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Finn Wang\Downloads\"/>
    </mc:Choice>
  </mc:AlternateContent>
  <xr:revisionPtr revIDLastSave="0" documentId="13_ncr:1_{640E0FDA-293E-49A8-BE90-0AD34A152D34}" xr6:coauthVersionLast="47" xr6:coauthVersionMax="47" xr10:uidLastSave="{00000000-0000-0000-0000-000000000000}"/>
  <workbookProtection lockStructure="1"/>
  <bookViews>
    <workbookView xWindow="-110" yWindow="-110" windowWidth="19420" windowHeight="11500" xr2:uid="{953E2FAD-898E-4031-89C5-015B8023DF66}"/>
  </bookViews>
  <sheets>
    <sheet name="Instruction" sheetId="22" r:id="rId1"/>
    <sheet name="Qualification and Partnerships" sheetId="3" r:id="rId2"/>
    <sheet name="Project Area" sheetId="2" r:id="rId3"/>
    <sheet name="Environmental Checklist" sheetId="36" r:id="rId4"/>
    <sheet name="Offering Details" sheetId="33" r:id="rId5"/>
    <sheet name="Technical Report" sheetId="19" r:id="rId6"/>
    <sheet name="Proposed Services" sheetId="20" r:id="rId7"/>
    <sheet name="Budget" sheetId="5" r:id="rId8"/>
    <sheet name="Budget Template - Fiber" sheetId="37" r:id="rId9"/>
    <sheet name="Budget Template - Hybrid" sheetId="23" r:id="rId10"/>
    <sheet name="Bill of Materials Estimate" sheetId="38" r:id="rId11"/>
    <sheet name="Reference Prices - Do Not Edit" sheetId="1" r:id="rId12"/>
  </sheets>
  <definedNames>
    <definedName name="_xlnm._FilterDatabase" localSheetId="11" hidden="1">'Reference Prices - Do Not Edit'!$A$3:$I$6575</definedName>
    <definedName name="_xlnm.Print_Area" localSheetId="7">Budget!$A$1:$H$28</definedName>
    <definedName name="_xlnm.Print_Area" localSheetId="9">'Budget Template - Hybrid'!$A$1:$R$120</definedName>
    <definedName name="_xlnm.Print_Area" localSheetId="3">'Environmental Checklist'!$A$1:$H$33</definedName>
    <definedName name="_xlnm.Print_Area" localSheetId="0">Instruction!$A$1:$F$35</definedName>
    <definedName name="_xlnm.Print_Area" localSheetId="4">'Offering Details'!$A$1:$M$16</definedName>
    <definedName name="_xlnm.Print_Area" localSheetId="2">'Project Area'!$A$1:$L$75</definedName>
    <definedName name="_xlnm.Print_Area" localSheetId="6">'Proposed Services'!$A$1:$H$10</definedName>
    <definedName name="_xlnm.Print_Area" localSheetId="1">'Qualification and Partnerships'!$A$1:$H$25</definedName>
    <definedName name="_xlnm.Print_Area" localSheetId="11">'Reference Prices - Do Not Edit'!$A$3:$I$27</definedName>
    <definedName name="_xlnm.Print_Area" localSheetId="5">'Technical Report'!$A$1:$H$37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9" l="1"/>
  <c r="H9" i="38"/>
  <c r="D20" i="36"/>
  <c r="D21" i="36"/>
  <c r="D22" i="36"/>
  <c r="D23" i="36"/>
  <c r="D24" i="36"/>
  <c r="D25" i="36"/>
  <c r="D26" i="36"/>
  <c r="D27" i="36"/>
  <c r="D28" i="36"/>
  <c r="D29" i="36"/>
  <c r="D30" i="36"/>
  <c r="D31" i="36"/>
  <c r="D32" i="36"/>
  <c r="D33" i="36"/>
  <c r="D19" i="36"/>
  <c r="D17" i="36"/>
  <c r="D15" i="36"/>
  <c r="D13" i="36"/>
  <c r="D11" i="36"/>
  <c r="D9" i="36"/>
  <c r="D5" i="36"/>
  <c r="H97" i="38"/>
  <c r="H96" i="38"/>
  <c r="H95" i="38"/>
  <c r="H94" i="38"/>
  <c r="H90" i="38"/>
  <c r="H89" i="38"/>
  <c r="H88" i="38"/>
  <c r="H87" i="38"/>
  <c r="H86" i="38"/>
  <c r="H85" i="38"/>
  <c r="H84" i="38"/>
  <c r="H82" i="38"/>
  <c r="H81" i="38"/>
  <c r="H80" i="38"/>
  <c r="H79" i="38"/>
  <c r="H74" i="38"/>
  <c r="H73" i="38"/>
  <c r="H72" i="38"/>
  <c r="H71" i="38"/>
  <c r="H70" i="38"/>
  <c r="H69" i="38"/>
  <c r="H65" i="38"/>
  <c r="H64" i="38"/>
  <c r="H63" i="38"/>
  <c r="H62" i="38"/>
  <c r="H61" i="38"/>
  <c r="H60" i="38"/>
  <c r="H59" i="38"/>
  <c r="H58" i="38"/>
  <c r="H56" i="38"/>
  <c r="H55" i="38"/>
  <c r="H54" i="38"/>
  <c r="H53" i="38"/>
  <c r="H51" i="38"/>
  <c r="H50" i="38"/>
  <c r="H49" i="38"/>
  <c r="H48" i="38"/>
  <c r="H45" i="38"/>
  <c r="H44" i="38"/>
  <c r="H43" i="38"/>
  <c r="H42" i="38"/>
  <c r="H41" i="38"/>
  <c r="H40" i="38"/>
  <c r="H39" i="38"/>
  <c r="H38" i="38"/>
  <c r="H37" i="38"/>
  <c r="H36" i="38"/>
  <c r="H35" i="38"/>
  <c r="H34" i="38"/>
  <c r="H33" i="38"/>
  <c r="H32" i="38"/>
  <c r="H30" i="38"/>
  <c r="H29" i="38"/>
  <c r="H28" i="38"/>
  <c r="H27" i="38"/>
  <c r="H26" i="38"/>
  <c r="H24" i="38"/>
  <c r="H23" i="38"/>
  <c r="H22" i="38"/>
  <c r="H21" i="38"/>
  <c r="H17" i="38"/>
  <c r="H16" i="38"/>
  <c r="H12" i="38"/>
  <c r="H11" i="38"/>
  <c r="H10" i="38"/>
  <c r="H8" i="38"/>
  <c r="H7" i="38"/>
  <c r="H6" i="38"/>
  <c r="R71" i="37"/>
  <c r="Q71" i="37"/>
  <c r="P71" i="37"/>
  <c r="N71" i="37"/>
  <c r="L71" i="37"/>
  <c r="L73" i="37" s="1"/>
  <c r="J71" i="37"/>
  <c r="H71" i="37"/>
  <c r="F71" i="37"/>
  <c r="D71" i="37"/>
  <c r="C71" i="37"/>
  <c r="E71" i="37" s="1"/>
  <c r="Q57" i="37"/>
  <c r="P57" i="37"/>
  <c r="N57" i="37"/>
  <c r="O57" i="37" s="1"/>
  <c r="L57" i="37"/>
  <c r="J57" i="37"/>
  <c r="J73" i="37" s="1"/>
  <c r="H57" i="37"/>
  <c r="H73" i="37" s="1"/>
  <c r="F57" i="37"/>
  <c r="R57" i="37" s="1"/>
  <c r="E57" i="37"/>
  <c r="D57" i="37"/>
  <c r="C57" i="37"/>
  <c r="L52" i="37"/>
  <c r="J52" i="37"/>
  <c r="H52" i="37"/>
  <c r="F52" i="37"/>
  <c r="D52" i="37"/>
  <c r="C52" i="37"/>
  <c r="Q52" i="37" s="1"/>
  <c r="R44" i="37"/>
  <c r="L44" i="37"/>
  <c r="J44" i="37"/>
  <c r="H44" i="37"/>
  <c r="F44" i="37"/>
  <c r="D44" i="37"/>
  <c r="C44" i="37"/>
  <c r="Q44" i="37" s="1"/>
  <c r="R38" i="37"/>
  <c r="Q38" i="37"/>
  <c r="P38" i="37"/>
  <c r="N38" i="37"/>
  <c r="L38" i="37"/>
  <c r="J38" i="37"/>
  <c r="H38" i="37"/>
  <c r="F38" i="37"/>
  <c r="D38" i="37"/>
  <c r="C38" i="37"/>
  <c r="E38" i="37" s="1"/>
  <c r="Q32" i="37"/>
  <c r="P32" i="37"/>
  <c r="N32" i="37"/>
  <c r="O32" i="37" s="1"/>
  <c r="L32" i="37"/>
  <c r="J32" i="37"/>
  <c r="H32" i="37"/>
  <c r="F32" i="37"/>
  <c r="R32" i="37" s="1"/>
  <c r="E32" i="37"/>
  <c r="D32" i="37"/>
  <c r="C32" i="37"/>
  <c r="L26" i="37"/>
  <c r="J26" i="37"/>
  <c r="H26" i="37"/>
  <c r="F26" i="37"/>
  <c r="D26" i="37"/>
  <c r="R26" i="37" s="1"/>
  <c r="C26" i="37"/>
  <c r="P26" i="37" s="1"/>
  <c r="L22" i="37"/>
  <c r="J22" i="37"/>
  <c r="R22" i="37" s="1"/>
  <c r="H22" i="37"/>
  <c r="F22" i="37"/>
  <c r="D22" i="37"/>
  <c r="C22" i="37"/>
  <c r="Q22" i="37" s="1"/>
  <c r="L16" i="37"/>
  <c r="J16" i="37"/>
  <c r="H16" i="37"/>
  <c r="F16" i="37"/>
  <c r="D16" i="37"/>
  <c r="R16" i="37" s="1"/>
  <c r="C16" i="37"/>
  <c r="E16" i="37" s="1"/>
  <c r="D73" i="37" l="1"/>
  <c r="Q16" i="37"/>
  <c r="N16" i="37"/>
  <c r="O16" i="37" s="1"/>
  <c r="P16" i="37"/>
  <c r="O71" i="37"/>
  <c r="O38" i="37"/>
  <c r="E52" i="37"/>
  <c r="E22" i="37"/>
  <c r="E44" i="37"/>
  <c r="F73" i="37"/>
  <c r="C73" i="37"/>
  <c r="C3" i="37" s="1"/>
  <c r="N26" i="37"/>
  <c r="N52" i="37"/>
  <c r="O52" i="37" s="1"/>
  <c r="P52" i="37"/>
  <c r="Q26" i="37"/>
  <c r="E26" i="37"/>
  <c r="N22" i="37"/>
  <c r="O22" i="37" s="1"/>
  <c r="N44" i="37"/>
  <c r="O44" i="37" s="1"/>
  <c r="R52" i="37"/>
  <c r="R73" i="37" s="1"/>
  <c r="P22" i="37"/>
  <c r="P44" i="37"/>
  <c r="Q73" i="37" l="1"/>
  <c r="P73" i="37"/>
  <c r="N73" i="37"/>
  <c r="E73" i="37"/>
  <c r="O26" i="37"/>
  <c r="O73" i="37" l="1"/>
  <c r="F7" i="2" l="1"/>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3003" i="2"/>
  <c r="F3004" i="2"/>
  <c r="F3005" i="2"/>
  <c r="F3006" i="2"/>
  <c r="F3007" i="2"/>
  <c r="F3008" i="2"/>
  <c r="F3009" i="2"/>
  <c r="F3010" i="2"/>
  <c r="F3011" i="2"/>
  <c r="F3012" i="2"/>
  <c r="F3013" i="2"/>
  <c r="F3014" i="2"/>
  <c r="F3015" i="2"/>
  <c r="F3016" i="2"/>
  <c r="F3017" i="2"/>
  <c r="F3018" i="2"/>
  <c r="F3019" i="2"/>
  <c r="F3020" i="2"/>
  <c r="F3021" i="2"/>
  <c r="F3022" i="2"/>
  <c r="F3023" i="2"/>
  <c r="F3024" i="2"/>
  <c r="F3025" i="2"/>
  <c r="F3026" i="2"/>
  <c r="F3027" i="2"/>
  <c r="F3028" i="2"/>
  <c r="F3029" i="2"/>
  <c r="F3030" i="2"/>
  <c r="F3031" i="2"/>
  <c r="F3032" i="2"/>
  <c r="F3033" i="2"/>
  <c r="F3034" i="2"/>
  <c r="F3035" i="2"/>
  <c r="F3036" i="2"/>
  <c r="F3037" i="2"/>
  <c r="F3038" i="2"/>
  <c r="F3039" i="2"/>
  <c r="F3040" i="2"/>
  <c r="F3041" i="2"/>
  <c r="F3042" i="2"/>
  <c r="F3043" i="2"/>
  <c r="F3044" i="2"/>
  <c r="F3045" i="2"/>
  <c r="F3046" i="2"/>
  <c r="F3047" i="2"/>
  <c r="F3048" i="2"/>
  <c r="F3049" i="2"/>
  <c r="F3050" i="2"/>
  <c r="F3051" i="2"/>
  <c r="F3052" i="2"/>
  <c r="F3053" i="2"/>
  <c r="F3054" i="2"/>
  <c r="F3055" i="2"/>
  <c r="F3056" i="2"/>
  <c r="F3057" i="2"/>
  <c r="F3058" i="2"/>
  <c r="F3059" i="2"/>
  <c r="F3060" i="2"/>
  <c r="F3061" i="2"/>
  <c r="F3062" i="2"/>
  <c r="F3063" i="2"/>
  <c r="F3064" i="2"/>
  <c r="F3065" i="2"/>
  <c r="F3066" i="2"/>
  <c r="F3067" i="2"/>
  <c r="F3068" i="2"/>
  <c r="F3069" i="2"/>
  <c r="F3070" i="2"/>
  <c r="F3071" i="2"/>
  <c r="F3072" i="2"/>
  <c r="F3073" i="2"/>
  <c r="F3074" i="2"/>
  <c r="F3075" i="2"/>
  <c r="F3076" i="2"/>
  <c r="F3077" i="2"/>
  <c r="F3078" i="2"/>
  <c r="F3079" i="2"/>
  <c r="F3080" i="2"/>
  <c r="F3081" i="2"/>
  <c r="F3082" i="2"/>
  <c r="F3083" i="2"/>
  <c r="F3084" i="2"/>
  <c r="F3085" i="2"/>
  <c r="F3086" i="2"/>
  <c r="F3087" i="2"/>
  <c r="F3088" i="2"/>
  <c r="F3089" i="2"/>
  <c r="F3090" i="2"/>
  <c r="F3091" i="2"/>
  <c r="F3092" i="2"/>
  <c r="F3093" i="2"/>
  <c r="F3094" i="2"/>
  <c r="F3095" i="2"/>
  <c r="F3096" i="2"/>
  <c r="F3097" i="2"/>
  <c r="F3098" i="2"/>
  <c r="F3099" i="2"/>
  <c r="F3100" i="2"/>
  <c r="F3101" i="2"/>
  <c r="F3102" i="2"/>
  <c r="F3103" i="2"/>
  <c r="F3104" i="2"/>
  <c r="F3105" i="2"/>
  <c r="F3106" i="2"/>
  <c r="F3107" i="2"/>
  <c r="F3108" i="2"/>
  <c r="F3109" i="2"/>
  <c r="F3110" i="2"/>
  <c r="F3111" i="2"/>
  <c r="F3112" i="2"/>
  <c r="F3113" i="2"/>
  <c r="F3114" i="2"/>
  <c r="F3115" i="2"/>
  <c r="F3116" i="2"/>
  <c r="F3117" i="2"/>
  <c r="F3118" i="2"/>
  <c r="F3119" i="2"/>
  <c r="F3120" i="2"/>
  <c r="F3121" i="2"/>
  <c r="F3122" i="2"/>
  <c r="F3123" i="2"/>
  <c r="F3124" i="2"/>
  <c r="F3125" i="2"/>
  <c r="F3126" i="2"/>
  <c r="F3127" i="2"/>
  <c r="F3128" i="2"/>
  <c r="F3129" i="2"/>
  <c r="F3130" i="2"/>
  <c r="F3131" i="2"/>
  <c r="F3132" i="2"/>
  <c r="F3133" i="2"/>
  <c r="F3134" i="2"/>
  <c r="F3135" i="2"/>
  <c r="F3136" i="2"/>
  <c r="F3137" i="2"/>
  <c r="F3138" i="2"/>
  <c r="F3139" i="2"/>
  <c r="F3140" i="2"/>
  <c r="F3141" i="2"/>
  <c r="F3142" i="2"/>
  <c r="F3143" i="2"/>
  <c r="F3144" i="2"/>
  <c r="F3145" i="2"/>
  <c r="F3146" i="2"/>
  <c r="F3147" i="2"/>
  <c r="F3148" i="2"/>
  <c r="F3149" i="2"/>
  <c r="F3150" i="2"/>
  <c r="F3151" i="2"/>
  <c r="F3152" i="2"/>
  <c r="F3153" i="2"/>
  <c r="F3154" i="2"/>
  <c r="F3155" i="2"/>
  <c r="F3156" i="2"/>
  <c r="F3157" i="2"/>
  <c r="F3158" i="2"/>
  <c r="F3159" i="2"/>
  <c r="F3160" i="2"/>
  <c r="F3161" i="2"/>
  <c r="F3162" i="2"/>
  <c r="F3163" i="2"/>
  <c r="F3164" i="2"/>
  <c r="F3165" i="2"/>
  <c r="F3166" i="2"/>
  <c r="F3167" i="2"/>
  <c r="F3168" i="2"/>
  <c r="F3169" i="2"/>
  <c r="F3170" i="2"/>
  <c r="F3171" i="2"/>
  <c r="F3172" i="2"/>
  <c r="F3173" i="2"/>
  <c r="F3174" i="2"/>
  <c r="F3175" i="2"/>
  <c r="F3176" i="2"/>
  <c r="F3177" i="2"/>
  <c r="F3178" i="2"/>
  <c r="F3179" i="2"/>
  <c r="F3180" i="2"/>
  <c r="F3181" i="2"/>
  <c r="F3182" i="2"/>
  <c r="F3183" i="2"/>
  <c r="F3184" i="2"/>
  <c r="F3185" i="2"/>
  <c r="F3186" i="2"/>
  <c r="F3187" i="2"/>
  <c r="F3188" i="2"/>
  <c r="F3189" i="2"/>
  <c r="F3190" i="2"/>
  <c r="F3191" i="2"/>
  <c r="F3192" i="2"/>
  <c r="F3193" i="2"/>
  <c r="F3194" i="2"/>
  <c r="F3195" i="2"/>
  <c r="F3196" i="2"/>
  <c r="F3197" i="2"/>
  <c r="F3198" i="2"/>
  <c r="F3199" i="2"/>
  <c r="F3200" i="2"/>
  <c r="F3201" i="2"/>
  <c r="F3202" i="2"/>
  <c r="F3203" i="2"/>
  <c r="F3204" i="2"/>
  <c r="F3205" i="2"/>
  <c r="F3206" i="2"/>
  <c r="F3207" i="2"/>
  <c r="F3208" i="2"/>
  <c r="F3209" i="2"/>
  <c r="F3210" i="2"/>
  <c r="F3211" i="2"/>
  <c r="F3212" i="2"/>
  <c r="F3213" i="2"/>
  <c r="F3214" i="2"/>
  <c r="F3215" i="2"/>
  <c r="F3216" i="2"/>
  <c r="F3217" i="2"/>
  <c r="F3218" i="2"/>
  <c r="F3219" i="2"/>
  <c r="F3220" i="2"/>
  <c r="F3221" i="2"/>
  <c r="F3222" i="2"/>
  <c r="F3223" i="2"/>
  <c r="F3224" i="2"/>
  <c r="F3225" i="2"/>
  <c r="F3226" i="2"/>
  <c r="F3227" i="2"/>
  <c r="F3228" i="2"/>
  <c r="F3229" i="2"/>
  <c r="F3230" i="2"/>
  <c r="F3231" i="2"/>
  <c r="F3232" i="2"/>
  <c r="F3233" i="2"/>
  <c r="F3234" i="2"/>
  <c r="F3235" i="2"/>
  <c r="F3236" i="2"/>
  <c r="F3237" i="2"/>
  <c r="F3238" i="2"/>
  <c r="F3239" i="2"/>
  <c r="F3240" i="2"/>
  <c r="F3241" i="2"/>
  <c r="F3242" i="2"/>
  <c r="F3243" i="2"/>
  <c r="F3244" i="2"/>
  <c r="F3245" i="2"/>
  <c r="F3246" i="2"/>
  <c r="F3247" i="2"/>
  <c r="F3248" i="2"/>
  <c r="F3249" i="2"/>
  <c r="F3250" i="2"/>
  <c r="F3251" i="2"/>
  <c r="F3252" i="2"/>
  <c r="F3253" i="2"/>
  <c r="F3254" i="2"/>
  <c r="F3255" i="2"/>
  <c r="F3256" i="2"/>
  <c r="F3257" i="2"/>
  <c r="F3258" i="2"/>
  <c r="F3259" i="2"/>
  <c r="F3260" i="2"/>
  <c r="F3261" i="2"/>
  <c r="F3262" i="2"/>
  <c r="F3263" i="2"/>
  <c r="F3264" i="2"/>
  <c r="F3265" i="2"/>
  <c r="F3266" i="2"/>
  <c r="F3267" i="2"/>
  <c r="F3268" i="2"/>
  <c r="F3269" i="2"/>
  <c r="F3270" i="2"/>
  <c r="F3271" i="2"/>
  <c r="F3272" i="2"/>
  <c r="F3273" i="2"/>
  <c r="F3274" i="2"/>
  <c r="F3275" i="2"/>
  <c r="F3276" i="2"/>
  <c r="F3277" i="2"/>
  <c r="F3278" i="2"/>
  <c r="F3279" i="2"/>
  <c r="F3280" i="2"/>
  <c r="F3281" i="2"/>
  <c r="F3282" i="2"/>
  <c r="F3283" i="2"/>
  <c r="F3284" i="2"/>
  <c r="F3285" i="2"/>
  <c r="F3286" i="2"/>
  <c r="F3287" i="2"/>
  <c r="F3288" i="2"/>
  <c r="F3289" i="2"/>
  <c r="F3290" i="2"/>
  <c r="F3291" i="2"/>
  <c r="F3292" i="2"/>
  <c r="F3293" i="2"/>
  <c r="F3294" i="2"/>
  <c r="F3295" i="2"/>
  <c r="F3296" i="2"/>
  <c r="F3297" i="2"/>
  <c r="F3298" i="2"/>
  <c r="F3299" i="2"/>
  <c r="F3300" i="2"/>
  <c r="F3301" i="2"/>
  <c r="F3302" i="2"/>
  <c r="F3303" i="2"/>
  <c r="F3304" i="2"/>
  <c r="F3305" i="2"/>
  <c r="F3306" i="2"/>
  <c r="F3307" i="2"/>
  <c r="F3308" i="2"/>
  <c r="F3309" i="2"/>
  <c r="F3310" i="2"/>
  <c r="F3311" i="2"/>
  <c r="F3312" i="2"/>
  <c r="F3313" i="2"/>
  <c r="F3314" i="2"/>
  <c r="F3315" i="2"/>
  <c r="F3316" i="2"/>
  <c r="F3317" i="2"/>
  <c r="F3318" i="2"/>
  <c r="F3319" i="2"/>
  <c r="F3320" i="2"/>
  <c r="F3321" i="2"/>
  <c r="F3322" i="2"/>
  <c r="F3323" i="2"/>
  <c r="F3324" i="2"/>
  <c r="F3325" i="2"/>
  <c r="F3326" i="2"/>
  <c r="F3327" i="2"/>
  <c r="F3328" i="2"/>
  <c r="F3329" i="2"/>
  <c r="F3330" i="2"/>
  <c r="F3331" i="2"/>
  <c r="F3332" i="2"/>
  <c r="F3333" i="2"/>
  <c r="F3334" i="2"/>
  <c r="F3335" i="2"/>
  <c r="F3336" i="2"/>
  <c r="F3337" i="2"/>
  <c r="F3338" i="2"/>
  <c r="F3339" i="2"/>
  <c r="F3340" i="2"/>
  <c r="F3341" i="2"/>
  <c r="F3342" i="2"/>
  <c r="F3343" i="2"/>
  <c r="F3344" i="2"/>
  <c r="F3345" i="2"/>
  <c r="F3346" i="2"/>
  <c r="F3347" i="2"/>
  <c r="F3348" i="2"/>
  <c r="F3349" i="2"/>
  <c r="F3350" i="2"/>
  <c r="F3351" i="2"/>
  <c r="F3352" i="2"/>
  <c r="F3353" i="2"/>
  <c r="F3354" i="2"/>
  <c r="F3355" i="2"/>
  <c r="F3356" i="2"/>
  <c r="F3357" i="2"/>
  <c r="F3358" i="2"/>
  <c r="F3359" i="2"/>
  <c r="F3360" i="2"/>
  <c r="F3361" i="2"/>
  <c r="F3362" i="2"/>
  <c r="F3363" i="2"/>
  <c r="F3364" i="2"/>
  <c r="F3365" i="2"/>
  <c r="F3366" i="2"/>
  <c r="F3367" i="2"/>
  <c r="F3368" i="2"/>
  <c r="F3369" i="2"/>
  <c r="F3370" i="2"/>
  <c r="F3371" i="2"/>
  <c r="F3372" i="2"/>
  <c r="F3373" i="2"/>
  <c r="F3374" i="2"/>
  <c r="F3375" i="2"/>
  <c r="F3376" i="2"/>
  <c r="F3377" i="2"/>
  <c r="F3378" i="2"/>
  <c r="F3379" i="2"/>
  <c r="F3380" i="2"/>
  <c r="F3381" i="2"/>
  <c r="F3382" i="2"/>
  <c r="F3383" i="2"/>
  <c r="F3384" i="2"/>
  <c r="F3385" i="2"/>
  <c r="F3386" i="2"/>
  <c r="F3387" i="2"/>
  <c r="F3388" i="2"/>
  <c r="F3389" i="2"/>
  <c r="F3390" i="2"/>
  <c r="F3391" i="2"/>
  <c r="F3392" i="2"/>
  <c r="F3393" i="2"/>
  <c r="F3394" i="2"/>
  <c r="F3395" i="2"/>
  <c r="F3396" i="2"/>
  <c r="F3397" i="2"/>
  <c r="F3398" i="2"/>
  <c r="F3399" i="2"/>
  <c r="F3400" i="2"/>
  <c r="F3401" i="2"/>
  <c r="F3402" i="2"/>
  <c r="F3403" i="2"/>
  <c r="F3404" i="2"/>
  <c r="F3405" i="2"/>
  <c r="F3406" i="2"/>
  <c r="F3407" i="2"/>
  <c r="F3408" i="2"/>
  <c r="F3409" i="2"/>
  <c r="F3410" i="2"/>
  <c r="F3411" i="2"/>
  <c r="F3412" i="2"/>
  <c r="F3413" i="2"/>
  <c r="F3414" i="2"/>
  <c r="F3415" i="2"/>
  <c r="F3416" i="2"/>
  <c r="F3417" i="2"/>
  <c r="F3418" i="2"/>
  <c r="F3419" i="2"/>
  <c r="F3420" i="2"/>
  <c r="F3421" i="2"/>
  <c r="F3422" i="2"/>
  <c r="F3423" i="2"/>
  <c r="F3424" i="2"/>
  <c r="F3425" i="2"/>
  <c r="F3426" i="2"/>
  <c r="F3427" i="2"/>
  <c r="F3428" i="2"/>
  <c r="F3429" i="2"/>
  <c r="F3430" i="2"/>
  <c r="F3431" i="2"/>
  <c r="F3432" i="2"/>
  <c r="F3433" i="2"/>
  <c r="F3434" i="2"/>
  <c r="F3435" i="2"/>
  <c r="F3436" i="2"/>
  <c r="F3437" i="2"/>
  <c r="F3438" i="2"/>
  <c r="F3439" i="2"/>
  <c r="F3440" i="2"/>
  <c r="F3441" i="2"/>
  <c r="F3442" i="2"/>
  <c r="F3443" i="2"/>
  <c r="F3444" i="2"/>
  <c r="F3445" i="2"/>
  <c r="F3446" i="2"/>
  <c r="F3447" i="2"/>
  <c r="F3448" i="2"/>
  <c r="F3449" i="2"/>
  <c r="F3450" i="2"/>
  <c r="F3451" i="2"/>
  <c r="F3452" i="2"/>
  <c r="F3453" i="2"/>
  <c r="F3454" i="2"/>
  <c r="F3455" i="2"/>
  <c r="F3456" i="2"/>
  <c r="F3457" i="2"/>
  <c r="F3458" i="2"/>
  <c r="F3459" i="2"/>
  <c r="F3460" i="2"/>
  <c r="F3461" i="2"/>
  <c r="F3462" i="2"/>
  <c r="F3463" i="2"/>
  <c r="F3464" i="2"/>
  <c r="F3465" i="2"/>
  <c r="F3466" i="2"/>
  <c r="F3467" i="2"/>
  <c r="F3468" i="2"/>
  <c r="F3469" i="2"/>
  <c r="F3470" i="2"/>
  <c r="F3471" i="2"/>
  <c r="F3472" i="2"/>
  <c r="F3473" i="2"/>
  <c r="F3474" i="2"/>
  <c r="F3475" i="2"/>
  <c r="F3476" i="2"/>
  <c r="F3477" i="2"/>
  <c r="F3478" i="2"/>
  <c r="F3479" i="2"/>
  <c r="F3480" i="2"/>
  <c r="F3481" i="2"/>
  <c r="F3482" i="2"/>
  <c r="F3483" i="2"/>
  <c r="F3484" i="2"/>
  <c r="F3485" i="2"/>
  <c r="F3486" i="2"/>
  <c r="F3487" i="2"/>
  <c r="F3488" i="2"/>
  <c r="F3489" i="2"/>
  <c r="F3490" i="2"/>
  <c r="F3491" i="2"/>
  <c r="F3492" i="2"/>
  <c r="F3493" i="2"/>
  <c r="F3494" i="2"/>
  <c r="F3495" i="2"/>
  <c r="F3496" i="2"/>
  <c r="F3497" i="2"/>
  <c r="F3498" i="2"/>
  <c r="F3499" i="2"/>
  <c r="F3500" i="2"/>
  <c r="F3501" i="2"/>
  <c r="F3502" i="2"/>
  <c r="F3503" i="2"/>
  <c r="F3504" i="2"/>
  <c r="F3505" i="2"/>
  <c r="F3506" i="2"/>
  <c r="F3507" i="2"/>
  <c r="F3508" i="2"/>
  <c r="F3509" i="2"/>
  <c r="F3510" i="2"/>
  <c r="F3511" i="2"/>
  <c r="F3512" i="2"/>
  <c r="F3513" i="2"/>
  <c r="F3514" i="2"/>
  <c r="F3515" i="2"/>
  <c r="F3516" i="2"/>
  <c r="F3517" i="2"/>
  <c r="F3518" i="2"/>
  <c r="F3519" i="2"/>
  <c r="F3520" i="2"/>
  <c r="F3521" i="2"/>
  <c r="F3522" i="2"/>
  <c r="F3523" i="2"/>
  <c r="F3524" i="2"/>
  <c r="F3525" i="2"/>
  <c r="F3526" i="2"/>
  <c r="F3527" i="2"/>
  <c r="F3528" i="2"/>
  <c r="F3529" i="2"/>
  <c r="F3530" i="2"/>
  <c r="F3531" i="2"/>
  <c r="F3532" i="2"/>
  <c r="F3533" i="2"/>
  <c r="F3534" i="2"/>
  <c r="F3535" i="2"/>
  <c r="F3536" i="2"/>
  <c r="F3537" i="2"/>
  <c r="F3538" i="2"/>
  <c r="F3539" i="2"/>
  <c r="F3540" i="2"/>
  <c r="F3541" i="2"/>
  <c r="F3542" i="2"/>
  <c r="F3543" i="2"/>
  <c r="F3544" i="2"/>
  <c r="F3545" i="2"/>
  <c r="F3546" i="2"/>
  <c r="F3547" i="2"/>
  <c r="F3548" i="2"/>
  <c r="F3549" i="2"/>
  <c r="F3550" i="2"/>
  <c r="F3551" i="2"/>
  <c r="F3552" i="2"/>
  <c r="F3553" i="2"/>
  <c r="F3554" i="2"/>
  <c r="F3555" i="2"/>
  <c r="F3556" i="2"/>
  <c r="F3557" i="2"/>
  <c r="F3558" i="2"/>
  <c r="F3559" i="2"/>
  <c r="F3560" i="2"/>
  <c r="F3561" i="2"/>
  <c r="F3562" i="2"/>
  <c r="F3563" i="2"/>
  <c r="F3564" i="2"/>
  <c r="F3565" i="2"/>
  <c r="F3566" i="2"/>
  <c r="F3567" i="2"/>
  <c r="F3568" i="2"/>
  <c r="F3569" i="2"/>
  <c r="F3570" i="2"/>
  <c r="F3571" i="2"/>
  <c r="F3572" i="2"/>
  <c r="F3573" i="2"/>
  <c r="F3574" i="2"/>
  <c r="F3575" i="2"/>
  <c r="F3576" i="2"/>
  <c r="F3577" i="2"/>
  <c r="F3578" i="2"/>
  <c r="F3579" i="2"/>
  <c r="F3580" i="2"/>
  <c r="F3581" i="2"/>
  <c r="F3582" i="2"/>
  <c r="F3583" i="2"/>
  <c r="F3584" i="2"/>
  <c r="F3585" i="2"/>
  <c r="F3586" i="2"/>
  <c r="F3587" i="2"/>
  <c r="F3588" i="2"/>
  <c r="F3589" i="2"/>
  <c r="F3590" i="2"/>
  <c r="F3591" i="2"/>
  <c r="F3592" i="2"/>
  <c r="F3593" i="2"/>
  <c r="F3594" i="2"/>
  <c r="F3595" i="2"/>
  <c r="F3596" i="2"/>
  <c r="F3597" i="2"/>
  <c r="F3598" i="2"/>
  <c r="F3599" i="2"/>
  <c r="F3600" i="2"/>
  <c r="F3601" i="2"/>
  <c r="F3602" i="2"/>
  <c r="F3603" i="2"/>
  <c r="F3604" i="2"/>
  <c r="F3605" i="2"/>
  <c r="F3606" i="2"/>
  <c r="F3607" i="2"/>
  <c r="F3608" i="2"/>
  <c r="F3609" i="2"/>
  <c r="F3610" i="2"/>
  <c r="F3611" i="2"/>
  <c r="F3612" i="2"/>
  <c r="F3613" i="2"/>
  <c r="F3614" i="2"/>
  <c r="F3615" i="2"/>
  <c r="F3616" i="2"/>
  <c r="F3617" i="2"/>
  <c r="F3618" i="2"/>
  <c r="F3619" i="2"/>
  <c r="F3620" i="2"/>
  <c r="F3621" i="2"/>
  <c r="F3622" i="2"/>
  <c r="F3623" i="2"/>
  <c r="F3624" i="2"/>
  <c r="F3625" i="2"/>
  <c r="F3626" i="2"/>
  <c r="F3627" i="2"/>
  <c r="F3628" i="2"/>
  <c r="F3629" i="2"/>
  <c r="F3630" i="2"/>
  <c r="F3631" i="2"/>
  <c r="F3632" i="2"/>
  <c r="F3633" i="2"/>
  <c r="F3634" i="2"/>
  <c r="F3635" i="2"/>
  <c r="F3636" i="2"/>
  <c r="F3637" i="2"/>
  <c r="F3638" i="2"/>
  <c r="F3639" i="2"/>
  <c r="F3640" i="2"/>
  <c r="F3641" i="2"/>
  <c r="F3642" i="2"/>
  <c r="F3643" i="2"/>
  <c r="F3644" i="2"/>
  <c r="F3645" i="2"/>
  <c r="F3646" i="2"/>
  <c r="F3647" i="2"/>
  <c r="F3648" i="2"/>
  <c r="F3649" i="2"/>
  <c r="F3650" i="2"/>
  <c r="F3651" i="2"/>
  <c r="F3652" i="2"/>
  <c r="F3653" i="2"/>
  <c r="F3654" i="2"/>
  <c r="F3655" i="2"/>
  <c r="F3656" i="2"/>
  <c r="F3657" i="2"/>
  <c r="F3658" i="2"/>
  <c r="F3659" i="2"/>
  <c r="F3660" i="2"/>
  <c r="F3661" i="2"/>
  <c r="F3662" i="2"/>
  <c r="F3663" i="2"/>
  <c r="F3664" i="2"/>
  <c r="F3665" i="2"/>
  <c r="F3666" i="2"/>
  <c r="F3667" i="2"/>
  <c r="F3668" i="2"/>
  <c r="F3669" i="2"/>
  <c r="F3670" i="2"/>
  <c r="F3671" i="2"/>
  <c r="F3672" i="2"/>
  <c r="F3673" i="2"/>
  <c r="F3674" i="2"/>
  <c r="F3675" i="2"/>
  <c r="F3676" i="2"/>
  <c r="F3677" i="2"/>
  <c r="F3678" i="2"/>
  <c r="F3679" i="2"/>
  <c r="F3680" i="2"/>
  <c r="F3681" i="2"/>
  <c r="F3682" i="2"/>
  <c r="F3683" i="2"/>
  <c r="F3684" i="2"/>
  <c r="F3685" i="2"/>
  <c r="F3686" i="2"/>
  <c r="F3687" i="2"/>
  <c r="F3688" i="2"/>
  <c r="F3689" i="2"/>
  <c r="F3690" i="2"/>
  <c r="F3691" i="2"/>
  <c r="F3692" i="2"/>
  <c r="F3693" i="2"/>
  <c r="F3694" i="2"/>
  <c r="F3695" i="2"/>
  <c r="F3696" i="2"/>
  <c r="F3697" i="2"/>
  <c r="F3698" i="2"/>
  <c r="F3699" i="2"/>
  <c r="F3700" i="2"/>
  <c r="F3701" i="2"/>
  <c r="F3702" i="2"/>
  <c r="F3703" i="2"/>
  <c r="F3704" i="2"/>
  <c r="F3705" i="2"/>
  <c r="F3706" i="2"/>
  <c r="F3707" i="2"/>
  <c r="F3708" i="2"/>
  <c r="F3709" i="2"/>
  <c r="F3710" i="2"/>
  <c r="F3711" i="2"/>
  <c r="F3712" i="2"/>
  <c r="F3713" i="2"/>
  <c r="F3714" i="2"/>
  <c r="F3715" i="2"/>
  <c r="F3716" i="2"/>
  <c r="F3717" i="2"/>
  <c r="F3718" i="2"/>
  <c r="F3719" i="2"/>
  <c r="F3720" i="2"/>
  <c r="F3721" i="2"/>
  <c r="F3722" i="2"/>
  <c r="F3723" i="2"/>
  <c r="F3724" i="2"/>
  <c r="F3725" i="2"/>
  <c r="F3726" i="2"/>
  <c r="F3727" i="2"/>
  <c r="F3728" i="2"/>
  <c r="F3729" i="2"/>
  <c r="F3730" i="2"/>
  <c r="F3731" i="2"/>
  <c r="F3732" i="2"/>
  <c r="F3733" i="2"/>
  <c r="F3734" i="2"/>
  <c r="F3735" i="2"/>
  <c r="F3736" i="2"/>
  <c r="F3737" i="2"/>
  <c r="F3738" i="2"/>
  <c r="F3739" i="2"/>
  <c r="F3740" i="2"/>
  <c r="F3741" i="2"/>
  <c r="F3742" i="2"/>
  <c r="F3743" i="2"/>
  <c r="F3744" i="2"/>
  <c r="F3745" i="2"/>
  <c r="F3746" i="2"/>
  <c r="F3747" i="2"/>
  <c r="F3748" i="2"/>
  <c r="F3749" i="2"/>
  <c r="F3750" i="2"/>
  <c r="F3751" i="2"/>
  <c r="F3752" i="2"/>
  <c r="F3753" i="2"/>
  <c r="F3754" i="2"/>
  <c r="F3755" i="2"/>
  <c r="F3756" i="2"/>
  <c r="F3757" i="2"/>
  <c r="F3758" i="2"/>
  <c r="F3759" i="2"/>
  <c r="F3760" i="2"/>
  <c r="F3761" i="2"/>
  <c r="F3762" i="2"/>
  <c r="F3763" i="2"/>
  <c r="F3764" i="2"/>
  <c r="F3765" i="2"/>
  <c r="F3766" i="2"/>
  <c r="F3767" i="2"/>
  <c r="F3768" i="2"/>
  <c r="F3769" i="2"/>
  <c r="F3770" i="2"/>
  <c r="F3771" i="2"/>
  <c r="F3772" i="2"/>
  <c r="F3773" i="2"/>
  <c r="F3774" i="2"/>
  <c r="F3775" i="2"/>
  <c r="F3776" i="2"/>
  <c r="F3777" i="2"/>
  <c r="F3778" i="2"/>
  <c r="F3779" i="2"/>
  <c r="F3780" i="2"/>
  <c r="F3781" i="2"/>
  <c r="F3782" i="2"/>
  <c r="F3783" i="2"/>
  <c r="F3784" i="2"/>
  <c r="F3785" i="2"/>
  <c r="F3786" i="2"/>
  <c r="F3787" i="2"/>
  <c r="F3788" i="2"/>
  <c r="F3789" i="2"/>
  <c r="F3790" i="2"/>
  <c r="F3791" i="2"/>
  <c r="F3792" i="2"/>
  <c r="F3793" i="2"/>
  <c r="F3794" i="2"/>
  <c r="F3795" i="2"/>
  <c r="F3796" i="2"/>
  <c r="F3797" i="2"/>
  <c r="F3798" i="2"/>
  <c r="F3799" i="2"/>
  <c r="F3800" i="2"/>
  <c r="F3801" i="2"/>
  <c r="F3802" i="2"/>
  <c r="F3803" i="2"/>
  <c r="F3804" i="2"/>
  <c r="F3805" i="2"/>
  <c r="F3806" i="2"/>
  <c r="F3807" i="2"/>
  <c r="F3808" i="2"/>
  <c r="F3809" i="2"/>
  <c r="F3810" i="2"/>
  <c r="F3811" i="2"/>
  <c r="F3812" i="2"/>
  <c r="F3813" i="2"/>
  <c r="F3814" i="2"/>
  <c r="F3815" i="2"/>
  <c r="F3816" i="2"/>
  <c r="F3817" i="2"/>
  <c r="F3818" i="2"/>
  <c r="F3819" i="2"/>
  <c r="F3820" i="2"/>
  <c r="F3821" i="2"/>
  <c r="F3822" i="2"/>
  <c r="F3823" i="2"/>
  <c r="F3824" i="2"/>
  <c r="F3825" i="2"/>
  <c r="F3826" i="2"/>
  <c r="F3827" i="2"/>
  <c r="F3828" i="2"/>
  <c r="F3829" i="2"/>
  <c r="F3830" i="2"/>
  <c r="F3831" i="2"/>
  <c r="F3832" i="2"/>
  <c r="F3833" i="2"/>
  <c r="F3834" i="2"/>
  <c r="F3835" i="2"/>
  <c r="F3836" i="2"/>
  <c r="F3837" i="2"/>
  <c r="F3838" i="2"/>
  <c r="F3839" i="2"/>
  <c r="F3840" i="2"/>
  <c r="F3841" i="2"/>
  <c r="F3842" i="2"/>
  <c r="F3843" i="2"/>
  <c r="F3844" i="2"/>
  <c r="F3845" i="2"/>
  <c r="F3846" i="2"/>
  <c r="F3847" i="2"/>
  <c r="F3848" i="2"/>
  <c r="F3849" i="2"/>
  <c r="F3850" i="2"/>
  <c r="F3851" i="2"/>
  <c r="F3852" i="2"/>
  <c r="F3853" i="2"/>
  <c r="F3854" i="2"/>
  <c r="F3855" i="2"/>
  <c r="F3856" i="2"/>
  <c r="F3857" i="2"/>
  <c r="F3858" i="2"/>
  <c r="F3859" i="2"/>
  <c r="F3860" i="2"/>
  <c r="F3861" i="2"/>
  <c r="F3862" i="2"/>
  <c r="F3863" i="2"/>
  <c r="F3864" i="2"/>
  <c r="F3865" i="2"/>
  <c r="F3866" i="2"/>
  <c r="F3867" i="2"/>
  <c r="F3868" i="2"/>
  <c r="F3869" i="2"/>
  <c r="F3870" i="2"/>
  <c r="F3871" i="2"/>
  <c r="F3872" i="2"/>
  <c r="F3873" i="2"/>
  <c r="F3874" i="2"/>
  <c r="F3875" i="2"/>
  <c r="F3876" i="2"/>
  <c r="F3877" i="2"/>
  <c r="F3878" i="2"/>
  <c r="F3879" i="2"/>
  <c r="F3880" i="2"/>
  <c r="F3881" i="2"/>
  <c r="F3882" i="2"/>
  <c r="F3883" i="2"/>
  <c r="F3884" i="2"/>
  <c r="F3885" i="2"/>
  <c r="F3886" i="2"/>
  <c r="F3887" i="2"/>
  <c r="F3888" i="2"/>
  <c r="F3889" i="2"/>
  <c r="F3890" i="2"/>
  <c r="F3891" i="2"/>
  <c r="F3892" i="2"/>
  <c r="F3893" i="2"/>
  <c r="F3894" i="2"/>
  <c r="F3895" i="2"/>
  <c r="F3896" i="2"/>
  <c r="F3897" i="2"/>
  <c r="F3898" i="2"/>
  <c r="F3899" i="2"/>
  <c r="F3900" i="2"/>
  <c r="F3901" i="2"/>
  <c r="F3902" i="2"/>
  <c r="F3903" i="2"/>
  <c r="F3904" i="2"/>
  <c r="F3905" i="2"/>
  <c r="F3906" i="2"/>
  <c r="F3907" i="2"/>
  <c r="F3908" i="2"/>
  <c r="F3909" i="2"/>
  <c r="F3910" i="2"/>
  <c r="F3911" i="2"/>
  <c r="F3912" i="2"/>
  <c r="F3913" i="2"/>
  <c r="F3914" i="2"/>
  <c r="F3915" i="2"/>
  <c r="F3916" i="2"/>
  <c r="F3917" i="2"/>
  <c r="F3918" i="2"/>
  <c r="F3919" i="2"/>
  <c r="F3920" i="2"/>
  <c r="F3921" i="2"/>
  <c r="F3922" i="2"/>
  <c r="F3923" i="2"/>
  <c r="F3924" i="2"/>
  <c r="F3925" i="2"/>
  <c r="F3926" i="2"/>
  <c r="F3927" i="2"/>
  <c r="F3928" i="2"/>
  <c r="F3929" i="2"/>
  <c r="F3930" i="2"/>
  <c r="F3931" i="2"/>
  <c r="F3932" i="2"/>
  <c r="F3933" i="2"/>
  <c r="F3934" i="2"/>
  <c r="F3935" i="2"/>
  <c r="F3936" i="2"/>
  <c r="F3937" i="2"/>
  <c r="F3938" i="2"/>
  <c r="F3939" i="2"/>
  <c r="F3940" i="2"/>
  <c r="F3941" i="2"/>
  <c r="F3942" i="2"/>
  <c r="F3943" i="2"/>
  <c r="F3944" i="2"/>
  <c r="F3945" i="2"/>
  <c r="F3946" i="2"/>
  <c r="F3947" i="2"/>
  <c r="F3948" i="2"/>
  <c r="F3949" i="2"/>
  <c r="F3950" i="2"/>
  <c r="F3951" i="2"/>
  <c r="F3952" i="2"/>
  <c r="F3953" i="2"/>
  <c r="F3954" i="2"/>
  <c r="F3955" i="2"/>
  <c r="F3956" i="2"/>
  <c r="F3957" i="2"/>
  <c r="F3958" i="2"/>
  <c r="F3959" i="2"/>
  <c r="F3960" i="2"/>
  <c r="F3961" i="2"/>
  <c r="F3962" i="2"/>
  <c r="F3963" i="2"/>
  <c r="F3964" i="2"/>
  <c r="F3965" i="2"/>
  <c r="F3966" i="2"/>
  <c r="F3967" i="2"/>
  <c r="F3968" i="2"/>
  <c r="F3969" i="2"/>
  <c r="F3970" i="2"/>
  <c r="F3971" i="2"/>
  <c r="F3972" i="2"/>
  <c r="F3973" i="2"/>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98" i="2"/>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F4024" i="2"/>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F4050" i="2"/>
  <c r="F4051" i="2"/>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76" i="2"/>
  <c r="F4077" i="2"/>
  <c r="F4078" i="2"/>
  <c r="F4079" i="2"/>
  <c r="F4080" i="2"/>
  <c r="F4081" i="2"/>
  <c r="F4082" i="2"/>
  <c r="F4083" i="2"/>
  <c r="F4084" i="2"/>
  <c r="F4085" i="2"/>
  <c r="F4086" i="2"/>
  <c r="F4087" i="2"/>
  <c r="F4088" i="2"/>
  <c r="F4089" i="2"/>
  <c r="F4090" i="2"/>
  <c r="F4091" i="2"/>
  <c r="F4092" i="2"/>
  <c r="F4093" i="2"/>
  <c r="F4094" i="2"/>
  <c r="F4095" i="2"/>
  <c r="F4096" i="2"/>
  <c r="F4097" i="2"/>
  <c r="F4098" i="2"/>
  <c r="F4099" i="2"/>
  <c r="F4100" i="2"/>
  <c r="F4101" i="2"/>
  <c r="F4102" i="2"/>
  <c r="F4103" i="2"/>
  <c r="F4104" i="2"/>
  <c r="F4105" i="2"/>
  <c r="F4106" i="2"/>
  <c r="F4107" i="2"/>
  <c r="F4108" i="2"/>
  <c r="F4109" i="2"/>
  <c r="F4110" i="2"/>
  <c r="F4111" i="2"/>
  <c r="F4112" i="2"/>
  <c r="F4113" i="2"/>
  <c r="F4114" i="2"/>
  <c r="F4115" i="2"/>
  <c r="F4116" i="2"/>
  <c r="F4117" i="2"/>
  <c r="F4118" i="2"/>
  <c r="F4119" i="2"/>
  <c r="F4120" i="2"/>
  <c r="F4121" i="2"/>
  <c r="F4122" i="2"/>
  <c r="F4123" i="2"/>
  <c r="F4124" i="2"/>
  <c r="F4125" i="2"/>
  <c r="F4126" i="2"/>
  <c r="F4127" i="2"/>
  <c r="F4128" i="2"/>
  <c r="F4129" i="2"/>
  <c r="F4130" i="2"/>
  <c r="F4131" i="2"/>
  <c r="F4132" i="2"/>
  <c r="F4133" i="2"/>
  <c r="F4134" i="2"/>
  <c r="F4135" i="2"/>
  <c r="F4136" i="2"/>
  <c r="F4137" i="2"/>
  <c r="F4138" i="2"/>
  <c r="F4139" i="2"/>
  <c r="F4140" i="2"/>
  <c r="F4141" i="2"/>
  <c r="F4142" i="2"/>
  <c r="F4143" i="2"/>
  <c r="F4144" i="2"/>
  <c r="F4145" i="2"/>
  <c r="F4146" i="2"/>
  <c r="F4147" i="2"/>
  <c r="F4148" i="2"/>
  <c r="F4149" i="2"/>
  <c r="F4150" i="2"/>
  <c r="F4151" i="2"/>
  <c r="F4152" i="2"/>
  <c r="F4153" i="2"/>
  <c r="F4154" i="2"/>
  <c r="F4155" i="2"/>
  <c r="F4156" i="2"/>
  <c r="F4157" i="2"/>
  <c r="F4158" i="2"/>
  <c r="F4159" i="2"/>
  <c r="F4160" i="2"/>
  <c r="F4161" i="2"/>
  <c r="F4162" i="2"/>
  <c r="F4163" i="2"/>
  <c r="F4164" i="2"/>
  <c r="F4165" i="2"/>
  <c r="F4166" i="2"/>
  <c r="F4167" i="2"/>
  <c r="F4168" i="2"/>
  <c r="F4169" i="2"/>
  <c r="F4170" i="2"/>
  <c r="F4171" i="2"/>
  <c r="F4172" i="2"/>
  <c r="F4173" i="2"/>
  <c r="F4174" i="2"/>
  <c r="F4175" i="2"/>
  <c r="F4176" i="2"/>
  <c r="F4177" i="2"/>
  <c r="F4178" i="2"/>
  <c r="F4179" i="2"/>
  <c r="F4180" i="2"/>
  <c r="F4181" i="2"/>
  <c r="F4182" i="2"/>
  <c r="F4183" i="2"/>
  <c r="F4184" i="2"/>
  <c r="F4185" i="2"/>
  <c r="F4186" i="2"/>
  <c r="F4187" i="2"/>
  <c r="F4188" i="2"/>
  <c r="F4189" i="2"/>
  <c r="F4190" i="2"/>
  <c r="F4191" i="2"/>
  <c r="F4192" i="2"/>
  <c r="F4193" i="2"/>
  <c r="F4194" i="2"/>
  <c r="F4195" i="2"/>
  <c r="F4196" i="2"/>
  <c r="F4197" i="2"/>
  <c r="F4198" i="2"/>
  <c r="F4199" i="2"/>
  <c r="F4200" i="2"/>
  <c r="F4201" i="2"/>
  <c r="F4202" i="2"/>
  <c r="F4203" i="2"/>
  <c r="F4204" i="2"/>
  <c r="F4205" i="2"/>
  <c r="F4206" i="2"/>
  <c r="F4207" i="2"/>
  <c r="F4208" i="2"/>
  <c r="F4209" i="2"/>
  <c r="F4210" i="2"/>
  <c r="F4211" i="2"/>
  <c r="F4212" i="2"/>
  <c r="F4213" i="2"/>
  <c r="F4214" i="2"/>
  <c r="F4215" i="2"/>
  <c r="F4216" i="2"/>
  <c r="F4217" i="2"/>
  <c r="F4218" i="2"/>
  <c r="F4219" i="2"/>
  <c r="F4220" i="2"/>
  <c r="F4221" i="2"/>
  <c r="F4222" i="2"/>
  <c r="F4223" i="2"/>
  <c r="F4224" i="2"/>
  <c r="F4225" i="2"/>
  <c r="F4226" i="2"/>
  <c r="F4227" i="2"/>
  <c r="F4228" i="2"/>
  <c r="F4229" i="2"/>
  <c r="F4230" i="2"/>
  <c r="F4231" i="2"/>
  <c r="F4232" i="2"/>
  <c r="F4233" i="2"/>
  <c r="F4234" i="2"/>
  <c r="F4235" i="2"/>
  <c r="F4236" i="2"/>
  <c r="F4237" i="2"/>
  <c r="F4238" i="2"/>
  <c r="F4239" i="2"/>
  <c r="F4240" i="2"/>
  <c r="F4241" i="2"/>
  <c r="F4242" i="2"/>
  <c r="F4243" i="2"/>
  <c r="F4244" i="2"/>
  <c r="F4245" i="2"/>
  <c r="F4246" i="2"/>
  <c r="F4247" i="2"/>
  <c r="F4248" i="2"/>
  <c r="F4249" i="2"/>
  <c r="F4250" i="2"/>
  <c r="F4251" i="2"/>
  <c r="F4252" i="2"/>
  <c r="F4253" i="2"/>
  <c r="F4254" i="2"/>
  <c r="F4255" i="2"/>
  <c r="F4256" i="2"/>
  <c r="F4257" i="2"/>
  <c r="F4258" i="2"/>
  <c r="F4259" i="2"/>
  <c r="F4260" i="2"/>
  <c r="F4261" i="2"/>
  <c r="F4262" i="2"/>
  <c r="F4263" i="2"/>
  <c r="F4264" i="2"/>
  <c r="F4265" i="2"/>
  <c r="F4266" i="2"/>
  <c r="F4267" i="2"/>
  <c r="F4268" i="2"/>
  <c r="F4269" i="2"/>
  <c r="F4270" i="2"/>
  <c r="F4271" i="2"/>
  <c r="F4272" i="2"/>
  <c r="F4273" i="2"/>
  <c r="F4274" i="2"/>
  <c r="F4275" i="2"/>
  <c r="F4276" i="2"/>
  <c r="F4277" i="2"/>
  <c r="F4278" i="2"/>
  <c r="F4279" i="2"/>
  <c r="F4280" i="2"/>
  <c r="F4281" i="2"/>
  <c r="F4282" i="2"/>
  <c r="F4283" i="2"/>
  <c r="F4284" i="2"/>
  <c r="F4285" i="2"/>
  <c r="F4286" i="2"/>
  <c r="F4287" i="2"/>
  <c r="F4288" i="2"/>
  <c r="F4289" i="2"/>
  <c r="F4290" i="2"/>
  <c r="F4291" i="2"/>
  <c r="F4292" i="2"/>
  <c r="F4293" i="2"/>
  <c r="F4294" i="2"/>
  <c r="F4295" i="2"/>
  <c r="F4296" i="2"/>
  <c r="F4297" i="2"/>
  <c r="F4298" i="2"/>
  <c r="F4299" i="2"/>
  <c r="F4300" i="2"/>
  <c r="F4301" i="2"/>
  <c r="F4302" i="2"/>
  <c r="F4303" i="2"/>
  <c r="F4304" i="2"/>
  <c r="F4305" i="2"/>
  <c r="F4306" i="2"/>
  <c r="F4307" i="2"/>
  <c r="F4308" i="2"/>
  <c r="F4309" i="2"/>
  <c r="F4310" i="2"/>
  <c r="F4311" i="2"/>
  <c r="F4312" i="2"/>
  <c r="F4313" i="2"/>
  <c r="F4314" i="2"/>
  <c r="F4315" i="2"/>
  <c r="F4316" i="2"/>
  <c r="F4317" i="2"/>
  <c r="F4318" i="2"/>
  <c r="F4319" i="2"/>
  <c r="F4320" i="2"/>
  <c r="F4321" i="2"/>
  <c r="F4322" i="2"/>
  <c r="F4323" i="2"/>
  <c r="F4324" i="2"/>
  <c r="F4325" i="2"/>
  <c r="F4326" i="2"/>
  <c r="F4327" i="2"/>
  <c r="F4328" i="2"/>
  <c r="F4329" i="2"/>
  <c r="F4330" i="2"/>
  <c r="F4331" i="2"/>
  <c r="F4332" i="2"/>
  <c r="F4333" i="2"/>
  <c r="F4334" i="2"/>
  <c r="F4335" i="2"/>
  <c r="F4336" i="2"/>
  <c r="F4337" i="2"/>
  <c r="F4338" i="2"/>
  <c r="F4339" i="2"/>
  <c r="F4340" i="2"/>
  <c r="F4341" i="2"/>
  <c r="F4342" i="2"/>
  <c r="F4343" i="2"/>
  <c r="F4344" i="2"/>
  <c r="F4345" i="2"/>
  <c r="F4346" i="2"/>
  <c r="F4347" i="2"/>
  <c r="F4348" i="2"/>
  <c r="F4349" i="2"/>
  <c r="F4350" i="2"/>
  <c r="F4351" i="2"/>
  <c r="F4352" i="2"/>
  <c r="F4353" i="2"/>
  <c r="F4354" i="2"/>
  <c r="F4355" i="2"/>
  <c r="F4356" i="2"/>
  <c r="F4357" i="2"/>
  <c r="F4358" i="2"/>
  <c r="F4359" i="2"/>
  <c r="F4360" i="2"/>
  <c r="F4361" i="2"/>
  <c r="F4362" i="2"/>
  <c r="F4363" i="2"/>
  <c r="F4364" i="2"/>
  <c r="F4365" i="2"/>
  <c r="F4366" i="2"/>
  <c r="F4367" i="2"/>
  <c r="F4368" i="2"/>
  <c r="F4369" i="2"/>
  <c r="F4370" i="2"/>
  <c r="F4371" i="2"/>
  <c r="F4372" i="2"/>
  <c r="F4373" i="2"/>
  <c r="F4374" i="2"/>
  <c r="F4375" i="2"/>
  <c r="F4376" i="2"/>
  <c r="F4377" i="2"/>
  <c r="F4378" i="2"/>
  <c r="F4379" i="2"/>
  <c r="F4380" i="2"/>
  <c r="F4381" i="2"/>
  <c r="F4382" i="2"/>
  <c r="F4383" i="2"/>
  <c r="F4384" i="2"/>
  <c r="F4385" i="2"/>
  <c r="F4386" i="2"/>
  <c r="F4387" i="2"/>
  <c r="F4388" i="2"/>
  <c r="F4389" i="2"/>
  <c r="F4390" i="2"/>
  <c r="F4391" i="2"/>
  <c r="F4392" i="2"/>
  <c r="F4393" i="2"/>
  <c r="F4394" i="2"/>
  <c r="F4395" i="2"/>
  <c r="F4396" i="2"/>
  <c r="F4397" i="2"/>
  <c r="F4398" i="2"/>
  <c r="F4399" i="2"/>
  <c r="F4400" i="2"/>
  <c r="F4401" i="2"/>
  <c r="F4402" i="2"/>
  <c r="F4403" i="2"/>
  <c r="F4404" i="2"/>
  <c r="F4405" i="2"/>
  <c r="F4406" i="2"/>
  <c r="F4407" i="2"/>
  <c r="F4408" i="2"/>
  <c r="F4409" i="2"/>
  <c r="F4410" i="2"/>
  <c r="F4411" i="2"/>
  <c r="F4412" i="2"/>
  <c r="F4413" i="2"/>
  <c r="F4414" i="2"/>
  <c r="F4415" i="2"/>
  <c r="F4416" i="2"/>
  <c r="F4417" i="2"/>
  <c r="F4418" i="2"/>
  <c r="F4419" i="2"/>
  <c r="F4420" i="2"/>
  <c r="F4421" i="2"/>
  <c r="F4422" i="2"/>
  <c r="F4423" i="2"/>
  <c r="F4424" i="2"/>
  <c r="F4425" i="2"/>
  <c r="F4426" i="2"/>
  <c r="F4427" i="2"/>
  <c r="F4428" i="2"/>
  <c r="F4429" i="2"/>
  <c r="F4430" i="2"/>
  <c r="F4431" i="2"/>
  <c r="F4432" i="2"/>
  <c r="F4433" i="2"/>
  <c r="F4434" i="2"/>
  <c r="F4435" i="2"/>
  <c r="F4436" i="2"/>
  <c r="F4437" i="2"/>
  <c r="F4438" i="2"/>
  <c r="F4439" i="2"/>
  <c r="F4440" i="2"/>
  <c r="F4441" i="2"/>
  <c r="F4442" i="2"/>
  <c r="F4443" i="2"/>
  <c r="F4444" i="2"/>
  <c r="F4445" i="2"/>
  <c r="F4446" i="2"/>
  <c r="F4447" i="2"/>
  <c r="F4448" i="2"/>
  <c r="F4449" i="2"/>
  <c r="F4450" i="2"/>
  <c r="F4451" i="2"/>
  <c r="F4452" i="2"/>
  <c r="F4453" i="2"/>
  <c r="F4454" i="2"/>
  <c r="F4455" i="2"/>
  <c r="F4456" i="2"/>
  <c r="F4457" i="2"/>
  <c r="F4458" i="2"/>
  <c r="F4459" i="2"/>
  <c r="F4460" i="2"/>
  <c r="F4461" i="2"/>
  <c r="F4462" i="2"/>
  <c r="F4463" i="2"/>
  <c r="F4464" i="2"/>
  <c r="F4465" i="2"/>
  <c r="F4466" i="2"/>
  <c r="F4467" i="2"/>
  <c r="F4468" i="2"/>
  <c r="F4469" i="2"/>
  <c r="F4470" i="2"/>
  <c r="F4471" i="2"/>
  <c r="F4472" i="2"/>
  <c r="F4473" i="2"/>
  <c r="F4474" i="2"/>
  <c r="F4475" i="2"/>
  <c r="F4476" i="2"/>
  <c r="F4477" i="2"/>
  <c r="F4478" i="2"/>
  <c r="F4479" i="2"/>
  <c r="F4480" i="2"/>
  <c r="F4481" i="2"/>
  <c r="F4482" i="2"/>
  <c r="F4483" i="2"/>
  <c r="F4484" i="2"/>
  <c r="F4485" i="2"/>
  <c r="F4486" i="2"/>
  <c r="F4487" i="2"/>
  <c r="F4488" i="2"/>
  <c r="F4489" i="2"/>
  <c r="F4490" i="2"/>
  <c r="F4491" i="2"/>
  <c r="F4492" i="2"/>
  <c r="F4493" i="2"/>
  <c r="F4494" i="2"/>
  <c r="F4495" i="2"/>
  <c r="F4496" i="2"/>
  <c r="F4497" i="2"/>
  <c r="F4498" i="2"/>
  <c r="F4499" i="2"/>
  <c r="F4500" i="2"/>
  <c r="F4501" i="2"/>
  <c r="F4502" i="2"/>
  <c r="F4503" i="2"/>
  <c r="F4504" i="2"/>
  <c r="F4505" i="2"/>
  <c r="F4506" i="2"/>
  <c r="F4507" i="2"/>
  <c r="F4508" i="2"/>
  <c r="F4509" i="2"/>
  <c r="F4510" i="2"/>
  <c r="F4511" i="2"/>
  <c r="F4512" i="2"/>
  <c r="F4513" i="2"/>
  <c r="F4514" i="2"/>
  <c r="F4515" i="2"/>
  <c r="F4516" i="2"/>
  <c r="F4517" i="2"/>
  <c r="F4518" i="2"/>
  <c r="F4519" i="2"/>
  <c r="F4520" i="2"/>
  <c r="F4521" i="2"/>
  <c r="F4522" i="2"/>
  <c r="F4523" i="2"/>
  <c r="F4524" i="2"/>
  <c r="F4525" i="2"/>
  <c r="F4526" i="2"/>
  <c r="F4527" i="2"/>
  <c r="F4528" i="2"/>
  <c r="F4529" i="2"/>
  <c r="F4530" i="2"/>
  <c r="F4531" i="2"/>
  <c r="F4532" i="2"/>
  <c r="F4533" i="2"/>
  <c r="F4534" i="2"/>
  <c r="F4535" i="2"/>
  <c r="F4536" i="2"/>
  <c r="F4537" i="2"/>
  <c r="F4538" i="2"/>
  <c r="F4539" i="2"/>
  <c r="F4540" i="2"/>
  <c r="F4541" i="2"/>
  <c r="F4542" i="2"/>
  <c r="F4543" i="2"/>
  <c r="F4544" i="2"/>
  <c r="F4545" i="2"/>
  <c r="F4546" i="2"/>
  <c r="F4547" i="2"/>
  <c r="F4548" i="2"/>
  <c r="F4549" i="2"/>
  <c r="F4550" i="2"/>
  <c r="F4551" i="2"/>
  <c r="F4552" i="2"/>
  <c r="F4553" i="2"/>
  <c r="F4554" i="2"/>
  <c r="F4555" i="2"/>
  <c r="F4556" i="2"/>
  <c r="F4557" i="2"/>
  <c r="F4558" i="2"/>
  <c r="F4559" i="2"/>
  <c r="F4560" i="2"/>
  <c r="F4561" i="2"/>
  <c r="F4562" i="2"/>
  <c r="F4563" i="2"/>
  <c r="F4564" i="2"/>
  <c r="F4565" i="2"/>
  <c r="F4566" i="2"/>
  <c r="F4567" i="2"/>
  <c r="F4568" i="2"/>
  <c r="F4569" i="2"/>
  <c r="F4570" i="2"/>
  <c r="F4571" i="2"/>
  <c r="F4572" i="2"/>
  <c r="F4573" i="2"/>
  <c r="F4574" i="2"/>
  <c r="F4575" i="2"/>
  <c r="F4576" i="2"/>
  <c r="F4577" i="2"/>
  <c r="F4578" i="2"/>
  <c r="F4579" i="2"/>
  <c r="F4580" i="2"/>
  <c r="F4581" i="2"/>
  <c r="F4582" i="2"/>
  <c r="F4583" i="2"/>
  <c r="F4584" i="2"/>
  <c r="F4585" i="2"/>
  <c r="F4586" i="2"/>
  <c r="F4587" i="2"/>
  <c r="F4588" i="2"/>
  <c r="F4589" i="2"/>
  <c r="F4590" i="2"/>
  <c r="F4591" i="2"/>
  <c r="F4592" i="2"/>
  <c r="F4593" i="2"/>
  <c r="F4594" i="2"/>
  <c r="F4595" i="2"/>
  <c r="F4596" i="2"/>
  <c r="F4597" i="2"/>
  <c r="F4598" i="2"/>
  <c r="F4599" i="2"/>
  <c r="F4600" i="2"/>
  <c r="F4601" i="2"/>
  <c r="F4602" i="2"/>
  <c r="F4603" i="2"/>
  <c r="F4604" i="2"/>
  <c r="F4605" i="2"/>
  <c r="F4606" i="2"/>
  <c r="F4607" i="2"/>
  <c r="F4608" i="2"/>
  <c r="F4609" i="2"/>
  <c r="F4610" i="2"/>
  <c r="F4611" i="2"/>
  <c r="F4612" i="2"/>
  <c r="F4613" i="2"/>
  <c r="F4614" i="2"/>
  <c r="F4615" i="2"/>
  <c r="F4616" i="2"/>
  <c r="F4617" i="2"/>
  <c r="F4618" i="2"/>
  <c r="F4619" i="2"/>
  <c r="F4620" i="2"/>
  <c r="F4621" i="2"/>
  <c r="F4622" i="2"/>
  <c r="F4623" i="2"/>
  <c r="F4624" i="2"/>
  <c r="F4625" i="2"/>
  <c r="F4626" i="2"/>
  <c r="F4627" i="2"/>
  <c r="F4628" i="2"/>
  <c r="F4629" i="2"/>
  <c r="F4630" i="2"/>
  <c r="F4631" i="2"/>
  <c r="F4632" i="2"/>
  <c r="F4633" i="2"/>
  <c r="F4634" i="2"/>
  <c r="F4635" i="2"/>
  <c r="F4636" i="2"/>
  <c r="F4637" i="2"/>
  <c r="F4638" i="2"/>
  <c r="F4639" i="2"/>
  <c r="F4640" i="2"/>
  <c r="F4641" i="2"/>
  <c r="F4642" i="2"/>
  <c r="F4643" i="2"/>
  <c r="F4644" i="2"/>
  <c r="F4645" i="2"/>
  <c r="F4646" i="2"/>
  <c r="F4647" i="2"/>
  <c r="F4648" i="2"/>
  <c r="F4649" i="2"/>
  <c r="F4650" i="2"/>
  <c r="F4651" i="2"/>
  <c r="F4652" i="2"/>
  <c r="F4653" i="2"/>
  <c r="F4654" i="2"/>
  <c r="F4655" i="2"/>
  <c r="F4656" i="2"/>
  <c r="F4657" i="2"/>
  <c r="F4658" i="2"/>
  <c r="F4659" i="2"/>
  <c r="F4660" i="2"/>
  <c r="F4661" i="2"/>
  <c r="F4662" i="2"/>
  <c r="F4663" i="2"/>
  <c r="F4664" i="2"/>
  <c r="F4665" i="2"/>
  <c r="F4666" i="2"/>
  <c r="F4667" i="2"/>
  <c r="F4668" i="2"/>
  <c r="F4669" i="2"/>
  <c r="F4670" i="2"/>
  <c r="F4671" i="2"/>
  <c r="F4672" i="2"/>
  <c r="F4673" i="2"/>
  <c r="F4674" i="2"/>
  <c r="F4675" i="2"/>
  <c r="F4676" i="2"/>
  <c r="F4677" i="2"/>
  <c r="F4678" i="2"/>
  <c r="F4679" i="2"/>
  <c r="F4680" i="2"/>
  <c r="F4681" i="2"/>
  <c r="F4682" i="2"/>
  <c r="F4683" i="2"/>
  <c r="F4684" i="2"/>
  <c r="F4685" i="2"/>
  <c r="F4686" i="2"/>
  <c r="F4687" i="2"/>
  <c r="F4688" i="2"/>
  <c r="F4689" i="2"/>
  <c r="F4690" i="2"/>
  <c r="F4691" i="2"/>
  <c r="F4692" i="2"/>
  <c r="F4693" i="2"/>
  <c r="F4694" i="2"/>
  <c r="F4695" i="2"/>
  <c r="F4696" i="2"/>
  <c r="F4697" i="2"/>
  <c r="F4698" i="2"/>
  <c r="F4699" i="2"/>
  <c r="F4700" i="2"/>
  <c r="F4701" i="2"/>
  <c r="F4702" i="2"/>
  <c r="F4703" i="2"/>
  <c r="F4704" i="2"/>
  <c r="F4705" i="2"/>
  <c r="F4706" i="2"/>
  <c r="F4707" i="2"/>
  <c r="F4708" i="2"/>
  <c r="F4709" i="2"/>
  <c r="F4710" i="2"/>
  <c r="F4711" i="2"/>
  <c r="F4712" i="2"/>
  <c r="F4713" i="2"/>
  <c r="F4714" i="2"/>
  <c r="F4715" i="2"/>
  <c r="F4716" i="2"/>
  <c r="F4717" i="2"/>
  <c r="F4718" i="2"/>
  <c r="F4719" i="2"/>
  <c r="F4720" i="2"/>
  <c r="F4721" i="2"/>
  <c r="F4722" i="2"/>
  <c r="F4723" i="2"/>
  <c r="F4724" i="2"/>
  <c r="F4725" i="2"/>
  <c r="F4726" i="2"/>
  <c r="F4727" i="2"/>
  <c r="F4728" i="2"/>
  <c r="F4729" i="2"/>
  <c r="F4730" i="2"/>
  <c r="F4731" i="2"/>
  <c r="F4732" i="2"/>
  <c r="F4733" i="2"/>
  <c r="F4734" i="2"/>
  <c r="F4735" i="2"/>
  <c r="F4736" i="2"/>
  <c r="F4737" i="2"/>
  <c r="F4738" i="2"/>
  <c r="F4739" i="2"/>
  <c r="F4740" i="2"/>
  <c r="F4741" i="2"/>
  <c r="F4742" i="2"/>
  <c r="F4743" i="2"/>
  <c r="F4744" i="2"/>
  <c r="F4745" i="2"/>
  <c r="F4746" i="2"/>
  <c r="F4747" i="2"/>
  <c r="F4748" i="2"/>
  <c r="F4749" i="2"/>
  <c r="F4750" i="2"/>
  <c r="F4751" i="2"/>
  <c r="F4752" i="2"/>
  <c r="F4753" i="2"/>
  <c r="F4754" i="2"/>
  <c r="F4755" i="2"/>
  <c r="F4756" i="2"/>
  <c r="F4757" i="2"/>
  <c r="F4758" i="2"/>
  <c r="F4759" i="2"/>
  <c r="F4760" i="2"/>
  <c r="F4761" i="2"/>
  <c r="F4762" i="2"/>
  <c r="F4763" i="2"/>
  <c r="F4764" i="2"/>
  <c r="F4765" i="2"/>
  <c r="F4766" i="2"/>
  <c r="F4767" i="2"/>
  <c r="F4768" i="2"/>
  <c r="F4769" i="2"/>
  <c r="F4770" i="2"/>
  <c r="F4771" i="2"/>
  <c r="F4772" i="2"/>
  <c r="F4773" i="2"/>
  <c r="F4774" i="2"/>
  <c r="F4775" i="2"/>
  <c r="F4776" i="2"/>
  <c r="F4777" i="2"/>
  <c r="F4778" i="2"/>
  <c r="F4779" i="2"/>
  <c r="F4780" i="2"/>
  <c r="F4781" i="2"/>
  <c r="F4782" i="2"/>
  <c r="F4783" i="2"/>
  <c r="F4784" i="2"/>
  <c r="F4785" i="2"/>
  <c r="F4786" i="2"/>
  <c r="F4787" i="2"/>
  <c r="F4788" i="2"/>
  <c r="F4789" i="2"/>
  <c r="F4790" i="2"/>
  <c r="F4791" i="2"/>
  <c r="F4792" i="2"/>
  <c r="F4793" i="2"/>
  <c r="F4794" i="2"/>
  <c r="F4795" i="2"/>
  <c r="F4796" i="2"/>
  <c r="F4797" i="2"/>
  <c r="F4798" i="2"/>
  <c r="F4799" i="2"/>
  <c r="F4800" i="2"/>
  <c r="F4801" i="2"/>
  <c r="F4802" i="2"/>
  <c r="F4803" i="2"/>
  <c r="F4804" i="2"/>
  <c r="F4805" i="2"/>
  <c r="F4806" i="2"/>
  <c r="F4807" i="2"/>
  <c r="F4808" i="2"/>
  <c r="F4809" i="2"/>
  <c r="F4810" i="2"/>
  <c r="F4811" i="2"/>
  <c r="F4812" i="2"/>
  <c r="F4813" i="2"/>
  <c r="F4814" i="2"/>
  <c r="F4815" i="2"/>
  <c r="F4816" i="2"/>
  <c r="F4817" i="2"/>
  <c r="F4818" i="2"/>
  <c r="F4819" i="2"/>
  <c r="F4820" i="2"/>
  <c r="F4821" i="2"/>
  <c r="F4822" i="2"/>
  <c r="F4823" i="2"/>
  <c r="F4824" i="2"/>
  <c r="F4825" i="2"/>
  <c r="F4826" i="2"/>
  <c r="F4827" i="2"/>
  <c r="F4828" i="2"/>
  <c r="F4829" i="2"/>
  <c r="F4830" i="2"/>
  <c r="F4831" i="2"/>
  <c r="F4832" i="2"/>
  <c r="F4833" i="2"/>
  <c r="F4834" i="2"/>
  <c r="F4835" i="2"/>
  <c r="F4836" i="2"/>
  <c r="F4837" i="2"/>
  <c r="F4838" i="2"/>
  <c r="F4839" i="2"/>
  <c r="F4840" i="2"/>
  <c r="F4841" i="2"/>
  <c r="F4842" i="2"/>
  <c r="F4843" i="2"/>
  <c r="F4844" i="2"/>
  <c r="F4845" i="2"/>
  <c r="F4846" i="2"/>
  <c r="F4847" i="2"/>
  <c r="F4848" i="2"/>
  <c r="F4849" i="2"/>
  <c r="F4850" i="2"/>
  <c r="F4851" i="2"/>
  <c r="F4852" i="2"/>
  <c r="F4853" i="2"/>
  <c r="F4854" i="2"/>
  <c r="F4855" i="2"/>
  <c r="F4856" i="2"/>
  <c r="F4857" i="2"/>
  <c r="F4858" i="2"/>
  <c r="F4859" i="2"/>
  <c r="F4860" i="2"/>
  <c r="F4861" i="2"/>
  <c r="F4862" i="2"/>
  <c r="F4863" i="2"/>
  <c r="F4864" i="2"/>
  <c r="F4865" i="2"/>
  <c r="F4866" i="2"/>
  <c r="F4867" i="2"/>
  <c r="F4868" i="2"/>
  <c r="F4869" i="2"/>
  <c r="F4870" i="2"/>
  <c r="F4871" i="2"/>
  <c r="F4872" i="2"/>
  <c r="F4873" i="2"/>
  <c r="F4874" i="2"/>
  <c r="F4875" i="2"/>
  <c r="F4876" i="2"/>
  <c r="F4877" i="2"/>
  <c r="F4878" i="2"/>
  <c r="F4879" i="2"/>
  <c r="F4880" i="2"/>
  <c r="F4881" i="2"/>
  <c r="F4882" i="2"/>
  <c r="F4883" i="2"/>
  <c r="F4884" i="2"/>
  <c r="F4885" i="2"/>
  <c r="F4886" i="2"/>
  <c r="F4887" i="2"/>
  <c r="F4888" i="2"/>
  <c r="F4889" i="2"/>
  <c r="F4890" i="2"/>
  <c r="F4891" i="2"/>
  <c r="F4892" i="2"/>
  <c r="F4893" i="2"/>
  <c r="F4894" i="2"/>
  <c r="F4895" i="2"/>
  <c r="F4896" i="2"/>
  <c r="F4897" i="2"/>
  <c r="F4898" i="2"/>
  <c r="F4899" i="2"/>
  <c r="F4900" i="2"/>
  <c r="F4901" i="2"/>
  <c r="F4902" i="2"/>
  <c r="F4903" i="2"/>
  <c r="F4904" i="2"/>
  <c r="F4905" i="2"/>
  <c r="F4906" i="2"/>
  <c r="F4907" i="2"/>
  <c r="F4908" i="2"/>
  <c r="F4909" i="2"/>
  <c r="F4910" i="2"/>
  <c r="F4911" i="2"/>
  <c r="F4912" i="2"/>
  <c r="F4913" i="2"/>
  <c r="F4914" i="2"/>
  <c r="F4915" i="2"/>
  <c r="F4916" i="2"/>
  <c r="F4917" i="2"/>
  <c r="F4918" i="2"/>
  <c r="F4919" i="2"/>
  <c r="F4920" i="2"/>
  <c r="F4921" i="2"/>
  <c r="F4922" i="2"/>
  <c r="F4923" i="2"/>
  <c r="F4924" i="2"/>
  <c r="F4925" i="2"/>
  <c r="F4926" i="2"/>
  <c r="F4927" i="2"/>
  <c r="F4928" i="2"/>
  <c r="F4929" i="2"/>
  <c r="F4930" i="2"/>
  <c r="F4931" i="2"/>
  <c r="F4932" i="2"/>
  <c r="F4933" i="2"/>
  <c r="F4934" i="2"/>
  <c r="F4935" i="2"/>
  <c r="F4936" i="2"/>
  <c r="F4937" i="2"/>
  <c r="F4938" i="2"/>
  <c r="F4939" i="2"/>
  <c r="F4940" i="2"/>
  <c r="F4941" i="2"/>
  <c r="F4942" i="2"/>
  <c r="F4943" i="2"/>
  <c r="F4944" i="2"/>
  <c r="F4945" i="2"/>
  <c r="F4946" i="2"/>
  <c r="F4947" i="2"/>
  <c r="F4948" i="2"/>
  <c r="F4949" i="2"/>
  <c r="F4950" i="2"/>
  <c r="F4951" i="2"/>
  <c r="F4952" i="2"/>
  <c r="F4953" i="2"/>
  <c r="F4954" i="2"/>
  <c r="F4955" i="2"/>
  <c r="F4956" i="2"/>
  <c r="F4957" i="2"/>
  <c r="F4958" i="2"/>
  <c r="F4959" i="2"/>
  <c r="F4960" i="2"/>
  <c r="F4961" i="2"/>
  <c r="F4962" i="2"/>
  <c r="F4963" i="2"/>
  <c r="F4964" i="2"/>
  <c r="F4965" i="2"/>
  <c r="F4966" i="2"/>
  <c r="F4967" i="2"/>
  <c r="F4968" i="2"/>
  <c r="F4969" i="2"/>
  <c r="F4970" i="2"/>
  <c r="F4971" i="2"/>
  <c r="F4972" i="2"/>
  <c r="F4973" i="2"/>
  <c r="F4974" i="2"/>
  <c r="F4975" i="2"/>
  <c r="F4976" i="2"/>
  <c r="F4977" i="2"/>
  <c r="F4978" i="2"/>
  <c r="F4979" i="2"/>
  <c r="F4980" i="2"/>
  <c r="F4981" i="2"/>
  <c r="F4982" i="2"/>
  <c r="F4983" i="2"/>
  <c r="F4984" i="2"/>
  <c r="F4985" i="2"/>
  <c r="F4986" i="2"/>
  <c r="F4987" i="2"/>
  <c r="F4988" i="2"/>
  <c r="F4989" i="2"/>
  <c r="F4990" i="2"/>
  <c r="F4991" i="2"/>
  <c r="F4992" i="2"/>
  <c r="F4993" i="2"/>
  <c r="F4994" i="2"/>
  <c r="F4995" i="2"/>
  <c r="F4996" i="2"/>
  <c r="F4997" i="2"/>
  <c r="F4998" i="2"/>
  <c r="F4999" i="2"/>
  <c r="F5000" i="2"/>
  <c r="F5001" i="2"/>
  <c r="F5002" i="2"/>
  <c r="F5003" i="2"/>
  <c r="F5004" i="2"/>
  <c r="F5005" i="2"/>
  <c r="F5006" i="2"/>
  <c r="F5007" i="2"/>
  <c r="F5008" i="2"/>
  <c r="F5009" i="2"/>
  <c r="F5010" i="2"/>
  <c r="F5011" i="2"/>
  <c r="F5012" i="2"/>
  <c r="F5013" i="2"/>
  <c r="F5014" i="2"/>
  <c r="F5015" i="2"/>
  <c r="F5016" i="2"/>
  <c r="F5017" i="2"/>
  <c r="F5018" i="2"/>
  <c r="F5019" i="2"/>
  <c r="F5020" i="2"/>
  <c r="F5021" i="2"/>
  <c r="F5022" i="2"/>
  <c r="F5023" i="2"/>
  <c r="F5024" i="2"/>
  <c r="F5025" i="2"/>
  <c r="F5026" i="2"/>
  <c r="F5027" i="2"/>
  <c r="F5028" i="2"/>
  <c r="F5029" i="2"/>
  <c r="F5030" i="2"/>
  <c r="F5031" i="2"/>
  <c r="F5032" i="2"/>
  <c r="F5033" i="2"/>
  <c r="F5034" i="2"/>
  <c r="F5035" i="2"/>
  <c r="F5036" i="2"/>
  <c r="F5037" i="2"/>
  <c r="F5038" i="2"/>
  <c r="F5039" i="2"/>
  <c r="F5040" i="2"/>
  <c r="F5041" i="2"/>
  <c r="F5042" i="2"/>
  <c r="F5043" i="2"/>
  <c r="F5044" i="2"/>
  <c r="F5045" i="2"/>
  <c r="F5046" i="2"/>
  <c r="F5047" i="2"/>
  <c r="F5048" i="2"/>
  <c r="F5049" i="2"/>
  <c r="F5050" i="2"/>
  <c r="F5051" i="2"/>
  <c r="F5052" i="2"/>
  <c r="F5053" i="2"/>
  <c r="F5054" i="2"/>
  <c r="F5055" i="2"/>
  <c r="F5056" i="2"/>
  <c r="F5057" i="2"/>
  <c r="F5058" i="2"/>
  <c r="F5059" i="2"/>
  <c r="F5060" i="2"/>
  <c r="F5061" i="2"/>
  <c r="F5062" i="2"/>
  <c r="F5063" i="2"/>
  <c r="F5064" i="2"/>
  <c r="F5065" i="2"/>
  <c r="F5066" i="2"/>
  <c r="F5067" i="2"/>
  <c r="F5068" i="2"/>
  <c r="F5069" i="2"/>
  <c r="F5070" i="2"/>
  <c r="F5071" i="2"/>
  <c r="F5072" i="2"/>
  <c r="F5073" i="2"/>
  <c r="F5074" i="2"/>
  <c r="F5075" i="2"/>
  <c r="F5076" i="2"/>
  <c r="F5077" i="2"/>
  <c r="F5078" i="2"/>
  <c r="F5079" i="2"/>
  <c r="F5080" i="2"/>
  <c r="F5081" i="2"/>
  <c r="F5082" i="2"/>
  <c r="F5083" i="2"/>
  <c r="F5084" i="2"/>
  <c r="F5085" i="2"/>
  <c r="F5086" i="2"/>
  <c r="F5087" i="2"/>
  <c r="F5088" i="2"/>
  <c r="F5089" i="2"/>
  <c r="F5090" i="2"/>
  <c r="F5091" i="2"/>
  <c r="F5092" i="2"/>
  <c r="F5093" i="2"/>
  <c r="F5094" i="2"/>
  <c r="F5095" i="2"/>
  <c r="F5096" i="2"/>
  <c r="F5097" i="2"/>
  <c r="F5098" i="2"/>
  <c r="F5099" i="2"/>
  <c r="F5100" i="2"/>
  <c r="F5101" i="2"/>
  <c r="F5102" i="2"/>
  <c r="F5103" i="2"/>
  <c r="F5104" i="2"/>
  <c r="F5105" i="2"/>
  <c r="F5106" i="2"/>
  <c r="F5107" i="2"/>
  <c r="F5108" i="2"/>
  <c r="F5109" i="2"/>
  <c r="F5110" i="2"/>
  <c r="F5111" i="2"/>
  <c r="F5112" i="2"/>
  <c r="F5113" i="2"/>
  <c r="F5114" i="2"/>
  <c r="F5115" i="2"/>
  <c r="F5116" i="2"/>
  <c r="F5117" i="2"/>
  <c r="F5118" i="2"/>
  <c r="F5119" i="2"/>
  <c r="F5120" i="2"/>
  <c r="F5121" i="2"/>
  <c r="F5122" i="2"/>
  <c r="F5123" i="2"/>
  <c r="F5124" i="2"/>
  <c r="F5125" i="2"/>
  <c r="F5126" i="2"/>
  <c r="F5127" i="2"/>
  <c r="F5128" i="2"/>
  <c r="F5129" i="2"/>
  <c r="F5130" i="2"/>
  <c r="F5131" i="2"/>
  <c r="F5132" i="2"/>
  <c r="F5133" i="2"/>
  <c r="F5134" i="2"/>
  <c r="F5135" i="2"/>
  <c r="F5136" i="2"/>
  <c r="F5137" i="2"/>
  <c r="F5138" i="2"/>
  <c r="F5139" i="2"/>
  <c r="F5140" i="2"/>
  <c r="F5141" i="2"/>
  <c r="F5142" i="2"/>
  <c r="F5143" i="2"/>
  <c r="F5144" i="2"/>
  <c r="F5145" i="2"/>
  <c r="F5146" i="2"/>
  <c r="F5147" i="2"/>
  <c r="F5148" i="2"/>
  <c r="F5149" i="2"/>
  <c r="F5150" i="2"/>
  <c r="F5151" i="2"/>
  <c r="F5152" i="2"/>
  <c r="F5153" i="2"/>
  <c r="F5154" i="2"/>
  <c r="F5155" i="2"/>
  <c r="F5156" i="2"/>
  <c r="F5157" i="2"/>
  <c r="F5158" i="2"/>
  <c r="F5159" i="2"/>
  <c r="F5160" i="2"/>
  <c r="F5161" i="2"/>
  <c r="F5162" i="2"/>
  <c r="F5163" i="2"/>
  <c r="F5164" i="2"/>
  <c r="F5165" i="2"/>
  <c r="F5166" i="2"/>
  <c r="F5167" i="2"/>
  <c r="F5168" i="2"/>
  <c r="F5169" i="2"/>
  <c r="F5170" i="2"/>
  <c r="F5171" i="2"/>
  <c r="F5172" i="2"/>
  <c r="F5173" i="2"/>
  <c r="F5174" i="2"/>
  <c r="F5175" i="2"/>
  <c r="F5176" i="2"/>
  <c r="F5177" i="2"/>
  <c r="F5178" i="2"/>
  <c r="F5179" i="2"/>
  <c r="F5180" i="2"/>
  <c r="F5181" i="2"/>
  <c r="F5182" i="2"/>
  <c r="F5183" i="2"/>
  <c r="F5184" i="2"/>
  <c r="F5185" i="2"/>
  <c r="F5186" i="2"/>
  <c r="F5187" i="2"/>
  <c r="F5188" i="2"/>
  <c r="F5189" i="2"/>
  <c r="F5190" i="2"/>
  <c r="F5191" i="2"/>
  <c r="F5192" i="2"/>
  <c r="F5193" i="2"/>
  <c r="F5194" i="2"/>
  <c r="F5195" i="2"/>
  <c r="F5196" i="2"/>
  <c r="F5197" i="2"/>
  <c r="F5198" i="2"/>
  <c r="F5199" i="2"/>
  <c r="F5200" i="2"/>
  <c r="F5201" i="2"/>
  <c r="F5202" i="2"/>
  <c r="F5203" i="2"/>
  <c r="F5204" i="2"/>
  <c r="F5205" i="2"/>
  <c r="F5206" i="2"/>
  <c r="F5207" i="2"/>
  <c r="F5208" i="2"/>
  <c r="F5209" i="2"/>
  <c r="F5210" i="2"/>
  <c r="F5211" i="2"/>
  <c r="F5212" i="2"/>
  <c r="F5213" i="2"/>
  <c r="F5214" i="2"/>
  <c r="F5215" i="2"/>
  <c r="F5216" i="2"/>
  <c r="F5217" i="2"/>
  <c r="F5218" i="2"/>
  <c r="F5219" i="2"/>
  <c r="F5220" i="2"/>
  <c r="F5221" i="2"/>
  <c r="F5222" i="2"/>
  <c r="F5223" i="2"/>
  <c r="F5224" i="2"/>
  <c r="F5225" i="2"/>
  <c r="F5226" i="2"/>
  <c r="F5227" i="2"/>
  <c r="F5228" i="2"/>
  <c r="F5229" i="2"/>
  <c r="F5230" i="2"/>
  <c r="F5231" i="2"/>
  <c r="F5232" i="2"/>
  <c r="F5233" i="2"/>
  <c r="F5234" i="2"/>
  <c r="F5235" i="2"/>
  <c r="F5236" i="2"/>
  <c r="F5237" i="2"/>
  <c r="F5238" i="2"/>
  <c r="F5239" i="2"/>
  <c r="F5240" i="2"/>
  <c r="F5241" i="2"/>
  <c r="F5242" i="2"/>
  <c r="F5243" i="2"/>
  <c r="F5244" i="2"/>
  <c r="F5245" i="2"/>
  <c r="F5246" i="2"/>
  <c r="F5247" i="2"/>
  <c r="F5248" i="2"/>
  <c r="F5249" i="2"/>
  <c r="F5250" i="2"/>
  <c r="F5251" i="2"/>
  <c r="F5252" i="2"/>
  <c r="F5253" i="2"/>
  <c r="F5254" i="2"/>
  <c r="F5255" i="2"/>
  <c r="F5256" i="2"/>
  <c r="F5257" i="2"/>
  <c r="F5258" i="2"/>
  <c r="F5259" i="2"/>
  <c r="F5260" i="2"/>
  <c r="F5261" i="2"/>
  <c r="F5262" i="2"/>
  <c r="F5263" i="2"/>
  <c r="F5264" i="2"/>
  <c r="F5265" i="2"/>
  <c r="F5266" i="2"/>
  <c r="F5267" i="2"/>
  <c r="F5268" i="2"/>
  <c r="F5269" i="2"/>
  <c r="F5270" i="2"/>
  <c r="F5271" i="2"/>
  <c r="F5272" i="2"/>
  <c r="F5273" i="2"/>
  <c r="F5274" i="2"/>
  <c r="F5275" i="2"/>
  <c r="F5276" i="2"/>
  <c r="F5277" i="2"/>
  <c r="F5278" i="2"/>
  <c r="F5279" i="2"/>
  <c r="F5280" i="2"/>
  <c r="F5281" i="2"/>
  <c r="F5282" i="2"/>
  <c r="F5283" i="2"/>
  <c r="F5284" i="2"/>
  <c r="F5285" i="2"/>
  <c r="F5286" i="2"/>
  <c r="F5287" i="2"/>
  <c r="F5288" i="2"/>
  <c r="F5289" i="2"/>
  <c r="F5290" i="2"/>
  <c r="F5291" i="2"/>
  <c r="F5292" i="2"/>
  <c r="F5293" i="2"/>
  <c r="F5294" i="2"/>
  <c r="F5295" i="2"/>
  <c r="F5296" i="2"/>
  <c r="F5297" i="2"/>
  <c r="F5298" i="2"/>
  <c r="F5299" i="2"/>
  <c r="F5300" i="2"/>
  <c r="F5301" i="2"/>
  <c r="F5302" i="2"/>
  <c r="F5303" i="2"/>
  <c r="F5304" i="2"/>
  <c r="F5305" i="2"/>
  <c r="F5306" i="2"/>
  <c r="F5307" i="2"/>
  <c r="F5308" i="2"/>
  <c r="F5309" i="2"/>
  <c r="F5310" i="2"/>
  <c r="F5311" i="2"/>
  <c r="F5312" i="2"/>
  <c r="F5313" i="2"/>
  <c r="F5314" i="2"/>
  <c r="F5315" i="2"/>
  <c r="F5316" i="2"/>
  <c r="F5317" i="2"/>
  <c r="F5318" i="2"/>
  <c r="F5319" i="2"/>
  <c r="F5320" i="2"/>
  <c r="F5321" i="2"/>
  <c r="F5322" i="2"/>
  <c r="F5323" i="2"/>
  <c r="F5324" i="2"/>
  <c r="F5325" i="2"/>
  <c r="F5326" i="2"/>
  <c r="F5327" i="2"/>
  <c r="F5328" i="2"/>
  <c r="F5329" i="2"/>
  <c r="F5330" i="2"/>
  <c r="F5331" i="2"/>
  <c r="F5332" i="2"/>
  <c r="F5333" i="2"/>
  <c r="F5334" i="2"/>
  <c r="F5335" i="2"/>
  <c r="F5336" i="2"/>
  <c r="F5337" i="2"/>
  <c r="F5338" i="2"/>
  <c r="F5339" i="2"/>
  <c r="F5340" i="2"/>
  <c r="F5341" i="2"/>
  <c r="F5342" i="2"/>
  <c r="F5343" i="2"/>
  <c r="F5344" i="2"/>
  <c r="F5345" i="2"/>
  <c r="F5346" i="2"/>
  <c r="F5347" i="2"/>
  <c r="F5348" i="2"/>
  <c r="F5349" i="2"/>
  <c r="F5350" i="2"/>
  <c r="F5351" i="2"/>
  <c r="F5352" i="2"/>
  <c r="F5353" i="2"/>
  <c r="F5354" i="2"/>
  <c r="F5355" i="2"/>
  <c r="F5356" i="2"/>
  <c r="F5357" i="2"/>
  <c r="F5358" i="2"/>
  <c r="F5359" i="2"/>
  <c r="F5360" i="2"/>
  <c r="F5361" i="2"/>
  <c r="F5362" i="2"/>
  <c r="F5363" i="2"/>
  <c r="F5364" i="2"/>
  <c r="F5365" i="2"/>
  <c r="F5366" i="2"/>
  <c r="F5367" i="2"/>
  <c r="F5368" i="2"/>
  <c r="F5369" i="2"/>
  <c r="F5370" i="2"/>
  <c r="F5371" i="2"/>
  <c r="F5372" i="2"/>
  <c r="F5373" i="2"/>
  <c r="F5374" i="2"/>
  <c r="F5375" i="2"/>
  <c r="F5376" i="2"/>
  <c r="F5377" i="2"/>
  <c r="F5378" i="2"/>
  <c r="F5379" i="2"/>
  <c r="F5380" i="2"/>
  <c r="F5381" i="2"/>
  <c r="F5382" i="2"/>
  <c r="F5383" i="2"/>
  <c r="F5384" i="2"/>
  <c r="F5385" i="2"/>
  <c r="F5386" i="2"/>
  <c r="F5387" i="2"/>
  <c r="F5388" i="2"/>
  <c r="F5389" i="2"/>
  <c r="F5390" i="2"/>
  <c r="F5391" i="2"/>
  <c r="F5392" i="2"/>
  <c r="F5393" i="2"/>
  <c r="F5394" i="2"/>
  <c r="F5395" i="2"/>
  <c r="F5396" i="2"/>
  <c r="F5397" i="2"/>
  <c r="F5398" i="2"/>
  <c r="F5399" i="2"/>
  <c r="F5400" i="2"/>
  <c r="F5401" i="2"/>
  <c r="F5402" i="2"/>
  <c r="F5403" i="2"/>
  <c r="F5404" i="2"/>
  <c r="F5405" i="2"/>
  <c r="F5406" i="2"/>
  <c r="F5407" i="2"/>
  <c r="F5408" i="2"/>
  <c r="F5409" i="2"/>
  <c r="F5410" i="2"/>
  <c r="F5411" i="2"/>
  <c r="F5412" i="2"/>
  <c r="F5413" i="2"/>
  <c r="F5414" i="2"/>
  <c r="F5415" i="2"/>
  <c r="F5416" i="2"/>
  <c r="F5417" i="2"/>
  <c r="F5418" i="2"/>
  <c r="F5419" i="2"/>
  <c r="F5420" i="2"/>
  <c r="F5421" i="2"/>
  <c r="F5422" i="2"/>
  <c r="F5423" i="2"/>
  <c r="F5424" i="2"/>
  <c r="F5425" i="2"/>
  <c r="F5426" i="2"/>
  <c r="F5427" i="2"/>
  <c r="F5428" i="2"/>
  <c r="F5429" i="2"/>
  <c r="F5430" i="2"/>
  <c r="F5431" i="2"/>
  <c r="F5432" i="2"/>
  <c r="F5433" i="2"/>
  <c r="F5434" i="2"/>
  <c r="F5435" i="2"/>
  <c r="F5436" i="2"/>
  <c r="F5437" i="2"/>
  <c r="F5438" i="2"/>
  <c r="F5439" i="2"/>
  <c r="F5440" i="2"/>
  <c r="F5441" i="2"/>
  <c r="F5442" i="2"/>
  <c r="F5443" i="2"/>
  <c r="F5444" i="2"/>
  <c r="F5445" i="2"/>
  <c r="F5446" i="2"/>
  <c r="F5447" i="2"/>
  <c r="F5448" i="2"/>
  <c r="F5449" i="2"/>
  <c r="F5450" i="2"/>
  <c r="F5451" i="2"/>
  <c r="F5452" i="2"/>
  <c r="F5453" i="2"/>
  <c r="F5454" i="2"/>
  <c r="F5455" i="2"/>
  <c r="F5456" i="2"/>
  <c r="F5457" i="2"/>
  <c r="F5458" i="2"/>
  <c r="F5459" i="2"/>
  <c r="F5460" i="2"/>
  <c r="F5461" i="2"/>
  <c r="F5462" i="2"/>
  <c r="F5463" i="2"/>
  <c r="F5464" i="2"/>
  <c r="F5465" i="2"/>
  <c r="F5466" i="2"/>
  <c r="F5467" i="2"/>
  <c r="F5468" i="2"/>
  <c r="F5469" i="2"/>
  <c r="F5470" i="2"/>
  <c r="F5471" i="2"/>
  <c r="F5472" i="2"/>
  <c r="F5473" i="2"/>
  <c r="F5474" i="2"/>
  <c r="F5475" i="2"/>
  <c r="F5476" i="2"/>
  <c r="F5477" i="2"/>
  <c r="F5478" i="2"/>
  <c r="F5479" i="2"/>
  <c r="F5480" i="2"/>
  <c r="F5481" i="2"/>
  <c r="F5482" i="2"/>
  <c r="F5483" i="2"/>
  <c r="F5484" i="2"/>
  <c r="F5485" i="2"/>
  <c r="F5486" i="2"/>
  <c r="F5487" i="2"/>
  <c r="F5488" i="2"/>
  <c r="F5489" i="2"/>
  <c r="F5490" i="2"/>
  <c r="F5491" i="2"/>
  <c r="F5492" i="2"/>
  <c r="F5493" i="2"/>
  <c r="F5494" i="2"/>
  <c r="F5495" i="2"/>
  <c r="F5496" i="2"/>
  <c r="F5497" i="2"/>
  <c r="F5498" i="2"/>
  <c r="F5499" i="2"/>
  <c r="F5500" i="2"/>
  <c r="F5501" i="2"/>
  <c r="F5502" i="2"/>
  <c r="F5503" i="2"/>
  <c r="F5504" i="2"/>
  <c r="F5505" i="2"/>
  <c r="F5506" i="2"/>
  <c r="F5507" i="2"/>
  <c r="F5508" i="2"/>
  <c r="F5509" i="2"/>
  <c r="F5510" i="2"/>
  <c r="F5511" i="2"/>
  <c r="F5512" i="2"/>
  <c r="F5513" i="2"/>
  <c r="F5514" i="2"/>
  <c r="F5515" i="2"/>
  <c r="F5516" i="2"/>
  <c r="F5517" i="2"/>
  <c r="F5518" i="2"/>
  <c r="F5519" i="2"/>
  <c r="F5520" i="2"/>
  <c r="F5521" i="2"/>
  <c r="F5522" i="2"/>
  <c r="F5523" i="2"/>
  <c r="F5524" i="2"/>
  <c r="F5525" i="2"/>
  <c r="F5526" i="2"/>
  <c r="F5527" i="2"/>
  <c r="F5528" i="2"/>
  <c r="F5529" i="2"/>
  <c r="F5530" i="2"/>
  <c r="F5531" i="2"/>
  <c r="F5532" i="2"/>
  <c r="F5533" i="2"/>
  <c r="F5534" i="2"/>
  <c r="F5535" i="2"/>
  <c r="F5536" i="2"/>
  <c r="F5537" i="2"/>
  <c r="F5538" i="2"/>
  <c r="F5539" i="2"/>
  <c r="F5540" i="2"/>
  <c r="F5541" i="2"/>
  <c r="F5542" i="2"/>
  <c r="F5543" i="2"/>
  <c r="F5544" i="2"/>
  <c r="F5545" i="2"/>
  <c r="F5546" i="2"/>
  <c r="F5547" i="2"/>
  <c r="F5548" i="2"/>
  <c r="F5549" i="2"/>
  <c r="F5550" i="2"/>
  <c r="F5551" i="2"/>
  <c r="F5552" i="2"/>
  <c r="F5553" i="2"/>
  <c r="F5554" i="2"/>
  <c r="F5555" i="2"/>
  <c r="F5556" i="2"/>
  <c r="F5557" i="2"/>
  <c r="F5558" i="2"/>
  <c r="F5559" i="2"/>
  <c r="F5560" i="2"/>
  <c r="F5561" i="2"/>
  <c r="F5562" i="2"/>
  <c r="F5563" i="2"/>
  <c r="F5564" i="2"/>
  <c r="F5565" i="2"/>
  <c r="F5566" i="2"/>
  <c r="F5567" i="2"/>
  <c r="F5568" i="2"/>
  <c r="F5569" i="2"/>
  <c r="F5570" i="2"/>
  <c r="F5571" i="2"/>
  <c r="F5572" i="2"/>
  <c r="F5573" i="2"/>
  <c r="F5574" i="2"/>
  <c r="F5575" i="2"/>
  <c r="F5576" i="2"/>
  <c r="F5577" i="2"/>
  <c r="F5578" i="2"/>
  <c r="F5579" i="2"/>
  <c r="F5580" i="2"/>
  <c r="F5581" i="2"/>
  <c r="F5582" i="2"/>
  <c r="F5583" i="2"/>
  <c r="F5584" i="2"/>
  <c r="F5585" i="2"/>
  <c r="F5586" i="2"/>
  <c r="F5587" i="2"/>
  <c r="F5588" i="2"/>
  <c r="F5589" i="2"/>
  <c r="F5590" i="2"/>
  <c r="F5591" i="2"/>
  <c r="F5592" i="2"/>
  <c r="F5593" i="2"/>
  <c r="F5594" i="2"/>
  <c r="F5595" i="2"/>
  <c r="F5596" i="2"/>
  <c r="F5597" i="2"/>
  <c r="F5598" i="2"/>
  <c r="F5599" i="2"/>
  <c r="F5600" i="2"/>
  <c r="F5601" i="2"/>
  <c r="F5602" i="2"/>
  <c r="F5603" i="2"/>
  <c r="F5604" i="2"/>
  <c r="F5605" i="2"/>
  <c r="F5606" i="2"/>
  <c r="F5607" i="2"/>
  <c r="F5608" i="2"/>
  <c r="F5609" i="2"/>
  <c r="F5610" i="2"/>
  <c r="F5611" i="2"/>
  <c r="F5612" i="2"/>
  <c r="F5613" i="2"/>
  <c r="F5614" i="2"/>
  <c r="F5615" i="2"/>
  <c r="F5616" i="2"/>
  <c r="F5617" i="2"/>
  <c r="F5618" i="2"/>
  <c r="F5619" i="2"/>
  <c r="F5620" i="2"/>
  <c r="F5621" i="2"/>
  <c r="F5622" i="2"/>
  <c r="F5623" i="2"/>
  <c r="F5624" i="2"/>
  <c r="F5625" i="2"/>
  <c r="F5626" i="2"/>
  <c r="F5627" i="2"/>
  <c r="F5628" i="2"/>
  <c r="F5629" i="2"/>
  <c r="F5630" i="2"/>
  <c r="F5631" i="2"/>
  <c r="F5632" i="2"/>
  <c r="F5633" i="2"/>
  <c r="F5634" i="2"/>
  <c r="F5635" i="2"/>
  <c r="F5636" i="2"/>
  <c r="F5637" i="2"/>
  <c r="F5638" i="2"/>
  <c r="F5639" i="2"/>
  <c r="F5640" i="2"/>
  <c r="F5641" i="2"/>
  <c r="F5642" i="2"/>
  <c r="F5643" i="2"/>
  <c r="F5644" i="2"/>
  <c r="F5645" i="2"/>
  <c r="F5646" i="2"/>
  <c r="F5647" i="2"/>
  <c r="F5648" i="2"/>
  <c r="F5649" i="2"/>
  <c r="F5650" i="2"/>
  <c r="F5651" i="2"/>
  <c r="F5652" i="2"/>
  <c r="F5653" i="2"/>
  <c r="F5654" i="2"/>
  <c r="F5655" i="2"/>
  <c r="F5656" i="2"/>
  <c r="F5657" i="2"/>
  <c r="F5658" i="2"/>
  <c r="F5659" i="2"/>
  <c r="F5660" i="2"/>
  <c r="F5661" i="2"/>
  <c r="F5662" i="2"/>
  <c r="F5663" i="2"/>
  <c r="F5664" i="2"/>
  <c r="F5665" i="2"/>
  <c r="F5666" i="2"/>
  <c r="F5667" i="2"/>
  <c r="F5668" i="2"/>
  <c r="F5669" i="2"/>
  <c r="F5670" i="2"/>
  <c r="F5671" i="2"/>
  <c r="F5672" i="2"/>
  <c r="F5673" i="2"/>
  <c r="F5674" i="2"/>
  <c r="F5675" i="2"/>
  <c r="F5676" i="2"/>
  <c r="F5677" i="2"/>
  <c r="F5678" i="2"/>
  <c r="F5679" i="2"/>
  <c r="F5680" i="2"/>
  <c r="F5681" i="2"/>
  <c r="F5682" i="2"/>
  <c r="F5683" i="2"/>
  <c r="F5684" i="2"/>
  <c r="F5685" i="2"/>
  <c r="F5686" i="2"/>
  <c r="F5687" i="2"/>
  <c r="F5688" i="2"/>
  <c r="F5689" i="2"/>
  <c r="F5690" i="2"/>
  <c r="F5691" i="2"/>
  <c r="F5692" i="2"/>
  <c r="F5693" i="2"/>
  <c r="F5694" i="2"/>
  <c r="F5695" i="2"/>
  <c r="F5696" i="2"/>
  <c r="F5697" i="2"/>
  <c r="F5698" i="2"/>
  <c r="F5699" i="2"/>
  <c r="F5700" i="2"/>
  <c r="F5701" i="2"/>
  <c r="F5702" i="2"/>
  <c r="F5703" i="2"/>
  <c r="F5704" i="2"/>
  <c r="F5705" i="2"/>
  <c r="F5706" i="2"/>
  <c r="F5707" i="2"/>
  <c r="F5708" i="2"/>
  <c r="F5709" i="2"/>
  <c r="F5710" i="2"/>
  <c r="F5711" i="2"/>
  <c r="F5712" i="2"/>
  <c r="F5713" i="2"/>
  <c r="F5714" i="2"/>
  <c r="F5715" i="2"/>
  <c r="F5716" i="2"/>
  <c r="F5717" i="2"/>
  <c r="F5718" i="2"/>
  <c r="F5719" i="2"/>
  <c r="F5720" i="2"/>
  <c r="F5721" i="2"/>
  <c r="F5722" i="2"/>
  <c r="F5723" i="2"/>
  <c r="F5724" i="2"/>
  <c r="F5725" i="2"/>
  <c r="F5726" i="2"/>
  <c r="F5727" i="2"/>
  <c r="F5728" i="2"/>
  <c r="F5729" i="2"/>
  <c r="F5730" i="2"/>
  <c r="F5731" i="2"/>
  <c r="F5732" i="2"/>
  <c r="F5733" i="2"/>
  <c r="F5734" i="2"/>
  <c r="F5735" i="2"/>
  <c r="F5736" i="2"/>
  <c r="F5737" i="2"/>
  <c r="F5738" i="2"/>
  <c r="F5739" i="2"/>
  <c r="F5740" i="2"/>
  <c r="F5741" i="2"/>
  <c r="F5742" i="2"/>
  <c r="F5743" i="2"/>
  <c r="F5744" i="2"/>
  <c r="F5745" i="2"/>
  <c r="F5746" i="2"/>
  <c r="F5747" i="2"/>
  <c r="F5748" i="2"/>
  <c r="F5749" i="2"/>
  <c r="F5750" i="2"/>
  <c r="F5751" i="2"/>
  <c r="F5752" i="2"/>
  <c r="F5753" i="2"/>
  <c r="F5754" i="2"/>
  <c r="F5755" i="2"/>
  <c r="F5756" i="2"/>
  <c r="F5757" i="2"/>
  <c r="F5758" i="2"/>
  <c r="F5759" i="2"/>
  <c r="F5760" i="2"/>
  <c r="F5761" i="2"/>
  <c r="F5762" i="2"/>
  <c r="F5763" i="2"/>
  <c r="F5764" i="2"/>
  <c r="F5765" i="2"/>
  <c r="F5766" i="2"/>
  <c r="F5767" i="2"/>
  <c r="F5768" i="2"/>
  <c r="F5769" i="2"/>
  <c r="F5770" i="2"/>
  <c r="F5771" i="2"/>
  <c r="F5772" i="2"/>
  <c r="F5773" i="2"/>
  <c r="F5774" i="2"/>
  <c r="F5775" i="2"/>
  <c r="F5776" i="2"/>
  <c r="F5777" i="2"/>
  <c r="F5778" i="2"/>
  <c r="F5779" i="2"/>
  <c r="F5780" i="2"/>
  <c r="F5781" i="2"/>
  <c r="F5782" i="2"/>
  <c r="F5783" i="2"/>
  <c r="F5784" i="2"/>
  <c r="F5785" i="2"/>
  <c r="F5786" i="2"/>
  <c r="F5787" i="2"/>
  <c r="F5788" i="2"/>
  <c r="F5789" i="2"/>
  <c r="F5790" i="2"/>
  <c r="F5791" i="2"/>
  <c r="F5792" i="2"/>
  <c r="F5793" i="2"/>
  <c r="F5794" i="2"/>
  <c r="F5795" i="2"/>
  <c r="F5796" i="2"/>
  <c r="F5797" i="2"/>
  <c r="F5798" i="2"/>
  <c r="F5799" i="2"/>
  <c r="F5800" i="2"/>
  <c r="F5801" i="2"/>
  <c r="F5802" i="2"/>
  <c r="F5803" i="2"/>
  <c r="F5804" i="2"/>
  <c r="F5805" i="2"/>
  <c r="F5806" i="2"/>
  <c r="F5807" i="2"/>
  <c r="F5808" i="2"/>
  <c r="F5809" i="2"/>
  <c r="F5810" i="2"/>
  <c r="F5811" i="2"/>
  <c r="F5812" i="2"/>
  <c r="F5813" i="2"/>
  <c r="F5814" i="2"/>
  <c r="F5815" i="2"/>
  <c r="F5816" i="2"/>
  <c r="F5817" i="2"/>
  <c r="F5818" i="2"/>
  <c r="F5819" i="2"/>
  <c r="F5820" i="2"/>
  <c r="F5821" i="2"/>
  <c r="F5822" i="2"/>
  <c r="F5823" i="2"/>
  <c r="F5824" i="2"/>
  <c r="F5825" i="2"/>
  <c r="F5826" i="2"/>
  <c r="F5827" i="2"/>
  <c r="F5828" i="2"/>
  <c r="F5829" i="2"/>
  <c r="F5830" i="2"/>
  <c r="F5831" i="2"/>
  <c r="F5832" i="2"/>
  <c r="F5833" i="2"/>
  <c r="F5834" i="2"/>
  <c r="F5835" i="2"/>
  <c r="F5836" i="2"/>
  <c r="F5837" i="2"/>
  <c r="F5838" i="2"/>
  <c r="F5839" i="2"/>
  <c r="F5840" i="2"/>
  <c r="F5841" i="2"/>
  <c r="F5842" i="2"/>
  <c r="F5843" i="2"/>
  <c r="F5844" i="2"/>
  <c r="F5845" i="2"/>
  <c r="F5846" i="2"/>
  <c r="F5847" i="2"/>
  <c r="F5848" i="2"/>
  <c r="F5849" i="2"/>
  <c r="F5850" i="2"/>
  <c r="F5851" i="2"/>
  <c r="F5852" i="2"/>
  <c r="F5853" i="2"/>
  <c r="F5854" i="2"/>
  <c r="F5855" i="2"/>
  <c r="F5856" i="2"/>
  <c r="F5857" i="2"/>
  <c r="F5858" i="2"/>
  <c r="F5859" i="2"/>
  <c r="F5860" i="2"/>
  <c r="F5861" i="2"/>
  <c r="F5862" i="2"/>
  <c r="F5863" i="2"/>
  <c r="F5864" i="2"/>
  <c r="F5865" i="2"/>
  <c r="F5866" i="2"/>
  <c r="F5867" i="2"/>
  <c r="F5868" i="2"/>
  <c r="F5869" i="2"/>
  <c r="F5870" i="2"/>
  <c r="F5871" i="2"/>
  <c r="F5872" i="2"/>
  <c r="F5873" i="2"/>
  <c r="F5874" i="2"/>
  <c r="F5875" i="2"/>
  <c r="F5876" i="2"/>
  <c r="F5877" i="2"/>
  <c r="F5878" i="2"/>
  <c r="F5879" i="2"/>
  <c r="F5880" i="2"/>
  <c r="F5881" i="2"/>
  <c r="F5882" i="2"/>
  <c r="F5883" i="2"/>
  <c r="F5884" i="2"/>
  <c r="F5885" i="2"/>
  <c r="F5886" i="2"/>
  <c r="F5887" i="2"/>
  <c r="F5888" i="2"/>
  <c r="F5889" i="2"/>
  <c r="F5890" i="2"/>
  <c r="F5891" i="2"/>
  <c r="F5892" i="2"/>
  <c r="F5893" i="2"/>
  <c r="F5894" i="2"/>
  <c r="F5895" i="2"/>
  <c r="F5896" i="2"/>
  <c r="F5897" i="2"/>
  <c r="F5898" i="2"/>
  <c r="F5899" i="2"/>
  <c r="F5900" i="2"/>
  <c r="F5901" i="2"/>
  <c r="F5902" i="2"/>
  <c r="F5903" i="2"/>
  <c r="F5904" i="2"/>
  <c r="F5905" i="2"/>
  <c r="F5906" i="2"/>
  <c r="F5907" i="2"/>
  <c r="F5908" i="2"/>
  <c r="F5909" i="2"/>
  <c r="F5910" i="2"/>
  <c r="F5911" i="2"/>
  <c r="F5912" i="2"/>
  <c r="F5913" i="2"/>
  <c r="F5914" i="2"/>
  <c r="F5915" i="2"/>
  <c r="F5916" i="2"/>
  <c r="F5917" i="2"/>
  <c r="F5918" i="2"/>
  <c r="F5919" i="2"/>
  <c r="F5920" i="2"/>
  <c r="F5921" i="2"/>
  <c r="F5922" i="2"/>
  <c r="F5923" i="2"/>
  <c r="F5924" i="2"/>
  <c r="F5925" i="2"/>
  <c r="F5926" i="2"/>
  <c r="F5927" i="2"/>
  <c r="F5928" i="2"/>
  <c r="F5929" i="2"/>
  <c r="F5930" i="2"/>
  <c r="F5931" i="2"/>
  <c r="F5932" i="2"/>
  <c r="F5933" i="2"/>
  <c r="F5934" i="2"/>
  <c r="F5935" i="2"/>
  <c r="F5936" i="2"/>
  <c r="F5937" i="2"/>
  <c r="F5938" i="2"/>
  <c r="F5939" i="2"/>
  <c r="F5940" i="2"/>
  <c r="F5941" i="2"/>
  <c r="F5942" i="2"/>
  <c r="F5943" i="2"/>
  <c r="F5944" i="2"/>
  <c r="F5945" i="2"/>
  <c r="F5946" i="2"/>
  <c r="F5947" i="2"/>
  <c r="F5948" i="2"/>
  <c r="F5949" i="2"/>
  <c r="F5950" i="2"/>
  <c r="F5951" i="2"/>
  <c r="F5952" i="2"/>
  <c r="F5953" i="2"/>
  <c r="F5954" i="2"/>
  <c r="F5955" i="2"/>
  <c r="F5956" i="2"/>
  <c r="F5957" i="2"/>
  <c r="F5958" i="2"/>
  <c r="F5959" i="2"/>
  <c r="F5960" i="2"/>
  <c r="F5961" i="2"/>
  <c r="F5962" i="2"/>
  <c r="F5963" i="2"/>
  <c r="F5964" i="2"/>
  <c r="F5965" i="2"/>
  <c r="F5966" i="2"/>
  <c r="F5967" i="2"/>
  <c r="F5968" i="2"/>
  <c r="F5969" i="2"/>
  <c r="F5970" i="2"/>
  <c r="F5971" i="2"/>
  <c r="F5972" i="2"/>
  <c r="F5973" i="2"/>
  <c r="F5974" i="2"/>
  <c r="F5975" i="2"/>
  <c r="F5976" i="2"/>
  <c r="F5977" i="2"/>
  <c r="F5978" i="2"/>
  <c r="F5979" i="2"/>
  <c r="F5980" i="2"/>
  <c r="F5981" i="2"/>
  <c r="F5982" i="2"/>
  <c r="F5983" i="2"/>
  <c r="F5984" i="2"/>
  <c r="F5985" i="2"/>
  <c r="F5986" i="2"/>
  <c r="F5987" i="2"/>
  <c r="F5988" i="2"/>
  <c r="F5989" i="2"/>
  <c r="F5990" i="2"/>
  <c r="F5991" i="2"/>
  <c r="F5992" i="2"/>
  <c r="F5993" i="2"/>
  <c r="F5994" i="2"/>
  <c r="F5995" i="2"/>
  <c r="F5996" i="2"/>
  <c r="F5997" i="2"/>
  <c r="F5998" i="2"/>
  <c r="F5999" i="2"/>
  <c r="F6000" i="2"/>
  <c r="F6001" i="2"/>
  <c r="F6002" i="2"/>
  <c r="F6003" i="2"/>
  <c r="F6004" i="2"/>
  <c r="F6005" i="2"/>
  <c r="F6006" i="2"/>
  <c r="F6007" i="2"/>
  <c r="F6008" i="2"/>
  <c r="F6009" i="2"/>
  <c r="F6010" i="2"/>
  <c r="F6011" i="2"/>
  <c r="F6012" i="2"/>
  <c r="F6013" i="2"/>
  <c r="F6014" i="2"/>
  <c r="F6015" i="2"/>
  <c r="F6016" i="2"/>
  <c r="F6017" i="2"/>
  <c r="F6018" i="2"/>
  <c r="F6019" i="2"/>
  <c r="F6020" i="2"/>
  <c r="F6021" i="2"/>
  <c r="F6022" i="2"/>
  <c r="F6023" i="2"/>
  <c r="F6024" i="2"/>
  <c r="F6025" i="2"/>
  <c r="F6026" i="2"/>
  <c r="F6027" i="2"/>
  <c r="F6028" i="2"/>
  <c r="F6029" i="2"/>
  <c r="F6030" i="2"/>
  <c r="F6031" i="2"/>
  <c r="F6032" i="2"/>
  <c r="F6033" i="2"/>
  <c r="F6034" i="2"/>
  <c r="F6035" i="2"/>
  <c r="F6036" i="2"/>
  <c r="F6037" i="2"/>
  <c r="F6038" i="2"/>
  <c r="F6039" i="2"/>
  <c r="F6040" i="2"/>
  <c r="F6041" i="2"/>
  <c r="F6042" i="2"/>
  <c r="F6043" i="2"/>
  <c r="F6044" i="2"/>
  <c r="F6045" i="2"/>
  <c r="F6046" i="2"/>
  <c r="F6047" i="2"/>
  <c r="F6048" i="2"/>
  <c r="F6049" i="2"/>
  <c r="F6050" i="2"/>
  <c r="F6051" i="2"/>
  <c r="F6052" i="2"/>
  <c r="F6053" i="2"/>
  <c r="F6054" i="2"/>
  <c r="F6055" i="2"/>
  <c r="F6056" i="2"/>
  <c r="F6057" i="2"/>
  <c r="F6058" i="2"/>
  <c r="F6059" i="2"/>
  <c r="F6060" i="2"/>
  <c r="F6061" i="2"/>
  <c r="F6062" i="2"/>
  <c r="F6063" i="2"/>
  <c r="F6064" i="2"/>
  <c r="F6065" i="2"/>
  <c r="F6066" i="2"/>
  <c r="F6067" i="2"/>
  <c r="F6068" i="2"/>
  <c r="F6069" i="2"/>
  <c r="F6070" i="2"/>
  <c r="F6071" i="2"/>
  <c r="F6072" i="2"/>
  <c r="F6073" i="2"/>
  <c r="F6074" i="2"/>
  <c r="F6075" i="2"/>
  <c r="F6076" i="2"/>
  <c r="F6077" i="2"/>
  <c r="F6078" i="2"/>
  <c r="F6079" i="2"/>
  <c r="F6080" i="2"/>
  <c r="F6081" i="2"/>
  <c r="F6082" i="2"/>
  <c r="F6083" i="2"/>
  <c r="F6084" i="2"/>
  <c r="F6085" i="2"/>
  <c r="F6086" i="2"/>
  <c r="F6087" i="2"/>
  <c r="F6088" i="2"/>
  <c r="F6089" i="2"/>
  <c r="F6090" i="2"/>
  <c r="F6091" i="2"/>
  <c r="F6092" i="2"/>
  <c r="F6093" i="2"/>
  <c r="F6094" i="2"/>
  <c r="F6095" i="2"/>
  <c r="F6096" i="2"/>
  <c r="F6097" i="2"/>
  <c r="F6098" i="2"/>
  <c r="F6099" i="2"/>
  <c r="F6100" i="2"/>
  <c r="F6101" i="2"/>
  <c r="F6102" i="2"/>
  <c r="F6103" i="2"/>
  <c r="F6104" i="2"/>
  <c r="F6105" i="2"/>
  <c r="F6106" i="2"/>
  <c r="F6107" i="2"/>
  <c r="F6108" i="2"/>
  <c r="F6109" i="2"/>
  <c r="F6110" i="2"/>
  <c r="F6111" i="2"/>
  <c r="F6112" i="2"/>
  <c r="F6113" i="2"/>
  <c r="F6114" i="2"/>
  <c r="F6115" i="2"/>
  <c r="F6116" i="2"/>
  <c r="F6117" i="2"/>
  <c r="F6118" i="2"/>
  <c r="F6119" i="2"/>
  <c r="F6120" i="2"/>
  <c r="F6121" i="2"/>
  <c r="F6122" i="2"/>
  <c r="F6123" i="2"/>
  <c r="F6124" i="2"/>
  <c r="F6125" i="2"/>
  <c r="F6126" i="2"/>
  <c r="F6127" i="2"/>
  <c r="F6128" i="2"/>
  <c r="F6129" i="2"/>
  <c r="F6130" i="2"/>
  <c r="F6131" i="2"/>
  <c r="F6132" i="2"/>
  <c r="F6133" i="2"/>
  <c r="F6134" i="2"/>
  <c r="F6135" i="2"/>
  <c r="F6136" i="2"/>
  <c r="F6137" i="2"/>
  <c r="F6138" i="2"/>
  <c r="F6139" i="2"/>
  <c r="F6140" i="2"/>
  <c r="F6141" i="2"/>
  <c r="F6142" i="2"/>
  <c r="F6143" i="2"/>
  <c r="F6144" i="2"/>
  <c r="F6145" i="2"/>
  <c r="F6146" i="2"/>
  <c r="F6147" i="2"/>
  <c r="F6148" i="2"/>
  <c r="F6149" i="2"/>
  <c r="F6150" i="2"/>
  <c r="F6151" i="2"/>
  <c r="F6152" i="2"/>
  <c r="F6153" i="2"/>
  <c r="F6154" i="2"/>
  <c r="F6155" i="2"/>
  <c r="F6156" i="2"/>
  <c r="F6157" i="2"/>
  <c r="F6158" i="2"/>
  <c r="F6159" i="2"/>
  <c r="F6160" i="2"/>
  <c r="F6161" i="2"/>
  <c r="F6162" i="2"/>
  <c r="F6163" i="2"/>
  <c r="F6164" i="2"/>
  <c r="F6165" i="2"/>
  <c r="F6166" i="2"/>
  <c r="F6167" i="2"/>
  <c r="F6168" i="2"/>
  <c r="F6169" i="2"/>
  <c r="F6170" i="2"/>
  <c r="F6171" i="2"/>
  <c r="F6172" i="2"/>
  <c r="F6173" i="2"/>
  <c r="F6174" i="2"/>
  <c r="F6175" i="2"/>
  <c r="F6176" i="2"/>
  <c r="F6177" i="2"/>
  <c r="F6178" i="2"/>
  <c r="F6179" i="2"/>
  <c r="F6180" i="2"/>
  <c r="F6181" i="2"/>
  <c r="F6182" i="2"/>
  <c r="F6183" i="2"/>
  <c r="F6184" i="2"/>
  <c r="F6185" i="2"/>
  <c r="F6186" i="2"/>
  <c r="F6187" i="2"/>
  <c r="F6188" i="2"/>
  <c r="F6189" i="2"/>
  <c r="F6190" i="2"/>
  <c r="F6191" i="2"/>
  <c r="F6192" i="2"/>
  <c r="F6193" i="2"/>
  <c r="F6194" i="2"/>
  <c r="F6195" i="2"/>
  <c r="F6196" i="2"/>
  <c r="F6197" i="2"/>
  <c r="F6198" i="2"/>
  <c r="F6199" i="2"/>
  <c r="F6200" i="2"/>
  <c r="F6201" i="2"/>
  <c r="F6202" i="2"/>
  <c r="F6203" i="2"/>
  <c r="F6204" i="2"/>
  <c r="F6205" i="2"/>
  <c r="F6206" i="2"/>
  <c r="F6207" i="2"/>
  <c r="F6208" i="2"/>
  <c r="F6209" i="2"/>
  <c r="F6210" i="2"/>
  <c r="F6211" i="2"/>
  <c r="F6212" i="2"/>
  <c r="F6213" i="2"/>
  <c r="F6214" i="2"/>
  <c r="F6215" i="2"/>
  <c r="F6216" i="2"/>
  <c r="F6217" i="2"/>
  <c r="F6218" i="2"/>
  <c r="F6219" i="2"/>
  <c r="F6220" i="2"/>
  <c r="F6221" i="2"/>
  <c r="F6222" i="2"/>
  <c r="F6223" i="2"/>
  <c r="F6224" i="2"/>
  <c r="F6225" i="2"/>
  <c r="F6226" i="2"/>
  <c r="F6227" i="2"/>
  <c r="F6228" i="2"/>
  <c r="F6229" i="2"/>
  <c r="F6230" i="2"/>
  <c r="F6231" i="2"/>
  <c r="F6232" i="2"/>
  <c r="F6233" i="2"/>
  <c r="F6234" i="2"/>
  <c r="F6235" i="2"/>
  <c r="F6236" i="2"/>
  <c r="F6237" i="2"/>
  <c r="F6238" i="2"/>
  <c r="F6239" i="2"/>
  <c r="F6240" i="2"/>
  <c r="F6241" i="2"/>
  <c r="F6242" i="2"/>
  <c r="F6243" i="2"/>
  <c r="F6244" i="2"/>
  <c r="F6245" i="2"/>
  <c r="F6246" i="2"/>
  <c r="F6247" i="2"/>
  <c r="F6248" i="2"/>
  <c r="F6249" i="2"/>
  <c r="F6250" i="2"/>
  <c r="F6251" i="2"/>
  <c r="F6252" i="2"/>
  <c r="F6253" i="2"/>
  <c r="F6254" i="2"/>
  <c r="F6255" i="2"/>
  <c r="F6256" i="2"/>
  <c r="F6257" i="2"/>
  <c r="F6258" i="2"/>
  <c r="F6259" i="2"/>
  <c r="F6260" i="2"/>
  <c r="F6261" i="2"/>
  <c r="F6262" i="2"/>
  <c r="F6263" i="2"/>
  <c r="F6264" i="2"/>
  <c r="F6265" i="2"/>
  <c r="F6266" i="2"/>
  <c r="F6267" i="2"/>
  <c r="F6268" i="2"/>
  <c r="F6269" i="2"/>
  <c r="F6270" i="2"/>
  <c r="F6271" i="2"/>
  <c r="F6272" i="2"/>
  <c r="F6273" i="2"/>
  <c r="F6274" i="2"/>
  <c r="F6275" i="2"/>
  <c r="F6276" i="2"/>
  <c r="F6277" i="2"/>
  <c r="F6278" i="2"/>
  <c r="F6279" i="2"/>
  <c r="F6280" i="2"/>
  <c r="F6281" i="2"/>
  <c r="F6282" i="2"/>
  <c r="F6283" i="2"/>
  <c r="F6284" i="2"/>
  <c r="F6285" i="2"/>
  <c r="F6286" i="2"/>
  <c r="F6287" i="2"/>
  <c r="F6288" i="2"/>
  <c r="F6289" i="2"/>
  <c r="F6290" i="2"/>
  <c r="F6291" i="2"/>
  <c r="F6292" i="2"/>
  <c r="F6293" i="2"/>
  <c r="F6294" i="2"/>
  <c r="F6295" i="2"/>
  <c r="F6296" i="2"/>
  <c r="F6297" i="2"/>
  <c r="F6298" i="2"/>
  <c r="F6299" i="2"/>
  <c r="F6300" i="2"/>
  <c r="F6301" i="2"/>
  <c r="F6302" i="2"/>
  <c r="F6303" i="2"/>
  <c r="F6304" i="2"/>
  <c r="F6305" i="2"/>
  <c r="F6306" i="2"/>
  <c r="F6307" i="2"/>
  <c r="F6308" i="2"/>
  <c r="F6309" i="2"/>
  <c r="F6310" i="2"/>
  <c r="F6311" i="2"/>
  <c r="F6312" i="2"/>
  <c r="F6313" i="2"/>
  <c r="F6314" i="2"/>
  <c r="F6315" i="2"/>
  <c r="F6316" i="2"/>
  <c r="F6317" i="2"/>
  <c r="F6318" i="2"/>
  <c r="F6319" i="2"/>
  <c r="F6320" i="2"/>
  <c r="F6321" i="2"/>
  <c r="F6322" i="2"/>
  <c r="F6323" i="2"/>
  <c r="F6324" i="2"/>
  <c r="F6325" i="2"/>
  <c r="F6326" i="2"/>
  <c r="F6327" i="2"/>
  <c r="F6328" i="2"/>
  <c r="F6329" i="2"/>
  <c r="F6330" i="2"/>
  <c r="F6331" i="2"/>
  <c r="F6332" i="2"/>
  <c r="F6333" i="2"/>
  <c r="F6334" i="2"/>
  <c r="F6335" i="2"/>
  <c r="F6336" i="2"/>
  <c r="F6337" i="2"/>
  <c r="F6338" i="2"/>
  <c r="F6339" i="2"/>
  <c r="F6340" i="2"/>
  <c r="F6341" i="2"/>
  <c r="F6342" i="2"/>
  <c r="F6343" i="2"/>
  <c r="F6344" i="2"/>
  <c r="F6345" i="2"/>
  <c r="F6346" i="2"/>
  <c r="F6347" i="2"/>
  <c r="F6348" i="2"/>
  <c r="F6349" i="2"/>
  <c r="F6350" i="2"/>
  <c r="F6351" i="2"/>
  <c r="F6352" i="2"/>
  <c r="F6353" i="2"/>
  <c r="F6354" i="2"/>
  <c r="F6355" i="2"/>
  <c r="F6356" i="2"/>
  <c r="F6357" i="2"/>
  <c r="F6358" i="2"/>
  <c r="F6359" i="2"/>
  <c r="F6360" i="2"/>
  <c r="F6361" i="2"/>
  <c r="F6362" i="2"/>
  <c r="F6363" i="2"/>
  <c r="F6364" i="2"/>
  <c r="F6365" i="2"/>
  <c r="F6366" i="2"/>
  <c r="F6367" i="2"/>
  <c r="F6368" i="2"/>
  <c r="F6369" i="2"/>
  <c r="F6370" i="2"/>
  <c r="F6371" i="2"/>
  <c r="F6372" i="2"/>
  <c r="F6373" i="2"/>
  <c r="F6374" i="2"/>
  <c r="F6375" i="2"/>
  <c r="F6376" i="2"/>
  <c r="F6377" i="2"/>
  <c r="F6378" i="2"/>
  <c r="F6379" i="2"/>
  <c r="F6380" i="2"/>
  <c r="F6381" i="2"/>
  <c r="F6382" i="2"/>
  <c r="F6383" i="2"/>
  <c r="F6384" i="2"/>
  <c r="F6385" i="2"/>
  <c r="F6386" i="2"/>
  <c r="F6387" i="2"/>
  <c r="F6388" i="2"/>
  <c r="F6389" i="2"/>
  <c r="F6390" i="2"/>
  <c r="F6391" i="2"/>
  <c r="F6392" i="2"/>
  <c r="F6393" i="2"/>
  <c r="F6394" i="2"/>
  <c r="F6395" i="2"/>
  <c r="F6396" i="2"/>
  <c r="F6397" i="2"/>
  <c r="F6398" i="2"/>
  <c r="F6399" i="2"/>
  <c r="F6400" i="2"/>
  <c r="F6401" i="2"/>
  <c r="F6402" i="2"/>
  <c r="F6403" i="2"/>
  <c r="F6404" i="2"/>
  <c r="F6405" i="2"/>
  <c r="F6406" i="2"/>
  <c r="F6407" i="2"/>
  <c r="F6408" i="2"/>
  <c r="F6409" i="2"/>
  <c r="F6410" i="2"/>
  <c r="F6411" i="2"/>
  <c r="F6412" i="2"/>
  <c r="F6413" i="2"/>
  <c r="F6414" i="2"/>
  <c r="F6415" i="2"/>
  <c r="F6416" i="2"/>
  <c r="F6417" i="2"/>
  <c r="F6418" i="2"/>
  <c r="F6419" i="2"/>
  <c r="F6420" i="2"/>
  <c r="F6421" i="2"/>
  <c r="F6422" i="2"/>
  <c r="F6423" i="2"/>
  <c r="F6424" i="2"/>
  <c r="F6425" i="2"/>
  <c r="F6426" i="2"/>
  <c r="F6427" i="2"/>
  <c r="F6428" i="2"/>
  <c r="F6429" i="2"/>
  <c r="F6430" i="2"/>
  <c r="F6431" i="2"/>
  <c r="F6432" i="2"/>
  <c r="F6433" i="2"/>
  <c r="F6434" i="2"/>
  <c r="F6435" i="2"/>
  <c r="F6436" i="2"/>
  <c r="F6437" i="2"/>
  <c r="F6438" i="2"/>
  <c r="F6439" i="2"/>
  <c r="F6440" i="2"/>
  <c r="F6441" i="2"/>
  <c r="F6442" i="2"/>
  <c r="F6443" i="2"/>
  <c r="F6444" i="2"/>
  <c r="F6445" i="2"/>
  <c r="F6446" i="2"/>
  <c r="F6447" i="2"/>
  <c r="F6448" i="2"/>
  <c r="F6449" i="2"/>
  <c r="F6450" i="2"/>
  <c r="F6451" i="2"/>
  <c r="F6452" i="2"/>
  <c r="F6453" i="2"/>
  <c r="F6454" i="2"/>
  <c r="F6455" i="2"/>
  <c r="F6456" i="2"/>
  <c r="F6457" i="2"/>
  <c r="F6458" i="2"/>
  <c r="F6459" i="2"/>
  <c r="F6460" i="2"/>
  <c r="F6461" i="2"/>
  <c r="F6462" i="2"/>
  <c r="F6463" i="2"/>
  <c r="F6464" i="2"/>
  <c r="F6465" i="2"/>
  <c r="F6466" i="2"/>
  <c r="F6467" i="2"/>
  <c r="F6468" i="2"/>
  <c r="F6469" i="2"/>
  <c r="F6470" i="2"/>
  <c r="F6471" i="2"/>
  <c r="F6472" i="2"/>
  <c r="F6473" i="2"/>
  <c r="F6474" i="2"/>
  <c r="F6475" i="2"/>
  <c r="F6476" i="2"/>
  <c r="F6477" i="2"/>
  <c r="F6478" i="2"/>
  <c r="F6479" i="2"/>
  <c r="F6480" i="2"/>
  <c r="F6481" i="2"/>
  <c r="F6482" i="2"/>
  <c r="F6483" i="2"/>
  <c r="F6484" i="2"/>
  <c r="F6485" i="2"/>
  <c r="F6486" i="2"/>
  <c r="F6487" i="2"/>
  <c r="F6488" i="2"/>
  <c r="F6489" i="2"/>
  <c r="F6490" i="2"/>
  <c r="F6491" i="2"/>
  <c r="F6492" i="2"/>
  <c r="F6493" i="2"/>
  <c r="F6494" i="2"/>
  <c r="F6495" i="2"/>
  <c r="F6496" i="2"/>
  <c r="F6497" i="2"/>
  <c r="F6498" i="2"/>
  <c r="F6499" i="2"/>
  <c r="F6500" i="2"/>
  <c r="F6501" i="2"/>
  <c r="F6502" i="2"/>
  <c r="F6503" i="2"/>
  <c r="F6504" i="2"/>
  <c r="F6505" i="2"/>
  <c r="F6506" i="2"/>
  <c r="F6507" i="2"/>
  <c r="F6508" i="2"/>
  <c r="F6509" i="2"/>
  <c r="F6510" i="2"/>
  <c r="F6511" i="2"/>
  <c r="F6512" i="2"/>
  <c r="F6513" i="2"/>
  <c r="F6514" i="2"/>
  <c r="F6515" i="2"/>
  <c r="F6516" i="2"/>
  <c r="F6517" i="2"/>
  <c r="F6518" i="2"/>
  <c r="F6519" i="2"/>
  <c r="F6520" i="2"/>
  <c r="F6521" i="2"/>
  <c r="F6522" i="2"/>
  <c r="F6523" i="2"/>
  <c r="F6524" i="2"/>
  <c r="F6525" i="2"/>
  <c r="F6526" i="2"/>
  <c r="F6527" i="2"/>
  <c r="F6528" i="2"/>
  <c r="F6529" i="2"/>
  <c r="F6530" i="2"/>
  <c r="F6531" i="2"/>
  <c r="F6532" i="2"/>
  <c r="F6533" i="2"/>
  <c r="F6534" i="2"/>
  <c r="F6535" i="2"/>
  <c r="F6536" i="2"/>
  <c r="F6537" i="2"/>
  <c r="F6538" i="2"/>
  <c r="F6539" i="2"/>
  <c r="F6540" i="2"/>
  <c r="F6541" i="2"/>
  <c r="F6542" i="2"/>
  <c r="F6543" i="2"/>
  <c r="F6544" i="2"/>
  <c r="F6545" i="2"/>
  <c r="F6546" i="2"/>
  <c r="F6547" i="2"/>
  <c r="F6548" i="2"/>
  <c r="F6549" i="2"/>
  <c r="F6550" i="2"/>
  <c r="F6551" i="2"/>
  <c r="F6552" i="2"/>
  <c r="F6553" i="2"/>
  <c r="F6554" i="2"/>
  <c r="F6555" i="2"/>
  <c r="F6556" i="2"/>
  <c r="F6557" i="2"/>
  <c r="F6558" i="2"/>
  <c r="F6559" i="2"/>
  <c r="F6560" i="2"/>
  <c r="F6561" i="2"/>
  <c r="F6562" i="2"/>
  <c r="F6563" i="2"/>
  <c r="F6564" i="2"/>
  <c r="F6565" i="2"/>
  <c r="F6566" i="2"/>
  <c r="F6567" i="2"/>
  <c r="F6568" i="2"/>
  <c r="F6569" i="2"/>
  <c r="F6570" i="2"/>
  <c r="F6571" i="2"/>
  <c r="F6572" i="2"/>
  <c r="F6573" i="2"/>
  <c r="F6574" i="2"/>
  <c r="F6575" i="2"/>
  <c r="F6576" i="2"/>
  <c r="F6577" i="2"/>
  <c r="F6" i="2" l="1"/>
  <c r="I8" i="2" s="1"/>
  <c r="B23" i="5" l="1"/>
  <c r="B24" i="5"/>
  <c r="B25" i="5"/>
  <c r="B26" i="5"/>
  <c r="B27" i="5"/>
  <c r="Q120" i="23"/>
  <c r="P120" i="23"/>
  <c r="L119" i="23"/>
  <c r="J119" i="23"/>
  <c r="H119" i="23"/>
  <c r="F119" i="23"/>
  <c r="Q117" i="23"/>
  <c r="P117" i="23"/>
  <c r="L117" i="23"/>
  <c r="J117" i="23"/>
  <c r="H117" i="23"/>
  <c r="F117" i="23"/>
  <c r="D117" i="23"/>
  <c r="R117" i="23" s="1"/>
  <c r="C117" i="23"/>
  <c r="N117" i="23" s="1"/>
  <c r="R103" i="23"/>
  <c r="Q103" i="23"/>
  <c r="P103" i="23"/>
  <c r="L103" i="23"/>
  <c r="J103" i="23"/>
  <c r="H103" i="23"/>
  <c r="F103" i="23"/>
  <c r="D103" i="23"/>
  <c r="C103" i="23"/>
  <c r="N103" i="23" s="1"/>
  <c r="R98" i="23"/>
  <c r="Q98" i="23"/>
  <c r="P98" i="23"/>
  <c r="N98" i="23"/>
  <c r="O98" i="23" s="1"/>
  <c r="L98" i="23"/>
  <c r="J98" i="23"/>
  <c r="H98" i="23"/>
  <c r="F98" i="23"/>
  <c r="D98" i="23"/>
  <c r="C98" i="23"/>
  <c r="E98" i="23" s="1"/>
  <c r="Q90" i="23"/>
  <c r="P90" i="23"/>
  <c r="N90" i="23"/>
  <c r="O90" i="23" s="1"/>
  <c r="L90" i="23"/>
  <c r="J90" i="23"/>
  <c r="H90" i="23"/>
  <c r="F90" i="23"/>
  <c r="R90" i="23" s="1"/>
  <c r="E90" i="23"/>
  <c r="D90" i="23"/>
  <c r="C90" i="23"/>
  <c r="Q84" i="23"/>
  <c r="P84" i="23"/>
  <c r="L84" i="23"/>
  <c r="J84" i="23"/>
  <c r="H84" i="23"/>
  <c r="F84" i="23"/>
  <c r="D84" i="23"/>
  <c r="R84" i="23" s="1"/>
  <c r="C84" i="23"/>
  <c r="E84" i="23" s="1"/>
  <c r="R78" i="23"/>
  <c r="Q78" i="23"/>
  <c r="P78" i="23"/>
  <c r="L78" i="23"/>
  <c r="J78" i="23"/>
  <c r="H78" i="23"/>
  <c r="F78" i="23"/>
  <c r="D78" i="23"/>
  <c r="C78" i="23"/>
  <c r="E78" i="23" s="1"/>
  <c r="Q72" i="23"/>
  <c r="P72" i="23"/>
  <c r="N72" i="23"/>
  <c r="L72" i="23"/>
  <c r="R72" i="23" s="1"/>
  <c r="J72" i="23"/>
  <c r="H72" i="23"/>
  <c r="F72" i="23"/>
  <c r="D72" i="23"/>
  <c r="D119" i="23" s="1"/>
  <c r="C72" i="23"/>
  <c r="C119" i="23" s="1"/>
  <c r="R66" i="23"/>
  <c r="Q66" i="23"/>
  <c r="P66" i="23"/>
  <c r="D66" i="23"/>
  <c r="C66" i="23"/>
  <c r="N66" i="23" s="1"/>
  <c r="Q61" i="23"/>
  <c r="P61" i="23"/>
  <c r="N61" i="23"/>
  <c r="O61" i="23" s="1"/>
  <c r="L61" i="23"/>
  <c r="J61" i="23"/>
  <c r="H61" i="23"/>
  <c r="F61" i="23"/>
  <c r="R61" i="23" s="1"/>
  <c r="E61" i="23"/>
  <c r="D61" i="23"/>
  <c r="C61" i="23"/>
  <c r="Q54" i="23"/>
  <c r="P54" i="23"/>
  <c r="L54" i="23"/>
  <c r="J54" i="23"/>
  <c r="H54" i="23"/>
  <c r="F54" i="23"/>
  <c r="D54" i="23"/>
  <c r="R54" i="23" s="1"/>
  <c r="C54" i="23"/>
  <c r="N54" i="23" s="1"/>
  <c r="R47" i="23"/>
  <c r="Q47" i="23"/>
  <c r="P47" i="23"/>
  <c r="L47" i="23"/>
  <c r="J47" i="23"/>
  <c r="H47" i="23"/>
  <c r="F47" i="23"/>
  <c r="D47" i="23"/>
  <c r="C47" i="23"/>
  <c r="E47" i="23" s="1"/>
  <c r="Q39" i="23"/>
  <c r="P39" i="23"/>
  <c r="N39" i="23"/>
  <c r="L39" i="23"/>
  <c r="J39" i="23"/>
  <c r="H39" i="23"/>
  <c r="F39" i="23"/>
  <c r="D39" i="23"/>
  <c r="C39" i="23"/>
  <c r="E39" i="23" s="1"/>
  <c r="Q30" i="23"/>
  <c r="P30" i="23"/>
  <c r="N30" i="23"/>
  <c r="O30" i="23" s="1"/>
  <c r="L30" i="23"/>
  <c r="L67" i="23" s="1"/>
  <c r="J30" i="23"/>
  <c r="H30" i="23"/>
  <c r="H67" i="23" s="1"/>
  <c r="F30" i="23"/>
  <c r="R30" i="23" s="1"/>
  <c r="E30" i="23"/>
  <c r="D30" i="23"/>
  <c r="C30" i="23"/>
  <c r="B24" i="23"/>
  <c r="D23" i="23"/>
  <c r="Q22" i="23"/>
  <c r="P22" i="23"/>
  <c r="N22" i="23"/>
  <c r="O22" i="23" s="1"/>
  <c r="L22" i="23"/>
  <c r="R22" i="23" s="1"/>
  <c r="J22" i="23"/>
  <c r="H22" i="23"/>
  <c r="F22" i="23"/>
  <c r="D22" i="23"/>
  <c r="C22" i="23"/>
  <c r="E22" i="23" s="1"/>
  <c r="Q16" i="23"/>
  <c r="P16" i="23"/>
  <c r="L16" i="23"/>
  <c r="L23" i="23" s="1"/>
  <c r="J16" i="23"/>
  <c r="J23" i="23" s="1"/>
  <c r="H16" i="23"/>
  <c r="H23" i="23" s="1"/>
  <c r="F16" i="23"/>
  <c r="F23" i="23" s="1"/>
  <c r="D16" i="23"/>
  <c r="C16" i="23"/>
  <c r="N16" i="23" s="1"/>
  <c r="B8" i="23"/>
  <c r="J67" i="23" l="1"/>
  <c r="R39" i="23"/>
  <c r="E16" i="23"/>
  <c r="O16" i="23" s="1"/>
  <c r="C23" i="23"/>
  <c r="E23" i="23" s="1"/>
  <c r="O39" i="23"/>
  <c r="E119" i="23"/>
  <c r="C3" i="23"/>
  <c r="H120" i="23"/>
  <c r="L120" i="23"/>
  <c r="F120" i="23"/>
  <c r="J120" i="23"/>
  <c r="O72" i="23"/>
  <c r="O54" i="23"/>
  <c r="O103" i="23"/>
  <c r="C67" i="23"/>
  <c r="E67" i="23" s="1"/>
  <c r="D67" i="23"/>
  <c r="D120" i="23" s="1"/>
  <c r="E54" i="23"/>
  <c r="E103" i="23"/>
  <c r="E66" i="23"/>
  <c r="O66" i="23" s="1"/>
  <c r="N78" i="23"/>
  <c r="O78" i="23" s="1"/>
  <c r="E117" i="23"/>
  <c r="O117" i="23" s="1"/>
  <c r="F67" i="23"/>
  <c r="N84" i="23"/>
  <c r="O84" i="23" s="1"/>
  <c r="E72" i="23"/>
  <c r="N47" i="23"/>
  <c r="O47" i="23" s="1"/>
  <c r="R16" i="23"/>
  <c r="R120" i="23" l="1"/>
  <c r="C120" i="23"/>
  <c r="E120" i="23" l="1"/>
  <c r="N120" i="23"/>
  <c r="O120" i="23" l="1"/>
  <c r="C8" i="5" l="1"/>
  <c r="C16" i="3"/>
  <c r="C8" i="3"/>
  <c r="I17" i="2" l="1" a="1"/>
  <c r="I17" i="2" s="1"/>
  <c r="I5" i="2"/>
  <c r="C24" i="5" s="1"/>
  <c r="I11" i="2" l="1"/>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2173" i="2"/>
  <c r="C2174" i="2"/>
  <c r="C2175" i="2"/>
  <c r="C2176" i="2"/>
  <c r="C2177" i="2"/>
  <c r="C2178" i="2"/>
  <c r="C2179" i="2"/>
  <c r="C2180" i="2"/>
  <c r="C2181" i="2"/>
  <c r="C2182" i="2"/>
  <c r="C2183" i="2"/>
  <c r="C2184" i="2"/>
  <c r="C2185" i="2"/>
  <c r="C2186" i="2"/>
  <c r="C2187" i="2"/>
  <c r="C2188" i="2"/>
  <c r="C2189" i="2"/>
  <c r="C2190" i="2"/>
  <c r="C2191" i="2"/>
  <c r="C2192" i="2"/>
  <c r="C2193" i="2"/>
  <c r="C2194" i="2"/>
  <c r="C2195" i="2"/>
  <c r="C2196" i="2"/>
  <c r="C2197" i="2"/>
  <c r="C2198" i="2"/>
  <c r="C2199" i="2"/>
  <c r="C2200" i="2"/>
  <c r="C2201" i="2"/>
  <c r="C2202" i="2"/>
  <c r="C2203" i="2"/>
  <c r="C2204" i="2"/>
  <c r="C2205" i="2"/>
  <c r="C2206" i="2"/>
  <c r="C2207" i="2"/>
  <c r="C2208" i="2"/>
  <c r="C2209" i="2"/>
  <c r="C2210" i="2"/>
  <c r="C2211" i="2"/>
  <c r="C2212" i="2"/>
  <c r="C2213" i="2"/>
  <c r="C2214" i="2"/>
  <c r="C2215" i="2"/>
  <c r="C2216" i="2"/>
  <c r="C2217" i="2"/>
  <c r="C2218" i="2"/>
  <c r="C2219" i="2"/>
  <c r="C2220" i="2"/>
  <c r="C2221" i="2"/>
  <c r="C2222" i="2"/>
  <c r="C2223" i="2"/>
  <c r="C2224" i="2"/>
  <c r="C2225" i="2"/>
  <c r="C2226" i="2"/>
  <c r="C2227" i="2"/>
  <c r="C2228" i="2"/>
  <c r="C2229" i="2"/>
  <c r="C2230" i="2"/>
  <c r="C2231" i="2"/>
  <c r="C2232" i="2"/>
  <c r="C2233" i="2"/>
  <c r="C2234" i="2"/>
  <c r="C2235" i="2"/>
  <c r="C2236" i="2"/>
  <c r="C2237" i="2"/>
  <c r="C2238" i="2"/>
  <c r="C2239" i="2"/>
  <c r="C2240" i="2"/>
  <c r="C2241" i="2"/>
  <c r="C2242" i="2"/>
  <c r="C2243" i="2"/>
  <c r="C2244" i="2"/>
  <c r="C2245" i="2"/>
  <c r="C2246" i="2"/>
  <c r="C2247" i="2"/>
  <c r="C2248" i="2"/>
  <c r="C2249" i="2"/>
  <c r="C2250" i="2"/>
  <c r="C2251" i="2"/>
  <c r="C2252" i="2"/>
  <c r="C2253" i="2"/>
  <c r="C2254" i="2"/>
  <c r="C2255" i="2"/>
  <c r="C2256" i="2"/>
  <c r="C2257" i="2"/>
  <c r="C2258" i="2"/>
  <c r="C2259" i="2"/>
  <c r="C2260" i="2"/>
  <c r="C2261" i="2"/>
  <c r="C2262" i="2"/>
  <c r="C2263" i="2"/>
  <c r="C2264" i="2"/>
  <c r="C2265" i="2"/>
  <c r="C2266" i="2"/>
  <c r="C2267" i="2"/>
  <c r="C2268" i="2"/>
  <c r="C2269" i="2"/>
  <c r="C2270" i="2"/>
  <c r="C2271" i="2"/>
  <c r="C2272" i="2"/>
  <c r="C2273" i="2"/>
  <c r="C2274" i="2"/>
  <c r="C2275" i="2"/>
  <c r="C2276" i="2"/>
  <c r="C2277" i="2"/>
  <c r="C2278" i="2"/>
  <c r="C2279" i="2"/>
  <c r="C2280" i="2"/>
  <c r="C2281" i="2"/>
  <c r="C2282" i="2"/>
  <c r="C2283" i="2"/>
  <c r="C2284" i="2"/>
  <c r="C2285" i="2"/>
  <c r="C2286" i="2"/>
  <c r="C2287" i="2"/>
  <c r="C2288" i="2"/>
  <c r="C2289" i="2"/>
  <c r="C2290" i="2"/>
  <c r="C2291" i="2"/>
  <c r="C2292" i="2"/>
  <c r="C2293" i="2"/>
  <c r="C2294" i="2"/>
  <c r="C2295" i="2"/>
  <c r="C2296" i="2"/>
  <c r="C2297" i="2"/>
  <c r="C2298" i="2"/>
  <c r="C2299" i="2"/>
  <c r="C2300" i="2"/>
  <c r="C2301" i="2"/>
  <c r="C2302" i="2"/>
  <c r="C2303" i="2"/>
  <c r="C2304" i="2"/>
  <c r="C2305" i="2"/>
  <c r="C2306" i="2"/>
  <c r="C2307" i="2"/>
  <c r="C2308" i="2"/>
  <c r="C2309" i="2"/>
  <c r="C2310" i="2"/>
  <c r="C2311" i="2"/>
  <c r="C2312" i="2"/>
  <c r="C2313" i="2"/>
  <c r="C2314" i="2"/>
  <c r="C2315" i="2"/>
  <c r="C2316" i="2"/>
  <c r="C2317" i="2"/>
  <c r="C2318" i="2"/>
  <c r="C2319" i="2"/>
  <c r="C2320" i="2"/>
  <c r="C2321" i="2"/>
  <c r="C2322" i="2"/>
  <c r="C2323" i="2"/>
  <c r="C2324" i="2"/>
  <c r="C2325" i="2"/>
  <c r="C2326" i="2"/>
  <c r="C2327" i="2"/>
  <c r="C2328" i="2"/>
  <c r="C2329" i="2"/>
  <c r="C2330" i="2"/>
  <c r="C2331" i="2"/>
  <c r="C2332" i="2"/>
  <c r="C2333" i="2"/>
  <c r="C2334" i="2"/>
  <c r="C2335" i="2"/>
  <c r="C2336" i="2"/>
  <c r="C2337" i="2"/>
  <c r="C2338" i="2"/>
  <c r="C2339" i="2"/>
  <c r="C2340" i="2"/>
  <c r="C2341" i="2"/>
  <c r="C2342" i="2"/>
  <c r="C2343" i="2"/>
  <c r="C2344" i="2"/>
  <c r="C2345" i="2"/>
  <c r="C2346" i="2"/>
  <c r="C2347" i="2"/>
  <c r="C2348" i="2"/>
  <c r="C2349" i="2"/>
  <c r="C2350" i="2"/>
  <c r="C2351" i="2"/>
  <c r="C2352" i="2"/>
  <c r="C2353" i="2"/>
  <c r="C2354" i="2"/>
  <c r="C2355" i="2"/>
  <c r="C2356" i="2"/>
  <c r="C2357" i="2"/>
  <c r="C2358" i="2"/>
  <c r="C2359" i="2"/>
  <c r="C2360" i="2"/>
  <c r="C2361" i="2"/>
  <c r="C2362" i="2"/>
  <c r="C2363" i="2"/>
  <c r="C2364" i="2"/>
  <c r="C2365" i="2"/>
  <c r="C2366" i="2"/>
  <c r="C2367" i="2"/>
  <c r="C2368" i="2"/>
  <c r="C2369" i="2"/>
  <c r="C2370" i="2"/>
  <c r="C2371" i="2"/>
  <c r="C2372" i="2"/>
  <c r="C2373" i="2"/>
  <c r="C2374" i="2"/>
  <c r="C2375" i="2"/>
  <c r="C2376" i="2"/>
  <c r="C2377" i="2"/>
  <c r="C2378" i="2"/>
  <c r="C2379" i="2"/>
  <c r="C2380" i="2"/>
  <c r="C2381" i="2"/>
  <c r="C2382" i="2"/>
  <c r="C2383" i="2"/>
  <c r="C2384" i="2"/>
  <c r="C2385" i="2"/>
  <c r="C2386" i="2"/>
  <c r="C2387" i="2"/>
  <c r="C2388" i="2"/>
  <c r="C2389" i="2"/>
  <c r="C2390" i="2"/>
  <c r="C2391" i="2"/>
  <c r="C2392" i="2"/>
  <c r="C2393" i="2"/>
  <c r="C2394" i="2"/>
  <c r="C2395" i="2"/>
  <c r="C2396" i="2"/>
  <c r="C2397" i="2"/>
  <c r="C2398" i="2"/>
  <c r="C2399" i="2"/>
  <c r="C2400" i="2"/>
  <c r="C2401" i="2"/>
  <c r="C2402" i="2"/>
  <c r="C2403" i="2"/>
  <c r="C2404" i="2"/>
  <c r="C2405" i="2"/>
  <c r="C2406" i="2"/>
  <c r="C2407" i="2"/>
  <c r="C2408" i="2"/>
  <c r="C2409" i="2"/>
  <c r="C2410" i="2"/>
  <c r="C2411" i="2"/>
  <c r="C2412" i="2"/>
  <c r="C2413" i="2"/>
  <c r="C2414" i="2"/>
  <c r="C2415" i="2"/>
  <c r="C2416" i="2"/>
  <c r="C2417" i="2"/>
  <c r="C2418" i="2"/>
  <c r="C2419" i="2"/>
  <c r="C2420" i="2"/>
  <c r="C2421" i="2"/>
  <c r="C2422" i="2"/>
  <c r="C2423" i="2"/>
  <c r="C2424" i="2"/>
  <c r="C2425" i="2"/>
  <c r="C2426" i="2"/>
  <c r="C2427" i="2"/>
  <c r="C2428" i="2"/>
  <c r="C2429" i="2"/>
  <c r="C2430" i="2"/>
  <c r="C2431" i="2"/>
  <c r="C2432" i="2"/>
  <c r="C2433" i="2"/>
  <c r="C2434" i="2"/>
  <c r="C2435" i="2"/>
  <c r="C2436" i="2"/>
  <c r="C2437" i="2"/>
  <c r="C2438" i="2"/>
  <c r="C2439" i="2"/>
  <c r="C2440" i="2"/>
  <c r="C2441" i="2"/>
  <c r="C2442" i="2"/>
  <c r="C2443" i="2"/>
  <c r="C2444" i="2"/>
  <c r="C2445" i="2"/>
  <c r="C2446" i="2"/>
  <c r="C2447" i="2"/>
  <c r="C2448" i="2"/>
  <c r="C2449" i="2"/>
  <c r="C2450" i="2"/>
  <c r="C2451" i="2"/>
  <c r="C2452" i="2"/>
  <c r="C2453" i="2"/>
  <c r="C2454" i="2"/>
  <c r="C2455" i="2"/>
  <c r="C2456" i="2"/>
  <c r="C2457" i="2"/>
  <c r="C2458" i="2"/>
  <c r="C2459" i="2"/>
  <c r="C2460" i="2"/>
  <c r="C2461" i="2"/>
  <c r="C2462" i="2"/>
  <c r="C2463" i="2"/>
  <c r="C2464" i="2"/>
  <c r="C2465" i="2"/>
  <c r="C2466" i="2"/>
  <c r="C2467" i="2"/>
  <c r="C2468" i="2"/>
  <c r="C2469" i="2"/>
  <c r="C2470" i="2"/>
  <c r="C2471" i="2"/>
  <c r="C2472" i="2"/>
  <c r="C2473" i="2"/>
  <c r="C2474" i="2"/>
  <c r="C2475" i="2"/>
  <c r="C2476" i="2"/>
  <c r="C2477" i="2"/>
  <c r="C2478" i="2"/>
  <c r="C2479" i="2"/>
  <c r="C2480" i="2"/>
  <c r="C2481" i="2"/>
  <c r="C2482" i="2"/>
  <c r="C2483" i="2"/>
  <c r="C2484" i="2"/>
  <c r="C2485" i="2"/>
  <c r="C2486" i="2"/>
  <c r="C2487" i="2"/>
  <c r="C2488" i="2"/>
  <c r="C2489" i="2"/>
  <c r="C2490" i="2"/>
  <c r="C2491" i="2"/>
  <c r="C2492" i="2"/>
  <c r="C2493" i="2"/>
  <c r="C2494" i="2"/>
  <c r="C2495" i="2"/>
  <c r="C2496" i="2"/>
  <c r="C2497" i="2"/>
  <c r="C2498" i="2"/>
  <c r="C2499" i="2"/>
  <c r="C2500" i="2"/>
  <c r="C2501" i="2"/>
  <c r="C2502" i="2"/>
  <c r="C2503" i="2"/>
  <c r="C2504" i="2"/>
  <c r="C2505" i="2"/>
  <c r="C2506" i="2"/>
  <c r="C2507" i="2"/>
  <c r="C2508" i="2"/>
  <c r="C2509" i="2"/>
  <c r="C2510" i="2"/>
  <c r="C2511" i="2"/>
  <c r="C2512" i="2"/>
  <c r="C2513" i="2"/>
  <c r="C2514" i="2"/>
  <c r="C2515" i="2"/>
  <c r="C2516" i="2"/>
  <c r="C2517" i="2"/>
  <c r="C2518" i="2"/>
  <c r="C2519" i="2"/>
  <c r="C2520" i="2"/>
  <c r="C2521" i="2"/>
  <c r="C2522" i="2"/>
  <c r="C2523" i="2"/>
  <c r="C2524" i="2"/>
  <c r="C2525" i="2"/>
  <c r="C2526" i="2"/>
  <c r="C2527" i="2"/>
  <c r="C2528" i="2"/>
  <c r="C2529" i="2"/>
  <c r="C2530" i="2"/>
  <c r="C2531" i="2"/>
  <c r="C2532" i="2"/>
  <c r="C2533" i="2"/>
  <c r="C2534" i="2"/>
  <c r="C2535" i="2"/>
  <c r="C2536" i="2"/>
  <c r="C2537" i="2"/>
  <c r="C2538" i="2"/>
  <c r="C2539" i="2"/>
  <c r="C2540" i="2"/>
  <c r="C2541" i="2"/>
  <c r="C2542" i="2"/>
  <c r="C2543" i="2"/>
  <c r="C2544" i="2"/>
  <c r="C2545" i="2"/>
  <c r="C2546" i="2"/>
  <c r="C2547" i="2"/>
  <c r="C2548" i="2"/>
  <c r="C2549" i="2"/>
  <c r="C2550" i="2"/>
  <c r="C2551" i="2"/>
  <c r="C2552" i="2"/>
  <c r="C2553" i="2"/>
  <c r="C2554" i="2"/>
  <c r="C2555" i="2"/>
  <c r="C2556" i="2"/>
  <c r="C2557" i="2"/>
  <c r="C2558" i="2"/>
  <c r="C2559" i="2"/>
  <c r="C2560" i="2"/>
  <c r="C2561" i="2"/>
  <c r="C2562" i="2"/>
  <c r="C2563" i="2"/>
  <c r="C2564" i="2"/>
  <c r="C2565" i="2"/>
  <c r="C2566" i="2"/>
  <c r="C2567" i="2"/>
  <c r="C2568" i="2"/>
  <c r="C2569" i="2"/>
  <c r="C2570" i="2"/>
  <c r="C2571" i="2"/>
  <c r="C2572" i="2"/>
  <c r="C2573" i="2"/>
  <c r="C2574" i="2"/>
  <c r="C2575" i="2"/>
  <c r="C2576" i="2"/>
  <c r="C2577" i="2"/>
  <c r="C2578" i="2"/>
  <c r="C2579" i="2"/>
  <c r="C2580" i="2"/>
  <c r="C2581" i="2"/>
  <c r="C2582" i="2"/>
  <c r="C2583" i="2"/>
  <c r="C2584" i="2"/>
  <c r="C2585" i="2"/>
  <c r="C2586" i="2"/>
  <c r="C2587" i="2"/>
  <c r="C2588" i="2"/>
  <c r="C2589" i="2"/>
  <c r="C2590" i="2"/>
  <c r="C2591" i="2"/>
  <c r="C2592" i="2"/>
  <c r="C2593" i="2"/>
  <c r="C2594" i="2"/>
  <c r="C2595" i="2"/>
  <c r="C2596" i="2"/>
  <c r="C2597" i="2"/>
  <c r="C2598" i="2"/>
  <c r="C2599" i="2"/>
  <c r="C2600" i="2"/>
  <c r="C2601" i="2"/>
  <c r="C2602" i="2"/>
  <c r="C2603" i="2"/>
  <c r="C2604" i="2"/>
  <c r="C2605" i="2"/>
  <c r="C2606" i="2"/>
  <c r="C2607" i="2"/>
  <c r="C2608" i="2"/>
  <c r="C2609" i="2"/>
  <c r="C2610" i="2"/>
  <c r="C2611" i="2"/>
  <c r="C2612" i="2"/>
  <c r="C2613" i="2"/>
  <c r="C2614" i="2"/>
  <c r="C2615" i="2"/>
  <c r="C2616" i="2"/>
  <c r="C2617" i="2"/>
  <c r="C2618" i="2"/>
  <c r="C2619" i="2"/>
  <c r="C2620" i="2"/>
  <c r="C2621" i="2"/>
  <c r="C2622" i="2"/>
  <c r="C2623" i="2"/>
  <c r="C2624" i="2"/>
  <c r="C2625" i="2"/>
  <c r="C2626" i="2"/>
  <c r="C2627" i="2"/>
  <c r="C2628" i="2"/>
  <c r="C2629" i="2"/>
  <c r="C2630" i="2"/>
  <c r="C2631" i="2"/>
  <c r="C2632" i="2"/>
  <c r="C2633" i="2"/>
  <c r="C2634" i="2"/>
  <c r="C2635" i="2"/>
  <c r="C2636" i="2"/>
  <c r="C2637" i="2"/>
  <c r="C2638" i="2"/>
  <c r="C2639" i="2"/>
  <c r="C2640" i="2"/>
  <c r="C2641" i="2"/>
  <c r="C2642" i="2"/>
  <c r="C2643" i="2"/>
  <c r="C2644" i="2"/>
  <c r="C2645" i="2"/>
  <c r="C2646" i="2"/>
  <c r="C2647" i="2"/>
  <c r="C2648" i="2"/>
  <c r="C2649" i="2"/>
  <c r="C2650" i="2"/>
  <c r="C2651" i="2"/>
  <c r="C2652" i="2"/>
  <c r="C2653" i="2"/>
  <c r="C2654" i="2"/>
  <c r="C2655" i="2"/>
  <c r="C2656" i="2"/>
  <c r="C2657" i="2"/>
  <c r="C2658" i="2"/>
  <c r="C2659" i="2"/>
  <c r="C2660" i="2"/>
  <c r="C2661" i="2"/>
  <c r="C2662" i="2"/>
  <c r="C2663" i="2"/>
  <c r="C2664" i="2"/>
  <c r="C2665" i="2"/>
  <c r="C2666" i="2"/>
  <c r="C2667" i="2"/>
  <c r="C2668" i="2"/>
  <c r="C2669" i="2"/>
  <c r="C2670" i="2"/>
  <c r="C2671" i="2"/>
  <c r="C2672" i="2"/>
  <c r="C2673" i="2"/>
  <c r="C2674" i="2"/>
  <c r="C2675" i="2"/>
  <c r="C2676" i="2"/>
  <c r="C2677" i="2"/>
  <c r="C2678" i="2"/>
  <c r="C2679" i="2"/>
  <c r="C2680" i="2"/>
  <c r="C2681" i="2"/>
  <c r="C2682" i="2"/>
  <c r="C2683" i="2"/>
  <c r="C2684" i="2"/>
  <c r="C2685" i="2"/>
  <c r="C2686" i="2"/>
  <c r="C2687" i="2"/>
  <c r="C2688" i="2"/>
  <c r="C2689" i="2"/>
  <c r="C2690" i="2"/>
  <c r="C2691" i="2"/>
  <c r="C2692" i="2"/>
  <c r="C2693" i="2"/>
  <c r="C2694" i="2"/>
  <c r="C2695" i="2"/>
  <c r="C2696" i="2"/>
  <c r="C2697" i="2"/>
  <c r="C2698" i="2"/>
  <c r="C2699" i="2"/>
  <c r="C2700" i="2"/>
  <c r="C2701" i="2"/>
  <c r="C2702" i="2"/>
  <c r="C2703" i="2"/>
  <c r="C2704" i="2"/>
  <c r="C2705" i="2"/>
  <c r="C2706" i="2"/>
  <c r="C2707" i="2"/>
  <c r="C2708" i="2"/>
  <c r="C2709" i="2"/>
  <c r="C2710" i="2"/>
  <c r="C2711" i="2"/>
  <c r="C2712" i="2"/>
  <c r="C2713" i="2"/>
  <c r="C2714" i="2"/>
  <c r="C2715" i="2"/>
  <c r="C2716" i="2"/>
  <c r="C2717" i="2"/>
  <c r="C2718" i="2"/>
  <c r="C2719" i="2"/>
  <c r="C2720" i="2"/>
  <c r="C2721" i="2"/>
  <c r="C2722" i="2"/>
  <c r="C2723" i="2"/>
  <c r="C2724" i="2"/>
  <c r="C2725" i="2"/>
  <c r="C2726" i="2"/>
  <c r="C2727" i="2"/>
  <c r="C2728" i="2"/>
  <c r="C2729" i="2"/>
  <c r="C2730" i="2"/>
  <c r="C2731" i="2"/>
  <c r="C2732" i="2"/>
  <c r="C2733" i="2"/>
  <c r="C2734" i="2"/>
  <c r="C2735" i="2"/>
  <c r="C2736" i="2"/>
  <c r="C2737" i="2"/>
  <c r="C2738" i="2"/>
  <c r="C2739" i="2"/>
  <c r="C2740" i="2"/>
  <c r="C2741" i="2"/>
  <c r="C2742" i="2"/>
  <c r="C2743" i="2"/>
  <c r="C2744" i="2"/>
  <c r="C2745" i="2"/>
  <c r="C2746" i="2"/>
  <c r="C2747" i="2"/>
  <c r="C2748" i="2"/>
  <c r="C2749" i="2"/>
  <c r="C2750" i="2"/>
  <c r="C2751" i="2"/>
  <c r="C2752" i="2"/>
  <c r="C2753" i="2"/>
  <c r="C2754" i="2"/>
  <c r="C2755" i="2"/>
  <c r="C2756" i="2"/>
  <c r="C2757" i="2"/>
  <c r="C2758" i="2"/>
  <c r="C2759" i="2"/>
  <c r="C2760" i="2"/>
  <c r="C2761" i="2"/>
  <c r="C2762" i="2"/>
  <c r="C2763" i="2"/>
  <c r="C2764" i="2"/>
  <c r="C2765" i="2"/>
  <c r="C2766" i="2"/>
  <c r="C2767" i="2"/>
  <c r="C2768" i="2"/>
  <c r="C2769" i="2"/>
  <c r="C2770" i="2"/>
  <c r="C2771" i="2"/>
  <c r="C2772" i="2"/>
  <c r="C2773" i="2"/>
  <c r="C2774" i="2"/>
  <c r="C2775" i="2"/>
  <c r="C2776" i="2"/>
  <c r="C2777" i="2"/>
  <c r="C2778" i="2"/>
  <c r="C2779" i="2"/>
  <c r="C2780" i="2"/>
  <c r="C2781" i="2"/>
  <c r="C2782" i="2"/>
  <c r="C2783" i="2"/>
  <c r="C2784" i="2"/>
  <c r="C2785" i="2"/>
  <c r="C2786" i="2"/>
  <c r="C2787" i="2"/>
  <c r="C2788" i="2"/>
  <c r="C2789" i="2"/>
  <c r="C2790" i="2"/>
  <c r="C2791" i="2"/>
  <c r="C2792" i="2"/>
  <c r="C2793" i="2"/>
  <c r="C2794" i="2"/>
  <c r="C2795" i="2"/>
  <c r="C2796" i="2"/>
  <c r="C2797" i="2"/>
  <c r="C2798" i="2"/>
  <c r="C2799" i="2"/>
  <c r="C2800" i="2"/>
  <c r="C2801" i="2"/>
  <c r="C2802" i="2"/>
  <c r="C2803" i="2"/>
  <c r="C2804" i="2"/>
  <c r="C2805" i="2"/>
  <c r="C2806" i="2"/>
  <c r="C2807" i="2"/>
  <c r="C2808" i="2"/>
  <c r="C2809" i="2"/>
  <c r="C2810" i="2"/>
  <c r="C2811" i="2"/>
  <c r="C2812" i="2"/>
  <c r="C2813" i="2"/>
  <c r="C2814" i="2"/>
  <c r="C2815" i="2"/>
  <c r="C2816" i="2"/>
  <c r="C2817" i="2"/>
  <c r="C2818" i="2"/>
  <c r="C2819" i="2"/>
  <c r="C2820" i="2"/>
  <c r="C2821" i="2"/>
  <c r="C2822" i="2"/>
  <c r="C2823" i="2"/>
  <c r="C2824" i="2"/>
  <c r="C2825" i="2"/>
  <c r="C2826" i="2"/>
  <c r="C2827" i="2"/>
  <c r="C2828" i="2"/>
  <c r="C2829" i="2"/>
  <c r="C2830" i="2"/>
  <c r="C2831" i="2"/>
  <c r="C2832" i="2"/>
  <c r="C2833" i="2"/>
  <c r="C2834" i="2"/>
  <c r="C2835" i="2"/>
  <c r="C2836" i="2"/>
  <c r="C2837" i="2"/>
  <c r="C2838" i="2"/>
  <c r="C2839" i="2"/>
  <c r="C2840" i="2"/>
  <c r="C2841" i="2"/>
  <c r="C2842" i="2"/>
  <c r="C2843" i="2"/>
  <c r="C2844" i="2"/>
  <c r="C2845" i="2"/>
  <c r="C2846" i="2"/>
  <c r="C2847" i="2"/>
  <c r="C2848" i="2"/>
  <c r="C2849" i="2"/>
  <c r="C2850" i="2"/>
  <c r="C2851" i="2"/>
  <c r="C2852" i="2"/>
  <c r="C2853" i="2"/>
  <c r="C2854" i="2"/>
  <c r="C2855" i="2"/>
  <c r="C2856" i="2"/>
  <c r="C2857" i="2"/>
  <c r="C2858" i="2"/>
  <c r="C2859" i="2"/>
  <c r="C2860" i="2"/>
  <c r="C2861" i="2"/>
  <c r="C2862" i="2"/>
  <c r="C2863" i="2"/>
  <c r="C2864" i="2"/>
  <c r="C2865" i="2"/>
  <c r="C2866" i="2"/>
  <c r="C2867" i="2"/>
  <c r="C2868" i="2"/>
  <c r="C2869" i="2"/>
  <c r="C2870" i="2"/>
  <c r="C2871" i="2"/>
  <c r="C2872" i="2"/>
  <c r="C2873" i="2"/>
  <c r="C2874" i="2"/>
  <c r="C2875" i="2"/>
  <c r="C2876" i="2"/>
  <c r="C2877" i="2"/>
  <c r="C2878" i="2"/>
  <c r="C2879" i="2"/>
  <c r="C2880" i="2"/>
  <c r="C2881" i="2"/>
  <c r="C2882" i="2"/>
  <c r="C2883" i="2"/>
  <c r="C2884" i="2"/>
  <c r="C2885" i="2"/>
  <c r="C2886" i="2"/>
  <c r="C2887" i="2"/>
  <c r="C2888" i="2"/>
  <c r="C2889" i="2"/>
  <c r="C2890" i="2"/>
  <c r="C2891" i="2"/>
  <c r="C2892" i="2"/>
  <c r="C2893" i="2"/>
  <c r="C2894" i="2"/>
  <c r="C2895" i="2"/>
  <c r="C2896" i="2"/>
  <c r="C2897" i="2"/>
  <c r="C2898" i="2"/>
  <c r="C2899" i="2"/>
  <c r="C2900" i="2"/>
  <c r="C2901" i="2"/>
  <c r="C2902" i="2"/>
  <c r="C2903" i="2"/>
  <c r="C2904" i="2"/>
  <c r="C2905" i="2"/>
  <c r="C2906" i="2"/>
  <c r="C2907" i="2"/>
  <c r="C2908" i="2"/>
  <c r="C2909" i="2"/>
  <c r="C2910" i="2"/>
  <c r="C2911" i="2"/>
  <c r="C2912" i="2"/>
  <c r="C2913" i="2"/>
  <c r="C2914" i="2"/>
  <c r="C2915" i="2"/>
  <c r="C2916" i="2"/>
  <c r="C2917" i="2"/>
  <c r="C2918" i="2"/>
  <c r="C2919" i="2"/>
  <c r="C2920" i="2"/>
  <c r="C2921" i="2"/>
  <c r="C2922" i="2"/>
  <c r="C2923" i="2"/>
  <c r="C2924" i="2"/>
  <c r="C2925" i="2"/>
  <c r="C2926" i="2"/>
  <c r="C2927" i="2"/>
  <c r="C2928" i="2"/>
  <c r="C2929" i="2"/>
  <c r="C2930" i="2"/>
  <c r="C2931" i="2"/>
  <c r="C2932" i="2"/>
  <c r="C2933" i="2"/>
  <c r="C2934" i="2"/>
  <c r="C2935" i="2"/>
  <c r="C2936" i="2"/>
  <c r="C2937" i="2"/>
  <c r="C2938" i="2"/>
  <c r="C2939" i="2"/>
  <c r="C2940" i="2"/>
  <c r="C2941" i="2"/>
  <c r="C2942" i="2"/>
  <c r="C2943" i="2"/>
  <c r="C2944" i="2"/>
  <c r="C2945" i="2"/>
  <c r="C2946" i="2"/>
  <c r="C2947" i="2"/>
  <c r="C2948" i="2"/>
  <c r="C2949" i="2"/>
  <c r="C2950" i="2"/>
  <c r="C2951" i="2"/>
  <c r="C2952" i="2"/>
  <c r="C2953" i="2"/>
  <c r="C2954" i="2"/>
  <c r="C2955" i="2"/>
  <c r="C2956" i="2"/>
  <c r="C2957" i="2"/>
  <c r="C2958" i="2"/>
  <c r="C2959" i="2"/>
  <c r="C2960" i="2"/>
  <c r="C2961" i="2"/>
  <c r="C2962" i="2"/>
  <c r="C2963" i="2"/>
  <c r="C2964" i="2"/>
  <c r="C2965" i="2"/>
  <c r="C2966" i="2"/>
  <c r="C2967" i="2"/>
  <c r="C2968" i="2"/>
  <c r="C2969" i="2"/>
  <c r="C2970" i="2"/>
  <c r="C2971" i="2"/>
  <c r="C2972" i="2"/>
  <c r="C2973" i="2"/>
  <c r="C2974" i="2"/>
  <c r="C2975" i="2"/>
  <c r="C2976" i="2"/>
  <c r="C2977" i="2"/>
  <c r="C2978" i="2"/>
  <c r="C2979" i="2"/>
  <c r="C2980" i="2"/>
  <c r="C2981" i="2"/>
  <c r="C2982" i="2"/>
  <c r="C2983" i="2"/>
  <c r="C2984" i="2"/>
  <c r="C2985" i="2"/>
  <c r="C2986" i="2"/>
  <c r="C2987" i="2"/>
  <c r="C2988" i="2"/>
  <c r="C2989" i="2"/>
  <c r="C2990" i="2"/>
  <c r="C2991" i="2"/>
  <c r="C2992" i="2"/>
  <c r="C2993" i="2"/>
  <c r="C2994" i="2"/>
  <c r="C2995" i="2"/>
  <c r="C2996" i="2"/>
  <c r="C2997" i="2"/>
  <c r="C2998" i="2"/>
  <c r="C2999" i="2"/>
  <c r="C3000" i="2"/>
  <c r="C3001" i="2"/>
  <c r="C3002" i="2"/>
  <c r="C3003" i="2"/>
  <c r="C3004" i="2"/>
  <c r="C3005" i="2"/>
  <c r="C3006" i="2"/>
  <c r="C3007" i="2"/>
  <c r="C3008" i="2"/>
  <c r="C3009" i="2"/>
  <c r="C3010" i="2"/>
  <c r="C3011" i="2"/>
  <c r="C3012" i="2"/>
  <c r="C3013" i="2"/>
  <c r="C3014" i="2"/>
  <c r="C3015" i="2"/>
  <c r="C3016" i="2"/>
  <c r="C3017" i="2"/>
  <c r="C3018" i="2"/>
  <c r="C3019" i="2"/>
  <c r="C3020" i="2"/>
  <c r="C3021" i="2"/>
  <c r="C3022" i="2"/>
  <c r="C3023" i="2"/>
  <c r="C3024" i="2"/>
  <c r="C3025" i="2"/>
  <c r="C3026" i="2"/>
  <c r="C3027" i="2"/>
  <c r="C3028" i="2"/>
  <c r="C3029" i="2"/>
  <c r="C3030" i="2"/>
  <c r="C3031" i="2"/>
  <c r="C3032" i="2"/>
  <c r="C3033" i="2"/>
  <c r="C3034" i="2"/>
  <c r="C3035" i="2"/>
  <c r="C3036" i="2"/>
  <c r="C3037" i="2"/>
  <c r="C3038" i="2"/>
  <c r="C3039" i="2"/>
  <c r="C3040" i="2"/>
  <c r="C3041" i="2"/>
  <c r="C3042" i="2"/>
  <c r="C3043" i="2"/>
  <c r="C3044" i="2"/>
  <c r="C3045" i="2"/>
  <c r="C3046" i="2"/>
  <c r="C3047" i="2"/>
  <c r="C3048" i="2"/>
  <c r="C3049" i="2"/>
  <c r="C3050" i="2"/>
  <c r="C3051" i="2"/>
  <c r="C3052" i="2"/>
  <c r="C3053" i="2"/>
  <c r="C3054" i="2"/>
  <c r="C3055" i="2"/>
  <c r="C3056" i="2"/>
  <c r="C3057" i="2"/>
  <c r="C3058" i="2"/>
  <c r="C3059" i="2"/>
  <c r="C3060" i="2"/>
  <c r="C3061" i="2"/>
  <c r="C3062" i="2"/>
  <c r="C3063" i="2"/>
  <c r="C3064" i="2"/>
  <c r="C3065" i="2"/>
  <c r="C3066" i="2"/>
  <c r="C3067" i="2"/>
  <c r="C3068" i="2"/>
  <c r="C3069" i="2"/>
  <c r="C3070" i="2"/>
  <c r="C3071" i="2"/>
  <c r="C3072" i="2"/>
  <c r="C3073" i="2"/>
  <c r="C3074" i="2"/>
  <c r="C3075" i="2"/>
  <c r="C3076" i="2"/>
  <c r="C3077" i="2"/>
  <c r="C3078" i="2"/>
  <c r="C3079" i="2"/>
  <c r="C3080" i="2"/>
  <c r="C3081" i="2"/>
  <c r="C3082" i="2"/>
  <c r="C3083" i="2"/>
  <c r="C3084" i="2"/>
  <c r="C3085" i="2"/>
  <c r="C3086" i="2"/>
  <c r="C3087" i="2"/>
  <c r="C3088" i="2"/>
  <c r="C3089" i="2"/>
  <c r="C3090" i="2"/>
  <c r="C3091" i="2"/>
  <c r="C3092" i="2"/>
  <c r="C3093" i="2"/>
  <c r="C3094" i="2"/>
  <c r="C3095" i="2"/>
  <c r="C3096" i="2"/>
  <c r="C3097" i="2"/>
  <c r="C3098" i="2"/>
  <c r="C3099" i="2"/>
  <c r="C3100" i="2"/>
  <c r="C3101" i="2"/>
  <c r="C3102" i="2"/>
  <c r="C3103" i="2"/>
  <c r="C3104" i="2"/>
  <c r="C3105" i="2"/>
  <c r="C3106" i="2"/>
  <c r="C3107" i="2"/>
  <c r="C3108" i="2"/>
  <c r="C3109" i="2"/>
  <c r="C3110" i="2"/>
  <c r="C3111" i="2"/>
  <c r="C3112" i="2"/>
  <c r="C3113" i="2"/>
  <c r="C3114" i="2"/>
  <c r="C3115" i="2"/>
  <c r="C3116" i="2"/>
  <c r="C3117" i="2"/>
  <c r="C3118" i="2"/>
  <c r="C3119" i="2"/>
  <c r="C3120" i="2"/>
  <c r="C3121" i="2"/>
  <c r="C3122" i="2"/>
  <c r="C3123" i="2"/>
  <c r="C3124" i="2"/>
  <c r="C3125" i="2"/>
  <c r="C3126" i="2"/>
  <c r="C3127" i="2"/>
  <c r="C3128" i="2"/>
  <c r="C3129" i="2"/>
  <c r="C3130" i="2"/>
  <c r="C3131" i="2"/>
  <c r="C3132" i="2"/>
  <c r="C3133" i="2"/>
  <c r="C3134" i="2"/>
  <c r="C3135" i="2"/>
  <c r="C3136" i="2"/>
  <c r="C3137" i="2"/>
  <c r="C3138" i="2"/>
  <c r="C3139" i="2"/>
  <c r="C3140" i="2"/>
  <c r="C3141" i="2"/>
  <c r="C3142" i="2"/>
  <c r="C3143" i="2"/>
  <c r="C3144" i="2"/>
  <c r="C3145" i="2"/>
  <c r="C3146" i="2"/>
  <c r="C3147" i="2"/>
  <c r="C3148" i="2"/>
  <c r="C3149" i="2"/>
  <c r="C3150" i="2"/>
  <c r="C3151" i="2"/>
  <c r="C3152" i="2"/>
  <c r="C3153" i="2"/>
  <c r="C3154" i="2"/>
  <c r="C3155" i="2"/>
  <c r="C3156" i="2"/>
  <c r="C3157" i="2"/>
  <c r="C3158" i="2"/>
  <c r="C3159" i="2"/>
  <c r="C3160" i="2"/>
  <c r="C3161" i="2"/>
  <c r="C3162" i="2"/>
  <c r="C3163" i="2"/>
  <c r="C3164" i="2"/>
  <c r="C3165" i="2"/>
  <c r="C3166" i="2"/>
  <c r="C3167" i="2"/>
  <c r="C3168" i="2"/>
  <c r="C3169" i="2"/>
  <c r="C3170" i="2"/>
  <c r="C3171" i="2"/>
  <c r="C3172" i="2"/>
  <c r="C3173" i="2"/>
  <c r="C3174" i="2"/>
  <c r="C3175" i="2"/>
  <c r="C3176" i="2"/>
  <c r="C3177" i="2"/>
  <c r="C3178" i="2"/>
  <c r="C3179" i="2"/>
  <c r="C3180" i="2"/>
  <c r="C3181" i="2"/>
  <c r="C3182" i="2"/>
  <c r="C3183" i="2"/>
  <c r="C3184" i="2"/>
  <c r="C3185" i="2"/>
  <c r="C3186" i="2"/>
  <c r="C3187" i="2"/>
  <c r="C3188" i="2"/>
  <c r="C3189" i="2"/>
  <c r="C3190" i="2"/>
  <c r="C3191" i="2"/>
  <c r="C3192" i="2"/>
  <c r="C3193" i="2"/>
  <c r="C3194" i="2"/>
  <c r="C3195" i="2"/>
  <c r="C3196" i="2"/>
  <c r="C3197" i="2"/>
  <c r="C3198" i="2"/>
  <c r="C3199" i="2"/>
  <c r="C3200" i="2"/>
  <c r="C3201" i="2"/>
  <c r="C3202" i="2"/>
  <c r="C3203" i="2"/>
  <c r="C3204" i="2"/>
  <c r="C3205" i="2"/>
  <c r="C3206" i="2"/>
  <c r="C3207" i="2"/>
  <c r="C3208" i="2"/>
  <c r="C3209" i="2"/>
  <c r="C3210" i="2"/>
  <c r="C3211" i="2"/>
  <c r="C3212" i="2"/>
  <c r="C3213" i="2"/>
  <c r="C3214" i="2"/>
  <c r="C3215" i="2"/>
  <c r="C3216" i="2"/>
  <c r="C3217" i="2"/>
  <c r="C3218" i="2"/>
  <c r="C3219" i="2"/>
  <c r="C3220" i="2"/>
  <c r="C3221" i="2"/>
  <c r="C3222" i="2"/>
  <c r="C3223" i="2"/>
  <c r="C3224" i="2"/>
  <c r="C3225" i="2"/>
  <c r="C3226" i="2"/>
  <c r="C3227" i="2"/>
  <c r="C3228" i="2"/>
  <c r="C3229" i="2"/>
  <c r="C3230" i="2"/>
  <c r="C3231" i="2"/>
  <c r="C3232" i="2"/>
  <c r="C3233" i="2"/>
  <c r="C3234" i="2"/>
  <c r="C3235" i="2"/>
  <c r="C3236" i="2"/>
  <c r="C3237" i="2"/>
  <c r="C3238" i="2"/>
  <c r="C3239" i="2"/>
  <c r="C3240" i="2"/>
  <c r="C3241" i="2"/>
  <c r="C3242" i="2"/>
  <c r="C3243" i="2"/>
  <c r="C3244" i="2"/>
  <c r="C3245" i="2"/>
  <c r="C3246" i="2"/>
  <c r="C3247" i="2"/>
  <c r="C3248" i="2"/>
  <c r="C3249" i="2"/>
  <c r="C3250" i="2"/>
  <c r="C3251" i="2"/>
  <c r="C3252" i="2"/>
  <c r="C3253" i="2"/>
  <c r="C3254" i="2"/>
  <c r="C3255" i="2"/>
  <c r="C3256" i="2"/>
  <c r="C3257" i="2"/>
  <c r="C3258" i="2"/>
  <c r="C3259" i="2"/>
  <c r="C3260" i="2"/>
  <c r="C3261" i="2"/>
  <c r="C3262" i="2"/>
  <c r="C3263" i="2"/>
  <c r="C3264" i="2"/>
  <c r="C3265" i="2"/>
  <c r="C3266" i="2"/>
  <c r="C3267" i="2"/>
  <c r="C3268" i="2"/>
  <c r="C3269" i="2"/>
  <c r="C3270" i="2"/>
  <c r="C3271" i="2"/>
  <c r="C3272" i="2"/>
  <c r="C3273" i="2"/>
  <c r="C3274" i="2"/>
  <c r="C3275" i="2"/>
  <c r="C3276" i="2"/>
  <c r="C3277" i="2"/>
  <c r="C3278" i="2"/>
  <c r="C3279" i="2"/>
  <c r="C3280" i="2"/>
  <c r="C3281" i="2"/>
  <c r="C3282" i="2"/>
  <c r="C3283" i="2"/>
  <c r="C3284" i="2"/>
  <c r="C3285" i="2"/>
  <c r="C3286" i="2"/>
  <c r="C3287" i="2"/>
  <c r="C3288" i="2"/>
  <c r="C3289" i="2"/>
  <c r="C3290" i="2"/>
  <c r="C3291" i="2"/>
  <c r="C3292" i="2"/>
  <c r="C3293" i="2"/>
  <c r="C3294" i="2"/>
  <c r="C3295" i="2"/>
  <c r="C3296" i="2"/>
  <c r="C3297" i="2"/>
  <c r="C3298" i="2"/>
  <c r="C3299" i="2"/>
  <c r="C3300" i="2"/>
  <c r="C3301" i="2"/>
  <c r="C3302" i="2"/>
  <c r="C3303" i="2"/>
  <c r="C3304" i="2"/>
  <c r="C3305" i="2"/>
  <c r="C3306" i="2"/>
  <c r="C3307" i="2"/>
  <c r="C3308" i="2"/>
  <c r="C3309" i="2"/>
  <c r="C3310" i="2"/>
  <c r="C3311" i="2"/>
  <c r="C3312" i="2"/>
  <c r="C3313" i="2"/>
  <c r="C3314" i="2"/>
  <c r="C3315" i="2"/>
  <c r="C3316" i="2"/>
  <c r="C3317" i="2"/>
  <c r="C3318" i="2"/>
  <c r="C3319" i="2"/>
  <c r="C3320" i="2"/>
  <c r="C3321" i="2"/>
  <c r="C3322" i="2"/>
  <c r="C3323" i="2"/>
  <c r="C3324" i="2"/>
  <c r="C3325" i="2"/>
  <c r="C3326" i="2"/>
  <c r="C3327" i="2"/>
  <c r="C3328" i="2"/>
  <c r="C3329" i="2"/>
  <c r="C3330" i="2"/>
  <c r="C3331" i="2"/>
  <c r="C3332" i="2"/>
  <c r="C3333" i="2"/>
  <c r="C3334" i="2"/>
  <c r="C3335" i="2"/>
  <c r="C3336" i="2"/>
  <c r="C3337" i="2"/>
  <c r="C3338" i="2"/>
  <c r="C3339" i="2"/>
  <c r="C3340" i="2"/>
  <c r="C3341" i="2"/>
  <c r="C3342" i="2"/>
  <c r="C3343" i="2"/>
  <c r="C3344" i="2"/>
  <c r="C3345" i="2"/>
  <c r="C3346" i="2"/>
  <c r="C3347" i="2"/>
  <c r="C3348" i="2"/>
  <c r="C3349" i="2"/>
  <c r="C3350" i="2"/>
  <c r="C3351" i="2"/>
  <c r="C3352" i="2"/>
  <c r="C3353" i="2"/>
  <c r="C3354" i="2"/>
  <c r="C3355" i="2"/>
  <c r="C3356" i="2"/>
  <c r="C3357" i="2"/>
  <c r="C3358" i="2"/>
  <c r="C3359" i="2"/>
  <c r="C3360" i="2"/>
  <c r="C3361" i="2"/>
  <c r="C3362" i="2"/>
  <c r="C3363" i="2"/>
  <c r="C3364" i="2"/>
  <c r="C3365" i="2"/>
  <c r="C3366" i="2"/>
  <c r="C3367" i="2"/>
  <c r="C3368" i="2"/>
  <c r="C3369" i="2"/>
  <c r="C3370" i="2"/>
  <c r="C3371" i="2"/>
  <c r="C3372" i="2"/>
  <c r="C3373" i="2"/>
  <c r="C3374" i="2"/>
  <c r="C3375" i="2"/>
  <c r="C3376" i="2"/>
  <c r="C3377" i="2"/>
  <c r="C3378" i="2"/>
  <c r="C3379" i="2"/>
  <c r="C3380" i="2"/>
  <c r="C3381" i="2"/>
  <c r="C3382" i="2"/>
  <c r="C3383" i="2"/>
  <c r="C3384" i="2"/>
  <c r="C3385" i="2"/>
  <c r="C3386" i="2"/>
  <c r="C3387" i="2"/>
  <c r="C3388" i="2"/>
  <c r="C3389" i="2"/>
  <c r="C3390" i="2"/>
  <c r="C3391" i="2"/>
  <c r="C3392" i="2"/>
  <c r="C3393" i="2"/>
  <c r="C3394" i="2"/>
  <c r="C3395" i="2"/>
  <c r="C3396" i="2"/>
  <c r="C3397" i="2"/>
  <c r="C3398" i="2"/>
  <c r="C3399" i="2"/>
  <c r="C3400" i="2"/>
  <c r="C3401" i="2"/>
  <c r="C3402" i="2"/>
  <c r="C3403" i="2"/>
  <c r="C3404" i="2"/>
  <c r="C3405" i="2"/>
  <c r="C3406" i="2"/>
  <c r="C3407" i="2"/>
  <c r="C3408" i="2"/>
  <c r="C3409" i="2"/>
  <c r="C3410" i="2"/>
  <c r="C3411" i="2"/>
  <c r="C3412" i="2"/>
  <c r="C3413" i="2"/>
  <c r="C3414" i="2"/>
  <c r="C3415" i="2"/>
  <c r="C3416" i="2"/>
  <c r="C3417" i="2"/>
  <c r="C3418" i="2"/>
  <c r="C3419" i="2"/>
  <c r="C3420" i="2"/>
  <c r="C3421" i="2"/>
  <c r="C3422" i="2"/>
  <c r="C3423" i="2"/>
  <c r="C3424" i="2"/>
  <c r="C3425" i="2"/>
  <c r="C3426" i="2"/>
  <c r="C3427" i="2"/>
  <c r="C3428" i="2"/>
  <c r="C3429" i="2"/>
  <c r="C3430" i="2"/>
  <c r="C3431" i="2"/>
  <c r="C3432" i="2"/>
  <c r="C3433" i="2"/>
  <c r="C3434" i="2"/>
  <c r="C3435" i="2"/>
  <c r="C3436" i="2"/>
  <c r="C3437" i="2"/>
  <c r="C3438" i="2"/>
  <c r="C3439" i="2"/>
  <c r="C3440" i="2"/>
  <c r="C3441" i="2"/>
  <c r="C3442" i="2"/>
  <c r="C3443" i="2"/>
  <c r="C3444" i="2"/>
  <c r="C3445" i="2"/>
  <c r="C3446" i="2"/>
  <c r="C3447" i="2"/>
  <c r="C3448" i="2"/>
  <c r="C3449" i="2"/>
  <c r="C3450" i="2"/>
  <c r="C3451" i="2"/>
  <c r="C3452" i="2"/>
  <c r="C3453" i="2"/>
  <c r="C3454" i="2"/>
  <c r="C3455" i="2"/>
  <c r="C3456" i="2"/>
  <c r="C3457" i="2"/>
  <c r="C3458" i="2"/>
  <c r="C3459" i="2"/>
  <c r="C3460" i="2"/>
  <c r="C3461" i="2"/>
  <c r="C3462" i="2"/>
  <c r="C3463" i="2"/>
  <c r="C3464" i="2"/>
  <c r="C3465" i="2"/>
  <c r="C3466" i="2"/>
  <c r="C3467" i="2"/>
  <c r="C3468" i="2"/>
  <c r="C3469" i="2"/>
  <c r="C3470" i="2"/>
  <c r="C3471" i="2"/>
  <c r="C3472" i="2"/>
  <c r="C3473" i="2"/>
  <c r="C3474" i="2"/>
  <c r="C3475" i="2"/>
  <c r="C3476" i="2"/>
  <c r="C3477" i="2"/>
  <c r="C3478" i="2"/>
  <c r="C3479" i="2"/>
  <c r="C3480" i="2"/>
  <c r="C3481" i="2"/>
  <c r="C3482" i="2"/>
  <c r="C3483" i="2"/>
  <c r="C3484" i="2"/>
  <c r="C3485" i="2"/>
  <c r="C3486" i="2"/>
  <c r="C3487" i="2"/>
  <c r="C3488" i="2"/>
  <c r="C3489" i="2"/>
  <c r="C3490" i="2"/>
  <c r="C3491" i="2"/>
  <c r="C3492" i="2"/>
  <c r="C3493" i="2"/>
  <c r="C3494" i="2"/>
  <c r="C3495" i="2"/>
  <c r="C3496" i="2"/>
  <c r="C3497" i="2"/>
  <c r="C3498" i="2"/>
  <c r="C3499" i="2"/>
  <c r="C3500" i="2"/>
  <c r="C3501" i="2"/>
  <c r="C3502" i="2"/>
  <c r="C3503" i="2"/>
  <c r="C3504" i="2"/>
  <c r="C3505" i="2"/>
  <c r="C3506" i="2"/>
  <c r="C3507" i="2"/>
  <c r="C3508" i="2"/>
  <c r="C3509" i="2"/>
  <c r="C3510" i="2"/>
  <c r="C3511" i="2"/>
  <c r="C3512" i="2"/>
  <c r="C3513" i="2"/>
  <c r="C3514" i="2"/>
  <c r="C3515" i="2"/>
  <c r="C3516" i="2"/>
  <c r="C3517" i="2"/>
  <c r="C3518" i="2"/>
  <c r="C3519" i="2"/>
  <c r="C3520" i="2"/>
  <c r="C3521" i="2"/>
  <c r="C3522" i="2"/>
  <c r="C3523" i="2"/>
  <c r="C3524" i="2"/>
  <c r="C3525" i="2"/>
  <c r="C3526" i="2"/>
  <c r="C3527" i="2"/>
  <c r="C3528" i="2"/>
  <c r="C3529" i="2"/>
  <c r="C3530" i="2"/>
  <c r="C3531" i="2"/>
  <c r="C3532" i="2"/>
  <c r="C3533" i="2"/>
  <c r="C3534" i="2"/>
  <c r="C3535" i="2"/>
  <c r="C3536" i="2"/>
  <c r="C3537" i="2"/>
  <c r="C3538" i="2"/>
  <c r="C3539" i="2"/>
  <c r="C3540" i="2"/>
  <c r="C3541" i="2"/>
  <c r="C3542" i="2"/>
  <c r="C3543" i="2"/>
  <c r="C3544" i="2"/>
  <c r="C3545" i="2"/>
  <c r="C3546" i="2"/>
  <c r="C3547" i="2"/>
  <c r="C3548" i="2"/>
  <c r="C3549" i="2"/>
  <c r="C3550" i="2"/>
  <c r="C3551" i="2"/>
  <c r="C3552" i="2"/>
  <c r="C3553" i="2"/>
  <c r="C3554" i="2"/>
  <c r="C3555" i="2"/>
  <c r="C3556" i="2"/>
  <c r="C3557" i="2"/>
  <c r="C3558" i="2"/>
  <c r="C3559" i="2"/>
  <c r="C3560" i="2"/>
  <c r="C3561" i="2"/>
  <c r="C3562" i="2"/>
  <c r="C3563" i="2"/>
  <c r="C3564" i="2"/>
  <c r="C3565" i="2"/>
  <c r="C3566" i="2"/>
  <c r="C3567" i="2"/>
  <c r="C3568" i="2"/>
  <c r="C3569" i="2"/>
  <c r="C3570" i="2"/>
  <c r="C3571" i="2"/>
  <c r="C3572" i="2"/>
  <c r="C3573" i="2"/>
  <c r="C3574" i="2"/>
  <c r="C3575" i="2"/>
  <c r="C3576" i="2"/>
  <c r="C3577" i="2"/>
  <c r="C3578" i="2"/>
  <c r="C3579" i="2"/>
  <c r="C3580" i="2"/>
  <c r="C3581" i="2"/>
  <c r="C3582" i="2"/>
  <c r="C3583" i="2"/>
  <c r="C3584" i="2"/>
  <c r="C3585" i="2"/>
  <c r="C3586" i="2"/>
  <c r="C3587" i="2"/>
  <c r="C3588" i="2"/>
  <c r="C3589" i="2"/>
  <c r="C3590" i="2"/>
  <c r="C3591" i="2"/>
  <c r="C3592" i="2"/>
  <c r="C3593" i="2"/>
  <c r="C3594" i="2"/>
  <c r="C3595" i="2"/>
  <c r="C3596" i="2"/>
  <c r="C3597" i="2"/>
  <c r="C3598" i="2"/>
  <c r="C3599" i="2"/>
  <c r="C3600" i="2"/>
  <c r="C3601" i="2"/>
  <c r="C3602" i="2"/>
  <c r="C3603" i="2"/>
  <c r="C3604" i="2"/>
  <c r="C3605" i="2"/>
  <c r="C3606" i="2"/>
  <c r="C3607" i="2"/>
  <c r="C3608" i="2"/>
  <c r="C3609" i="2"/>
  <c r="C3610" i="2"/>
  <c r="C3611" i="2"/>
  <c r="C3612" i="2"/>
  <c r="C3613" i="2"/>
  <c r="C3614" i="2"/>
  <c r="C3615" i="2"/>
  <c r="C3616" i="2"/>
  <c r="C3617" i="2"/>
  <c r="C3618" i="2"/>
  <c r="C3619" i="2"/>
  <c r="C3620" i="2"/>
  <c r="C3621" i="2"/>
  <c r="C3622" i="2"/>
  <c r="C3623" i="2"/>
  <c r="C3624" i="2"/>
  <c r="C3625" i="2"/>
  <c r="C3626" i="2"/>
  <c r="C3627" i="2"/>
  <c r="C3628" i="2"/>
  <c r="C3629" i="2"/>
  <c r="C3630" i="2"/>
  <c r="C3631" i="2"/>
  <c r="C3632" i="2"/>
  <c r="C3633" i="2"/>
  <c r="C3634" i="2"/>
  <c r="C3635" i="2"/>
  <c r="C3636" i="2"/>
  <c r="C3637" i="2"/>
  <c r="C3638" i="2"/>
  <c r="C3639" i="2"/>
  <c r="C3640" i="2"/>
  <c r="C3641" i="2"/>
  <c r="C3642" i="2"/>
  <c r="C3643" i="2"/>
  <c r="C3644" i="2"/>
  <c r="C3645" i="2"/>
  <c r="C3646" i="2"/>
  <c r="C3647" i="2"/>
  <c r="C3648" i="2"/>
  <c r="C3649" i="2"/>
  <c r="C3650" i="2"/>
  <c r="C3651" i="2"/>
  <c r="C3652" i="2"/>
  <c r="C3653" i="2"/>
  <c r="C3654" i="2"/>
  <c r="C3655" i="2"/>
  <c r="C3656" i="2"/>
  <c r="C3657" i="2"/>
  <c r="C3658" i="2"/>
  <c r="C3659" i="2"/>
  <c r="C3660" i="2"/>
  <c r="C3661" i="2"/>
  <c r="C3662" i="2"/>
  <c r="C3663" i="2"/>
  <c r="C3664" i="2"/>
  <c r="C3665" i="2"/>
  <c r="C3666" i="2"/>
  <c r="C3667" i="2"/>
  <c r="C3668" i="2"/>
  <c r="C3669" i="2"/>
  <c r="C3670" i="2"/>
  <c r="C3671" i="2"/>
  <c r="C3672" i="2"/>
  <c r="C3673" i="2"/>
  <c r="C3674" i="2"/>
  <c r="C3675" i="2"/>
  <c r="C3676" i="2"/>
  <c r="C3677" i="2"/>
  <c r="C3678" i="2"/>
  <c r="C3679" i="2"/>
  <c r="C3680" i="2"/>
  <c r="C3681" i="2"/>
  <c r="C3682" i="2"/>
  <c r="C3683" i="2"/>
  <c r="C3684" i="2"/>
  <c r="C3685" i="2"/>
  <c r="C3686" i="2"/>
  <c r="C3687" i="2"/>
  <c r="C3688" i="2"/>
  <c r="C3689" i="2"/>
  <c r="C3690" i="2"/>
  <c r="C3691" i="2"/>
  <c r="C3692" i="2"/>
  <c r="C3693" i="2"/>
  <c r="C3694" i="2"/>
  <c r="C3695" i="2"/>
  <c r="C3696" i="2"/>
  <c r="C3697" i="2"/>
  <c r="C3698" i="2"/>
  <c r="C3699" i="2"/>
  <c r="C3700" i="2"/>
  <c r="C3701" i="2"/>
  <c r="C3702" i="2"/>
  <c r="C3703" i="2"/>
  <c r="C3704" i="2"/>
  <c r="C3705" i="2"/>
  <c r="C3706" i="2"/>
  <c r="C3707" i="2"/>
  <c r="C3708" i="2"/>
  <c r="C3709" i="2"/>
  <c r="C3710" i="2"/>
  <c r="C3711" i="2"/>
  <c r="C3712" i="2"/>
  <c r="C3713" i="2"/>
  <c r="C3714" i="2"/>
  <c r="C3715" i="2"/>
  <c r="C3716" i="2"/>
  <c r="C3717" i="2"/>
  <c r="C3718" i="2"/>
  <c r="C3719" i="2"/>
  <c r="C3720" i="2"/>
  <c r="C3721" i="2"/>
  <c r="C3722" i="2"/>
  <c r="C3723" i="2"/>
  <c r="C3724" i="2"/>
  <c r="C3725" i="2"/>
  <c r="C3726" i="2"/>
  <c r="C3727" i="2"/>
  <c r="C3728" i="2"/>
  <c r="C3729" i="2"/>
  <c r="C3730" i="2"/>
  <c r="C3731" i="2"/>
  <c r="C3732" i="2"/>
  <c r="C3733" i="2"/>
  <c r="C3734" i="2"/>
  <c r="C3735" i="2"/>
  <c r="C3736" i="2"/>
  <c r="C3737" i="2"/>
  <c r="C3738" i="2"/>
  <c r="C3739" i="2"/>
  <c r="C3740" i="2"/>
  <c r="C3741" i="2"/>
  <c r="C3742" i="2"/>
  <c r="C3743" i="2"/>
  <c r="C3744" i="2"/>
  <c r="C3745" i="2"/>
  <c r="C3746" i="2"/>
  <c r="C3747" i="2"/>
  <c r="C3748" i="2"/>
  <c r="C3749" i="2"/>
  <c r="C3750" i="2"/>
  <c r="C3751" i="2"/>
  <c r="C3752" i="2"/>
  <c r="C3753" i="2"/>
  <c r="C3754" i="2"/>
  <c r="C3755" i="2"/>
  <c r="C3756" i="2"/>
  <c r="C3757" i="2"/>
  <c r="C3758" i="2"/>
  <c r="C3759" i="2"/>
  <c r="C3760" i="2"/>
  <c r="C3761" i="2"/>
  <c r="C3762" i="2"/>
  <c r="C3763" i="2"/>
  <c r="C3764" i="2"/>
  <c r="C3765" i="2"/>
  <c r="C3766" i="2"/>
  <c r="C3767" i="2"/>
  <c r="C3768" i="2"/>
  <c r="C3769" i="2"/>
  <c r="C3770" i="2"/>
  <c r="C3771" i="2"/>
  <c r="C3772" i="2"/>
  <c r="C3773" i="2"/>
  <c r="C3774" i="2"/>
  <c r="C3775" i="2"/>
  <c r="C3776" i="2"/>
  <c r="C3777" i="2"/>
  <c r="C3778" i="2"/>
  <c r="C3779" i="2"/>
  <c r="C3780" i="2"/>
  <c r="C3781" i="2"/>
  <c r="C3782" i="2"/>
  <c r="C3783" i="2"/>
  <c r="C3784" i="2"/>
  <c r="C3785" i="2"/>
  <c r="C3786" i="2"/>
  <c r="C3787" i="2"/>
  <c r="C3788" i="2"/>
  <c r="C3789" i="2"/>
  <c r="C3790" i="2"/>
  <c r="C3791" i="2"/>
  <c r="C3792" i="2"/>
  <c r="C3793" i="2"/>
  <c r="C3794" i="2"/>
  <c r="C3795" i="2"/>
  <c r="C3796" i="2"/>
  <c r="C3797" i="2"/>
  <c r="C3798" i="2"/>
  <c r="C3799" i="2"/>
  <c r="C3800" i="2"/>
  <c r="C3801" i="2"/>
  <c r="C3802" i="2"/>
  <c r="C3803" i="2"/>
  <c r="C3804" i="2"/>
  <c r="C3805" i="2"/>
  <c r="C3806" i="2"/>
  <c r="C3807" i="2"/>
  <c r="C3808" i="2"/>
  <c r="C3809" i="2"/>
  <c r="C3810" i="2"/>
  <c r="C3811" i="2"/>
  <c r="C3812" i="2"/>
  <c r="C3813" i="2"/>
  <c r="C3814" i="2"/>
  <c r="C3815" i="2"/>
  <c r="C3816" i="2"/>
  <c r="C3817" i="2"/>
  <c r="C3818" i="2"/>
  <c r="C3819" i="2"/>
  <c r="C3820" i="2"/>
  <c r="C3821" i="2"/>
  <c r="C3822" i="2"/>
  <c r="C3823" i="2"/>
  <c r="C3824" i="2"/>
  <c r="C3825" i="2"/>
  <c r="C3826" i="2"/>
  <c r="C3827" i="2"/>
  <c r="C3828" i="2"/>
  <c r="C3829" i="2"/>
  <c r="C3830" i="2"/>
  <c r="C3831" i="2"/>
  <c r="C3832" i="2"/>
  <c r="C3833" i="2"/>
  <c r="C3834" i="2"/>
  <c r="C3835" i="2"/>
  <c r="C3836" i="2"/>
  <c r="C3837" i="2"/>
  <c r="C3838" i="2"/>
  <c r="C3839" i="2"/>
  <c r="C3840" i="2"/>
  <c r="C3841" i="2"/>
  <c r="C3842" i="2"/>
  <c r="C3843" i="2"/>
  <c r="C3844" i="2"/>
  <c r="C3845" i="2"/>
  <c r="C3846" i="2"/>
  <c r="C3847" i="2"/>
  <c r="C3848" i="2"/>
  <c r="C3849" i="2"/>
  <c r="C3850" i="2"/>
  <c r="C3851" i="2"/>
  <c r="C3852" i="2"/>
  <c r="C3853" i="2"/>
  <c r="C3854" i="2"/>
  <c r="C3855" i="2"/>
  <c r="C3856" i="2"/>
  <c r="C3857" i="2"/>
  <c r="C3858" i="2"/>
  <c r="C3859" i="2"/>
  <c r="C3860" i="2"/>
  <c r="C3861" i="2"/>
  <c r="C3862" i="2"/>
  <c r="C3863" i="2"/>
  <c r="C3864" i="2"/>
  <c r="C3865" i="2"/>
  <c r="C3866" i="2"/>
  <c r="C3867" i="2"/>
  <c r="C3868" i="2"/>
  <c r="C3869" i="2"/>
  <c r="C3870" i="2"/>
  <c r="C3871" i="2"/>
  <c r="C3872" i="2"/>
  <c r="C3873" i="2"/>
  <c r="C3874" i="2"/>
  <c r="C3875" i="2"/>
  <c r="C3876" i="2"/>
  <c r="C3877" i="2"/>
  <c r="C3878" i="2"/>
  <c r="C3879" i="2"/>
  <c r="C3880" i="2"/>
  <c r="C3881" i="2"/>
  <c r="C3882" i="2"/>
  <c r="C3883" i="2"/>
  <c r="C3884" i="2"/>
  <c r="C3885" i="2"/>
  <c r="C3886" i="2"/>
  <c r="C3887" i="2"/>
  <c r="C3888" i="2"/>
  <c r="C3889" i="2"/>
  <c r="C3890" i="2"/>
  <c r="C3891" i="2"/>
  <c r="C3892" i="2"/>
  <c r="C3893" i="2"/>
  <c r="C3894" i="2"/>
  <c r="C3895" i="2"/>
  <c r="C3896" i="2"/>
  <c r="C3897" i="2"/>
  <c r="C3898" i="2"/>
  <c r="C3899" i="2"/>
  <c r="C3900" i="2"/>
  <c r="C3901" i="2"/>
  <c r="C3902" i="2"/>
  <c r="C3903" i="2"/>
  <c r="C3904" i="2"/>
  <c r="C3905" i="2"/>
  <c r="C3906" i="2"/>
  <c r="C3907" i="2"/>
  <c r="C3908" i="2"/>
  <c r="C3909" i="2"/>
  <c r="C3910" i="2"/>
  <c r="C3911" i="2"/>
  <c r="C3912" i="2"/>
  <c r="C3913" i="2"/>
  <c r="C3914" i="2"/>
  <c r="C3915" i="2"/>
  <c r="C3916" i="2"/>
  <c r="C3917" i="2"/>
  <c r="C3918" i="2"/>
  <c r="C3919" i="2"/>
  <c r="C3920" i="2"/>
  <c r="C3921" i="2"/>
  <c r="C3922" i="2"/>
  <c r="C3923" i="2"/>
  <c r="C3924" i="2"/>
  <c r="C3925" i="2"/>
  <c r="C3926" i="2"/>
  <c r="C3927" i="2"/>
  <c r="C3928" i="2"/>
  <c r="C3929" i="2"/>
  <c r="C3930" i="2"/>
  <c r="C3931" i="2"/>
  <c r="C3932" i="2"/>
  <c r="C3933" i="2"/>
  <c r="C3934" i="2"/>
  <c r="C3935" i="2"/>
  <c r="C3936" i="2"/>
  <c r="C3937" i="2"/>
  <c r="C3938" i="2"/>
  <c r="C3939" i="2"/>
  <c r="C3940" i="2"/>
  <c r="C3941" i="2"/>
  <c r="C3942" i="2"/>
  <c r="C3943" i="2"/>
  <c r="C3944" i="2"/>
  <c r="C3945" i="2"/>
  <c r="C3946" i="2"/>
  <c r="C3947" i="2"/>
  <c r="C3948" i="2"/>
  <c r="C3949" i="2"/>
  <c r="C3950" i="2"/>
  <c r="C3951" i="2"/>
  <c r="C3952" i="2"/>
  <c r="C3953" i="2"/>
  <c r="C3954" i="2"/>
  <c r="C3955" i="2"/>
  <c r="C3956" i="2"/>
  <c r="C3957" i="2"/>
  <c r="C3958" i="2"/>
  <c r="C3959" i="2"/>
  <c r="C3960" i="2"/>
  <c r="C3961" i="2"/>
  <c r="C3962" i="2"/>
  <c r="C3963" i="2"/>
  <c r="C3964" i="2"/>
  <c r="C3965" i="2"/>
  <c r="C3966" i="2"/>
  <c r="C3967" i="2"/>
  <c r="C3968" i="2"/>
  <c r="C3969" i="2"/>
  <c r="C3970" i="2"/>
  <c r="C3971" i="2"/>
  <c r="C3972" i="2"/>
  <c r="C3973" i="2"/>
  <c r="C3974" i="2"/>
  <c r="C3975" i="2"/>
  <c r="C3976" i="2"/>
  <c r="C3977" i="2"/>
  <c r="C3978" i="2"/>
  <c r="C3979" i="2"/>
  <c r="C3980" i="2"/>
  <c r="C3981" i="2"/>
  <c r="C3982" i="2"/>
  <c r="C3983" i="2"/>
  <c r="C3984" i="2"/>
  <c r="C3985" i="2"/>
  <c r="C3986" i="2"/>
  <c r="C3987" i="2"/>
  <c r="C3988" i="2"/>
  <c r="C3989" i="2"/>
  <c r="C3990" i="2"/>
  <c r="C3991" i="2"/>
  <c r="C3992" i="2"/>
  <c r="C3993" i="2"/>
  <c r="C3994" i="2"/>
  <c r="C3995" i="2"/>
  <c r="C3996" i="2"/>
  <c r="C3997" i="2"/>
  <c r="C3998" i="2"/>
  <c r="C3999" i="2"/>
  <c r="C4000" i="2"/>
  <c r="C4001" i="2"/>
  <c r="C4002" i="2"/>
  <c r="C4003" i="2"/>
  <c r="C4004" i="2"/>
  <c r="C4005" i="2"/>
  <c r="C4006" i="2"/>
  <c r="C4007" i="2"/>
  <c r="C4008" i="2"/>
  <c r="C4009" i="2"/>
  <c r="C4010" i="2"/>
  <c r="C4011" i="2"/>
  <c r="C4012" i="2"/>
  <c r="C4013" i="2"/>
  <c r="C4014" i="2"/>
  <c r="C4015" i="2"/>
  <c r="C4016" i="2"/>
  <c r="C4017" i="2"/>
  <c r="C4018" i="2"/>
  <c r="C4019" i="2"/>
  <c r="C4020" i="2"/>
  <c r="C4021" i="2"/>
  <c r="C4022" i="2"/>
  <c r="C4023" i="2"/>
  <c r="C4024" i="2"/>
  <c r="C4025" i="2"/>
  <c r="C4026" i="2"/>
  <c r="C4027" i="2"/>
  <c r="C4028" i="2"/>
  <c r="C4029" i="2"/>
  <c r="C4030" i="2"/>
  <c r="C4031" i="2"/>
  <c r="C4032" i="2"/>
  <c r="C4033" i="2"/>
  <c r="C4034" i="2"/>
  <c r="C4035" i="2"/>
  <c r="C4036" i="2"/>
  <c r="C4037" i="2"/>
  <c r="C4038" i="2"/>
  <c r="C4039" i="2"/>
  <c r="C4040" i="2"/>
  <c r="C4041" i="2"/>
  <c r="C4042" i="2"/>
  <c r="C4043" i="2"/>
  <c r="C4044" i="2"/>
  <c r="C4045" i="2"/>
  <c r="C4046" i="2"/>
  <c r="C4047" i="2"/>
  <c r="C4048" i="2"/>
  <c r="C4049" i="2"/>
  <c r="C4050" i="2"/>
  <c r="C4051" i="2"/>
  <c r="C4052" i="2"/>
  <c r="C4053" i="2"/>
  <c r="C4054" i="2"/>
  <c r="C4055" i="2"/>
  <c r="C4056" i="2"/>
  <c r="C4057" i="2"/>
  <c r="C4058" i="2"/>
  <c r="C4059" i="2"/>
  <c r="C4060" i="2"/>
  <c r="C4061" i="2"/>
  <c r="C4062" i="2"/>
  <c r="C4063" i="2"/>
  <c r="C4064" i="2"/>
  <c r="C4065" i="2"/>
  <c r="C4066" i="2"/>
  <c r="C4067" i="2"/>
  <c r="C4068" i="2"/>
  <c r="C4069" i="2"/>
  <c r="C4070" i="2"/>
  <c r="C4071" i="2"/>
  <c r="C4072" i="2"/>
  <c r="C4073" i="2"/>
  <c r="C4074" i="2"/>
  <c r="C4075" i="2"/>
  <c r="C4076" i="2"/>
  <c r="C4077" i="2"/>
  <c r="C4078" i="2"/>
  <c r="C4079" i="2"/>
  <c r="C4080" i="2"/>
  <c r="C4081" i="2"/>
  <c r="C4082" i="2"/>
  <c r="C4083" i="2"/>
  <c r="C4084" i="2"/>
  <c r="C4085" i="2"/>
  <c r="C4086" i="2"/>
  <c r="C4087" i="2"/>
  <c r="C4088" i="2"/>
  <c r="C4089" i="2"/>
  <c r="C4090" i="2"/>
  <c r="C4091" i="2"/>
  <c r="C4092" i="2"/>
  <c r="C4093" i="2"/>
  <c r="C4094" i="2"/>
  <c r="C4095" i="2"/>
  <c r="C4096" i="2"/>
  <c r="C4097" i="2"/>
  <c r="C4098" i="2"/>
  <c r="C4099" i="2"/>
  <c r="C4100" i="2"/>
  <c r="C4101" i="2"/>
  <c r="C4102" i="2"/>
  <c r="C4103" i="2"/>
  <c r="C4104" i="2"/>
  <c r="C4105" i="2"/>
  <c r="C4106" i="2"/>
  <c r="C4107" i="2"/>
  <c r="C4108" i="2"/>
  <c r="C4109" i="2"/>
  <c r="C4110" i="2"/>
  <c r="C4111" i="2"/>
  <c r="C4112" i="2"/>
  <c r="C4113" i="2"/>
  <c r="C4114" i="2"/>
  <c r="C4115" i="2"/>
  <c r="C4116" i="2"/>
  <c r="C4117" i="2"/>
  <c r="C4118" i="2"/>
  <c r="C4119" i="2"/>
  <c r="C4120" i="2"/>
  <c r="C4121" i="2"/>
  <c r="C4122" i="2"/>
  <c r="C4123" i="2"/>
  <c r="C4124" i="2"/>
  <c r="C4125" i="2"/>
  <c r="C4126" i="2"/>
  <c r="C4127" i="2"/>
  <c r="C4128" i="2"/>
  <c r="C4129" i="2"/>
  <c r="C4130" i="2"/>
  <c r="C4131" i="2"/>
  <c r="C4132" i="2"/>
  <c r="C4133" i="2"/>
  <c r="C4134" i="2"/>
  <c r="C4135" i="2"/>
  <c r="C4136" i="2"/>
  <c r="C4137" i="2"/>
  <c r="C4138" i="2"/>
  <c r="C4139" i="2"/>
  <c r="C4140" i="2"/>
  <c r="C4141" i="2"/>
  <c r="C4142" i="2"/>
  <c r="C4143" i="2"/>
  <c r="C4144" i="2"/>
  <c r="C4145" i="2"/>
  <c r="C4146" i="2"/>
  <c r="C4147" i="2"/>
  <c r="C4148" i="2"/>
  <c r="C4149" i="2"/>
  <c r="C4150" i="2"/>
  <c r="C4151" i="2"/>
  <c r="C4152" i="2"/>
  <c r="C4153" i="2"/>
  <c r="C4154" i="2"/>
  <c r="C4155" i="2"/>
  <c r="C4156" i="2"/>
  <c r="C4157" i="2"/>
  <c r="C4158" i="2"/>
  <c r="C4159" i="2"/>
  <c r="C4160" i="2"/>
  <c r="C4161" i="2"/>
  <c r="C4162" i="2"/>
  <c r="C4163" i="2"/>
  <c r="C4164" i="2"/>
  <c r="C4165" i="2"/>
  <c r="C4166" i="2"/>
  <c r="C4167" i="2"/>
  <c r="C4168" i="2"/>
  <c r="C4169" i="2"/>
  <c r="C4170" i="2"/>
  <c r="C4171" i="2"/>
  <c r="C4172" i="2"/>
  <c r="C4173" i="2"/>
  <c r="C4174" i="2"/>
  <c r="C4175" i="2"/>
  <c r="C4176" i="2"/>
  <c r="C4177" i="2"/>
  <c r="C4178" i="2"/>
  <c r="C4179" i="2"/>
  <c r="C4180" i="2"/>
  <c r="C4181" i="2"/>
  <c r="C4182" i="2"/>
  <c r="C4183" i="2"/>
  <c r="C4184" i="2"/>
  <c r="C4185" i="2"/>
  <c r="C4186" i="2"/>
  <c r="C4187" i="2"/>
  <c r="C4188" i="2"/>
  <c r="C4189" i="2"/>
  <c r="C4190" i="2"/>
  <c r="C4191" i="2"/>
  <c r="C4192" i="2"/>
  <c r="C4193" i="2"/>
  <c r="C4194" i="2"/>
  <c r="C4195" i="2"/>
  <c r="C4196" i="2"/>
  <c r="C4197" i="2"/>
  <c r="C4198" i="2"/>
  <c r="C4199" i="2"/>
  <c r="C4200" i="2"/>
  <c r="C4201" i="2"/>
  <c r="C4202" i="2"/>
  <c r="C4203" i="2"/>
  <c r="C4204" i="2"/>
  <c r="C4205" i="2"/>
  <c r="C4206" i="2"/>
  <c r="C4207" i="2"/>
  <c r="C4208" i="2"/>
  <c r="C4209" i="2"/>
  <c r="C4210" i="2"/>
  <c r="C4211" i="2"/>
  <c r="C4212" i="2"/>
  <c r="C4213" i="2"/>
  <c r="C4214" i="2"/>
  <c r="C4215" i="2"/>
  <c r="C4216" i="2"/>
  <c r="C4217" i="2"/>
  <c r="C4218" i="2"/>
  <c r="C4219" i="2"/>
  <c r="C4220" i="2"/>
  <c r="C4221" i="2"/>
  <c r="C4222" i="2"/>
  <c r="C4223" i="2"/>
  <c r="C4224" i="2"/>
  <c r="C4225" i="2"/>
  <c r="C4226" i="2"/>
  <c r="C4227" i="2"/>
  <c r="C4228" i="2"/>
  <c r="C4229" i="2"/>
  <c r="C4230" i="2"/>
  <c r="C4231" i="2"/>
  <c r="C4232" i="2"/>
  <c r="C4233" i="2"/>
  <c r="C4234" i="2"/>
  <c r="C4235" i="2"/>
  <c r="C4236" i="2"/>
  <c r="C4237" i="2"/>
  <c r="C4238" i="2"/>
  <c r="C4239" i="2"/>
  <c r="C4240" i="2"/>
  <c r="C4241" i="2"/>
  <c r="C4242" i="2"/>
  <c r="C4243" i="2"/>
  <c r="C4244" i="2"/>
  <c r="C4245" i="2"/>
  <c r="C4246" i="2"/>
  <c r="C4247" i="2"/>
  <c r="C4248" i="2"/>
  <c r="C4249" i="2"/>
  <c r="C4250" i="2"/>
  <c r="C4251" i="2"/>
  <c r="C4252" i="2"/>
  <c r="C4253" i="2"/>
  <c r="C4254" i="2"/>
  <c r="C4255" i="2"/>
  <c r="C4256" i="2"/>
  <c r="C4257" i="2"/>
  <c r="C4258" i="2"/>
  <c r="C4259" i="2"/>
  <c r="C4260" i="2"/>
  <c r="C4261" i="2"/>
  <c r="C4262" i="2"/>
  <c r="C4263" i="2"/>
  <c r="C4264" i="2"/>
  <c r="C4265" i="2"/>
  <c r="C4266" i="2"/>
  <c r="C4267" i="2"/>
  <c r="C4268" i="2"/>
  <c r="C4269" i="2"/>
  <c r="C4270" i="2"/>
  <c r="C4271" i="2"/>
  <c r="C4272" i="2"/>
  <c r="C4273" i="2"/>
  <c r="C4274" i="2"/>
  <c r="C4275" i="2"/>
  <c r="C4276" i="2"/>
  <c r="C4277" i="2"/>
  <c r="C4278" i="2"/>
  <c r="C4279" i="2"/>
  <c r="C4280" i="2"/>
  <c r="C4281" i="2"/>
  <c r="C4282" i="2"/>
  <c r="C4283" i="2"/>
  <c r="C4284" i="2"/>
  <c r="C4285" i="2"/>
  <c r="C4286" i="2"/>
  <c r="C4287" i="2"/>
  <c r="C4288" i="2"/>
  <c r="C4289" i="2"/>
  <c r="C4290" i="2"/>
  <c r="C4291" i="2"/>
  <c r="C4292" i="2"/>
  <c r="C4293" i="2"/>
  <c r="C4294" i="2"/>
  <c r="C4295" i="2"/>
  <c r="C4296" i="2"/>
  <c r="C4297" i="2"/>
  <c r="C4298" i="2"/>
  <c r="C4299" i="2"/>
  <c r="C4300" i="2"/>
  <c r="C4301" i="2"/>
  <c r="C4302" i="2"/>
  <c r="C4303" i="2"/>
  <c r="C4304" i="2"/>
  <c r="C4305" i="2"/>
  <c r="C4306" i="2"/>
  <c r="C4307" i="2"/>
  <c r="C4308" i="2"/>
  <c r="C4309" i="2"/>
  <c r="C4310" i="2"/>
  <c r="C4311" i="2"/>
  <c r="C4312" i="2"/>
  <c r="C4313" i="2"/>
  <c r="C4314" i="2"/>
  <c r="C4315" i="2"/>
  <c r="C4316" i="2"/>
  <c r="C4317" i="2"/>
  <c r="C4318" i="2"/>
  <c r="C4319" i="2"/>
  <c r="C4320" i="2"/>
  <c r="C4321" i="2"/>
  <c r="C4322" i="2"/>
  <c r="C4323" i="2"/>
  <c r="C4324" i="2"/>
  <c r="C4325" i="2"/>
  <c r="C4326" i="2"/>
  <c r="C4327" i="2"/>
  <c r="C4328" i="2"/>
  <c r="C4329" i="2"/>
  <c r="C4330" i="2"/>
  <c r="C4331" i="2"/>
  <c r="C4332" i="2"/>
  <c r="C4333" i="2"/>
  <c r="C4334" i="2"/>
  <c r="C4335" i="2"/>
  <c r="C4336" i="2"/>
  <c r="C4337" i="2"/>
  <c r="C4338" i="2"/>
  <c r="C4339" i="2"/>
  <c r="C4340" i="2"/>
  <c r="C4341" i="2"/>
  <c r="C4342" i="2"/>
  <c r="C4343" i="2"/>
  <c r="C4344" i="2"/>
  <c r="C4345" i="2"/>
  <c r="C4346" i="2"/>
  <c r="C4347" i="2"/>
  <c r="C4348" i="2"/>
  <c r="C4349" i="2"/>
  <c r="C4350" i="2"/>
  <c r="C4351" i="2"/>
  <c r="C4352" i="2"/>
  <c r="C4353" i="2"/>
  <c r="C4354" i="2"/>
  <c r="C4355" i="2"/>
  <c r="C4356" i="2"/>
  <c r="C4357" i="2"/>
  <c r="C4358" i="2"/>
  <c r="C4359" i="2"/>
  <c r="C4360" i="2"/>
  <c r="C4361" i="2"/>
  <c r="C4362" i="2"/>
  <c r="C4363" i="2"/>
  <c r="C4364" i="2"/>
  <c r="C4365" i="2"/>
  <c r="C4366" i="2"/>
  <c r="C4367" i="2"/>
  <c r="C4368" i="2"/>
  <c r="C4369" i="2"/>
  <c r="C4370" i="2"/>
  <c r="C4371" i="2"/>
  <c r="C4372" i="2"/>
  <c r="C4373" i="2"/>
  <c r="C4374" i="2"/>
  <c r="C4375" i="2"/>
  <c r="C4376" i="2"/>
  <c r="C4377" i="2"/>
  <c r="C4378" i="2"/>
  <c r="C4379" i="2"/>
  <c r="C4380" i="2"/>
  <c r="C4381" i="2"/>
  <c r="C4382" i="2"/>
  <c r="C4383" i="2"/>
  <c r="C4384" i="2"/>
  <c r="C4385" i="2"/>
  <c r="C4386" i="2"/>
  <c r="C4387" i="2"/>
  <c r="C4388" i="2"/>
  <c r="C4389" i="2"/>
  <c r="C4390" i="2"/>
  <c r="C4391" i="2"/>
  <c r="C4392" i="2"/>
  <c r="C4393" i="2"/>
  <c r="C4394" i="2"/>
  <c r="C4395" i="2"/>
  <c r="C4396" i="2"/>
  <c r="C4397" i="2"/>
  <c r="C4398" i="2"/>
  <c r="C4399" i="2"/>
  <c r="C4400" i="2"/>
  <c r="C4401" i="2"/>
  <c r="C4402" i="2"/>
  <c r="C4403" i="2"/>
  <c r="C4404" i="2"/>
  <c r="C4405" i="2"/>
  <c r="C4406" i="2"/>
  <c r="C4407" i="2"/>
  <c r="C4408" i="2"/>
  <c r="C4409" i="2"/>
  <c r="C4410" i="2"/>
  <c r="C4411" i="2"/>
  <c r="C4412" i="2"/>
  <c r="C4413" i="2"/>
  <c r="C4414" i="2"/>
  <c r="C4415" i="2"/>
  <c r="C4416" i="2"/>
  <c r="C4417" i="2"/>
  <c r="C4418" i="2"/>
  <c r="C4419" i="2"/>
  <c r="C4420" i="2"/>
  <c r="C4421" i="2"/>
  <c r="C4422" i="2"/>
  <c r="C4423" i="2"/>
  <c r="C4424" i="2"/>
  <c r="C4425" i="2"/>
  <c r="C4426" i="2"/>
  <c r="C4427" i="2"/>
  <c r="C4428" i="2"/>
  <c r="C4429" i="2"/>
  <c r="C4430" i="2"/>
  <c r="C4431" i="2"/>
  <c r="C4432" i="2"/>
  <c r="C4433" i="2"/>
  <c r="C4434" i="2"/>
  <c r="C4435" i="2"/>
  <c r="C4436" i="2"/>
  <c r="C4437" i="2"/>
  <c r="C4438" i="2"/>
  <c r="C4439" i="2"/>
  <c r="C4440" i="2"/>
  <c r="C4441" i="2"/>
  <c r="C4442" i="2"/>
  <c r="C4443" i="2"/>
  <c r="C4444" i="2"/>
  <c r="C4445" i="2"/>
  <c r="C4446" i="2"/>
  <c r="C4447" i="2"/>
  <c r="C4448" i="2"/>
  <c r="C4449" i="2"/>
  <c r="C4450" i="2"/>
  <c r="C4451" i="2"/>
  <c r="C4452" i="2"/>
  <c r="C4453" i="2"/>
  <c r="C4454" i="2"/>
  <c r="C4455" i="2"/>
  <c r="C4456" i="2"/>
  <c r="C4457" i="2"/>
  <c r="C4458" i="2"/>
  <c r="C4459" i="2"/>
  <c r="C4460" i="2"/>
  <c r="C4461" i="2"/>
  <c r="C4462" i="2"/>
  <c r="C4463" i="2"/>
  <c r="C4464" i="2"/>
  <c r="C4465" i="2"/>
  <c r="C4466" i="2"/>
  <c r="C4467" i="2"/>
  <c r="C4468" i="2"/>
  <c r="C4469" i="2"/>
  <c r="C4470" i="2"/>
  <c r="C4471" i="2"/>
  <c r="C4472" i="2"/>
  <c r="C4473" i="2"/>
  <c r="C4474" i="2"/>
  <c r="C4475" i="2"/>
  <c r="C4476" i="2"/>
  <c r="C4477" i="2"/>
  <c r="C4478" i="2"/>
  <c r="C4479" i="2"/>
  <c r="C4480" i="2"/>
  <c r="C4481" i="2"/>
  <c r="C4482" i="2"/>
  <c r="C4483" i="2"/>
  <c r="C4484" i="2"/>
  <c r="C4485" i="2"/>
  <c r="C4486" i="2"/>
  <c r="C4487" i="2"/>
  <c r="C4488" i="2"/>
  <c r="C4489" i="2"/>
  <c r="C4490" i="2"/>
  <c r="C4491" i="2"/>
  <c r="C4492" i="2"/>
  <c r="C4493" i="2"/>
  <c r="C4494" i="2"/>
  <c r="C4495" i="2"/>
  <c r="C4496" i="2"/>
  <c r="C4497" i="2"/>
  <c r="C4498" i="2"/>
  <c r="C4499" i="2"/>
  <c r="C4500" i="2"/>
  <c r="C4501" i="2"/>
  <c r="C4502" i="2"/>
  <c r="C4503" i="2"/>
  <c r="C4504" i="2"/>
  <c r="C4505" i="2"/>
  <c r="C4506" i="2"/>
  <c r="C4507" i="2"/>
  <c r="C4508" i="2"/>
  <c r="C4509" i="2"/>
  <c r="C4510" i="2"/>
  <c r="C4511" i="2"/>
  <c r="C4512" i="2"/>
  <c r="C4513" i="2"/>
  <c r="C4514" i="2"/>
  <c r="C4515" i="2"/>
  <c r="C4516" i="2"/>
  <c r="C4517" i="2"/>
  <c r="C4518" i="2"/>
  <c r="C4519" i="2"/>
  <c r="C4520" i="2"/>
  <c r="C4521" i="2"/>
  <c r="C4522" i="2"/>
  <c r="C4523" i="2"/>
  <c r="C4524" i="2"/>
  <c r="C4525" i="2"/>
  <c r="C4526" i="2"/>
  <c r="C4527" i="2"/>
  <c r="C4528" i="2"/>
  <c r="C4529" i="2"/>
  <c r="C4530" i="2"/>
  <c r="C4531" i="2"/>
  <c r="C4532" i="2"/>
  <c r="C4533" i="2"/>
  <c r="C4534" i="2"/>
  <c r="C4535" i="2"/>
  <c r="C4536" i="2"/>
  <c r="C4537" i="2"/>
  <c r="C4538" i="2"/>
  <c r="C4539" i="2"/>
  <c r="C4540" i="2"/>
  <c r="C4541" i="2"/>
  <c r="C4542" i="2"/>
  <c r="C4543" i="2"/>
  <c r="C4544" i="2"/>
  <c r="C4545" i="2"/>
  <c r="C4546" i="2"/>
  <c r="C4547" i="2"/>
  <c r="C4548" i="2"/>
  <c r="C4549" i="2"/>
  <c r="C4550" i="2"/>
  <c r="C4551" i="2"/>
  <c r="C4552" i="2"/>
  <c r="C4553" i="2"/>
  <c r="C4554" i="2"/>
  <c r="C4555" i="2"/>
  <c r="C4556" i="2"/>
  <c r="C4557" i="2"/>
  <c r="C4558" i="2"/>
  <c r="C4559" i="2"/>
  <c r="C4560" i="2"/>
  <c r="C4561" i="2"/>
  <c r="C4562" i="2"/>
  <c r="C4563" i="2"/>
  <c r="C4564" i="2"/>
  <c r="C4565" i="2"/>
  <c r="C4566" i="2"/>
  <c r="C4567" i="2"/>
  <c r="C4568" i="2"/>
  <c r="C4569" i="2"/>
  <c r="C4570" i="2"/>
  <c r="C4571" i="2"/>
  <c r="C4572" i="2"/>
  <c r="C4573" i="2"/>
  <c r="C4574" i="2"/>
  <c r="C4575" i="2"/>
  <c r="C4576" i="2"/>
  <c r="C4577" i="2"/>
  <c r="C4578" i="2"/>
  <c r="C4579" i="2"/>
  <c r="C4580" i="2"/>
  <c r="C4581" i="2"/>
  <c r="C4582" i="2"/>
  <c r="C4583" i="2"/>
  <c r="C4584" i="2"/>
  <c r="C4585" i="2"/>
  <c r="C4586" i="2"/>
  <c r="C4587" i="2"/>
  <c r="C4588" i="2"/>
  <c r="C4589" i="2"/>
  <c r="C4590" i="2"/>
  <c r="C4591" i="2"/>
  <c r="C4592" i="2"/>
  <c r="C4593" i="2"/>
  <c r="C4594" i="2"/>
  <c r="C4595" i="2"/>
  <c r="C4596" i="2"/>
  <c r="C4597" i="2"/>
  <c r="C4598" i="2"/>
  <c r="C4599" i="2"/>
  <c r="C4600" i="2"/>
  <c r="C4601" i="2"/>
  <c r="C4602" i="2"/>
  <c r="C4603" i="2"/>
  <c r="C4604" i="2"/>
  <c r="C4605" i="2"/>
  <c r="C4606" i="2"/>
  <c r="C4607" i="2"/>
  <c r="C4608" i="2"/>
  <c r="C4609" i="2"/>
  <c r="C4610" i="2"/>
  <c r="C4611" i="2"/>
  <c r="C4612" i="2"/>
  <c r="C4613" i="2"/>
  <c r="C4614" i="2"/>
  <c r="C4615" i="2"/>
  <c r="C4616" i="2"/>
  <c r="C4617" i="2"/>
  <c r="C4618" i="2"/>
  <c r="C4619" i="2"/>
  <c r="C4620" i="2"/>
  <c r="C4621" i="2"/>
  <c r="C4622" i="2"/>
  <c r="C4623" i="2"/>
  <c r="C4624" i="2"/>
  <c r="C4625" i="2"/>
  <c r="C4626" i="2"/>
  <c r="C4627" i="2"/>
  <c r="C4628" i="2"/>
  <c r="C4629" i="2"/>
  <c r="C4630" i="2"/>
  <c r="C4631" i="2"/>
  <c r="C4632" i="2"/>
  <c r="C4633" i="2"/>
  <c r="C4634" i="2"/>
  <c r="C4635" i="2"/>
  <c r="C4636" i="2"/>
  <c r="C4637" i="2"/>
  <c r="C4638" i="2"/>
  <c r="C4639" i="2"/>
  <c r="C4640" i="2"/>
  <c r="C4641" i="2"/>
  <c r="C4642" i="2"/>
  <c r="C4643" i="2"/>
  <c r="C4644" i="2"/>
  <c r="C4645" i="2"/>
  <c r="C4646" i="2"/>
  <c r="C4647" i="2"/>
  <c r="C4648" i="2"/>
  <c r="C4649" i="2"/>
  <c r="C4650" i="2"/>
  <c r="C4651" i="2"/>
  <c r="C4652" i="2"/>
  <c r="C4653" i="2"/>
  <c r="C4654" i="2"/>
  <c r="C4655" i="2"/>
  <c r="C4656" i="2"/>
  <c r="C4657" i="2"/>
  <c r="C4658" i="2"/>
  <c r="C4659" i="2"/>
  <c r="C4660" i="2"/>
  <c r="C4661" i="2"/>
  <c r="C4662" i="2"/>
  <c r="C4663" i="2"/>
  <c r="C4664" i="2"/>
  <c r="C4665" i="2"/>
  <c r="C4666" i="2"/>
  <c r="C4667" i="2"/>
  <c r="C4668" i="2"/>
  <c r="C4669" i="2"/>
  <c r="C4670" i="2"/>
  <c r="C4671" i="2"/>
  <c r="C4672" i="2"/>
  <c r="C4673" i="2"/>
  <c r="C4674" i="2"/>
  <c r="C4675" i="2"/>
  <c r="C4676" i="2"/>
  <c r="C4677" i="2"/>
  <c r="C4678" i="2"/>
  <c r="C4679" i="2"/>
  <c r="C4680" i="2"/>
  <c r="C4681" i="2"/>
  <c r="C4682" i="2"/>
  <c r="C4683" i="2"/>
  <c r="C4684" i="2"/>
  <c r="C4685" i="2"/>
  <c r="C4686" i="2"/>
  <c r="C4687" i="2"/>
  <c r="C4688" i="2"/>
  <c r="C4689" i="2"/>
  <c r="C4690" i="2"/>
  <c r="C4691" i="2"/>
  <c r="C4692" i="2"/>
  <c r="C4693" i="2"/>
  <c r="C4694" i="2"/>
  <c r="C4695" i="2"/>
  <c r="C4696" i="2"/>
  <c r="C4697" i="2"/>
  <c r="C4698" i="2"/>
  <c r="C4699" i="2"/>
  <c r="C4700" i="2"/>
  <c r="C4701" i="2"/>
  <c r="C4702" i="2"/>
  <c r="C4703" i="2"/>
  <c r="C4704" i="2"/>
  <c r="C4705" i="2"/>
  <c r="C4706" i="2"/>
  <c r="C4707" i="2"/>
  <c r="C4708" i="2"/>
  <c r="C4709" i="2"/>
  <c r="C4710" i="2"/>
  <c r="C4711" i="2"/>
  <c r="C4712" i="2"/>
  <c r="C4713" i="2"/>
  <c r="C4714" i="2"/>
  <c r="C4715" i="2"/>
  <c r="C4716" i="2"/>
  <c r="C4717" i="2"/>
  <c r="C4718" i="2"/>
  <c r="C4719" i="2"/>
  <c r="C4720" i="2"/>
  <c r="C4721" i="2"/>
  <c r="C4722" i="2"/>
  <c r="C4723" i="2"/>
  <c r="C4724" i="2"/>
  <c r="C4725" i="2"/>
  <c r="C4726" i="2"/>
  <c r="C4727" i="2"/>
  <c r="C4728" i="2"/>
  <c r="C4729" i="2"/>
  <c r="C4730" i="2"/>
  <c r="C4731" i="2"/>
  <c r="C4732" i="2"/>
  <c r="C4733" i="2"/>
  <c r="C4734" i="2"/>
  <c r="C4735" i="2"/>
  <c r="C4736" i="2"/>
  <c r="C4737" i="2"/>
  <c r="C4738" i="2"/>
  <c r="C4739" i="2"/>
  <c r="C4740" i="2"/>
  <c r="C4741" i="2"/>
  <c r="C4742" i="2"/>
  <c r="C4743" i="2"/>
  <c r="C4744" i="2"/>
  <c r="C4745" i="2"/>
  <c r="C4746" i="2"/>
  <c r="C4747" i="2"/>
  <c r="C4748" i="2"/>
  <c r="C4749" i="2"/>
  <c r="C4750" i="2"/>
  <c r="C4751" i="2"/>
  <c r="C4752" i="2"/>
  <c r="C4753" i="2"/>
  <c r="C4754" i="2"/>
  <c r="C4755" i="2"/>
  <c r="C4756" i="2"/>
  <c r="C4757" i="2"/>
  <c r="C4758" i="2"/>
  <c r="C4759" i="2"/>
  <c r="C4760" i="2"/>
  <c r="C4761" i="2"/>
  <c r="C4762" i="2"/>
  <c r="C4763" i="2"/>
  <c r="C4764" i="2"/>
  <c r="C4765" i="2"/>
  <c r="C4766" i="2"/>
  <c r="C4767" i="2"/>
  <c r="C4768" i="2"/>
  <c r="C4769" i="2"/>
  <c r="C4770" i="2"/>
  <c r="C4771" i="2"/>
  <c r="C4772" i="2"/>
  <c r="C4773" i="2"/>
  <c r="C4774" i="2"/>
  <c r="C4775" i="2"/>
  <c r="C4776" i="2"/>
  <c r="C4777" i="2"/>
  <c r="C4778" i="2"/>
  <c r="C4779" i="2"/>
  <c r="C4780" i="2"/>
  <c r="C4781" i="2"/>
  <c r="C4782" i="2"/>
  <c r="C4783" i="2"/>
  <c r="C4784" i="2"/>
  <c r="C4785" i="2"/>
  <c r="C4786" i="2"/>
  <c r="C4787" i="2"/>
  <c r="C4788" i="2"/>
  <c r="C4789" i="2"/>
  <c r="C4790" i="2"/>
  <c r="C4791" i="2"/>
  <c r="C4792" i="2"/>
  <c r="C4793" i="2"/>
  <c r="C4794" i="2"/>
  <c r="C4795" i="2"/>
  <c r="C4796" i="2"/>
  <c r="C4797" i="2"/>
  <c r="C4798" i="2"/>
  <c r="C4799" i="2"/>
  <c r="C4800" i="2"/>
  <c r="C4801" i="2"/>
  <c r="C4802" i="2"/>
  <c r="C4803" i="2"/>
  <c r="C4804" i="2"/>
  <c r="C4805" i="2"/>
  <c r="C4806" i="2"/>
  <c r="C4807" i="2"/>
  <c r="C4808" i="2"/>
  <c r="C4809" i="2"/>
  <c r="C4810" i="2"/>
  <c r="C4811" i="2"/>
  <c r="C4812" i="2"/>
  <c r="C4813" i="2"/>
  <c r="C4814" i="2"/>
  <c r="C4815" i="2"/>
  <c r="C4816" i="2"/>
  <c r="C4817" i="2"/>
  <c r="C4818" i="2"/>
  <c r="C4819" i="2"/>
  <c r="C4820" i="2"/>
  <c r="C4821" i="2"/>
  <c r="C4822" i="2"/>
  <c r="C4823" i="2"/>
  <c r="C4824" i="2"/>
  <c r="C4825" i="2"/>
  <c r="C4826" i="2"/>
  <c r="C4827" i="2"/>
  <c r="C4828" i="2"/>
  <c r="C4829" i="2"/>
  <c r="C4830" i="2"/>
  <c r="C4831" i="2"/>
  <c r="C4832" i="2"/>
  <c r="C4833" i="2"/>
  <c r="C4834" i="2"/>
  <c r="C4835" i="2"/>
  <c r="C4836" i="2"/>
  <c r="C4837" i="2"/>
  <c r="C4838" i="2"/>
  <c r="C4839" i="2"/>
  <c r="C4840" i="2"/>
  <c r="C4841" i="2"/>
  <c r="C4842" i="2"/>
  <c r="C4843" i="2"/>
  <c r="C4844" i="2"/>
  <c r="C4845" i="2"/>
  <c r="C4846" i="2"/>
  <c r="C4847" i="2"/>
  <c r="C4848" i="2"/>
  <c r="C4849" i="2"/>
  <c r="C4850" i="2"/>
  <c r="C4851" i="2"/>
  <c r="C4852" i="2"/>
  <c r="C4853" i="2"/>
  <c r="C4854" i="2"/>
  <c r="C4855" i="2"/>
  <c r="C4856" i="2"/>
  <c r="C4857" i="2"/>
  <c r="C4858" i="2"/>
  <c r="C4859" i="2"/>
  <c r="C4860" i="2"/>
  <c r="C4861" i="2"/>
  <c r="C4862" i="2"/>
  <c r="C4863" i="2"/>
  <c r="C4864" i="2"/>
  <c r="C4865" i="2"/>
  <c r="C4866" i="2"/>
  <c r="C4867" i="2"/>
  <c r="C4868" i="2"/>
  <c r="C4869" i="2"/>
  <c r="C4870" i="2"/>
  <c r="C4871" i="2"/>
  <c r="C4872" i="2"/>
  <c r="C4873" i="2"/>
  <c r="C4874" i="2"/>
  <c r="C4875" i="2"/>
  <c r="C4876" i="2"/>
  <c r="C4877" i="2"/>
  <c r="C4878" i="2"/>
  <c r="C4879" i="2"/>
  <c r="C4880" i="2"/>
  <c r="C4881" i="2"/>
  <c r="C4882" i="2"/>
  <c r="C4883" i="2"/>
  <c r="C4884" i="2"/>
  <c r="C4885" i="2"/>
  <c r="C4886" i="2"/>
  <c r="C4887" i="2"/>
  <c r="C4888" i="2"/>
  <c r="C4889" i="2"/>
  <c r="C4890" i="2"/>
  <c r="C4891" i="2"/>
  <c r="C4892" i="2"/>
  <c r="C4893" i="2"/>
  <c r="C4894" i="2"/>
  <c r="C4895" i="2"/>
  <c r="C4896" i="2"/>
  <c r="C4897" i="2"/>
  <c r="C4898" i="2"/>
  <c r="C4899" i="2"/>
  <c r="C4900" i="2"/>
  <c r="C4901" i="2"/>
  <c r="C4902" i="2"/>
  <c r="C4903" i="2"/>
  <c r="C4904" i="2"/>
  <c r="C4905" i="2"/>
  <c r="C4906" i="2"/>
  <c r="C4907" i="2"/>
  <c r="C4908" i="2"/>
  <c r="C4909" i="2"/>
  <c r="C4910" i="2"/>
  <c r="C4911" i="2"/>
  <c r="C4912" i="2"/>
  <c r="C4913" i="2"/>
  <c r="C4914" i="2"/>
  <c r="C4915" i="2"/>
  <c r="C4916" i="2"/>
  <c r="C4917" i="2"/>
  <c r="C4918" i="2"/>
  <c r="C4919" i="2"/>
  <c r="C4920" i="2"/>
  <c r="C4921" i="2"/>
  <c r="C4922" i="2"/>
  <c r="C4923" i="2"/>
  <c r="C4924" i="2"/>
  <c r="C4925" i="2"/>
  <c r="C4926" i="2"/>
  <c r="C4927" i="2"/>
  <c r="C4928" i="2"/>
  <c r="C4929" i="2"/>
  <c r="C4930" i="2"/>
  <c r="C4931" i="2"/>
  <c r="C4932" i="2"/>
  <c r="C4933" i="2"/>
  <c r="C4934" i="2"/>
  <c r="C4935" i="2"/>
  <c r="C4936" i="2"/>
  <c r="C4937" i="2"/>
  <c r="C4938" i="2"/>
  <c r="C4939" i="2"/>
  <c r="C4940" i="2"/>
  <c r="C4941" i="2"/>
  <c r="C4942" i="2"/>
  <c r="C4943" i="2"/>
  <c r="C4944" i="2"/>
  <c r="C4945" i="2"/>
  <c r="C4946" i="2"/>
  <c r="C4947" i="2"/>
  <c r="C4948" i="2"/>
  <c r="C4949" i="2"/>
  <c r="C4950" i="2"/>
  <c r="C4951" i="2"/>
  <c r="C4952" i="2"/>
  <c r="C4953" i="2"/>
  <c r="C4954" i="2"/>
  <c r="C4955" i="2"/>
  <c r="C4956" i="2"/>
  <c r="C4957" i="2"/>
  <c r="C4958" i="2"/>
  <c r="C4959" i="2"/>
  <c r="C4960" i="2"/>
  <c r="C4961" i="2"/>
  <c r="C4962" i="2"/>
  <c r="C4963" i="2"/>
  <c r="C4964" i="2"/>
  <c r="C4965" i="2"/>
  <c r="C4966" i="2"/>
  <c r="C4967" i="2"/>
  <c r="C4968" i="2"/>
  <c r="C4969" i="2"/>
  <c r="C4970" i="2"/>
  <c r="C4971" i="2"/>
  <c r="C4972" i="2"/>
  <c r="C4973" i="2"/>
  <c r="C4974" i="2"/>
  <c r="C4975" i="2"/>
  <c r="C4976" i="2"/>
  <c r="C4977" i="2"/>
  <c r="C4978" i="2"/>
  <c r="C4979" i="2"/>
  <c r="C4980" i="2"/>
  <c r="C4981" i="2"/>
  <c r="C4982" i="2"/>
  <c r="C4983" i="2"/>
  <c r="C4984" i="2"/>
  <c r="C4985" i="2"/>
  <c r="C4986" i="2"/>
  <c r="C4987" i="2"/>
  <c r="C4988" i="2"/>
  <c r="C4989" i="2"/>
  <c r="C4990" i="2"/>
  <c r="C4991" i="2"/>
  <c r="C4992" i="2"/>
  <c r="C4993" i="2"/>
  <c r="C4994" i="2"/>
  <c r="C4995" i="2"/>
  <c r="C4996" i="2"/>
  <c r="C4997" i="2"/>
  <c r="C4998" i="2"/>
  <c r="C4999" i="2"/>
  <c r="C5000" i="2"/>
  <c r="C5001" i="2"/>
  <c r="C5002" i="2"/>
  <c r="C5003" i="2"/>
  <c r="C5004" i="2"/>
  <c r="C5005" i="2"/>
  <c r="C5006" i="2"/>
  <c r="C5007" i="2"/>
  <c r="C5008" i="2"/>
  <c r="C5009" i="2"/>
  <c r="C5010" i="2"/>
  <c r="C5011" i="2"/>
  <c r="C5012" i="2"/>
  <c r="C5013" i="2"/>
  <c r="C5014" i="2"/>
  <c r="C5015" i="2"/>
  <c r="C5016" i="2"/>
  <c r="C5017" i="2"/>
  <c r="C5018" i="2"/>
  <c r="C5019" i="2"/>
  <c r="C5020" i="2"/>
  <c r="C5021" i="2"/>
  <c r="C5022" i="2"/>
  <c r="C5023" i="2"/>
  <c r="C5024" i="2"/>
  <c r="C5025" i="2"/>
  <c r="C5026" i="2"/>
  <c r="C5027" i="2"/>
  <c r="C5028" i="2"/>
  <c r="C5029" i="2"/>
  <c r="C5030" i="2"/>
  <c r="C5031" i="2"/>
  <c r="C5032" i="2"/>
  <c r="C5033" i="2"/>
  <c r="C5034" i="2"/>
  <c r="C5035" i="2"/>
  <c r="C5036" i="2"/>
  <c r="C5037" i="2"/>
  <c r="C5038" i="2"/>
  <c r="C5039" i="2"/>
  <c r="C5040" i="2"/>
  <c r="C5041" i="2"/>
  <c r="C5042" i="2"/>
  <c r="C5043" i="2"/>
  <c r="C5044" i="2"/>
  <c r="C5045" i="2"/>
  <c r="C5046" i="2"/>
  <c r="C5047" i="2"/>
  <c r="C5048" i="2"/>
  <c r="C5049" i="2"/>
  <c r="C5050" i="2"/>
  <c r="C5051" i="2"/>
  <c r="C5052" i="2"/>
  <c r="C5053" i="2"/>
  <c r="C5054" i="2"/>
  <c r="C5055" i="2"/>
  <c r="C5056" i="2"/>
  <c r="C5057" i="2"/>
  <c r="C5058" i="2"/>
  <c r="C5059" i="2"/>
  <c r="C5060" i="2"/>
  <c r="C5061" i="2"/>
  <c r="C5062" i="2"/>
  <c r="C5063" i="2"/>
  <c r="C5064" i="2"/>
  <c r="C5065" i="2"/>
  <c r="C5066" i="2"/>
  <c r="C5067" i="2"/>
  <c r="C5068" i="2"/>
  <c r="C5069" i="2"/>
  <c r="C5070" i="2"/>
  <c r="C5071" i="2"/>
  <c r="C5072" i="2"/>
  <c r="C5073" i="2"/>
  <c r="C5074" i="2"/>
  <c r="C5075" i="2"/>
  <c r="C5076" i="2"/>
  <c r="C5077" i="2"/>
  <c r="C5078" i="2"/>
  <c r="C5079" i="2"/>
  <c r="C5080" i="2"/>
  <c r="C5081" i="2"/>
  <c r="C5082" i="2"/>
  <c r="C5083" i="2"/>
  <c r="C5084" i="2"/>
  <c r="C5085" i="2"/>
  <c r="C5086" i="2"/>
  <c r="C5087" i="2"/>
  <c r="C5088" i="2"/>
  <c r="C5089" i="2"/>
  <c r="C5090" i="2"/>
  <c r="C5091" i="2"/>
  <c r="C5092" i="2"/>
  <c r="C5093" i="2"/>
  <c r="C5094" i="2"/>
  <c r="C5095" i="2"/>
  <c r="C5096" i="2"/>
  <c r="C5097" i="2"/>
  <c r="C5098" i="2"/>
  <c r="C5099" i="2"/>
  <c r="C5100" i="2"/>
  <c r="C5101" i="2"/>
  <c r="C5102" i="2"/>
  <c r="C5103" i="2"/>
  <c r="C5104" i="2"/>
  <c r="C5105" i="2"/>
  <c r="C5106" i="2"/>
  <c r="C5107" i="2"/>
  <c r="C5108" i="2"/>
  <c r="C5109" i="2"/>
  <c r="C5110" i="2"/>
  <c r="C5111" i="2"/>
  <c r="C5112" i="2"/>
  <c r="C5113" i="2"/>
  <c r="C5114" i="2"/>
  <c r="C5115" i="2"/>
  <c r="C5116" i="2"/>
  <c r="C5117" i="2"/>
  <c r="C5118" i="2"/>
  <c r="C5119" i="2"/>
  <c r="C5120" i="2"/>
  <c r="C5121" i="2"/>
  <c r="C5122" i="2"/>
  <c r="C5123" i="2"/>
  <c r="C5124" i="2"/>
  <c r="C5125" i="2"/>
  <c r="C5126" i="2"/>
  <c r="C5127" i="2"/>
  <c r="C5128" i="2"/>
  <c r="C5129" i="2"/>
  <c r="C5130" i="2"/>
  <c r="C5131" i="2"/>
  <c r="C5132" i="2"/>
  <c r="C5133" i="2"/>
  <c r="C5134" i="2"/>
  <c r="C5135" i="2"/>
  <c r="C5136" i="2"/>
  <c r="C5137" i="2"/>
  <c r="C5138" i="2"/>
  <c r="C5139" i="2"/>
  <c r="C5140" i="2"/>
  <c r="C5141" i="2"/>
  <c r="C5142" i="2"/>
  <c r="C5143" i="2"/>
  <c r="C5144" i="2"/>
  <c r="C5145" i="2"/>
  <c r="C5146" i="2"/>
  <c r="C5147" i="2"/>
  <c r="C5148" i="2"/>
  <c r="C5149" i="2"/>
  <c r="C5150" i="2"/>
  <c r="C5151" i="2"/>
  <c r="C5152" i="2"/>
  <c r="C5153" i="2"/>
  <c r="C5154" i="2"/>
  <c r="C5155" i="2"/>
  <c r="C5156" i="2"/>
  <c r="C5157" i="2"/>
  <c r="C5158" i="2"/>
  <c r="C5159" i="2"/>
  <c r="C5160" i="2"/>
  <c r="C5161" i="2"/>
  <c r="C5162" i="2"/>
  <c r="C5163" i="2"/>
  <c r="C5164" i="2"/>
  <c r="C5165" i="2"/>
  <c r="C5166" i="2"/>
  <c r="C5167" i="2"/>
  <c r="C5168" i="2"/>
  <c r="C5169" i="2"/>
  <c r="C5170" i="2"/>
  <c r="C5171" i="2"/>
  <c r="C5172" i="2"/>
  <c r="C5173" i="2"/>
  <c r="C5174" i="2"/>
  <c r="C5175" i="2"/>
  <c r="C5176" i="2"/>
  <c r="C5177" i="2"/>
  <c r="C5178" i="2"/>
  <c r="C5179" i="2"/>
  <c r="C5180" i="2"/>
  <c r="C5181" i="2"/>
  <c r="C5182" i="2"/>
  <c r="C5183" i="2"/>
  <c r="C5184" i="2"/>
  <c r="C5185" i="2"/>
  <c r="C5186" i="2"/>
  <c r="C5187" i="2"/>
  <c r="C5188" i="2"/>
  <c r="C5189" i="2"/>
  <c r="C5190" i="2"/>
  <c r="C5191" i="2"/>
  <c r="C5192" i="2"/>
  <c r="C5193" i="2"/>
  <c r="C5194" i="2"/>
  <c r="C5195" i="2"/>
  <c r="C5196" i="2"/>
  <c r="C5197" i="2"/>
  <c r="C5198" i="2"/>
  <c r="C5199" i="2"/>
  <c r="C5200" i="2"/>
  <c r="C5201" i="2"/>
  <c r="C5202" i="2"/>
  <c r="C5203" i="2"/>
  <c r="C5204" i="2"/>
  <c r="C5205" i="2"/>
  <c r="C5206" i="2"/>
  <c r="C5207" i="2"/>
  <c r="C5208" i="2"/>
  <c r="C5209" i="2"/>
  <c r="C5210" i="2"/>
  <c r="C5211" i="2"/>
  <c r="C5212" i="2"/>
  <c r="C5213" i="2"/>
  <c r="C5214" i="2"/>
  <c r="C5215" i="2"/>
  <c r="C5216" i="2"/>
  <c r="C5217" i="2"/>
  <c r="C5218" i="2"/>
  <c r="C5219" i="2"/>
  <c r="C5220" i="2"/>
  <c r="C5221" i="2"/>
  <c r="C5222" i="2"/>
  <c r="C5223" i="2"/>
  <c r="C5224" i="2"/>
  <c r="C5225" i="2"/>
  <c r="C5226" i="2"/>
  <c r="C5227" i="2"/>
  <c r="C5228" i="2"/>
  <c r="C5229" i="2"/>
  <c r="C5230" i="2"/>
  <c r="C5231" i="2"/>
  <c r="C5232" i="2"/>
  <c r="C5233" i="2"/>
  <c r="C5234" i="2"/>
  <c r="C5235" i="2"/>
  <c r="C5236" i="2"/>
  <c r="C5237" i="2"/>
  <c r="C5238" i="2"/>
  <c r="C5239" i="2"/>
  <c r="C5240" i="2"/>
  <c r="C5241" i="2"/>
  <c r="C5242" i="2"/>
  <c r="C5243" i="2"/>
  <c r="C5244" i="2"/>
  <c r="C5245" i="2"/>
  <c r="C5246" i="2"/>
  <c r="C5247" i="2"/>
  <c r="C5248" i="2"/>
  <c r="C5249" i="2"/>
  <c r="C5250" i="2"/>
  <c r="C5251" i="2"/>
  <c r="C5252" i="2"/>
  <c r="C5253" i="2"/>
  <c r="C5254" i="2"/>
  <c r="C5255" i="2"/>
  <c r="C5256" i="2"/>
  <c r="C5257" i="2"/>
  <c r="C5258" i="2"/>
  <c r="C5259" i="2"/>
  <c r="C5260" i="2"/>
  <c r="C5261" i="2"/>
  <c r="C5262" i="2"/>
  <c r="C5263" i="2"/>
  <c r="C5264" i="2"/>
  <c r="C5265" i="2"/>
  <c r="C5266" i="2"/>
  <c r="C5267" i="2"/>
  <c r="C5268" i="2"/>
  <c r="C5269" i="2"/>
  <c r="C5270" i="2"/>
  <c r="C5271" i="2"/>
  <c r="C5272" i="2"/>
  <c r="C5273" i="2"/>
  <c r="C5274" i="2"/>
  <c r="C5275" i="2"/>
  <c r="C5276" i="2"/>
  <c r="C5277" i="2"/>
  <c r="C5278" i="2"/>
  <c r="C5279" i="2"/>
  <c r="C5280" i="2"/>
  <c r="C5281" i="2"/>
  <c r="C5282" i="2"/>
  <c r="C5283" i="2"/>
  <c r="C5284" i="2"/>
  <c r="C5285" i="2"/>
  <c r="C5286" i="2"/>
  <c r="C5287" i="2"/>
  <c r="C5288" i="2"/>
  <c r="C5289" i="2"/>
  <c r="C5290" i="2"/>
  <c r="C5291" i="2"/>
  <c r="C5292" i="2"/>
  <c r="C5293" i="2"/>
  <c r="C5294" i="2"/>
  <c r="C5295" i="2"/>
  <c r="C5296" i="2"/>
  <c r="C5297" i="2"/>
  <c r="C5298" i="2"/>
  <c r="C5299" i="2"/>
  <c r="C5300" i="2"/>
  <c r="C5301" i="2"/>
  <c r="C5302" i="2"/>
  <c r="C5303" i="2"/>
  <c r="C5304" i="2"/>
  <c r="C5305" i="2"/>
  <c r="C5306" i="2"/>
  <c r="C5307" i="2"/>
  <c r="C5308" i="2"/>
  <c r="C5309" i="2"/>
  <c r="C5310" i="2"/>
  <c r="C5311" i="2"/>
  <c r="C5312" i="2"/>
  <c r="C5313" i="2"/>
  <c r="C5314" i="2"/>
  <c r="C5315" i="2"/>
  <c r="C5316" i="2"/>
  <c r="C5317" i="2"/>
  <c r="C5318" i="2"/>
  <c r="C5319" i="2"/>
  <c r="C5320" i="2"/>
  <c r="C5321" i="2"/>
  <c r="C5322" i="2"/>
  <c r="C5323" i="2"/>
  <c r="C5324" i="2"/>
  <c r="C5325" i="2"/>
  <c r="C5326" i="2"/>
  <c r="C5327" i="2"/>
  <c r="C5328" i="2"/>
  <c r="C5329" i="2"/>
  <c r="C5330" i="2"/>
  <c r="C5331" i="2"/>
  <c r="C5332" i="2"/>
  <c r="C5333" i="2"/>
  <c r="C5334" i="2"/>
  <c r="C5335" i="2"/>
  <c r="C5336" i="2"/>
  <c r="C5337" i="2"/>
  <c r="C5338" i="2"/>
  <c r="C5339" i="2"/>
  <c r="C5340" i="2"/>
  <c r="C5341" i="2"/>
  <c r="C5342" i="2"/>
  <c r="C5343" i="2"/>
  <c r="C5344" i="2"/>
  <c r="C5345" i="2"/>
  <c r="C5346" i="2"/>
  <c r="C5347" i="2"/>
  <c r="C5348" i="2"/>
  <c r="C5349" i="2"/>
  <c r="C5350" i="2"/>
  <c r="C5351" i="2"/>
  <c r="C5352" i="2"/>
  <c r="C5353" i="2"/>
  <c r="C5354" i="2"/>
  <c r="C5355" i="2"/>
  <c r="C5356" i="2"/>
  <c r="C5357" i="2"/>
  <c r="C5358" i="2"/>
  <c r="C5359" i="2"/>
  <c r="C5360" i="2"/>
  <c r="C5361" i="2"/>
  <c r="C5362" i="2"/>
  <c r="C5363" i="2"/>
  <c r="C5364" i="2"/>
  <c r="C5365" i="2"/>
  <c r="C5366" i="2"/>
  <c r="C5367" i="2"/>
  <c r="C5368" i="2"/>
  <c r="C5369" i="2"/>
  <c r="C5370" i="2"/>
  <c r="C5371" i="2"/>
  <c r="C5372" i="2"/>
  <c r="C5373" i="2"/>
  <c r="C5374" i="2"/>
  <c r="C5375" i="2"/>
  <c r="C5376" i="2"/>
  <c r="C5377" i="2"/>
  <c r="C5378" i="2"/>
  <c r="C5379" i="2"/>
  <c r="C5380" i="2"/>
  <c r="C5381" i="2"/>
  <c r="C5382" i="2"/>
  <c r="C5383" i="2"/>
  <c r="C5384" i="2"/>
  <c r="C5385" i="2"/>
  <c r="C5386" i="2"/>
  <c r="C5387" i="2"/>
  <c r="C5388" i="2"/>
  <c r="C5389" i="2"/>
  <c r="C5390" i="2"/>
  <c r="C5391" i="2"/>
  <c r="C5392" i="2"/>
  <c r="C5393" i="2"/>
  <c r="C5394" i="2"/>
  <c r="C5395" i="2"/>
  <c r="C5396" i="2"/>
  <c r="C5397" i="2"/>
  <c r="C5398" i="2"/>
  <c r="C5399" i="2"/>
  <c r="C5400" i="2"/>
  <c r="C5401" i="2"/>
  <c r="C5402" i="2"/>
  <c r="C5403" i="2"/>
  <c r="C5404" i="2"/>
  <c r="C5405" i="2"/>
  <c r="C5406" i="2"/>
  <c r="C5407" i="2"/>
  <c r="C5408" i="2"/>
  <c r="C5409" i="2"/>
  <c r="C5410" i="2"/>
  <c r="C5411" i="2"/>
  <c r="C5412" i="2"/>
  <c r="C5413" i="2"/>
  <c r="C5414" i="2"/>
  <c r="C5415" i="2"/>
  <c r="C5416" i="2"/>
  <c r="C5417" i="2"/>
  <c r="C5418" i="2"/>
  <c r="C5419" i="2"/>
  <c r="C5420" i="2"/>
  <c r="C5421" i="2"/>
  <c r="C5422" i="2"/>
  <c r="C5423" i="2"/>
  <c r="C5424" i="2"/>
  <c r="C5425" i="2"/>
  <c r="C5426" i="2"/>
  <c r="C5427" i="2"/>
  <c r="C5428" i="2"/>
  <c r="C5429" i="2"/>
  <c r="C5430" i="2"/>
  <c r="C5431" i="2"/>
  <c r="C5432" i="2"/>
  <c r="C5433" i="2"/>
  <c r="C5434" i="2"/>
  <c r="C5435" i="2"/>
  <c r="C5436" i="2"/>
  <c r="C5437" i="2"/>
  <c r="C5438" i="2"/>
  <c r="C5439" i="2"/>
  <c r="C5440" i="2"/>
  <c r="C5441" i="2"/>
  <c r="C5442" i="2"/>
  <c r="C5443" i="2"/>
  <c r="C5444" i="2"/>
  <c r="C5445" i="2"/>
  <c r="C5446" i="2"/>
  <c r="C5447" i="2"/>
  <c r="C5448" i="2"/>
  <c r="C5449" i="2"/>
  <c r="C5450" i="2"/>
  <c r="C5451" i="2"/>
  <c r="C5452" i="2"/>
  <c r="C5453" i="2"/>
  <c r="C5454" i="2"/>
  <c r="C5455" i="2"/>
  <c r="C5456" i="2"/>
  <c r="C5457" i="2"/>
  <c r="C5458" i="2"/>
  <c r="C5459" i="2"/>
  <c r="C5460" i="2"/>
  <c r="C5461" i="2"/>
  <c r="C5462" i="2"/>
  <c r="C5463" i="2"/>
  <c r="C5464" i="2"/>
  <c r="C5465" i="2"/>
  <c r="C5466" i="2"/>
  <c r="C5467" i="2"/>
  <c r="C5468" i="2"/>
  <c r="C5469" i="2"/>
  <c r="C5470" i="2"/>
  <c r="C5471" i="2"/>
  <c r="C5472" i="2"/>
  <c r="C5473" i="2"/>
  <c r="C5474" i="2"/>
  <c r="C5475" i="2"/>
  <c r="C5476" i="2"/>
  <c r="C5477" i="2"/>
  <c r="C5478" i="2"/>
  <c r="C5479" i="2"/>
  <c r="C5480" i="2"/>
  <c r="C5481" i="2"/>
  <c r="C5482" i="2"/>
  <c r="C5483" i="2"/>
  <c r="C5484" i="2"/>
  <c r="C5485" i="2"/>
  <c r="C5486" i="2"/>
  <c r="C5487" i="2"/>
  <c r="C5488" i="2"/>
  <c r="C5489" i="2"/>
  <c r="C5490" i="2"/>
  <c r="C5491" i="2"/>
  <c r="C5492" i="2"/>
  <c r="C5493" i="2"/>
  <c r="C5494" i="2"/>
  <c r="C5495" i="2"/>
  <c r="C5496" i="2"/>
  <c r="C5497" i="2"/>
  <c r="C5498" i="2"/>
  <c r="C5499" i="2"/>
  <c r="C5500" i="2"/>
  <c r="C5501" i="2"/>
  <c r="C5502" i="2"/>
  <c r="C5503" i="2"/>
  <c r="C5504" i="2"/>
  <c r="C5505" i="2"/>
  <c r="C5506" i="2"/>
  <c r="C5507" i="2"/>
  <c r="C5508" i="2"/>
  <c r="C5509" i="2"/>
  <c r="C5510" i="2"/>
  <c r="C5511" i="2"/>
  <c r="C5512" i="2"/>
  <c r="C5513" i="2"/>
  <c r="C5514" i="2"/>
  <c r="C5515" i="2"/>
  <c r="C5516" i="2"/>
  <c r="C5517" i="2"/>
  <c r="C5518" i="2"/>
  <c r="C5519" i="2"/>
  <c r="C5520" i="2"/>
  <c r="C5521" i="2"/>
  <c r="C5522" i="2"/>
  <c r="C5523" i="2"/>
  <c r="C5524" i="2"/>
  <c r="C5525" i="2"/>
  <c r="C5526" i="2"/>
  <c r="C5527" i="2"/>
  <c r="C5528" i="2"/>
  <c r="C5529" i="2"/>
  <c r="C5530" i="2"/>
  <c r="C5531" i="2"/>
  <c r="C5532" i="2"/>
  <c r="C5533" i="2"/>
  <c r="C5534" i="2"/>
  <c r="C5535" i="2"/>
  <c r="C5536" i="2"/>
  <c r="C5537" i="2"/>
  <c r="C5538" i="2"/>
  <c r="C5539" i="2"/>
  <c r="C5540" i="2"/>
  <c r="C5541" i="2"/>
  <c r="C5542" i="2"/>
  <c r="C5543" i="2"/>
  <c r="C5544" i="2"/>
  <c r="C5545" i="2"/>
  <c r="C5546" i="2"/>
  <c r="C5547" i="2"/>
  <c r="C5548" i="2"/>
  <c r="C5549" i="2"/>
  <c r="C5550" i="2"/>
  <c r="C5551" i="2"/>
  <c r="C5552" i="2"/>
  <c r="C5553" i="2"/>
  <c r="C5554" i="2"/>
  <c r="C5555" i="2"/>
  <c r="C5556" i="2"/>
  <c r="C5557" i="2"/>
  <c r="C5558" i="2"/>
  <c r="C5559" i="2"/>
  <c r="C5560" i="2"/>
  <c r="C5561" i="2"/>
  <c r="C5562" i="2"/>
  <c r="C5563" i="2"/>
  <c r="C5564" i="2"/>
  <c r="C5565" i="2"/>
  <c r="C5566" i="2"/>
  <c r="C5567" i="2"/>
  <c r="C5568" i="2"/>
  <c r="C5569" i="2"/>
  <c r="C5570" i="2"/>
  <c r="C5571" i="2"/>
  <c r="C5572" i="2"/>
  <c r="C5573" i="2"/>
  <c r="C5574" i="2"/>
  <c r="C5575" i="2"/>
  <c r="C5576" i="2"/>
  <c r="C5577" i="2"/>
  <c r="C5578" i="2"/>
  <c r="C5579" i="2"/>
  <c r="C5580" i="2"/>
  <c r="C5581" i="2"/>
  <c r="C5582" i="2"/>
  <c r="C5583" i="2"/>
  <c r="C5584" i="2"/>
  <c r="C5585" i="2"/>
  <c r="C5586" i="2"/>
  <c r="C5587" i="2"/>
  <c r="C5588" i="2"/>
  <c r="C5589" i="2"/>
  <c r="C5590" i="2"/>
  <c r="C5591" i="2"/>
  <c r="C5592" i="2"/>
  <c r="C5593" i="2"/>
  <c r="C5594" i="2"/>
  <c r="C5595" i="2"/>
  <c r="C5596" i="2"/>
  <c r="C5597" i="2"/>
  <c r="C5598" i="2"/>
  <c r="C5599" i="2"/>
  <c r="C5600" i="2"/>
  <c r="C5601" i="2"/>
  <c r="C5602" i="2"/>
  <c r="C5603" i="2"/>
  <c r="C5604" i="2"/>
  <c r="C5605" i="2"/>
  <c r="C5606" i="2"/>
  <c r="C5607" i="2"/>
  <c r="C5608" i="2"/>
  <c r="C5609" i="2"/>
  <c r="C5610" i="2"/>
  <c r="C5611" i="2"/>
  <c r="C5612" i="2"/>
  <c r="C5613" i="2"/>
  <c r="C5614" i="2"/>
  <c r="C5615" i="2"/>
  <c r="C5616" i="2"/>
  <c r="C5617" i="2"/>
  <c r="C5618" i="2"/>
  <c r="C5619" i="2"/>
  <c r="C5620" i="2"/>
  <c r="C5621" i="2"/>
  <c r="C5622" i="2"/>
  <c r="C5623" i="2"/>
  <c r="C5624" i="2"/>
  <c r="C5625" i="2"/>
  <c r="C5626" i="2"/>
  <c r="C5627" i="2"/>
  <c r="C5628" i="2"/>
  <c r="C5629" i="2"/>
  <c r="C5630" i="2"/>
  <c r="C5631" i="2"/>
  <c r="C5632" i="2"/>
  <c r="C5633" i="2"/>
  <c r="C5634" i="2"/>
  <c r="C5635" i="2"/>
  <c r="C5636" i="2"/>
  <c r="C5637" i="2"/>
  <c r="C5638" i="2"/>
  <c r="C5639" i="2"/>
  <c r="C5640" i="2"/>
  <c r="C5641" i="2"/>
  <c r="C5642" i="2"/>
  <c r="C5643" i="2"/>
  <c r="C5644" i="2"/>
  <c r="C5645" i="2"/>
  <c r="C5646" i="2"/>
  <c r="C5647" i="2"/>
  <c r="C5648" i="2"/>
  <c r="C5649" i="2"/>
  <c r="C5650" i="2"/>
  <c r="C5651" i="2"/>
  <c r="C5652" i="2"/>
  <c r="C5653" i="2"/>
  <c r="C5654" i="2"/>
  <c r="C5655" i="2"/>
  <c r="C5656" i="2"/>
  <c r="C5657" i="2"/>
  <c r="C5658" i="2"/>
  <c r="C5659" i="2"/>
  <c r="C5660" i="2"/>
  <c r="C5661" i="2"/>
  <c r="C5662" i="2"/>
  <c r="C5663" i="2"/>
  <c r="C5664" i="2"/>
  <c r="C5665" i="2"/>
  <c r="C5666" i="2"/>
  <c r="C5667" i="2"/>
  <c r="C5668" i="2"/>
  <c r="C5669" i="2"/>
  <c r="C5670" i="2"/>
  <c r="C5671" i="2"/>
  <c r="C5672" i="2"/>
  <c r="C5673" i="2"/>
  <c r="C5674" i="2"/>
  <c r="C5675" i="2"/>
  <c r="C5676" i="2"/>
  <c r="C5677" i="2"/>
  <c r="C5678" i="2"/>
  <c r="C5679" i="2"/>
  <c r="C5680" i="2"/>
  <c r="C5681" i="2"/>
  <c r="C5682" i="2"/>
  <c r="C5683" i="2"/>
  <c r="C5684" i="2"/>
  <c r="C5685" i="2"/>
  <c r="C5686" i="2"/>
  <c r="C5687" i="2"/>
  <c r="C5688" i="2"/>
  <c r="C5689" i="2"/>
  <c r="C5690" i="2"/>
  <c r="C5691" i="2"/>
  <c r="C5692" i="2"/>
  <c r="C5693" i="2"/>
  <c r="C5694" i="2"/>
  <c r="C5695" i="2"/>
  <c r="C5696" i="2"/>
  <c r="C5697" i="2"/>
  <c r="C5698" i="2"/>
  <c r="C5699" i="2"/>
  <c r="C5700" i="2"/>
  <c r="C5701" i="2"/>
  <c r="C5702" i="2"/>
  <c r="C5703" i="2"/>
  <c r="C5704" i="2"/>
  <c r="C5705" i="2"/>
  <c r="C5706" i="2"/>
  <c r="C5707" i="2"/>
  <c r="C5708" i="2"/>
  <c r="C5709" i="2"/>
  <c r="C5710" i="2"/>
  <c r="C5711" i="2"/>
  <c r="C5712" i="2"/>
  <c r="C5713" i="2"/>
  <c r="C5714" i="2"/>
  <c r="C5715" i="2"/>
  <c r="C5716" i="2"/>
  <c r="C5717" i="2"/>
  <c r="C5718" i="2"/>
  <c r="C5719" i="2"/>
  <c r="C5720" i="2"/>
  <c r="C5721" i="2"/>
  <c r="C5722" i="2"/>
  <c r="C5723" i="2"/>
  <c r="C5724" i="2"/>
  <c r="C5725" i="2"/>
  <c r="C5726" i="2"/>
  <c r="C5727" i="2"/>
  <c r="C5728" i="2"/>
  <c r="C5729" i="2"/>
  <c r="C5730" i="2"/>
  <c r="C5731" i="2"/>
  <c r="C5732" i="2"/>
  <c r="C5733" i="2"/>
  <c r="C5734" i="2"/>
  <c r="C5735" i="2"/>
  <c r="C5736" i="2"/>
  <c r="C5737" i="2"/>
  <c r="C5738" i="2"/>
  <c r="C5739" i="2"/>
  <c r="C5740" i="2"/>
  <c r="C5741" i="2"/>
  <c r="C5742" i="2"/>
  <c r="C5743" i="2"/>
  <c r="C5744" i="2"/>
  <c r="C5745" i="2"/>
  <c r="C5746" i="2"/>
  <c r="C5747" i="2"/>
  <c r="C5748" i="2"/>
  <c r="C5749" i="2"/>
  <c r="C5750" i="2"/>
  <c r="C5751" i="2"/>
  <c r="C5752" i="2"/>
  <c r="C5753" i="2"/>
  <c r="C5754" i="2"/>
  <c r="C5755" i="2"/>
  <c r="C5756" i="2"/>
  <c r="C5757" i="2"/>
  <c r="C5758" i="2"/>
  <c r="C5759" i="2"/>
  <c r="C5760" i="2"/>
  <c r="C5761" i="2"/>
  <c r="C5762" i="2"/>
  <c r="C5763" i="2"/>
  <c r="C5764" i="2"/>
  <c r="C5765" i="2"/>
  <c r="C5766" i="2"/>
  <c r="C5767" i="2"/>
  <c r="C5768" i="2"/>
  <c r="C5769" i="2"/>
  <c r="C5770" i="2"/>
  <c r="C5771" i="2"/>
  <c r="C5772" i="2"/>
  <c r="C5773" i="2"/>
  <c r="C5774" i="2"/>
  <c r="C5775" i="2"/>
  <c r="C5776" i="2"/>
  <c r="C5777" i="2"/>
  <c r="C5778" i="2"/>
  <c r="C5779" i="2"/>
  <c r="C5780" i="2"/>
  <c r="C5781" i="2"/>
  <c r="C5782" i="2"/>
  <c r="C5783" i="2"/>
  <c r="C5784" i="2"/>
  <c r="C5785" i="2"/>
  <c r="C5786" i="2"/>
  <c r="C5787" i="2"/>
  <c r="C5788" i="2"/>
  <c r="C5789" i="2"/>
  <c r="C5790" i="2"/>
  <c r="C5791" i="2"/>
  <c r="C5792" i="2"/>
  <c r="C5793" i="2"/>
  <c r="C5794" i="2"/>
  <c r="C5795" i="2"/>
  <c r="C5796" i="2"/>
  <c r="C5797" i="2"/>
  <c r="C5798" i="2"/>
  <c r="C5799" i="2"/>
  <c r="C5800" i="2"/>
  <c r="C5801" i="2"/>
  <c r="C5802" i="2"/>
  <c r="C5803" i="2"/>
  <c r="C5804" i="2"/>
  <c r="C5805" i="2"/>
  <c r="C5806" i="2"/>
  <c r="C5807" i="2"/>
  <c r="C5808" i="2"/>
  <c r="C5809" i="2"/>
  <c r="C5810" i="2"/>
  <c r="C5811" i="2"/>
  <c r="C5812" i="2"/>
  <c r="C5813" i="2"/>
  <c r="C5814" i="2"/>
  <c r="C5815" i="2"/>
  <c r="C5816" i="2"/>
  <c r="C5817" i="2"/>
  <c r="C5818" i="2"/>
  <c r="C5819" i="2"/>
  <c r="C5820" i="2"/>
  <c r="C5821" i="2"/>
  <c r="C5822" i="2"/>
  <c r="C5823" i="2"/>
  <c r="C5824" i="2"/>
  <c r="C5825" i="2"/>
  <c r="C5826" i="2"/>
  <c r="C5827" i="2"/>
  <c r="C5828" i="2"/>
  <c r="C5829" i="2"/>
  <c r="C5830" i="2"/>
  <c r="C5831" i="2"/>
  <c r="C5832" i="2"/>
  <c r="C5833" i="2"/>
  <c r="C5834" i="2"/>
  <c r="C5835" i="2"/>
  <c r="C5836" i="2"/>
  <c r="C5837" i="2"/>
  <c r="C5838" i="2"/>
  <c r="C5839" i="2"/>
  <c r="C5840" i="2"/>
  <c r="C5841" i="2"/>
  <c r="C5842" i="2"/>
  <c r="C5843" i="2"/>
  <c r="C5844" i="2"/>
  <c r="C5845" i="2"/>
  <c r="C5846" i="2"/>
  <c r="C5847" i="2"/>
  <c r="C5848" i="2"/>
  <c r="C5849" i="2"/>
  <c r="C5850" i="2"/>
  <c r="C5851" i="2"/>
  <c r="C5852" i="2"/>
  <c r="C5853" i="2"/>
  <c r="C5854" i="2"/>
  <c r="C5855" i="2"/>
  <c r="C5856" i="2"/>
  <c r="C5857" i="2"/>
  <c r="C5858" i="2"/>
  <c r="C5859" i="2"/>
  <c r="C5860" i="2"/>
  <c r="C5861" i="2"/>
  <c r="C5862" i="2"/>
  <c r="C5863" i="2"/>
  <c r="C5864" i="2"/>
  <c r="C5865" i="2"/>
  <c r="C5866" i="2"/>
  <c r="C5867" i="2"/>
  <c r="C5868" i="2"/>
  <c r="C5869" i="2"/>
  <c r="C5870" i="2"/>
  <c r="C5871" i="2"/>
  <c r="C5872" i="2"/>
  <c r="C5873" i="2"/>
  <c r="C5874" i="2"/>
  <c r="C5875" i="2"/>
  <c r="C5876" i="2"/>
  <c r="C5877" i="2"/>
  <c r="C5878" i="2"/>
  <c r="C5879" i="2"/>
  <c r="C5880" i="2"/>
  <c r="C5881" i="2"/>
  <c r="C5882" i="2"/>
  <c r="C5883" i="2"/>
  <c r="C5884" i="2"/>
  <c r="C5885" i="2"/>
  <c r="C5886" i="2"/>
  <c r="C5887" i="2"/>
  <c r="C5888" i="2"/>
  <c r="C5889" i="2"/>
  <c r="C5890" i="2"/>
  <c r="C5891" i="2"/>
  <c r="C5892" i="2"/>
  <c r="C5893" i="2"/>
  <c r="C5894" i="2"/>
  <c r="C5895" i="2"/>
  <c r="C5896" i="2"/>
  <c r="C5897" i="2"/>
  <c r="C5898" i="2"/>
  <c r="C5899" i="2"/>
  <c r="C5900" i="2"/>
  <c r="C5901" i="2"/>
  <c r="C5902" i="2"/>
  <c r="C5903" i="2"/>
  <c r="C5904" i="2"/>
  <c r="C5905" i="2"/>
  <c r="C5906" i="2"/>
  <c r="C5907" i="2"/>
  <c r="C5908" i="2"/>
  <c r="C5909" i="2"/>
  <c r="C5910" i="2"/>
  <c r="C5911" i="2"/>
  <c r="C5912" i="2"/>
  <c r="C5913" i="2"/>
  <c r="C5914" i="2"/>
  <c r="C5915" i="2"/>
  <c r="C5916" i="2"/>
  <c r="C5917" i="2"/>
  <c r="C5918" i="2"/>
  <c r="C5919" i="2"/>
  <c r="C5920" i="2"/>
  <c r="C5921" i="2"/>
  <c r="C5922" i="2"/>
  <c r="C5923" i="2"/>
  <c r="C5924" i="2"/>
  <c r="C5925" i="2"/>
  <c r="C5926" i="2"/>
  <c r="C5927" i="2"/>
  <c r="C5928" i="2"/>
  <c r="C5929" i="2"/>
  <c r="C5930" i="2"/>
  <c r="C5931" i="2"/>
  <c r="C5932" i="2"/>
  <c r="C5933" i="2"/>
  <c r="C5934" i="2"/>
  <c r="C5935" i="2"/>
  <c r="C5936" i="2"/>
  <c r="C5937" i="2"/>
  <c r="C5938" i="2"/>
  <c r="C5939" i="2"/>
  <c r="C5940" i="2"/>
  <c r="C5941" i="2"/>
  <c r="C5942" i="2"/>
  <c r="C5943" i="2"/>
  <c r="C5944" i="2"/>
  <c r="C5945" i="2"/>
  <c r="C5946" i="2"/>
  <c r="C5947" i="2"/>
  <c r="C5948" i="2"/>
  <c r="C5949" i="2"/>
  <c r="C5950" i="2"/>
  <c r="C5951" i="2"/>
  <c r="C5952" i="2"/>
  <c r="C5953" i="2"/>
  <c r="C5954" i="2"/>
  <c r="C5955" i="2"/>
  <c r="C5956" i="2"/>
  <c r="C5957" i="2"/>
  <c r="C5958" i="2"/>
  <c r="C5959" i="2"/>
  <c r="C5960" i="2"/>
  <c r="C5961" i="2"/>
  <c r="C5962" i="2"/>
  <c r="C5963" i="2"/>
  <c r="C5964" i="2"/>
  <c r="C5965" i="2"/>
  <c r="C5966" i="2"/>
  <c r="C5967" i="2"/>
  <c r="C5968" i="2"/>
  <c r="C5969" i="2"/>
  <c r="C5970" i="2"/>
  <c r="C5971" i="2"/>
  <c r="C5972" i="2"/>
  <c r="C5973" i="2"/>
  <c r="C5974" i="2"/>
  <c r="C5975" i="2"/>
  <c r="C5976" i="2"/>
  <c r="C5977" i="2"/>
  <c r="C5978" i="2"/>
  <c r="C5979" i="2"/>
  <c r="C5980" i="2"/>
  <c r="C5981" i="2"/>
  <c r="C5982" i="2"/>
  <c r="C5983" i="2"/>
  <c r="C5984" i="2"/>
  <c r="C5985" i="2"/>
  <c r="C5986" i="2"/>
  <c r="C5987" i="2"/>
  <c r="C5988" i="2"/>
  <c r="C5989" i="2"/>
  <c r="C5990" i="2"/>
  <c r="C5991" i="2"/>
  <c r="C5992" i="2"/>
  <c r="C5993" i="2"/>
  <c r="C5994" i="2"/>
  <c r="C5995" i="2"/>
  <c r="C5996" i="2"/>
  <c r="C5997" i="2"/>
  <c r="C5998" i="2"/>
  <c r="C5999" i="2"/>
  <c r="C6000" i="2"/>
  <c r="C6001" i="2"/>
  <c r="C6002" i="2"/>
  <c r="C6003" i="2"/>
  <c r="C6004" i="2"/>
  <c r="C6005" i="2"/>
  <c r="C6006" i="2"/>
  <c r="C6007" i="2"/>
  <c r="C6008" i="2"/>
  <c r="C6009" i="2"/>
  <c r="C6010" i="2"/>
  <c r="C6011" i="2"/>
  <c r="C6012" i="2"/>
  <c r="C6013" i="2"/>
  <c r="C6014" i="2"/>
  <c r="C6015" i="2"/>
  <c r="C6016" i="2"/>
  <c r="C6017" i="2"/>
  <c r="C6018" i="2"/>
  <c r="C6019" i="2"/>
  <c r="C6020" i="2"/>
  <c r="C6021" i="2"/>
  <c r="C6022" i="2"/>
  <c r="C6023" i="2"/>
  <c r="C6024" i="2"/>
  <c r="C6025" i="2"/>
  <c r="C6026" i="2"/>
  <c r="C6027" i="2"/>
  <c r="C6028" i="2"/>
  <c r="C6029" i="2"/>
  <c r="C6030" i="2"/>
  <c r="C6031" i="2"/>
  <c r="C6032" i="2"/>
  <c r="C6033" i="2"/>
  <c r="C6034" i="2"/>
  <c r="C6035" i="2"/>
  <c r="C6036" i="2"/>
  <c r="C6037" i="2"/>
  <c r="C6038" i="2"/>
  <c r="C6039" i="2"/>
  <c r="C6040" i="2"/>
  <c r="C6041" i="2"/>
  <c r="C6042" i="2"/>
  <c r="C6043" i="2"/>
  <c r="C6044" i="2"/>
  <c r="C6045" i="2"/>
  <c r="C6046" i="2"/>
  <c r="C6047" i="2"/>
  <c r="C6048" i="2"/>
  <c r="C6049" i="2"/>
  <c r="C6050" i="2"/>
  <c r="C6051" i="2"/>
  <c r="C6052" i="2"/>
  <c r="C6053" i="2"/>
  <c r="C6054" i="2"/>
  <c r="C6055" i="2"/>
  <c r="C6056" i="2"/>
  <c r="C6057" i="2"/>
  <c r="C6058" i="2"/>
  <c r="C6059" i="2"/>
  <c r="C6060" i="2"/>
  <c r="C6061" i="2"/>
  <c r="C6062" i="2"/>
  <c r="C6063" i="2"/>
  <c r="C6064" i="2"/>
  <c r="C6065" i="2"/>
  <c r="C6066" i="2"/>
  <c r="C6067" i="2"/>
  <c r="C6068" i="2"/>
  <c r="C6069" i="2"/>
  <c r="C6070" i="2"/>
  <c r="C6071" i="2"/>
  <c r="C6072" i="2"/>
  <c r="C6073" i="2"/>
  <c r="C6074" i="2"/>
  <c r="C6075" i="2"/>
  <c r="C6076" i="2"/>
  <c r="C6077" i="2"/>
  <c r="C6078" i="2"/>
  <c r="C6079" i="2"/>
  <c r="C6080" i="2"/>
  <c r="C6081" i="2"/>
  <c r="C6082" i="2"/>
  <c r="C6083" i="2"/>
  <c r="C6084" i="2"/>
  <c r="C6085" i="2"/>
  <c r="C6086" i="2"/>
  <c r="C6087" i="2"/>
  <c r="C6088" i="2"/>
  <c r="C6089" i="2"/>
  <c r="C6090" i="2"/>
  <c r="C6091" i="2"/>
  <c r="C6092" i="2"/>
  <c r="C6093" i="2"/>
  <c r="C6094" i="2"/>
  <c r="C6095" i="2"/>
  <c r="C6096" i="2"/>
  <c r="C6097" i="2"/>
  <c r="C6098" i="2"/>
  <c r="C6099" i="2"/>
  <c r="C6100" i="2"/>
  <c r="C6101" i="2"/>
  <c r="C6102" i="2"/>
  <c r="C6103" i="2"/>
  <c r="C6104" i="2"/>
  <c r="C6105" i="2"/>
  <c r="C6106" i="2"/>
  <c r="C6107" i="2"/>
  <c r="C6108" i="2"/>
  <c r="C6109" i="2"/>
  <c r="C6110" i="2"/>
  <c r="C6111" i="2"/>
  <c r="C6112" i="2"/>
  <c r="C6113" i="2"/>
  <c r="C6114" i="2"/>
  <c r="C6115" i="2"/>
  <c r="C6116" i="2"/>
  <c r="C6117" i="2"/>
  <c r="C6118" i="2"/>
  <c r="C6119" i="2"/>
  <c r="C6120" i="2"/>
  <c r="C6121" i="2"/>
  <c r="C6122" i="2"/>
  <c r="C6123" i="2"/>
  <c r="C6124" i="2"/>
  <c r="C6125" i="2"/>
  <c r="C6126" i="2"/>
  <c r="C6127" i="2"/>
  <c r="C6128" i="2"/>
  <c r="C6129" i="2"/>
  <c r="C6130" i="2"/>
  <c r="C6131" i="2"/>
  <c r="C6132" i="2"/>
  <c r="C6133" i="2"/>
  <c r="C6134" i="2"/>
  <c r="C6135" i="2"/>
  <c r="C6136" i="2"/>
  <c r="C6137" i="2"/>
  <c r="C6138" i="2"/>
  <c r="C6139" i="2"/>
  <c r="C6140" i="2"/>
  <c r="C6141" i="2"/>
  <c r="C6142" i="2"/>
  <c r="C6143" i="2"/>
  <c r="C6144" i="2"/>
  <c r="C6145" i="2"/>
  <c r="C6146" i="2"/>
  <c r="C6147" i="2"/>
  <c r="C6148" i="2"/>
  <c r="C6149" i="2"/>
  <c r="C6150" i="2"/>
  <c r="C6151" i="2"/>
  <c r="C6152" i="2"/>
  <c r="C6153" i="2"/>
  <c r="C6154" i="2"/>
  <c r="C6155" i="2"/>
  <c r="C6156" i="2"/>
  <c r="C6157" i="2"/>
  <c r="C6158" i="2"/>
  <c r="C6159" i="2"/>
  <c r="C6160" i="2"/>
  <c r="C6161" i="2"/>
  <c r="C6162" i="2"/>
  <c r="C6163" i="2"/>
  <c r="C6164" i="2"/>
  <c r="C6165" i="2"/>
  <c r="C6166" i="2"/>
  <c r="C6167" i="2"/>
  <c r="C6168" i="2"/>
  <c r="C6169" i="2"/>
  <c r="C6170" i="2"/>
  <c r="C6171" i="2"/>
  <c r="C6172" i="2"/>
  <c r="C6173" i="2"/>
  <c r="C6174" i="2"/>
  <c r="C6175" i="2"/>
  <c r="C6176" i="2"/>
  <c r="C6177" i="2"/>
  <c r="C6178" i="2"/>
  <c r="C6179" i="2"/>
  <c r="C6180" i="2"/>
  <c r="C6181" i="2"/>
  <c r="C6182" i="2"/>
  <c r="C6183" i="2"/>
  <c r="C6184" i="2"/>
  <c r="C6185" i="2"/>
  <c r="C6186" i="2"/>
  <c r="C6187" i="2"/>
  <c r="C6188" i="2"/>
  <c r="C6189" i="2"/>
  <c r="C6190" i="2"/>
  <c r="C6191" i="2"/>
  <c r="C6192" i="2"/>
  <c r="C6193" i="2"/>
  <c r="C6194" i="2"/>
  <c r="C6195" i="2"/>
  <c r="C6196" i="2"/>
  <c r="C6197" i="2"/>
  <c r="C6198" i="2"/>
  <c r="C6199" i="2"/>
  <c r="C6200" i="2"/>
  <c r="C6201" i="2"/>
  <c r="C6202" i="2"/>
  <c r="C6203" i="2"/>
  <c r="C6204" i="2"/>
  <c r="C6205" i="2"/>
  <c r="C6206" i="2"/>
  <c r="C6207" i="2"/>
  <c r="C6208" i="2"/>
  <c r="C6209" i="2"/>
  <c r="C6210" i="2"/>
  <c r="C6211" i="2"/>
  <c r="C6212" i="2"/>
  <c r="C6213" i="2"/>
  <c r="C6214" i="2"/>
  <c r="C6215" i="2"/>
  <c r="C6216" i="2"/>
  <c r="C6217" i="2"/>
  <c r="C6218" i="2"/>
  <c r="C6219" i="2"/>
  <c r="C6220" i="2"/>
  <c r="C6221" i="2"/>
  <c r="C6222" i="2"/>
  <c r="C6223" i="2"/>
  <c r="C6224" i="2"/>
  <c r="C6225" i="2"/>
  <c r="C6226" i="2"/>
  <c r="C6227" i="2"/>
  <c r="C6228" i="2"/>
  <c r="C6229" i="2"/>
  <c r="C6230" i="2"/>
  <c r="C6231" i="2"/>
  <c r="C6232" i="2"/>
  <c r="C6233" i="2"/>
  <c r="C6234" i="2"/>
  <c r="C6235" i="2"/>
  <c r="C6236" i="2"/>
  <c r="C6237" i="2"/>
  <c r="C6238" i="2"/>
  <c r="C6239" i="2"/>
  <c r="C6240" i="2"/>
  <c r="C6241" i="2"/>
  <c r="C6242" i="2"/>
  <c r="C6243" i="2"/>
  <c r="C6244" i="2"/>
  <c r="C6245" i="2"/>
  <c r="C6246" i="2"/>
  <c r="C6247" i="2"/>
  <c r="C6248" i="2"/>
  <c r="C6249" i="2"/>
  <c r="C6250" i="2"/>
  <c r="C6251" i="2"/>
  <c r="C6252" i="2"/>
  <c r="C6253" i="2"/>
  <c r="C6254" i="2"/>
  <c r="C6255" i="2"/>
  <c r="C6256" i="2"/>
  <c r="C6257" i="2"/>
  <c r="C6258" i="2"/>
  <c r="C6259" i="2"/>
  <c r="C6260" i="2"/>
  <c r="C6261" i="2"/>
  <c r="C6262" i="2"/>
  <c r="C6263" i="2"/>
  <c r="C6264" i="2"/>
  <c r="C6265" i="2"/>
  <c r="C6266" i="2"/>
  <c r="C6267" i="2"/>
  <c r="C6268" i="2"/>
  <c r="C6269" i="2"/>
  <c r="C6270" i="2"/>
  <c r="C6271" i="2"/>
  <c r="C6272" i="2"/>
  <c r="C6273" i="2"/>
  <c r="C6274" i="2"/>
  <c r="C6275" i="2"/>
  <c r="C6276" i="2"/>
  <c r="C6277" i="2"/>
  <c r="C6278" i="2"/>
  <c r="C6279" i="2"/>
  <c r="C6280" i="2"/>
  <c r="C6281" i="2"/>
  <c r="C6282" i="2"/>
  <c r="C6283" i="2"/>
  <c r="C6284" i="2"/>
  <c r="C6285" i="2"/>
  <c r="C6286" i="2"/>
  <c r="C6287" i="2"/>
  <c r="C6288" i="2"/>
  <c r="C6289" i="2"/>
  <c r="C6290" i="2"/>
  <c r="C6291" i="2"/>
  <c r="C6292" i="2"/>
  <c r="C6293" i="2"/>
  <c r="C6294" i="2"/>
  <c r="C6295" i="2"/>
  <c r="C6296" i="2"/>
  <c r="C6297" i="2"/>
  <c r="C6298" i="2"/>
  <c r="C6299" i="2"/>
  <c r="C6300" i="2"/>
  <c r="C6301" i="2"/>
  <c r="C6302" i="2"/>
  <c r="C6303" i="2"/>
  <c r="C6304" i="2"/>
  <c r="C6305" i="2"/>
  <c r="C6306" i="2"/>
  <c r="C6307" i="2"/>
  <c r="C6308" i="2"/>
  <c r="C6309" i="2"/>
  <c r="C6310" i="2"/>
  <c r="C6311" i="2"/>
  <c r="C6312" i="2"/>
  <c r="C6313" i="2"/>
  <c r="C6314" i="2"/>
  <c r="C6315" i="2"/>
  <c r="C6316" i="2"/>
  <c r="C6317" i="2"/>
  <c r="C6318" i="2"/>
  <c r="C6319" i="2"/>
  <c r="C6320" i="2"/>
  <c r="C6321" i="2"/>
  <c r="C6322" i="2"/>
  <c r="C6323" i="2"/>
  <c r="C6324" i="2"/>
  <c r="C6325" i="2"/>
  <c r="C6326" i="2"/>
  <c r="C6327" i="2"/>
  <c r="C6328" i="2"/>
  <c r="C6329" i="2"/>
  <c r="C6330" i="2"/>
  <c r="C6331" i="2"/>
  <c r="C6332" i="2"/>
  <c r="C6333" i="2"/>
  <c r="C6334" i="2"/>
  <c r="C6335" i="2"/>
  <c r="C6336" i="2"/>
  <c r="C6337" i="2"/>
  <c r="C6338" i="2"/>
  <c r="C6339" i="2"/>
  <c r="C6340" i="2"/>
  <c r="C6341" i="2"/>
  <c r="C6342" i="2"/>
  <c r="C6343" i="2"/>
  <c r="C6344" i="2"/>
  <c r="C6345" i="2"/>
  <c r="C6346" i="2"/>
  <c r="C6347" i="2"/>
  <c r="C6348" i="2"/>
  <c r="C6349" i="2"/>
  <c r="C6350" i="2"/>
  <c r="C6351" i="2"/>
  <c r="C6352" i="2"/>
  <c r="C6353" i="2"/>
  <c r="C6354" i="2"/>
  <c r="C6355" i="2"/>
  <c r="C6356" i="2"/>
  <c r="C6357" i="2"/>
  <c r="C6358" i="2"/>
  <c r="C6359" i="2"/>
  <c r="C6360" i="2"/>
  <c r="C6361" i="2"/>
  <c r="C6362" i="2"/>
  <c r="C6363" i="2"/>
  <c r="C6364" i="2"/>
  <c r="C6365" i="2"/>
  <c r="C6366" i="2"/>
  <c r="C6367" i="2"/>
  <c r="C6368" i="2"/>
  <c r="C6369" i="2"/>
  <c r="C6370" i="2"/>
  <c r="C6371" i="2"/>
  <c r="C6372" i="2"/>
  <c r="C6373" i="2"/>
  <c r="C6374" i="2"/>
  <c r="C6375" i="2"/>
  <c r="C6376" i="2"/>
  <c r="C6377" i="2"/>
  <c r="C6378" i="2"/>
  <c r="C6379" i="2"/>
  <c r="C6380" i="2"/>
  <c r="C6381" i="2"/>
  <c r="C6382" i="2"/>
  <c r="C6383" i="2"/>
  <c r="C6384" i="2"/>
  <c r="C6385" i="2"/>
  <c r="C6386" i="2"/>
  <c r="C6387" i="2"/>
  <c r="C6388" i="2"/>
  <c r="C6389" i="2"/>
  <c r="C6390" i="2"/>
  <c r="C6391" i="2"/>
  <c r="C6392" i="2"/>
  <c r="C6393" i="2"/>
  <c r="C6394" i="2"/>
  <c r="C6395" i="2"/>
  <c r="C6396" i="2"/>
  <c r="C6397" i="2"/>
  <c r="C6398" i="2"/>
  <c r="C6399" i="2"/>
  <c r="C6400" i="2"/>
  <c r="C6401" i="2"/>
  <c r="C6402" i="2"/>
  <c r="C6403" i="2"/>
  <c r="C6404" i="2"/>
  <c r="C6405" i="2"/>
  <c r="C6406" i="2"/>
  <c r="C6407" i="2"/>
  <c r="C6408" i="2"/>
  <c r="C6409" i="2"/>
  <c r="C6410" i="2"/>
  <c r="C6411" i="2"/>
  <c r="C6412" i="2"/>
  <c r="C6413" i="2"/>
  <c r="C6414" i="2"/>
  <c r="C6415" i="2"/>
  <c r="C6416" i="2"/>
  <c r="C6417" i="2"/>
  <c r="C6418" i="2"/>
  <c r="C6419" i="2"/>
  <c r="C6420" i="2"/>
  <c r="C6421" i="2"/>
  <c r="C6422" i="2"/>
  <c r="C6423" i="2"/>
  <c r="C6424" i="2"/>
  <c r="C6425" i="2"/>
  <c r="C6426" i="2"/>
  <c r="C6427" i="2"/>
  <c r="C6428" i="2"/>
  <c r="C6429" i="2"/>
  <c r="C6430" i="2"/>
  <c r="C6431" i="2"/>
  <c r="C6432" i="2"/>
  <c r="C6433" i="2"/>
  <c r="C6434" i="2"/>
  <c r="C6435" i="2"/>
  <c r="C6436" i="2"/>
  <c r="C6437" i="2"/>
  <c r="C6438" i="2"/>
  <c r="C6439" i="2"/>
  <c r="C6440" i="2"/>
  <c r="C6441" i="2"/>
  <c r="C6442" i="2"/>
  <c r="C6443" i="2"/>
  <c r="C6444" i="2"/>
  <c r="C6445" i="2"/>
  <c r="C6446" i="2"/>
  <c r="C6447" i="2"/>
  <c r="C6448" i="2"/>
  <c r="C6449" i="2"/>
  <c r="C6450" i="2"/>
  <c r="C6451" i="2"/>
  <c r="C6452" i="2"/>
  <c r="C6453" i="2"/>
  <c r="C6454" i="2"/>
  <c r="C6455" i="2"/>
  <c r="C6456" i="2"/>
  <c r="C6457" i="2"/>
  <c r="C6458" i="2"/>
  <c r="C6459" i="2"/>
  <c r="C6460" i="2"/>
  <c r="C6461" i="2"/>
  <c r="C6462" i="2"/>
  <c r="C6463" i="2"/>
  <c r="C6464" i="2"/>
  <c r="C6465" i="2"/>
  <c r="C6466" i="2"/>
  <c r="C6467" i="2"/>
  <c r="C6468" i="2"/>
  <c r="C6469" i="2"/>
  <c r="C6470" i="2"/>
  <c r="C6471" i="2"/>
  <c r="C6472" i="2"/>
  <c r="C6473" i="2"/>
  <c r="C6474" i="2"/>
  <c r="C6475" i="2"/>
  <c r="C6476" i="2"/>
  <c r="C6477" i="2"/>
  <c r="C6478" i="2"/>
  <c r="C6479" i="2"/>
  <c r="C6480" i="2"/>
  <c r="C6481" i="2"/>
  <c r="C6482" i="2"/>
  <c r="C6483" i="2"/>
  <c r="C6484" i="2"/>
  <c r="C6485" i="2"/>
  <c r="C6486" i="2"/>
  <c r="C6487" i="2"/>
  <c r="C6488" i="2"/>
  <c r="C6489" i="2"/>
  <c r="C6490" i="2"/>
  <c r="C6491" i="2"/>
  <c r="C6492" i="2"/>
  <c r="C6493" i="2"/>
  <c r="C6494" i="2"/>
  <c r="C6495" i="2"/>
  <c r="C6496" i="2"/>
  <c r="C6497" i="2"/>
  <c r="C6498" i="2"/>
  <c r="C6499" i="2"/>
  <c r="C6500" i="2"/>
  <c r="C6501" i="2"/>
  <c r="C6502" i="2"/>
  <c r="C6503" i="2"/>
  <c r="C6504" i="2"/>
  <c r="C6505" i="2"/>
  <c r="C6506" i="2"/>
  <c r="C6507" i="2"/>
  <c r="C6508" i="2"/>
  <c r="C6509" i="2"/>
  <c r="C6510" i="2"/>
  <c r="C6511" i="2"/>
  <c r="C6512" i="2"/>
  <c r="C6513" i="2"/>
  <c r="C6514" i="2"/>
  <c r="C6515" i="2"/>
  <c r="C6516" i="2"/>
  <c r="C6517" i="2"/>
  <c r="C6518" i="2"/>
  <c r="C6519" i="2"/>
  <c r="C6520" i="2"/>
  <c r="C6521" i="2"/>
  <c r="C6522" i="2"/>
  <c r="C6523" i="2"/>
  <c r="C6524" i="2"/>
  <c r="C6525" i="2"/>
  <c r="C6526" i="2"/>
  <c r="C6527" i="2"/>
  <c r="C6528" i="2"/>
  <c r="C6529" i="2"/>
  <c r="C6530" i="2"/>
  <c r="C6531" i="2"/>
  <c r="C6532" i="2"/>
  <c r="C6533" i="2"/>
  <c r="C6534" i="2"/>
  <c r="C6535" i="2"/>
  <c r="C6536" i="2"/>
  <c r="C6537" i="2"/>
  <c r="C6538" i="2"/>
  <c r="C6539" i="2"/>
  <c r="C6540" i="2"/>
  <c r="C6541" i="2"/>
  <c r="C6542" i="2"/>
  <c r="C6543" i="2"/>
  <c r="C6544" i="2"/>
  <c r="C6545" i="2"/>
  <c r="C6546" i="2"/>
  <c r="C6547" i="2"/>
  <c r="C6548" i="2"/>
  <c r="C6549" i="2"/>
  <c r="C6550" i="2"/>
  <c r="C6551" i="2"/>
  <c r="C6552" i="2"/>
  <c r="C6553" i="2"/>
  <c r="C6554" i="2"/>
  <c r="C6555" i="2"/>
  <c r="C6556" i="2"/>
  <c r="C6557" i="2"/>
  <c r="C6558" i="2"/>
  <c r="C6559" i="2"/>
  <c r="C6560" i="2"/>
  <c r="C6561" i="2"/>
  <c r="C6562" i="2"/>
  <c r="C6563" i="2"/>
  <c r="C6564" i="2"/>
  <c r="C6565" i="2"/>
  <c r="C6566" i="2"/>
  <c r="C6567" i="2"/>
  <c r="C6568" i="2"/>
  <c r="C6569" i="2"/>
  <c r="C6570" i="2"/>
  <c r="C6571" i="2"/>
  <c r="C6572" i="2"/>
  <c r="C6573" i="2"/>
  <c r="C6574" i="2"/>
  <c r="C6575" i="2"/>
  <c r="C6576" i="2"/>
  <c r="C6577" i="2"/>
  <c r="C7" i="2"/>
  <c r="C8" i="2"/>
  <c r="C6" i="2"/>
  <c r="D102" i="2"/>
  <c r="E102" i="2"/>
  <c r="D103" i="2"/>
  <c r="E103" i="2"/>
  <c r="D104" i="2"/>
  <c r="E104" i="2"/>
  <c r="D105" i="2"/>
  <c r="E105" i="2"/>
  <c r="D106" i="2"/>
  <c r="E106" i="2"/>
  <c r="D107" i="2"/>
  <c r="E107" i="2"/>
  <c r="D108" i="2"/>
  <c r="E108" i="2"/>
  <c r="D109" i="2"/>
  <c r="E109" i="2"/>
  <c r="D110" i="2"/>
  <c r="E110" i="2"/>
  <c r="D111" i="2"/>
  <c r="E111" i="2"/>
  <c r="D112" i="2"/>
  <c r="E112" i="2"/>
  <c r="D113" i="2"/>
  <c r="E113" i="2"/>
  <c r="D114" i="2"/>
  <c r="E114" i="2"/>
  <c r="D115" i="2"/>
  <c r="E115" i="2"/>
  <c r="D116" i="2"/>
  <c r="E116" i="2"/>
  <c r="D117" i="2"/>
  <c r="E117" i="2"/>
  <c r="D118" i="2"/>
  <c r="E118" i="2"/>
  <c r="D119" i="2"/>
  <c r="E119" i="2"/>
  <c r="D120" i="2"/>
  <c r="E120" i="2"/>
  <c r="D121" i="2"/>
  <c r="E121" i="2"/>
  <c r="D122" i="2"/>
  <c r="E122" i="2"/>
  <c r="D123" i="2"/>
  <c r="E123" i="2"/>
  <c r="D124" i="2"/>
  <c r="E124" i="2"/>
  <c r="D125" i="2"/>
  <c r="E125" i="2"/>
  <c r="D126" i="2"/>
  <c r="E126" i="2"/>
  <c r="D127" i="2"/>
  <c r="E127" i="2"/>
  <c r="D128" i="2"/>
  <c r="E128" i="2"/>
  <c r="D129" i="2"/>
  <c r="E129" i="2"/>
  <c r="D130" i="2"/>
  <c r="E130" i="2"/>
  <c r="D131" i="2"/>
  <c r="E131" i="2"/>
  <c r="D132" i="2"/>
  <c r="E132" i="2"/>
  <c r="D133" i="2"/>
  <c r="E133" i="2"/>
  <c r="D134" i="2"/>
  <c r="E134" i="2"/>
  <c r="D135" i="2"/>
  <c r="E135" i="2"/>
  <c r="D136" i="2"/>
  <c r="E136" i="2"/>
  <c r="D137" i="2"/>
  <c r="E137" i="2"/>
  <c r="D138" i="2"/>
  <c r="E138" i="2"/>
  <c r="D139" i="2"/>
  <c r="E139" i="2"/>
  <c r="D140" i="2"/>
  <c r="E140" i="2"/>
  <c r="D141" i="2"/>
  <c r="E141" i="2"/>
  <c r="D142" i="2"/>
  <c r="E142" i="2"/>
  <c r="D143" i="2"/>
  <c r="E143" i="2"/>
  <c r="D144" i="2"/>
  <c r="E144" i="2"/>
  <c r="D145" i="2"/>
  <c r="E145" i="2"/>
  <c r="D146" i="2"/>
  <c r="E146" i="2"/>
  <c r="D147" i="2"/>
  <c r="E147" i="2"/>
  <c r="D148" i="2"/>
  <c r="E148" i="2"/>
  <c r="D149" i="2"/>
  <c r="E149" i="2"/>
  <c r="D150" i="2"/>
  <c r="E150" i="2"/>
  <c r="D151" i="2"/>
  <c r="E151" i="2"/>
  <c r="D152" i="2"/>
  <c r="E152" i="2"/>
  <c r="D153" i="2"/>
  <c r="E153" i="2"/>
  <c r="D154" i="2"/>
  <c r="E154" i="2"/>
  <c r="D155" i="2"/>
  <c r="E155" i="2"/>
  <c r="D156" i="2"/>
  <c r="E156" i="2"/>
  <c r="D157" i="2"/>
  <c r="E157" i="2"/>
  <c r="D158" i="2"/>
  <c r="E158" i="2"/>
  <c r="D159" i="2"/>
  <c r="E159" i="2"/>
  <c r="D160" i="2"/>
  <c r="E160" i="2"/>
  <c r="D161" i="2"/>
  <c r="E161" i="2"/>
  <c r="D162" i="2"/>
  <c r="E162" i="2"/>
  <c r="D163" i="2"/>
  <c r="E163" i="2"/>
  <c r="D164" i="2"/>
  <c r="E164" i="2"/>
  <c r="D165" i="2"/>
  <c r="E165" i="2"/>
  <c r="D166" i="2"/>
  <c r="E166" i="2"/>
  <c r="D167" i="2"/>
  <c r="E167" i="2"/>
  <c r="D168" i="2"/>
  <c r="E168" i="2"/>
  <c r="D169" i="2"/>
  <c r="E169" i="2"/>
  <c r="D170" i="2"/>
  <c r="E170" i="2"/>
  <c r="D171" i="2"/>
  <c r="E171" i="2"/>
  <c r="D172" i="2"/>
  <c r="E172" i="2"/>
  <c r="D173" i="2"/>
  <c r="E173" i="2"/>
  <c r="D174" i="2"/>
  <c r="E174" i="2"/>
  <c r="D175" i="2"/>
  <c r="E175" i="2"/>
  <c r="D176" i="2"/>
  <c r="E176" i="2"/>
  <c r="D177" i="2"/>
  <c r="E177" i="2"/>
  <c r="D178" i="2"/>
  <c r="E178" i="2"/>
  <c r="D179" i="2"/>
  <c r="E179" i="2"/>
  <c r="D180" i="2"/>
  <c r="E180" i="2"/>
  <c r="D181" i="2"/>
  <c r="E181" i="2"/>
  <c r="D182" i="2"/>
  <c r="E182" i="2"/>
  <c r="D183" i="2"/>
  <c r="E183" i="2"/>
  <c r="D184" i="2"/>
  <c r="E184" i="2"/>
  <c r="D185" i="2"/>
  <c r="E185" i="2"/>
  <c r="D186" i="2"/>
  <c r="E186" i="2"/>
  <c r="D187" i="2"/>
  <c r="E187" i="2"/>
  <c r="D188" i="2"/>
  <c r="E188" i="2"/>
  <c r="D189" i="2"/>
  <c r="E189" i="2"/>
  <c r="D190" i="2"/>
  <c r="E190" i="2"/>
  <c r="D191" i="2"/>
  <c r="E191" i="2"/>
  <c r="D192" i="2"/>
  <c r="E192" i="2"/>
  <c r="D193" i="2"/>
  <c r="E193" i="2"/>
  <c r="D194" i="2"/>
  <c r="E194" i="2"/>
  <c r="D195" i="2"/>
  <c r="E195" i="2"/>
  <c r="D196" i="2"/>
  <c r="E196" i="2"/>
  <c r="D197" i="2"/>
  <c r="E197" i="2"/>
  <c r="D198" i="2"/>
  <c r="E198" i="2"/>
  <c r="D199" i="2"/>
  <c r="E199" i="2"/>
  <c r="D200" i="2"/>
  <c r="E200" i="2"/>
  <c r="D201" i="2"/>
  <c r="E201" i="2"/>
  <c r="D202" i="2"/>
  <c r="E202" i="2"/>
  <c r="D203" i="2"/>
  <c r="E203" i="2"/>
  <c r="D204" i="2"/>
  <c r="E204" i="2"/>
  <c r="D205" i="2"/>
  <c r="E205" i="2"/>
  <c r="D206" i="2"/>
  <c r="E206" i="2"/>
  <c r="D207" i="2"/>
  <c r="E207" i="2"/>
  <c r="D208" i="2"/>
  <c r="E208" i="2"/>
  <c r="D209" i="2"/>
  <c r="E209" i="2"/>
  <c r="D210" i="2"/>
  <c r="E210" i="2"/>
  <c r="D211" i="2"/>
  <c r="E211" i="2"/>
  <c r="D212" i="2"/>
  <c r="E212" i="2"/>
  <c r="D213" i="2"/>
  <c r="E213" i="2"/>
  <c r="D214" i="2"/>
  <c r="E214" i="2"/>
  <c r="D215" i="2"/>
  <c r="E215" i="2"/>
  <c r="D216" i="2"/>
  <c r="E216" i="2"/>
  <c r="D217" i="2"/>
  <c r="E217" i="2"/>
  <c r="D218" i="2"/>
  <c r="E218" i="2"/>
  <c r="D219" i="2"/>
  <c r="E219" i="2"/>
  <c r="D220" i="2"/>
  <c r="E220" i="2"/>
  <c r="D221" i="2"/>
  <c r="E221" i="2"/>
  <c r="D222" i="2"/>
  <c r="E222" i="2"/>
  <c r="D223" i="2"/>
  <c r="E223" i="2"/>
  <c r="D224" i="2"/>
  <c r="E224" i="2"/>
  <c r="D225" i="2"/>
  <c r="E225" i="2"/>
  <c r="D226" i="2"/>
  <c r="E226" i="2"/>
  <c r="D227" i="2"/>
  <c r="E227" i="2"/>
  <c r="D228" i="2"/>
  <c r="E228" i="2"/>
  <c r="D229" i="2"/>
  <c r="E229" i="2"/>
  <c r="D230" i="2"/>
  <c r="E230" i="2"/>
  <c r="D231" i="2"/>
  <c r="E231" i="2"/>
  <c r="D232" i="2"/>
  <c r="E232" i="2"/>
  <c r="D233" i="2"/>
  <c r="E233" i="2"/>
  <c r="D234" i="2"/>
  <c r="E234" i="2"/>
  <c r="D235" i="2"/>
  <c r="E235" i="2"/>
  <c r="D236" i="2"/>
  <c r="E236" i="2"/>
  <c r="D237" i="2"/>
  <c r="E237" i="2"/>
  <c r="D238" i="2"/>
  <c r="E238" i="2"/>
  <c r="D239" i="2"/>
  <c r="E239" i="2"/>
  <c r="D240" i="2"/>
  <c r="E240" i="2"/>
  <c r="D241" i="2"/>
  <c r="E241" i="2"/>
  <c r="D242" i="2"/>
  <c r="E242" i="2"/>
  <c r="D243" i="2"/>
  <c r="E243" i="2"/>
  <c r="D244" i="2"/>
  <c r="E244" i="2"/>
  <c r="D245" i="2"/>
  <c r="E245" i="2"/>
  <c r="D246" i="2"/>
  <c r="E246" i="2"/>
  <c r="D247" i="2"/>
  <c r="E247" i="2"/>
  <c r="D248" i="2"/>
  <c r="E248" i="2"/>
  <c r="D249" i="2"/>
  <c r="E249" i="2"/>
  <c r="D250" i="2"/>
  <c r="E250" i="2"/>
  <c r="D251" i="2"/>
  <c r="E251" i="2"/>
  <c r="D252" i="2"/>
  <c r="E252" i="2"/>
  <c r="D253" i="2"/>
  <c r="E253" i="2"/>
  <c r="D254" i="2"/>
  <c r="E254" i="2"/>
  <c r="D255" i="2"/>
  <c r="E255" i="2"/>
  <c r="D256" i="2"/>
  <c r="E256" i="2"/>
  <c r="D257" i="2"/>
  <c r="E257" i="2"/>
  <c r="D258" i="2"/>
  <c r="E258" i="2"/>
  <c r="D259" i="2"/>
  <c r="E259" i="2"/>
  <c r="D260" i="2"/>
  <c r="E260" i="2"/>
  <c r="D261" i="2"/>
  <c r="E261" i="2"/>
  <c r="D262" i="2"/>
  <c r="E262" i="2"/>
  <c r="D263" i="2"/>
  <c r="E263" i="2"/>
  <c r="D264" i="2"/>
  <c r="E264" i="2"/>
  <c r="D265" i="2"/>
  <c r="E265" i="2"/>
  <c r="D266" i="2"/>
  <c r="E266" i="2"/>
  <c r="D267" i="2"/>
  <c r="E267" i="2"/>
  <c r="D268" i="2"/>
  <c r="E268" i="2"/>
  <c r="D269" i="2"/>
  <c r="E269" i="2"/>
  <c r="D270" i="2"/>
  <c r="E270" i="2"/>
  <c r="D271" i="2"/>
  <c r="E271" i="2"/>
  <c r="D272" i="2"/>
  <c r="E272" i="2"/>
  <c r="D273" i="2"/>
  <c r="E273" i="2"/>
  <c r="D274" i="2"/>
  <c r="E274" i="2"/>
  <c r="D275" i="2"/>
  <c r="E275" i="2"/>
  <c r="D276" i="2"/>
  <c r="E276" i="2"/>
  <c r="D277" i="2"/>
  <c r="E277" i="2"/>
  <c r="D278" i="2"/>
  <c r="E278" i="2"/>
  <c r="D279" i="2"/>
  <c r="E279" i="2"/>
  <c r="D280" i="2"/>
  <c r="E280" i="2"/>
  <c r="D281" i="2"/>
  <c r="E281" i="2"/>
  <c r="D282" i="2"/>
  <c r="E282" i="2"/>
  <c r="D283" i="2"/>
  <c r="E283" i="2"/>
  <c r="D284" i="2"/>
  <c r="E284" i="2"/>
  <c r="D285" i="2"/>
  <c r="E285" i="2"/>
  <c r="D286" i="2"/>
  <c r="E286" i="2"/>
  <c r="D287" i="2"/>
  <c r="E287" i="2"/>
  <c r="D288" i="2"/>
  <c r="E288" i="2"/>
  <c r="D289" i="2"/>
  <c r="E289" i="2"/>
  <c r="D290" i="2"/>
  <c r="E290" i="2"/>
  <c r="D291" i="2"/>
  <c r="E291" i="2"/>
  <c r="D292" i="2"/>
  <c r="E292" i="2"/>
  <c r="D293" i="2"/>
  <c r="E293" i="2"/>
  <c r="D294" i="2"/>
  <c r="E294" i="2"/>
  <c r="D295" i="2"/>
  <c r="E295" i="2"/>
  <c r="D296" i="2"/>
  <c r="E296" i="2"/>
  <c r="D297" i="2"/>
  <c r="E297" i="2"/>
  <c r="D298" i="2"/>
  <c r="E298" i="2"/>
  <c r="D299" i="2"/>
  <c r="E299" i="2"/>
  <c r="D300" i="2"/>
  <c r="E300" i="2"/>
  <c r="D301" i="2"/>
  <c r="E301" i="2"/>
  <c r="D302" i="2"/>
  <c r="E302" i="2"/>
  <c r="D303" i="2"/>
  <c r="E303" i="2"/>
  <c r="D304" i="2"/>
  <c r="E304" i="2"/>
  <c r="D305" i="2"/>
  <c r="E305" i="2"/>
  <c r="D306" i="2"/>
  <c r="E306" i="2"/>
  <c r="D307" i="2"/>
  <c r="E307" i="2"/>
  <c r="D308" i="2"/>
  <c r="E308" i="2"/>
  <c r="D309" i="2"/>
  <c r="E309" i="2"/>
  <c r="D310" i="2"/>
  <c r="E310" i="2"/>
  <c r="D311" i="2"/>
  <c r="E311" i="2"/>
  <c r="D312" i="2"/>
  <c r="E312" i="2"/>
  <c r="D313" i="2"/>
  <c r="E313" i="2"/>
  <c r="D314" i="2"/>
  <c r="E314" i="2"/>
  <c r="D315" i="2"/>
  <c r="E315" i="2"/>
  <c r="D316" i="2"/>
  <c r="E316" i="2"/>
  <c r="D317" i="2"/>
  <c r="E317" i="2"/>
  <c r="D318" i="2"/>
  <c r="E318" i="2"/>
  <c r="D319" i="2"/>
  <c r="E319" i="2"/>
  <c r="D320" i="2"/>
  <c r="E320" i="2"/>
  <c r="D321" i="2"/>
  <c r="E321" i="2"/>
  <c r="D322" i="2"/>
  <c r="E322" i="2"/>
  <c r="D323" i="2"/>
  <c r="E323" i="2"/>
  <c r="D324" i="2"/>
  <c r="E324" i="2"/>
  <c r="D325" i="2"/>
  <c r="E325" i="2"/>
  <c r="D326" i="2"/>
  <c r="E326" i="2"/>
  <c r="D327" i="2"/>
  <c r="E327" i="2"/>
  <c r="D328" i="2"/>
  <c r="E328" i="2"/>
  <c r="D329" i="2"/>
  <c r="E329" i="2"/>
  <c r="D330" i="2"/>
  <c r="E330" i="2"/>
  <c r="D331" i="2"/>
  <c r="E331" i="2"/>
  <c r="D332" i="2"/>
  <c r="E332" i="2"/>
  <c r="D333" i="2"/>
  <c r="E333" i="2"/>
  <c r="D334" i="2"/>
  <c r="E334" i="2"/>
  <c r="D335" i="2"/>
  <c r="E335" i="2"/>
  <c r="D336" i="2"/>
  <c r="E336" i="2"/>
  <c r="D337" i="2"/>
  <c r="E337" i="2"/>
  <c r="D338" i="2"/>
  <c r="E338" i="2"/>
  <c r="D339" i="2"/>
  <c r="E339" i="2"/>
  <c r="D340" i="2"/>
  <c r="E340" i="2"/>
  <c r="D341" i="2"/>
  <c r="E341" i="2"/>
  <c r="D342" i="2"/>
  <c r="E342" i="2"/>
  <c r="D343" i="2"/>
  <c r="E343" i="2"/>
  <c r="D344" i="2"/>
  <c r="E344" i="2"/>
  <c r="D345" i="2"/>
  <c r="E345" i="2"/>
  <c r="D346" i="2"/>
  <c r="E346" i="2"/>
  <c r="D347" i="2"/>
  <c r="E347" i="2"/>
  <c r="D348" i="2"/>
  <c r="E348" i="2"/>
  <c r="D349" i="2"/>
  <c r="E349" i="2"/>
  <c r="D350" i="2"/>
  <c r="E350" i="2"/>
  <c r="D351" i="2"/>
  <c r="E351" i="2"/>
  <c r="D352" i="2"/>
  <c r="E352" i="2"/>
  <c r="D353" i="2"/>
  <c r="E353" i="2"/>
  <c r="D354" i="2"/>
  <c r="E354" i="2"/>
  <c r="D355" i="2"/>
  <c r="E355" i="2"/>
  <c r="D356" i="2"/>
  <c r="E356" i="2"/>
  <c r="D357" i="2"/>
  <c r="E357" i="2"/>
  <c r="D358" i="2"/>
  <c r="E358" i="2"/>
  <c r="D359" i="2"/>
  <c r="E359" i="2"/>
  <c r="D360" i="2"/>
  <c r="E360" i="2"/>
  <c r="D361" i="2"/>
  <c r="E361" i="2"/>
  <c r="D362" i="2"/>
  <c r="E362" i="2"/>
  <c r="D363" i="2"/>
  <c r="E363" i="2"/>
  <c r="D364" i="2"/>
  <c r="E364" i="2"/>
  <c r="D365" i="2"/>
  <c r="E365" i="2"/>
  <c r="D366" i="2"/>
  <c r="E366" i="2"/>
  <c r="D367" i="2"/>
  <c r="E367" i="2"/>
  <c r="D368" i="2"/>
  <c r="E368" i="2"/>
  <c r="D369" i="2"/>
  <c r="E369" i="2"/>
  <c r="D370" i="2"/>
  <c r="E370" i="2"/>
  <c r="D371" i="2"/>
  <c r="E371" i="2"/>
  <c r="D372" i="2"/>
  <c r="E372" i="2"/>
  <c r="D373" i="2"/>
  <c r="E373" i="2"/>
  <c r="D374" i="2"/>
  <c r="E374" i="2"/>
  <c r="D375" i="2"/>
  <c r="E375" i="2"/>
  <c r="D376" i="2"/>
  <c r="E376" i="2"/>
  <c r="D377" i="2"/>
  <c r="E377" i="2"/>
  <c r="D378" i="2"/>
  <c r="E378" i="2"/>
  <c r="D379" i="2"/>
  <c r="E379" i="2"/>
  <c r="D380" i="2"/>
  <c r="E380" i="2"/>
  <c r="D381" i="2"/>
  <c r="E381" i="2"/>
  <c r="D382" i="2"/>
  <c r="E382" i="2"/>
  <c r="D383" i="2"/>
  <c r="E383" i="2"/>
  <c r="D384" i="2"/>
  <c r="E384" i="2"/>
  <c r="D385" i="2"/>
  <c r="E385" i="2"/>
  <c r="D386" i="2"/>
  <c r="E386" i="2"/>
  <c r="D387" i="2"/>
  <c r="E387" i="2"/>
  <c r="D388" i="2"/>
  <c r="E388" i="2"/>
  <c r="D389" i="2"/>
  <c r="E389" i="2"/>
  <c r="D390" i="2"/>
  <c r="E390" i="2"/>
  <c r="D391" i="2"/>
  <c r="E391" i="2"/>
  <c r="D392" i="2"/>
  <c r="E392" i="2"/>
  <c r="D393" i="2"/>
  <c r="E393" i="2"/>
  <c r="D394" i="2"/>
  <c r="E394" i="2"/>
  <c r="D395" i="2"/>
  <c r="E395" i="2"/>
  <c r="D396" i="2"/>
  <c r="E396" i="2"/>
  <c r="D397" i="2"/>
  <c r="E397" i="2"/>
  <c r="D398" i="2"/>
  <c r="E398" i="2"/>
  <c r="D399" i="2"/>
  <c r="E399" i="2"/>
  <c r="D400" i="2"/>
  <c r="E400" i="2"/>
  <c r="D401" i="2"/>
  <c r="E401" i="2"/>
  <c r="D402" i="2"/>
  <c r="E402" i="2"/>
  <c r="D403" i="2"/>
  <c r="E403" i="2"/>
  <c r="D404" i="2"/>
  <c r="E404" i="2"/>
  <c r="D405" i="2"/>
  <c r="E405" i="2"/>
  <c r="D406" i="2"/>
  <c r="E406" i="2"/>
  <c r="D407" i="2"/>
  <c r="E407" i="2"/>
  <c r="D408" i="2"/>
  <c r="E408" i="2"/>
  <c r="D409" i="2"/>
  <c r="E409" i="2"/>
  <c r="D410" i="2"/>
  <c r="E410" i="2"/>
  <c r="D411" i="2"/>
  <c r="E411" i="2"/>
  <c r="D412" i="2"/>
  <c r="E412" i="2"/>
  <c r="D413" i="2"/>
  <c r="E413" i="2"/>
  <c r="D414" i="2"/>
  <c r="E414" i="2"/>
  <c r="D415" i="2"/>
  <c r="E415" i="2"/>
  <c r="D416" i="2"/>
  <c r="E416" i="2"/>
  <c r="D417" i="2"/>
  <c r="E417" i="2"/>
  <c r="D418" i="2"/>
  <c r="E418" i="2"/>
  <c r="D419" i="2"/>
  <c r="E419" i="2"/>
  <c r="D420" i="2"/>
  <c r="E420" i="2"/>
  <c r="D421" i="2"/>
  <c r="E421" i="2"/>
  <c r="D422" i="2"/>
  <c r="E422" i="2"/>
  <c r="D423" i="2"/>
  <c r="E423" i="2"/>
  <c r="D424" i="2"/>
  <c r="E424" i="2"/>
  <c r="D425" i="2"/>
  <c r="E425" i="2"/>
  <c r="D426" i="2"/>
  <c r="E426" i="2"/>
  <c r="D427" i="2"/>
  <c r="E427" i="2"/>
  <c r="D428" i="2"/>
  <c r="E428" i="2"/>
  <c r="D429" i="2"/>
  <c r="E429" i="2"/>
  <c r="D430" i="2"/>
  <c r="E430" i="2"/>
  <c r="D431" i="2"/>
  <c r="E431" i="2"/>
  <c r="D432" i="2"/>
  <c r="E432" i="2"/>
  <c r="D433" i="2"/>
  <c r="E433" i="2"/>
  <c r="D434" i="2"/>
  <c r="E434" i="2"/>
  <c r="D435" i="2"/>
  <c r="E435" i="2"/>
  <c r="D436" i="2"/>
  <c r="E436" i="2"/>
  <c r="D437" i="2"/>
  <c r="E437" i="2"/>
  <c r="D438" i="2"/>
  <c r="E438" i="2"/>
  <c r="D439" i="2"/>
  <c r="E439" i="2"/>
  <c r="D440" i="2"/>
  <c r="E440" i="2"/>
  <c r="D441" i="2"/>
  <c r="E441" i="2"/>
  <c r="D442" i="2"/>
  <c r="E442" i="2"/>
  <c r="D443" i="2"/>
  <c r="E443" i="2"/>
  <c r="D444" i="2"/>
  <c r="E444" i="2"/>
  <c r="D445" i="2"/>
  <c r="E445" i="2"/>
  <c r="D446" i="2"/>
  <c r="E446" i="2"/>
  <c r="D447" i="2"/>
  <c r="E447" i="2"/>
  <c r="D448" i="2"/>
  <c r="E448" i="2"/>
  <c r="D449" i="2"/>
  <c r="E449" i="2"/>
  <c r="D450" i="2"/>
  <c r="E450" i="2"/>
  <c r="D451" i="2"/>
  <c r="E451" i="2"/>
  <c r="D452" i="2"/>
  <c r="E452" i="2"/>
  <c r="D453" i="2"/>
  <c r="E453" i="2"/>
  <c r="D454" i="2"/>
  <c r="E454" i="2"/>
  <c r="D455" i="2"/>
  <c r="E455" i="2"/>
  <c r="D456" i="2"/>
  <c r="E456" i="2"/>
  <c r="D457" i="2"/>
  <c r="E457" i="2"/>
  <c r="D458" i="2"/>
  <c r="E458" i="2"/>
  <c r="D459" i="2"/>
  <c r="E459" i="2"/>
  <c r="D460" i="2"/>
  <c r="E460" i="2"/>
  <c r="D461" i="2"/>
  <c r="E461" i="2"/>
  <c r="D462" i="2"/>
  <c r="E462" i="2"/>
  <c r="D463" i="2"/>
  <c r="E463" i="2"/>
  <c r="D464" i="2"/>
  <c r="E464" i="2"/>
  <c r="D465" i="2"/>
  <c r="E465" i="2"/>
  <c r="D466" i="2"/>
  <c r="E466" i="2"/>
  <c r="D467" i="2"/>
  <c r="E467" i="2"/>
  <c r="D468" i="2"/>
  <c r="E468" i="2"/>
  <c r="D469" i="2"/>
  <c r="E469" i="2"/>
  <c r="D470" i="2"/>
  <c r="E470" i="2"/>
  <c r="D471" i="2"/>
  <c r="E471" i="2"/>
  <c r="D472" i="2"/>
  <c r="E472" i="2"/>
  <c r="D473" i="2"/>
  <c r="E473" i="2"/>
  <c r="D474" i="2"/>
  <c r="E474" i="2"/>
  <c r="D475" i="2"/>
  <c r="E475" i="2"/>
  <c r="D476" i="2"/>
  <c r="E476" i="2"/>
  <c r="D477" i="2"/>
  <c r="E477" i="2"/>
  <c r="D478" i="2"/>
  <c r="E478" i="2"/>
  <c r="D479" i="2"/>
  <c r="E479" i="2"/>
  <c r="D480" i="2"/>
  <c r="E480" i="2"/>
  <c r="D481" i="2"/>
  <c r="E481" i="2"/>
  <c r="D482" i="2"/>
  <c r="E482" i="2"/>
  <c r="D483" i="2"/>
  <c r="E483" i="2"/>
  <c r="D484" i="2"/>
  <c r="E484" i="2"/>
  <c r="D485" i="2"/>
  <c r="E485" i="2"/>
  <c r="D486" i="2"/>
  <c r="E486" i="2"/>
  <c r="D487" i="2"/>
  <c r="E487" i="2"/>
  <c r="D488" i="2"/>
  <c r="E488" i="2"/>
  <c r="D489" i="2"/>
  <c r="E489" i="2"/>
  <c r="D490" i="2"/>
  <c r="E490" i="2"/>
  <c r="D491" i="2"/>
  <c r="E491" i="2"/>
  <c r="D492" i="2"/>
  <c r="E492" i="2"/>
  <c r="D493" i="2"/>
  <c r="E493" i="2"/>
  <c r="D494" i="2"/>
  <c r="E494" i="2"/>
  <c r="D495" i="2"/>
  <c r="E495" i="2"/>
  <c r="D496" i="2"/>
  <c r="E496" i="2"/>
  <c r="D497" i="2"/>
  <c r="E497" i="2"/>
  <c r="D498" i="2"/>
  <c r="E498" i="2"/>
  <c r="D499" i="2"/>
  <c r="E499" i="2"/>
  <c r="D500" i="2"/>
  <c r="E500" i="2"/>
  <c r="D501" i="2"/>
  <c r="E501" i="2"/>
  <c r="D502" i="2"/>
  <c r="E502" i="2"/>
  <c r="D503" i="2"/>
  <c r="E503" i="2"/>
  <c r="D504" i="2"/>
  <c r="E504" i="2"/>
  <c r="D505" i="2"/>
  <c r="E505" i="2"/>
  <c r="D506" i="2"/>
  <c r="E506" i="2"/>
  <c r="D507" i="2"/>
  <c r="E507" i="2"/>
  <c r="D508" i="2"/>
  <c r="E508" i="2"/>
  <c r="D509" i="2"/>
  <c r="E509" i="2"/>
  <c r="D510" i="2"/>
  <c r="E510" i="2"/>
  <c r="D511" i="2"/>
  <c r="E511" i="2"/>
  <c r="D512" i="2"/>
  <c r="E512" i="2"/>
  <c r="D513" i="2"/>
  <c r="E513" i="2"/>
  <c r="D514" i="2"/>
  <c r="E514" i="2"/>
  <c r="D515" i="2"/>
  <c r="E515" i="2"/>
  <c r="D516" i="2"/>
  <c r="E516" i="2"/>
  <c r="D517" i="2"/>
  <c r="E517" i="2"/>
  <c r="D518" i="2"/>
  <c r="E518" i="2"/>
  <c r="D519" i="2"/>
  <c r="E519" i="2"/>
  <c r="D520" i="2"/>
  <c r="E520" i="2"/>
  <c r="D521" i="2"/>
  <c r="E521" i="2"/>
  <c r="D522" i="2"/>
  <c r="E522" i="2"/>
  <c r="D523" i="2"/>
  <c r="E523" i="2"/>
  <c r="D524" i="2"/>
  <c r="E524" i="2"/>
  <c r="D525" i="2"/>
  <c r="E525" i="2"/>
  <c r="D526" i="2"/>
  <c r="E526" i="2"/>
  <c r="D527" i="2"/>
  <c r="E527" i="2"/>
  <c r="D528" i="2"/>
  <c r="E528" i="2"/>
  <c r="D529" i="2"/>
  <c r="E529" i="2"/>
  <c r="D530" i="2"/>
  <c r="E530" i="2"/>
  <c r="D531" i="2"/>
  <c r="E531" i="2"/>
  <c r="D532" i="2"/>
  <c r="E532" i="2"/>
  <c r="D533" i="2"/>
  <c r="E533" i="2"/>
  <c r="D534" i="2"/>
  <c r="E534" i="2"/>
  <c r="D535" i="2"/>
  <c r="E535" i="2"/>
  <c r="D536" i="2"/>
  <c r="E536" i="2"/>
  <c r="D537" i="2"/>
  <c r="E537" i="2"/>
  <c r="D538" i="2"/>
  <c r="E538" i="2"/>
  <c r="D539" i="2"/>
  <c r="E539" i="2"/>
  <c r="D540" i="2"/>
  <c r="E540" i="2"/>
  <c r="D541" i="2"/>
  <c r="E541" i="2"/>
  <c r="D542" i="2"/>
  <c r="E542" i="2"/>
  <c r="D543" i="2"/>
  <c r="E543" i="2"/>
  <c r="D544" i="2"/>
  <c r="E544" i="2"/>
  <c r="D545" i="2"/>
  <c r="E545" i="2"/>
  <c r="D546" i="2"/>
  <c r="E546" i="2"/>
  <c r="D547" i="2"/>
  <c r="E547" i="2"/>
  <c r="D548" i="2"/>
  <c r="E548" i="2"/>
  <c r="D549" i="2"/>
  <c r="E549" i="2"/>
  <c r="D550" i="2"/>
  <c r="E550" i="2"/>
  <c r="D551" i="2"/>
  <c r="E551" i="2"/>
  <c r="D552" i="2"/>
  <c r="E552" i="2"/>
  <c r="D553" i="2"/>
  <c r="E553" i="2"/>
  <c r="D554" i="2"/>
  <c r="E554" i="2"/>
  <c r="D555" i="2"/>
  <c r="E555" i="2"/>
  <c r="D556" i="2"/>
  <c r="E556" i="2"/>
  <c r="D557" i="2"/>
  <c r="E557" i="2"/>
  <c r="D558" i="2"/>
  <c r="E558" i="2"/>
  <c r="D559" i="2"/>
  <c r="E559" i="2"/>
  <c r="D560" i="2"/>
  <c r="E560" i="2"/>
  <c r="D561" i="2"/>
  <c r="E561" i="2"/>
  <c r="D562" i="2"/>
  <c r="E562" i="2"/>
  <c r="D563" i="2"/>
  <c r="E563" i="2"/>
  <c r="D564" i="2"/>
  <c r="E564" i="2"/>
  <c r="D565" i="2"/>
  <c r="E565" i="2"/>
  <c r="D566" i="2"/>
  <c r="E566" i="2"/>
  <c r="D567" i="2"/>
  <c r="E567" i="2"/>
  <c r="D568" i="2"/>
  <c r="E568" i="2"/>
  <c r="D569" i="2"/>
  <c r="E569" i="2"/>
  <c r="D570" i="2"/>
  <c r="E570" i="2"/>
  <c r="D571" i="2"/>
  <c r="E571" i="2"/>
  <c r="D572" i="2"/>
  <c r="E572" i="2"/>
  <c r="D573" i="2"/>
  <c r="E573" i="2"/>
  <c r="D574" i="2"/>
  <c r="E574" i="2"/>
  <c r="D575" i="2"/>
  <c r="E575" i="2"/>
  <c r="D576" i="2"/>
  <c r="E576" i="2"/>
  <c r="D577" i="2"/>
  <c r="E577" i="2"/>
  <c r="D578" i="2"/>
  <c r="E578" i="2"/>
  <c r="D579" i="2"/>
  <c r="E579" i="2"/>
  <c r="D580" i="2"/>
  <c r="E580" i="2"/>
  <c r="D581" i="2"/>
  <c r="E581" i="2"/>
  <c r="D582" i="2"/>
  <c r="E582" i="2"/>
  <c r="D583" i="2"/>
  <c r="E583" i="2"/>
  <c r="D584" i="2"/>
  <c r="E584" i="2"/>
  <c r="D585" i="2"/>
  <c r="E585" i="2"/>
  <c r="D586" i="2"/>
  <c r="E586" i="2"/>
  <c r="D587" i="2"/>
  <c r="E587" i="2"/>
  <c r="D588" i="2"/>
  <c r="E588" i="2"/>
  <c r="D589" i="2"/>
  <c r="E589" i="2"/>
  <c r="D590" i="2"/>
  <c r="E590" i="2"/>
  <c r="D591" i="2"/>
  <c r="E591" i="2"/>
  <c r="D592" i="2"/>
  <c r="E592" i="2"/>
  <c r="D593" i="2"/>
  <c r="E593" i="2"/>
  <c r="D594" i="2"/>
  <c r="E594" i="2"/>
  <c r="D595" i="2"/>
  <c r="E595" i="2"/>
  <c r="D596" i="2"/>
  <c r="E596" i="2"/>
  <c r="D597" i="2"/>
  <c r="E597" i="2"/>
  <c r="D598" i="2"/>
  <c r="E598" i="2"/>
  <c r="D599" i="2"/>
  <c r="E599" i="2"/>
  <c r="D600" i="2"/>
  <c r="E600" i="2"/>
  <c r="D601" i="2"/>
  <c r="E601" i="2"/>
  <c r="D602" i="2"/>
  <c r="E602" i="2"/>
  <c r="D603" i="2"/>
  <c r="E603" i="2"/>
  <c r="D604" i="2"/>
  <c r="E604" i="2"/>
  <c r="D605" i="2"/>
  <c r="E605" i="2"/>
  <c r="D606" i="2"/>
  <c r="E606" i="2"/>
  <c r="D607" i="2"/>
  <c r="E607" i="2"/>
  <c r="D608" i="2"/>
  <c r="E608" i="2"/>
  <c r="D609" i="2"/>
  <c r="E609" i="2"/>
  <c r="D610" i="2"/>
  <c r="E610" i="2"/>
  <c r="D611" i="2"/>
  <c r="E611" i="2"/>
  <c r="D612" i="2"/>
  <c r="E612" i="2"/>
  <c r="D613" i="2"/>
  <c r="E613" i="2"/>
  <c r="D614" i="2"/>
  <c r="E614" i="2"/>
  <c r="D615" i="2"/>
  <c r="E615" i="2"/>
  <c r="D616" i="2"/>
  <c r="E616" i="2"/>
  <c r="D617" i="2"/>
  <c r="E617" i="2"/>
  <c r="D618" i="2"/>
  <c r="E618" i="2"/>
  <c r="D619" i="2"/>
  <c r="E619" i="2"/>
  <c r="D620" i="2"/>
  <c r="E620" i="2"/>
  <c r="D621" i="2"/>
  <c r="E621" i="2"/>
  <c r="D622" i="2"/>
  <c r="E622" i="2"/>
  <c r="D623" i="2"/>
  <c r="E623" i="2"/>
  <c r="D624" i="2"/>
  <c r="E624" i="2"/>
  <c r="D625" i="2"/>
  <c r="E625" i="2"/>
  <c r="D626" i="2"/>
  <c r="E626" i="2"/>
  <c r="D627" i="2"/>
  <c r="E627" i="2"/>
  <c r="D628" i="2"/>
  <c r="E628" i="2"/>
  <c r="D629" i="2"/>
  <c r="E629" i="2"/>
  <c r="D630" i="2"/>
  <c r="E630" i="2"/>
  <c r="D631" i="2"/>
  <c r="E631" i="2"/>
  <c r="D632" i="2"/>
  <c r="E632" i="2"/>
  <c r="D633" i="2"/>
  <c r="E633" i="2"/>
  <c r="D634" i="2"/>
  <c r="E634" i="2"/>
  <c r="D635" i="2"/>
  <c r="E635" i="2"/>
  <c r="D636" i="2"/>
  <c r="E636" i="2"/>
  <c r="D637" i="2"/>
  <c r="E637" i="2"/>
  <c r="D638" i="2"/>
  <c r="E638" i="2"/>
  <c r="D639" i="2"/>
  <c r="E639" i="2"/>
  <c r="D640" i="2"/>
  <c r="E640" i="2"/>
  <c r="D641" i="2"/>
  <c r="E641" i="2"/>
  <c r="D642" i="2"/>
  <c r="E642" i="2"/>
  <c r="D643" i="2"/>
  <c r="E643" i="2"/>
  <c r="D644" i="2"/>
  <c r="E644" i="2"/>
  <c r="D645" i="2"/>
  <c r="E645" i="2"/>
  <c r="D646" i="2"/>
  <c r="E646" i="2"/>
  <c r="D647" i="2"/>
  <c r="E647" i="2"/>
  <c r="D648" i="2"/>
  <c r="E648" i="2"/>
  <c r="D649" i="2"/>
  <c r="E649" i="2"/>
  <c r="D650" i="2"/>
  <c r="E650" i="2"/>
  <c r="D651" i="2"/>
  <c r="E651" i="2"/>
  <c r="D652" i="2"/>
  <c r="E652" i="2"/>
  <c r="D653" i="2"/>
  <c r="E653" i="2"/>
  <c r="D654" i="2"/>
  <c r="E654" i="2"/>
  <c r="D655" i="2"/>
  <c r="E655" i="2"/>
  <c r="D656" i="2"/>
  <c r="E656" i="2"/>
  <c r="D657" i="2"/>
  <c r="E657" i="2"/>
  <c r="D658" i="2"/>
  <c r="E658" i="2"/>
  <c r="D659" i="2"/>
  <c r="E659" i="2"/>
  <c r="D660" i="2"/>
  <c r="E660" i="2"/>
  <c r="D661" i="2"/>
  <c r="E661" i="2"/>
  <c r="D662" i="2"/>
  <c r="E662" i="2"/>
  <c r="D663" i="2"/>
  <c r="E663" i="2"/>
  <c r="D664" i="2"/>
  <c r="E664" i="2"/>
  <c r="D665" i="2"/>
  <c r="E665" i="2"/>
  <c r="D666" i="2"/>
  <c r="E666" i="2"/>
  <c r="D667" i="2"/>
  <c r="E667" i="2"/>
  <c r="D668" i="2"/>
  <c r="E668" i="2"/>
  <c r="D669" i="2"/>
  <c r="E669" i="2"/>
  <c r="D670" i="2"/>
  <c r="E670" i="2"/>
  <c r="D671" i="2"/>
  <c r="E671" i="2"/>
  <c r="D672" i="2"/>
  <c r="E672" i="2"/>
  <c r="D673" i="2"/>
  <c r="E673" i="2"/>
  <c r="D674" i="2"/>
  <c r="E674" i="2"/>
  <c r="D675" i="2"/>
  <c r="E675" i="2"/>
  <c r="D676" i="2"/>
  <c r="E676" i="2"/>
  <c r="D677" i="2"/>
  <c r="E677" i="2"/>
  <c r="D678" i="2"/>
  <c r="E678" i="2"/>
  <c r="D679" i="2"/>
  <c r="E679" i="2"/>
  <c r="D680" i="2"/>
  <c r="E680" i="2"/>
  <c r="D681" i="2"/>
  <c r="E681" i="2"/>
  <c r="D682" i="2"/>
  <c r="E682" i="2"/>
  <c r="D683" i="2"/>
  <c r="E683" i="2"/>
  <c r="D684" i="2"/>
  <c r="E684" i="2"/>
  <c r="D685" i="2"/>
  <c r="E685" i="2"/>
  <c r="D686" i="2"/>
  <c r="E686" i="2"/>
  <c r="D687" i="2"/>
  <c r="E687" i="2"/>
  <c r="D688" i="2"/>
  <c r="E688" i="2"/>
  <c r="D689" i="2"/>
  <c r="E689" i="2"/>
  <c r="D690" i="2"/>
  <c r="E690" i="2"/>
  <c r="D691" i="2"/>
  <c r="E691" i="2"/>
  <c r="D692" i="2"/>
  <c r="E692" i="2"/>
  <c r="D693" i="2"/>
  <c r="E693" i="2"/>
  <c r="D694" i="2"/>
  <c r="E694" i="2"/>
  <c r="D695" i="2"/>
  <c r="E695" i="2"/>
  <c r="D696" i="2"/>
  <c r="E696" i="2"/>
  <c r="D697" i="2"/>
  <c r="E697" i="2"/>
  <c r="D698" i="2"/>
  <c r="E698" i="2"/>
  <c r="D699" i="2"/>
  <c r="E699" i="2"/>
  <c r="D700" i="2"/>
  <c r="E700" i="2"/>
  <c r="D701" i="2"/>
  <c r="E701" i="2"/>
  <c r="D702" i="2"/>
  <c r="E702" i="2"/>
  <c r="D703" i="2"/>
  <c r="E703" i="2"/>
  <c r="D704" i="2"/>
  <c r="E704" i="2"/>
  <c r="D705" i="2"/>
  <c r="E705" i="2"/>
  <c r="D706" i="2"/>
  <c r="E706" i="2"/>
  <c r="D707" i="2"/>
  <c r="E707" i="2"/>
  <c r="D708" i="2"/>
  <c r="E708" i="2"/>
  <c r="D709" i="2"/>
  <c r="E709" i="2"/>
  <c r="D710" i="2"/>
  <c r="E710" i="2"/>
  <c r="D711" i="2"/>
  <c r="E711" i="2"/>
  <c r="D712" i="2"/>
  <c r="E712" i="2"/>
  <c r="D713" i="2"/>
  <c r="E713" i="2"/>
  <c r="D714" i="2"/>
  <c r="E714" i="2"/>
  <c r="D715" i="2"/>
  <c r="E715" i="2"/>
  <c r="D716" i="2"/>
  <c r="E716" i="2"/>
  <c r="D717" i="2"/>
  <c r="E717" i="2"/>
  <c r="D718" i="2"/>
  <c r="E718" i="2"/>
  <c r="D719" i="2"/>
  <c r="E719" i="2"/>
  <c r="D720" i="2"/>
  <c r="E720" i="2"/>
  <c r="D721" i="2"/>
  <c r="E721" i="2"/>
  <c r="D722" i="2"/>
  <c r="E722" i="2"/>
  <c r="D723" i="2"/>
  <c r="E723" i="2"/>
  <c r="D724" i="2"/>
  <c r="E724" i="2"/>
  <c r="D725" i="2"/>
  <c r="E725" i="2"/>
  <c r="D726" i="2"/>
  <c r="E726" i="2"/>
  <c r="D727" i="2"/>
  <c r="E727" i="2"/>
  <c r="D728" i="2"/>
  <c r="E728" i="2"/>
  <c r="D729" i="2"/>
  <c r="E729" i="2"/>
  <c r="D730" i="2"/>
  <c r="E730" i="2"/>
  <c r="D731" i="2"/>
  <c r="E731" i="2"/>
  <c r="D732" i="2"/>
  <c r="E732" i="2"/>
  <c r="D733" i="2"/>
  <c r="E733" i="2"/>
  <c r="D734" i="2"/>
  <c r="E734" i="2"/>
  <c r="D735" i="2"/>
  <c r="E735" i="2"/>
  <c r="D736" i="2"/>
  <c r="E736" i="2"/>
  <c r="D737" i="2"/>
  <c r="E737" i="2"/>
  <c r="D738" i="2"/>
  <c r="E738" i="2"/>
  <c r="D739" i="2"/>
  <c r="E739" i="2"/>
  <c r="D740" i="2"/>
  <c r="E740" i="2"/>
  <c r="D741" i="2"/>
  <c r="E741" i="2"/>
  <c r="D742" i="2"/>
  <c r="E742" i="2"/>
  <c r="D743" i="2"/>
  <c r="E743" i="2"/>
  <c r="D744" i="2"/>
  <c r="E744" i="2"/>
  <c r="D745" i="2"/>
  <c r="E745" i="2"/>
  <c r="D746" i="2"/>
  <c r="E746" i="2"/>
  <c r="D747" i="2"/>
  <c r="E747" i="2"/>
  <c r="D748" i="2"/>
  <c r="E748" i="2"/>
  <c r="D749" i="2"/>
  <c r="E749" i="2"/>
  <c r="D750" i="2"/>
  <c r="E750" i="2"/>
  <c r="D751" i="2"/>
  <c r="E751" i="2"/>
  <c r="D752" i="2"/>
  <c r="E752" i="2"/>
  <c r="D753" i="2"/>
  <c r="E753" i="2"/>
  <c r="D754" i="2"/>
  <c r="E754" i="2"/>
  <c r="D755" i="2"/>
  <c r="E755" i="2"/>
  <c r="D756" i="2"/>
  <c r="E756" i="2"/>
  <c r="D757" i="2"/>
  <c r="E757" i="2"/>
  <c r="D758" i="2"/>
  <c r="E758" i="2"/>
  <c r="D759" i="2"/>
  <c r="E759" i="2"/>
  <c r="D760" i="2"/>
  <c r="E760" i="2"/>
  <c r="D761" i="2"/>
  <c r="E761" i="2"/>
  <c r="D762" i="2"/>
  <c r="E762" i="2"/>
  <c r="D763" i="2"/>
  <c r="E763" i="2"/>
  <c r="D764" i="2"/>
  <c r="E764" i="2"/>
  <c r="D765" i="2"/>
  <c r="E765" i="2"/>
  <c r="D766" i="2"/>
  <c r="E766" i="2"/>
  <c r="D767" i="2"/>
  <c r="E767" i="2"/>
  <c r="D768" i="2"/>
  <c r="E768" i="2"/>
  <c r="D769" i="2"/>
  <c r="E769" i="2"/>
  <c r="D770" i="2"/>
  <c r="E770" i="2"/>
  <c r="D771" i="2"/>
  <c r="E771" i="2"/>
  <c r="D772" i="2"/>
  <c r="E772" i="2"/>
  <c r="D773" i="2"/>
  <c r="E773" i="2"/>
  <c r="D774" i="2"/>
  <c r="E774" i="2"/>
  <c r="D775" i="2"/>
  <c r="E775" i="2"/>
  <c r="D776" i="2"/>
  <c r="E776" i="2"/>
  <c r="D777" i="2"/>
  <c r="E777" i="2"/>
  <c r="D778" i="2"/>
  <c r="E778" i="2"/>
  <c r="D779" i="2"/>
  <c r="E779" i="2"/>
  <c r="D780" i="2"/>
  <c r="E780" i="2"/>
  <c r="D781" i="2"/>
  <c r="E781" i="2"/>
  <c r="D782" i="2"/>
  <c r="E782" i="2"/>
  <c r="D783" i="2"/>
  <c r="E783" i="2"/>
  <c r="D784" i="2"/>
  <c r="E784" i="2"/>
  <c r="D785" i="2"/>
  <c r="E785" i="2"/>
  <c r="D786" i="2"/>
  <c r="E786" i="2"/>
  <c r="D787" i="2"/>
  <c r="E787" i="2"/>
  <c r="D788" i="2"/>
  <c r="E788" i="2"/>
  <c r="D789" i="2"/>
  <c r="E789" i="2"/>
  <c r="D790" i="2"/>
  <c r="E790" i="2"/>
  <c r="D791" i="2"/>
  <c r="E791" i="2"/>
  <c r="D792" i="2"/>
  <c r="E792" i="2"/>
  <c r="D793" i="2"/>
  <c r="E793" i="2"/>
  <c r="D794" i="2"/>
  <c r="E794" i="2"/>
  <c r="D795" i="2"/>
  <c r="E795" i="2"/>
  <c r="D796" i="2"/>
  <c r="E796" i="2"/>
  <c r="D797" i="2"/>
  <c r="E797" i="2"/>
  <c r="D798" i="2"/>
  <c r="E798" i="2"/>
  <c r="D799" i="2"/>
  <c r="E799" i="2"/>
  <c r="D800" i="2"/>
  <c r="E800" i="2"/>
  <c r="D801" i="2"/>
  <c r="E801" i="2"/>
  <c r="D802" i="2"/>
  <c r="E802" i="2"/>
  <c r="D803" i="2"/>
  <c r="E803" i="2"/>
  <c r="D804" i="2"/>
  <c r="E804" i="2"/>
  <c r="D805" i="2"/>
  <c r="E805" i="2"/>
  <c r="D806" i="2"/>
  <c r="E806" i="2"/>
  <c r="D807" i="2"/>
  <c r="E807" i="2"/>
  <c r="D808" i="2"/>
  <c r="E808" i="2"/>
  <c r="D809" i="2"/>
  <c r="E809" i="2"/>
  <c r="D810" i="2"/>
  <c r="E810" i="2"/>
  <c r="D811" i="2"/>
  <c r="E811" i="2"/>
  <c r="D812" i="2"/>
  <c r="E812" i="2"/>
  <c r="D813" i="2"/>
  <c r="E813" i="2"/>
  <c r="D814" i="2"/>
  <c r="E814" i="2"/>
  <c r="D815" i="2"/>
  <c r="E815" i="2"/>
  <c r="D816" i="2"/>
  <c r="E816" i="2"/>
  <c r="D817" i="2"/>
  <c r="E817" i="2"/>
  <c r="D818" i="2"/>
  <c r="E818" i="2"/>
  <c r="D819" i="2"/>
  <c r="E819" i="2"/>
  <c r="D820" i="2"/>
  <c r="E820" i="2"/>
  <c r="D821" i="2"/>
  <c r="E821" i="2"/>
  <c r="D822" i="2"/>
  <c r="E822" i="2"/>
  <c r="D823" i="2"/>
  <c r="E823" i="2"/>
  <c r="D824" i="2"/>
  <c r="E824" i="2"/>
  <c r="D825" i="2"/>
  <c r="E825" i="2"/>
  <c r="D826" i="2"/>
  <c r="E826" i="2"/>
  <c r="D827" i="2"/>
  <c r="E827" i="2"/>
  <c r="D828" i="2"/>
  <c r="E828" i="2"/>
  <c r="D829" i="2"/>
  <c r="E829" i="2"/>
  <c r="D830" i="2"/>
  <c r="E830" i="2"/>
  <c r="D831" i="2"/>
  <c r="E831" i="2"/>
  <c r="D832" i="2"/>
  <c r="E832" i="2"/>
  <c r="D833" i="2"/>
  <c r="E833" i="2"/>
  <c r="D834" i="2"/>
  <c r="E834" i="2"/>
  <c r="D835" i="2"/>
  <c r="E835" i="2"/>
  <c r="D836" i="2"/>
  <c r="E836" i="2"/>
  <c r="D837" i="2"/>
  <c r="E837" i="2"/>
  <c r="D838" i="2"/>
  <c r="E838" i="2"/>
  <c r="D839" i="2"/>
  <c r="E839" i="2"/>
  <c r="D840" i="2"/>
  <c r="E840" i="2"/>
  <c r="D841" i="2"/>
  <c r="E841" i="2"/>
  <c r="D842" i="2"/>
  <c r="E842" i="2"/>
  <c r="D843" i="2"/>
  <c r="E843" i="2"/>
  <c r="D844" i="2"/>
  <c r="E844" i="2"/>
  <c r="D845" i="2"/>
  <c r="E845" i="2"/>
  <c r="D846" i="2"/>
  <c r="E846" i="2"/>
  <c r="D847" i="2"/>
  <c r="E847" i="2"/>
  <c r="D848" i="2"/>
  <c r="E848" i="2"/>
  <c r="D849" i="2"/>
  <c r="E849" i="2"/>
  <c r="D850" i="2"/>
  <c r="E850" i="2"/>
  <c r="D851" i="2"/>
  <c r="E851" i="2"/>
  <c r="D852" i="2"/>
  <c r="E852" i="2"/>
  <c r="D853" i="2"/>
  <c r="E853" i="2"/>
  <c r="D854" i="2"/>
  <c r="E854" i="2"/>
  <c r="D855" i="2"/>
  <c r="E855" i="2"/>
  <c r="D856" i="2"/>
  <c r="E856" i="2"/>
  <c r="D857" i="2"/>
  <c r="E857" i="2"/>
  <c r="D858" i="2"/>
  <c r="E858" i="2"/>
  <c r="D859" i="2"/>
  <c r="E859" i="2"/>
  <c r="D860" i="2"/>
  <c r="E860" i="2"/>
  <c r="D861" i="2"/>
  <c r="E861" i="2"/>
  <c r="D862" i="2"/>
  <c r="E862" i="2"/>
  <c r="D863" i="2"/>
  <c r="E863" i="2"/>
  <c r="D864" i="2"/>
  <c r="E864" i="2"/>
  <c r="D865" i="2"/>
  <c r="E865" i="2"/>
  <c r="D866" i="2"/>
  <c r="E866" i="2"/>
  <c r="D867" i="2"/>
  <c r="E867" i="2"/>
  <c r="D868" i="2"/>
  <c r="E868" i="2"/>
  <c r="D869" i="2"/>
  <c r="E869" i="2"/>
  <c r="D870" i="2"/>
  <c r="E870" i="2"/>
  <c r="D871" i="2"/>
  <c r="E871" i="2"/>
  <c r="D872" i="2"/>
  <c r="E872" i="2"/>
  <c r="D873" i="2"/>
  <c r="E873" i="2"/>
  <c r="D874" i="2"/>
  <c r="E874" i="2"/>
  <c r="D875" i="2"/>
  <c r="E875" i="2"/>
  <c r="D876" i="2"/>
  <c r="E876" i="2"/>
  <c r="D877" i="2"/>
  <c r="E877" i="2"/>
  <c r="D878" i="2"/>
  <c r="E878" i="2"/>
  <c r="D879" i="2"/>
  <c r="E879" i="2"/>
  <c r="D880" i="2"/>
  <c r="E880" i="2"/>
  <c r="D881" i="2"/>
  <c r="E881" i="2"/>
  <c r="D882" i="2"/>
  <c r="E882" i="2"/>
  <c r="D883" i="2"/>
  <c r="E883" i="2"/>
  <c r="D884" i="2"/>
  <c r="E884" i="2"/>
  <c r="D885" i="2"/>
  <c r="E885" i="2"/>
  <c r="D886" i="2"/>
  <c r="E886" i="2"/>
  <c r="D887" i="2"/>
  <c r="E887" i="2"/>
  <c r="D888" i="2"/>
  <c r="E888" i="2"/>
  <c r="D889" i="2"/>
  <c r="E889" i="2"/>
  <c r="D890" i="2"/>
  <c r="E890" i="2"/>
  <c r="D891" i="2"/>
  <c r="E891" i="2"/>
  <c r="D892" i="2"/>
  <c r="E892" i="2"/>
  <c r="D893" i="2"/>
  <c r="E893" i="2"/>
  <c r="D894" i="2"/>
  <c r="E894" i="2"/>
  <c r="D895" i="2"/>
  <c r="E895" i="2"/>
  <c r="D896" i="2"/>
  <c r="E896" i="2"/>
  <c r="D897" i="2"/>
  <c r="E897" i="2"/>
  <c r="D898" i="2"/>
  <c r="E898" i="2"/>
  <c r="D899" i="2"/>
  <c r="E899" i="2"/>
  <c r="D900" i="2"/>
  <c r="E900" i="2"/>
  <c r="D901" i="2"/>
  <c r="E901" i="2"/>
  <c r="D902" i="2"/>
  <c r="E902" i="2"/>
  <c r="D903" i="2"/>
  <c r="E903" i="2"/>
  <c r="D904" i="2"/>
  <c r="E904" i="2"/>
  <c r="D905" i="2"/>
  <c r="E905" i="2"/>
  <c r="D906" i="2"/>
  <c r="E906" i="2"/>
  <c r="D907" i="2"/>
  <c r="E907" i="2"/>
  <c r="D908" i="2"/>
  <c r="E908" i="2"/>
  <c r="D909" i="2"/>
  <c r="E909" i="2"/>
  <c r="D910" i="2"/>
  <c r="E910" i="2"/>
  <c r="D911" i="2"/>
  <c r="E911" i="2"/>
  <c r="D912" i="2"/>
  <c r="E912" i="2"/>
  <c r="D913" i="2"/>
  <c r="E913" i="2"/>
  <c r="D914" i="2"/>
  <c r="E914" i="2"/>
  <c r="D915" i="2"/>
  <c r="E915" i="2"/>
  <c r="D916" i="2"/>
  <c r="E916" i="2"/>
  <c r="D917" i="2"/>
  <c r="E917" i="2"/>
  <c r="D918" i="2"/>
  <c r="E918" i="2"/>
  <c r="D919" i="2"/>
  <c r="E919" i="2"/>
  <c r="D920" i="2"/>
  <c r="E920" i="2"/>
  <c r="D921" i="2"/>
  <c r="E921" i="2"/>
  <c r="D922" i="2"/>
  <c r="E922" i="2"/>
  <c r="D923" i="2"/>
  <c r="E923" i="2"/>
  <c r="D924" i="2"/>
  <c r="E924" i="2"/>
  <c r="D925" i="2"/>
  <c r="E925" i="2"/>
  <c r="D926" i="2"/>
  <c r="E926" i="2"/>
  <c r="D927" i="2"/>
  <c r="E927" i="2"/>
  <c r="D928" i="2"/>
  <c r="E928" i="2"/>
  <c r="D929" i="2"/>
  <c r="E929" i="2"/>
  <c r="D930" i="2"/>
  <c r="E930" i="2"/>
  <c r="D931" i="2"/>
  <c r="E931" i="2"/>
  <c r="D932" i="2"/>
  <c r="E932" i="2"/>
  <c r="D933" i="2"/>
  <c r="E933" i="2"/>
  <c r="D934" i="2"/>
  <c r="E934" i="2"/>
  <c r="D935" i="2"/>
  <c r="E935" i="2"/>
  <c r="D936" i="2"/>
  <c r="E936" i="2"/>
  <c r="D937" i="2"/>
  <c r="E937" i="2"/>
  <c r="D938" i="2"/>
  <c r="E938" i="2"/>
  <c r="D939" i="2"/>
  <c r="E939" i="2"/>
  <c r="D940" i="2"/>
  <c r="E940" i="2"/>
  <c r="D941" i="2"/>
  <c r="E941" i="2"/>
  <c r="D942" i="2"/>
  <c r="E942" i="2"/>
  <c r="D943" i="2"/>
  <c r="E943" i="2"/>
  <c r="D944" i="2"/>
  <c r="E944" i="2"/>
  <c r="D945" i="2"/>
  <c r="E945" i="2"/>
  <c r="D946" i="2"/>
  <c r="E946" i="2"/>
  <c r="D947" i="2"/>
  <c r="E947" i="2"/>
  <c r="D948" i="2"/>
  <c r="E948" i="2"/>
  <c r="D949" i="2"/>
  <c r="E949" i="2"/>
  <c r="D950" i="2"/>
  <c r="E950" i="2"/>
  <c r="D951" i="2"/>
  <c r="E951" i="2"/>
  <c r="D952" i="2"/>
  <c r="E952" i="2"/>
  <c r="D953" i="2"/>
  <c r="E953" i="2"/>
  <c r="D954" i="2"/>
  <c r="E954" i="2"/>
  <c r="D955" i="2"/>
  <c r="E955" i="2"/>
  <c r="D956" i="2"/>
  <c r="E956" i="2"/>
  <c r="D957" i="2"/>
  <c r="E957" i="2"/>
  <c r="D958" i="2"/>
  <c r="E958" i="2"/>
  <c r="D959" i="2"/>
  <c r="E959" i="2"/>
  <c r="D960" i="2"/>
  <c r="E960" i="2"/>
  <c r="D961" i="2"/>
  <c r="E961" i="2"/>
  <c r="D962" i="2"/>
  <c r="E962" i="2"/>
  <c r="D963" i="2"/>
  <c r="E963" i="2"/>
  <c r="D964" i="2"/>
  <c r="E964" i="2"/>
  <c r="D965" i="2"/>
  <c r="E965" i="2"/>
  <c r="D966" i="2"/>
  <c r="E966" i="2"/>
  <c r="D967" i="2"/>
  <c r="E967" i="2"/>
  <c r="D968" i="2"/>
  <c r="E968" i="2"/>
  <c r="D969" i="2"/>
  <c r="E969" i="2"/>
  <c r="D970" i="2"/>
  <c r="E970" i="2"/>
  <c r="D971" i="2"/>
  <c r="E971" i="2"/>
  <c r="D972" i="2"/>
  <c r="E972" i="2"/>
  <c r="D973" i="2"/>
  <c r="E973" i="2"/>
  <c r="D974" i="2"/>
  <c r="E974" i="2"/>
  <c r="D975" i="2"/>
  <c r="E975" i="2"/>
  <c r="D976" i="2"/>
  <c r="E976" i="2"/>
  <c r="D977" i="2"/>
  <c r="E977" i="2"/>
  <c r="D978" i="2"/>
  <c r="E978" i="2"/>
  <c r="D979" i="2"/>
  <c r="E979" i="2"/>
  <c r="D980" i="2"/>
  <c r="E980" i="2"/>
  <c r="D981" i="2"/>
  <c r="E981" i="2"/>
  <c r="D982" i="2"/>
  <c r="E982" i="2"/>
  <c r="D983" i="2"/>
  <c r="E983" i="2"/>
  <c r="D984" i="2"/>
  <c r="E984" i="2"/>
  <c r="D985" i="2"/>
  <c r="E985" i="2"/>
  <c r="D986" i="2"/>
  <c r="E986" i="2"/>
  <c r="D987" i="2"/>
  <c r="E987" i="2"/>
  <c r="D988" i="2"/>
  <c r="E988" i="2"/>
  <c r="D989" i="2"/>
  <c r="E989" i="2"/>
  <c r="D990" i="2"/>
  <c r="E990" i="2"/>
  <c r="D991" i="2"/>
  <c r="E991" i="2"/>
  <c r="D992" i="2"/>
  <c r="E992" i="2"/>
  <c r="D993" i="2"/>
  <c r="E993" i="2"/>
  <c r="D994" i="2"/>
  <c r="E994" i="2"/>
  <c r="D995" i="2"/>
  <c r="E995" i="2"/>
  <c r="D996" i="2"/>
  <c r="E996" i="2"/>
  <c r="D997" i="2"/>
  <c r="E997" i="2"/>
  <c r="D998" i="2"/>
  <c r="E998" i="2"/>
  <c r="D999" i="2"/>
  <c r="E999" i="2"/>
  <c r="D1000" i="2"/>
  <c r="E1000" i="2"/>
  <c r="D1001" i="2"/>
  <c r="E1001" i="2"/>
  <c r="D1002" i="2"/>
  <c r="E1002" i="2"/>
  <c r="D1003" i="2"/>
  <c r="E1003" i="2"/>
  <c r="D1004" i="2"/>
  <c r="E1004" i="2"/>
  <c r="D1005" i="2"/>
  <c r="E1005" i="2"/>
  <c r="D1006" i="2"/>
  <c r="E1006" i="2"/>
  <c r="D1007" i="2"/>
  <c r="E1007" i="2"/>
  <c r="D1008" i="2"/>
  <c r="E1008" i="2"/>
  <c r="D1009" i="2"/>
  <c r="E1009" i="2"/>
  <c r="D1010" i="2"/>
  <c r="E1010" i="2"/>
  <c r="D1011" i="2"/>
  <c r="E1011" i="2"/>
  <c r="D1012" i="2"/>
  <c r="E1012" i="2"/>
  <c r="D1013" i="2"/>
  <c r="E1013" i="2"/>
  <c r="D1014" i="2"/>
  <c r="E1014" i="2"/>
  <c r="D1015" i="2"/>
  <c r="E1015" i="2"/>
  <c r="D1016" i="2"/>
  <c r="E1016" i="2"/>
  <c r="D1017" i="2"/>
  <c r="E1017" i="2"/>
  <c r="D1018" i="2"/>
  <c r="E1018" i="2"/>
  <c r="D1019" i="2"/>
  <c r="E1019" i="2"/>
  <c r="D1020" i="2"/>
  <c r="E1020" i="2"/>
  <c r="D1021" i="2"/>
  <c r="E1021" i="2"/>
  <c r="D1022" i="2"/>
  <c r="E1022" i="2"/>
  <c r="D1023" i="2"/>
  <c r="E1023" i="2"/>
  <c r="D1024" i="2"/>
  <c r="E1024" i="2"/>
  <c r="D1025" i="2"/>
  <c r="E1025" i="2"/>
  <c r="D1026" i="2"/>
  <c r="E1026" i="2"/>
  <c r="D1027" i="2"/>
  <c r="E1027" i="2"/>
  <c r="D1028" i="2"/>
  <c r="E1028" i="2"/>
  <c r="D1029" i="2"/>
  <c r="E1029" i="2"/>
  <c r="D1030" i="2"/>
  <c r="E1030" i="2"/>
  <c r="D1031" i="2"/>
  <c r="E1031" i="2"/>
  <c r="D1032" i="2"/>
  <c r="E1032" i="2"/>
  <c r="D1033" i="2"/>
  <c r="E1033" i="2"/>
  <c r="D1034" i="2"/>
  <c r="E1034" i="2"/>
  <c r="D1035" i="2"/>
  <c r="E1035" i="2"/>
  <c r="D1036" i="2"/>
  <c r="E1036" i="2"/>
  <c r="D1037" i="2"/>
  <c r="E1037" i="2"/>
  <c r="D1038" i="2"/>
  <c r="E1038" i="2"/>
  <c r="D1039" i="2"/>
  <c r="E1039" i="2"/>
  <c r="D1040" i="2"/>
  <c r="E1040" i="2"/>
  <c r="D1041" i="2"/>
  <c r="E1041" i="2"/>
  <c r="D1042" i="2"/>
  <c r="E1042" i="2"/>
  <c r="D1043" i="2"/>
  <c r="E1043" i="2"/>
  <c r="D1044" i="2"/>
  <c r="E1044" i="2"/>
  <c r="D1045" i="2"/>
  <c r="E1045" i="2"/>
  <c r="D1046" i="2"/>
  <c r="E1046" i="2"/>
  <c r="D1047" i="2"/>
  <c r="E1047" i="2"/>
  <c r="D1048" i="2"/>
  <c r="E1048" i="2"/>
  <c r="D1049" i="2"/>
  <c r="E1049" i="2"/>
  <c r="D1050" i="2"/>
  <c r="E1050" i="2"/>
  <c r="D1051" i="2"/>
  <c r="E1051" i="2"/>
  <c r="D1052" i="2"/>
  <c r="E1052" i="2"/>
  <c r="D1053" i="2"/>
  <c r="E1053" i="2"/>
  <c r="D1054" i="2"/>
  <c r="E1054" i="2"/>
  <c r="D1055" i="2"/>
  <c r="E1055" i="2"/>
  <c r="D1056" i="2"/>
  <c r="E1056" i="2"/>
  <c r="D1057" i="2"/>
  <c r="E1057" i="2"/>
  <c r="D1058" i="2"/>
  <c r="E1058" i="2"/>
  <c r="D1059" i="2"/>
  <c r="E1059" i="2"/>
  <c r="D1060" i="2"/>
  <c r="E1060" i="2"/>
  <c r="D1061" i="2"/>
  <c r="E1061" i="2"/>
  <c r="D1062" i="2"/>
  <c r="E1062" i="2"/>
  <c r="D1063" i="2"/>
  <c r="E1063" i="2"/>
  <c r="D1064" i="2"/>
  <c r="E1064" i="2"/>
  <c r="D1065" i="2"/>
  <c r="E1065" i="2"/>
  <c r="D1066" i="2"/>
  <c r="E1066" i="2"/>
  <c r="D1067" i="2"/>
  <c r="E1067" i="2"/>
  <c r="D1068" i="2"/>
  <c r="E1068" i="2"/>
  <c r="D1069" i="2"/>
  <c r="E1069" i="2"/>
  <c r="D1070" i="2"/>
  <c r="E1070" i="2"/>
  <c r="D1071" i="2"/>
  <c r="E1071" i="2"/>
  <c r="D1072" i="2"/>
  <c r="E1072" i="2"/>
  <c r="D1073" i="2"/>
  <c r="E1073" i="2"/>
  <c r="D1074" i="2"/>
  <c r="E1074" i="2"/>
  <c r="D1075" i="2"/>
  <c r="E1075" i="2"/>
  <c r="D1076" i="2"/>
  <c r="E1076" i="2"/>
  <c r="D1077" i="2"/>
  <c r="E1077" i="2"/>
  <c r="D1078" i="2"/>
  <c r="E1078" i="2"/>
  <c r="D1079" i="2"/>
  <c r="E1079" i="2"/>
  <c r="D1080" i="2"/>
  <c r="E1080" i="2"/>
  <c r="D1081" i="2"/>
  <c r="E1081" i="2"/>
  <c r="D1082" i="2"/>
  <c r="E1082" i="2"/>
  <c r="D1083" i="2"/>
  <c r="E1083" i="2"/>
  <c r="D1084" i="2"/>
  <c r="E1084" i="2"/>
  <c r="D1085" i="2"/>
  <c r="E1085" i="2"/>
  <c r="D1086" i="2"/>
  <c r="E1086" i="2"/>
  <c r="D1087" i="2"/>
  <c r="E1087" i="2"/>
  <c r="D1088" i="2"/>
  <c r="E1088" i="2"/>
  <c r="D1089" i="2"/>
  <c r="E1089" i="2"/>
  <c r="D1090" i="2"/>
  <c r="E1090" i="2"/>
  <c r="D1091" i="2"/>
  <c r="E1091" i="2"/>
  <c r="D1092" i="2"/>
  <c r="E1092" i="2"/>
  <c r="D1093" i="2"/>
  <c r="E1093" i="2"/>
  <c r="D1094" i="2"/>
  <c r="E1094" i="2"/>
  <c r="D1095" i="2"/>
  <c r="E1095" i="2"/>
  <c r="D1096" i="2"/>
  <c r="E1096" i="2"/>
  <c r="D1097" i="2"/>
  <c r="E1097" i="2"/>
  <c r="D1098" i="2"/>
  <c r="E1098" i="2"/>
  <c r="D1099" i="2"/>
  <c r="E1099" i="2"/>
  <c r="D1100" i="2"/>
  <c r="E1100" i="2"/>
  <c r="D1101" i="2"/>
  <c r="E1101" i="2"/>
  <c r="D1102" i="2"/>
  <c r="E1102" i="2"/>
  <c r="D1103" i="2"/>
  <c r="E1103" i="2"/>
  <c r="D1104" i="2"/>
  <c r="E1104" i="2"/>
  <c r="D1105" i="2"/>
  <c r="E1105" i="2"/>
  <c r="D1106" i="2"/>
  <c r="E1106" i="2"/>
  <c r="D1107" i="2"/>
  <c r="E1107" i="2"/>
  <c r="D1108" i="2"/>
  <c r="E1108" i="2"/>
  <c r="D1109" i="2"/>
  <c r="E1109" i="2"/>
  <c r="D1110" i="2"/>
  <c r="E1110" i="2"/>
  <c r="D1111" i="2"/>
  <c r="E1111" i="2"/>
  <c r="D1112" i="2"/>
  <c r="E1112" i="2"/>
  <c r="D1113" i="2"/>
  <c r="E1113" i="2"/>
  <c r="D1114" i="2"/>
  <c r="E1114" i="2"/>
  <c r="D1115" i="2"/>
  <c r="E1115" i="2"/>
  <c r="D1116" i="2"/>
  <c r="E1116" i="2"/>
  <c r="D1117" i="2"/>
  <c r="E1117" i="2"/>
  <c r="D1118" i="2"/>
  <c r="E1118" i="2"/>
  <c r="D1119" i="2"/>
  <c r="E1119" i="2"/>
  <c r="D1120" i="2"/>
  <c r="E1120" i="2"/>
  <c r="D1121" i="2"/>
  <c r="E1121" i="2"/>
  <c r="D1122" i="2"/>
  <c r="E1122" i="2"/>
  <c r="D1123" i="2"/>
  <c r="E1123" i="2"/>
  <c r="D1124" i="2"/>
  <c r="E1124" i="2"/>
  <c r="D1125" i="2"/>
  <c r="E1125" i="2"/>
  <c r="D1126" i="2"/>
  <c r="E1126" i="2"/>
  <c r="D1127" i="2"/>
  <c r="E1127" i="2"/>
  <c r="D1128" i="2"/>
  <c r="E1128" i="2"/>
  <c r="D1129" i="2"/>
  <c r="E1129" i="2"/>
  <c r="D1130" i="2"/>
  <c r="E1130" i="2"/>
  <c r="D1131" i="2"/>
  <c r="E1131" i="2"/>
  <c r="D1132" i="2"/>
  <c r="E1132" i="2"/>
  <c r="D1133" i="2"/>
  <c r="E1133" i="2"/>
  <c r="D1134" i="2"/>
  <c r="E1134" i="2"/>
  <c r="D1135" i="2"/>
  <c r="E1135" i="2"/>
  <c r="D1136" i="2"/>
  <c r="E1136" i="2"/>
  <c r="D1137" i="2"/>
  <c r="E1137" i="2"/>
  <c r="D1138" i="2"/>
  <c r="E1138" i="2"/>
  <c r="D1139" i="2"/>
  <c r="E1139" i="2"/>
  <c r="D1140" i="2"/>
  <c r="E1140" i="2"/>
  <c r="D1141" i="2"/>
  <c r="E1141" i="2"/>
  <c r="D1142" i="2"/>
  <c r="E1142" i="2"/>
  <c r="D1143" i="2"/>
  <c r="E1143" i="2"/>
  <c r="D1144" i="2"/>
  <c r="E1144" i="2"/>
  <c r="D1145" i="2"/>
  <c r="E1145" i="2"/>
  <c r="D1146" i="2"/>
  <c r="E1146" i="2"/>
  <c r="D1147" i="2"/>
  <c r="E1147" i="2"/>
  <c r="D1148" i="2"/>
  <c r="E1148" i="2"/>
  <c r="D1149" i="2"/>
  <c r="E1149" i="2"/>
  <c r="D1150" i="2"/>
  <c r="E1150" i="2"/>
  <c r="D1151" i="2"/>
  <c r="E1151" i="2"/>
  <c r="D1152" i="2"/>
  <c r="E1152" i="2"/>
  <c r="D1153" i="2"/>
  <c r="E1153" i="2"/>
  <c r="D1154" i="2"/>
  <c r="E1154" i="2"/>
  <c r="D1155" i="2"/>
  <c r="E1155" i="2"/>
  <c r="D1156" i="2"/>
  <c r="E1156" i="2"/>
  <c r="D1157" i="2"/>
  <c r="E1157" i="2"/>
  <c r="D1158" i="2"/>
  <c r="E1158" i="2"/>
  <c r="D1159" i="2"/>
  <c r="E1159" i="2"/>
  <c r="D1160" i="2"/>
  <c r="E1160" i="2"/>
  <c r="D1161" i="2"/>
  <c r="E1161" i="2"/>
  <c r="D1162" i="2"/>
  <c r="E1162" i="2"/>
  <c r="D1163" i="2"/>
  <c r="E1163" i="2"/>
  <c r="D1164" i="2"/>
  <c r="E1164" i="2"/>
  <c r="D1165" i="2"/>
  <c r="E1165" i="2"/>
  <c r="D1166" i="2"/>
  <c r="E1166" i="2"/>
  <c r="D1167" i="2"/>
  <c r="E1167" i="2"/>
  <c r="D1168" i="2"/>
  <c r="E1168" i="2"/>
  <c r="D1169" i="2"/>
  <c r="E1169" i="2"/>
  <c r="D1170" i="2"/>
  <c r="E1170" i="2"/>
  <c r="D1171" i="2"/>
  <c r="E1171" i="2"/>
  <c r="D1172" i="2"/>
  <c r="E1172" i="2"/>
  <c r="D1173" i="2"/>
  <c r="E1173" i="2"/>
  <c r="D1174" i="2"/>
  <c r="E1174" i="2"/>
  <c r="D1175" i="2"/>
  <c r="E1175" i="2"/>
  <c r="D1176" i="2"/>
  <c r="E1176" i="2"/>
  <c r="D1177" i="2"/>
  <c r="E1177" i="2"/>
  <c r="D1178" i="2"/>
  <c r="E1178" i="2"/>
  <c r="D1179" i="2"/>
  <c r="E1179" i="2"/>
  <c r="D1180" i="2"/>
  <c r="E1180" i="2"/>
  <c r="D1181" i="2"/>
  <c r="E1181" i="2"/>
  <c r="D1182" i="2"/>
  <c r="E1182" i="2"/>
  <c r="D1183" i="2"/>
  <c r="E1183" i="2"/>
  <c r="D1184" i="2"/>
  <c r="E1184" i="2"/>
  <c r="D1185" i="2"/>
  <c r="E1185" i="2"/>
  <c r="D1186" i="2"/>
  <c r="E1186" i="2"/>
  <c r="D1187" i="2"/>
  <c r="E1187" i="2"/>
  <c r="D1188" i="2"/>
  <c r="E1188" i="2"/>
  <c r="D1189" i="2"/>
  <c r="E1189" i="2"/>
  <c r="D1190" i="2"/>
  <c r="E1190" i="2"/>
  <c r="D1191" i="2"/>
  <c r="E1191" i="2"/>
  <c r="D1192" i="2"/>
  <c r="E1192" i="2"/>
  <c r="D1193" i="2"/>
  <c r="E1193" i="2"/>
  <c r="D1194" i="2"/>
  <c r="E1194" i="2"/>
  <c r="D1195" i="2"/>
  <c r="E1195" i="2"/>
  <c r="D1196" i="2"/>
  <c r="E1196" i="2"/>
  <c r="D1197" i="2"/>
  <c r="E1197" i="2"/>
  <c r="D1198" i="2"/>
  <c r="E1198" i="2"/>
  <c r="D1199" i="2"/>
  <c r="E1199" i="2"/>
  <c r="D1200" i="2"/>
  <c r="E1200" i="2"/>
  <c r="D1201" i="2"/>
  <c r="E1201" i="2"/>
  <c r="D1202" i="2"/>
  <c r="E1202" i="2"/>
  <c r="D1203" i="2"/>
  <c r="E1203" i="2"/>
  <c r="D1204" i="2"/>
  <c r="E1204" i="2"/>
  <c r="D1205" i="2"/>
  <c r="E1205" i="2"/>
  <c r="D1206" i="2"/>
  <c r="E1206" i="2"/>
  <c r="D1207" i="2"/>
  <c r="E1207" i="2"/>
  <c r="D1208" i="2"/>
  <c r="E1208" i="2"/>
  <c r="D1209" i="2"/>
  <c r="E1209" i="2"/>
  <c r="D1210" i="2"/>
  <c r="E1210" i="2"/>
  <c r="D1211" i="2"/>
  <c r="E1211" i="2"/>
  <c r="D1212" i="2"/>
  <c r="E1212" i="2"/>
  <c r="D1213" i="2"/>
  <c r="E1213" i="2"/>
  <c r="D1214" i="2"/>
  <c r="E1214" i="2"/>
  <c r="D1215" i="2"/>
  <c r="E1215" i="2"/>
  <c r="D1216" i="2"/>
  <c r="E1216" i="2"/>
  <c r="D1217" i="2"/>
  <c r="E1217" i="2"/>
  <c r="D1218" i="2"/>
  <c r="E1218" i="2"/>
  <c r="D1219" i="2"/>
  <c r="E1219" i="2"/>
  <c r="D1220" i="2"/>
  <c r="E1220" i="2"/>
  <c r="D1221" i="2"/>
  <c r="E1221" i="2"/>
  <c r="D1222" i="2"/>
  <c r="E1222" i="2"/>
  <c r="D1223" i="2"/>
  <c r="E1223" i="2"/>
  <c r="D1224" i="2"/>
  <c r="E1224" i="2"/>
  <c r="D1225" i="2"/>
  <c r="E1225" i="2"/>
  <c r="D1226" i="2"/>
  <c r="E1226" i="2"/>
  <c r="D1227" i="2"/>
  <c r="E1227" i="2"/>
  <c r="D1228" i="2"/>
  <c r="E1228" i="2"/>
  <c r="D1229" i="2"/>
  <c r="E1229" i="2"/>
  <c r="D1230" i="2"/>
  <c r="E1230" i="2"/>
  <c r="D1231" i="2"/>
  <c r="E1231" i="2"/>
  <c r="D1232" i="2"/>
  <c r="E1232" i="2"/>
  <c r="D1233" i="2"/>
  <c r="E1233" i="2"/>
  <c r="D1234" i="2"/>
  <c r="E1234" i="2"/>
  <c r="D1235" i="2"/>
  <c r="E1235" i="2"/>
  <c r="D1236" i="2"/>
  <c r="E1236" i="2"/>
  <c r="D1237" i="2"/>
  <c r="E1237" i="2"/>
  <c r="D1238" i="2"/>
  <c r="E1238" i="2"/>
  <c r="D1239" i="2"/>
  <c r="E1239" i="2"/>
  <c r="D1240" i="2"/>
  <c r="E1240" i="2"/>
  <c r="D1241" i="2"/>
  <c r="E1241" i="2"/>
  <c r="D1242" i="2"/>
  <c r="E1242" i="2"/>
  <c r="D1243" i="2"/>
  <c r="E1243" i="2"/>
  <c r="D1244" i="2"/>
  <c r="E1244" i="2"/>
  <c r="D1245" i="2"/>
  <c r="E1245" i="2"/>
  <c r="D1246" i="2"/>
  <c r="E1246" i="2"/>
  <c r="D1247" i="2"/>
  <c r="E1247" i="2"/>
  <c r="D1248" i="2"/>
  <c r="E1248" i="2"/>
  <c r="D1249" i="2"/>
  <c r="E1249" i="2"/>
  <c r="D1250" i="2"/>
  <c r="E1250" i="2"/>
  <c r="D1251" i="2"/>
  <c r="E1251" i="2"/>
  <c r="D1252" i="2"/>
  <c r="E1252" i="2"/>
  <c r="D1253" i="2"/>
  <c r="E1253" i="2"/>
  <c r="D1254" i="2"/>
  <c r="E1254" i="2"/>
  <c r="D1255" i="2"/>
  <c r="E1255" i="2"/>
  <c r="D1256" i="2"/>
  <c r="E1256" i="2"/>
  <c r="D1257" i="2"/>
  <c r="E1257" i="2"/>
  <c r="D1258" i="2"/>
  <c r="E1258" i="2"/>
  <c r="D1259" i="2"/>
  <c r="E1259" i="2"/>
  <c r="D1260" i="2"/>
  <c r="E1260" i="2"/>
  <c r="D1261" i="2"/>
  <c r="E1261" i="2"/>
  <c r="D1262" i="2"/>
  <c r="E1262" i="2"/>
  <c r="D1263" i="2"/>
  <c r="E1263" i="2"/>
  <c r="D1264" i="2"/>
  <c r="E1264" i="2"/>
  <c r="D1265" i="2"/>
  <c r="E1265" i="2"/>
  <c r="D1266" i="2"/>
  <c r="E1266" i="2"/>
  <c r="D1267" i="2"/>
  <c r="E1267" i="2"/>
  <c r="D1268" i="2"/>
  <c r="E1268" i="2"/>
  <c r="D1269" i="2"/>
  <c r="E1269" i="2"/>
  <c r="D1270" i="2"/>
  <c r="E1270" i="2"/>
  <c r="D1271" i="2"/>
  <c r="E1271" i="2"/>
  <c r="D1272" i="2"/>
  <c r="E1272" i="2"/>
  <c r="D1273" i="2"/>
  <c r="E1273" i="2"/>
  <c r="D1274" i="2"/>
  <c r="E1274" i="2"/>
  <c r="D1275" i="2"/>
  <c r="E1275" i="2"/>
  <c r="D1276" i="2"/>
  <c r="E1276" i="2"/>
  <c r="D1277" i="2"/>
  <c r="E1277" i="2"/>
  <c r="D1278" i="2"/>
  <c r="E1278" i="2"/>
  <c r="D1279" i="2"/>
  <c r="E1279" i="2"/>
  <c r="D1280" i="2"/>
  <c r="E1280" i="2"/>
  <c r="D1281" i="2"/>
  <c r="E1281" i="2"/>
  <c r="D1282" i="2"/>
  <c r="E1282" i="2"/>
  <c r="D1283" i="2"/>
  <c r="E1283" i="2"/>
  <c r="D1284" i="2"/>
  <c r="E1284" i="2"/>
  <c r="D1285" i="2"/>
  <c r="E1285" i="2"/>
  <c r="D1286" i="2"/>
  <c r="E1286" i="2"/>
  <c r="D1287" i="2"/>
  <c r="E1287" i="2"/>
  <c r="D1288" i="2"/>
  <c r="E1288" i="2"/>
  <c r="D1289" i="2"/>
  <c r="E1289" i="2"/>
  <c r="D1290" i="2"/>
  <c r="E1290" i="2"/>
  <c r="D1291" i="2"/>
  <c r="E1291" i="2"/>
  <c r="D1292" i="2"/>
  <c r="E1292" i="2"/>
  <c r="D1293" i="2"/>
  <c r="E1293" i="2"/>
  <c r="D1294" i="2"/>
  <c r="E1294" i="2"/>
  <c r="D1295" i="2"/>
  <c r="E1295" i="2"/>
  <c r="D1296" i="2"/>
  <c r="E1296" i="2"/>
  <c r="D1297" i="2"/>
  <c r="E1297" i="2"/>
  <c r="D1298" i="2"/>
  <c r="E1298" i="2"/>
  <c r="D1299" i="2"/>
  <c r="E1299" i="2"/>
  <c r="D1300" i="2"/>
  <c r="E1300" i="2"/>
  <c r="D1301" i="2"/>
  <c r="E1301" i="2"/>
  <c r="D1302" i="2"/>
  <c r="E1302" i="2"/>
  <c r="D1303" i="2"/>
  <c r="E1303" i="2"/>
  <c r="D1304" i="2"/>
  <c r="E1304" i="2"/>
  <c r="D1305" i="2"/>
  <c r="E1305" i="2"/>
  <c r="D1306" i="2"/>
  <c r="E1306" i="2"/>
  <c r="D1307" i="2"/>
  <c r="E1307" i="2"/>
  <c r="D1308" i="2"/>
  <c r="E1308" i="2"/>
  <c r="D1309" i="2"/>
  <c r="E1309" i="2"/>
  <c r="D1310" i="2"/>
  <c r="E1310" i="2"/>
  <c r="D1311" i="2"/>
  <c r="E1311" i="2"/>
  <c r="D1312" i="2"/>
  <c r="E1312" i="2"/>
  <c r="D1313" i="2"/>
  <c r="E1313" i="2"/>
  <c r="D1314" i="2"/>
  <c r="E1314" i="2"/>
  <c r="D1315" i="2"/>
  <c r="E1315" i="2"/>
  <c r="D1316" i="2"/>
  <c r="E1316" i="2"/>
  <c r="D1317" i="2"/>
  <c r="E1317" i="2"/>
  <c r="D1318" i="2"/>
  <c r="E1318" i="2"/>
  <c r="D1319" i="2"/>
  <c r="E1319" i="2"/>
  <c r="D1320" i="2"/>
  <c r="E1320" i="2"/>
  <c r="D1321" i="2"/>
  <c r="E1321" i="2"/>
  <c r="D1322" i="2"/>
  <c r="E1322" i="2"/>
  <c r="D1323" i="2"/>
  <c r="E1323" i="2"/>
  <c r="D1324" i="2"/>
  <c r="E1324" i="2"/>
  <c r="D1325" i="2"/>
  <c r="E1325" i="2"/>
  <c r="D1326" i="2"/>
  <c r="E1326" i="2"/>
  <c r="D1327" i="2"/>
  <c r="E1327" i="2"/>
  <c r="D1328" i="2"/>
  <c r="E1328" i="2"/>
  <c r="D1329" i="2"/>
  <c r="E1329" i="2"/>
  <c r="D1330" i="2"/>
  <c r="E1330" i="2"/>
  <c r="D1331" i="2"/>
  <c r="E1331" i="2"/>
  <c r="D1332" i="2"/>
  <c r="E1332" i="2"/>
  <c r="D1333" i="2"/>
  <c r="E1333" i="2"/>
  <c r="D1334" i="2"/>
  <c r="E1334" i="2"/>
  <c r="D1335" i="2"/>
  <c r="E1335" i="2"/>
  <c r="D1336" i="2"/>
  <c r="E1336" i="2"/>
  <c r="D1337" i="2"/>
  <c r="E1337" i="2"/>
  <c r="D1338" i="2"/>
  <c r="E1338" i="2"/>
  <c r="D1339" i="2"/>
  <c r="E1339" i="2"/>
  <c r="D1340" i="2"/>
  <c r="E1340" i="2"/>
  <c r="D1341" i="2"/>
  <c r="E1341" i="2"/>
  <c r="D1342" i="2"/>
  <c r="E1342" i="2"/>
  <c r="D1343" i="2"/>
  <c r="E1343" i="2"/>
  <c r="D1344" i="2"/>
  <c r="E1344" i="2"/>
  <c r="D1345" i="2"/>
  <c r="E1345" i="2"/>
  <c r="D1346" i="2"/>
  <c r="E1346" i="2"/>
  <c r="D1347" i="2"/>
  <c r="E1347" i="2"/>
  <c r="D1348" i="2"/>
  <c r="E1348" i="2"/>
  <c r="D1349" i="2"/>
  <c r="E1349" i="2"/>
  <c r="D1350" i="2"/>
  <c r="E1350" i="2"/>
  <c r="D1351" i="2"/>
  <c r="E1351" i="2"/>
  <c r="D1352" i="2"/>
  <c r="E1352" i="2"/>
  <c r="D1353" i="2"/>
  <c r="E1353" i="2"/>
  <c r="D1354" i="2"/>
  <c r="E1354" i="2"/>
  <c r="D1355" i="2"/>
  <c r="E1355" i="2"/>
  <c r="D1356" i="2"/>
  <c r="E1356" i="2"/>
  <c r="D1357" i="2"/>
  <c r="E1357" i="2"/>
  <c r="D1358" i="2"/>
  <c r="E1358" i="2"/>
  <c r="D1359" i="2"/>
  <c r="E1359" i="2"/>
  <c r="D1360" i="2"/>
  <c r="E1360" i="2"/>
  <c r="D1361" i="2"/>
  <c r="E1361" i="2"/>
  <c r="D1362" i="2"/>
  <c r="E1362" i="2"/>
  <c r="D1363" i="2"/>
  <c r="E1363" i="2"/>
  <c r="D1364" i="2"/>
  <c r="E1364" i="2"/>
  <c r="D1365" i="2"/>
  <c r="E1365" i="2"/>
  <c r="D1366" i="2"/>
  <c r="E1366" i="2"/>
  <c r="D1367" i="2"/>
  <c r="E1367" i="2"/>
  <c r="D1368" i="2"/>
  <c r="E1368" i="2"/>
  <c r="D1369" i="2"/>
  <c r="E1369" i="2"/>
  <c r="D1370" i="2"/>
  <c r="E1370" i="2"/>
  <c r="D1371" i="2"/>
  <c r="E1371" i="2"/>
  <c r="D1372" i="2"/>
  <c r="E1372" i="2"/>
  <c r="D1373" i="2"/>
  <c r="E1373" i="2"/>
  <c r="D1374" i="2"/>
  <c r="E1374" i="2"/>
  <c r="D1375" i="2"/>
  <c r="E1375" i="2"/>
  <c r="D1376" i="2"/>
  <c r="E1376" i="2"/>
  <c r="D1377" i="2"/>
  <c r="E1377" i="2"/>
  <c r="D1378" i="2"/>
  <c r="E1378" i="2"/>
  <c r="D1379" i="2"/>
  <c r="E1379" i="2"/>
  <c r="D1380" i="2"/>
  <c r="E1380" i="2"/>
  <c r="D1381" i="2"/>
  <c r="E1381" i="2"/>
  <c r="D1382" i="2"/>
  <c r="E1382" i="2"/>
  <c r="D1383" i="2"/>
  <c r="E1383" i="2"/>
  <c r="D1384" i="2"/>
  <c r="E1384" i="2"/>
  <c r="D1385" i="2"/>
  <c r="E1385" i="2"/>
  <c r="D1386" i="2"/>
  <c r="E1386" i="2"/>
  <c r="D1387" i="2"/>
  <c r="E1387" i="2"/>
  <c r="D1388" i="2"/>
  <c r="E1388" i="2"/>
  <c r="D1389" i="2"/>
  <c r="E1389" i="2"/>
  <c r="D1390" i="2"/>
  <c r="E1390" i="2"/>
  <c r="D1391" i="2"/>
  <c r="E1391" i="2"/>
  <c r="D1392" i="2"/>
  <c r="E1392" i="2"/>
  <c r="D1393" i="2"/>
  <c r="E1393" i="2"/>
  <c r="D1394" i="2"/>
  <c r="E1394" i="2"/>
  <c r="D1395" i="2"/>
  <c r="E1395" i="2"/>
  <c r="D1396" i="2"/>
  <c r="E1396" i="2"/>
  <c r="D1397" i="2"/>
  <c r="E1397" i="2"/>
  <c r="D1398" i="2"/>
  <c r="E1398" i="2"/>
  <c r="D1399" i="2"/>
  <c r="E1399" i="2"/>
  <c r="D1400" i="2"/>
  <c r="E1400" i="2"/>
  <c r="D1401" i="2"/>
  <c r="E1401" i="2"/>
  <c r="D1402" i="2"/>
  <c r="E1402" i="2"/>
  <c r="D1403" i="2"/>
  <c r="E1403" i="2"/>
  <c r="D1404" i="2"/>
  <c r="E1404" i="2"/>
  <c r="D1405" i="2"/>
  <c r="E1405" i="2"/>
  <c r="D1406" i="2"/>
  <c r="E1406" i="2"/>
  <c r="D1407" i="2"/>
  <c r="E1407" i="2"/>
  <c r="D1408" i="2"/>
  <c r="E1408" i="2"/>
  <c r="D1409" i="2"/>
  <c r="E1409" i="2"/>
  <c r="D1410" i="2"/>
  <c r="E1410" i="2"/>
  <c r="D1411" i="2"/>
  <c r="E1411" i="2"/>
  <c r="D1412" i="2"/>
  <c r="E1412" i="2"/>
  <c r="D1413" i="2"/>
  <c r="E1413" i="2"/>
  <c r="D1414" i="2"/>
  <c r="E1414" i="2"/>
  <c r="D1415" i="2"/>
  <c r="E1415" i="2"/>
  <c r="D1416" i="2"/>
  <c r="E1416" i="2"/>
  <c r="D1417" i="2"/>
  <c r="E1417" i="2"/>
  <c r="D1418" i="2"/>
  <c r="E1418" i="2"/>
  <c r="D1419" i="2"/>
  <c r="E1419" i="2"/>
  <c r="D1420" i="2"/>
  <c r="E1420" i="2"/>
  <c r="D1421" i="2"/>
  <c r="E1421" i="2"/>
  <c r="D1422" i="2"/>
  <c r="E1422" i="2"/>
  <c r="D1423" i="2"/>
  <c r="E1423" i="2"/>
  <c r="D1424" i="2"/>
  <c r="E1424" i="2"/>
  <c r="D1425" i="2"/>
  <c r="E1425" i="2"/>
  <c r="D1426" i="2"/>
  <c r="E1426" i="2"/>
  <c r="D1427" i="2"/>
  <c r="E1427" i="2"/>
  <c r="D1428" i="2"/>
  <c r="E1428" i="2"/>
  <c r="D1429" i="2"/>
  <c r="E1429" i="2"/>
  <c r="D1430" i="2"/>
  <c r="E1430" i="2"/>
  <c r="D1431" i="2"/>
  <c r="E1431" i="2"/>
  <c r="D1432" i="2"/>
  <c r="E1432" i="2"/>
  <c r="D1433" i="2"/>
  <c r="E1433" i="2"/>
  <c r="D1434" i="2"/>
  <c r="E1434" i="2"/>
  <c r="D1435" i="2"/>
  <c r="E1435" i="2"/>
  <c r="D1436" i="2"/>
  <c r="E1436" i="2"/>
  <c r="D1437" i="2"/>
  <c r="E1437" i="2"/>
  <c r="D1438" i="2"/>
  <c r="E1438" i="2"/>
  <c r="D1439" i="2"/>
  <c r="E1439" i="2"/>
  <c r="D1440" i="2"/>
  <c r="E1440" i="2"/>
  <c r="D1441" i="2"/>
  <c r="E1441" i="2"/>
  <c r="D1442" i="2"/>
  <c r="E1442" i="2"/>
  <c r="D1443" i="2"/>
  <c r="E1443" i="2"/>
  <c r="D1444" i="2"/>
  <c r="E1444" i="2"/>
  <c r="D1445" i="2"/>
  <c r="E1445" i="2"/>
  <c r="D1446" i="2"/>
  <c r="E1446" i="2"/>
  <c r="D1447" i="2"/>
  <c r="E1447" i="2"/>
  <c r="D1448" i="2"/>
  <c r="E1448" i="2"/>
  <c r="D1449" i="2"/>
  <c r="E1449" i="2"/>
  <c r="D1450" i="2"/>
  <c r="E1450" i="2"/>
  <c r="D1451" i="2"/>
  <c r="E1451" i="2"/>
  <c r="D1452" i="2"/>
  <c r="E1452" i="2"/>
  <c r="D1453" i="2"/>
  <c r="E1453" i="2"/>
  <c r="D1454" i="2"/>
  <c r="E1454" i="2"/>
  <c r="D1455" i="2"/>
  <c r="E1455" i="2"/>
  <c r="D1456" i="2"/>
  <c r="E1456" i="2"/>
  <c r="D1457" i="2"/>
  <c r="E1457" i="2"/>
  <c r="D1458" i="2"/>
  <c r="E1458" i="2"/>
  <c r="D1459" i="2"/>
  <c r="E1459" i="2"/>
  <c r="D1460" i="2"/>
  <c r="E1460" i="2"/>
  <c r="D1461" i="2"/>
  <c r="E1461" i="2"/>
  <c r="D1462" i="2"/>
  <c r="E1462" i="2"/>
  <c r="D1463" i="2"/>
  <c r="E1463" i="2"/>
  <c r="D1464" i="2"/>
  <c r="E1464" i="2"/>
  <c r="D1465" i="2"/>
  <c r="E1465" i="2"/>
  <c r="D1466" i="2"/>
  <c r="E1466" i="2"/>
  <c r="D1467" i="2"/>
  <c r="E1467" i="2"/>
  <c r="D1468" i="2"/>
  <c r="E1468" i="2"/>
  <c r="D1469" i="2"/>
  <c r="E1469" i="2"/>
  <c r="D1470" i="2"/>
  <c r="E1470" i="2"/>
  <c r="D1471" i="2"/>
  <c r="E1471" i="2"/>
  <c r="D1472" i="2"/>
  <c r="E1472" i="2"/>
  <c r="D1473" i="2"/>
  <c r="E1473" i="2"/>
  <c r="D1474" i="2"/>
  <c r="E1474" i="2"/>
  <c r="D1475" i="2"/>
  <c r="E1475" i="2"/>
  <c r="D1476" i="2"/>
  <c r="E1476" i="2"/>
  <c r="D1477" i="2"/>
  <c r="E1477" i="2"/>
  <c r="D1478" i="2"/>
  <c r="E1478" i="2"/>
  <c r="D1479" i="2"/>
  <c r="E1479" i="2"/>
  <c r="D1480" i="2"/>
  <c r="E1480" i="2"/>
  <c r="D1481" i="2"/>
  <c r="E1481" i="2"/>
  <c r="D1482" i="2"/>
  <c r="E1482" i="2"/>
  <c r="D1483" i="2"/>
  <c r="E1483" i="2"/>
  <c r="D1484" i="2"/>
  <c r="E1484" i="2"/>
  <c r="D1485" i="2"/>
  <c r="E1485" i="2"/>
  <c r="D1486" i="2"/>
  <c r="E1486" i="2"/>
  <c r="D1487" i="2"/>
  <c r="E1487" i="2"/>
  <c r="D1488" i="2"/>
  <c r="E1488" i="2"/>
  <c r="D1489" i="2"/>
  <c r="E1489" i="2"/>
  <c r="D1490" i="2"/>
  <c r="E1490" i="2"/>
  <c r="D1491" i="2"/>
  <c r="E1491" i="2"/>
  <c r="D1492" i="2"/>
  <c r="E1492" i="2"/>
  <c r="D1493" i="2"/>
  <c r="E1493" i="2"/>
  <c r="D1494" i="2"/>
  <c r="E1494" i="2"/>
  <c r="D1495" i="2"/>
  <c r="E1495" i="2"/>
  <c r="D1496" i="2"/>
  <c r="E1496" i="2"/>
  <c r="D1497" i="2"/>
  <c r="E1497" i="2"/>
  <c r="D1498" i="2"/>
  <c r="E1498" i="2"/>
  <c r="D1499" i="2"/>
  <c r="E1499" i="2"/>
  <c r="D1500" i="2"/>
  <c r="E1500" i="2"/>
  <c r="D1501" i="2"/>
  <c r="E1501" i="2"/>
  <c r="D1502" i="2"/>
  <c r="E1502" i="2"/>
  <c r="D1503" i="2"/>
  <c r="E1503" i="2"/>
  <c r="D1504" i="2"/>
  <c r="E1504" i="2"/>
  <c r="D1505" i="2"/>
  <c r="E1505" i="2"/>
  <c r="D1506" i="2"/>
  <c r="E1506" i="2"/>
  <c r="D1507" i="2"/>
  <c r="E1507" i="2"/>
  <c r="D1508" i="2"/>
  <c r="E1508" i="2"/>
  <c r="D1509" i="2"/>
  <c r="E1509" i="2"/>
  <c r="D1510" i="2"/>
  <c r="E1510" i="2"/>
  <c r="D1511" i="2"/>
  <c r="E1511" i="2"/>
  <c r="D1512" i="2"/>
  <c r="E1512" i="2"/>
  <c r="D1513" i="2"/>
  <c r="E1513" i="2"/>
  <c r="D1514" i="2"/>
  <c r="E1514" i="2"/>
  <c r="D1515" i="2"/>
  <c r="E1515" i="2"/>
  <c r="D1516" i="2"/>
  <c r="E1516" i="2"/>
  <c r="D1517" i="2"/>
  <c r="E1517" i="2"/>
  <c r="D1518" i="2"/>
  <c r="E1518" i="2"/>
  <c r="D1519" i="2"/>
  <c r="E1519" i="2"/>
  <c r="D1520" i="2"/>
  <c r="E1520" i="2"/>
  <c r="D1521" i="2"/>
  <c r="E1521" i="2"/>
  <c r="D1522" i="2"/>
  <c r="E1522" i="2"/>
  <c r="D1523" i="2"/>
  <c r="E1523" i="2"/>
  <c r="D1524" i="2"/>
  <c r="E1524" i="2"/>
  <c r="D1525" i="2"/>
  <c r="E1525" i="2"/>
  <c r="D1526" i="2"/>
  <c r="E1526" i="2"/>
  <c r="D1527" i="2"/>
  <c r="E1527" i="2"/>
  <c r="D1528" i="2"/>
  <c r="E1528" i="2"/>
  <c r="D1529" i="2"/>
  <c r="E1529" i="2"/>
  <c r="D1530" i="2"/>
  <c r="E1530" i="2"/>
  <c r="D1531" i="2"/>
  <c r="E1531" i="2"/>
  <c r="D1532" i="2"/>
  <c r="E1532" i="2"/>
  <c r="D1533" i="2"/>
  <c r="E1533" i="2"/>
  <c r="D1534" i="2"/>
  <c r="E1534" i="2"/>
  <c r="D1535" i="2"/>
  <c r="E1535" i="2"/>
  <c r="D1536" i="2"/>
  <c r="E1536" i="2"/>
  <c r="D1537" i="2"/>
  <c r="E1537" i="2"/>
  <c r="D1538" i="2"/>
  <c r="E1538" i="2"/>
  <c r="D1539" i="2"/>
  <c r="E1539" i="2"/>
  <c r="D1540" i="2"/>
  <c r="E1540" i="2"/>
  <c r="D1541" i="2"/>
  <c r="E1541" i="2"/>
  <c r="D1542" i="2"/>
  <c r="E1542" i="2"/>
  <c r="D1543" i="2"/>
  <c r="E1543" i="2"/>
  <c r="D1544" i="2"/>
  <c r="E1544" i="2"/>
  <c r="D1545" i="2"/>
  <c r="E1545" i="2"/>
  <c r="D1546" i="2"/>
  <c r="E1546" i="2"/>
  <c r="D1547" i="2"/>
  <c r="E1547" i="2"/>
  <c r="D1548" i="2"/>
  <c r="E1548" i="2"/>
  <c r="D1549" i="2"/>
  <c r="E1549" i="2"/>
  <c r="D1550" i="2"/>
  <c r="E1550" i="2"/>
  <c r="D1551" i="2"/>
  <c r="E1551" i="2"/>
  <c r="D1552" i="2"/>
  <c r="E1552" i="2"/>
  <c r="D1553" i="2"/>
  <c r="E1553" i="2"/>
  <c r="D1554" i="2"/>
  <c r="E1554" i="2"/>
  <c r="D1555" i="2"/>
  <c r="E1555" i="2"/>
  <c r="D1556" i="2"/>
  <c r="E1556" i="2"/>
  <c r="D1557" i="2"/>
  <c r="E1557" i="2"/>
  <c r="D1558" i="2"/>
  <c r="E1558" i="2"/>
  <c r="D1559" i="2"/>
  <c r="E1559" i="2"/>
  <c r="D1560" i="2"/>
  <c r="E1560" i="2"/>
  <c r="D1561" i="2"/>
  <c r="E1561" i="2"/>
  <c r="D1562" i="2"/>
  <c r="E1562" i="2"/>
  <c r="D1563" i="2"/>
  <c r="E1563" i="2"/>
  <c r="D1564" i="2"/>
  <c r="E1564" i="2"/>
  <c r="D1565" i="2"/>
  <c r="E1565" i="2"/>
  <c r="D1566" i="2"/>
  <c r="E1566" i="2"/>
  <c r="D1567" i="2"/>
  <c r="E1567" i="2"/>
  <c r="D1568" i="2"/>
  <c r="E1568" i="2"/>
  <c r="D1569" i="2"/>
  <c r="E1569" i="2"/>
  <c r="D1570" i="2"/>
  <c r="E1570" i="2"/>
  <c r="D1571" i="2"/>
  <c r="E1571" i="2"/>
  <c r="D1572" i="2"/>
  <c r="E1572" i="2"/>
  <c r="D1573" i="2"/>
  <c r="E1573" i="2"/>
  <c r="D1574" i="2"/>
  <c r="E1574" i="2"/>
  <c r="D1575" i="2"/>
  <c r="E1575" i="2"/>
  <c r="D1576" i="2"/>
  <c r="E1576" i="2"/>
  <c r="D1577" i="2"/>
  <c r="E1577" i="2"/>
  <c r="D1578" i="2"/>
  <c r="E1578" i="2"/>
  <c r="D1579" i="2"/>
  <c r="E1579" i="2"/>
  <c r="D1580" i="2"/>
  <c r="E1580" i="2"/>
  <c r="D1581" i="2"/>
  <c r="E1581" i="2"/>
  <c r="D1582" i="2"/>
  <c r="E1582" i="2"/>
  <c r="D1583" i="2"/>
  <c r="E1583" i="2"/>
  <c r="D1584" i="2"/>
  <c r="E1584" i="2"/>
  <c r="D1585" i="2"/>
  <c r="E1585" i="2"/>
  <c r="D1586" i="2"/>
  <c r="E1586" i="2"/>
  <c r="D1587" i="2"/>
  <c r="E1587" i="2"/>
  <c r="D1588" i="2"/>
  <c r="E1588" i="2"/>
  <c r="D1589" i="2"/>
  <c r="E1589" i="2"/>
  <c r="D1590" i="2"/>
  <c r="E1590" i="2"/>
  <c r="D1591" i="2"/>
  <c r="E1591" i="2"/>
  <c r="D1592" i="2"/>
  <c r="E1592" i="2"/>
  <c r="D1593" i="2"/>
  <c r="E1593" i="2"/>
  <c r="D1594" i="2"/>
  <c r="E1594" i="2"/>
  <c r="D1595" i="2"/>
  <c r="E1595" i="2"/>
  <c r="D1596" i="2"/>
  <c r="E1596" i="2"/>
  <c r="D1597" i="2"/>
  <c r="E1597" i="2"/>
  <c r="D1598" i="2"/>
  <c r="E1598" i="2"/>
  <c r="D1599" i="2"/>
  <c r="E1599" i="2"/>
  <c r="D1600" i="2"/>
  <c r="E1600" i="2"/>
  <c r="D1601" i="2"/>
  <c r="E1601" i="2"/>
  <c r="D1602" i="2"/>
  <c r="E1602" i="2"/>
  <c r="D1603" i="2"/>
  <c r="E1603" i="2"/>
  <c r="D1604" i="2"/>
  <c r="E1604" i="2"/>
  <c r="D1605" i="2"/>
  <c r="E1605" i="2"/>
  <c r="D1606" i="2"/>
  <c r="E1606" i="2"/>
  <c r="D1607" i="2"/>
  <c r="E1607" i="2"/>
  <c r="D1608" i="2"/>
  <c r="E1608" i="2"/>
  <c r="D1609" i="2"/>
  <c r="E1609" i="2"/>
  <c r="D1610" i="2"/>
  <c r="E1610" i="2"/>
  <c r="D1611" i="2"/>
  <c r="E1611" i="2"/>
  <c r="D1612" i="2"/>
  <c r="E1612" i="2"/>
  <c r="D1613" i="2"/>
  <c r="E1613" i="2"/>
  <c r="D1614" i="2"/>
  <c r="E1614" i="2"/>
  <c r="D1615" i="2"/>
  <c r="E1615" i="2"/>
  <c r="D1616" i="2"/>
  <c r="E1616" i="2"/>
  <c r="D1617" i="2"/>
  <c r="E1617" i="2"/>
  <c r="D1618" i="2"/>
  <c r="E1618" i="2"/>
  <c r="D1619" i="2"/>
  <c r="E1619" i="2"/>
  <c r="D1620" i="2"/>
  <c r="E1620" i="2"/>
  <c r="D1621" i="2"/>
  <c r="E1621" i="2"/>
  <c r="D1622" i="2"/>
  <c r="E1622" i="2"/>
  <c r="D1623" i="2"/>
  <c r="E1623" i="2"/>
  <c r="D1624" i="2"/>
  <c r="E1624" i="2"/>
  <c r="D1625" i="2"/>
  <c r="E1625" i="2"/>
  <c r="D1626" i="2"/>
  <c r="E1626" i="2"/>
  <c r="D1627" i="2"/>
  <c r="E1627" i="2"/>
  <c r="D1628" i="2"/>
  <c r="E1628" i="2"/>
  <c r="D1629" i="2"/>
  <c r="E1629" i="2"/>
  <c r="D1630" i="2"/>
  <c r="E1630" i="2"/>
  <c r="D1631" i="2"/>
  <c r="E1631" i="2"/>
  <c r="D1632" i="2"/>
  <c r="E1632" i="2"/>
  <c r="D1633" i="2"/>
  <c r="E1633" i="2"/>
  <c r="D1634" i="2"/>
  <c r="E1634" i="2"/>
  <c r="D1635" i="2"/>
  <c r="E1635" i="2"/>
  <c r="D1636" i="2"/>
  <c r="E1636" i="2"/>
  <c r="D1637" i="2"/>
  <c r="E1637" i="2"/>
  <c r="D1638" i="2"/>
  <c r="E1638" i="2"/>
  <c r="D1639" i="2"/>
  <c r="E1639" i="2"/>
  <c r="D1640" i="2"/>
  <c r="E1640" i="2"/>
  <c r="D1641" i="2"/>
  <c r="E1641" i="2"/>
  <c r="D1642" i="2"/>
  <c r="E1642" i="2"/>
  <c r="D1643" i="2"/>
  <c r="E1643" i="2"/>
  <c r="D1644" i="2"/>
  <c r="E1644" i="2"/>
  <c r="D1645" i="2"/>
  <c r="E1645" i="2"/>
  <c r="D1646" i="2"/>
  <c r="E1646" i="2"/>
  <c r="D1647" i="2"/>
  <c r="E1647" i="2"/>
  <c r="D1648" i="2"/>
  <c r="E1648" i="2"/>
  <c r="D1649" i="2"/>
  <c r="E1649" i="2"/>
  <c r="D1650" i="2"/>
  <c r="E1650" i="2"/>
  <c r="D1651" i="2"/>
  <c r="E1651" i="2"/>
  <c r="D1652" i="2"/>
  <c r="E1652" i="2"/>
  <c r="D1653" i="2"/>
  <c r="E1653" i="2"/>
  <c r="D1654" i="2"/>
  <c r="E1654" i="2"/>
  <c r="D1655" i="2"/>
  <c r="E1655" i="2"/>
  <c r="D1656" i="2"/>
  <c r="E1656" i="2"/>
  <c r="D1657" i="2"/>
  <c r="E1657" i="2"/>
  <c r="D1658" i="2"/>
  <c r="E1658" i="2"/>
  <c r="D1659" i="2"/>
  <c r="E1659" i="2"/>
  <c r="D1660" i="2"/>
  <c r="E1660" i="2"/>
  <c r="D1661" i="2"/>
  <c r="E1661" i="2"/>
  <c r="D1662" i="2"/>
  <c r="E1662" i="2"/>
  <c r="D1663" i="2"/>
  <c r="E1663" i="2"/>
  <c r="D1664" i="2"/>
  <c r="E1664" i="2"/>
  <c r="D1665" i="2"/>
  <c r="E1665" i="2"/>
  <c r="D1666" i="2"/>
  <c r="E1666" i="2"/>
  <c r="D1667" i="2"/>
  <c r="E1667" i="2"/>
  <c r="D1668" i="2"/>
  <c r="E1668" i="2"/>
  <c r="D1669" i="2"/>
  <c r="E1669" i="2"/>
  <c r="D1670" i="2"/>
  <c r="E1670" i="2"/>
  <c r="D1671" i="2"/>
  <c r="E1671" i="2"/>
  <c r="D1672" i="2"/>
  <c r="E1672" i="2"/>
  <c r="D1673" i="2"/>
  <c r="E1673" i="2"/>
  <c r="D1674" i="2"/>
  <c r="E1674" i="2"/>
  <c r="D1675" i="2"/>
  <c r="E1675" i="2"/>
  <c r="D1676" i="2"/>
  <c r="E1676" i="2"/>
  <c r="D1677" i="2"/>
  <c r="E1677" i="2"/>
  <c r="D1678" i="2"/>
  <c r="E1678" i="2"/>
  <c r="D1679" i="2"/>
  <c r="E1679" i="2"/>
  <c r="D1680" i="2"/>
  <c r="E1680" i="2"/>
  <c r="D1681" i="2"/>
  <c r="E1681" i="2"/>
  <c r="D1682" i="2"/>
  <c r="E1682" i="2"/>
  <c r="D1683" i="2"/>
  <c r="E1683" i="2"/>
  <c r="D1684" i="2"/>
  <c r="E1684" i="2"/>
  <c r="D1685" i="2"/>
  <c r="E1685" i="2"/>
  <c r="D1686" i="2"/>
  <c r="E1686" i="2"/>
  <c r="D1687" i="2"/>
  <c r="E1687" i="2"/>
  <c r="D1688" i="2"/>
  <c r="E1688" i="2"/>
  <c r="D1689" i="2"/>
  <c r="E1689" i="2"/>
  <c r="D1690" i="2"/>
  <c r="E1690" i="2"/>
  <c r="D1691" i="2"/>
  <c r="E1691" i="2"/>
  <c r="D1692" i="2"/>
  <c r="E1692" i="2"/>
  <c r="D1693" i="2"/>
  <c r="E1693" i="2"/>
  <c r="D1694" i="2"/>
  <c r="E1694" i="2"/>
  <c r="D1695" i="2"/>
  <c r="E1695" i="2"/>
  <c r="D1696" i="2"/>
  <c r="E1696" i="2"/>
  <c r="D1697" i="2"/>
  <c r="E1697" i="2"/>
  <c r="D1698" i="2"/>
  <c r="E1698" i="2"/>
  <c r="D1699" i="2"/>
  <c r="E1699" i="2"/>
  <c r="D1700" i="2"/>
  <c r="E1700" i="2"/>
  <c r="D1701" i="2"/>
  <c r="E1701" i="2"/>
  <c r="D1702" i="2"/>
  <c r="E1702" i="2"/>
  <c r="D1703" i="2"/>
  <c r="E1703" i="2"/>
  <c r="D1704" i="2"/>
  <c r="E1704" i="2"/>
  <c r="D1705" i="2"/>
  <c r="E1705" i="2"/>
  <c r="D1706" i="2"/>
  <c r="E1706" i="2"/>
  <c r="D1707" i="2"/>
  <c r="E1707" i="2"/>
  <c r="D1708" i="2"/>
  <c r="E1708" i="2"/>
  <c r="D1709" i="2"/>
  <c r="E1709" i="2"/>
  <c r="D1710" i="2"/>
  <c r="E1710" i="2"/>
  <c r="D1711" i="2"/>
  <c r="E1711" i="2"/>
  <c r="D1712" i="2"/>
  <c r="E1712" i="2"/>
  <c r="D1713" i="2"/>
  <c r="E1713" i="2"/>
  <c r="D1714" i="2"/>
  <c r="E1714" i="2"/>
  <c r="D1715" i="2"/>
  <c r="E1715" i="2"/>
  <c r="D1716" i="2"/>
  <c r="E1716" i="2"/>
  <c r="D1717" i="2"/>
  <c r="E1717" i="2"/>
  <c r="D1718" i="2"/>
  <c r="E1718" i="2"/>
  <c r="D1719" i="2"/>
  <c r="E1719" i="2"/>
  <c r="D1720" i="2"/>
  <c r="E1720" i="2"/>
  <c r="D1721" i="2"/>
  <c r="E1721" i="2"/>
  <c r="D1722" i="2"/>
  <c r="E1722" i="2"/>
  <c r="D1723" i="2"/>
  <c r="E1723" i="2"/>
  <c r="D1724" i="2"/>
  <c r="E1724" i="2"/>
  <c r="D1725" i="2"/>
  <c r="E1725" i="2"/>
  <c r="D1726" i="2"/>
  <c r="E1726" i="2"/>
  <c r="D1727" i="2"/>
  <c r="E1727" i="2"/>
  <c r="D1728" i="2"/>
  <c r="E1728" i="2"/>
  <c r="D1729" i="2"/>
  <c r="E1729" i="2"/>
  <c r="D1730" i="2"/>
  <c r="E1730" i="2"/>
  <c r="D1731" i="2"/>
  <c r="E1731" i="2"/>
  <c r="D1732" i="2"/>
  <c r="E1732" i="2"/>
  <c r="D1733" i="2"/>
  <c r="E1733" i="2"/>
  <c r="D1734" i="2"/>
  <c r="E1734" i="2"/>
  <c r="D1735" i="2"/>
  <c r="E1735" i="2"/>
  <c r="D1736" i="2"/>
  <c r="E1736" i="2"/>
  <c r="D1737" i="2"/>
  <c r="E1737" i="2"/>
  <c r="D1738" i="2"/>
  <c r="E1738" i="2"/>
  <c r="D1739" i="2"/>
  <c r="E1739" i="2"/>
  <c r="D1740" i="2"/>
  <c r="E1740" i="2"/>
  <c r="D1741" i="2"/>
  <c r="E1741" i="2"/>
  <c r="D1742" i="2"/>
  <c r="E1742" i="2"/>
  <c r="D1743" i="2"/>
  <c r="E1743" i="2"/>
  <c r="D1744" i="2"/>
  <c r="E1744" i="2"/>
  <c r="D1745" i="2"/>
  <c r="E1745" i="2"/>
  <c r="D1746" i="2"/>
  <c r="E1746" i="2"/>
  <c r="D1747" i="2"/>
  <c r="E1747" i="2"/>
  <c r="D1748" i="2"/>
  <c r="E1748" i="2"/>
  <c r="D1749" i="2"/>
  <c r="E1749" i="2"/>
  <c r="D1750" i="2"/>
  <c r="E1750" i="2"/>
  <c r="D1751" i="2"/>
  <c r="E1751" i="2"/>
  <c r="D1752" i="2"/>
  <c r="E1752" i="2"/>
  <c r="D1753" i="2"/>
  <c r="E1753" i="2"/>
  <c r="D1754" i="2"/>
  <c r="E1754" i="2"/>
  <c r="D1755" i="2"/>
  <c r="E1755" i="2"/>
  <c r="D1756" i="2"/>
  <c r="E1756" i="2"/>
  <c r="D1757" i="2"/>
  <c r="E1757" i="2"/>
  <c r="D1758" i="2"/>
  <c r="E1758" i="2"/>
  <c r="D1759" i="2"/>
  <c r="E1759" i="2"/>
  <c r="D1760" i="2"/>
  <c r="E1760" i="2"/>
  <c r="D1761" i="2"/>
  <c r="E1761" i="2"/>
  <c r="D1762" i="2"/>
  <c r="E1762" i="2"/>
  <c r="D1763" i="2"/>
  <c r="E1763" i="2"/>
  <c r="D1764" i="2"/>
  <c r="E1764" i="2"/>
  <c r="D1765" i="2"/>
  <c r="E1765" i="2"/>
  <c r="D1766" i="2"/>
  <c r="E1766" i="2"/>
  <c r="D1767" i="2"/>
  <c r="E1767" i="2"/>
  <c r="D1768" i="2"/>
  <c r="E1768" i="2"/>
  <c r="D1769" i="2"/>
  <c r="E1769" i="2"/>
  <c r="D1770" i="2"/>
  <c r="E1770" i="2"/>
  <c r="D1771" i="2"/>
  <c r="E1771" i="2"/>
  <c r="D1772" i="2"/>
  <c r="E1772" i="2"/>
  <c r="D1773" i="2"/>
  <c r="E1773" i="2"/>
  <c r="D1774" i="2"/>
  <c r="E1774" i="2"/>
  <c r="D1775" i="2"/>
  <c r="E1775" i="2"/>
  <c r="D1776" i="2"/>
  <c r="E1776" i="2"/>
  <c r="D1777" i="2"/>
  <c r="E1777" i="2"/>
  <c r="D1778" i="2"/>
  <c r="E1778" i="2"/>
  <c r="D1779" i="2"/>
  <c r="E1779" i="2"/>
  <c r="D1780" i="2"/>
  <c r="E1780" i="2"/>
  <c r="D1781" i="2"/>
  <c r="E1781" i="2"/>
  <c r="D1782" i="2"/>
  <c r="E1782" i="2"/>
  <c r="D1783" i="2"/>
  <c r="E1783" i="2"/>
  <c r="D1784" i="2"/>
  <c r="E1784" i="2"/>
  <c r="D1785" i="2"/>
  <c r="E1785" i="2"/>
  <c r="D1786" i="2"/>
  <c r="E1786" i="2"/>
  <c r="D1787" i="2"/>
  <c r="E1787" i="2"/>
  <c r="D1788" i="2"/>
  <c r="E1788" i="2"/>
  <c r="D1789" i="2"/>
  <c r="E1789" i="2"/>
  <c r="D1790" i="2"/>
  <c r="E1790" i="2"/>
  <c r="D1791" i="2"/>
  <c r="E1791" i="2"/>
  <c r="D1792" i="2"/>
  <c r="E1792" i="2"/>
  <c r="D1793" i="2"/>
  <c r="E1793" i="2"/>
  <c r="D1794" i="2"/>
  <c r="E1794" i="2"/>
  <c r="D1795" i="2"/>
  <c r="E1795" i="2"/>
  <c r="D1796" i="2"/>
  <c r="E1796" i="2"/>
  <c r="D1797" i="2"/>
  <c r="E1797" i="2"/>
  <c r="D1798" i="2"/>
  <c r="E1798" i="2"/>
  <c r="D1799" i="2"/>
  <c r="E1799" i="2"/>
  <c r="D1800" i="2"/>
  <c r="E1800" i="2"/>
  <c r="D1801" i="2"/>
  <c r="E1801" i="2"/>
  <c r="D1802" i="2"/>
  <c r="E1802" i="2"/>
  <c r="D1803" i="2"/>
  <c r="E1803" i="2"/>
  <c r="D1804" i="2"/>
  <c r="E1804" i="2"/>
  <c r="D1805" i="2"/>
  <c r="E1805" i="2"/>
  <c r="D1806" i="2"/>
  <c r="E1806" i="2"/>
  <c r="D1807" i="2"/>
  <c r="E1807" i="2"/>
  <c r="D1808" i="2"/>
  <c r="E1808" i="2"/>
  <c r="D1809" i="2"/>
  <c r="E1809" i="2"/>
  <c r="D1810" i="2"/>
  <c r="E1810" i="2"/>
  <c r="D1811" i="2"/>
  <c r="E1811" i="2"/>
  <c r="D1812" i="2"/>
  <c r="E1812" i="2"/>
  <c r="D1813" i="2"/>
  <c r="E1813" i="2"/>
  <c r="D1814" i="2"/>
  <c r="E1814" i="2"/>
  <c r="D1815" i="2"/>
  <c r="E1815" i="2"/>
  <c r="D1816" i="2"/>
  <c r="E1816" i="2"/>
  <c r="D1817" i="2"/>
  <c r="E1817" i="2"/>
  <c r="D1818" i="2"/>
  <c r="E1818" i="2"/>
  <c r="D1819" i="2"/>
  <c r="E1819" i="2"/>
  <c r="D1820" i="2"/>
  <c r="E1820" i="2"/>
  <c r="D1821" i="2"/>
  <c r="E1821" i="2"/>
  <c r="D1822" i="2"/>
  <c r="E1822" i="2"/>
  <c r="D1823" i="2"/>
  <c r="E1823" i="2"/>
  <c r="D1824" i="2"/>
  <c r="E1824" i="2"/>
  <c r="D1825" i="2"/>
  <c r="E1825" i="2"/>
  <c r="D1826" i="2"/>
  <c r="E1826" i="2"/>
  <c r="D1827" i="2"/>
  <c r="E1827" i="2"/>
  <c r="D1828" i="2"/>
  <c r="E1828" i="2"/>
  <c r="D1829" i="2"/>
  <c r="E1829" i="2"/>
  <c r="D1830" i="2"/>
  <c r="E1830" i="2"/>
  <c r="D1831" i="2"/>
  <c r="E1831" i="2"/>
  <c r="D1832" i="2"/>
  <c r="E1832" i="2"/>
  <c r="D1833" i="2"/>
  <c r="E1833" i="2"/>
  <c r="D1834" i="2"/>
  <c r="E1834" i="2"/>
  <c r="D1835" i="2"/>
  <c r="E1835" i="2"/>
  <c r="D1836" i="2"/>
  <c r="E1836" i="2"/>
  <c r="D1837" i="2"/>
  <c r="E1837" i="2"/>
  <c r="D1838" i="2"/>
  <c r="E1838" i="2"/>
  <c r="D1839" i="2"/>
  <c r="E1839" i="2"/>
  <c r="D1840" i="2"/>
  <c r="E1840" i="2"/>
  <c r="D1841" i="2"/>
  <c r="E1841" i="2"/>
  <c r="D1842" i="2"/>
  <c r="E1842" i="2"/>
  <c r="D1843" i="2"/>
  <c r="E1843" i="2"/>
  <c r="D1844" i="2"/>
  <c r="E1844" i="2"/>
  <c r="D1845" i="2"/>
  <c r="E1845" i="2"/>
  <c r="D1846" i="2"/>
  <c r="E1846" i="2"/>
  <c r="D1847" i="2"/>
  <c r="E1847" i="2"/>
  <c r="D1848" i="2"/>
  <c r="E1848" i="2"/>
  <c r="D1849" i="2"/>
  <c r="E1849" i="2"/>
  <c r="D1850" i="2"/>
  <c r="E1850" i="2"/>
  <c r="D1851" i="2"/>
  <c r="E1851" i="2"/>
  <c r="D1852" i="2"/>
  <c r="E1852" i="2"/>
  <c r="D1853" i="2"/>
  <c r="E1853" i="2"/>
  <c r="D1854" i="2"/>
  <c r="E1854" i="2"/>
  <c r="D1855" i="2"/>
  <c r="E1855" i="2"/>
  <c r="D1856" i="2"/>
  <c r="E1856" i="2"/>
  <c r="D1857" i="2"/>
  <c r="E1857" i="2"/>
  <c r="D1858" i="2"/>
  <c r="E1858" i="2"/>
  <c r="D1859" i="2"/>
  <c r="E1859" i="2"/>
  <c r="D1860" i="2"/>
  <c r="E1860" i="2"/>
  <c r="D1861" i="2"/>
  <c r="E1861" i="2"/>
  <c r="D1862" i="2"/>
  <c r="E1862" i="2"/>
  <c r="D1863" i="2"/>
  <c r="E1863" i="2"/>
  <c r="D1864" i="2"/>
  <c r="E1864" i="2"/>
  <c r="D1865" i="2"/>
  <c r="E1865" i="2"/>
  <c r="D1866" i="2"/>
  <c r="E1866" i="2"/>
  <c r="D1867" i="2"/>
  <c r="E1867" i="2"/>
  <c r="D1868" i="2"/>
  <c r="E1868" i="2"/>
  <c r="D1869" i="2"/>
  <c r="E1869" i="2"/>
  <c r="D1870" i="2"/>
  <c r="E1870" i="2"/>
  <c r="D1871" i="2"/>
  <c r="E1871" i="2"/>
  <c r="D1872" i="2"/>
  <c r="E1872" i="2"/>
  <c r="D1873" i="2"/>
  <c r="E1873" i="2"/>
  <c r="D1874" i="2"/>
  <c r="E1874" i="2"/>
  <c r="D1875" i="2"/>
  <c r="E1875" i="2"/>
  <c r="D1876" i="2"/>
  <c r="E1876" i="2"/>
  <c r="D1877" i="2"/>
  <c r="E1877" i="2"/>
  <c r="D1878" i="2"/>
  <c r="E1878" i="2"/>
  <c r="D1879" i="2"/>
  <c r="E1879" i="2"/>
  <c r="D1880" i="2"/>
  <c r="E1880" i="2"/>
  <c r="D1881" i="2"/>
  <c r="E1881" i="2"/>
  <c r="D1882" i="2"/>
  <c r="E1882" i="2"/>
  <c r="D1883" i="2"/>
  <c r="E1883" i="2"/>
  <c r="D1884" i="2"/>
  <c r="E1884" i="2"/>
  <c r="D1885" i="2"/>
  <c r="E1885" i="2"/>
  <c r="D1886" i="2"/>
  <c r="E1886" i="2"/>
  <c r="D1887" i="2"/>
  <c r="E1887" i="2"/>
  <c r="D1888" i="2"/>
  <c r="E1888" i="2"/>
  <c r="D1889" i="2"/>
  <c r="E1889" i="2"/>
  <c r="D1890" i="2"/>
  <c r="E1890" i="2"/>
  <c r="D1891" i="2"/>
  <c r="E1891" i="2"/>
  <c r="D1892" i="2"/>
  <c r="E1892" i="2"/>
  <c r="D1893" i="2"/>
  <c r="E1893" i="2"/>
  <c r="D1894" i="2"/>
  <c r="E1894" i="2"/>
  <c r="D1895" i="2"/>
  <c r="E1895" i="2"/>
  <c r="D1896" i="2"/>
  <c r="E1896" i="2"/>
  <c r="D1897" i="2"/>
  <c r="E1897" i="2"/>
  <c r="D1898" i="2"/>
  <c r="E1898" i="2"/>
  <c r="D1899" i="2"/>
  <c r="E1899" i="2"/>
  <c r="D1900" i="2"/>
  <c r="E1900" i="2"/>
  <c r="D1901" i="2"/>
  <c r="E1901" i="2"/>
  <c r="D1902" i="2"/>
  <c r="E1902" i="2"/>
  <c r="D1903" i="2"/>
  <c r="E1903" i="2"/>
  <c r="D1904" i="2"/>
  <c r="E1904" i="2"/>
  <c r="D1905" i="2"/>
  <c r="E1905" i="2"/>
  <c r="D1906" i="2"/>
  <c r="E1906" i="2"/>
  <c r="D1907" i="2"/>
  <c r="E1907" i="2"/>
  <c r="D1908" i="2"/>
  <c r="E1908" i="2"/>
  <c r="D1909" i="2"/>
  <c r="E1909" i="2"/>
  <c r="D1910" i="2"/>
  <c r="E1910" i="2"/>
  <c r="D1911" i="2"/>
  <c r="E1911" i="2"/>
  <c r="D1912" i="2"/>
  <c r="E1912" i="2"/>
  <c r="D1913" i="2"/>
  <c r="E1913" i="2"/>
  <c r="D1914" i="2"/>
  <c r="E1914" i="2"/>
  <c r="D1915" i="2"/>
  <c r="E1915" i="2"/>
  <c r="D1916" i="2"/>
  <c r="E1916" i="2"/>
  <c r="D1917" i="2"/>
  <c r="E1917" i="2"/>
  <c r="D1918" i="2"/>
  <c r="E1918" i="2"/>
  <c r="D1919" i="2"/>
  <c r="E1919" i="2"/>
  <c r="D1920" i="2"/>
  <c r="E1920" i="2"/>
  <c r="D1921" i="2"/>
  <c r="E1921" i="2"/>
  <c r="D1922" i="2"/>
  <c r="E1922" i="2"/>
  <c r="D1923" i="2"/>
  <c r="E1923" i="2"/>
  <c r="D1924" i="2"/>
  <c r="E1924" i="2"/>
  <c r="D1925" i="2"/>
  <c r="E1925" i="2"/>
  <c r="D1926" i="2"/>
  <c r="E1926" i="2"/>
  <c r="D1927" i="2"/>
  <c r="E1927" i="2"/>
  <c r="D1928" i="2"/>
  <c r="E1928" i="2"/>
  <c r="D1929" i="2"/>
  <c r="E1929" i="2"/>
  <c r="D1930" i="2"/>
  <c r="E1930" i="2"/>
  <c r="D1931" i="2"/>
  <c r="E1931" i="2"/>
  <c r="D1932" i="2"/>
  <c r="E1932" i="2"/>
  <c r="D1933" i="2"/>
  <c r="E1933" i="2"/>
  <c r="D1934" i="2"/>
  <c r="E1934" i="2"/>
  <c r="D1935" i="2"/>
  <c r="E1935" i="2"/>
  <c r="D1936" i="2"/>
  <c r="E1936" i="2"/>
  <c r="D1937" i="2"/>
  <c r="E1937" i="2"/>
  <c r="D1938" i="2"/>
  <c r="E1938" i="2"/>
  <c r="D1939" i="2"/>
  <c r="E1939" i="2"/>
  <c r="D1940" i="2"/>
  <c r="E1940" i="2"/>
  <c r="D1941" i="2"/>
  <c r="E1941" i="2"/>
  <c r="D1942" i="2"/>
  <c r="E1942" i="2"/>
  <c r="D1943" i="2"/>
  <c r="E1943" i="2"/>
  <c r="D1944" i="2"/>
  <c r="E1944" i="2"/>
  <c r="D1945" i="2"/>
  <c r="E1945" i="2"/>
  <c r="D1946" i="2"/>
  <c r="E1946" i="2"/>
  <c r="D1947" i="2"/>
  <c r="E1947" i="2"/>
  <c r="D1948" i="2"/>
  <c r="E1948" i="2"/>
  <c r="D1949" i="2"/>
  <c r="E1949" i="2"/>
  <c r="D1950" i="2"/>
  <c r="E1950" i="2"/>
  <c r="D1951" i="2"/>
  <c r="E1951" i="2"/>
  <c r="D1952" i="2"/>
  <c r="E1952" i="2"/>
  <c r="D1953" i="2"/>
  <c r="E1953" i="2"/>
  <c r="D1954" i="2"/>
  <c r="E1954" i="2"/>
  <c r="D1955" i="2"/>
  <c r="E1955" i="2"/>
  <c r="D1956" i="2"/>
  <c r="E1956" i="2"/>
  <c r="D1957" i="2"/>
  <c r="E1957" i="2"/>
  <c r="D1958" i="2"/>
  <c r="E1958" i="2"/>
  <c r="D1959" i="2"/>
  <c r="E1959" i="2"/>
  <c r="D1960" i="2"/>
  <c r="E1960" i="2"/>
  <c r="D1961" i="2"/>
  <c r="E1961" i="2"/>
  <c r="D1962" i="2"/>
  <c r="E1962" i="2"/>
  <c r="D1963" i="2"/>
  <c r="E1963" i="2"/>
  <c r="D1964" i="2"/>
  <c r="E1964" i="2"/>
  <c r="D1965" i="2"/>
  <c r="E1965" i="2"/>
  <c r="D1966" i="2"/>
  <c r="E1966" i="2"/>
  <c r="D1967" i="2"/>
  <c r="E1967" i="2"/>
  <c r="D1968" i="2"/>
  <c r="E1968" i="2"/>
  <c r="D1969" i="2"/>
  <c r="E1969" i="2"/>
  <c r="D1970" i="2"/>
  <c r="E1970" i="2"/>
  <c r="D1971" i="2"/>
  <c r="E1971" i="2"/>
  <c r="D1972" i="2"/>
  <c r="E1972" i="2"/>
  <c r="D1973" i="2"/>
  <c r="E1973" i="2"/>
  <c r="D1974" i="2"/>
  <c r="E1974" i="2"/>
  <c r="D1975" i="2"/>
  <c r="E1975" i="2"/>
  <c r="D1976" i="2"/>
  <c r="E1976" i="2"/>
  <c r="D1977" i="2"/>
  <c r="E1977" i="2"/>
  <c r="D1978" i="2"/>
  <c r="E1978" i="2"/>
  <c r="D1979" i="2"/>
  <c r="E1979" i="2"/>
  <c r="D1980" i="2"/>
  <c r="E1980" i="2"/>
  <c r="D1981" i="2"/>
  <c r="E1981" i="2"/>
  <c r="D1982" i="2"/>
  <c r="E1982" i="2"/>
  <c r="D1983" i="2"/>
  <c r="E1983" i="2"/>
  <c r="D1984" i="2"/>
  <c r="E1984" i="2"/>
  <c r="D1985" i="2"/>
  <c r="E1985" i="2"/>
  <c r="D1986" i="2"/>
  <c r="E1986" i="2"/>
  <c r="D1987" i="2"/>
  <c r="E1987" i="2"/>
  <c r="D1988" i="2"/>
  <c r="E1988" i="2"/>
  <c r="D1989" i="2"/>
  <c r="E1989" i="2"/>
  <c r="D1990" i="2"/>
  <c r="E1990" i="2"/>
  <c r="D1991" i="2"/>
  <c r="E1991" i="2"/>
  <c r="D1992" i="2"/>
  <c r="E1992" i="2"/>
  <c r="D1993" i="2"/>
  <c r="E1993" i="2"/>
  <c r="D1994" i="2"/>
  <c r="E1994" i="2"/>
  <c r="D1995" i="2"/>
  <c r="E1995" i="2"/>
  <c r="D1996" i="2"/>
  <c r="E1996" i="2"/>
  <c r="D1997" i="2"/>
  <c r="E1997" i="2"/>
  <c r="D1998" i="2"/>
  <c r="E1998" i="2"/>
  <c r="D1999" i="2"/>
  <c r="E1999" i="2"/>
  <c r="D2000" i="2"/>
  <c r="E2000" i="2"/>
  <c r="D2001" i="2"/>
  <c r="E2001" i="2"/>
  <c r="D2002" i="2"/>
  <c r="E2002" i="2"/>
  <c r="D2003" i="2"/>
  <c r="E2003" i="2"/>
  <c r="D2004" i="2"/>
  <c r="E2004" i="2"/>
  <c r="D2005" i="2"/>
  <c r="E2005" i="2"/>
  <c r="D2006" i="2"/>
  <c r="E2006" i="2"/>
  <c r="D2007" i="2"/>
  <c r="E2007" i="2"/>
  <c r="D2008" i="2"/>
  <c r="E2008" i="2"/>
  <c r="D2009" i="2"/>
  <c r="E2009" i="2"/>
  <c r="D2010" i="2"/>
  <c r="E2010" i="2"/>
  <c r="D2011" i="2"/>
  <c r="E2011" i="2"/>
  <c r="D2012" i="2"/>
  <c r="E2012" i="2"/>
  <c r="D2013" i="2"/>
  <c r="E2013" i="2"/>
  <c r="D2014" i="2"/>
  <c r="E2014" i="2"/>
  <c r="D2015" i="2"/>
  <c r="E2015" i="2"/>
  <c r="D2016" i="2"/>
  <c r="E2016" i="2"/>
  <c r="D2017" i="2"/>
  <c r="E2017" i="2"/>
  <c r="D2018" i="2"/>
  <c r="E2018" i="2"/>
  <c r="D2019" i="2"/>
  <c r="E2019" i="2"/>
  <c r="D2020" i="2"/>
  <c r="E2020" i="2"/>
  <c r="D2021" i="2"/>
  <c r="E2021" i="2"/>
  <c r="D2022" i="2"/>
  <c r="E2022" i="2"/>
  <c r="D2023" i="2"/>
  <c r="E2023" i="2"/>
  <c r="D2024" i="2"/>
  <c r="E2024" i="2"/>
  <c r="D2025" i="2"/>
  <c r="E2025" i="2"/>
  <c r="D2026" i="2"/>
  <c r="E2026" i="2"/>
  <c r="D2027" i="2"/>
  <c r="E2027" i="2"/>
  <c r="D2028" i="2"/>
  <c r="E2028" i="2"/>
  <c r="D2029" i="2"/>
  <c r="E2029" i="2"/>
  <c r="D2030" i="2"/>
  <c r="E2030" i="2"/>
  <c r="D2031" i="2"/>
  <c r="E2031" i="2"/>
  <c r="D2032" i="2"/>
  <c r="E2032" i="2"/>
  <c r="D2033" i="2"/>
  <c r="E2033" i="2"/>
  <c r="D2034" i="2"/>
  <c r="E2034" i="2"/>
  <c r="D2035" i="2"/>
  <c r="E2035" i="2"/>
  <c r="D2036" i="2"/>
  <c r="E2036" i="2"/>
  <c r="D2037" i="2"/>
  <c r="E2037" i="2"/>
  <c r="D2038" i="2"/>
  <c r="E2038" i="2"/>
  <c r="D2039" i="2"/>
  <c r="E2039" i="2"/>
  <c r="D2040" i="2"/>
  <c r="E2040" i="2"/>
  <c r="D2041" i="2"/>
  <c r="E2041" i="2"/>
  <c r="D2042" i="2"/>
  <c r="E2042" i="2"/>
  <c r="D2043" i="2"/>
  <c r="E2043" i="2"/>
  <c r="D2044" i="2"/>
  <c r="E2044" i="2"/>
  <c r="D2045" i="2"/>
  <c r="E2045" i="2"/>
  <c r="D2046" i="2"/>
  <c r="E2046" i="2"/>
  <c r="D2047" i="2"/>
  <c r="E2047" i="2"/>
  <c r="D2048" i="2"/>
  <c r="E2048" i="2"/>
  <c r="D2049" i="2"/>
  <c r="E2049" i="2"/>
  <c r="D2050" i="2"/>
  <c r="E2050" i="2"/>
  <c r="D2051" i="2"/>
  <c r="E2051" i="2"/>
  <c r="D2052" i="2"/>
  <c r="E2052" i="2"/>
  <c r="D2053" i="2"/>
  <c r="E2053" i="2"/>
  <c r="D2054" i="2"/>
  <c r="E2054" i="2"/>
  <c r="D2055" i="2"/>
  <c r="E2055" i="2"/>
  <c r="D2056" i="2"/>
  <c r="E2056" i="2"/>
  <c r="D2057" i="2"/>
  <c r="E2057" i="2"/>
  <c r="D2058" i="2"/>
  <c r="E2058" i="2"/>
  <c r="D2059" i="2"/>
  <c r="E2059" i="2"/>
  <c r="D2060" i="2"/>
  <c r="E2060" i="2"/>
  <c r="D2061" i="2"/>
  <c r="E2061" i="2"/>
  <c r="D2062" i="2"/>
  <c r="E2062" i="2"/>
  <c r="D2063" i="2"/>
  <c r="E2063" i="2"/>
  <c r="D2064" i="2"/>
  <c r="E2064" i="2"/>
  <c r="D2065" i="2"/>
  <c r="E2065" i="2"/>
  <c r="D2066" i="2"/>
  <c r="E2066" i="2"/>
  <c r="D2067" i="2"/>
  <c r="E2067" i="2"/>
  <c r="D2068" i="2"/>
  <c r="E2068" i="2"/>
  <c r="D2069" i="2"/>
  <c r="E2069" i="2"/>
  <c r="D2070" i="2"/>
  <c r="E2070" i="2"/>
  <c r="D2071" i="2"/>
  <c r="E2071" i="2"/>
  <c r="D2072" i="2"/>
  <c r="E2072" i="2"/>
  <c r="D2073" i="2"/>
  <c r="E2073" i="2"/>
  <c r="D2074" i="2"/>
  <c r="E2074" i="2"/>
  <c r="D2075" i="2"/>
  <c r="E2075" i="2"/>
  <c r="D2076" i="2"/>
  <c r="E2076" i="2"/>
  <c r="D2077" i="2"/>
  <c r="E2077" i="2"/>
  <c r="D2078" i="2"/>
  <c r="E2078" i="2"/>
  <c r="D2079" i="2"/>
  <c r="E2079" i="2"/>
  <c r="D2080" i="2"/>
  <c r="E2080" i="2"/>
  <c r="D2081" i="2"/>
  <c r="E2081" i="2"/>
  <c r="D2082" i="2"/>
  <c r="E2082" i="2"/>
  <c r="D2083" i="2"/>
  <c r="E2083" i="2"/>
  <c r="D2084" i="2"/>
  <c r="E2084" i="2"/>
  <c r="D2085" i="2"/>
  <c r="E2085" i="2"/>
  <c r="D2086" i="2"/>
  <c r="E2086" i="2"/>
  <c r="D2087" i="2"/>
  <c r="E2087" i="2"/>
  <c r="D2088" i="2"/>
  <c r="E2088" i="2"/>
  <c r="D2089" i="2"/>
  <c r="E2089" i="2"/>
  <c r="D2090" i="2"/>
  <c r="E2090" i="2"/>
  <c r="D2091" i="2"/>
  <c r="E2091" i="2"/>
  <c r="D2092" i="2"/>
  <c r="E2092" i="2"/>
  <c r="D2093" i="2"/>
  <c r="E2093" i="2"/>
  <c r="D2094" i="2"/>
  <c r="E2094" i="2"/>
  <c r="D2095" i="2"/>
  <c r="E2095" i="2"/>
  <c r="D2096" i="2"/>
  <c r="E2096" i="2"/>
  <c r="D2097" i="2"/>
  <c r="E2097" i="2"/>
  <c r="D2098" i="2"/>
  <c r="E2098" i="2"/>
  <c r="D2099" i="2"/>
  <c r="E2099" i="2"/>
  <c r="D2100" i="2"/>
  <c r="E2100" i="2"/>
  <c r="D2101" i="2"/>
  <c r="E2101" i="2"/>
  <c r="D2102" i="2"/>
  <c r="E2102" i="2"/>
  <c r="D2103" i="2"/>
  <c r="E2103" i="2"/>
  <c r="D2104" i="2"/>
  <c r="E2104" i="2"/>
  <c r="D2105" i="2"/>
  <c r="E2105" i="2"/>
  <c r="D2106" i="2"/>
  <c r="E2106" i="2"/>
  <c r="D2107" i="2"/>
  <c r="E2107" i="2"/>
  <c r="D2108" i="2"/>
  <c r="E2108" i="2"/>
  <c r="D2109" i="2"/>
  <c r="E2109" i="2"/>
  <c r="D2110" i="2"/>
  <c r="E2110" i="2"/>
  <c r="D2111" i="2"/>
  <c r="E2111" i="2"/>
  <c r="D2112" i="2"/>
  <c r="E2112" i="2"/>
  <c r="D2113" i="2"/>
  <c r="E2113" i="2"/>
  <c r="D2114" i="2"/>
  <c r="E2114" i="2"/>
  <c r="D2115" i="2"/>
  <c r="E2115" i="2"/>
  <c r="D2116" i="2"/>
  <c r="E2116" i="2"/>
  <c r="D2117" i="2"/>
  <c r="E2117" i="2"/>
  <c r="D2118" i="2"/>
  <c r="E2118" i="2"/>
  <c r="D2119" i="2"/>
  <c r="E2119" i="2"/>
  <c r="D2120" i="2"/>
  <c r="E2120" i="2"/>
  <c r="D2121" i="2"/>
  <c r="E2121" i="2"/>
  <c r="D2122" i="2"/>
  <c r="E2122" i="2"/>
  <c r="D2123" i="2"/>
  <c r="E2123" i="2"/>
  <c r="D2124" i="2"/>
  <c r="E2124" i="2"/>
  <c r="D2125" i="2"/>
  <c r="E2125" i="2"/>
  <c r="D2126" i="2"/>
  <c r="E2126" i="2"/>
  <c r="D2127" i="2"/>
  <c r="E2127" i="2"/>
  <c r="D2128" i="2"/>
  <c r="E2128" i="2"/>
  <c r="D2129" i="2"/>
  <c r="E2129" i="2"/>
  <c r="D2130" i="2"/>
  <c r="E2130" i="2"/>
  <c r="D2131" i="2"/>
  <c r="E2131" i="2"/>
  <c r="D2132" i="2"/>
  <c r="E2132" i="2"/>
  <c r="D2133" i="2"/>
  <c r="E2133" i="2"/>
  <c r="D2134" i="2"/>
  <c r="E2134" i="2"/>
  <c r="D2135" i="2"/>
  <c r="E2135" i="2"/>
  <c r="D2136" i="2"/>
  <c r="E2136" i="2"/>
  <c r="D2137" i="2"/>
  <c r="E2137" i="2"/>
  <c r="D2138" i="2"/>
  <c r="E2138" i="2"/>
  <c r="D2139" i="2"/>
  <c r="E2139" i="2"/>
  <c r="D2140" i="2"/>
  <c r="E2140" i="2"/>
  <c r="D2141" i="2"/>
  <c r="E2141" i="2"/>
  <c r="D2142" i="2"/>
  <c r="E2142" i="2"/>
  <c r="D2143" i="2"/>
  <c r="E2143" i="2"/>
  <c r="D2144" i="2"/>
  <c r="E2144" i="2"/>
  <c r="D2145" i="2"/>
  <c r="E2145" i="2"/>
  <c r="D2146" i="2"/>
  <c r="E2146" i="2"/>
  <c r="D2147" i="2"/>
  <c r="E2147" i="2"/>
  <c r="D2148" i="2"/>
  <c r="E2148" i="2"/>
  <c r="D2149" i="2"/>
  <c r="E2149" i="2"/>
  <c r="D2150" i="2"/>
  <c r="E2150" i="2"/>
  <c r="D2151" i="2"/>
  <c r="E2151" i="2"/>
  <c r="D2152" i="2"/>
  <c r="E2152" i="2"/>
  <c r="D2153" i="2"/>
  <c r="E2153" i="2"/>
  <c r="D2154" i="2"/>
  <c r="E2154" i="2"/>
  <c r="D2155" i="2"/>
  <c r="E2155" i="2"/>
  <c r="D2156" i="2"/>
  <c r="E2156" i="2"/>
  <c r="D2157" i="2"/>
  <c r="E2157" i="2"/>
  <c r="D2158" i="2"/>
  <c r="E2158" i="2"/>
  <c r="D2159" i="2"/>
  <c r="E2159" i="2"/>
  <c r="D2160" i="2"/>
  <c r="E2160" i="2"/>
  <c r="D2161" i="2"/>
  <c r="E2161" i="2"/>
  <c r="D2162" i="2"/>
  <c r="E2162" i="2"/>
  <c r="D2163" i="2"/>
  <c r="E2163" i="2"/>
  <c r="D2164" i="2"/>
  <c r="E2164" i="2"/>
  <c r="D2165" i="2"/>
  <c r="E2165" i="2"/>
  <c r="D2166" i="2"/>
  <c r="E2166" i="2"/>
  <c r="D2167" i="2"/>
  <c r="E2167" i="2"/>
  <c r="D2168" i="2"/>
  <c r="E2168" i="2"/>
  <c r="D2169" i="2"/>
  <c r="E2169" i="2"/>
  <c r="D2170" i="2"/>
  <c r="E2170" i="2"/>
  <c r="D2171" i="2"/>
  <c r="E2171" i="2"/>
  <c r="D2172" i="2"/>
  <c r="E2172" i="2"/>
  <c r="D2173" i="2"/>
  <c r="E2173" i="2"/>
  <c r="D2174" i="2"/>
  <c r="E2174" i="2"/>
  <c r="D2175" i="2"/>
  <c r="E2175" i="2"/>
  <c r="D2176" i="2"/>
  <c r="E2176" i="2"/>
  <c r="D2177" i="2"/>
  <c r="E2177" i="2"/>
  <c r="D2178" i="2"/>
  <c r="E2178" i="2"/>
  <c r="D2179" i="2"/>
  <c r="E2179" i="2"/>
  <c r="D2180" i="2"/>
  <c r="E2180" i="2"/>
  <c r="D2181" i="2"/>
  <c r="E2181" i="2"/>
  <c r="D2182" i="2"/>
  <c r="E2182" i="2"/>
  <c r="D2183" i="2"/>
  <c r="E2183" i="2"/>
  <c r="D2184" i="2"/>
  <c r="E2184" i="2"/>
  <c r="D2185" i="2"/>
  <c r="E2185" i="2"/>
  <c r="D2186" i="2"/>
  <c r="E2186" i="2"/>
  <c r="D2187" i="2"/>
  <c r="E2187" i="2"/>
  <c r="D2188" i="2"/>
  <c r="E2188" i="2"/>
  <c r="D2189" i="2"/>
  <c r="E2189" i="2"/>
  <c r="D2190" i="2"/>
  <c r="E2190" i="2"/>
  <c r="D2191" i="2"/>
  <c r="E2191" i="2"/>
  <c r="D2192" i="2"/>
  <c r="E2192" i="2"/>
  <c r="D2193" i="2"/>
  <c r="E2193" i="2"/>
  <c r="D2194" i="2"/>
  <c r="E2194" i="2"/>
  <c r="D2195" i="2"/>
  <c r="E2195" i="2"/>
  <c r="D2196" i="2"/>
  <c r="E2196" i="2"/>
  <c r="D2197" i="2"/>
  <c r="E2197" i="2"/>
  <c r="D2198" i="2"/>
  <c r="E2198" i="2"/>
  <c r="D2199" i="2"/>
  <c r="E2199" i="2"/>
  <c r="D2200" i="2"/>
  <c r="E2200" i="2"/>
  <c r="D2201" i="2"/>
  <c r="E2201" i="2"/>
  <c r="D2202" i="2"/>
  <c r="E2202" i="2"/>
  <c r="D2203" i="2"/>
  <c r="E2203" i="2"/>
  <c r="D2204" i="2"/>
  <c r="E2204" i="2"/>
  <c r="D2205" i="2"/>
  <c r="E2205" i="2"/>
  <c r="D2206" i="2"/>
  <c r="E2206" i="2"/>
  <c r="D2207" i="2"/>
  <c r="E2207" i="2"/>
  <c r="D2208" i="2"/>
  <c r="E2208" i="2"/>
  <c r="D2209" i="2"/>
  <c r="E2209" i="2"/>
  <c r="D2210" i="2"/>
  <c r="E2210" i="2"/>
  <c r="D2211" i="2"/>
  <c r="E2211" i="2"/>
  <c r="D2212" i="2"/>
  <c r="E2212" i="2"/>
  <c r="D2213" i="2"/>
  <c r="E2213" i="2"/>
  <c r="D2214" i="2"/>
  <c r="E2214" i="2"/>
  <c r="D2215" i="2"/>
  <c r="E2215" i="2"/>
  <c r="D2216" i="2"/>
  <c r="E2216" i="2"/>
  <c r="D2217" i="2"/>
  <c r="E2217" i="2"/>
  <c r="D2218" i="2"/>
  <c r="E2218" i="2"/>
  <c r="D2219" i="2"/>
  <c r="E2219" i="2"/>
  <c r="D2220" i="2"/>
  <c r="E2220" i="2"/>
  <c r="D2221" i="2"/>
  <c r="E2221" i="2"/>
  <c r="D2222" i="2"/>
  <c r="E2222" i="2"/>
  <c r="D2223" i="2"/>
  <c r="E2223" i="2"/>
  <c r="D2224" i="2"/>
  <c r="E2224" i="2"/>
  <c r="D2225" i="2"/>
  <c r="E2225" i="2"/>
  <c r="D2226" i="2"/>
  <c r="E2226" i="2"/>
  <c r="D2227" i="2"/>
  <c r="E2227" i="2"/>
  <c r="D2228" i="2"/>
  <c r="E2228" i="2"/>
  <c r="D2229" i="2"/>
  <c r="E2229" i="2"/>
  <c r="D2230" i="2"/>
  <c r="E2230" i="2"/>
  <c r="D2231" i="2"/>
  <c r="E2231" i="2"/>
  <c r="D2232" i="2"/>
  <c r="E2232" i="2"/>
  <c r="D2233" i="2"/>
  <c r="E2233" i="2"/>
  <c r="D2234" i="2"/>
  <c r="E2234" i="2"/>
  <c r="D2235" i="2"/>
  <c r="E2235" i="2"/>
  <c r="D2236" i="2"/>
  <c r="E2236" i="2"/>
  <c r="D2237" i="2"/>
  <c r="E2237" i="2"/>
  <c r="D2238" i="2"/>
  <c r="E2238" i="2"/>
  <c r="D2239" i="2"/>
  <c r="E2239" i="2"/>
  <c r="D2240" i="2"/>
  <c r="E2240" i="2"/>
  <c r="D2241" i="2"/>
  <c r="E2241" i="2"/>
  <c r="D2242" i="2"/>
  <c r="E2242" i="2"/>
  <c r="D2243" i="2"/>
  <c r="E2243" i="2"/>
  <c r="D2244" i="2"/>
  <c r="E2244" i="2"/>
  <c r="D2245" i="2"/>
  <c r="E2245" i="2"/>
  <c r="D2246" i="2"/>
  <c r="E2246" i="2"/>
  <c r="D2247" i="2"/>
  <c r="E2247" i="2"/>
  <c r="D2248" i="2"/>
  <c r="E2248" i="2"/>
  <c r="D2249" i="2"/>
  <c r="E2249" i="2"/>
  <c r="D2250" i="2"/>
  <c r="E2250" i="2"/>
  <c r="D2251" i="2"/>
  <c r="E2251" i="2"/>
  <c r="D2252" i="2"/>
  <c r="E2252" i="2"/>
  <c r="D2253" i="2"/>
  <c r="E2253" i="2"/>
  <c r="D2254" i="2"/>
  <c r="E2254" i="2"/>
  <c r="D2255" i="2"/>
  <c r="E2255" i="2"/>
  <c r="D2256" i="2"/>
  <c r="E2256" i="2"/>
  <c r="D2257" i="2"/>
  <c r="E2257" i="2"/>
  <c r="D2258" i="2"/>
  <c r="E2258" i="2"/>
  <c r="D2259" i="2"/>
  <c r="E2259" i="2"/>
  <c r="D2260" i="2"/>
  <c r="E2260" i="2"/>
  <c r="D2261" i="2"/>
  <c r="E2261" i="2"/>
  <c r="D2262" i="2"/>
  <c r="E2262" i="2"/>
  <c r="D2263" i="2"/>
  <c r="E2263" i="2"/>
  <c r="D2264" i="2"/>
  <c r="E2264" i="2"/>
  <c r="D2265" i="2"/>
  <c r="E2265" i="2"/>
  <c r="D2266" i="2"/>
  <c r="E2266" i="2"/>
  <c r="D2267" i="2"/>
  <c r="E2267" i="2"/>
  <c r="D2268" i="2"/>
  <c r="E2268" i="2"/>
  <c r="D2269" i="2"/>
  <c r="E2269" i="2"/>
  <c r="D2270" i="2"/>
  <c r="E2270" i="2"/>
  <c r="D2271" i="2"/>
  <c r="E2271" i="2"/>
  <c r="D2272" i="2"/>
  <c r="E2272" i="2"/>
  <c r="D2273" i="2"/>
  <c r="E2273" i="2"/>
  <c r="D2274" i="2"/>
  <c r="E2274" i="2"/>
  <c r="D2275" i="2"/>
  <c r="E2275" i="2"/>
  <c r="D2276" i="2"/>
  <c r="E2276" i="2"/>
  <c r="D2277" i="2"/>
  <c r="E2277" i="2"/>
  <c r="D2278" i="2"/>
  <c r="E2278" i="2"/>
  <c r="D2279" i="2"/>
  <c r="E2279" i="2"/>
  <c r="D2280" i="2"/>
  <c r="E2280" i="2"/>
  <c r="D2281" i="2"/>
  <c r="E2281" i="2"/>
  <c r="D2282" i="2"/>
  <c r="E2282" i="2"/>
  <c r="D2283" i="2"/>
  <c r="E2283" i="2"/>
  <c r="D2284" i="2"/>
  <c r="E2284" i="2"/>
  <c r="D2285" i="2"/>
  <c r="E2285" i="2"/>
  <c r="D2286" i="2"/>
  <c r="E2286" i="2"/>
  <c r="D2287" i="2"/>
  <c r="E2287" i="2"/>
  <c r="D2288" i="2"/>
  <c r="E2288" i="2"/>
  <c r="D2289" i="2"/>
  <c r="E2289" i="2"/>
  <c r="D2290" i="2"/>
  <c r="E2290" i="2"/>
  <c r="D2291" i="2"/>
  <c r="E2291" i="2"/>
  <c r="D2292" i="2"/>
  <c r="E2292" i="2"/>
  <c r="D2293" i="2"/>
  <c r="E2293" i="2"/>
  <c r="D2294" i="2"/>
  <c r="E2294" i="2"/>
  <c r="D2295" i="2"/>
  <c r="E2295" i="2"/>
  <c r="D2296" i="2"/>
  <c r="E2296" i="2"/>
  <c r="D2297" i="2"/>
  <c r="E2297" i="2"/>
  <c r="D2298" i="2"/>
  <c r="E2298" i="2"/>
  <c r="D2299" i="2"/>
  <c r="E2299" i="2"/>
  <c r="D2300" i="2"/>
  <c r="E2300" i="2"/>
  <c r="D2301" i="2"/>
  <c r="E2301" i="2"/>
  <c r="D2302" i="2"/>
  <c r="E2302" i="2"/>
  <c r="D2303" i="2"/>
  <c r="E2303" i="2"/>
  <c r="D2304" i="2"/>
  <c r="E2304" i="2"/>
  <c r="D2305" i="2"/>
  <c r="E2305" i="2"/>
  <c r="D2306" i="2"/>
  <c r="E2306" i="2"/>
  <c r="D2307" i="2"/>
  <c r="E2307" i="2"/>
  <c r="D2308" i="2"/>
  <c r="E2308" i="2"/>
  <c r="D2309" i="2"/>
  <c r="E2309" i="2"/>
  <c r="D2310" i="2"/>
  <c r="E2310" i="2"/>
  <c r="D2311" i="2"/>
  <c r="E2311" i="2"/>
  <c r="D2312" i="2"/>
  <c r="E2312" i="2"/>
  <c r="D2313" i="2"/>
  <c r="E2313" i="2"/>
  <c r="D2314" i="2"/>
  <c r="E2314" i="2"/>
  <c r="D2315" i="2"/>
  <c r="E2315" i="2"/>
  <c r="D2316" i="2"/>
  <c r="E2316" i="2"/>
  <c r="D2317" i="2"/>
  <c r="E2317" i="2"/>
  <c r="D2318" i="2"/>
  <c r="E2318" i="2"/>
  <c r="D2319" i="2"/>
  <c r="E2319" i="2"/>
  <c r="D2320" i="2"/>
  <c r="E2320" i="2"/>
  <c r="D2321" i="2"/>
  <c r="E2321" i="2"/>
  <c r="D2322" i="2"/>
  <c r="E2322" i="2"/>
  <c r="D2323" i="2"/>
  <c r="E2323" i="2"/>
  <c r="D2324" i="2"/>
  <c r="E2324" i="2"/>
  <c r="D2325" i="2"/>
  <c r="E2325" i="2"/>
  <c r="D2326" i="2"/>
  <c r="E2326" i="2"/>
  <c r="D2327" i="2"/>
  <c r="E2327" i="2"/>
  <c r="D2328" i="2"/>
  <c r="E2328" i="2"/>
  <c r="D2329" i="2"/>
  <c r="E2329" i="2"/>
  <c r="D2330" i="2"/>
  <c r="E2330" i="2"/>
  <c r="D2331" i="2"/>
  <c r="E2331" i="2"/>
  <c r="D2332" i="2"/>
  <c r="E2332" i="2"/>
  <c r="D2333" i="2"/>
  <c r="E2333" i="2"/>
  <c r="D2334" i="2"/>
  <c r="E2334" i="2"/>
  <c r="D2335" i="2"/>
  <c r="E2335" i="2"/>
  <c r="D2336" i="2"/>
  <c r="E2336" i="2"/>
  <c r="D2337" i="2"/>
  <c r="E2337" i="2"/>
  <c r="D2338" i="2"/>
  <c r="E2338" i="2"/>
  <c r="D2339" i="2"/>
  <c r="E2339" i="2"/>
  <c r="D2340" i="2"/>
  <c r="E2340" i="2"/>
  <c r="D2341" i="2"/>
  <c r="E2341" i="2"/>
  <c r="D2342" i="2"/>
  <c r="E2342" i="2"/>
  <c r="D2343" i="2"/>
  <c r="E2343" i="2"/>
  <c r="D2344" i="2"/>
  <c r="E2344" i="2"/>
  <c r="D2345" i="2"/>
  <c r="E2345" i="2"/>
  <c r="D2346" i="2"/>
  <c r="E2346" i="2"/>
  <c r="D2347" i="2"/>
  <c r="E2347" i="2"/>
  <c r="D2348" i="2"/>
  <c r="E2348" i="2"/>
  <c r="D2349" i="2"/>
  <c r="E2349" i="2"/>
  <c r="D2350" i="2"/>
  <c r="E2350" i="2"/>
  <c r="D2351" i="2"/>
  <c r="E2351" i="2"/>
  <c r="D2352" i="2"/>
  <c r="E2352" i="2"/>
  <c r="D2353" i="2"/>
  <c r="E2353" i="2"/>
  <c r="D2354" i="2"/>
  <c r="E2354" i="2"/>
  <c r="D2355" i="2"/>
  <c r="E2355" i="2"/>
  <c r="D2356" i="2"/>
  <c r="E2356" i="2"/>
  <c r="D2357" i="2"/>
  <c r="E2357" i="2"/>
  <c r="D2358" i="2"/>
  <c r="E2358" i="2"/>
  <c r="D2359" i="2"/>
  <c r="E2359" i="2"/>
  <c r="D2360" i="2"/>
  <c r="E2360" i="2"/>
  <c r="D2361" i="2"/>
  <c r="E2361" i="2"/>
  <c r="D2362" i="2"/>
  <c r="E2362" i="2"/>
  <c r="D2363" i="2"/>
  <c r="E2363" i="2"/>
  <c r="D2364" i="2"/>
  <c r="E2364" i="2"/>
  <c r="D2365" i="2"/>
  <c r="E2365" i="2"/>
  <c r="D2366" i="2"/>
  <c r="E2366" i="2"/>
  <c r="D2367" i="2"/>
  <c r="E2367" i="2"/>
  <c r="D2368" i="2"/>
  <c r="E2368" i="2"/>
  <c r="D2369" i="2"/>
  <c r="E2369" i="2"/>
  <c r="D2370" i="2"/>
  <c r="E2370" i="2"/>
  <c r="D2371" i="2"/>
  <c r="E2371" i="2"/>
  <c r="D2372" i="2"/>
  <c r="E2372" i="2"/>
  <c r="D2373" i="2"/>
  <c r="E2373" i="2"/>
  <c r="D2374" i="2"/>
  <c r="E2374" i="2"/>
  <c r="D2375" i="2"/>
  <c r="E2375" i="2"/>
  <c r="D2376" i="2"/>
  <c r="E2376" i="2"/>
  <c r="D2377" i="2"/>
  <c r="E2377" i="2"/>
  <c r="D2378" i="2"/>
  <c r="E2378" i="2"/>
  <c r="D2379" i="2"/>
  <c r="E2379" i="2"/>
  <c r="D2380" i="2"/>
  <c r="E2380" i="2"/>
  <c r="D2381" i="2"/>
  <c r="E2381" i="2"/>
  <c r="D2382" i="2"/>
  <c r="E2382" i="2"/>
  <c r="D2383" i="2"/>
  <c r="E2383" i="2"/>
  <c r="D2384" i="2"/>
  <c r="E2384" i="2"/>
  <c r="D2385" i="2"/>
  <c r="E2385" i="2"/>
  <c r="D2386" i="2"/>
  <c r="E2386" i="2"/>
  <c r="D2387" i="2"/>
  <c r="E2387" i="2"/>
  <c r="D2388" i="2"/>
  <c r="E2388" i="2"/>
  <c r="D2389" i="2"/>
  <c r="E2389" i="2"/>
  <c r="D2390" i="2"/>
  <c r="E2390" i="2"/>
  <c r="D2391" i="2"/>
  <c r="E2391" i="2"/>
  <c r="D2392" i="2"/>
  <c r="E2392" i="2"/>
  <c r="D2393" i="2"/>
  <c r="E2393" i="2"/>
  <c r="D2394" i="2"/>
  <c r="E2394" i="2"/>
  <c r="D2395" i="2"/>
  <c r="E2395" i="2"/>
  <c r="D2396" i="2"/>
  <c r="E2396" i="2"/>
  <c r="D2397" i="2"/>
  <c r="E2397" i="2"/>
  <c r="D2398" i="2"/>
  <c r="E2398" i="2"/>
  <c r="D2399" i="2"/>
  <c r="E2399" i="2"/>
  <c r="D2400" i="2"/>
  <c r="E2400" i="2"/>
  <c r="D2401" i="2"/>
  <c r="E2401" i="2"/>
  <c r="D2402" i="2"/>
  <c r="E2402" i="2"/>
  <c r="D2403" i="2"/>
  <c r="E2403" i="2"/>
  <c r="D2404" i="2"/>
  <c r="E2404" i="2"/>
  <c r="D2405" i="2"/>
  <c r="E2405" i="2"/>
  <c r="D2406" i="2"/>
  <c r="E2406" i="2"/>
  <c r="D2407" i="2"/>
  <c r="E2407" i="2"/>
  <c r="D2408" i="2"/>
  <c r="E2408" i="2"/>
  <c r="D2409" i="2"/>
  <c r="E2409" i="2"/>
  <c r="D2410" i="2"/>
  <c r="E2410" i="2"/>
  <c r="D2411" i="2"/>
  <c r="E2411" i="2"/>
  <c r="D2412" i="2"/>
  <c r="E2412" i="2"/>
  <c r="D2413" i="2"/>
  <c r="E2413" i="2"/>
  <c r="D2414" i="2"/>
  <c r="E2414" i="2"/>
  <c r="D2415" i="2"/>
  <c r="E2415" i="2"/>
  <c r="D2416" i="2"/>
  <c r="E2416" i="2"/>
  <c r="D2417" i="2"/>
  <c r="E2417" i="2"/>
  <c r="D2418" i="2"/>
  <c r="E2418" i="2"/>
  <c r="D2419" i="2"/>
  <c r="E2419" i="2"/>
  <c r="D2420" i="2"/>
  <c r="E2420" i="2"/>
  <c r="D2421" i="2"/>
  <c r="E2421" i="2"/>
  <c r="D2422" i="2"/>
  <c r="E2422" i="2"/>
  <c r="D2423" i="2"/>
  <c r="E2423" i="2"/>
  <c r="D2424" i="2"/>
  <c r="E2424" i="2"/>
  <c r="D2425" i="2"/>
  <c r="E2425" i="2"/>
  <c r="D2426" i="2"/>
  <c r="E2426" i="2"/>
  <c r="D2427" i="2"/>
  <c r="E2427" i="2"/>
  <c r="D2428" i="2"/>
  <c r="E2428" i="2"/>
  <c r="D2429" i="2"/>
  <c r="E2429" i="2"/>
  <c r="D2430" i="2"/>
  <c r="E2430" i="2"/>
  <c r="D2431" i="2"/>
  <c r="E2431" i="2"/>
  <c r="D2432" i="2"/>
  <c r="E2432" i="2"/>
  <c r="D2433" i="2"/>
  <c r="E2433" i="2"/>
  <c r="D2434" i="2"/>
  <c r="E2434" i="2"/>
  <c r="D2435" i="2"/>
  <c r="E2435" i="2"/>
  <c r="D2436" i="2"/>
  <c r="E2436" i="2"/>
  <c r="D2437" i="2"/>
  <c r="E2437" i="2"/>
  <c r="D2438" i="2"/>
  <c r="E2438" i="2"/>
  <c r="D2439" i="2"/>
  <c r="E2439" i="2"/>
  <c r="D2440" i="2"/>
  <c r="E2440" i="2"/>
  <c r="D2441" i="2"/>
  <c r="E2441" i="2"/>
  <c r="D2442" i="2"/>
  <c r="E2442" i="2"/>
  <c r="D2443" i="2"/>
  <c r="E2443" i="2"/>
  <c r="D2444" i="2"/>
  <c r="E2444" i="2"/>
  <c r="D2445" i="2"/>
  <c r="E2445" i="2"/>
  <c r="D2446" i="2"/>
  <c r="E2446" i="2"/>
  <c r="D2447" i="2"/>
  <c r="E2447" i="2"/>
  <c r="D2448" i="2"/>
  <c r="E2448" i="2"/>
  <c r="D2449" i="2"/>
  <c r="E2449" i="2"/>
  <c r="D2450" i="2"/>
  <c r="E2450" i="2"/>
  <c r="D2451" i="2"/>
  <c r="E2451" i="2"/>
  <c r="D2452" i="2"/>
  <c r="E2452" i="2"/>
  <c r="D2453" i="2"/>
  <c r="E2453" i="2"/>
  <c r="D2454" i="2"/>
  <c r="E2454" i="2"/>
  <c r="D2455" i="2"/>
  <c r="E2455" i="2"/>
  <c r="D2456" i="2"/>
  <c r="E2456" i="2"/>
  <c r="D2457" i="2"/>
  <c r="E2457" i="2"/>
  <c r="D2458" i="2"/>
  <c r="E2458" i="2"/>
  <c r="D2459" i="2"/>
  <c r="E2459" i="2"/>
  <c r="D2460" i="2"/>
  <c r="E2460" i="2"/>
  <c r="D2461" i="2"/>
  <c r="E2461" i="2"/>
  <c r="D2462" i="2"/>
  <c r="E2462" i="2"/>
  <c r="D2463" i="2"/>
  <c r="E2463" i="2"/>
  <c r="D2464" i="2"/>
  <c r="E2464" i="2"/>
  <c r="D2465" i="2"/>
  <c r="E2465" i="2"/>
  <c r="D2466" i="2"/>
  <c r="E2466" i="2"/>
  <c r="D2467" i="2"/>
  <c r="E2467" i="2"/>
  <c r="D2468" i="2"/>
  <c r="E2468" i="2"/>
  <c r="D2469" i="2"/>
  <c r="E2469" i="2"/>
  <c r="D2470" i="2"/>
  <c r="E2470" i="2"/>
  <c r="D2471" i="2"/>
  <c r="E2471" i="2"/>
  <c r="D2472" i="2"/>
  <c r="E2472" i="2"/>
  <c r="D2473" i="2"/>
  <c r="E2473" i="2"/>
  <c r="D2474" i="2"/>
  <c r="E2474" i="2"/>
  <c r="D2475" i="2"/>
  <c r="E2475" i="2"/>
  <c r="D2476" i="2"/>
  <c r="E2476" i="2"/>
  <c r="D2477" i="2"/>
  <c r="E2477" i="2"/>
  <c r="D2478" i="2"/>
  <c r="E2478" i="2"/>
  <c r="D2479" i="2"/>
  <c r="E2479" i="2"/>
  <c r="D2480" i="2"/>
  <c r="E2480" i="2"/>
  <c r="D2481" i="2"/>
  <c r="E2481" i="2"/>
  <c r="D2482" i="2"/>
  <c r="E2482" i="2"/>
  <c r="D2483" i="2"/>
  <c r="E2483" i="2"/>
  <c r="D2484" i="2"/>
  <c r="E2484" i="2"/>
  <c r="D2485" i="2"/>
  <c r="E2485" i="2"/>
  <c r="D2486" i="2"/>
  <c r="E2486" i="2"/>
  <c r="D2487" i="2"/>
  <c r="E2487" i="2"/>
  <c r="D2488" i="2"/>
  <c r="E2488" i="2"/>
  <c r="D2489" i="2"/>
  <c r="E2489" i="2"/>
  <c r="D2490" i="2"/>
  <c r="E2490" i="2"/>
  <c r="D2491" i="2"/>
  <c r="E2491" i="2"/>
  <c r="D2492" i="2"/>
  <c r="E2492" i="2"/>
  <c r="D2493" i="2"/>
  <c r="E2493" i="2"/>
  <c r="D2494" i="2"/>
  <c r="E2494" i="2"/>
  <c r="D2495" i="2"/>
  <c r="E2495" i="2"/>
  <c r="D2496" i="2"/>
  <c r="E2496" i="2"/>
  <c r="D2497" i="2"/>
  <c r="E2497" i="2"/>
  <c r="D2498" i="2"/>
  <c r="E2498" i="2"/>
  <c r="D2499" i="2"/>
  <c r="E2499" i="2"/>
  <c r="D2500" i="2"/>
  <c r="E2500" i="2"/>
  <c r="D2501" i="2"/>
  <c r="E2501" i="2"/>
  <c r="D2502" i="2"/>
  <c r="E2502" i="2"/>
  <c r="D2503" i="2"/>
  <c r="E2503" i="2"/>
  <c r="D2504" i="2"/>
  <c r="E2504" i="2"/>
  <c r="D2505" i="2"/>
  <c r="E2505" i="2"/>
  <c r="D2506" i="2"/>
  <c r="E2506" i="2"/>
  <c r="D2507" i="2"/>
  <c r="E2507" i="2"/>
  <c r="D2508" i="2"/>
  <c r="E2508" i="2"/>
  <c r="D2509" i="2"/>
  <c r="E2509" i="2"/>
  <c r="D2510" i="2"/>
  <c r="E2510" i="2"/>
  <c r="D2511" i="2"/>
  <c r="E2511" i="2"/>
  <c r="D2512" i="2"/>
  <c r="E2512" i="2"/>
  <c r="D2513" i="2"/>
  <c r="E2513" i="2"/>
  <c r="D2514" i="2"/>
  <c r="E2514" i="2"/>
  <c r="D2515" i="2"/>
  <c r="E2515" i="2"/>
  <c r="D2516" i="2"/>
  <c r="E2516" i="2"/>
  <c r="D2517" i="2"/>
  <c r="E2517" i="2"/>
  <c r="D2518" i="2"/>
  <c r="E2518" i="2"/>
  <c r="D2519" i="2"/>
  <c r="E2519" i="2"/>
  <c r="D2520" i="2"/>
  <c r="E2520" i="2"/>
  <c r="D2521" i="2"/>
  <c r="E2521" i="2"/>
  <c r="D2522" i="2"/>
  <c r="E2522" i="2"/>
  <c r="D2523" i="2"/>
  <c r="E2523" i="2"/>
  <c r="D2524" i="2"/>
  <c r="E2524" i="2"/>
  <c r="D2525" i="2"/>
  <c r="E2525" i="2"/>
  <c r="D2526" i="2"/>
  <c r="E2526" i="2"/>
  <c r="D2527" i="2"/>
  <c r="E2527" i="2"/>
  <c r="D2528" i="2"/>
  <c r="E2528" i="2"/>
  <c r="D2529" i="2"/>
  <c r="E2529" i="2"/>
  <c r="D2530" i="2"/>
  <c r="E2530" i="2"/>
  <c r="D2531" i="2"/>
  <c r="E2531" i="2"/>
  <c r="D2532" i="2"/>
  <c r="E2532" i="2"/>
  <c r="D2533" i="2"/>
  <c r="E2533" i="2"/>
  <c r="D2534" i="2"/>
  <c r="E2534" i="2"/>
  <c r="D2535" i="2"/>
  <c r="E2535" i="2"/>
  <c r="D2536" i="2"/>
  <c r="E2536" i="2"/>
  <c r="D2537" i="2"/>
  <c r="E2537" i="2"/>
  <c r="D2538" i="2"/>
  <c r="E2538" i="2"/>
  <c r="D2539" i="2"/>
  <c r="E2539" i="2"/>
  <c r="D2540" i="2"/>
  <c r="E2540" i="2"/>
  <c r="D2541" i="2"/>
  <c r="E2541" i="2"/>
  <c r="D2542" i="2"/>
  <c r="E2542" i="2"/>
  <c r="D2543" i="2"/>
  <c r="E2543" i="2"/>
  <c r="D2544" i="2"/>
  <c r="E2544" i="2"/>
  <c r="D2545" i="2"/>
  <c r="E2545" i="2"/>
  <c r="D2546" i="2"/>
  <c r="E2546" i="2"/>
  <c r="D2547" i="2"/>
  <c r="E2547" i="2"/>
  <c r="D2548" i="2"/>
  <c r="E2548" i="2"/>
  <c r="D2549" i="2"/>
  <c r="E2549" i="2"/>
  <c r="D2550" i="2"/>
  <c r="E2550" i="2"/>
  <c r="D2551" i="2"/>
  <c r="E2551" i="2"/>
  <c r="D2552" i="2"/>
  <c r="E2552" i="2"/>
  <c r="D2553" i="2"/>
  <c r="E2553" i="2"/>
  <c r="D2554" i="2"/>
  <c r="E2554" i="2"/>
  <c r="D2555" i="2"/>
  <c r="E2555" i="2"/>
  <c r="D2556" i="2"/>
  <c r="E2556" i="2"/>
  <c r="D2557" i="2"/>
  <c r="E2557" i="2"/>
  <c r="D2558" i="2"/>
  <c r="E2558" i="2"/>
  <c r="D2559" i="2"/>
  <c r="E2559" i="2"/>
  <c r="D2560" i="2"/>
  <c r="E2560" i="2"/>
  <c r="D2561" i="2"/>
  <c r="E2561" i="2"/>
  <c r="D2562" i="2"/>
  <c r="E2562" i="2"/>
  <c r="D2563" i="2"/>
  <c r="E2563" i="2"/>
  <c r="D2564" i="2"/>
  <c r="E2564" i="2"/>
  <c r="D2565" i="2"/>
  <c r="E2565" i="2"/>
  <c r="D2566" i="2"/>
  <c r="E2566" i="2"/>
  <c r="D2567" i="2"/>
  <c r="E2567" i="2"/>
  <c r="D2568" i="2"/>
  <c r="E2568" i="2"/>
  <c r="D2569" i="2"/>
  <c r="E2569" i="2"/>
  <c r="D2570" i="2"/>
  <c r="E2570" i="2"/>
  <c r="D2571" i="2"/>
  <c r="E2571" i="2"/>
  <c r="D2572" i="2"/>
  <c r="E2572" i="2"/>
  <c r="D2573" i="2"/>
  <c r="E2573" i="2"/>
  <c r="D2574" i="2"/>
  <c r="E2574" i="2"/>
  <c r="D2575" i="2"/>
  <c r="E2575" i="2"/>
  <c r="D2576" i="2"/>
  <c r="E2576" i="2"/>
  <c r="D2577" i="2"/>
  <c r="E2577" i="2"/>
  <c r="D2578" i="2"/>
  <c r="E2578" i="2"/>
  <c r="D2579" i="2"/>
  <c r="E2579" i="2"/>
  <c r="D2580" i="2"/>
  <c r="E2580" i="2"/>
  <c r="D2581" i="2"/>
  <c r="E2581" i="2"/>
  <c r="D2582" i="2"/>
  <c r="E2582" i="2"/>
  <c r="D2583" i="2"/>
  <c r="E2583" i="2"/>
  <c r="D2584" i="2"/>
  <c r="E2584" i="2"/>
  <c r="D2585" i="2"/>
  <c r="E2585" i="2"/>
  <c r="D2586" i="2"/>
  <c r="E2586" i="2"/>
  <c r="D2587" i="2"/>
  <c r="E2587" i="2"/>
  <c r="D2588" i="2"/>
  <c r="E2588" i="2"/>
  <c r="D2589" i="2"/>
  <c r="E2589" i="2"/>
  <c r="D2590" i="2"/>
  <c r="E2590" i="2"/>
  <c r="D2591" i="2"/>
  <c r="E2591" i="2"/>
  <c r="D2592" i="2"/>
  <c r="E2592" i="2"/>
  <c r="D2593" i="2"/>
  <c r="E2593" i="2"/>
  <c r="D2594" i="2"/>
  <c r="E2594" i="2"/>
  <c r="D2595" i="2"/>
  <c r="E2595" i="2"/>
  <c r="D2596" i="2"/>
  <c r="E2596" i="2"/>
  <c r="D2597" i="2"/>
  <c r="E2597" i="2"/>
  <c r="D2598" i="2"/>
  <c r="E2598" i="2"/>
  <c r="D2599" i="2"/>
  <c r="E2599" i="2"/>
  <c r="D2600" i="2"/>
  <c r="E2600" i="2"/>
  <c r="D2601" i="2"/>
  <c r="E2601" i="2"/>
  <c r="D2602" i="2"/>
  <c r="E2602" i="2"/>
  <c r="D2603" i="2"/>
  <c r="E2603" i="2"/>
  <c r="D2604" i="2"/>
  <c r="E2604" i="2"/>
  <c r="D2605" i="2"/>
  <c r="E2605" i="2"/>
  <c r="D2606" i="2"/>
  <c r="E2606" i="2"/>
  <c r="D2607" i="2"/>
  <c r="E2607" i="2"/>
  <c r="D2608" i="2"/>
  <c r="E2608" i="2"/>
  <c r="D2609" i="2"/>
  <c r="E2609" i="2"/>
  <c r="D2610" i="2"/>
  <c r="E2610" i="2"/>
  <c r="D2611" i="2"/>
  <c r="E2611" i="2"/>
  <c r="D2612" i="2"/>
  <c r="E2612" i="2"/>
  <c r="D2613" i="2"/>
  <c r="E2613" i="2"/>
  <c r="D2614" i="2"/>
  <c r="E2614" i="2"/>
  <c r="D2615" i="2"/>
  <c r="E2615" i="2"/>
  <c r="D2616" i="2"/>
  <c r="E2616" i="2"/>
  <c r="D2617" i="2"/>
  <c r="E2617" i="2"/>
  <c r="D2618" i="2"/>
  <c r="E2618" i="2"/>
  <c r="D2619" i="2"/>
  <c r="E2619" i="2"/>
  <c r="D2620" i="2"/>
  <c r="E2620" i="2"/>
  <c r="D2621" i="2"/>
  <c r="E2621" i="2"/>
  <c r="D2622" i="2"/>
  <c r="E2622" i="2"/>
  <c r="D2623" i="2"/>
  <c r="E2623" i="2"/>
  <c r="D2624" i="2"/>
  <c r="E2624" i="2"/>
  <c r="D2625" i="2"/>
  <c r="E2625" i="2"/>
  <c r="D2626" i="2"/>
  <c r="E2626" i="2"/>
  <c r="D2627" i="2"/>
  <c r="E2627" i="2"/>
  <c r="D2628" i="2"/>
  <c r="E2628" i="2"/>
  <c r="D2629" i="2"/>
  <c r="E2629" i="2"/>
  <c r="D2630" i="2"/>
  <c r="E2630" i="2"/>
  <c r="D2631" i="2"/>
  <c r="E2631" i="2"/>
  <c r="D2632" i="2"/>
  <c r="E2632" i="2"/>
  <c r="D2633" i="2"/>
  <c r="E2633" i="2"/>
  <c r="D2634" i="2"/>
  <c r="E2634" i="2"/>
  <c r="D2635" i="2"/>
  <c r="E2635" i="2"/>
  <c r="D2636" i="2"/>
  <c r="E2636" i="2"/>
  <c r="D2637" i="2"/>
  <c r="E2637" i="2"/>
  <c r="D2638" i="2"/>
  <c r="E2638" i="2"/>
  <c r="D2639" i="2"/>
  <c r="E2639" i="2"/>
  <c r="D2640" i="2"/>
  <c r="E2640" i="2"/>
  <c r="D2641" i="2"/>
  <c r="E2641" i="2"/>
  <c r="D2642" i="2"/>
  <c r="E2642" i="2"/>
  <c r="D2643" i="2"/>
  <c r="E2643" i="2"/>
  <c r="D2644" i="2"/>
  <c r="E2644" i="2"/>
  <c r="D2645" i="2"/>
  <c r="E2645" i="2"/>
  <c r="D2646" i="2"/>
  <c r="E2646" i="2"/>
  <c r="D2647" i="2"/>
  <c r="E2647" i="2"/>
  <c r="D2648" i="2"/>
  <c r="E2648" i="2"/>
  <c r="D2649" i="2"/>
  <c r="E2649" i="2"/>
  <c r="D2650" i="2"/>
  <c r="E2650" i="2"/>
  <c r="D2651" i="2"/>
  <c r="E2651" i="2"/>
  <c r="D2652" i="2"/>
  <c r="E2652" i="2"/>
  <c r="D2653" i="2"/>
  <c r="E2653" i="2"/>
  <c r="D2654" i="2"/>
  <c r="E2654" i="2"/>
  <c r="D2655" i="2"/>
  <c r="E2655" i="2"/>
  <c r="D2656" i="2"/>
  <c r="E2656" i="2"/>
  <c r="D2657" i="2"/>
  <c r="E2657" i="2"/>
  <c r="D2658" i="2"/>
  <c r="E2658" i="2"/>
  <c r="D2659" i="2"/>
  <c r="E2659" i="2"/>
  <c r="D2660" i="2"/>
  <c r="E2660" i="2"/>
  <c r="D2661" i="2"/>
  <c r="E2661" i="2"/>
  <c r="D2662" i="2"/>
  <c r="E2662" i="2"/>
  <c r="D2663" i="2"/>
  <c r="E2663" i="2"/>
  <c r="D2664" i="2"/>
  <c r="E2664" i="2"/>
  <c r="D2665" i="2"/>
  <c r="E2665" i="2"/>
  <c r="D2666" i="2"/>
  <c r="E2666" i="2"/>
  <c r="D2667" i="2"/>
  <c r="E2667" i="2"/>
  <c r="D2668" i="2"/>
  <c r="E2668" i="2"/>
  <c r="D2669" i="2"/>
  <c r="E2669" i="2"/>
  <c r="D2670" i="2"/>
  <c r="E2670" i="2"/>
  <c r="D2671" i="2"/>
  <c r="E2671" i="2"/>
  <c r="D2672" i="2"/>
  <c r="E2672" i="2"/>
  <c r="D2673" i="2"/>
  <c r="E2673" i="2"/>
  <c r="D2674" i="2"/>
  <c r="E2674" i="2"/>
  <c r="D2675" i="2"/>
  <c r="E2675" i="2"/>
  <c r="D2676" i="2"/>
  <c r="E2676" i="2"/>
  <c r="D2677" i="2"/>
  <c r="E2677" i="2"/>
  <c r="D2678" i="2"/>
  <c r="E2678" i="2"/>
  <c r="D2679" i="2"/>
  <c r="E2679" i="2"/>
  <c r="D2680" i="2"/>
  <c r="E2680" i="2"/>
  <c r="D2681" i="2"/>
  <c r="E2681" i="2"/>
  <c r="D2682" i="2"/>
  <c r="E2682" i="2"/>
  <c r="D2683" i="2"/>
  <c r="E2683" i="2"/>
  <c r="D2684" i="2"/>
  <c r="E2684" i="2"/>
  <c r="D2685" i="2"/>
  <c r="E2685" i="2"/>
  <c r="D2686" i="2"/>
  <c r="E2686" i="2"/>
  <c r="D2687" i="2"/>
  <c r="E2687" i="2"/>
  <c r="D2688" i="2"/>
  <c r="E2688" i="2"/>
  <c r="D2689" i="2"/>
  <c r="E2689" i="2"/>
  <c r="D2690" i="2"/>
  <c r="E2690" i="2"/>
  <c r="D2691" i="2"/>
  <c r="E2691" i="2"/>
  <c r="D2692" i="2"/>
  <c r="E2692" i="2"/>
  <c r="D2693" i="2"/>
  <c r="E2693" i="2"/>
  <c r="D2694" i="2"/>
  <c r="E2694" i="2"/>
  <c r="D2695" i="2"/>
  <c r="E2695" i="2"/>
  <c r="D2696" i="2"/>
  <c r="E2696" i="2"/>
  <c r="D2697" i="2"/>
  <c r="E2697" i="2"/>
  <c r="D2698" i="2"/>
  <c r="E2698" i="2"/>
  <c r="D2699" i="2"/>
  <c r="E2699" i="2"/>
  <c r="D2700" i="2"/>
  <c r="E2700" i="2"/>
  <c r="D2701" i="2"/>
  <c r="E2701" i="2"/>
  <c r="D2702" i="2"/>
  <c r="E2702" i="2"/>
  <c r="D2703" i="2"/>
  <c r="E2703" i="2"/>
  <c r="D2704" i="2"/>
  <c r="E2704" i="2"/>
  <c r="D2705" i="2"/>
  <c r="E2705" i="2"/>
  <c r="D2706" i="2"/>
  <c r="E2706" i="2"/>
  <c r="D2707" i="2"/>
  <c r="E2707" i="2"/>
  <c r="D2708" i="2"/>
  <c r="E2708" i="2"/>
  <c r="D2709" i="2"/>
  <c r="E2709" i="2"/>
  <c r="D2710" i="2"/>
  <c r="E2710" i="2"/>
  <c r="D2711" i="2"/>
  <c r="E2711" i="2"/>
  <c r="D2712" i="2"/>
  <c r="E2712" i="2"/>
  <c r="D2713" i="2"/>
  <c r="E2713" i="2"/>
  <c r="D2714" i="2"/>
  <c r="E2714" i="2"/>
  <c r="D2715" i="2"/>
  <c r="E2715" i="2"/>
  <c r="D2716" i="2"/>
  <c r="E2716" i="2"/>
  <c r="D2717" i="2"/>
  <c r="E2717" i="2"/>
  <c r="D2718" i="2"/>
  <c r="E2718" i="2"/>
  <c r="D2719" i="2"/>
  <c r="E2719" i="2"/>
  <c r="D2720" i="2"/>
  <c r="E2720" i="2"/>
  <c r="D2721" i="2"/>
  <c r="E2721" i="2"/>
  <c r="D2722" i="2"/>
  <c r="E2722" i="2"/>
  <c r="D2723" i="2"/>
  <c r="E2723" i="2"/>
  <c r="D2724" i="2"/>
  <c r="E2724" i="2"/>
  <c r="D2725" i="2"/>
  <c r="E2725" i="2"/>
  <c r="D2726" i="2"/>
  <c r="E2726" i="2"/>
  <c r="D2727" i="2"/>
  <c r="E2727" i="2"/>
  <c r="D2728" i="2"/>
  <c r="E2728" i="2"/>
  <c r="D2729" i="2"/>
  <c r="E2729" i="2"/>
  <c r="D2730" i="2"/>
  <c r="E2730" i="2"/>
  <c r="D2731" i="2"/>
  <c r="E2731" i="2"/>
  <c r="D2732" i="2"/>
  <c r="E2732" i="2"/>
  <c r="D2733" i="2"/>
  <c r="E2733" i="2"/>
  <c r="D2734" i="2"/>
  <c r="E2734" i="2"/>
  <c r="D2735" i="2"/>
  <c r="E2735" i="2"/>
  <c r="D2736" i="2"/>
  <c r="E2736" i="2"/>
  <c r="D2737" i="2"/>
  <c r="E2737" i="2"/>
  <c r="D2738" i="2"/>
  <c r="E2738" i="2"/>
  <c r="D2739" i="2"/>
  <c r="E2739" i="2"/>
  <c r="D2740" i="2"/>
  <c r="E2740" i="2"/>
  <c r="D2741" i="2"/>
  <c r="E2741" i="2"/>
  <c r="D2742" i="2"/>
  <c r="E2742" i="2"/>
  <c r="D2743" i="2"/>
  <c r="E2743" i="2"/>
  <c r="D2744" i="2"/>
  <c r="E2744" i="2"/>
  <c r="D2745" i="2"/>
  <c r="E2745" i="2"/>
  <c r="D2746" i="2"/>
  <c r="E2746" i="2"/>
  <c r="D2747" i="2"/>
  <c r="E2747" i="2"/>
  <c r="D2748" i="2"/>
  <c r="E2748" i="2"/>
  <c r="D2749" i="2"/>
  <c r="E2749" i="2"/>
  <c r="D2750" i="2"/>
  <c r="E2750" i="2"/>
  <c r="D2751" i="2"/>
  <c r="E2751" i="2"/>
  <c r="D2752" i="2"/>
  <c r="E2752" i="2"/>
  <c r="D2753" i="2"/>
  <c r="E2753" i="2"/>
  <c r="D2754" i="2"/>
  <c r="E2754" i="2"/>
  <c r="D2755" i="2"/>
  <c r="E2755" i="2"/>
  <c r="D2756" i="2"/>
  <c r="E2756" i="2"/>
  <c r="D2757" i="2"/>
  <c r="E2757" i="2"/>
  <c r="D2758" i="2"/>
  <c r="E2758" i="2"/>
  <c r="D2759" i="2"/>
  <c r="E2759" i="2"/>
  <c r="D2760" i="2"/>
  <c r="E2760" i="2"/>
  <c r="D2761" i="2"/>
  <c r="E2761" i="2"/>
  <c r="D2762" i="2"/>
  <c r="E2762" i="2"/>
  <c r="D2763" i="2"/>
  <c r="E2763" i="2"/>
  <c r="D2764" i="2"/>
  <c r="E2764" i="2"/>
  <c r="D2765" i="2"/>
  <c r="E2765" i="2"/>
  <c r="D2766" i="2"/>
  <c r="E2766" i="2"/>
  <c r="D2767" i="2"/>
  <c r="E2767" i="2"/>
  <c r="D2768" i="2"/>
  <c r="E2768" i="2"/>
  <c r="D2769" i="2"/>
  <c r="E2769" i="2"/>
  <c r="D2770" i="2"/>
  <c r="E2770" i="2"/>
  <c r="D2771" i="2"/>
  <c r="E2771" i="2"/>
  <c r="D2772" i="2"/>
  <c r="E2772" i="2"/>
  <c r="D2773" i="2"/>
  <c r="E2773" i="2"/>
  <c r="D2774" i="2"/>
  <c r="E2774" i="2"/>
  <c r="D2775" i="2"/>
  <c r="E2775" i="2"/>
  <c r="D2776" i="2"/>
  <c r="E2776" i="2"/>
  <c r="D2777" i="2"/>
  <c r="E2777" i="2"/>
  <c r="D2778" i="2"/>
  <c r="E2778" i="2"/>
  <c r="D2779" i="2"/>
  <c r="E2779" i="2"/>
  <c r="D2780" i="2"/>
  <c r="E2780" i="2"/>
  <c r="D2781" i="2"/>
  <c r="E2781" i="2"/>
  <c r="D2782" i="2"/>
  <c r="E2782" i="2"/>
  <c r="D2783" i="2"/>
  <c r="E2783" i="2"/>
  <c r="D2784" i="2"/>
  <c r="E2784" i="2"/>
  <c r="D2785" i="2"/>
  <c r="E2785" i="2"/>
  <c r="D2786" i="2"/>
  <c r="E2786" i="2"/>
  <c r="D2787" i="2"/>
  <c r="E2787" i="2"/>
  <c r="D2788" i="2"/>
  <c r="E2788" i="2"/>
  <c r="D2789" i="2"/>
  <c r="E2789" i="2"/>
  <c r="D2790" i="2"/>
  <c r="E2790" i="2"/>
  <c r="D2791" i="2"/>
  <c r="E2791" i="2"/>
  <c r="D2792" i="2"/>
  <c r="E2792" i="2"/>
  <c r="D2793" i="2"/>
  <c r="E2793" i="2"/>
  <c r="D2794" i="2"/>
  <c r="E2794" i="2"/>
  <c r="D2795" i="2"/>
  <c r="E2795" i="2"/>
  <c r="D2796" i="2"/>
  <c r="E2796" i="2"/>
  <c r="D2797" i="2"/>
  <c r="E2797" i="2"/>
  <c r="D2798" i="2"/>
  <c r="E2798" i="2"/>
  <c r="D2799" i="2"/>
  <c r="E2799" i="2"/>
  <c r="D2800" i="2"/>
  <c r="E2800" i="2"/>
  <c r="D2801" i="2"/>
  <c r="E2801" i="2"/>
  <c r="D2802" i="2"/>
  <c r="E2802" i="2"/>
  <c r="D2803" i="2"/>
  <c r="E2803" i="2"/>
  <c r="D2804" i="2"/>
  <c r="E2804" i="2"/>
  <c r="D2805" i="2"/>
  <c r="E2805" i="2"/>
  <c r="D2806" i="2"/>
  <c r="E2806" i="2"/>
  <c r="D2807" i="2"/>
  <c r="E2807" i="2"/>
  <c r="D2808" i="2"/>
  <c r="E2808" i="2"/>
  <c r="D2809" i="2"/>
  <c r="E2809" i="2"/>
  <c r="D2810" i="2"/>
  <c r="E2810" i="2"/>
  <c r="D2811" i="2"/>
  <c r="E2811" i="2"/>
  <c r="D2812" i="2"/>
  <c r="E2812" i="2"/>
  <c r="D2813" i="2"/>
  <c r="E2813" i="2"/>
  <c r="D2814" i="2"/>
  <c r="E2814" i="2"/>
  <c r="D2815" i="2"/>
  <c r="E2815" i="2"/>
  <c r="D2816" i="2"/>
  <c r="E2816" i="2"/>
  <c r="D2817" i="2"/>
  <c r="E2817" i="2"/>
  <c r="D2818" i="2"/>
  <c r="E2818" i="2"/>
  <c r="D2819" i="2"/>
  <c r="E2819" i="2"/>
  <c r="D2820" i="2"/>
  <c r="E2820" i="2"/>
  <c r="D2821" i="2"/>
  <c r="E2821" i="2"/>
  <c r="D2822" i="2"/>
  <c r="E2822" i="2"/>
  <c r="D2823" i="2"/>
  <c r="E2823" i="2"/>
  <c r="D2824" i="2"/>
  <c r="E2824" i="2"/>
  <c r="D2825" i="2"/>
  <c r="E2825" i="2"/>
  <c r="D2826" i="2"/>
  <c r="E2826" i="2"/>
  <c r="D2827" i="2"/>
  <c r="E2827" i="2"/>
  <c r="D2828" i="2"/>
  <c r="E2828" i="2"/>
  <c r="D2829" i="2"/>
  <c r="E2829" i="2"/>
  <c r="D2830" i="2"/>
  <c r="E2830" i="2"/>
  <c r="D2831" i="2"/>
  <c r="E2831" i="2"/>
  <c r="D2832" i="2"/>
  <c r="E2832" i="2"/>
  <c r="D2833" i="2"/>
  <c r="E2833" i="2"/>
  <c r="D2834" i="2"/>
  <c r="E2834" i="2"/>
  <c r="D2835" i="2"/>
  <c r="E2835" i="2"/>
  <c r="D2836" i="2"/>
  <c r="E2836" i="2"/>
  <c r="D2837" i="2"/>
  <c r="E2837" i="2"/>
  <c r="D2838" i="2"/>
  <c r="E2838" i="2"/>
  <c r="D2839" i="2"/>
  <c r="E2839" i="2"/>
  <c r="D2840" i="2"/>
  <c r="E2840" i="2"/>
  <c r="D2841" i="2"/>
  <c r="E2841" i="2"/>
  <c r="D2842" i="2"/>
  <c r="E2842" i="2"/>
  <c r="D2843" i="2"/>
  <c r="E2843" i="2"/>
  <c r="D2844" i="2"/>
  <c r="E2844" i="2"/>
  <c r="D2845" i="2"/>
  <c r="E2845" i="2"/>
  <c r="D2846" i="2"/>
  <c r="E2846" i="2"/>
  <c r="D2847" i="2"/>
  <c r="E2847" i="2"/>
  <c r="D2848" i="2"/>
  <c r="E2848" i="2"/>
  <c r="D2849" i="2"/>
  <c r="E2849" i="2"/>
  <c r="D2850" i="2"/>
  <c r="E2850" i="2"/>
  <c r="D2851" i="2"/>
  <c r="E2851" i="2"/>
  <c r="D2852" i="2"/>
  <c r="E2852" i="2"/>
  <c r="D2853" i="2"/>
  <c r="E2853" i="2"/>
  <c r="D2854" i="2"/>
  <c r="E2854" i="2"/>
  <c r="D2855" i="2"/>
  <c r="E2855" i="2"/>
  <c r="D2856" i="2"/>
  <c r="E2856" i="2"/>
  <c r="D2857" i="2"/>
  <c r="E2857" i="2"/>
  <c r="D2858" i="2"/>
  <c r="E2858" i="2"/>
  <c r="D2859" i="2"/>
  <c r="E2859" i="2"/>
  <c r="D2860" i="2"/>
  <c r="E2860" i="2"/>
  <c r="D2861" i="2"/>
  <c r="E2861" i="2"/>
  <c r="D2862" i="2"/>
  <c r="E2862" i="2"/>
  <c r="D2863" i="2"/>
  <c r="E2863" i="2"/>
  <c r="D2864" i="2"/>
  <c r="E2864" i="2"/>
  <c r="D2865" i="2"/>
  <c r="E2865" i="2"/>
  <c r="D2866" i="2"/>
  <c r="E2866" i="2"/>
  <c r="D2867" i="2"/>
  <c r="E2867" i="2"/>
  <c r="D2868" i="2"/>
  <c r="E2868" i="2"/>
  <c r="D2869" i="2"/>
  <c r="E2869" i="2"/>
  <c r="D2870" i="2"/>
  <c r="E2870" i="2"/>
  <c r="D2871" i="2"/>
  <c r="E2871" i="2"/>
  <c r="D2872" i="2"/>
  <c r="E2872" i="2"/>
  <c r="D2873" i="2"/>
  <c r="E2873" i="2"/>
  <c r="D2874" i="2"/>
  <c r="E2874" i="2"/>
  <c r="D2875" i="2"/>
  <c r="E2875" i="2"/>
  <c r="D2876" i="2"/>
  <c r="E2876" i="2"/>
  <c r="D2877" i="2"/>
  <c r="E2877" i="2"/>
  <c r="D2878" i="2"/>
  <c r="E2878" i="2"/>
  <c r="D2879" i="2"/>
  <c r="E2879" i="2"/>
  <c r="D2880" i="2"/>
  <c r="E2880" i="2"/>
  <c r="D2881" i="2"/>
  <c r="E2881" i="2"/>
  <c r="D2882" i="2"/>
  <c r="E2882" i="2"/>
  <c r="D2883" i="2"/>
  <c r="E2883" i="2"/>
  <c r="D2884" i="2"/>
  <c r="E2884" i="2"/>
  <c r="D2885" i="2"/>
  <c r="E2885" i="2"/>
  <c r="D2886" i="2"/>
  <c r="E2886" i="2"/>
  <c r="D2887" i="2"/>
  <c r="E2887" i="2"/>
  <c r="D2888" i="2"/>
  <c r="E2888" i="2"/>
  <c r="D2889" i="2"/>
  <c r="E2889" i="2"/>
  <c r="D2890" i="2"/>
  <c r="E2890" i="2"/>
  <c r="D2891" i="2"/>
  <c r="E2891" i="2"/>
  <c r="D2892" i="2"/>
  <c r="E2892" i="2"/>
  <c r="D2893" i="2"/>
  <c r="E2893" i="2"/>
  <c r="D2894" i="2"/>
  <c r="E2894" i="2"/>
  <c r="D2895" i="2"/>
  <c r="E2895" i="2"/>
  <c r="D2896" i="2"/>
  <c r="E2896" i="2"/>
  <c r="D2897" i="2"/>
  <c r="E2897" i="2"/>
  <c r="D2898" i="2"/>
  <c r="E2898" i="2"/>
  <c r="D2899" i="2"/>
  <c r="E2899" i="2"/>
  <c r="D2900" i="2"/>
  <c r="E2900" i="2"/>
  <c r="D2901" i="2"/>
  <c r="E2901" i="2"/>
  <c r="D2902" i="2"/>
  <c r="E2902" i="2"/>
  <c r="D2903" i="2"/>
  <c r="E2903" i="2"/>
  <c r="D2904" i="2"/>
  <c r="E2904" i="2"/>
  <c r="D2905" i="2"/>
  <c r="E2905" i="2"/>
  <c r="D2906" i="2"/>
  <c r="E2906" i="2"/>
  <c r="D2907" i="2"/>
  <c r="E2907" i="2"/>
  <c r="D2908" i="2"/>
  <c r="E2908" i="2"/>
  <c r="D2909" i="2"/>
  <c r="E2909" i="2"/>
  <c r="D2910" i="2"/>
  <c r="E2910" i="2"/>
  <c r="D2911" i="2"/>
  <c r="E2911" i="2"/>
  <c r="D2912" i="2"/>
  <c r="E2912" i="2"/>
  <c r="D2913" i="2"/>
  <c r="E2913" i="2"/>
  <c r="D2914" i="2"/>
  <c r="E2914" i="2"/>
  <c r="D2915" i="2"/>
  <c r="E2915" i="2"/>
  <c r="D2916" i="2"/>
  <c r="E2916" i="2"/>
  <c r="D2917" i="2"/>
  <c r="E2917" i="2"/>
  <c r="D2918" i="2"/>
  <c r="E2918" i="2"/>
  <c r="D2919" i="2"/>
  <c r="E2919" i="2"/>
  <c r="D2920" i="2"/>
  <c r="E2920" i="2"/>
  <c r="D2921" i="2"/>
  <c r="E2921" i="2"/>
  <c r="D2922" i="2"/>
  <c r="E2922" i="2"/>
  <c r="D2923" i="2"/>
  <c r="E2923" i="2"/>
  <c r="D2924" i="2"/>
  <c r="E2924" i="2"/>
  <c r="D2925" i="2"/>
  <c r="E2925" i="2"/>
  <c r="D2926" i="2"/>
  <c r="E2926" i="2"/>
  <c r="D2927" i="2"/>
  <c r="E2927" i="2"/>
  <c r="D2928" i="2"/>
  <c r="E2928" i="2"/>
  <c r="D2929" i="2"/>
  <c r="E2929" i="2"/>
  <c r="D2930" i="2"/>
  <c r="E2930" i="2"/>
  <c r="D2931" i="2"/>
  <c r="E2931" i="2"/>
  <c r="D2932" i="2"/>
  <c r="E2932" i="2"/>
  <c r="D2933" i="2"/>
  <c r="E2933" i="2"/>
  <c r="D2934" i="2"/>
  <c r="E2934" i="2"/>
  <c r="D2935" i="2"/>
  <c r="E2935" i="2"/>
  <c r="D2936" i="2"/>
  <c r="E2936" i="2"/>
  <c r="D2937" i="2"/>
  <c r="E2937" i="2"/>
  <c r="D2938" i="2"/>
  <c r="E2938" i="2"/>
  <c r="D2939" i="2"/>
  <c r="E2939" i="2"/>
  <c r="D2940" i="2"/>
  <c r="E2940" i="2"/>
  <c r="D2941" i="2"/>
  <c r="E2941" i="2"/>
  <c r="D2942" i="2"/>
  <c r="E2942" i="2"/>
  <c r="D2943" i="2"/>
  <c r="E2943" i="2"/>
  <c r="D2944" i="2"/>
  <c r="E2944" i="2"/>
  <c r="D2945" i="2"/>
  <c r="E2945" i="2"/>
  <c r="D2946" i="2"/>
  <c r="E2946" i="2"/>
  <c r="D2947" i="2"/>
  <c r="E2947" i="2"/>
  <c r="D2948" i="2"/>
  <c r="E2948" i="2"/>
  <c r="D2949" i="2"/>
  <c r="E2949" i="2"/>
  <c r="D2950" i="2"/>
  <c r="E2950" i="2"/>
  <c r="D2951" i="2"/>
  <c r="E2951" i="2"/>
  <c r="D2952" i="2"/>
  <c r="E2952" i="2"/>
  <c r="D2953" i="2"/>
  <c r="E2953" i="2"/>
  <c r="D2954" i="2"/>
  <c r="E2954" i="2"/>
  <c r="D2955" i="2"/>
  <c r="E2955" i="2"/>
  <c r="D2956" i="2"/>
  <c r="E2956" i="2"/>
  <c r="D2957" i="2"/>
  <c r="E2957" i="2"/>
  <c r="D2958" i="2"/>
  <c r="E2958" i="2"/>
  <c r="D2959" i="2"/>
  <c r="E2959" i="2"/>
  <c r="D2960" i="2"/>
  <c r="E2960" i="2"/>
  <c r="D2961" i="2"/>
  <c r="E2961" i="2"/>
  <c r="D2962" i="2"/>
  <c r="E2962" i="2"/>
  <c r="D2963" i="2"/>
  <c r="E2963" i="2"/>
  <c r="D2964" i="2"/>
  <c r="E2964" i="2"/>
  <c r="D2965" i="2"/>
  <c r="E2965" i="2"/>
  <c r="D2966" i="2"/>
  <c r="E2966" i="2"/>
  <c r="D2967" i="2"/>
  <c r="E2967" i="2"/>
  <c r="D2968" i="2"/>
  <c r="E2968" i="2"/>
  <c r="D2969" i="2"/>
  <c r="E2969" i="2"/>
  <c r="D2970" i="2"/>
  <c r="E2970" i="2"/>
  <c r="D2971" i="2"/>
  <c r="E2971" i="2"/>
  <c r="D2972" i="2"/>
  <c r="E2972" i="2"/>
  <c r="D2973" i="2"/>
  <c r="E2973" i="2"/>
  <c r="D2974" i="2"/>
  <c r="E2974" i="2"/>
  <c r="D2975" i="2"/>
  <c r="E2975" i="2"/>
  <c r="D2976" i="2"/>
  <c r="E2976" i="2"/>
  <c r="D2977" i="2"/>
  <c r="E2977" i="2"/>
  <c r="D2978" i="2"/>
  <c r="E2978" i="2"/>
  <c r="D2979" i="2"/>
  <c r="E2979" i="2"/>
  <c r="D2980" i="2"/>
  <c r="E2980" i="2"/>
  <c r="D2981" i="2"/>
  <c r="E2981" i="2"/>
  <c r="D2982" i="2"/>
  <c r="E2982" i="2"/>
  <c r="D2983" i="2"/>
  <c r="E2983" i="2"/>
  <c r="D2984" i="2"/>
  <c r="E2984" i="2"/>
  <c r="D2985" i="2"/>
  <c r="E2985" i="2"/>
  <c r="D2986" i="2"/>
  <c r="E2986" i="2"/>
  <c r="D2987" i="2"/>
  <c r="E2987" i="2"/>
  <c r="D2988" i="2"/>
  <c r="E2988" i="2"/>
  <c r="D2989" i="2"/>
  <c r="E2989" i="2"/>
  <c r="D2990" i="2"/>
  <c r="E2990" i="2"/>
  <c r="D2991" i="2"/>
  <c r="E2991" i="2"/>
  <c r="D2992" i="2"/>
  <c r="E2992" i="2"/>
  <c r="D2993" i="2"/>
  <c r="E2993" i="2"/>
  <c r="D2994" i="2"/>
  <c r="E2994" i="2"/>
  <c r="D2995" i="2"/>
  <c r="E2995" i="2"/>
  <c r="D2996" i="2"/>
  <c r="E2996" i="2"/>
  <c r="D2997" i="2"/>
  <c r="E2997" i="2"/>
  <c r="D2998" i="2"/>
  <c r="E2998" i="2"/>
  <c r="D2999" i="2"/>
  <c r="E2999" i="2"/>
  <c r="D3000" i="2"/>
  <c r="E3000" i="2"/>
  <c r="D3001" i="2"/>
  <c r="E3001" i="2"/>
  <c r="D3002" i="2"/>
  <c r="E3002" i="2"/>
  <c r="D3003" i="2"/>
  <c r="E3003" i="2"/>
  <c r="D3004" i="2"/>
  <c r="E3004" i="2"/>
  <c r="D3005" i="2"/>
  <c r="E3005" i="2"/>
  <c r="D3006" i="2"/>
  <c r="E3006" i="2"/>
  <c r="D3007" i="2"/>
  <c r="E3007" i="2"/>
  <c r="D3008" i="2"/>
  <c r="E3008" i="2"/>
  <c r="D3009" i="2"/>
  <c r="E3009" i="2"/>
  <c r="D3010" i="2"/>
  <c r="E3010" i="2"/>
  <c r="D3011" i="2"/>
  <c r="E3011" i="2"/>
  <c r="D3012" i="2"/>
  <c r="E3012" i="2"/>
  <c r="D3013" i="2"/>
  <c r="E3013" i="2"/>
  <c r="D3014" i="2"/>
  <c r="E3014" i="2"/>
  <c r="D3015" i="2"/>
  <c r="E3015" i="2"/>
  <c r="D3016" i="2"/>
  <c r="E3016" i="2"/>
  <c r="D3017" i="2"/>
  <c r="E3017" i="2"/>
  <c r="D3018" i="2"/>
  <c r="E3018" i="2"/>
  <c r="D3019" i="2"/>
  <c r="E3019" i="2"/>
  <c r="D3020" i="2"/>
  <c r="E3020" i="2"/>
  <c r="D3021" i="2"/>
  <c r="E3021" i="2"/>
  <c r="D3022" i="2"/>
  <c r="E3022" i="2"/>
  <c r="D3023" i="2"/>
  <c r="E3023" i="2"/>
  <c r="D3024" i="2"/>
  <c r="E3024" i="2"/>
  <c r="D3025" i="2"/>
  <c r="E3025" i="2"/>
  <c r="D3026" i="2"/>
  <c r="E3026" i="2"/>
  <c r="D3027" i="2"/>
  <c r="E3027" i="2"/>
  <c r="D3028" i="2"/>
  <c r="E3028" i="2"/>
  <c r="D3029" i="2"/>
  <c r="E3029" i="2"/>
  <c r="D3030" i="2"/>
  <c r="E3030" i="2"/>
  <c r="D3031" i="2"/>
  <c r="E3031" i="2"/>
  <c r="D3032" i="2"/>
  <c r="E3032" i="2"/>
  <c r="D3033" i="2"/>
  <c r="E3033" i="2"/>
  <c r="D3034" i="2"/>
  <c r="E3034" i="2"/>
  <c r="D3035" i="2"/>
  <c r="E3035" i="2"/>
  <c r="D3036" i="2"/>
  <c r="E3036" i="2"/>
  <c r="D3037" i="2"/>
  <c r="E3037" i="2"/>
  <c r="D3038" i="2"/>
  <c r="E3038" i="2"/>
  <c r="D3039" i="2"/>
  <c r="E3039" i="2"/>
  <c r="D3040" i="2"/>
  <c r="E3040" i="2"/>
  <c r="D3041" i="2"/>
  <c r="E3041" i="2"/>
  <c r="D3042" i="2"/>
  <c r="E3042" i="2"/>
  <c r="D3043" i="2"/>
  <c r="E3043" i="2"/>
  <c r="D3044" i="2"/>
  <c r="E3044" i="2"/>
  <c r="D3045" i="2"/>
  <c r="E3045" i="2"/>
  <c r="D3046" i="2"/>
  <c r="E3046" i="2"/>
  <c r="D3047" i="2"/>
  <c r="E3047" i="2"/>
  <c r="D3048" i="2"/>
  <c r="E3048" i="2"/>
  <c r="D3049" i="2"/>
  <c r="E3049" i="2"/>
  <c r="D3050" i="2"/>
  <c r="E3050" i="2"/>
  <c r="D3051" i="2"/>
  <c r="E3051" i="2"/>
  <c r="D3052" i="2"/>
  <c r="E3052" i="2"/>
  <c r="D3053" i="2"/>
  <c r="E3053" i="2"/>
  <c r="D3054" i="2"/>
  <c r="E3054" i="2"/>
  <c r="D3055" i="2"/>
  <c r="E3055" i="2"/>
  <c r="D3056" i="2"/>
  <c r="E3056" i="2"/>
  <c r="D3057" i="2"/>
  <c r="E3057" i="2"/>
  <c r="D3058" i="2"/>
  <c r="E3058" i="2"/>
  <c r="D3059" i="2"/>
  <c r="E3059" i="2"/>
  <c r="D3060" i="2"/>
  <c r="E3060" i="2"/>
  <c r="D3061" i="2"/>
  <c r="E3061" i="2"/>
  <c r="D3062" i="2"/>
  <c r="E3062" i="2"/>
  <c r="D3063" i="2"/>
  <c r="E3063" i="2"/>
  <c r="D3064" i="2"/>
  <c r="E3064" i="2"/>
  <c r="D3065" i="2"/>
  <c r="E3065" i="2"/>
  <c r="D3066" i="2"/>
  <c r="E3066" i="2"/>
  <c r="D3067" i="2"/>
  <c r="E3067" i="2"/>
  <c r="D3068" i="2"/>
  <c r="E3068" i="2"/>
  <c r="D3069" i="2"/>
  <c r="E3069" i="2"/>
  <c r="D3070" i="2"/>
  <c r="E3070" i="2"/>
  <c r="D3071" i="2"/>
  <c r="E3071" i="2"/>
  <c r="D3072" i="2"/>
  <c r="E3072" i="2"/>
  <c r="D3073" i="2"/>
  <c r="E3073" i="2"/>
  <c r="D3074" i="2"/>
  <c r="E3074" i="2"/>
  <c r="D3075" i="2"/>
  <c r="E3075" i="2"/>
  <c r="D3076" i="2"/>
  <c r="E3076" i="2"/>
  <c r="D3077" i="2"/>
  <c r="E3077" i="2"/>
  <c r="D3078" i="2"/>
  <c r="E3078" i="2"/>
  <c r="D3079" i="2"/>
  <c r="E3079" i="2"/>
  <c r="D3080" i="2"/>
  <c r="E3080" i="2"/>
  <c r="D3081" i="2"/>
  <c r="E3081" i="2"/>
  <c r="D3082" i="2"/>
  <c r="E3082" i="2"/>
  <c r="D3083" i="2"/>
  <c r="E3083" i="2"/>
  <c r="D3084" i="2"/>
  <c r="E3084" i="2"/>
  <c r="D3085" i="2"/>
  <c r="E3085" i="2"/>
  <c r="D3086" i="2"/>
  <c r="E3086" i="2"/>
  <c r="D3087" i="2"/>
  <c r="E3087" i="2"/>
  <c r="D3088" i="2"/>
  <c r="E3088" i="2"/>
  <c r="D3089" i="2"/>
  <c r="E3089" i="2"/>
  <c r="D3090" i="2"/>
  <c r="E3090" i="2"/>
  <c r="D3091" i="2"/>
  <c r="E3091" i="2"/>
  <c r="D3092" i="2"/>
  <c r="E3092" i="2"/>
  <c r="D3093" i="2"/>
  <c r="E3093" i="2"/>
  <c r="D3094" i="2"/>
  <c r="E3094" i="2"/>
  <c r="D3095" i="2"/>
  <c r="E3095" i="2"/>
  <c r="D3096" i="2"/>
  <c r="E3096" i="2"/>
  <c r="D3097" i="2"/>
  <c r="E3097" i="2"/>
  <c r="D3098" i="2"/>
  <c r="E3098" i="2"/>
  <c r="D3099" i="2"/>
  <c r="E3099" i="2"/>
  <c r="D3100" i="2"/>
  <c r="E3100" i="2"/>
  <c r="D3101" i="2"/>
  <c r="E3101" i="2"/>
  <c r="D3102" i="2"/>
  <c r="E3102" i="2"/>
  <c r="D3103" i="2"/>
  <c r="E3103" i="2"/>
  <c r="D3104" i="2"/>
  <c r="E3104" i="2"/>
  <c r="D3105" i="2"/>
  <c r="E3105" i="2"/>
  <c r="D3106" i="2"/>
  <c r="E3106" i="2"/>
  <c r="D3107" i="2"/>
  <c r="E3107" i="2"/>
  <c r="D3108" i="2"/>
  <c r="E3108" i="2"/>
  <c r="D3109" i="2"/>
  <c r="E3109" i="2"/>
  <c r="D3110" i="2"/>
  <c r="E3110" i="2"/>
  <c r="D3111" i="2"/>
  <c r="E3111" i="2"/>
  <c r="D3112" i="2"/>
  <c r="E3112" i="2"/>
  <c r="D3113" i="2"/>
  <c r="E3113" i="2"/>
  <c r="D3114" i="2"/>
  <c r="E3114" i="2"/>
  <c r="D3115" i="2"/>
  <c r="E3115" i="2"/>
  <c r="D3116" i="2"/>
  <c r="E3116" i="2"/>
  <c r="D3117" i="2"/>
  <c r="E3117" i="2"/>
  <c r="D3118" i="2"/>
  <c r="E3118" i="2"/>
  <c r="D3119" i="2"/>
  <c r="E3119" i="2"/>
  <c r="D3120" i="2"/>
  <c r="E3120" i="2"/>
  <c r="D3121" i="2"/>
  <c r="E3121" i="2"/>
  <c r="D3122" i="2"/>
  <c r="E3122" i="2"/>
  <c r="D3123" i="2"/>
  <c r="E3123" i="2"/>
  <c r="D3124" i="2"/>
  <c r="E3124" i="2"/>
  <c r="D3125" i="2"/>
  <c r="E3125" i="2"/>
  <c r="D3126" i="2"/>
  <c r="E3126" i="2"/>
  <c r="D3127" i="2"/>
  <c r="E3127" i="2"/>
  <c r="D3128" i="2"/>
  <c r="E3128" i="2"/>
  <c r="D3129" i="2"/>
  <c r="E3129" i="2"/>
  <c r="D3130" i="2"/>
  <c r="E3130" i="2"/>
  <c r="D3131" i="2"/>
  <c r="E3131" i="2"/>
  <c r="D3132" i="2"/>
  <c r="E3132" i="2"/>
  <c r="D3133" i="2"/>
  <c r="E3133" i="2"/>
  <c r="D3134" i="2"/>
  <c r="E3134" i="2"/>
  <c r="D3135" i="2"/>
  <c r="E3135" i="2"/>
  <c r="D3136" i="2"/>
  <c r="E3136" i="2"/>
  <c r="D3137" i="2"/>
  <c r="E3137" i="2"/>
  <c r="D3138" i="2"/>
  <c r="E3138" i="2"/>
  <c r="D3139" i="2"/>
  <c r="E3139" i="2"/>
  <c r="D3140" i="2"/>
  <c r="E3140" i="2"/>
  <c r="D3141" i="2"/>
  <c r="E3141" i="2"/>
  <c r="D3142" i="2"/>
  <c r="E3142" i="2"/>
  <c r="D3143" i="2"/>
  <c r="E3143" i="2"/>
  <c r="D3144" i="2"/>
  <c r="E3144" i="2"/>
  <c r="D3145" i="2"/>
  <c r="E3145" i="2"/>
  <c r="D3146" i="2"/>
  <c r="E3146" i="2"/>
  <c r="D3147" i="2"/>
  <c r="E3147" i="2"/>
  <c r="D3148" i="2"/>
  <c r="E3148" i="2"/>
  <c r="D3149" i="2"/>
  <c r="E3149" i="2"/>
  <c r="D3150" i="2"/>
  <c r="E3150" i="2"/>
  <c r="D3151" i="2"/>
  <c r="E3151" i="2"/>
  <c r="D3152" i="2"/>
  <c r="E3152" i="2"/>
  <c r="D3153" i="2"/>
  <c r="E3153" i="2"/>
  <c r="D3154" i="2"/>
  <c r="E3154" i="2"/>
  <c r="D3155" i="2"/>
  <c r="E3155" i="2"/>
  <c r="D3156" i="2"/>
  <c r="E3156" i="2"/>
  <c r="D3157" i="2"/>
  <c r="E3157" i="2"/>
  <c r="D3158" i="2"/>
  <c r="E3158" i="2"/>
  <c r="D3159" i="2"/>
  <c r="E3159" i="2"/>
  <c r="D3160" i="2"/>
  <c r="E3160" i="2"/>
  <c r="D3161" i="2"/>
  <c r="E3161" i="2"/>
  <c r="D3162" i="2"/>
  <c r="E3162" i="2"/>
  <c r="D3163" i="2"/>
  <c r="E3163" i="2"/>
  <c r="D3164" i="2"/>
  <c r="E3164" i="2"/>
  <c r="D3165" i="2"/>
  <c r="E3165" i="2"/>
  <c r="D3166" i="2"/>
  <c r="E3166" i="2"/>
  <c r="D3167" i="2"/>
  <c r="E3167" i="2"/>
  <c r="D3168" i="2"/>
  <c r="E3168" i="2"/>
  <c r="D3169" i="2"/>
  <c r="E3169" i="2"/>
  <c r="D3170" i="2"/>
  <c r="E3170" i="2"/>
  <c r="D3171" i="2"/>
  <c r="E3171" i="2"/>
  <c r="D3172" i="2"/>
  <c r="E3172" i="2"/>
  <c r="D3173" i="2"/>
  <c r="E3173" i="2"/>
  <c r="D3174" i="2"/>
  <c r="E3174" i="2"/>
  <c r="D3175" i="2"/>
  <c r="E3175" i="2"/>
  <c r="D3176" i="2"/>
  <c r="E3176" i="2"/>
  <c r="D3177" i="2"/>
  <c r="E3177" i="2"/>
  <c r="D3178" i="2"/>
  <c r="E3178" i="2"/>
  <c r="D3179" i="2"/>
  <c r="E3179" i="2"/>
  <c r="D3180" i="2"/>
  <c r="E3180" i="2"/>
  <c r="D3181" i="2"/>
  <c r="E3181" i="2"/>
  <c r="D3182" i="2"/>
  <c r="E3182" i="2"/>
  <c r="D3183" i="2"/>
  <c r="E3183" i="2"/>
  <c r="D3184" i="2"/>
  <c r="E3184" i="2"/>
  <c r="D3185" i="2"/>
  <c r="E3185" i="2"/>
  <c r="D3186" i="2"/>
  <c r="E3186" i="2"/>
  <c r="D3187" i="2"/>
  <c r="E3187" i="2"/>
  <c r="D3188" i="2"/>
  <c r="E3188" i="2"/>
  <c r="D3189" i="2"/>
  <c r="E3189" i="2"/>
  <c r="D3190" i="2"/>
  <c r="E3190" i="2"/>
  <c r="D3191" i="2"/>
  <c r="E3191" i="2"/>
  <c r="D3192" i="2"/>
  <c r="E3192" i="2"/>
  <c r="D3193" i="2"/>
  <c r="E3193" i="2"/>
  <c r="D3194" i="2"/>
  <c r="E3194" i="2"/>
  <c r="D3195" i="2"/>
  <c r="E3195" i="2"/>
  <c r="D3196" i="2"/>
  <c r="E3196" i="2"/>
  <c r="D3197" i="2"/>
  <c r="E3197" i="2"/>
  <c r="D3198" i="2"/>
  <c r="E3198" i="2"/>
  <c r="D3199" i="2"/>
  <c r="E3199" i="2"/>
  <c r="D3200" i="2"/>
  <c r="E3200" i="2"/>
  <c r="D3201" i="2"/>
  <c r="E3201" i="2"/>
  <c r="D3202" i="2"/>
  <c r="E3202" i="2"/>
  <c r="D3203" i="2"/>
  <c r="E3203" i="2"/>
  <c r="D3204" i="2"/>
  <c r="E3204" i="2"/>
  <c r="D3205" i="2"/>
  <c r="E3205" i="2"/>
  <c r="D3206" i="2"/>
  <c r="E3206" i="2"/>
  <c r="D3207" i="2"/>
  <c r="E3207" i="2"/>
  <c r="D3208" i="2"/>
  <c r="E3208" i="2"/>
  <c r="D3209" i="2"/>
  <c r="E3209" i="2"/>
  <c r="D3210" i="2"/>
  <c r="E3210" i="2"/>
  <c r="D3211" i="2"/>
  <c r="E3211" i="2"/>
  <c r="D3212" i="2"/>
  <c r="E3212" i="2"/>
  <c r="D3213" i="2"/>
  <c r="E3213" i="2"/>
  <c r="D3214" i="2"/>
  <c r="E3214" i="2"/>
  <c r="D3215" i="2"/>
  <c r="E3215" i="2"/>
  <c r="D3216" i="2"/>
  <c r="E3216" i="2"/>
  <c r="D3217" i="2"/>
  <c r="E3217" i="2"/>
  <c r="D3218" i="2"/>
  <c r="E3218" i="2"/>
  <c r="D3219" i="2"/>
  <c r="E3219" i="2"/>
  <c r="D3220" i="2"/>
  <c r="E3220" i="2"/>
  <c r="D3221" i="2"/>
  <c r="E3221" i="2"/>
  <c r="D3222" i="2"/>
  <c r="E3222" i="2"/>
  <c r="D3223" i="2"/>
  <c r="E3223" i="2"/>
  <c r="D3224" i="2"/>
  <c r="E3224" i="2"/>
  <c r="D3225" i="2"/>
  <c r="E3225" i="2"/>
  <c r="D3226" i="2"/>
  <c r="E3226" i="2"/>
  <c r="D3227" i="2"/>
  <c r="E3227" i="2"/>
  <c r="D3228" i="2"/>
  <c r="E3228" i="2"/>
  <c r="D3229" i="2"/>
  <c r="E3229" i="2"/>
  <c r="D3230" i="2"/>
  <c r="E3230" i="2"/>
  <c r="D3231" i="2"/>
  <c r="E3231" i="2"/>
  <c r="D3232" i="2"/>
  <c r="E3232" i="2"/>
  <c r="D3233" i="2"/>
  <c r="E3233" i="2"/>
  <c r="D3234" i="2"/>
  <c r="E3234" i="2"/>
  <c r="D3235" i="2"/>
  <c r="E3235" i="2"/>
  <c r="D3236" i="2"/>
  <c r="E3236" i="2"/>
  <c r="D3237" i="2"/>
  <c r="E3237" i="2"/>
  <c r="D3238" i="2"/>
  <c r="E3238" i="2"/>
  <c r="D3239" i="2"/>
  <c r="E3239" i="2"/>
  <c r="D3240" i="2"/>
  <c r="E3240" i="2"/>
  <c r="D3241" i="2"/>
  <c r="E3241" i="2"/>
  <c r="D3242" i="2"/>
  <c r="E3242" i="2"/>
  <c r="D3243" i="2"/>
  <c r="E3243" i="2"/>
  <c r="D3244" i="2"/>
  <c r="E3244" i="2"/>
  <c r="D3245" i="2"/>
  <c r="E3245" i="2"/>
  <c r="D3246" i="2"/>
  <c r="E3246" i="2"/>
  <c r="D3247" i="2"/>
  <c r="E3247" i="2"/>
  <c r="D3248" i="2"/>
  <c r="E3248" i="2"/>
  <c r="D3249" i="2"/>
  <c r="E3249" i="2"/>
  <c r="D3250" i="2"/>
  <c r="E3250" i="2"/>
  <c r="D3251" i="2"/>
  <c r="E3251" i="2"/>
  <c r="D3252" i="2"/>
  <c r="E3252" i="2"/>
  <c r="D3253" i="2"/>
  <c r="E3253" i="2"/>
  <c r="D3254" i="2"/>
  <c r="E3254" i="2"/>
  <c r="D3255" i="2"/>
  <c r="E3255" i="2"/>
  <c r="D3256" i="2"/>
  <c r="E3256" i="2"/>
  <c r="D3257" i="2"/>
  <c r="E3257" i="2"/>
  <c r="D3258" i="2"/>
  <c r="E3258" i="2"/>
  <c r="D3259" i="2"/>
  <c r="E3259" i="2"/>
  <c r="D3260" i="2"/>
  <c r="E3260" i="2"/>
  <c r="D3261" i="2"/>
  <c r="E3261" i="2"/>
  <c r="D3262" i="2"/>
  <c r="E3262" i="2"/>
  <c r="D3263" i="2"/>
  <c r="E3263" i="2"/>
  <c r="D3264" i="2"/>
  <c r="E3264" i="2"/>
  <c r="D3265" i="2"/>
  <c r="E3265" i="2"/>
  <c r="D3266" i="2"/>
  <c r="E3266" i="2"/>
  <c r="D3267" i="2"/>
  <c r="E3267" i="2"/>
  <c r="D3268" i="2"/>
  <c r="E3268" i="2"/>
  <c r="D3269" i="2"/>
  <c r="E3269" i="2"/>
  <c r="D3270" i="2"/>
  <c r="E3270" i="2"/>
  <c r="D3271" i="2"/>
  <c r="E3271" i="2"/>
  <c r="D3272" i="2"/>
  <c r="E3272" i="2"/>
  <c r="D3273" i="2"/>
  <c r="E3273" i="2"/>
  <c r="D3274" i="2"/>
  <c r="E3274" i="2"/>
  <c r="D3275" i="2"/>
  <c r="E3275" i="2"/>
  <c r="D3276" i="2"/>
  <c r="E3276" i="2"/>
  <c r="D3277" i="2"/>
  <c r="E3277" i="2"/>
  <c r="D3278" i="2"/>
  <c r="E3278" i="2"/>
  <c r="D3279" i="2"/>
  <c r="E3279" i="2"/>
  <c r="D3280" i="2"/>
  <c r="E3280" i="2"/>
  <c r="D3281" i="2"/>
  <c r="E3281" i="2"/>
  <c r="D3282" i="2"/>
  <c r="E3282" i="2"/>
  <c r="D3283" i="2"/>
  <c r="E3283" i="2"/>
  <c r="D3284" i="2"/>
  <c r="E3284" i="2"/>
  <c r="D3285" i="2"/>
  <c r="E3285" i="2"/>
  <c r="D3286" i="2"/>
  <c r="E3286" i="2"/>
  <c r="D3287" i="2"/>
  <c r="E3287" i="2"/>
  <c r="D3288" i="2"/>
  <c r="E3288" i="2"/>
  <c r="D3289" i="2"/>
  <c r="E3289" i="2"/>
  <c r="D3290" i="2"/>
  <c r="E3290" i="2"/>
  <c r="D3291" i="2"/>
  <c r="E3291" i="2"/>
  <c r="D3292" i="2"/>
  <c r="E3292" i="2"/>
  <c r="D3293" i="2"/>
  <c r="E3293" i="2"/>
  <c r="D3294" i="2"/>
  <c r="E3294" i="2"/>
  <c r="D3295" i="2"/>
  <c r="E3295" i="2"/>
  <c r="D3296" i="2"/>
  <c r="E3296" i="2"/>
  <c r="D3297" i="2"/>
  <c r="E3297" i="2"/>
  <c r="D3298" i="2"/>
  <c r="E3298" i="2"/>
  <c r="D3299" i="2"/>
  <c r="E3299" i="2"/>
  <c r="D3300" i="2"/>
  <c r="E3300" i="2"/>
  <c r="D3301" i="2"/>
  <c r="E3301" i="2"/>
  <c r="D3302" i="2"/>
  <c r="E3302" i="2"/>
  <c r="D3303" i="2"/>
  <c r="E3303" i="2"/>
  <c r="D3304" i="2"/>
  <c r="E3304" i="2"/>
  <c r="D3305" i="2"/>
  <c r="E3305" i="2"/>
  <c r="D3306" i="2"/>
  <c r="E3306" i="2"/>
  <c r="D3307" i="2"/>
  <c r="E3307" i="2"/>
  <c r="D3308" i="2"/>
  <c r="E3308" i="2"/>
  <c r="D3309" i="2"/>
  <c r="E3309" i="2"/>
  <c r="D3310" i="2"/>
  <c r="E3310" i="2"/>
  <c r="D3311" i="2"/>
  <c r="E3311" i="2"/>
  <c r="D3312" i="2"/>
  <c r="E3312" i="2"/>
  <c r="D3313" i="2"/>
  <c r="E3313" i="2"/>
  <c r="D3314" i="2"/>
  <c r="E3314" i="2"/>
  <c r="D3315" i="2"/>
  <c r="E3315" i="2"/>
  <c r="D3316" i="2"/>
  <c r="E3316" i="2"/>
  <c r="D3317" i="2"/>
  <c r="E3317" i="2"/>
  <c r="D3318" i="2"/>
  <c r="E3318" i="2"/>
  <c r="D3319" i="2"/>
  <c r="E3319" i="2"/>
  <c r="D3320" i="2"/>
  <c r="E3320" i="2"/>
  <c r="D3321" i="2"/>
  <c r="E3321" i="2"/>
  <c r="D3322" i="2"/>
  <c r="E3322" i="2"/>
  <c r="D3323" i="2"/>
  <c r="E3323" i="2"/>
  <c r="D3324" i="2"/>
  <c r="E3324" i="2"/>
  <c r="D3325" i="2"/>
  <c r="E3325" i="2"/>
  <c r="D3326" i="2"/>
  <c r="E3326" i="2"/>
  <c r="D3327" i="2"/>
  <c r="E3327" i="2"/>
  <c r="D3328" i="2"/>
  <c r="E3328" i="2"/>
  <c r="D3329" i="2"/>
  <c r="E3329" i="2"/>
  <c r="D3330" i="2"/>
  <c r="E3330" i="2"/>
  <c r="D3331" i="2"/>
  <c r="E3331" i="2"/>
  <c r="D3332" i="2"/>
  <c r="E3332" i="2"/>
  <c r="D3333" i="2"/>
  <c r="E3333" i="2"/>
  <c r="D3334" i="2"/>
  <c r="E3334" i="2"/>
  <c r="D3335" i="2"/>
  <c r="E3335" i="2"/>
  <c r="D3336" i="2"/>
  <c r="E3336" i="2"/>
  <c r="D3337" i="2"/>
  <c r="E3337" i="2"/>
  <c r="D3338" i="2"/>
  <c r="E3338" i="2"/>
  <c r="D3339" i="2"/>
  <c r="E3339" i="2"/>
  <c r="D3340" i="2"/>
  <c r="E3340" i="2"/>
  <c r="D3341" i="2"/>
  <c r="E3341" i="2"/>
  <c r="D3342" i="2"/>
  <c r="E3342" i="2"/>
  <c r="D3343" i="2"/>
  <c r="E3343" i="2"/>
  <c r="D3344" i="2"/>
  <c r="E3344" i="2"/>
  <c r="D3345" i="2"/>
  <c r="E3345" i="2"/>
  <c r="D3346" i="2"/>
  <c r="E3346" i="2"/>
  <c r="D3347" i="2"/>
  <c r="E3347" i="2"/>
  <c r="D3348" i="2"/>
  <c r="E3348" i="2"/>
  <c r="D3349" i="2"/>
  <c r="E3349" i="2"/>
  <c r="D3350" i="2"/>
  <c r="E3350" i="2"/>
  <c r="D3351" i="2"/>
  <c r="E3351" i="2"/>
  <c r="D3352" i="2"/>
  <c r="E3352" i="2"/>
  <c r="D3353" i="2"/>
  <c r="E3353" i="2"/>
  <c r="D3354" i="2"/>
  <c r="E3354" i="2"/>
  <c r="D3355" i="2"/>
  <c r="E3355" i="2"/>
  <c r="D3356" i="2"/>
  <c r="E3356" i="2"/>
  <c r="D3357" i="2"/>
  <c r="E3357" i="2"/>
  <c r="D3358" i="2"/>
  <c r="E3358" i="2"/>
  <c r="D3359" i="2"/>
  <c r="E3359" i="2"/>
  <c r="D3360" i="2"/>
  <c r="E3360" i="2"/>
  <c r="D3361" i="2"/>
  <c r="E3361" i="2"/>
  <c r="D3362" i="2"/>
  <c r="E3362" i="2"/>
  <c r="D3363" i="2"/>
  <c r="E3363" i="2"/>
  <c r="D3364" i="2"/>
  <c r="E3364" i="2"/>
  <c r="D3365" i="2"/>
  <c r="E3365" i="2"/>
  <c r="D3366" i="2"/>
  <c r="E3366" i="2"/>
  <c r="D3367" i="2"/>
  <c r="E3367" i="2"/>
  <c r="D3368" i="2"/>
  <c r="E3368" i="2"/>
  <c r="D3369" i="2"/>
  <c r="E3369" i="2"/>
  <c r="D3370" i="2"/>
  <c r="E3370" i="2"/>
  <c r="D3371" i="2"/>
  <c r="E3371" i="2"/>
  <c r="D3372" i="2"/>
  <c r="E3372" i="2"/>
  <c r="D3373" i="2"/>
  <c r="E3373" i="2"/>
  <c r="D3374" i="2"/>
  <c r="E3374" i="2"/>
  <c r="D3375" i="2"/>
  <c r="E3375" i="2"/>
  <c r="D3376" i="2"/>
  <c r="E3376" i="2"/>
  <c r="D3377" i="2"/>
  <c r="E3377" i="2"/>
  <c r="D3378" i="2"/>
  <c r="E3378" i="2"/>
  <c r="D3379" i="2"/>
  <c r="E3379" i="2"/>
  <c r="D3380" i="2"/>
  <c r="E3380" i="2"/>
  <c r="D3381" i="2"/>
  <c r="E3381" i="2"/>
  <c r="D3382" i="2"/>
  <c r="E3382" i="2"/>
  <c r="D3383" i="2"/>
  <c r="E3383" i="2"/>
  <c r="D3384" i="2"/>
  <c r="E3384" i="2"/>
  <c r="D3385" i="2"/>
  <c r="E3385" i="2"/>
  <c r="D3386" i="2"/>
  <c r="E3386" i="2"/>
  <c r="D3387" i="2"/>
  <c r="E3387" i="2"/>
  <c r="D3388" i="2"/>
  <c r="E3388" i="2"/>
  <c r="D3389" i="2"/>
  <c r="E3389" i="2"/>
  <c r="D3390" i="2"/>
  <c r="E3390" i="2"/>
  <c r="D3391" i="2"/>
  <c r="E3391" i="2"/>
  <c r="D3392" i="2"/>
  <c r="E3392" i="2"/>
  <c r="D3393" i="2"/>
  <c r="E3393" i="2"/>
  <c r="D3394" i="2"/>
  <c r="E3394" i="2"/>
  <c r="D3395" i="2"/>
  <c r="E3395" i="2"/>
  <c r="D3396" i="2"/>
  <c r="E3396" i="2"/>
  <c r="D3397" i="2"/>
  <c r="E3397" i="2"/>
  <c r="D3398" i="2"/>
  <c r="E3398" i="2"/>
  <c r="D3399" i="2"/>
  <c r="E3399" i="2"/>
  <c r="D3400" i="2"/>
  <c r="E3400" i="2"/>
  <c r="D3401" i="2"/>
  <c r="E3401" i="2"/>
  <c r="D3402" i="2"/>
  <c r="E3402" i="2"/>
  <c r="D3403" i="2"/>
  <c r="E3403" i="2"/>
  <c r="D3404" i="2"/>
  <c r="E3404" i="2"/>
  <c r="D3405" i="2"/>
  <c r="E3405" i="2"/>
  <c r="D3406" i="2"/>
  <c r="E3406" i="2"/>
  <c r="D3407" i="2"/>
  <c r="E3407" i="2"/>
  <c r="D3408" i="2"/>
  <c r="E3408" i="2"/>
  <c r="D3409" i="2"/>
  <c r="E3409" i="2"/>
  <c r="D3410" i="2"/>
  <c r="E3410" i="2"/>
  <c r="D3411" i="2"/>
  <c r="E3411" i="2"/>
  <c r="D3412" i="2"/>
  <c r="E3412" i="2"/>
  <c r="D3413" i="2"/>
  <c r="E3413" i="2"/>
  <c r="D3414" i="2"/>
  <c r="E3414" i="2"/>
  <c r="D3415" i="2"/>
  <c r="E3415" i="2"/>
  <c r="D3416" i="2"/>
  <c r="E3416" i="2"/>
  <c r="D3417" i="2"/>
  <c r="E3417" i="2"/>
  <c r="D3418" i="2"/>
  <c r="E3418" i="2"/>
  <c r="D3419" i="2"/>
  <c r="E3419" i="2"/>
  <c r="D3420" i="2"/>
  <c r="E3420" i="2"/>
  <c r="D3421" i="2"/>
  <c r="E3421" i="2"/>
  <c r="D3422" i="2"/>
  <c r="E3422" i="2"/>
  <c r="D3423" i="2"/>
  <c r="E3423" i="2"/>
  <c r="D3424" i="2"/>
  <c r="E3424" i="2"/>
  <c r="D3425" i="2"/>
  <c r="E3425" i="2"/>
  <c r="D3426" i="2"/>
  <c r="E3426" i="2"/>
  <c r="D3427" i="2"/>
  <c r="E3427" i="2"/>
  <c r="D3428" i="2"/>
  <c r="E3428" i="2"/>
  <c r="D3429" i="2"/>
  <c r="E3429" i="2"/>
  <c r="D3430" i="2"/>
  <c r="E3430" i="2"/>
  <c r="D3431" i="2"/>
  <c r="E3431" i="2"/>
  <c r="D3432" i="2"/>
  <c r="E3432" i="2"/>
  <c r="D3433" i="2"/>
  <c r="E3433" i="2"/>
  <c r="D3434" i="2"/>
  <c r="E3434" i="2"/>
  <c r="D3435" i="2"/>
  <c r="E3435" i="2"/>
  <c r="D3436" i="2"/>
  <c r="E3436" i="2"/>
  <c r="D3437" i="2"/>
  <c r="E3437" i="2"/>
  <c r="D3438" i="2"/>
  <c r="E3438" i="2"/>
  <c r="D3439" i="2"/>
  <c r="E3439" i="2"/>
  <c r="D3440" i="2"/>
  <c r="E3440" i="2"/>
  <c r="D3441" i="2"/>
  <c r="E3441" i="2"/>
  <c r="D3442" i="2"/>
  <c r="E3442" i="2"/>
  <c r="D3443" i="2"/>
  <c r="E3443" i="2"/>
  <c r="D3444" i="2"/>
  <c r="E3444" i="2"/>
  <c r="D3445" i="2"/>
  <c r="E3445" i="2"/>
  <c r="D3446" i="2"/>
  <c r="E3446" i="2"/>
  <c r="D3447" i="2"/>
  <c r="E3447" i="2"/>
  <c r="D3448" i="2"/>
  <c r="E3448" i="2"/>
  <c r="D3449" i="2"/>
  <c r="E3449" i="2"/>
  <c r="D3450" i="2"/>
  <c r="E3450" i="2"/>
  <c r="D3451" i="2"/>
  <c r="E3451" i="2"/>
  <c r="D3452" i="2"/>
  <c r="E3452" i="2"/>
  <c r="D3453" i="2"/>
  <c r="E3453" i="2"/>
  <c r="D3454" i="2"/>
  <c r="E3454" i="2"/>
  <c r="D3455" i="2"/>
  <c r="E3455" i="2"/>
  <c r="D3456" i="2"/>
  <c r="E3456" i="2"/>
  <c r="D3457" i="2"/>
  <c r="E3457" i="2"/>
  <c r="D3458" i="2"/>
  <c r="E3458" i="2"/>
  <c r="D3459" i="2"/>
  <c r="E3459" i="2"/>
  <c r="D3460" i="2"/>
  <c r="E3460" i="2"/>
  <c r="D3461" i="2"/>
  <c r="E3461" i="2"/>
  <c r="D3462" i="2"/>
  <c r="E3462" i="2"/>
  <c r="D3463" i="2"/>
  <c r="E3463" i="2"/>
  <c r="D3464" i="2"/>
  <c r="E3464" i="2"/>
  <c r="D3465" i="2"/>
  <c r="E3465" i="2"/>
  <c r="D3466" i="2"/>
  <c r="E3466" i="2"/>
  <c r="D3467" i="2"/>
  <c r="E3467" i="2"/>
  <c r="D3468" i="2"/>
  <c r="E3468" i="2"/>
  <c r="D3469" i="2"/>
  <c r="E3469" i="2"/>
  <c r="D3470" i="2"/>
  <c r="E3470" i="2"/>
  <c r="D3471" i="2"/>
  <c r="E3471" i="2"/>
  <c r="D3472" i="2"/>
  <c r="E3472" i="2"/>
  <c r="D3473" i="2"/>
  <c r="E3473" i="2"/>
  <c r="D3474" i="2"/>
  <c r="E3474" i="2"/>
  <c r="D3475" i="2"/>
  <c r="E3475" i="2"/>
  <c r="D3476" i="2"/>
  <c r="E3476" i="2"/>
  <c r="D3477" i="2"/>
  <c r="E3477" i="2"/>
  <c r="D3478" i="2"/>
  <c r="E3478" i="2"/>
  <c r="D3479" i="2"/>
  <c r="E3479" i="2"/>
  <c r="D3480" i="2"/>
  <c r="E3480" i="2"/>
  <c r="D3481" i="2"/>
  <c r="E3481" i="2"/>
  <c r="D3482" i="2"/>
  <c r="E3482" i="2"/>
  <c r="D3483" i="2"/>
  <c r="E3483" i="2"/>
  <c r="D3484" i="2"/>
  <c r="E3484" i="2"/>
  <c r="D3485" i="2"/>
  <c r="E3485" i="2"/>
  <c r="D3486" i="2"/>
  <c r="E3486" i="2"/>
  <c r="D3487" i="2"/>
  <c r="E3487" i="2"/>
  <c r="D3488" i="2"/>
  <c r="E3488" i="2"/>
  <c r="D3489" i="2"/>
  <c r="E3489" i="2"/>
  <c r="D3490" i="2"/>
  <c r="E3490" i="2"/>
  <c r="D3491" i="2"/>
  <c r="E3491" i="2"/>
  <c r="D3492" i="2"/>
  <c r="E3492" i="2"/>
  <c r="D3493" i="2"/>
  <c r="E3493" i="2"/>
  <c r="D3494" i="2"/>
  <c r="E3494" i="2"/>
  <c r="D3495" i="2"/>
  <c r="E3495" i="2"/>
  <c r="D3496" i="2"/>
  <c r="E3496" i="2"/>
  <c r="D3497" i="2"/>
  <c r="E3497" i="2"/>
  <c r="D3498" i="2"/>
  <c r="E3498" i="2"/>
  <c r="D3499" i="2"/>
  <c r="E3499" i="2"/>
  <c r="D3500" i="2"/>
  <c r="E3500" i="2"/>
  <c r="D3501" i="2"/>
  <c r="E3501" i="2"/>
  <c r="D3502" i="2"/>
  <c r="E3502" i="2"/>
  <c r="D3503" i="2"/>
  <c r="E3503" i="2"/>
  <c r="D3504" i="2"/>
  <c r="E3504" i="2"/>
  <c r="D3505" i="2"/>
  <c r="E3505" i="2"/>
  <c r="D3506" i="2"/>
  <c r="E3506" i="2"/>
  <c r="D3507" i="2"/>
  <c r="E3507" i="2"/>
  <c r="D3508" i="2"/>
  <c r="E3508" i="2"/>
  <c r="D3509" i="2"/>
  <c r="E3509" i="2"/>
  <c r="D3510" i="2"/>
  <c r="E3510" i="2"/>
  <c r="D3511" i="2"/>
  <c r="E3511" i="2"/>
  <c r="D3512" i="2"/>
  <c r="E3512" i="2"/>
  <c r="D3513" i="2"/>
  <c r="E3513" i="2"/>
  <c r="D3514" i="2"/>
  <c r="E3514" i="2"/>
  <c r="D3515" i="2"/>
  <c r="E3515" i="2"/>
  <c r="D3516" i="2"/>
  <c r="E3516" i="2"/>
  <c r="D3517" i="2"/>
  <c r="E3517" i="2"/>
  <c r="D3518" i="2"/>
  <c r="E3518" i="2"/>
  <c r="D3519" i="2"/>
  <c r="E3519" i="2"/>
  <c r="D3520" i="2"/>
  <c r="E3520" i="2"/>
  <c r="D3521" i="2"/>
  <c r="E3521" i="2"/>
  <c r="D3522" i="2"/>
  <c r="E3522" i="2"/>
  <c r="D3523" i="2"/>
  <c r="E3523" i="2"/>
  <c r="D3524" i="2"/>
  <c r="E3524" i="2"/>
  <c r="D3525" i="2"/>
  <c r="E3525" i="2"/>
  <c r="D3526" i="2"/>
  <c r="E3526" i="2"/>
  <c r="D3527" i="2"/>
  <c r="E3527" i="2"/>
  <c r="D3528" i="2"/>
  <c r="E3528" i="2"/>
  <c r="D3529" i="2"/>
  <c r="E3529" i="2"/>
  <c r="D3530" i="2"/>
  <c r="E3530" i="2"/>
  <c r="D3531" i="2"/>
  <c r="E3531" i="2"/>
  <c r="D3532" i="2"/>
  <c r="E3532" i="2"/>
  <c r="D3533" i="2"/>
  <c r="E3533" i="2"/>
  <c r="D3534" i="2"/>
  <c r="E3534" i="2"/>
  <c r="D3535" i="2"/>
  <c r="E3535" i="2"/>
  <c r="D3536" i="2"/>
  <c r="E3536" i="2"/>
  <c r="D3537" i="2"/>
  <c r="E3537" i="2"/>
  <c r="D3538" i="2"/>
  <c r="E3538" i="2"/>
  <c r="D3539" i="2"/>
  <c r="E3539" i="2"/>
  <c r="D3540" i="2"/>
  <c r="E3540" i="2"/>
  <c r="D3541" i="2"/>
  <c r="E3541" i="2"/>
  <c r="D3542" i="2"/>
  <c r="E3542" i="2"/>
  <c r="D3543" i="2"/>
  <c r="E3543" i="2"/>
  <c r="D3544" i="2"/>
  <c r="E3544" i="2"/>
  <c r="D3545" i="2"/>
  <c r="E3545" i="2"/>
  <c r="D3546" i="2"/>
  <c r="E3546" i="2"/>
  <c r="D3547" i="2"/>
  <c r="E3547" i="2"/>
  <c r="D3548" i="2"/>
  <c r="E3548" i="2"/>
  <c r="D3549" i="2"/>
  <c r="E3549" i="2"/>
  <c r="D3550" i="2"/>
  <c r="E3550" i="2"/>
  <c r="D3551" i="2"/>
  <c r="E3551" i="2"/>
  <c r="D3552" i="2"/>
  <c r="E3552" i="2"/>
  <c r="D3553" i="2"/>
  <c r="E3553" i="2"/>
  <c r="D3554" i="2"/>
  <c r="E3554" i="2"/>
  <c r="D3555" i="2"/>
  <c r="E3555" i="2"/>
  <c r="D3556" i="2"/>
  <c r="E3556" i="2"/>
  <c r="D3557" i="2"/>
  <c r="E3557" i="2"/>
  <c r="D3558" i="2"/>
  <c r="E3558" i="2"/>
  <c r="D3559" i="2"/>
  <c r="E3559" i="2"/>
  <c r="D3560" i="2"/>
  <c r="E3560" i="2"/>
  <c r="D3561" i="2"/>
  <c r="E3561" i="2"/>
  <c r="D3562" i="2"/>
  <c r="E3562" i="2"/>
  <c r="D3563" i="2"/>
  <c r="E3563" i="2"/>
  <c r="D3564" i="2"/>
  <c r="E3564" i="2"/>
  <c r="D3565" i="2"/>
  <c r="E3565" i="2"/>
  <c r="D3566" i="2"/>
  <c r="E3566" i="2"/>
  <c r="D3567" i="2"/>
  <c r="E3567" i="2"/>
  <c r="D3568" i="2"/>
  <c r="E3568" i="2"/>
  <c r="D3569" i="2"/>
  <c r="E3569" i="2"/>
  <c r="D3570" i="2"/>
  <c r="E3570" i="2"/>
  <c r="D3571" i="2"/>
  <c r="E3571" i="2"/>
  <c r="D3572" i="2"/>
  <c r="E3572" i="2"/>
  <c r="D3573" i="2"/>
  <c r="E3573" i="2"/>
  <c r="D3574" i="2"/>
  <c r="E3574" i="2"/>
  <c r="D3575" i="2"/>
  <c r="E3575" i="2"/>
  <c r="D3576" i="2"/>
  <c r="E3576" i="2"/>
  <c r="D3577" i="2"/>
  <c r="E3577" i="2"/>
  <c r="D3578" i="2"/>
  <c r="E3578" i="2"/>
  <c r="D3579" i="2"/>
  <c r="E3579" i="2"/>
  <c r="D3580" i="2"/>
  <c r="E3580" i="2"/>
  <c r="D3581" i="2"/>
  <c r="E3581" i="2"/>
  <c r="D3582" i="2"/>
  <c r="E3582" i="2"/>
  <c r="D3583" i="2"/>
  <c r="E3583" i="2"/>
  <c r="D3584" i="2"/>
  <c r="E3584" i="2"/>
  <c r="D3585" i="2"/>
  <c r="E3585" i="2"/>
  <c r="D3586" i="2"/>
  <c r="E3586" i="2"/>
  <c r="D3587" i="2"/>
  <c r="E3587" i="2"/>
  <c r="D3588" i="2"/>
  <c r="E3588" i="2"/>
  <c r="D3589" i="2"/>
  <c r="E3589" i="2"/>
  <c r="D3590" i="2"/>
  <c r="E3590" i="2"/>
  <c r="D3591" i="2"/>
  <c r="E3591" i="2"/>
  <c r="D3592" i="2"/>
  <c r="E3592" i="2"/>
  <c r="D3593" i="2"/>
  <c r="E3593" i="2"/>
  <c r="D3594" i="2"/>
  <c r="E3594" i="2"/>
  <c r="D3595" i="2"/>
  <c r="E3595" i="2"/>
  <c r="D3596" i="2"/>
  <c r="E3596" i="2"/>
  <c r="D3597" i="2"/>
  <c r="E3597" i="2"/>
  <c r="D3598" i="2"/>
  <c r="E3598" i="2"/>
  <c r="D3599" i="2"/>
  <c r="E3599" i="2"/>
  <c r="D3600" i="2"/>
  <c r="E3600" i="2"/>
  <c r="D3601" i="2"/>
  <c r="E3601" i="2"/>
  <c r="D3602" i="2"/>
  <c r="E3602" i="2"/>
  <c r="D3603" i="2"/>
  <c r="E3603" i="2"/>
  <c r="D3604" i="2"/>
  <c r="E3604" i="2"/>
  <c r="D3605" i="2"/>
  <c r="E3605" i="2"/>
  <c r="D3606" i="2"/>
  <c r="E3606" i="2"/>
  <c r="D3607" i="2"/>
  <c r="E3607" i="2"/>
  <c r="D3608" i="2"/>
  <c r="E3608" i="2"/>
  <c r="D3609" i="2"/>
  <c r="E3609" i="2"/>
  <c r="D3610" i="2"/>
  <c r="E3610" i="2"/>
  <c r="D3611" i="2"/>
  <c r="E3611" i="2"/>
  <c r="D3612" i="2"/>
  <c r="E3612" i="2"/>
  <c r="D3613" i="2"/>
  <c r="E3613" i="2"/>
  <c r="D3614" i="2"/>
  <c r="E3614" i="2"/>
  <c r="D3615" i="2"/>
  <c r="E3615" i="2"/>
  <c r="D3616" i="2"/>
  <c r="E3616" i="2"/>
  <c r="D3617" i="2"/>
  <c r="E3617" i="2"/>
  <c r="D3618" i="2"/>
  <c r="E3618" i="2"/>
  <c r="D3619" i="2"/>
  <c r="E3619" i="2"/>
  <c r="D3620" i="2"/>
  <c r="E3620" i="2"/>
  <c r="D3621" i="2"/>
  <c r="E3621" i="2"/>
  <c r="D3622" i="2"/>
  <c r="E3622" i="2"/>
  <c r="D3623" i="2"/>
  <c r="E3623" i="2"/>
  <c r="D3624" i="2"/>
  <c r="E3624" i="2"/>
  <c r="D3625" i="2"/>
  <c r="E3625" i="2"/>
  <c r="D3626" i="2"/>
  <c r="E3626" i="2"/>
  <c r="D3627" i="2"/>
  <c r="E3627" i="2"/>
  <c r="D3628" i="2"/>
  <c r="E3628" i="2"/>
  <c r="D3629" i="2"/>
  <c r="E3629" i="2"/>
  <c r="D3630" i="2"/>
  <c r="E3630" i="2"/>
  <c r="D3631" i="2"/>
  <c r="E3631" i="2"/>
  <c r="D3632" i="2"/>
  <c r="E3632" i="2"/>
  <c r="D3633" i="2"/>
  <c r="E3633" i="2"/>
  <c r="D3634" i="2"/>
  <c r="E3634" i="2"/>
  <c r="D3635" i="2"/>
  <c r="E3635" i="2"/>
  <c r="D3636" i="2"/>
  <c r="E3636" i="2"/>
  <c r="D3637" i="2"/>
  <c r="E3637" i="2"/>
  <c r="D3638" i="2"/>
  <c r="E3638" i="2"/>
  <c r="D3639" i="2"/>
  <c r="E3639" i="2"/>
  <c r="D3640" i="2"/>
  <c r="E3640" i="2"/>
  <c r="D3641" i="2"/>
  <c r="E3641" i="2"/>
  <c r="D3642" i="2"/>
  <c r="E3642" i="2"/>
  <c r="D3643" i="2"/>
  <c r="E3643" i="2"/>
  <c r="D3644" i="2"/>
  <c r="E3644" i="2"/>
  <c r="D3645" i="2"/>
  <c r="E3645" i="2"/>
  <c r="D3646" i="2"/>
  <c r="E3646" i="2"/>
  <c r="D3647" i="2"/>
  <c r="E3647" i="2"/>
  <c r="D3648" i="2"/>
  <c r="E3648" i="2"/>
  <c r="D3649" i="2"/>
  <c r="E3649" i="2"/>
  <c r="D3650" i="2"/>
  <c r="E3650" i="2"/>
  <c r="D3651" i="2"/>
  <c r="E3651" i="2"/>
  <c r="D3652" i="2"/>
  <c r="E3652" i="2"/>
  <c r="D3653" i="2"/>
  <c r="E3653" i="2"/>
  <c r="D3654" i="2"/>
  <c r="E3654" i="2"/>
  <c r="D3655" i="2"/>
  <c r="E3655" i="2"/>
  <c r="D3656" i="2"/>
  <c r="E3656" i="2"/>
  <c r="D3657" i="2"/>
  <c r="E3657" i="2"/>
  <c r="D3658" i="2"/>
  <c r="E3658" i="2"/>
  <c r="D3659" i="2"/>
  <c r="E3659" i="2"/>
  <c r="D3660" i="2"/>
  <c r="E3660" i="2"/>
  <c r="D3661" i="2"/>
  <c r="E3661" i="2"/>
  <c r="D3662" i="2"/>
  <c r="E3662" i="2"/>
  <c r="D3663" i="2"/>
  <c r="E3663" i="2"/>
  <c r="D3664" i="2"/>
  <c r="E3664" i="2"/>
  <c r="D3665" i="2"/>
  <c r="E3665" i="2"/>
  <c r="D3666" i="2"/>
  <c r="E3666" i="2"/>
  <c r="D3667" i="2"/>
  <c r="E3667" i="2"/>
  <c r="D3668" i="2"/>
  <c r="E3668" i="2"/>
  <c r="D3669" i="2"/>
  <c r="E3669" i="2"/>
  <c r="D3670" i="2"/>
  <c r="E3670" i="2"/>
  <c r="D3671" i="2"/>
  <c r="E3671" i="2"/>
  <c r="D3672" i="2"/>
  <c r="E3672" i="2"/>
  <c r="D3673" i="2"/>
  <c r="E3673" i="2"/>
  <c r="D3674" i="2"/>
  <c r="E3674" i="2"/>
  <c r="D3675" i="2"/>
  <c r="E3675" i="2"/>
  <c r="D3676" i="2"/>
  <c r="E3676" i="2"/>
  <c r="D3677" i="2"/>
  <c r="E3677" i="2"/>
  <c r="D3678" i="2"/>
  <c r="E3678" i="2"/>
  <c r="D3679" i="2"/>
  <c r="E3679" i="2"/>
  <c r="D3680" i="2"/>
  <c r="E3680" i="2"/>
  <c r="D3681" i="2"/>
  <c r="E3681" i="2"/>
  <c r="D3682" i="2"/>
  <c r="E3682" i="2"/>
  <c r="D3683" i="2"/>
  <c r="E3683" i="2"/>
  <c r="D3684" i="2"/>
  <c r="E3684" i="2"/>
  <c r="D3685" i="2"/>
  <c r="E3685" i="2"/>
  <c r="D3686" i="2"/>
  <c r="E3686" i="2"/>
  <c r="D3687" i="2"/>
  <c r="E3687" i="2"/>
  <c r="D3688" i="2"/>
  <c r="E3688" i="2"/>
  <c r="D3689" i="2"/>
  <c r="E3689" i="2"/>
  <c r="D3690" i="2"/>
  <c r="E3690" i="2"/>
  <c r="D3691" i="2"/>
  <c r="E3691" i="2"/>
  <c r="D3692" i="2"/>
  <c r="E3692" i="2"/>
  <c r="D3693" i="2"/>
  <c r="E3693" i="2"/>
  <c r="D3694" i="2"/>
  <c r="E3694" i="2"/>
  <c r="D3695" i="2"/>
  <c r="E3695" i="2"/>
  <c r="D3696" i="2"/>
  <c r="E3696" i="2"/>
  <c r="D3697" i="2"/>
  <c r="E3697" i="2"/>
  <c r="D3698" i="2"/>
  <c r="E3698" i="2"/>
  <c r="D3699" i="2"/>
  <c r="E3699" i="2"/>
  <c r="D3700" i="2"/>
  <c r="E3700" i="2"/>
  <c r="D3701" i="2"/>
  <c r="E3701" i="2"/>
  <c r="D3702" i="2"/>
  <c r="E3702" i="2"/>
  <c r="D3703" i="2"/>
  <c r="E3703" i="2"/>
  <c r="D3704" i="2"/>
  <c r="E3704" i="2"/>
  <c r="D3705" i="2"/>
  <c r="E3705" i="2"/>
  <c r="D3706" i="2"/>
  <c r="E3706" i="2"/>
  <c r="D3707" i="2"/>
  <c r="E3707" i="2"/>
  <c r="D3708" i="2"/>
  <c r="E3708" i="2"/>
  <c r="D3709" i="2"/>
  <c r="E3709" i="2"/>
  <c r="D3710" i="2"/>
  <c r="E3710" i="2"/>
  <c r="D3711" i="2"/>
  <c r="E3711" i="2"/>
  <c r="D3712" i="2"/>
  <c r="E3712" i="2"/>
  <c r="D3713" i="2"/>
  <c r="E3713" i="2"/>
  <c r="D3714" i="2"/>
  <c r="E3714" i="2"/>
  <c r="D3715" i="2"/>
  <c r="E3715" i="2"/>
  <c r="D3716" i="2"/>
  <c r="E3716" i="2"/>
  <c r="D3717" i="2"/>
  <c r="E3717" i="2"/>
  <c r="D3718" i="2"/>
  <c r="E3718" i="2"/>
  <c r="D3719" i="2"/>
  <c r="E3719" i="2"/>
  <c r="D3720" i="2"/>
  <c r="E3720" i="2"/>
  <c r="D3721" i="2"/>
  <c r="E3721" i="2"/>
  <c r="D3722" i="2"/>
  <c r="E3722" i="2"/>
  <c r="D3723" i="2"/>
  <c r="E3723" i="2"/>
  <c r="D3724" i="2"/>
  <c r="E3724" i="2"/>
  <c r="D3725" i="2"/>
  <c r="E3725" i="2"/>
  <c r="D3726" i="2"/>
  <c r="E3726" i="2"/>
  <c r="D3727" i="2"/>
  <c r="E3727" i="2"/>
  <c r="D3728" i="2"/>
  <c r="E3728" i="2"/>
  <c r="D3729" i="2"/>
  <c r="E3729" i="2"/>
  <c r="D3730" i="2"/>
  <c r="E3730" i="2"/>
  <c r="D3731" i="2"/>
  <c r="E3731" i="2"/>
  <c r="D3732" i="2"/>
  <c r="E3732" i="2"/>
  <c r="D3733" i="2"/>
  <c r="E3733" i="2"/>
  <c r="D3734" i="2"/>
  <c r="E3734" i="2"/>
  <c r="D3735" i="2"/>
  <c r="E3735" i="2"/>
  <c r="D3736" i="2"/>
  <c r="E3736" i="2"/>
  <c r="D3737" i="2"/>
  <c r="E3737" i="2"/>
  <c r="D3738" i="2"/>
  <c r="E3738" i="2"/>
  <c r="D3739" i="2"/>
  <c r="E3739" i="2"/>
  <c r="D3740" i="2"/>
  <c r="E3740" i="2"/>
  <c r="D3741" i="2"/>
  <c r="E3741" i="2"/>
  <c r="D3742" i="2"/>
  <c r="E3742" i="2"/>
  <c r="D3743" i="2"/>
  <c r="E3743" i="2"/>
  <c r="D3744" i="2"/>
  <c r="E3744" i="2"/>
  <c r="D3745" i="2"/>
  <c r="E3745" i="2"/>
  <c r="D3746" i="2"/>
  <c r="E3746" i="2"/>
  <c r="D3747" i="2"/>
  <c r="E3747" i="2"/>
  <c r="D3748" i="2"/>
  <c r="E3748" i="2"/>
  <c r="D3749" i="2"/>
  <c r="E3749" i="2"/>
  <c r="D3750" i="2"/>
  <c r="E3750" i="2"/>
  <c r="D3751" i="2"/>
  <c r="E3751" i="2"/>
  <c r="D3752" i="2"/>
  <c r="E3752" i="2"/>
  <c r="D3753" i="2"/>
  <c r="E3753" i="2"/>
  <c r="D3754" i="2"/>
  <c r="E3754" i="2"/>
  <c r="D3755" i="2"/>
  <c r="E3755" i="2"/>
  <c r="D3756" i="2"/>
  <c r="E3756" i="2"/>
  <c r="D3757" i="2"/>
  <c r="E3757" i="2"/>
  <c r="D3758" i="2"/>
  <c r="E3758" i="2"/>
  <c r="D3759" i="2"/>
  <c r="E3759" i="2"/>
  <c r="D3760" i="2"/>
  <c r="E3760" i="2"/>
  <c r="D3761" i="2"/>
  <c r="E3761" i="2"/>
  <c r="D3762" i="2"/>
  <c r="E3762" i="2"/>
  <c r="D3763" i="2"/>
  <c r="E3763" i="2"/>
  <c r="D3764" i="2"/>
  <c r="E3764" i="2"/>
  <c r="D3765" i="2"/>
  <c r="E3765" i="2"/>
  <c r="D3766" i="2"/>
  <c r="E3766" i="2"/>
  <c r="D3767" i="2"/>
  <c r="E3767" i="2"/>
  <c r="D3768" i="2"/>
  <c r="E3768" i="2"/>
  <c r="D3769" i="2"/>
  <c r="E3769" i="2"/>
  <c r="D3770" i="2"/>
  <c r="E3770" i="2"/>
  <c r="D3771" i="2"/>
  <c r="E3771" i="2"/>
  <c r="D3772" i="2"/>
  <c r="E3772" i="2"/>
  <c r="D3773" i="2"/>
  <c r="E3773" i="2"/>
  <c r="D3774" i="2"/>
  <c r="E3774" i="2"/>
  <c r="D3775" i="2"/>
  <c r="E3775" i="2"/>
  <c r="D3776" i="2"/>
  <c r="E3776" i="2"/>
  <c r="D3777" i="2"/>
  <c r="E3777" i="2"/>
  <c r="D3778" i="2"/>
  <c r="E3778" i="2"/>
  <c r="D3779" i="2"/>
  <c r="E3779" i="2"/>
  <c r="D3780" i="2"/>
  <c r="E3780" i="2"/>
  <c r="D3781" i="2"/>
  <c r="E3781" i="2"/>
  <c r="D3782" i="2"/>
  <c r="E3782" i="2"/>
  <c r="D3783" i="2"/>
  <c r="E3783" i="2"/>
  <c r="D3784" i="2"/>
  <c r="E3784" i="2"/>
  <c r="D3785" i="2"/>
  <c r="E3785" i="2"/>
  <c r="D3786" i="2"/>
  <c r="E3786" i="2"/>
  <c r="D3787" i="2"/>
  <c r="E3787" i="2"/>
  <c r="D3788" i="2"/>
  <c r="E3788" i="2"/>
  <c r="D3789" i="2"/>
  <c r="E3789" i="2"/>
  <c r="D3790" i="2"/>
  <c r="E3790" i="2"/>
  <c r="D3791" i="2"/>
  <c r="E3791" i="2"/>
  <c r="D3792" i="2"/>
  <c r="E3792" i="2"/>
  <c r="D3793" i="2"/>
  <c r="E3793" i="2"/>
  <c r="D3794" i="2"/>
  <c r="E3794" i="2"/>
  <c r="D3795" i="2"/>
  <c r="E3795" i="2"/>
  <c r="D3796" i="2"/>
  <c r="E3796" i="2"/>
  <c r="D3797" i="2"/>
  <c r="E3797" i="2"/>
  <c r="D3798" i="2"/>
  <c r="E3798" i="2"/>
  <c r="D3799" i="2"/>
  <c r="E3799" i="2"/>
  <c r="D3800" i="2"/>
  <c r="E3800" i="2"/>
  <c r="D3801" i="2"/>
  <c r="E3801" i="2"/>
  <c r="D3802" i="2"/>
  <c r="E3802" i="2"/>
  <c r="D3803" i="2"/>
  <c r="E3803" i="2"/>
  <c r="D3804" i="2"/>
  <c r="E3804" i="2"/>
  <c r="D3805" i="2"/>
  <c r="E3805" i="2"/>
  <c r="D3806" i="2"/>
  <c r="E3806" i="2"/>
  <c r="D3807" i="2"/>
  <c r="E3807" i="2"/>
  <c r="D3808" i="2"/>
  <c r="E3808" i="2"/>
  <c r="D3809" i="2"/>
  <c r="E3809" i="2"/>
  <c r="D3810" i="2"/>
  <c r="E3810" i="2"/>
  <c r="D3811" i="2"/>
  <c r="E3811" i="2"/>
  <c r="D3812" i="2"/>
  <c r="E3812" i="2"/>
  <c r="D3813" i="2"/>
  <c r="E3813" i="2"/>
  <c r="D3814" i="2"/>
  <c r="E3814" i="2"/>
  <c r="D3815" i="2"/>
  <c r="E3815" i="2"/>
  <c r="D3816" i="2"/>
  <c r="E3816" i="2"/>
  <c r="D3817" i="2"/>
  <c r="E3817" i="2"/>
  <c r="D3818" i="2"/>
  <c r="E3818" i="2"/>
  <c r="D3819" i="2"/>
  <c r="E3819" i="2"/>
  <c r="D3820" i="2"/>
  <c r="E3820" i="2"/>
  <c r="D3821" i="2"/>
  <c r="E3821" i="2"/>
  <c r="D3822" i="2"/>
  <c r="E3822" i="2"/>
  <c r="D3823" i="2"/>
  <c r="E3823" i="2"/>
  <c r="D3824" i="2"/>
  <c r="E3824" i="2"/>
  <c r="D3825" i="2"/>
  <c r="E3825" i="2"/>
  <c r="D3826" i="2"/>
  <c r="E3826" i="2"/>
  <c r="D3827" i="2"/>
  <c r="E3827" i="2"/>
  <c r="D3828" i="2"/>
  <c r="E3828" i="2"/>
  <c r="D3829" i="2"/>
  <c r="E3829" i="2"/>
  <c r="D3830" i="2"/>
  <c r="E3830" i="2"/>
  <c r="D3831" i="2"/>
  <c r="E3831" i="2"/>
  <c r="D3832" i="2"/>
  <c r="E3832" i="2"/>
  <c r="D3833" i="2"/>
  <c r="E3833" i="2"/>
  <c r="D3834" i="2"/>
  <c r="E3834" i="2"/>
  <c r="D3835" i="2"/>
  <c r="E3835" i="2"/>
  <c r="D3836" i="2"/>
  <c r="E3836" i="2"/>
  <c r="D3837" i="2"/>
  <c r="E3837" i="2"/>
  <c r="D3838" i="2"/>
  <c r="E3838" i="2"/>
  <c r="D3839" i="2"/>
  <c r="E3839" i="2"/>
  <c r="D3840" i="2"/>
  <c r="E3840" i="2"/>
  <c r="D3841" i="2"/>
  <c r="E3841" i="2"/>
  <c r="D3842" i="2"/>
  <c r="E3842" i="2"/>
  <c r="D3843" i="2"/>
  <c r="E3843" i="2"/>
  <c r="D3844" i="2"/>
  <c r="E3844" i="2"/>
  <c r="D3845" i="2"/>
  <c r="E3845" i="2"/>
  <c r="D3846" i="2"/>
  <c r="E3846" i="2"/>
  <c r="D3847" i="2"/>
  <c r="E3847" i="2"/>
  <c r="D3848" i="2"/>
  <c r="E3848" i="2"/>
  <c r="D3849" i="2"/>
  <c r="E3849" i="2"/>
  <c r="D3850" i="2"/>
  <c r="E3850" i="2"/>
  <c r="D3851" i="2"/>
  <c r="E3851" i="2"/>
  <c r="D3852" i="2"/>
  <c r="E3852" i="2"/>
  <c r="D3853" i="2"/>
  <c r="E3853" i="2"/>
  <c r="D3854" i="2"/>
  <c r="E3854" i="2"/>
  <c r="D3855" i="2"/>
  <c r="E3855" i="2"/>
  <c r="D3856" i="2"/>
  <c r="E3856" i="2"/>
  <c r="D3857" i="2"/>
  <c r="E3857" i="2"/>
  <c r="D3858" i="2"/>
  <c r="E3858" i="2"/>
  <c r="D3859" i="2"/>
  <c r="E3859" i="2"/>
  <c r="D3860" i="2"/>
  <c r="E3860" i="2"/>
  <c r="D3861" i="2"/>
  <c r="E3861" i="2"/>
  <c r="D3862" i="2"/>
  <c r="E3862" i="2"/>
  <c r="D3863" i="2"/>
  <c r="E3863" i="2"/>
  <c r="D3864" i="2"/>
  <c r="E3864" i="2"/>
  <c r="D3865" i="2"/>
  <c r="E3865" i="2"/>
  <c r="D3866" i="2"/>
  <c r="E3866" i="2"/>
  <c r="D3867" i="2"/>
  <c r="E3867" i="2"/>
  <c r="D3868" i="2"/>
  <c r="E3868" i="2"/>
  <c r="D3869" i="2"/>
  <c r="E3869" i="2"/>
  <c r="D3870" i="2"/>
  <c r="E3870" i="2"/>
  <c r="D3871" i="2"/>
  <c r="E3871" i="2"/>
  <c r="D3872" i="2"/>
  <c r="E3872" i="2"/>
  <c r="D3873" i="2"/>
  <c r="E3873" i="2"/>
  <c r="D3874" i="2"/>
  <c r="E3874" i="2"/>
  <c r="D3875" i="2"/>
  <c r="E3875" i="2"/>
  <c r="D3876" i="2"/>
  <c r="E3876" i="2"/>
  <c r="D3877" i="2"/>
  <c r="E3877" i="2"/>
  <c r="D3878" i="2"/>
  <c r="E3878" i="2"/>
  <c r="D3879" i="2"/>
  <c r="E3879" i="2"/>
  <c r="D3880" i="2"/>
  <c r="E3880" i="2"/>
  <c r="D3881" i="2"/>
  <c r="E3881" i="2"/>
  <c r="D3882" i="2"/>
  <c r="E3882" i="2"/>
  <c r="D3883" i="2"/>
  <c r="E3883" i="2"/>
  <c r="D3884" i="2"/>
  <c r="E3884" i="2"/>
  <c r="D3885" i="2"/>
  <c r="E3885" i="2"/>
  <c r="D3886" i="2"/>
  <c r="E3886" i="2"/>
  <c r="D3887" i="2"/>
  <c r="E3887" i="2"/>
  <c r="D3888" i="2"/>
  <c r="E3888" i="2"/>
  <c r="D3889" i="2"/>
  <c r="E3889" i="2"/>
  <c r="D3890" i="2"/>
  <c r="E3890" i="2"/>
  <c r="D3891" i="2"/>
  <c r="E3891" i="2"/>
  <c r="D3892" i="2"/>
  <c r="E3892" i="2"/>
  <c r="D3893" i="2"/>
  <c r="E3893" i="2"/>
  <c r="D3894" i="2"/>
  <c r="E3894" i="2"/>
  <c r="D3895" i="2"/>
  <c r="E3895" i="2"/>
  <c r="D3896" i="2"/>
  <c r="E3896" i="2"/>
  <c r="D3897" i="2"/>
  <c r="E3897" i="2"/>
  <c r="D3898" i="2"/>
  <c r="E3898" i="2"/>
  <c r="D3899" i="2"/>
  <c r="E3899" i="2"/>
  <c r="D3900" i="2"/>
  <c r="E3900" i="2"/>
  <c r="D3901" i="2"/>
  <c r="E3901" i="2"/>
  <c r="D3902" i="2"/>
  <c r="E3902" i="2"/>
  <c r="D3903" i="2"/>
  <c r="E3903" i="2"/>
  <c r="D3904" i="2"/>
  <c r="E3904" i="2"/>
  <c r="D3905" i="2"/>
  <c r="E3905" i="2"/>
  <c r="D3906" i="2"/>
  <c r="E3906" i="2"/>
  <c r="D3907" i="2"/>
  <c r="E3907" i="2"/>
  <c r="D3908" i="2"/>
  <c r="E3908" i="2"/>
  <c r="D3909" i="2"/>
  <c r="E3909" i="2"/>
  <c r="D3910" i="2"/>
  <c r="E3910" i="2"/>
  <c r="D3911" i="2"/>
  <c r="E3911" i="2"/>
  <c r="D3912" i="2"/>
  <c r="E3912" i="2"/>
  <c r="D3913" i="2"/>
  <c r="E3913" i="2"/>
  <c r="D3914" i="2"/>
  <c r="E3914" i="2"/>
  <c r="D3915" i="2"/>
  <c r="E3915" i="2"/>
  <c r="D3916" i="2"/>
  <c r="E3916" i="2"/>
  <c r="D3917" i="2"/>
  <c r="E3917" i="2"/>
  <c r="D3918" i="2"/>
  <c r="E3918" i="2"/>
  <c r="D3919" i="2"/>
  <c r="E3919" i="2"/>
  <c r="D3920" i="2"/>
  <c r="E3920" i="2"/>
  <c r="D3921" i="2"/>
  <c r="E3921" i="2"/>
  <c r="D3922" i="2"/>
  <c r="E3922" i="2"/>
  <c r="D3923" i="2"/>
  <c r="E3923" i="2"/>
  <c r="D3924" i="2"/>
  <c r="E3924" i="2"/>
  <c r="D3925" i="2"/>
  <c r="E3925" i="2"/>
  <c r="D3926" i="2"/>
  <c r="E3926" i="2"/>
  <c r="D3927" i="2"/>
  <c r="E3927" i="2"/>
  <c r="D3928" i="2"/>
  <c r="E3928" i="2"/>
  <c r="D3929" i="2"/>
  <c r="E3929" i="2"/>
  <c r="D3930" i="2"/>
  <c r="E3930" i="2"/>
  <c r="D3931" i="2"/>
  <c r="E3931" i="2"/>
  <c r="D3932" i="2"/>
  <c r="E3932" i="2"/>
  <c r="D3933" i="2"/>
  <c r="E3933" i="2"/>
  <c r="D3934" i="2"/>
  <c r="E3934" i="2"/>
  <c r="D3935" i="2"/>
  <c r="E3935" i="2"/>
  <c r="D3936" i="2"/>
  <c r="E3936" i="2"/>
  <c r="D3937" i="2"/>
  <c r="E3937" i="2"/>
  <c r="D3938" i="2"/>
  <c r="E3938" i="2"/>
  <c r="D3939" i="2"/>
  <c r="E3939" i="2"/>
  <c r="D3940" i="2"/>
  <c r="E3940" i="2"/>
  <c r="D3941" i="2"/>
  <c r="E3941" i="2"/>
  <c r="D3942" i="2"/>
  <c r="E3942" i="2"/>
  <c r="D3943" i="2"/>
  <c r="E3943" i="2"/>
  <c r="D3944" i="2"/>
  <c r="E3944" i="2"/>
  <c r="D3945" i="2"/>
  <c r="E3945" i="2"/>
  <c r="D3946" i="2"/>
  <c r="E3946" i="2"/>
  <c r="D3947" i="2"/>
  <c r="E3947" i="2"/>
  <c r="D3948" i="2"/>
  <c r="E3948" i="2"/>
  <c r="D3949" i="2"/>
  <c r="E3949" i="2"/>
  <c r="D3950" i="2"/>
  <c r="E3950" i="2"/>
  <c r="D3951" i="2"/>
  <c r="E3951" i="2"/>
  <c r="D3952" i="2"/>
  <c r="E3952" i="2"/>
  <c r="D3953" i="2"/>
  <c r="E3953" i="2"/>
  <c r="D3954" i="2"/>
  <c r="E3954" i="2"/>
  <c r="D3955" i="2"/>
  <c r="E3955" i="2"/>
  <c r="D3956" i="2"/>
  <c r="E3956" i="2"/>
  <c r="D3957" i="2"/>
  <c r="E3957" i="2"/>
  <c r="D3958" i="2"/>
  <c r="E3958" i="2"/>
  <c r="D3959" i="2"/>
  <c r="E3959" i="2"/>
  <c r="D3960" i="2"/>
  <c r="E3960" i="2"/>
  <c r="D3961" i="2"/>
  <c r="E3961" i="2"/>
  <c r="D3962" i="2"/>
  <c r="E3962" i="2"/>
  <c r="D3963" i="2"/>
  <c r="E3963" i="2"/>
  <c r="D3964" i="2"/>
  <c r="E3964" i="2"/>
  <c r="D3965" i="2"/>
  <c r="E3965" i="2"/>
  <c r="D3966" i="2"/>
  <c r="E3966" i="2"/>
  <c r="D3967" i="2"/>
  <c r="E3967" i="2"/>
  <c r="D3968" i="2"/>
  <c r="E3968" i="2"/>
  <c r="D3969" i="2"/>
  <c r="E3969" i="2"/>
  <c r="D3970" i="2"/>
  <c r="E3970" i="2"/>
  <c r="D3971" i="2"/>
  <c r="E3971" i="2"/>
  <c r="D3972" i="2"/>
  <c r="E3972" i="2"/>
  <c r="D3973" i="2"/>
  <c r="E3973" i="2"/>
  <c r="D3974" i="2"/>
  <c r="E3974" i="2"/>
  <c r="D3975" i="2"/>
  <c r="E3975" i="2"/>
  <c r="D3976" i="2"/>
  <c r="E3976" i="2"/>
  <c r="D3977" i="2"/>
  <c r="E3977" i="2"/>
  <c r="D3978" i="2"/>
  <c r="E3978" i="2"/>
  <c r="D3979" i="2"/>
  <c r="E3979" i="2"/>
  <c r="D3980" i="2"/>
  <c r="E3980" i="2"/>
  <c r="D3981" i="2"/>
  <c r="E3981" i="2"/>
  <c r="D3982" i="2"/>
  <c r="E3982" i="2"/>
  <c r="D3983" i="2"/>
  <c r="E3983" i="2"/>
  <c r="D3984" i="2"/>
  <c r="E3984" i="2"/>
  <c r="D3985" i="2"/>
  <c r="E3985" i="2"/>
  <c r="D3986" i="2"/>
  <c r="E3986" i="2"/>
  <c r="D3987" i="2"/>
  <c r="E3987" i="2"/>
  <c r="D3988" i="2"/>
  <c r="E3988" i="2"/>
  <c r="D3989" i="2"/>
  <c r="E3989" i="2"/>
  <c r="D3990" i="2"/>
  <c r="E3990" i="2"/>
  <c r="D3991" i="2"/>
  <c r="E3991" i="2"/>
  <c r="D3992" i="2"/>
  <c r="E3992" i="2"/>
  <c r="D3993" i="2"/>
  <c r="E3993" i="2"/>
  <c r="D3994" i="2"/>
  <c r="E3994" i="2"/>
  <c r="D3995" i="2"/>
  <c r="E3995" i="2"/>
  <c r="D3996" i="2"/>
  <c r="E3996" i="2"/>
  <c r="D3997" i="2"/>
  <c r="E3997" i="2"/>
  <c r="D3998" i="2"/>
  <c r="E3998" i="2"/>
  <c r="D3999" i="2"/>
  <c r="E3999" i="2"/>
  <c r="D4000" i="2"/>
  <c r="E4000" i="2"/>
  <c r="D4001" i="2"/>
  <c r="E4001" i="2"/>
  <c r="D4002" i="2"/>
  <c r="E4002" i="2"/>
  <c r="D4003" i="2"/>
  <c r="E4003" i="2"/>
  <c r="D4004" i="2"/>
  <c r="E4004" i="2"/>
  <c r="D4005" i="2"/>
  <c r="E4005" i="2"/>
  <c r="D4006" i="2"/>
  <c r="E4006" i="2"/>
  <c r="D4007" i="2"/>
  <c r="E4007" i="2"/>
  <c r="D4008" i="2"/>
  <c r="E4008" i="2"/>
  <c r="D4009" i="2"/>
  <c r="E4009" i="2"/>
  <c r="D4010" i="2"/>
  <c r="E4010" i="2"/>
  <c r="D4011" i="2"/>
  <c r="E4011" i="2"/>
  <c r="D4012" i="2"/>
  <c r="E4012" i="2"/>
  <c r="D4013" i="2"/>
  <c r="E4013" i="2"/>
  <c r="D4014" i="2"/>
  <c r="E4014" i="2"/>
  <c r="D4015" i="2"/>
  <c r="E4015" i="2"/>
  <c r="D4016" i="2"/>
  <c r="E4016" i="2"/>
  <c r="D4017" i="2"/>
  <c r="E4017" i="2"/>
  <c r="D4018" i="2"/>
  <c r="E4018" i="2"/>
  <c r="D4019" i="2"/>
  <c r="E4019" i="2"/>
  <c r="D4020" i="2"/>
  <c r="E4020" i="2"/>
  <c r="D4021" i="2"/>
  <c r="E4021" i="2"/>
  <c r="D4022" i="2"/>
  <c r="E4022" i="2"/>
  <c r="D4023" i="2"/>
  <c r="E4023" i="2"/>
  <c r="D4024" i="2"/>
  <c r="E4024" i="2"/>
  <c r="D4025" i="2"/>
  <c r="E4025" i="2"/>
  <c r="D4026" i="2"/>
  <c r="E4026" i="2"/>
  <c r="D4027" i="2"/>
  <c r="E4027" i="2"/>
  <c r="D4028" i="2"/>
  <c r="E4028" i="2"/>
  <c r="D4029" i="2"/>
  <c r="E4029" i="2"/>
  <c r="D4030" i="2"/>
  <c r="E4030" i="2"/>
  <c r="D4031" i="2"/>
  <c r="E4031" i="2"/>
  <c r="D4032" i="2"/>
  <c r="E4032" i="2"/>
  <c r="D4033" i="2"/>
  <c r="E4033" i="2"/>
  <c r="D4034" i="2"/>
  <c r="E4034" i="2"/>
  <c r="D4035" i="2"/>
  <c r="E4035" i="2"/>
  <c r="D4036" i="2"/>
  <c r="E4036" i="2"/>
  <c r="D4037" i="2"/>
  <c r="E4037" i="2"/>
  <c r="D4038" i="2"/>
  <c r="E4038" i="2"/>
  <c r="D4039" i="2"/>
  <c r="E4039" i="2"/>
  <c r="D4040" i="2"/>
  <c r="E4040" i="2"/>
  <c r="D4041" i="2"/>
  <c r="E4041" i="2"/>
  <c r="D4042" i="2"/>
  <c r="E4042" i="2"/>
  <c r="D4043" i="2"/>
  <c r="E4043" i="2"/>
  <c r="D4044" i="2"/>
  <c r="E4044" i="2"/>
  <c r="D4045" i="2"/>
  <c r="E4045" i="2"/>
  <c r="D4046" i="2"/>
  <c r="E4046" i="2"/>
  <c r="D4047" i="2"/>
  <c r="E4047" i="2"/>
  <c r="D4048" i="2"/>
  <c r="E4048" i="2"/>
  <c r="D4049" i="2"/>
  <c r="E4049" i="2"/>
  <c r="D4050" i="2"/>
  <c r="E4050" i="2"/>
  <c r="D4051" i="2"/>
  <c r="E4051" i="2"/>
  <c r="D4052" i="2"/>
  <c r="E4052" i="2"/>
  <c r="D4053" i="2"/>
  <c r="E4053" i="2"/>
  <c r="D4054" i="2"/>
  <c r="E4054" i="2"/>
  <c r="D4055" i="2"/>
  <c r="E4055" i="2"/>
  <c r="D4056" i="2"/>
  <c r="E4056" i="2"/>
  <c r="D4057" i="2"/>
  <c r="E4057" i="2"/>
  <c r="D4058" i="2"/>
  <c r="E4058" i="2"/>
  <c r="D4059" i="2"/>
  <c r="E4059" i="2"/>
  <c r="D4060" i="2"/>
  <c r="E4060" i="2"/>
  <c r="D4061" i="2"/>
  <c r="E4061" i="2"/>
  <c r="D4062" i="2"/>
  <c r="E4062" i="2"/>
  <c r="D4063" i="2"/>
  <c r="E4063" i="2"/>
  <c r="D4064" i="2"/>
  <c r="E4064" i="2"/>
  <c r="D4065" i="2"/>
  <c r="E4065" i="2"/>
  <c r="D4066" i="2"/>
  <c r="E4066" i="2"/>
  <c r="D4067" i="2"/>
  <c r="E4067" i="2"/>
  <c r="D4068" i="2"/>
  <c r="E4068" i="2"/>
  <c r="D4069" i="2"/>
  <c r="E4069" i="2"/>
  <c r="D4070" i="2"/>
  <c r="E4070" i="2"/>
  <c r="D4071" i="2"/>
  <c r="E4071" i="2"/>
  <c r="D4072" i="2"/>
  <c r="E4072" i="2"/>
  <c r="D4073" i="2"/>
  <c r="E4073" i="2"/>
  <c r="D4074" i="2"/>
  <c r="E4074" i="2"/>
  <c r="D4075" i="2"/>
  <c r="E4075" i="2"/>
  <c r="D4076" i="2"/>
  <c r="E4076" i="2"/>
  <c r="D4077" i="2"/>
  <c r="E4077" i="2"/>
  <c r="D4078" i="2"/>
  <c r="E4078" i="2"/>
  <c r="D4079" i="2"/>
  <c r="E4079" i="2"/>
  <c r="D4080" i="2"/>
  <c r="E4080" i="2"/>
  <c r="D4081" i="2"/>
  <c r="E4081" i="2"/>
  <c r="D4082" i="2"/>
  <c r="E4082" i="2"/>
  <c r="D4083" i="2"/>
  <c r="E4083" i="2"/>
  <c r="D4084" i="2"/>
  <c r="E4084" i="2"/>
  <c r="D4085" i="2"/>
  <c r="E4085" i="2"/>
  <c r="D4086" i="2"/>
  <c r="E4086" i="2"/>
  <c r="D4087" i="2"/>
  <c r="E4087" i="2"/>
  <c r="D4088" i="2"/>
  <c r="E4088" i="2"/>
  <c r="D4089" i="2"/>
  <c r="E4089" i="2"/>
  <c r="D4090" i="2"/>
  <c r="E4090" i="2"/>
  <c r="D4091" i="2"/>
  <c r="E4091" i="2"/>
  <c r="D4092" i="2"/>
  <c r="E4092" i="2"/>
  <c r="D4093" i="2"/>
  <c r="E4093" i="2"/>
  <c r="D4094" i="2"/>
  <c r="E4094" i="2"/>
  <c r="D4095" i="2"/>
  <c r="E4095" i="2"/>
  <c r="D4096" i="2"/>
  <c r="E4096" i="2"/>
  <c r="D4097" i="2"/>
  <c r="E4097" i="2"/>
  <c r="D4098" i="2"/>
  <c r="E4098" i="2"/>
  <c r="D4099" i="2"/>
  <c r="E4099" i="2"/>
  <c r="D4100" i="2"/>
  <c r="E4100" i="2"/>
  <c r="D4101" i="2"/>
  <c r="E4101" i="2"/>
  <c r="D4102" i="2"/>
  <c r="E4102" i="2"/>
  <c r="D4103" i="2"/>
  <c r="E4103" i="2"/>
  <c r="D4104" i="2"/>
  <c r="E4104" i="2"/>
  <c r="D4105" i="2"/>
  <c r="E4105" i="2"/>
  <c r="D4106" i="2"/>
  <c r="E4106" i="2"/>
  <c r="D4107" i="2"/>
  <c r="E4107" i="2"/>
  <c r="D4108" i="2"/>
  <c r="E4108" i="2"/>
  <c r="D4109" i="2"/>
  <c r="E4109" i="2"/>
  <c r="D4110" i="2"/>
  <c r="E4110" i="2"/>
  <c r="D4111" i="2"/>
  <c r="E4111" i="2"/>
  <c r="D4112" i="2"/>
  <c r="E4112" i="2"/>
  <c r="D4113" i="2"/>
  <c r="E4113" i="2"/>
  <c r="D4114" i="2"/>
  <c r="E4114" i="2"/>
  <c r="D4115" i="2"/>
  <c r="E4115" i="2"/>
  <c r="D4116" i="2"/>
  <c r="E4116" i="2"/>
  <c r="D4117" i="2"/>
  <c r="E4117" i="2"/>
  <c r="D4118" i="2"/>
  <c r="E4118" i="2"/>
  <c r="D4119" i="2"/>
  <c r="E4119" i="2"/>
  <c r="D4120" i="2"/>
  <c r="E4120" i="2"/>
  <c r="D4121" i="2"/>
  <c r="E4121" i="2"/>
  <c r="D4122" i="2"/>
  <c r="E4122" i="2"/>
  <c r="D4123" i="2"/>
  <c r="E4123" i="2"/>
  <c r="D4124" i="2"/>
  <c r="E4124" i="2"/>
  <c r="D4125" i="2"/>
  <c r="E4125" i="2"/>
  <c r="D4126" i="2"/>
  <c r="E4126" i="2"/>
  <c r="D4127" i="2"/>
  <c r="E4127" i="2"/>
  <c r="D4128" i="2"/>
  <c r="E4128" i="2"/>
  <c r="D4129" i="2"/>
  <c r="E4129" i="2"/>
  <c r="D4130" i="2"/>
  <c r="E4130" i="2"/>
  <c r="D4131" i="2"/>
  <c r="E4131" i="2"/>
  <c r="D4132" i="2"/>
  <c r="E4132" i="2"/>
  <c r="D4133" i="2"/>
  <c r="E4133" i="2"/>
  <c r="D4134" i="2"/>
  <c r="E4134" i="2"/>
  <c r="D4135" i="2"/>
  <c r="E4135" i="2"/>
  <c r="D4136" i="2"/>
  <c r="E4136" i="2"/>
  <c r="D4137" i="2"/>
  <c r="E4137" i="2"/>
  <c r="D4138" i="2"/>
  <c r="E4138" i="2"/>
  <c r="D4139" i="2"/>
  <c r="E4139" i="2"/>
  <c r="D4140" i="2"/>
  <c r="E4140" i="2"/>
  <c r="D4141" i="2"/>
  <c r="E4141" i="2"/>
  <c r="D4142" i="2"/>
  <c r="E4142" i="2"/>
  <c r="D4143" i="2"/>
  <c r="E4143" i="2"/>
  <c r="D4144" i="2"/>
  <c r="E4144" i="2"/>
  <c r="D4145" i="2"/>
  <c r="E4145" i="2"/>
  <c r="D4146" i="2"/>
  <c r="E4146" i="2"/>
  <c r="D4147" i="2"/>
  <c r="E4147" i="2"/>
  <c r="D4148" i="2"/>
  <c r="E4148" i="2"/>
  <c r="D4149" i="2"/>
  <c r="E4149" i="2"/>
  <c r="D4150" i="2"/>
  <c r="E4150" i="2"/>
  <c r="D4151" i="2"/>
  <c r="E4151" i="2"/>
  <c r="D4152" i="2"/>
  <c r="E4152" i="2"/>
  <c r="D4153" i="2"/>
  <c r="E4153" i="2"/>
  <c r="D4154" i="2"/>
  <c r="E4154" i="2"/>
  <c r="D4155" i="2"/>
  <c r="E4155" i="2"/>
  <c r="D4156" i="2"/>
  <c r="E4156" i="2"/>
  <c r="D4157" i="2"/>
  <c r="E4157" i="2"/>
  <c r="D4158" i="2"/>
  <c r="E4158" i="2"/>
  <c r="D4159" i="2"/>
  <c r="E4159" i="2"/>
  <c r="D4160" i="2"/>
  <c r="E4160" i="2"/>
  <c r="D4161" i="2"/>
  <c r="E4161" i="2"/>
  <c r="D4162" i="2"/>
  <c r="E4162" i="2"/>
  <c r="D4163" i="2"/>
  <c r="E4163" i="2"/>
  <c r="D4164" i="2"/>
  <c r="E4164" i="2"/>
  <c r="D4165" i="2"/>
  <c r="E4165" i="2"/>
  <c r="D4166" i="2"/>
  <c r="E4166" i="2"/>
  <c r="D4167" i="2"/>
  <c r="E4167" i="2"/>
  <c r="D4168" i="2"/>
  <c r="E4168" i="2"/>
  <c r="D4169" i="2"/>
  <c r="E4169" i="2"/>
  <c r="D4170" i="2"/>
  <c r="E4170" i="2"/>
  <c r="D4171" i="2"/>
  <c r="E4171" i="2"/>
  <c r="D4172" i="2"/>
  <c r="E4172" i="2"/>
  <c r="D4173" i="2"/>
  <c r="E4173" i="2"/>
  <c r="D4174" i="2"/>
  <c r="E4174" i="2"/>
  <c r="D4175" i="2"/>
  <c r="E4175" i="2"/>
  <c r="D4176" i="2"/>
  <c r="E4176" i="2"/>
  <c r="D4177" i="2"/>
  <c r="E4177" i="2"/>
  <c r="D4178" i="2"/>
  <c r="E4178" i="2"/>
  <c r="D4179" i="2"/>
  <c r="E4179" i="2"/>
  <c r="D4180" i="2"/>
  <c r="E4180" i="2"/>
  <c r="D4181" i="2"/>
  <c r="E4181" i="2"/>
  <c r="D4182" i="2"/>
  <c r="E4182" i="2"/>
  <c r="D4183" i="2"/>
  <c r="E4183" i="2"/>
  <c r="D4184" i="2"/>
  <c r="E4184" i="2"/>
  <c r="D4185" i="2"/>
  <c r="E4185" i="2"/>
  <c r="D4186" i="2"/>
  <c r="E4186" i="2"/>
  <c r="D4187" i="2"/>
  <c r="E4187" i="2"/>
  <c r="D4188" i="2"/>
  <c r="E4188" i="2"/>
  <c r="D4189" i="2"/>
  <c r="E4189" i="2"/>
  <c r="D4190" i="2"/>
  <c r="E4190" i="2"/>
  <c r="D4191" i="2"/>
  <c r="E4191" i="2"/>
  <c r="D4192" i="2"/>
  <c r="E4192" i="2"/>
  <c r="D4193" i="2"/>
  <c r="E4193" i="2"/>
  <c r="D4194" i="2"/>
  <c r="E4194" i="2"/>
  <c r="D4195" i="2"/>
  <c r="E4195" i="2"/>
  <c r="D4196" i="2"/>
  <c r="E4196" i="2"/>
  <c r="D4197" i="2"/>
  <c r="E4197" i="2"/>
  <c r="D4198" i="2"/>
  <c r="E4198" i="2"/>
  <c r="D4199" i="2"/>
  <c r="E4199" i="2"/>
  <c r="D4200" i="2"/>
  <c r="E4200" i="2"/>
  <c r="D4201" i="2"/>
  <c r="E4201" i="2"/>
  <c r="D4202" i="2"/>
  <c r="E4202" i="2"/>
  <c r="D4203" i="2"/>
  <c r="E4203" i="2"/>
  <c r="D4204" i="2"/>
  <c r="E4204" i="2"/>
  <c r="D4205" i="2"/>
  <c r="E4205" i="2"/>
  <c r="D4206" i="2"/>
  <c r="E4206" i="2"/>
  <c r="D4207" i="2"/>
  <c r="E4207" i="2"/>
  <c r="D4208" i="2"/>
  <c r="E4208" i="2"/>
  <c r="D4209" i="2"/>
  <c r="E4209" i="2"/>
  <c r="D4210" i="2"/>
  <c r="E4210" i="2"/>
  <c r="D4211" i="2"/>
  <c r="E4211" i="2"/>
  <c r="D4212" i="2"/>
  <c r="E4212" i="2"/>
  <c r="D4213" i="2"/>
  <c r="E4213" i="2"/>
  <c r="D4214" i="2"/>
  <c r="E4214" i="2"/>
  <c r="D4215" i="2"/>
  <c r="E4215" i="2"/>
  <c r="D4216" i="2"/>
  <c r="E4216" i="2"/>
  <c r="D4217" i="2"/>
  <c r="E4217" i="2"/>
  <c r="D4218" i="2"/>
  <c r="E4218" i="2"/>
  <c r="D4219" i="2"/>
  <c r="E4219" i="2"/>
  <c r="D4220" i="2"/>
  <c r="E4220" i="2"/>
  <c r="D4221" i="2"/>
  <c r="E4221" i="2"/>
  <c r="D4222" i="2"/>
  <c r="E4222" i="2"/>
  <c r="D4223" i="2"/>
  <c r="E4223" i="2"/>
  <c r="D4224" i="2"/>
  <c r="E4224" i="2"/>
  <c r="D4225" i="2"/>
  <c r="E4225" i="2"/>
  <c r="D4226" i="2"/>
  <c r="E4226" i="2"/>
  <c r="D4227" i="2"/>
  <c r="E4227" i="2"/>
  <c r="D4228" i="2"/>
  <c r="E4228" i="2"/>
  <c r="D4229" i="2"/>
  <c r="E4229" i="2"/>
  <c r="D4230" i="2"/>
  <c r="E4230" i="2"/>
  <c r="D4231" i="2"/>
  <c r="E4231" i="2"/>
  <c r="D4232" i="2"/>
  <c r="E4232" i="2"/>
  <c r="D4233" i="2"/>
  <c r="E4233" i="2"/>
  <c r="D4234" i="2"/>
  <c r="E4234" i="2"/>
  <c r="D4235" i="2"/>
  <c r="E4235" i="2"/>
  <c r="D4236" i="2"/>
  <c r="E4236" i="2"/>
  <c r="D4237" i="2"/>
  <c r="E4237" i="2"/>
  <c r="D4238" i="2"/>
  <c r="E4238" i="2"/>
  <c r="D4239" i="2"/>
  <c r="E4239" i="2"/>
  <c r="D4240" i="2"/>
  <c r="E4240" i="2"/>
  <c r="D4241" i="2"/>
  <c r="E4241" i="2"/>
  <c r="D4242" i="2"/>
  <c r="E4242" i="2"/>
  <c r="D4243" i="2"/>
  <c r="E4243" i="2"/>
  <c r="D4244" i="2"/>
  <c r="E4244" i="2"/>
  <c r="D4245" i="2"/>
  <c r="E4245" i="2"/>
  <c r="D4246" i="2"/>
  <c r="E4246" i="2"/>
  <c r="D4247" i="2"/>
  <c r="E4247" i="2"/>
  <c r="D4248" i="2"/>
  <c r="E4248" i="2"/>
  <c r="D4249" i="2"/>
  <c r="E4249" i="2"/>
  <c r="D4250" i="2"/>
  <c r="E4250" i="2"/>
  <c r="D4251" i="2"/>
  <c r="E4251" i="2"/>
  <c r="D4252" i="2"/>
  <c r="E4252" i="2"/>
  <c r="D4253" i="2"/>
  <c r="E4253" i="2"/>
  <c r="D4254" i="2"/>
  <c r="E4254" i="2"/>
  <c r="D4255" i="2"/>
  <c r="E4255" i="2"/>
  <c r="D4256" i="2"/>
  <c r="E4256" i="2"/>
  <c r="D4257" i="2"/>
  <c r="E4257" i="2"/>
  <c r="D4258" i="2"/>
  <c r="E4258" i="2"/>
  <c r="D4259" i="2"/>
  <c r="E4259" i="2"/>
  <c r="D4260" i="2"/>
  <c r="E4260" i="2"/>
  <c r="D4261" i="2"/>
  <c r="E4261" i="2"/>
  <c r="D4262" i="2"/>
  <c r="E4262" i="2"/>
  <c r="D4263" i="2"/>
  <c r="E4263" i="2"/>
  <c r="D4264" i="2"/>
  <c r="E4264" i="2"/>
  <c r="D4265" i="2"/>
  <c r="E4265" i="2"/>
  <c r="D4266" i="2"/>
  <c r="E4266" i="2"/>
  <c r="D4267" i="2"/>
  <c r="E4267" i="2"/>
  <c r="D4268" i="2"/>
  <c r="E4268" i="2"/>
  <c r="D4269" i="2"/>
  <c r="E4269" i="2"/>
  <c r="D4270" i="2"/>
  <c r="E4270" i="2"/>
  <c r="D4271" i="2"/>
  <c r="E4271" i="2"/>
  <c r="D4272" i="2"/>
  <c r="E4272" i="2"/>
  <c r="D4273" i="2"/>
  <c r="E4273" i="2"/>
  <c r="D4274" i="2"/>
  <c r="E4274" i="2"/>
  <c r="D4275" i="2"/>
  <c r="E4275" i="2"/>
  <c r="D4276" i="2"/>
  <c r="E4276" i="2"/>
  <c r="D4277" i="2"/>
  <c r="E4277" i="2"/>
  <c r="D4278" i="2"/>
  <c r="E4278" i="2"/>
  <c r="D4279" i="2"/>
  <c r="E4279" i="2"/>
  <c r="D4280" i="2"/>
  <c r="E4280" i="2"/>
  <c r="D4281" i="2"/>
  <c r="E4281" i="2"/>
  <c r="D4282" i="2"/>
  <c r="E4282" i="2"/>
  <c r="D4283" i="2"/>
  <c r="E4283" i="2"/>
  <c r="D4284" i="2"/>
  <c r="E4284" i="2"/>
  <c r="D4285" i="2"/>
  <c r="E4285" i="2"/>
  <c r="D4286" i="2"/>
  <c r="E4286" i="2"/>
  <c r="D4287" i="2"/>
  <c r="E4287" i="2"/>
  <c r="D4288" i="2"/>
  <c r="E4288" i="2"/>
  <c r="D4289" i="2"/>
  <c r="E4289" i="2"/>
  <c r="D4290" i="2"/>
  <c r="E4290" i="2"/>
  <c r="D4291" i="2"/>
  <c r="E4291" i="2"/>
  <c r="D4292" i="2"/>
  <c r="E4292" i="2"/>
  <c r="D4293" i="2"/>
  <c r="E4293" i="2"/>
  <c r="D4294" i="2"/>
  <c r="E4294" i="2"/>
  <c r="D4295" i="2"/>
  <c r="E4295" i="2"/>
  <c r="D4296" i="2"/>
  <c r="E4296" i="2"/>
  <c r="D4297" i="2"/>
  <c r="E4297" i="2"/>
  <c r="D4298" i="2"/>
  <c r="E4298" i="2"/>
  <c r="D4299" i="2"/>
  <c r="E4299" i="2"/>
  <c r="D4300" i="2"/>
  <c r="E4300" i="2"/>
  <c r="D4301" i="2"/>
  <c r="E4301" i="2"/>
  <c r="D4302" i="2"/>
  <c r="E4302" i="2"/>
  <c r="D4303" i="2"/>
  <c r="E4303" i="2"/>
  <c r="D4304" i="2"/>
  <c r="E4304" i="2"/>
  <c r="D4305" i="2"/>
  <c r="E4305" i="2"/>
  <c r="D4306" i="2"/>
  <c r="E4306" i="2"/>
  <c r="D4307" i="2"/>
  <c r="E4307" i="2"/>
  <c r="D4308" i="2"/>
  <c r="E4308" i="2"/>
  <c r="D4309" i="2"/>
  <c r="E4309" i="2"/>
  <c r="D4310" i="2"/>
  <c r="E4310" i="2"/>
  <c r="D4311" i="2"/>
  <c r="E4311" i="2"/>
  <c r="D4312" i="2"/>
  <c r="E4312" i="2"/>
  <c r="D4313" i="2"/>
  <c r="E4313" i="2"/>
  <c r="D4314" i="2"/>
  <c r="E4314" i="2"/>
  <c r="D4315" i="2"/>
  <c r="E4315" i="2"/>
  <c r="D4316" i="2"/>
  <c r="E4316" i="2"/>
  <c r="D4317" i="2"/>
  <c r="E4317" i="2"/>
  <c r="D4318" i="2"/>
  <c r="E4318" i="2"/>
  <c r="D4319" i="2"/>
  <c r="E4319" i="2"/>
  <c r="D4320" i="2"/>
  <c r="E4320" i="2"/>
  <c r="D4321" i="2"/>
  <c r="E4321" i="2"/>
  <c r="D4322" i="2"/>
  <c r="E4322" i="2"/>
  <c r="D4323" i="2"/>
  <c r="E4323" i="2"/>
  <c r="D4324" i="2"/>
  <c r="E4324" i="2"/>
  <c r="D4325" i="2"/>
  <c r="E4325" i="2"/>
  <c r="D4326" i="2"/>
  <c r="E4326" i="2"/>
  <c r="D4327" i="2"/>
  <c r="E4327" i="2"/>
  <c r="D4328" i="2"/>
  <c r="E4328" i="2"/>
  <c r="D4329" i="2"/>
  <c r="E4329" i="2"/>
  <c r="D4330" i="2"/>
  <c r="E4330" i="2"/>
  <c r="D4331" i="2"/>
  <c r="E4331" i="2"/>
  <c r="D4332" i="2"/>
  <c r="E4332" i="2"/>
  <c r="D4333" i="2"/>
  <c r="E4333" i="2"/>
  <c r="D4334" i="2"/>
  <c r="E4334" i="2"/>
  <c r="D4335" i="2"/>
  <c r="E4335" i="2"/>
  <c r="D4336" i="2"/>
  <c r="E4336" i="2"/>
  <c r="D4337" i="2"/>
  <c r="E4337" i="2"/>
  <c r="D4338" i="2"/>
  <c r="E4338" i="2"/>
  <c r="D4339" i="2"/>
  <c r="E4339" i="2"/>
  <c r="D4340" i="2"/>
  <c r="E4340" i="2"/>
  <c r="D4341" i="2"/>
  <c r="E4341" i="2"/>
  <c r="D4342" i="2"/>
  <c r="E4342" i="2"/>
  <c r="D4343" i="2"/>
  <c r="E4343" i="2"/>
  <c r="D4344" i="2"/>
  <c r="E4344" i="2"/>
  <c r="D4345" i="2"/>
  <c r="E4345" i="2"/>
  <c r="D4346" i="2"/>
  <c r="E4346" i="2"/>
  <c r="D4347" i="2"/>
  <c r="E4347" i="2"/>
  <c r="D4348" i="2"/>
  <c r="E4348" i="2"/>
  <c r="D4349" i="2"/>
  <c r="E4349" i="2"/>
  <c r="D4350" i="2"/>
  <c r="E4350" i="2"/>
  <c r="D4351" i="2"/>
  <c r="E4351" i="2"/>
  <c r="D4352" i="2"/>
  <c r="E4352" i="2"/>
  <c r="D4353" i="2"/>
  <c r="E4353" i="2"/>
  <c r="D4354" i="2"/>
  <c r="E4354" i="2"/>
  <c r="D4355" i="2"/>
  <c r="E4355" i="2"/>
  <c r="D4356" i="2"/>
  <c r="E4356" i="2"/>
  <c r="D4357" i="2"/>
  <c r="E4357" i="2"/>
  <c r="D4358" i="2"/>
  <c r="E4358" i="2"/>
  <c r="D4359" i="2"/>
  <c r="E4359" i="2"/>
  <c r="D4360" i="2"/>
  <c r="E4360" i="2"/>
  <c r="D4361" i="2"/>
  <c r="E4361" i="2"/>
  <c r="D4362" i="2"/>
  <c r="E4362" i="2"/>
  <c r="D4363" i="2"/>
  <c r="E4363" i="2"/>
  <c r="D4364" i="2"/>
  <c r="E4364" i="2"/>
  <c r="D4365" i="2"/>
  <c r="E4365" i="2"/>
  <c r="D4366" i="2"/>
  <c r="E4366" i="2"/>
  <c r="D4367" i="2"/>
  <c r="E4367" i="2"/>
  <c r="D4368" i="2"/>
  <c r="E4368" i="2"/>
  <c r="D4369" i="2"/>
  <c r="E4369" i="2"/>
  <c r="D4370" i="2"/>
  <c r="E4370" i="2"/>
  <c r="D4371" i="2"/>
  <c r="E4371" i="2"/>
  <c r="D4372" i="2"/>
  <c r="E4372" i="2"/>
  <c r="D4373" i="2"/>
  <c r="E4373" i="2"/>
  <c r="D4374" i="2"/>
  <c r="E4374" i="2"/>
  <c r="D4375" i="2"/>
  <c r="E4375" i="2"/>
  <c r="D4376" i="2"/>
  <c r="E4376" i="2"/>
  <c r="D4377" i="2"/>
  <c r="E4377" i="2"/>
  <c r="D4378" i="2"/>
  <c r="E4378" i="2"/>
  <c r="D4379" i="2"/>
  <c r="E4379" i="2"/>
  <c r="D4380" i="2"/>
  <c r="E4380" i="2"/>
  <c r="D4381" i="2"/>
  <c r="E4381" i="2"/>
  <c r="D4382" i="2"/>
  <c r="E4382" i="2"/>
  <c r="D4383" i="2"/>
  <c r="E4383" i="2"/>
  <c r="D4384" i="2"/>
  <c r="E4384" i="2"/>
  <c r="D4385" i="2"/>
  <c r="E4385" i="2"/>
  <c r="D4386" i="2"/>
  <c r="E4386" i="2"/>
  <c r="D4387" i="2"/>
  <c r="E4387" i="2"/>
  <c r="D4388" i="2"/>
  <c r="E4388" i="2"/>
  <c r="D4389" i="2"/>
  <c r="E4389" i="2"/>
  <c r="D4390" i="2"/>
  <c r="E4390" i="2"/>
  <c r="D4391" i="2"/>
  <c r="E4391" i="2"/>
  <c r="D4392" i="2"/>
  <c r="E4392" i="2"/>
  <c r="D4393" i="2"/>
  <c r="E4393" i="2"/>
  <c r="D4394" i="2"/>
  <c r="E4394" i="2"/>
  <c r="D4395" i="2"/>
  <c r="E4395" i="2"/>
  <c r="D4396" i="2"/>
  <c r="E4396" i="2"/>
  <c r="D4397" i="2"/>
  <c r="E4397" i="2"/>
  <c r="D4398" i="2"/>
  <c r="E4398" i="2"/>
  <c r="D4399" i="2"/>
  <c r="E4399" i="2"/>
  <c r="D4400" i="2"/>
  <c r="E4400" i="2"/>
  <c r="D4401" i="2"/>
  <c r="E4401" i="2"/>
  <c r="D4402" i="2"/>
  <c r="E4402" i="2"/>
  <c r="D4403" i="2"/>
  <c r="E4403" i="2"/>
  <c r="D4404" i="2"/>
  <c r="E4404" i="2"/>
  <c r="D4405" i="2"/>
  <c r="E4405" i="2"/>
  <c r="D4406" i="2"/>
  <c r="E4406" i="2"/>
  <c r="D4407" i="2"/>
  <c r="E4407" i="2"/>
  <c r="D4408" i="2"/>
  <c r="E4408" i="2"/>
  <c r="D4409" i="2"/>
  <c r="E4409" i="2"/>
  <c r="D4410" i="2"/>
  <c r="E4410" i="2"/>
  <c r="D4411" i="2"/>
  <c r="E4411" i="2"/>
  <c r="D4412" i="2"/>
  <c r="E4412" i="2"/>
  <c r="D4413" i="2"/>
  <c r="E4413" i="2"/>
  <c r="D4414" i="2"/>
  <c r="E4414" i="2"/>
  <c r="D4415" i="2"/>
  <c r="E4415" i="2"/>
  <c r="D4416" i="2"/>
  <c r="E4416" i="2"/>
  <c r="D4417" i="2"/>
  <c r="E4417" i="2"/>
  <c r="D4418" i="2"/>
  <c r="E4418" i="2"/>
  <c r="D4419" i="2"/>
  <c r="E4419" i="2"/>
  <c r="D4420" i="2"/>
  <c r="E4420" i="2"/>
  <c r="D4421" i="2"/>
  <c r="E4421" i="2"/>
  <c r="D4422" i="2"/>
  <c r="E4422" i="2"/>
  <c r="D4423" i="2"/>
  <c r="E4423" i="2"/>
  <c r="D4424" i="2"/>
  <c r="E4424" i="2"/>
  <c r="D4425" i="2"/>
  <c r="E4425" i="2"/>
  <c r="D4426" i="2"/>
  <c r="E4426" i="2"/>
  <c r="D4427" i="2"/>
  <c r="E4427" i="2"/>
  <c r="D4428" i="2"/>
  <c r="E4428" i="2"/>
  <c r="D4429" i="2"/>
  <c r="E4429" i="2"/>
  <c r="D4430" i="2"/>
  <c r="E4430" i="2"/>
  <c r="D4431" i="2"/>
  <c r="E4431" i="2"/>
  <c r="D4432" i="2"/>
  <c r="E4432" i="2"/>
  <c r="D4433" i="2"/>
  <c r="E4433" i="2"/>
  <c r="D4434" i="2"/>
  <c r="E4434" i="2"/>
  <c r="D4435" i="2"/>
  <c r="E4435" i="2"/>
  <c r="D4436" i="2"/>
  <c r="E4436" i="2"/>
  <c r="D4437" i="2"/>
  <c r="E4437" i="2"/>
  <c r="D4438" i="2"/>
  <c r="E4438" i="2"/>
  <c r="D4439" i="2"/>
  <c r="E4439" i="2"/>
  <c r="D4440" i="2"/>
  <c r="E4440" i="2"/>
  <c r="D4441" i="2"/>
  <c r="E4441" i="2"/>
  <c r="D4442" i="2"/>
  <c r="E4442" i="2"/>
  <c r="D4443" i="2"/>
  <c r="E4443" i="2"/>
  <c r="D4444" i="2"/>
  <c r="E4444" i="2"/>
  <c r="D4445" i="2"/>
  <c r="E4445" i="2"/>
  <c r="D4446" i="2"/>
  <c r="E4446" i="2"/>
  <c r="D4447" i="2"/>
  <c r="E4447" i="2"/>
  <c r="D4448" i="2"/>
  <c r="E4448" i="2"/>
  <c r="D4449" i="2"/>
  <c r="E4449" i="2"/>
  <c r="D4450" i="2"/>
  <c r="E4450" i="2"/>
  <c r="D4451" i="2"/>
  <c r="E4451" i="2"/>
  <c r="D4452" i="2"/>
  <c r="E4452" i="2"/>
  <c r="D4453" i="2"/>
  <c r="E4453" i="2"/>
  <c r="D4454" i="2"/>
  <c r="E4454" i="2"/>
  <c r="D4455" i="2"/>
  <c r="E4455" i="2"/>
  <c r="D4456" i="2"/>
  <c r="E4456" i="2"/>
  <c r="D4457" i="2"/>
  <c r="E4457" i="2"/>
  <c r="D4458" i="2"/>
  <c r="E4458" i="2"/>
  <c r="D4459" i="2"/>
  <c r="E4459" i="2"/>
  <c r="D4460" i="2"/>
  <c r="E4460" i="2"/>
  <c r="D4461" i="2"/>
  <c r="E4461" i="2"/>
  <c r="D4462" i="2"/>
  <c r="E4462" i="2"/>
  <c r="D4463" i="2"/>
  <c r="E4463" i="2"/>
  <c r="D4464" i="2"/>
  <c r="E4464" i="2"/>
  <c r="D4465" i="2"/>
  <c r="E4465" i="2"/>
  <c r="D4466" i="2"/>
  <c r="E4466" i="2"/>
  <c r="D4467" i="2"/>
  <c r="E4467" i="2"/>
  <c r="D4468" i="2"/>
  <c r="E4468" i="2"/>
  <c r="D4469" i="2"/>
  <c r="E4469" i="2"/>
  <c r="D4470" i="2"/>
  <c r="E4470" i="2"/>
  <c r="D4471" i="2"/>
  <c r="E4471" i="2"/>
  <c r="D4472" i="2"/>
  <c r="E4472" i="2"/>
  <c r="D4473" i="2"/>
  <c r="E4473" i="2"/>
  <c r="D4474" i="2"/>
  <c r="E4474" i="2"/>
  <c r="D4475" i="2"/>
  <c r="E4475" i="2"/>
  <c r="D4476" i="2"/>
  <c r="E4476" i="2"/>
  <c r="D4477" i="2"/>
  <c r="E4477" i="2"/>
  <c r="D4478" i="2"/>
  <c r="E4478" i="2"/>
  <c r="D4479" i="2"/>
  <c r="E4479" i="2"/>
  <c r="D4480" i="2"/>
  <c r="E4480" i="2"/>
  <c r="D4481" i="2"/>
  <c r="E4481" i="2"/>
  <c r="D4482" i="2"/>
  <c r="E4482" i="2"/>
  <c r="D4483" i="2"/>
  <c r="E4483" i="2"/>
  <c r="D4484" i="2"/>
  <c r="E4484" i="2"/>
  <c r="D4485" i="2"/>
  <c r="E4485" i="2"/>
  <c r="D4486" i="2"/>
  <c r="E4486" i="2"/>
  <c r="D4487" i="2"/>
  <c r="E4487" i="2"/>
  <c r="D4488" i="2"/>
  <c r="E4488" i="2"/>
  <c r="D4489" i="2"/>
  <c r="E4489" i="2"/>
  <c r="D4490" i="2"/>
  <c r="E4490" i="2"/>
  <c r="D4491" i="2"/>
  <c r="E4491" i="2"/>
  <c r="D4492" i="2"/>
  <c r="E4492" i="2"/>
  <c r="D4493" i="2"/>
  <c r="E4493" i="2"/>
  <c r="D4494" i="2"/>
  <c r="E4494" i="2"/>
  <c r="D4495" i="2"/>
  <c r="E4495" i="2"/>
  <c r="D4496" i="2"/>
  <c r="E4496" i="2"/>
  <c r="D4497" i="2"/>
  <c r="E4497" i="2"/>
  <c r="D4498" i="2"/>
  <c r="E4498" i="2"/>
  <c r="D4499" i="2"/>
  <c r="E4499" i="2"/>
  <c r="D4500" i="2"/>
  <c r="E4500" i="2"/>
  <c r="D4501" i="2"/>
  <c r="E4501" i="2"/>
  <c r="D4502" i="2"/>
  <c r="E4502" i="2"/>
  <c r="D4503" i="2"/>
  <c r="E4503" i="2"/>
  <c r="D4504" i="2"/>
  <c r="E4504" i="2"/>
  <c r="D4505" i="2"/>
  <c r="E4505" i="2"/>
  <c r="D4506" i="2"/>
  <c r="E4506" i="2"/>
  <c r="D4507" i="2"/>
  <c r="E4507" i="2"/>
  <c r="D4508" i="2"/>
  <c r="E4508" i="2"/>
  <c r="D4509" i="2"/>
  <c r="E4509" i="2"/>
  <c r="D4510" i="2"/>
  <c r="E4510" i="2"/>
  <c r="D4511" i="2"/>
  <c r="E4511" i="2"/>
  <c r="D4512" i="2"/>
  <c r="E4512" i="2"/>
  <c r="D4513" i="2"/>
  <c r="E4513" i="2"/>
  <c r="D4514" i="2"/>
  <c r="E4514" i="2"/>
  <c r="D4515" i="2"/>
  <c r="E4515" i="2"/>
  <c r="D4516" i="2"/>
  <c r="E4516" i="2"/>
  <c r="D4517" i="2"/>
  <c r="E4517" i="2"/>
  <c r="D4518" i="2"/>
  <c r="E4518" i="2"/>
  <c r="D4519" i="2"/>
  <c r="E4519" i="2"/>
  <c r="D4520" i="2"/>
  <c r="E4520" i="2"/>
  <c r="D4521" i="2"/>
  <c r="E4521" i="2"/>
  <c r="D4522" i="2"/>
  <c r="E4522" i="2"/>
  <c r="D4523" i="2"/>
  <c r="E4523" i="2"/>
  <c r="D4524" i="2"/>
  <c r="E4524" i="2"/>
  <c r="D4525" i="2"/>
  <c r="E4525" i="2"/>
  <c r="D4526" i="2"/>
  <c r="E4526" i="2"/>
  <c r="D4527" i="2"/>
  <c r="E4527" i="2"/>
  <c r="D4528" i="2"/>
  <c r="E4528" i="2"/>
  <c r="D4529" i="2"/>
  <c r="E4529" i="2"/>
  <c r="D4530" i="2"/>
  <c r="E4530" i="2"/>
  <c r="D4531" i="2"/>
  <c r="E4531" i="2"/>
  <c r="D4532" i="2"/>
  <c r="E4532" i="2"/>
  <c r="D4533" i="2"/>
  <c r="E4533" i="2"/>
  <c r="D4534" i="2"/>
  <c r="E4534" i="2"/>
  <c r="D4535" i="2"/>
  <c r="E4535" i="2"/>
  <c r="D4536" i="2"/>
  <c r="E4536" i="2"/>
  <c r="D4537" i="2"/>
  <c r="E4537" i="2"/>
  <c r="D4538" i="2"/>
  <c r="E4538" i="2"/>
  <c r="D4539" i="2"/>
  <c r="E4539" i="2"/>
  <c r="D4540" i="2"/>
  <c r="E4540" i="2"/>
  <c r="D4541" i="2"/>
  <c r="E4541" i="2"/>
  <c r="D4542" i="2"/>
  <c r="E4542" i="2"/>
  <c r="D4543" i="2"/>
  <c r="E4543" i="2"/>
  <c r="D4544" i="2"/>
  <c r="E4544" i="2"/>
  <c r="D4545" i="2"/>
  <c r="E4545" i="2"/>
  <c r="D4546" i="2"/>
  <c r="E4546" i="2"/>
  <c r="D4547" i="2"/>
  <c r="E4547" i="2"/>
  <c r="D4548" i="2"/>
  <c r="E4548" i="2"/>
  <c r="D4549" i="2"/>
  <c r="E4549" i="2"/>
  <c r="D4550" i="2"/>
  <c r="E4550" i="2"/>
  <c r="D4551" i="2"/>
  <c r="E4551" i="2"/>
  <c r="D4552" i="2"/>
  <c r="E4552" i="2"/>
  <c r="D4553" i="2"/>
  <c r="E4553" i="2"/>
  <c r="D4554" i="2"/>
  <c r="E4554" i="2"/>
  <c r="D4555" i="2"/>
  <c r="E4555" i="2"/>
  <c r="D4556" i="2"/>
  <c r="E4556" i="2"/>
  <c r="D4557" i="2"/>
  <c r="E4557" i="2"/>
  <c r="D4558" i="2"/>
  <c r="E4558" i="2"/>
  <c r="D4559" i="2"/>
  <c r="E4559" i="2"/>
  <c r="D4560" i="2"/>
  <c r="E4560" i="2"/>
  <c r="D4561" i="2"/>
  <c r="E4561" i="2"/>
  <c r="D4562" i="2"/>
  <c r="E4562" i="2"/>
  <c r="D4563" i="2"/>
  <c r="E4563" i="2"/>
  <c r="D4564" i="2"/>
  <c r="E4564" i="2"/>
  <c r="D4565" i="2"/>
  <c r="E4565" i="2"/>
  <c r="D4566" i="2"/>
  <c r="E4566" i="2"/>
  <c r="D4567" i="2"/>
  <c r="E4567" i="2"/>
  <c r="D4568" i="2"/>
  <c r="E4568" i="2"/>
  <c r="D4569" i="2"/>
  <c r="E4569" i="2"/>
  <c r="D4570" i="2"/>
  <c r="E4570" i="2"/>
  <c r="D4571" i="2"/>
  <c r="E4571" i="2"/>
  <c r="D4572" i="2"/>
  <c r="E4572" i="2"/>
  <c r="D4573" i="2"/>
  <c r="E4573" i="2"/>
  <c r="D4574" i="2"/>
  <c r="E4574" i="2"/>
  <c r="D4575" i="2"/>
  <c r="E4575" i="2"/>
  <c r="D4576" i="2"/>
  <c r="E4576" i="2"/>
  <c r="D4577" i="2"/>
  <c r="E4577" i="2"/>
  <c r="D4578" i="2"/>
  <c r="E4578" i="2"/>
  <c r="D4579" i="2"/>
  <c r="E4579" i="2"/>
  <c r="D4580" i="2"/>
  <c r="E4580" i="2"/>
  <c r="D4581" i="2"/>
  <c r="E4581" i="2"/>
  <c r="D4582" i="2"/>
  <c r="E4582" i="2"/>
  <c r="D4583" i="2"/>
  <c r="E4583" i="2"/>
  <c r="D4584" i="2"/>
  <c r="E4584" i="2"/>
  <c r="D4585" i="2"/>
  <c r="E4585" i="2"/>
  <c r="D4586" i="2"/>
  <c r="E4586" i="2"/>
  <c r="D4587" i="2"/>
  <c r="E4587" i="2"/>
  <c r="D4588" i="2"/>
  <c r="E4588" i="2"/>
  <c r="D4589" i="2"/>
  <c r="E4589" i="2"/>
  <c r="D4590" i="2"/>
  <c r="E4590" i="2"/>
  <c r="D4591" i="2"/>
  <c r="E4591" i="2"/>
  <c r="D4592" i="2"/>
  <c r="E4592" i="2"/>
  <c r="D4593" i="2"/>
  <c r="E4593" i="2"/>
  <c r="D4594" i="2"/>
  <c r="E4594" i="2"/>
  <c r="D4595" i="2"/>
  <c r="E4595" i="2"/>
  <c r="D4596" i="2"/>
  <c r="E4596" i="2"/>
  <c r="D4597" i="2"/>
  <c r="E4597" i="2"/>
  <c r="D4598" i="2"/>
  <c r="E4598" i="2"/>
  <c r="D4599" i="2"/>
  <c r="E4599" i="2"/>
  <c r="D4600" i="2"/>
  <c r="E4600" i="2"/>
  <c r="D4601" i="2"/>
  <c r="E4601" i="2"/>
  <c r="D4602" i="2"/>
  <c r="E4602" i="2"/>
  <c r="D4603" i="2"/>
  <c r="E4603" i="2"/>
  <c r="D4604" i="2"/>
  <c r="E4604" i="2"/>
  <c r="D4605" i="2"/>
  <c r="E4605" i="2"/>
  <c r="D4606" i="2"/>
  <c r="E4606" i="2"/>
  <c r="D4607" i="2"/>
  <c r="E4607" i="2"/>
  <c r="D4608" i="2"/>
  <c r="E4608" i="2"/>
  <c r="D4609" i="2"/>
  <c r="E4609" i="2"/>
  <c r="D4610" i="2"/>
  <c r="E4610" i="2"/>
  <c r="D4611" i="2"/>
  <c r="E4611" i="2"/>
  <c r="D4612" i="2"/>
  <c r="E4612" i="2"/>
  <c r="D4613" i="2"/>
  <c r="E4613" i="2"/>
  <c r="D4614" i="2"/>
  <c r="E4614" i="2"/>
  <c r="D4615" i="2"/>
  <c r="E4615" i="2"/>
  <c r="D4616" i="2"/>
  <c r="E4616" i="2"/>
  <c r="D4617" i="2"/>
  <c r="E4617" i="2"/>
  <c r="D4618" i="2"/>
  <c r="E4618" i="2"/>
  <c r="D4619" i="2"/>
  <c r="E4619" i="2"/>
  <c r="D4620" i="2"/>
  <c r="E4620" i="2"/>
  <c r="D4621" i="2"/>
  <c r="E4621" i="2"/>
  <c r="D4622" i="2"/>
  <c r="E4622" i="2"/>
  <c r="D4623" i="2"/>
  <c r="E4623" i="2"/>
  <c r="D4624" i="2"/>
  <c r="E4624" i="2"/>
  <c r="D4625" i="2"/>
  <c r="E4625" i="2"/>
  <c r="D4626" i="2"/>
  <c r="E4626" i="2"/>
  <c r="D4627" i="2"/>
  <c r="E4627" i="2"/>
  <c r="D4628" i="2"/>
  <c r="E4628" i="2"/>
  <c r="D4629" i="2"/>
  <c r="E4629" i="2"/>
  <c r="D4630" i="2"/>
  <c r="E4630" i="2"/>
  <c r="D4631" i="2"/>
  <c r="E4631" i="2"/>
  <c r="D4632" i="2"/>
  <c r="E4632" i="2"/>
  <c r="D4633" i="2"/>
  <c r="E4633" i="2"/>
  <c r="D4634" i="2"/>
  <c r="E4634" i="2"/>
  <c r="D4635" i="2"/>
  <c r="E4635" i="2"/>
  <c r="D4636" i="2"/>
  <c r="E4636" i="2"/>
  <c r="D4637" i="2"/>
  <c r="E4637" i="2"/>
  <c r="D4638" i="2"/>
  <c r="E4638" i="2"/>
  <c r="D4639" i="2"/>
  <c r="E4639" i="2"/>
  <c r="D4640" i="2"/>
  <c r="E4640" i="2"/>
  <c r="D4641" i="2"/>
  <c r="E4641" i="2"/>
  <c r="D4642" i="2"/>
  <c r="E4642" i="2"/>
  <c r="D4643" i="2"/>
  <c r="E4643" i="2"/>
  <c r="D4644" i="2"/>
  <c r="E4644" i="2"/>
  <c r="D4645" i="2"/>
  <c r="E4645" i="2"/>
  <c r="D4646" i="2"/>
  <c r="E4646" i="2"/>
  <c r="D4647" i="2"/>
  <c r="E4647" i="2"/>
  <c r="D4648" i="2"/>
  <c r="E4648" i="2"/>
  <c r="D4649" i="2"/>
  <c r="E4649" i="2"/>
  <c r="D4650" i="2"/>
  <c r="E4650" i="2"/>
  <c r="D4651" i="2"/>
  <c r="E4651" i="2"/>
  <c r="D4652" i="2"/>
  <c r="E4652" i="2"/>
  <c r="D4653" i="2"/>
  <c r="E4653" i="2"/>
  <c r="D4654" i="2"/>
  <c r="E4654" i="2"/>
  <c r="D4655" i="2"/>
  <c r="E4655" i="2"/>
  <c r="D4656" i="2"/>
  <c r="E4656" i="2"/>
  <c r="D4657" i="2"/>
  <c r="E4657" i="2"/>
  <c r="D4658" i="2"/>
  <c r="E4658" i="2"/>
  <c r="D4659" i="2"/>
  <c r="E4659" i="2"/>
  <c r="D4660" i="2"/>
  <c r="E4660" i="2"/>
  <c r="D4661" i="2"/>
  <c r="E4661" i="2"/>
  <c r="D4662" i="2"/>
  <c r="E4662" i="2"/>
  <c r="D4663" i="2"/>
  <c r="E4663" i="2"/>
  <c r="D4664" i="2"/>
  <c r="E4664" i="2"/>
  <c r="D4665" i="2"/>
  <c r="E4665" i="2"/>
  <c r="D4666" i="2"/>
  <c r="E4666" i="2"/>
  <c r="D4667" i="2"/>
  <c r="E4667" i="2"/>
  <c r="D4668" i="2"/>
  <c r="E4668" i="2"/>
  <c r="D4669" i="2"/>
  <c r="E4669" i="2"/>
  <c r="D4670" i="2"/>
  <c r="E4670" i="2"/>
  <c r="D4671" i="2"/>
  <c r="E4671" i="2"/>
  <c r="D4672" i="2"/>
  <c r="E4672" i="2"/>
  <c r="D4673" i="2"/>
  <c r="E4673" i="2"/>
  <c r="D4674" i="2"/>
  <c r="E4674" i="2"/>
  <c r="D4675" i="2"/>
  <c r="E4675" i="2"/>
  <c r="D4676" i="2"/>
  <c r="E4676" i="2"/>
  <c r="D4677" i="2"/>
  <c r="E4677" i="2"/>
  <c r="D4678" i="2"/>
  <c r="E4678" i="2"/>
  <c r="D4679" i="2"/>
  <c r="E4679" i="2"/>
  <c r="D4680" i="2"/>
  <c r="E4680" i="2"/>
  <c r="D4681" i="2"/>
  <c r="E4681" i="2"/>
  <c r="D4682" i="2"/>
  <c r="E4682" i="2"/>
  <c r="D4683" i="2"/>
  <c r="E4683" i="2"/>
  <c r="D4684" i="2"/>
  <c r="E4684" i="2"/>
  <c r="D4685" i="2"/>
  <c r="E4685" i="2"/>
  <c r="D4686" i="2"/>
  <c r="E4686" i="2"/>
  <c r="D4687" i="2"/>
  <c r="E4687" i="2"/>
  <c r="D4688" i="2"/>
  <c r="E4688" i="2"/>
  <c r="D4689" i="2"/>
  <c r="E4689" i="2"/>
  <c r="D4690" i="2"/>
  <c r="E4690" i="2"/>
  <c r="D4691" i="2"/>
  <c r="E4691" i="2"/>
  <c r="D4692" i="2"/>
  <c r="E4692" i="2"/>
  <c r="D4693" i="2"/>
  <c r="E4693" i="2"/>
  <c r="D4694" i="2"/>
  <c r="E4694" i="2"/>
  <c r="D4695" i="2"/>
  <c r="E4695" i="2"/>
  <c r="D4696" i="2"/>
  <c r="E4696" i="2"/>
  <c r="D4697" i="2"/>
  <c r="E4697" i="2"/>
  <c r="D4698" i="2"/>
  <c r="E4698" i="2"/>
  <c r="D4699" i="2"/>
  <c r="E4699" i="2"/>
  <c r="D4700" i="2"/>
  <c r="E4700" i="2"/>
  <c r="D4701" i="2"/>
  <c r="E4701" i="2"/>
  <c r="D4702" i="2"/>
  <c r="E4702" i="2"/>
  <c r="D4703" i="2"/>
  <c r="E4703" i="2"/>
  <c r="D4704" i="2"/>
  <c r="E4704" i="2"/>
  <c r="D4705" i="2"/>
  <c r="E4705" i="2"/>
  <c r="D4706" i="2"/>
  <c r="E4706" i="2"/>
  <c r="D4707" i="2"/>
  <c r="E4707" i="2"/>
  <c r="D4708" i="2"/>
  <c r="E4708" i="2"/>
  <c r="D4709" i="2"/>
  <c r="E4709" i="2"/>
  <c r="D4710" i="2"/>
  <c r="E4710" i="2"/>
  <c r="D4711" i="2"/>
  <c r="E4711" i="2"/>
  <c r="D4712" i="2"/>
  <c r="E4712" i="2"/>
  <c r="D4713" i="2"/>
  <c r="E4713" i="2"/>
  <c r="D4714" i="2"/>
  <c r="E4714" i="2"/>
  <c r="D4715" i="2"/>
  <c r="E4715" i="2"/>
  <c r="D4716" i="2"/>
  <c r="E4716" i="2"/>
  <c r="D4717" i="2"/>
  <c r="E4717" i="2"/>
  <c r="D4718" i="2"/>
  <c r="E4718" i="2"/>
  <c r="D4719" i="2"/>
  <c r="E4719" i="2"/>
  <c r="D4720" i="2"/>
  <c r="E4720" i="2"/>
  <c r="D4721" i="2"/>
  <c r="E4721" i="2"/>
  <c r="D4722" i="2"/>
  <c r="E4722" i="2"/>
  <c r="D4723" i="2"/>
  <c r="E4723" i="2"/>
  <c r="D4724" i="2"/>
  <c r="E4724" i="2"/>
  <c r="D4725" i="2"/>
  <c r="E4725" i="2"/>
  <c r="D4726" i="2"/>
  <c r="E4726" i="2"/>
  <c r="D4727" i="2"/>
  <c r="E4727" i="2"/>
  <c r="D4728" i="2"/>
  <c r="E4728" i="2"/>
  <c r="D4729" i="2"/>
  <c r="E4729" i="2"/>
  <c r="D4730" i="2"/>
  <c r="E4730" i="2"/>
  <c r="D4731" i="2"/>
  <c r="E4731" i="2"/>
  <c r="D4732" i="2"/>
  <c r="E4732" i="2"/>
  <c r="D4733" i="2"/>
  <c r="E4733" i="2"/>
  <c r="D4734" i="2"/>
  <c r="E4734" i="2"/>
  <c r="D4735" i="2"/>
  <c r="E4735" i="2"/>
  <c r="D4736" i="2"/>
  <c r="E4736" i="2"/>
  <c r="D4737" i="2"/>
  <c r="E4737" i="2"/>
  <c r="D4738" i="2"/>
  <c r="E4738" i="2"/>
  <c r="D4739" i="2"/>
  <c r="E4739" i="2"/>
  <c r="D4740" i="2"/>
  <c r="E4740" i="2"/>
  <c r="D4741" i="2"/>
  <c r="E4741" i="2"/>
  <c r="D4742" i="2"/>
  <c r="E4742" i="2"/>
  <c r="D4743" i="2"/>
  <c r="E4743" i="2"/>
  <c r="D4744" i="2"/>
  <c r="E4744" i="2"/>
  <c r="D4745" i="2"/>
  <c r="E4745" i="2"/>
  <c r="D4746" i="2"/>
  <c r="E4746" i="2"/>
  <c r="D4747" i="2"/>
  <c r="E4747" i="2"/>
  <c r="D4748" i="2"/>
  <c r="E4748" i="2"/>
  <c r="D4749" i="2"/>
  <c r="E4749" i="2"/>
  <c r="D4750" i="2"/>
  <c r="E4750" i="2"/>
  <c r="D4751" i="2"/>
  <c r="E4751" i="2"/>
  <c r="D4752" i="2"/>
  <c r="E4752" i="2"/>
  <c r="D4753" i="2"/>
  <c r="E4753" i="2"/>
  <c r="D4754" i="2"/>
  <c r="E4754" i="2"/>
  <c r="D4755" i="2"/>
  <c r="E4755" i="2"/>
  <c r="D4756" i="2"/>
  <c r="E4756" i="2"/>
  <c r="D4757" i="2"/>
  <c r="E4757" i="2"/>
  <c r="D4758" i="2"/>
  <c r="E4758" i="2"/>
  <c r="D4759" i="2"/>
  <c r="E4759" i="2"/>
  <c r="D4760" i="2"/>
  <c r="E4760" i="2"/>
  <c r="D4761" i="2"/>
  <c r="E4761" i="2"/>
  <c r="D4762" i="2"/>
  <c r="E4762" i="2"/>
  <c r="D4763" i="2"/>
  <c r="E4763" i="2"/>
  <c r="D4764" i="2"/>
  <c r="E4764" i="2"/>
  <c r="D4765" i="2"/>
  <c r="E4765" i="2"/>
  <c r="D4766" i="2"/>
  <c r="E4766" i="2"/>
  <c r="D4767" i="2"/>
  <c r="E4767" i="2"/>
  <c r="D4768" i="2"/>
  <c r="E4768" i="2"/>
  <c r="D4769" i="2"/>
  <c r="E4769" i="2"/>
  <c r="D4770" i="2"/>
  <c r="E4770" i="2"/>
  <c r="D4771" i="2"/>
  <c r="E4771" i="2"/>
  <c r="D4772" i="2"/>
  <c r="E4772" i="2"/>
  <c r="D4773" i="2"/>
  <c r="E4773" i="2"/>
  <c r="D4774" i="2"/>
  <c r="E4774" i="2"/>
  <c r="D4775" i="2"/>
  <c r="E4775" i="2"/>
  <c r="D4776" i="2"/>
  <c r="E4776" i="2"/>
  <c r="D4777" i="2"/>
  <c r="E4777" i="2"/>
  <c r="D4778" i="2"/>
  <c r="E4778" i="2"/>
  <c r="D4779" i="2"/>
  <c r="E4779" i="2"/>
  <c r="D4780" i="2"/>
  <c r="E4780" i="2"/>
  <c r="D4781" i="2"/>
  <c r="E4781" i="2"/>
  <c r="D4782" i="2"/>
  <c r="E4782" i="2"/>
  <c r="D4783" i="2"/>
  <c r="E4783" i="2"/>
  <c r="D4784" i="2"/>
  <c r="E4784" i="2"/>
  <c r="D4785" i="2"/>
  <c r="E4785" i="2"/>
  <c r="D4786" i="2"/>
  <c r="E4786" i="2"/>
  <c r="D4787" i="2"/>
  <c r="E4787" i="2"/>
  <c r="D4788" i="2"/>
  <c r="E4788" i="2"/>
  <c r="D4789" i="2"/>
  <c r="E4789" i="2"/>
  <c r="D4790" i="2"/>
  <c r="E4790" i="2"/>
  <c r="D4791" i="2"/>
  <c r="E4791" i="2"/>
  <c r="D4792" i="2"/>
  <c r="E4792" i="2"/>
  <c r="D4793" i="2"/>
  <c r="E4793" i="2"/>
  <c r="D4794" i="2"/>
  <c r="E4794" i="2"/>
  <c r="D4795" i="2"/>
  <c r="E4795" i="2"/>
  <c r="D4796" i="2"/>
  <c r="E4796" i="2"/>
  <c r="D4797" i="2"/>
  <c r="E4797" i="2"/>
  <c r="D4798" i="2"/>
  <c r="E4798" i="2"/>
  <c r="D4799" i="2"/>
  <c r="E4799" i="2"/>
  <c r="D4800" i="2"/>
  <c r="E4800" i="2"/>
  <c r="D4801" i="2"/>
  <c r="E4801" i="2"/>
  <c r="D4802" i="2"/>
  <c r="E4802" i="2"/>
  <c r="D4803" i="2"/>
  <c r="E4803" i="2"/>
  <c r="D4804" i="2"/>
  <c r="E4804" i="2"/>
  <c r="D4805" i="2"/>
  <c r="E4805" i="2"/>
  <c r="D4806" i="2"/>
  <c r="E4806" i="2"/>
  <c r="D4807" i="2"/>
  <c r="E4807" i="2"/>
  <c r="D4808" i="2"/>
  <c r="E4808" i="2"/>
  <c r="D4809" i="2"/>
  <c r="E4809" i="2"/>
  <c r="D4810" i="2"/>
  <c r="E4810" i="2"/>
  <c r="D4811" i="2"/>
  <c r="E4811" i="2"/>
  <c r="D4812" i="2"/>
  <c r="E4812" i="2"/>
  <c r="D4813" i="2"/>
  <c r="E4813" i="2"/>
  <c r="D4814" i="2"/>
  <c r="E4814" i="2"/>
  <c r="D4815" i="2"/>
  <c r="E4815" i="2"/>
  <c r="D4816" i="2"/>
  <c r="E4816" i="2"/>
  <c r="D4817" i="2"/>
  <c r="E4817" i="2"/>
  <c r="D4818" i="2"/>
  <c r="E4818" i="2"/>
  <c r="D4819" i="2"/>
  <c r="E4819" i="2"/>
  <c r="D4820" i="2"/>
  <c r="E4820" i="2"/>
  <c r="D4821" i="2"/>
  <c r="E4821" i="2"/>
  <c r="D4822" i="2"/>
  <c r="E4822" i="2"/>
  <c r="D4823" i="2"/>
  <c r="E4823" i="2"/>
  <c r="D4824" i="2"/>
  <c r="E4824" i="2"/>
  <c r="D4825" i="2"/>
  <c r="E4825" i="2"/>
  <c r="D4826" i="2"/>
  <c r="E4826" i="2"/>
  <c r="D4827" i="2"/>
  <c r="E4827" i="2"/>
  <c r="D4828" i="2"/>
  <c r="E4828" i="2"/>
  <c r="D4829" i="2"/>
  <c r="E4829" i="2"/>
  <c r="D4830" i="2"/>
  <c r="E4830" i="2"/>
  <c r="D4831" i="2"/>
  <c r="E4831" i="2"/>
  <c r="D4832" i="2"/>
  <c r="E4832" i="2"/>
  <c r="D4833" i="2"/>
  <c r="E4833" i="2"/>
  <c r="D4834" i="2"/>
  <c r="E4834" i="2"/>
  <c r="D4835" i="2"/>
  <c r="E4835" i="2"/>
  <c r="D4836" i="2"/>
  <c r="E4836" i="2"/>
  <c r="D4837" i="2"/>
  <c r="E4837" i="2"/>
  <c r="D4838" i="2"/>
  <c r="E4838" i="2"/>
  <c r="D4839" i="2"/>
  <c r="E4839" i="2"/>
  <c r="D4840" i="2"/>
  <c r="E4840" i="2"/>
  <c r="D4841" i="2"/>
  <c r="E4841" i="2"/>
  <c r="D4842" i="2"/>
  <c r="E4842" i="2"/>
  <c r="D4843" i="2"/>
  <c r="E4843" i="2"/>
  <c r="D4844" i="2"/>
  <c r="E4844" i="2"/>
  <c r="D4845" i="2"/>
  <c r="E4845" i="2"/>
  <c r="D4846" i="2"/>
  <c r="E4846" i="2"/>
  <c r="D4847" i="2"/>
  <c r="E4847" i="2"/>
  <c r="D4848" i="2"/>
  <c r="E4848" i="2"/>
  <c r="D4849" i="2"/>
  <c r="E4849" i="2"/>
  <c r="D4850" i="2"/>
  <c r="E4850" i="2"/>
  <c r="D4851" i="2"/>
  <c r="E4851" i="2"/>
  <c r="D4852" i="2"/>
  <c r="E4852" i="2"/>
  <c r="D4853" i="2"/>
  <c r="E4853" i="2"/>
  <c r="D4854" i="2"/>
  <c r="E4854" i="2"/>
  <c r="D4855" i="2"/>
  <c r="E4855" i="2"/>
  <c r="D4856" i="2"/>
  <c r="E4856" i="2"/>
  <c r="D4857" i="2"/>
  <c r="E4857" i="2"/>
  <c r="D4858" i="2"/>
  <c r="E4858" i="2"/>
  <c r="D4859" i="2"/>
  <c r="E4859" i="2"/>
  <c r="D4860" i="2"/>
  <c r="E4860" i="2"/>
  <c r="D4861" i="2"/>
  <c r="E4861" i="2"/>
  <c r="D4862" i="2"/>
  <c r="E4862" i="2"/>
  <c r="D4863" i="2"/>
  <c r="E4863" i="2"/>
  <c r="D4864" i="2"/>
  <c r="E4864" i="2"/>
  <c r="D4865" i="2"/>
  <c r="E4865" i="2"/>
  <c r="D4866" i="2"/>
  <c r="E4866" i="2"/>
  <c r="D4867" i="2"/>
  <c r="E4867" i="2"/>
  <c r="D4868" i="2"/>
  <c r="E4868" i="2"/>
  <c r="D4869" i="2"/>
  <c r="E4869" i="2"/>
  <c r="D4870" i="2"/>
  <c r="E4870" i="2"/>
  <c r="D4871" i="2"/>
  <c r="E4871" i="2"/>
  <c r="D4872" i="2"/>
  <c r="E4872" i="2"/>
  <c r="D4873" i="2"/>
  <c r="E4873" i="2"/>
  <c r="D4874" i="2"/>
  <c r="E4874" i="2"/>
  <c r="D4875" i="2"/>
  <c r="E4875" i="2"/>
  <c r="D4876" i="2"/>
  <c r="E4876" i="2"/>
  <c r="D4877" i="2"/>
  <c r="E4877" i="2"/>
  <c r="D4878" i="2"/>
  <c r="E4878" i="2"/>
  <c r="D4879" i="2"/>
  <c r="E4879" i="2"/>
  <c r="D4880" i="2"/>
  <c r="E4880" i="2"/>
  <c r="D4881" i="2"/>
  <c r="E4881" i="2"/>
  <c r="D4882" i="2"/>
  <c r="E4882" i="2"/>
  <c r="D4883" i="2"/>
  <c r="E4883" i="2"/>
  <c r="D4884" i="2"/>
  <c r="E4884" i="2"/>
  <c r="D4885" i="2"/>
  <c r="E4885" i="2"/>
  <c r="D4886" i="2"/>
  <c r="E4886" i="2"/>
  <c r="D4887" i="2"/>
  <c r="E4887" i="2"/>
  <c r="D4888" i="2"/>
  <c r="E4888" i="2"/>
  <c r="D4889" i="2"/>
  <c r="E4889" i="2"/>
  <c r="D4890" i="2"/>
  <c r="E4890" i="2"/>
  <c r="D4891" i="2"/>
  <c r="E4891" i="2"/>
  <c r="D4892" i="2"/>
  <c r="E4892" i="2"/>
  <c r="D4893" i="2"/>
  <c r="E4893" i="2"/>
  <c r="D4894" i="2"/>
  <c r="E4894" i="2"/>
  <c r="D4895" i="2"/>
  <c r="E4895" i="2"/>
  <c r="D4896" i="2"/>
  <c r="E4896" i="2"/>
  <c r="D4897" i="2"/>
  <c r="E4897" i="2"/>
  <c r="D4898" i="2"/>
  <c r="E4898" i="2"/>
  <c r="D4899" i="2"/>
  <c r="E4899" i="2"/>
  <c r="D4900" i="2"/>
  <c r="E4900" i="2"/>
  <c r="D4901" i="2"/>
  <c r="E4901" i="2"/>
  <c r="D4902" i="2"/>
  <c r="E4902" i="2"/>
  <c r="D4903" i="2"/>
  <c r="E4903" i="2"/>
  <c r="D4904" i="2"/>
  <c r="E4904" i="2"/>
  <c r="D4905" i="2"/>
  <c r="E4905" i="2"/>
  <c r="D4906" i="2"/>
  <c r="E4906" i="2"/>
  <c r="D4907" i="2"/>
  <c r="E4907" i="2"/>
  <c r="D4908" i="2"/>
  <c r="E4908" i="2"/>
  <c r="D4909" i="2"/>
  <c r="E4909" i="2"/>
  <c r="D4910" i="2"/>
  <c r="E4910" i="2"/>
  <c r="D4911" i="2"/>
  <c r="E4911" i="2"/>
  <c r="D4912" i="2"/>
  <c r="E4912" i="2"/>
  <c r="D4913" i="2"/>
  <c r="E4913" i="2"/>
  <c r="D4914" i="2"/>
  <c r="E4914" i="2"/>
  <c r="D4915" i="2"/>
  <c r="E4915" i="2"/>
  <c r="D4916" i="2"/>
  <c r="E4916" i="2"/>
  <c r="D4917" i="2"/>
  <c r="E4917" i="2"/>
  <c r="D4918" i="2"/>
  <c r="E4918" i="2"/>
  <c r="D4919" i="2"/>
  <c r="E4919" i="2"/>
  <c r="D4920" i="2"/>
  <c r="E4920" i="2"/>
  <c r="D4921" i="2"/>
  <c r="E4921" i="2"/>
  <c r="D4922" i="2"/>
  <c r="E4922" i="2"/>
  <c r="D4923" i="2"/>
  <c r="E4923" i="2"/>
  <c r="D4924" i="2"/>
  <c r="E4924" i="2"/>
  <c r="D4925" i="2"/>
  <c r="E4925" i="2"/>
  <c r="D4926" i="2"/>
  <c r="E4926" i="2"/>
  <c r="D4927" i="2"/>
  <c r="E4927" i="2"/>
  <c r="D4928" i="2"/>
  <c r="E4928" i="2"/>
  <c r="D4929" i="2"/>
  <c r="E4929" i="2"/>
  <c r="D4930" i="2"/>
  <c r="E4930" i="2"/>
  <c r="D4931" i="2"/>
  <c r="E4931" i="2"/>
  <c r="D4932" i="2"/>
  <c r="E4932" i="2"/>
  <c r="D4933" i="2"/>
  <c r="E4933" i="2"/>
  <c r="D4934" i="2"/>
  <c r="E4934" i="2"/>
  <c r="D4935" i="2"/>
  <c r="E4935" i="2"/>
  <c r="D4936" i="2"/>
  <c r="E4936" i="2"/>
  <c r="D4937" i="2"/>
  <c r="E4937" i="2"/>
  <c r="D4938" i="2"/>
  <c r="E4938" i="2"/>
  <c r="D4939" i="2"/>
  <c r="E4939" i="2"/>
  <c r="D4940" i="2"/>
  <c r="E4940" i="2"/>
  <c r="D4941" i="2"/>
  <c r="E4941" i="2"/>
  <c r="D4942" i="2"/>
  <c r="E4942" i="2"/>
  <c r="D4943" i="2"/>
  <c r="E4943" i="2"/>
  <c r="D4944" i="2"/>
  <c r="E4944" i="2"/>
  <c r="D4945" i="2"/>
  <c r="E4945" i="2"/>
  <c r="D4946" i="2"/>
  <c r="E4946" i="2"/>
  <c r="D4947" i="2"/>
  <c r="E4947" i="2"/>
  <c r="D4948" i="2"/>
  <c r="E4948" i="2"/>
  <c r="D4949" i="2"/>
  <c r="E4949" i="2"/>
  <c r="D4950" i="2"/>
  <c r="E4950" i="2"/>
  <c r="D4951" i="2"/>
  <c r="E4951" i="2"/>
  <c r="D4952" i="2"/>
  <c r="E4952" i="2"/>
  <c r="D4953" i="2"/>
  <c r="E4953" i="2"/>
  <c r="D4954" i="2"/>
  <c r="E4954" i="2"/>
  <c r="D4955" i="2"/>
  <c r="E4955" i="2"/>
  <c r="D4956" i="2"/>
  <c r="E4956" i="2"/>
  <c r="D4957" i="2"/>
  <c r="E4957" i="2"/>
  <c r="D4958" i="2"/>
  <c r="E4958" i="2"/>
  <c r="D4959" i="2"/>
  <c r="E4959" i="2"/>
  <c r="D4960" i="2"/>
  <c r="E4960" i="2"/>
  <c r="D4961" i="2"/>
  <c r="E4961" i="2"/>
  <c r="D4962" i="2"/>
  <c r="E4962" i="2"/>
  <c r="D4963" i="2"/>
  <c r="E4963" i="2"/>
  <c r="D4964" i="2"/>
  <c r="E4964" i="2"/>
  <c r="D4965" i="2"/>
  <c r="E4965" i="2"/>
  <c r="D4966" i="2"/>
  <c r="E4966" i="2"/>
  <c r="D4967" i="2"/>
  <c r="E4967" i="2"/>
  <c r="D4968" i="2"/>
  <c r="E4968" i="2"/>
  <c r="D4969" i="2"/>
  <c r="E4969" i="2"/>
  <c r="D4970" i="2"/>
  <c r="E4970" i="2"/>
  <c r="D4971" i="2"/>
  <c r="E4971" i="2"/>
  <c r="D4972" i="2"/>
  <c r="E4972" i="2"/>
  <c r="D4973" i="2"/>
  <c r="E4973" i="2"/>
  <c r="D4974" i="2"/>
  <c r="E4974" i="2"/>
  <c r="D4975" i="2"/>
  <c r="E4975" i="2"/>
  <c r="D4976" i="2"/>
  <c r="E4976" i="2"/>
  <c r="D4977" i="2"/>
  <c r="E4977" i="2"/>
  <c r="D4978" i="2"/>
  <c r="E4978" i="2"/>
  <c r="D4979" i="2"/>
  <c r="E4979" i="2"/>
  <c r="D4980" i="2"/>
  <c r="E4980" i="2"/>
  <c r="D4981" i="2"/>
  <c r="E4981" i="2"/>
  <c r="D4982" i="2"/>
  <c r="E4982" i="2"/>
  <c r="D4983" i="2"/>
  <c r="E4983" i="2"/>
  <c r="D4984" i="2"/>
  <c r="E4984" i="2"/>
  <c r="D4985" i="2"/>
  <c r="E4985" i="2"/>
  <c r="D4986" i="2"/>
  <c r="E4986" i="2"/>
  <c r="D4987" i="2"/>
  <c r="E4987" i="2"/>
  <c r="D4988" i="2"/>
  <c r="E4988" i="2"/>
  <c r="D4989" i="2"/>
  <c r="E4989" i="2"/>
  <c r="D4990" i="2"/>
  <c r="E4990" i="2"/>
  <c r="D4991" i="2"/>
  <c r="E4991" i="2"/>
  <c r="D4992" i="2"/>
  <c r="E4992" i="2"/>
  <c r="D4993" i="2"/>
  <c r="E4993" i="2"/>
  <c r="D4994" i="2"/>
  <c r="E4994" i="2"/>
  <c r="D4995" i="2"/>
  <c r="E4995" i="2"/>
  <c r="D4996" i="2"/>
  <c r="E4996" i="2"/>
  <c r="D4997" i="2"/>
  <c r="E4997" i="2"/>
  <c r="D4998" i="2"/>
  <c r="E4998" i="2"/>
  <c r="D4999" i="2"/>
  <c r="E4999" i="2"/>
  <c r="D5000" i="2"/>
  <c r="E5000" i="2"/>
  <c r="D5001" i="2"/>
  <c r="E5001" i="2"/>
  <c r="D5002" i="2"/>
  <c r="E5002" i="2"/>
  <c r="D5003" i="2"/>
  <c r="E5003" i="2"/>
  <c r="D5004" i="2"/>
  <c r="E5004" i="2"/>
  <c r="D5005" i="2"/>
  <c r="E5005" i="2"/>
  <c r="D5006" i="2"/>
  <c r="E5006" i="2"/>
  <c r="D5007" i="2"/>
  <c r="E5007" i="2"/>
  <c r="D5008" i="2"/>
  <c r="E5008" i="2"/>
  <c r="D5009" i="2"/>
  <c r="E5009" i="2"/>
  <c r="D5010" i="2"/>
  <c r="E5010" i="2"/>
  <c r="D5011" i="2"/>
  <c r="E5011" i="2"/>
  <c r="D5012" i="2"/>
  <c r="E5012" i="2"/>
  <c r="D5013" i="2"/>
  <c r="E5013" i="2"/>
  <c r="D5014" i="2"/>
  <c r="E5014" i="2"/>
  <c r="D5015" i="2"/>
  <c r="E5015" i="2"/>
  <c r="D5016" i="2"/>
  <c r="E5016" i="2"/>
  <c r="D5017" i="2"/>
  <c r="E5017" i="2"/>
  <c r="D5018" i="2"/>
  <c r="E5018" i="2"/>
  <c r="D5019" i="2"/>
  <c r="E5019" i="2"/>
  <c r="D5020" i="2"/>
  <c r="E5020" i="2"/>
  <c r="D5021" i="2"/>
  <c r="E5021" i="2"/>
  <c r="D5022" i="2"/>
  <c r="E5022" i="2"/>
  <c r="D5023" i="2"/>
  <c r="E5023" i="2"/>
  <c r="D5024" i="2"/>
  <c r="E5024" i="2"/>
  <c r="D5025" i="2"/>
  <c r="E5025" i="2"/>
  <c r="D5026" i="2"/>
  <c r="E5026" i="2"/>
  <c r="D5027" i="2"/>
  <c r="E5027" i="2"/>
  <c r="D5028" i="2"/>
  <c r="E5028" i="2"/>
  <c r="D5029" i="2"/>
  <c r="E5029" i="2"/>
  <c r="D5030" i="2"/>
  <c r="E5030" i="2"/>
  <c r="D5031" i="2"/>
  <c r="E5031" i="2"/>
  <c r="D5032" i="2"/>
  <c r="E5032" i="2"/>
  <c r="D5033" i="2"/>
  <c r="E5033" i="2"/>
  <c r="D5034" i="2"/>
  <c r="E5034" i="2"/>
  <c r="D5035" i="2"/>
  <c r="E5035" i="2"/>
  <c r="D5036" i="2"/>
  <c r="E5036" i="2"/>
  <c r="D5037" i="2"/>
  <c r="E5037" i="2"/>
  <c r="D5038" i="2"/>
  <c r="E5038" i="2"/>
  <c r="D5039" i="2"/>
  <c r="E5039" i="2"/>
  <c r="D5040" i="2"/>
  <c r="E5040" i="2"/>
  <c r="D5041" i="2"/>
  <c r="E5041" i="2"/>
  <c r="D5042" i="2"/>
  <c r="E5042" i="2"/>
  <c r="D5043" i="2"/>
  <c r="E5043" i="2"/>
  <c r="D5044" i="2"/>
  <c r="E5044" i="2"/>
  <c r="D5045" i="2"/>
  <c r="E5045" i="2"/>
  <c r="D5046" i="2"/>
  <c r="E5046" i="2"/>
  <c r="D5047" i="2"/>
  <c r="E5047" i="2"/>
  <c r="D5048" i="2"/>
  <c r="E5048" i="2"/>
  <c r="D5049" i="2"/>
  <c r="E5049" i="2"/>
  <c r="D5050" i="2"/>
  <c r="E5050" i="2"/>
  <c r="D5051" i="2"/>
  <c r="E5051" i="2"/>
  <c r="D5052" i="2"/>
  <c r="E5052" i="2"/>
  <c r="D5053" i="2"/>
  <c r="E5053" i="2"/>
  <c r="D5054" i="2"/>
  <c r="E5054" i="2"/>
  <c r="D5055" i="2"/>
  <c r="E5055" i="2"/>
  <c r="D5056" i="2"/>
  <c r="E5056" i="2"/>
  <c r="D5057" i="2"/>
  <c r="E5057" i="2"/>
  <c r="D5058" i="2"/>
  <c r="E5058" i="2"/>
  <c r="D5059" i="2"/>
  <c r="E5059" i="2"/>
  <c r="D5060" i="2"/>
  <c r="E5060" i="2"/>
  <c r="D5061" i="2"/>
  <c r="E5061" i="2"/>
  <c r="D5062" i="2"/>
  <c r="E5062" i="2"/>
  <c r="D5063" i="2"/>
  <c r="E5063" i="2"/>
  <c r="D5064" i="2"/>
  <c r="E5064" i="2"/>
  <c r="D5065" i="2"/>
  <c r="E5065" i="2"/>
  <c r="D5066" i="2"/>
  <c r="E5066" i="2"/>
  <c r="D5067" i="2"/>
  <c r="E5067" i="2"/>
  <c r="D5068" i="2"/>
  <c r="E5068" i="2"/>
  <c r="D5069" i="2"/>
  <c r="E5069" i="2"/>
  <c r="D5070" i="2"/>
  <c r="E5070" i="2"/>
  <c r="D5071" i="2"/>
  <c r="E5071" i="2"/>
  <c r="D5072" i="2"/>
  <c r="E5072" i="2"/>
  <c r="D5073" i="2"/>
  <c r="E5073" i="2"/>
  <c r="D5074" i="2"/>
  <c r="E5074" i="2"/>
  <c r="D5075" i="2"/>
  <c r="E5075" i="2"/>
  <c r="D5076" i="2"/>
  <c r="E5076" i="2"/>
  <c r="D5077" i="2"/>
  <c r="E5077" i="2"/>
  <c r="D5078" i="2"/>
  <c r="E5078" i="2"/>
  <c r="D5079" i="2"/>
  <c r="E5079" i="2"/>
  <c r="D5080" i="2"/>
  <c r="E5080" i="2"/>
  <c r="D5081" i="2"/>
  <c r="E5081" i="2"/>
  <c r="D5082" i="2"/>
  <c r="E5082" i="2"/>
  <c r="D5083" i="2"/>
  <c r="E5083" i="2"/>
  <c r="D5084" i="2"/>
  <c r="E5084" i="2"/>
  <c r="D5085" i="2"/>
  <c r="E5085" i="2"/>
  <c r="D5086" i="2"/>
  <c r="E5086" i="2"/>
  <c r="D5087" i="2"/>
  <c r="E5087" i="2"/>
  <c r="D5088" i="2"/>
  <c r="E5088" i="2"/>
  <c r="D5089" i="2"/>
  <c r="E5089" i="2"/>
  <c r="D5090" i="2"/>
  <c r="E5090" i="2"/>
  <c r="D5091" i="2"/>
  <c r="E5091" i="2"/>
  <c r="D5092" i="2"/>
  <c r="E5092" i="2"/>
  <c r="D5093" i="2"/>
  <c r="E5093" i="2"/>
  <c r="D5094" i="2"/>
  <c r="E5094" i="2"/>
  <c r="D5095" i="2"/>
  <c r="E5095" i="2"/>
  <c r="D5096" i="2"/>
  <c r="E5096" i="2"/>
  <c r="D5097" i="2"/>
  <c r="E5097" i="2"/>
  <c r="D5098" i="2"/>
  <c r="E5098" i="2"/>
  <c r="D5099" i="2"/>
  <c r="E5099" i="2"/>
  <c r="D5100" i="2"/>
  <c r="E5100" i="2"/>
  <c r="D5101" i="2"/>
  <c r="E5101" i="2"/>
  <c r="D5102" i="2"/>
  <c r="E5102" i="2"/>
  <c r="D5103" i="2"/>
  <c r="E5103" i="2"/>
  <c r="D5104" i="2"/>
  <c r="E5104" i="2"/>
  <c r="D5105" i="2"/>
  <c r="E5105" i="2"/>
  <c r="D5106" i="2"/>
  <c r="E5106" i="2"/>
  <c r="D5107" i="2"/>
  <c r="E5107" i="2"/>
  <c r="D5108" i="2"/>
  <c r="E5108" i="2"/>
  <c r="D5109" i="2"/>
  <c r="E5109" i="2"/>
  <c r="D5110" i="2"/>
  <c r="E5110" i="2"/>
  <c r="D5111" i="2"/>
  <c r="E5111" i="2"/>
  <c r="D5112" i="2"/>
  <c r="E5112" i="2"/>
  <c r="D5113" i="2"/>
  <c r="E5113" i="2"/>
  <c r="D5114" i="2"/>
  <c r="E5114" i="2"/>
  <c r="D5115" i="2"/>
  <c r="E5115" i="2"/>
  <c r="D5116" i="2"/>
  <c r="E5116" i="2"/>
  <c r="D5117" i="2"/>
  <c r="E5117" i="2"/>
  <c r="D5118" i="2"/>
  <c r="E5118" i="2"/>
  <c r="D5119" i="2"/>
  <c r="E5119" i="2"/>
  <c r="D5120" i="2"/>
  <c r="E5120" i="2"/>
  <c r="D5121" i="2"/>
  <c r="E5121" i="2"/>
  <c r="D5122" i="2"/>
  <c r="E5122" i="2"/>
  <c r="D5123" i="2"/>
  <c r="E5123" i="2"/>
  <c r="D5124" i="2"/>
  <c r="E5124" i="2"/>
  <c r="D5125" i="2"/>
  <c r="E5125" i="2"/>
  <c r="D5126" i="2"/>
  <c r="E5126" i="2"/>
  <c r="D5127" i="2"/>
  <c r="E5127" i="2"/>
  <c r="D5128" i="2"/>
  <c r="E5128" i="2"/>
  <c r="D5129" i="2"/>
  <c r="E5129" i="2"/>
  <c r="D5130" i="2"/>
  <c r="E5130" i="2"/>
  <c r="D5131" i="2"/>
  <c r="E5131" i="2"/>
  <c r="D5132" i="2"/>
  <c r="E5132" i="2"/>
  <c r="D5133" i="2"/>
  <c r="E5133" i="2"/>
  <c r="D5134" i="2"/>
  <c r="E5134" i="2"/>
  <c r="D5135" i="2"/>
  <c r="E5135" i="2"/>
  <c r="D5136" i="2"/>
  <c r="E5136" i="2"/>
  <c r="D5137" i="2"/>
  <c r="E5137" i="2"/>
  <c r="D5138" i="2"/>
  <c r="E5138" i="2"/>
  <c r="D5139" i="2"/>
  <c r="E5139" i="2"/>
  <c r="D5140" i="2"/>
  <c r="E5140" i="2"/>
  <c r="D5141" i="2"/>
  <c r="E5141" i="2"/>
  <c r="D5142" i="2"/>
  <c r="E5142" i="2"/>
  <c r="D5143" i="2"/>
  <c r="E5143" i="2"/>
  <c r="D5144" i="2"/>
  <c r="E5144" i="2"/>
  <c r="D5145" i="2"/>
  <c r="E5145" i="2"/>
  <c r="D5146" i="2"/>
  <c r="E5146" i="2"/>
  <c r="D5147" i="2"/>
  <c r="E5147" i="2"/>
  <c r="D5148" i="2"/>
  <c r="E5148" i="2"/>
  <c r="D5149" i="2"/>
  <c r="E5149" i="2"/>
  <c r="D5150" i="2"/>
  <c r="E5150" i="2"/>
  <c r="D5151" i="2"/>
  <c r="E5151" i="2"/>
  <c r="D5152" i="2"/>
  <c r="E5152" i="2"/>
  <c r="D5153" i="2"/>
  <c r="E5153" i="2"/>
  <c r="D5154" i="2"/>
  <c r="E5154" i="2"/>
  <c r="D5155" i="2"/>
  <c r="E5155" i="2"/>
  <c r="D5156" i="2"/>
  <c r="E5156" i="2"/>
  <c r="D5157" i="2"/>
  <c r="E5157" i="2"/>
  <c r="D5158" i="2"/>
  <c r="E5158" i="2"/>
  <c r="D5159" i="2"/>
  <c r="E5159" i="2"/>
  <c r="D5160" i="2"/>
  <c r="E5160" i="2"/>
  <c r="D5161" i="2"/>
  <c r="E5161" i="2"/>
  <c r="D5162" i="2"/>
  <c r="E5162" i="2"/>
  <c r="D5163" i="2"/>
  <c r="E5163" i="2"/>
  <c r="D5164" i="2"/>
  <c r="E5164" i="2"/>
  <c r="D5165" i="2"/>
  <c r="E5165" i="2"/>
  <c r="D5166" i="2"/>
  <c r="E5166" i="2"/>
  <c r="D5167" i="2"/>
  <c r="E5167" i="2"/>
  <c r="D5168" i="2"/>
  <c r="E5168" i="2"/>
  <c r="D5169" i="2"/>
  <c r="E5169" i="2"/>
  <c r="D5170" i="2"/>
  <c r="E5170" i="2"/>
  <c r="D5171" i="2"/>
  <c r="E5171" i="2"/>
  <c r="D5172" i="2"/>
  <c r="E5172" i="2"/>
  <c r="D5173" i="2"/>
  <c r="E5173" i="2"/>
  <c r="D5174" i="2"/>
  <c r="E5174" i="2"/>
  <c r="D5175" i="2"/>
  <c r="E5175" i="2"/>
  <c r="D5176" i="2"/>
  <c r="E5176" i="2"/>
  <c r="D5177" i="2"/>
  <c r="E5177" i="2"/>
  <c r="D5178" i="2"/>
  <c r="E5178" i="2"/>
  <c r="D5179" i="2"/>
  <c r="E5179" i="2"/>
  <c r="D5180" i="2"/>
  <c r="E5180" i="2"/>
  <c r="D5181" i="2"/>
  <c r="E5181" i="2"/>
  <c r="D5182" i="2"/>
  <c r="E5182" i="2"/>
  <c r="D5183" i="2"/>
  <c r="E5183" i="2"/>
  <c r="D5184" i="2"/>
  <c r="E5184" i="2"/>
  <c r="D5185" i="2"/>
  <c r="E5185" i="2"/>
  <c r="D5186" i="2"/>
  <c r="E5186" i="2"/>
  <c r="D5187" i="2"/>
  <c r="E5187" i="2"/>
  <c r="D5188" i="2"/>
  <c r="E5188" i="2"/>
  <c r="D5189" i="2"/>
  <c r="E5189" i="2"/>
  <c r="D5190" i="2"/>
  <c r="E5190" i="2"/>
  <c r="D5191" i="2"/>
  <c r="E5191" i="2"/>
  <c r="D5192" i="2"/>
  <c r="E5192" i="2"/>
  <c r="D5193" i="2"/>
  <c r="E5193" i="2"/>
  <c r="D5194" i="2"/>
  <c r="E5194" i="2"/>
  <c r="D5195" i="2"/>
  <c r="E5195" i="2"/>
  <c r="D5196" i="2"/>
  <c r="E5196" i="2"/>
  <c r="D5197" i="2"/>
  <c r="E5197" i="2"/>
  <c r="D5198" i="2"/>
  <c r="E5198" i="2"/>
  <c r="D5199" i="2"/>
  <c r="E5199" i="2"/>
  <c r="D5200" i="2"/>
  <c r="E5200" i="2"/>
  <c r="D5201" i="2"/>
  <c r="E5201" i="2"/>
  <c r="D5202" i="2"/>
  <c r="E5202" i="2"/>
  <c r="D5203" i="2"/>
  <c r="E5203" i="2"/>
  <c r="D5204" i="2"/>
  <c r="E5204" i="2"/>
  <c r="D5205" i="2"/>
  <c r="E5205" i="2"/>
  <c r="D5206" i="2"/>
  <c r="E5206" i="2"/>
  <c r="D5207" i="2"/>
  <c r="E5207" i="2"/>
  <c r="D5208" i="2"/>
  <c r="E5208" i="2"/>
  <c r="D5209" i="2"/>
  <c r="E5209" i="2"/>
  <c r="D5210" i="2"/>
  <c r="E5210" i="2"/>
  <c r="D5211" i="2"/>
  <c r="E5211" i="2"/>
  <c r="D5212" i="2"/>
  <c r="E5212" i="2"/>
  <c r="D5213" i="2"/>
  <c r="E5213" i="2"/>
  <c r="D5214" i="2"/>
  <c r="E5214" i="2"/>
  <c r="D5215" i="2"/>
  <c r="E5215" i="2"/>
  <c r="D5216" i="2"/>
  <c r="E5216" i="2"/>
  <c r="D5217" i="2"/>
  <c r="E5217" i="2"/>
  <c r="D5218" i="2"/>
  <c r="E5218" i="2"/>
  <c r="D5219" i="2"/>
  <c r="E5219" i="2"/>
  <c r="D5220" i="2"/>
  <c r="E5220" i="2"/>
  <c r="D5221" i="2"/>
  <c r="E5221" i="2"/>
  <c r="D5222" i="2"/>
  <c r="E5222" i="2"/>
  <c r="D5223" i="2"/>
  <c r="E5223" i="2"/>
  <c r="D5224" i="2"/>
  <c r="E5224" i="2"/>
  <c r="D5225" i="2"/>
  <c r="E5225" i="2"/>
  <c r="D5226" i="2"/>
  <c r="E5226" i="2"/>
  <c r="D5227" i="2"/>
  <c r="E5227" i="2"/>
  <c r="D5228" i="2"/>
  <c r="E5228" i="2"/>
  <c r="D5229" i="2"/>
  <c r="E5229" i="2"/>
  <c r="D5230" i="2"/>
  <c r="E5230" i="2"/>
  <c r="D5231" i="2"/>
  <c r="E5231" i="2"/>
  <c r="D5232" i="2"/>
  <c r="E5232" i="2"/>
  <c r="D5233" i="2"/>
  <c r="E5233" i="2"/>
  <c r="D5234" i="2"/>
  <c r="E5234" i="2"/>
  <c r="D5235" i="2"/>
  <c r="E5235" i="2"/>
  <c r="D5236" i="2"/>
  <c r="E5236" i="2"/>
  <c r="D5237" i="2"/>
  <c r="E5237" i="2"/>
  <c r="D5238" i="2"/>
  <c r="E5238" i="2"/>
  <c r="D5239" i="2"/>
  <c r="E5239" i="2"/>
  <c r="D5240" i="2"/>
  <c r="E5240" i="2"/>
  <c r="D5241" i="2"/>
  <c r="E5241" i="2"/>
  <c r="D5242" i="2"/>
  <c r="E5242" i="2"/>
  <c r="D5243" i="2"/>
  <c r="E5243" i="2"/>
  <c r="D5244" i="2"/>
  <c r="E5244" i="2"/>
  <c r="D5245" i="2"/>
  <c r="E5245" i="2"/>
  <c r="D5246" i="2"/>
  <c r="E5246" i="2"/>
  <c r="D5247" i="2"/>
  <c r="E5247" i="2"/>
  <c r="D5248" i="2"/>
  <c r="E5248" i="2"/>
  <c r="D5249" i="2"/>
  <c r="E5249" i="2"/>
  <c r="D5250" i="2"/>
  <c r="E5250" i="2"/>
  <c r="D5251" i="2"/>
  <c r="E5251" i="2"/>
  <c r="D5252" i="2"/>
  <c r="E5252" i="2"/>
  <c r="D5253" i="2"/>
  <c r="E5253" i="2"/>
  <c r="D5254" i="2"/>
  <c r="E5254" i="2"/>
  <c r="D5255" i="2"/>
  <c r="E5255" i="2"/>
  <c r="D5256" i="2"/>
  <c r="E5256" i="2"/>
  <c r="D5257" i="2"/>
  <c r="E5257" i="2"/>
  <c r="D5258" i="2"/>
  <c r="E5258" i="2"/>
  <c r="D5259" i="2"/>
  <c r="E5259" i="2"/>
  <c r="D5260" i="2"/>
  <c r="E5260" i="2"/>
  <c r="D5261" i="2"/>
  <c r="E5261" i="2"/>
  <c r="D5262" i="2"/>
  <c r="E5262" i="2"/>
  <c r="D5263" i="2"/>
  <c r="E5263" i="2"/>
  <c r="D5264" i="2"/>
  <c r="E5264" i="2"/>
  <c r="D5265" i="2"/>
  <c r="E5265" i="2"/>
  <c r="D5266" i="2"/>
  <c r="E5266" i="2"/>
  <c r="D5267" i="2"/>
  <c r="E5267" i="2"/>
  <c r="D5268" i="2"/>
  <c r="E5268" i="2"/>
  <c r="D5269" i="2"/>
  <c r="E5269" i="2"/>
  <c r="D5270" i="2"/>
  <c r="E5270" i="2"/>
  <c r="D5271" i="2"/>
  <c r="E5271" i="2"/>
  <c r="D5272" i="2"/>
  <c r="E5272" i="2"/>
  <c r="D5273" i="2"/>
  <c r="E5273" i="2"/>
  <c r="D5274" i="2"/>
  <c r="E5274" i="2"/>
  <c r="D5275" i="2"/>
  <c r="E5275" i="2"/>
  <c r="D5276" i="2"/>
  <c r="E5276" i="2"/>
  <c r="D5277" i="2"/>
  <c r="E5277" i="2"/>
  <c r="D5278" i="2"/>
  <c r="E5278" i="2"/>
  <c r="D5279" i="2"/>
  <c r="E5279" i="2"/>
  <c r="D5280" i="2"/>
  <c r="E5280" i="2"/>
  <c r="D5281" i="2"/>
  <c r="E5281" i="2"/>
  <c r="D5282" i="2"/>
  <c r="E5282" i="2"/>
  <c r="D5283" i="2"/>
  <c r="E5283" i="2"/>
  <c r="D5284" i="2"/>
  <c r="E5284" i="2"/>
  <c r="D5285" i="2"/>
  <c r="E5285" i="2"/>
  <c r="D5286" i="2"/>
  <c r="E5286" i="2"/>
  <c r="D5287" i="2"/>
  <c r="E5287" i="2"/>
  <c r="D5288" i="2"/>
  <c r="E5288" i="2"/>
  <c r="D5289" i="2"/>
  <c r="E5289" i="2"/>
  <c r="D5290" i="2"/>
  <c r="E5290" i="2"/>
  <c r="D5291" i="2"/>
  <c r="E5291" i="2"/>
  <c r="D5292" i="2"/>
  <c r="E5292" i="2"/>
  <c r="D5293" i="2"/>
  <c r="E5293" i="2"/>
  <c r="D5294" i="2"/>
  <c r="E5294" i="2"/>
  <c r="D5295" i="2"/>
  <c r="E5295" i="2"/>
  <c r="D5296" i="2"/>
  <c r="E5296" i="2"/>
  <c r="D5297" i="2"/>
  <c r="E5297" i="2"/>
  <c r="D5298" i="2"/>
  <c r="E5298" i="2"/>
  <c r="D5299" i="2"/>
  <c r="E5299" i="2"/>
  <c r="D5300" i="2"/>
  <c r="E5300" i="2"/>
  <c r="D5301" i="2"/>
  <c r="E5301" i="2"/>
  <c r="D5302" i="2"/>
  <c r="E5302" i="2"/>
  <c r="D5303" i="2"/>
  <c r="E5303" i="2"/>
  <c r="D5304" i="2"/>
  <c r="E5304" i="2"/>
  <c r="D5305" i="2"/>
  <c r="E5305" i="2"/>
  <c r="D5306" i="2"/>
  <c r="E5306" i="2"/>
  <c r="D5307" i="2"/>
  <c r="E5307" i="2"/>
  <c r="D5308" i="2"/>
  <c r="E5308" i="2"/>
  <c r="D5309" i="2"/>
  <c r="E5309" i="2"/>
  <c r="D5310" i="2"/>
  <c r="E5310" i="2"/>
  <c r="D5311" i="2"/>
  <c r="E5311" i="2"/>
  <c r="D5312" i="2"/>
  <c r="E5312" i="2"/>
  <c r="D5313" i="2"/>
  <c r="E5313" i="2"/>
  <c r="D5314" i="2"/>
  <c r="E5314" i="2"/>
  <c r="D5315" i="2"/>
  <c r="E5315" i="2"/>
  <c r="D5316" i="2"/>
  <c r="E5316" i="2"/>
  <c r="D5317" i="2"/>
  <c r="E5317" i="2"/>
  <c r="D5318" i="2"/>
  <c r="E5318" i="2"/>
  <c r="D5319" i="2"/>
  <c r="E5319" i="2"/>
  <c r="D5320" i="2"/>
  <c r="E5320" i="2"/>
  <c r="D5321" i="2"/>
  <c r="E5321" i="2"/>
  <c r="D5322" i="2"/>
  <c r="E5322" i="2"/>
  <c r="D5323" i="2"/>
  <c r="E5323" i="2"/>
  <c r="D5324" i="2"/>
  <c r="E5324" i="2"/>
  <c r="D5325" i="2"/>
  <c r="E5325" i="2"/>
  <c r="D5326" i="2"/>
  <c r="E5326" i="2"/>
  <c r="D5327" i="2"/>
  <c r="E5327" i="2"/>
  <c r="D5328" i="2"/>
  <c r="E5328" i="2"/>
  <c r="D5329" i="2"/>
  <c r="E5329" i="2"/>
  <c r="D5330" i="2"/>
  <c r="E5330" i="2"/>
  <c r="D5331" i="2"/>
  <c r="E5331" i="2"/>
  <c r="D5332" i="2"/>
  <c r="E5332" i="2"/>
  <c r="D5333" i="2"/>
  <c r="E5333" i="2"/>
  <c r="D5334" i="2"/>
  <c r="E5334" i="2"/>
  <c r="D5335" i="2"/>
  <c r="E5335" i="2"/>
  <c r="D5336" i="2"/>
  <c r="E5336" i="2"/>
  <c r="D5337" i="2"/>
  <c r="E5337" i="2"/>
  <c r="D5338" i="2"/>
  <c r="E5338" i="2"/>
  <c r="D5339" i="2"/>
  <c r="E5339" i="2"/>
  <c r="D5340" i="2"/>
  <c r="E5340" i="2"/>
  <c r="D5341" i="2"/>
  <c r="E5341" i="2"/>
  <c r="D5342" i="2"/>
  <c r="E5342" i="2"/>
  <c r="D5343" i="2"/>
  <c r="E5343" i="2"/>
  <c r="D5344" i="2"/>
  <c r="E5344" i="2"/>
  <c r="D5345" i="2"/>
  <c r="E5345" i="2"/>
  <c r="D5346" i="2"/>
  <c r="E5346" i="2"/>
  <c r="D5347" i="2"/>
  <c r="E5347" i="2"/>
  <c r="D5348" i="2"/>
  <c r="E5348" i="2"/>
  <c r="D5349" i="2"/>
  <c r="E5349" i="2"/>
  <c r="D5350" i="2"/>
  <c r="E5350" i="2"/>
  <c r="D5351" i="2"/>
  <c r="E5351" i="2"/>
  <c r="D5352" i="2"/>
  <c r="E5352" i="2"/>
  <c r="D5353" i="2"/>
  <c r="E5353" i="2"/>
  <c r="D5354" i="2"/>
  <c r="E5354" i="2"/>
  <c r="D5355" i="2"/>
  <c r="E5355" i="2"/>
  <c r="D5356" i="2"/>
  <c r="E5356" i="2"/>
  <c r="D5357" i="2"/>
  <c r="E5357" i="2"/>
  <c r="D5358" i="2"/>
  <c r="E5358" i="2"/>
  <c r="D5359" i="2"/>
  <c r="E5359" i="2"/>
  <c r="D5360" i="2"/>
  <c r="E5360" i="2"/>
  <c r="D5361" i="2"/>
  <c r="E5361" i="2"/>
  <c r="D5362" i="2"/>
  <c r="E5362" i="2"/>
  <c r="D5363" i="2"/>
  <c r="E5363" i="2"/>
  <c r="D5364" i="2"/>
  <c r="E5364" i="2"/>
  <c r="D5365" i="2"/>
  <c r="E5365" i="2"/>
  <c r="D5366" i="2"/>
  <c r="E5366" i="2"/>
  <c r="D5367" i="2"/>
  <c r="E5367" i="2"/>
  <c r="D5368" i="2"/>
  <c r="E5368" i="2"/>
  <c r="D5369" i="2"/>
  <c r="E5369" i="2"/>
  <c r="D5370" i="2"/>
  <c r="E5370" i="2"/>
  <c r="D5371" i="2"/>
  <c r="E5371" i="2"/>
  <c r="D5372" i="2"/>
  <c r="E5372" i="2"/>
  <c r="D5373" i="2"/>
  <c r="E5373" i="2"/>
  <c r="D5374" i="2"/>
  <c r="E5374" i="2"/>
  <c r="D5375" i="2"/>
  <c r="E5375" i="2"/>
  <c r="D5376" i="2"/>
  <c r="E5376" i="2"/>
  <c r="D5377" i="2"/>
  <c r="E5377" i="2"/>
  <c r="D5378" i="2"/>
  <c r="E5378" i="2"/>
  <c r="D5379" i="2"/>
  <c r="E5379" i="2"/>
  <c r="D5380" i="2"/>
  <c r="E5380" i="2"/>
  <c r="D5381" i="2"/>
  <c r="E5381" i="2"/>
  <c r="D5382" i="2"/>
  <c r="E5382" i="2"/>
  <c r="D5383" i="2"/>
  <c r="E5383" i="2"/>
  <c r="D5384" i="2"/>
  <c r="E5384" i="2"/>
  <c r="D5385" i="2"/>
  <c r="E5385" i="2"/>
  <c r="D5386" i="2"/>
  <c r="E5386" i="2"/>
  <c r="D5387" i="2"/>
  <c r="E5387" i="2"/>
  <c r="D5388" i="2"/>
  <c r="E5388" i="2"/>
  <c r="D5389" i="2"/>
  <c r="E5389" i="2"/>
  <c r="D5390" i="2"/>
  <c r="E5390" i="2"/>
  <c r="D5391" i="2"/>
  <c r="E5391" i="2"/>
  <c r="D5392" i="2"/>
  <c r="E5392" i="2"/>
  <c r="D5393" i="2"/>
  <c r="E5393" i="2"/>
  <c r="D5394" i="2"/>
  <c r="E5394" i="2"/>
  <c r="D5395" i="2"/>
  <c r="E5395" i="2"/>
  <c r="D5396" i="2"/>
  <c r="E5396" i="2"/>
  <c r="D5397" i="2"/>
  <c r="E5397" i="2"/>
  <c r="D5398" i="2"/>
  <c r="E5398" i="2"/>
  <c r="D5399" i="2"/>
  <c r="E5399" i="2"/>
  <c r="D5400" i="2"/>
  <c r="E5400" i="2"/>
  <c r="D5401" i="2"/>
  <c r="E5401" i="2"/>
  <c r="D5402" i="2"/>
  <c r="E5402" i="2"/>
  <c r="D5403" i="2"/>
  <c r="E5403" i="2"/>
  <c r="D5404" i="2"/>
  <c r="E5404" i="2"/>
  <c r="D5405" i="2"/>
  <c r="E5405" i="2"/>
  <c r="D5406" i="2"/>
  <c r="E5406" i="2"/>
  <c r="D5407" i="2"/>
  <c r="E5407" i="2"/>
  <c r="D5408" i="2"/>
  <c r="E5408" i="2"/>
  <c r="D5409" i="2"/>
  <c r="E5409" i="2"/>
  <c r="D5410" i="2"/>
  <c r="E5410" i="2"/>
  <c r="D5411" i="2"/>
  <c r="E5411" i="2"/>
  <c r="D5412" i="2"/>
  <c r="E5412" i="2"/>
  <c r="D5413" i="2"/>
  <c r="E5413" i="2"/>
  <c r="D5414" i="2"/>
  <c r="E5414" i="2"/>
  <c r="D5415" i="2"/>
  <c r="E5415" i="2"/>
  <c r="D5416" i="2"/>
  <c r="E5416" i="2"/>
  <c r="D5417" i="2"/>
  <c r="E5417" i="2"/>
  <c r="D5418" i="2"/>
  <c r="E5418" i="2"/>
  <c r="D5419" i="2"/>
  <c r="E5419" i="2"/>
  <c r="D5420" i="2"/>
  <c r="E5420" i="2"/>
  <c r="D5421" i="2"/>
  <c r="E5421" i="2"/>
  <c r="D5422" i="2"/>
  <c r="E5422" i="2"/>
  <c r="D5423" i="2"/>
  <c r="E5423" i="2"/>
  <c r="D5424" i="2"/>
  <c r="E5424" i="2"/>
  <c r="D5425" i="2"/>
  <c r="E5425" i="2"/>
  <c r="D5426" i="2"/>
  <c r="E5426" i="2"/>
  <c r="D5427" i="2"/>
  <c r="E5427" i="2"/>
  <c r="D5428" i="2"/>
  <c r="E5428" i="2"/>
  <c r="D5429" i="2"/>
  <c r="E5429" i="2"/>
  <c r="D5430" i="2"/>
  <c r="E5430" i="2"/>
  <c r="D5431" i="2"/>
  <c r="E5431" i="2"/>
  <c r="D5432" i="2"/>
  <c r="E5432" i="2"/>
  <c r="D5433" i="2"/>
  <c r="E5433" i="2"/>
  <c r="D5434" i="2"/>
  <c r="E5434" i="2"/>
  <c r="D5435" i="2"/>
  <c r="E5435" i="2"/>
  <c r="D5436" i="2"/>
  <c r="E5436" i="2"/>
  <c r="D5437" i="2"/>
  <c r="E5437" i="2"/>
  <c r="D5438" i="2"/>
  <c r="E5438" i="2"/>
  <c r="D5439" i="2"/>
  <c r="E5439" i="2"/>
  <c r="D5440" i="2"/>
  <c r="E5440" i="2"/>
  <c r="D5441" i="2"/>
  <c r="E5441" i="2"/>
  <c r="D5442" i="2"/>
  <c r="E5442" i="2"/>
  <c r="D5443" i="2"/>
  <c r="E5443" i="2"/>
  <c r="D5444" i="2"/>
  <c r="E5444" i="2"/>
  <c r="D5445" i="2"/>
  <c r="E5445" i="2"/>
  <c r="D5446" i="2"/>
  <c r="E5446" i="2"/>
  <c r="D5447" i="2"/>
  <c r="E5447" i="2"/>
  <c r="D5448" i="2"/>
  <c r="E5448" i="2"/>
  <c r="D5449" i="2"/>
  <c r="E5449" i="2"/>
  <c r="D5450" i="2"/>
  <c r="E5450" i="2"/>
  <c r="D5451" i="2"/>
  <c r="E5451" i="2"/>
  <c r="D5452" i="2"/>
  <c r="E5452" i="2"/>
  <c r="D5453" i="2"/>
  <c r="E5453" i="2"/>
  <c r="D5454" i="2"/>
  <c r="E5454" i="2"/>
  <c r="D5455" i="2"/>
  <c r="E5455" i="2"/>
  <c r="D5456" i="2"/>
  <c r="E5456" i="2"/>
  <c r="D5457" i="2"/>
  <c r="E5457" i="2"/>
  <c r="D5458" i="2"/>
  <c r="E5458" i="2"/>
  <c r="D5459" i="2"/>
  <c r="E5459" i="2"/>
  <c r="D5460" i="2"/>
  <c r="E5460" i="2"/>
  <c r="D5461" i="2"/>
  <c r="E5461" i="2"/>
  <c r="D5462" i="2"/>
  <c r="E5462" i="2"/>
  <c r="D5463" i="2"/>
  <c r="E5463" i="2"/>
  <c r="D5464" i="2"/>
  <c r="E5464" i="2"/>
  <c r="D5465" i="2"/>
  <c r="E5465" i="2"/>
  <c r="D5466" i="2"/>
  <c r="E5466" i="2"/>
  <c r="D5467" i="2"/>
  <c r="E5467" i="2"/>
  <c r="D5468" i="2"/>
  <c r="E5468" i="2"/>
  <c r="D5469" i="2"/>
  <c r="E5469" i="2"/>
  <c r="D5470" i="2"/>
  <c r="E5470" i="2"/>
  <c r="D5471" i="2"/>
  <c r="E5471" i="2"/>
  <c r="D5472" i="2"/>
  <c r="E5472" i="2"/>
  <c r="D5473" i="2"/>
  <c r="E5473" i="2"/>
  <c r="D5474" i="2"/>
  <c r="E5474" i="2"/>
  <c r="D5475" i="2"/>
  <c r="E5475" i="2"/>
  <c r="D5476" i="2"/>
  <c r="E5476" i="2"/>
  <c r="D5477" i="2"/>
  <c r="E5477" i="2"/>
  <c r="D5478" i="2"/>
  <c r="E5478" i="2"/>
  <c r="D5479" i="2"/>
  <c r="E5479" i="2"/>
  <c r="D5480" i="2"/>
  <c r="E5480" i="2"/>
  <c r="D5481" i="2"/>
  <c r="E5481" i="2"/>
  <c r="D5482" i="2"/>
  <c r="E5482" i="2"/>
  <c r="D5483" i="2"/>
  <c r="E5483" i="2"/>
  <c r="D5484" i="2"/>
  <c r="E5484" i="2"/>
  <c r="D5485" i="2"/>
  <c r="E5485" i="2"/>
  <c r="D5486" i="2"/>
  <c r="E5486" i="2"/>
  <c r="D5487" i="2"/>
  <c r="E5487" i="2"/>
  <c r="D5488" i="2"/>
  <c r="E5488" i="2"/>
  <c r="D5489" i="2"/>
  <c r="E5489" i="2"/>
  <c r="D5490" i="2"/>
  <c r="E5490" i="2"/>
  <c r="D5491" i="2"/>
  <c r="E5491" i="2"/>
  <c r="D5492" i="2"/>
  <c r="E5492" i="2"/>
  <c r="D5493" i="2"/>
  <c r="E5493" i="2"/>
  <c r="D5494" i="2"/>
  <c r="E5494" i="2"/>
  <c r="D5495" i="2"/>
  <c r="E5495" i="2"/>
  <c r="D5496" i="2"/>
  <c r="E5496" i="2"/>
  <c r="D5497" i="2"/>
  <c r="E5497" i="2"/>
  <c r="D5498" i="2"/>
  <c r="E5498" i="2"/>
  <c r="D5499" i="2"/>
  <c r="E5499" i="2"/>
  <c r="D5500" i="2"/>
  <c r="E5500" i="2"/>
  <c r="D5501" i="2"/>
  <c r="E5501" i="2"/>
  <c r="D5502" i="2"/>
  <c r="E5502" i="2"/>
  <c r="D5503" i="2"/>
  <c r="E5503" i="2"/>
  <c r="D5504" i="2"/>
  <c r="E5504" i="2"/>
  <c r="D5505" i="2"/>
  <c r="E5505" i="2"/>
  <c r="D5506" i="2"/>
  <c r="E5506" i="2"/>
  <c r="D5507" i="2"/>
  <c r="E5507" i="2"/>
  <c r="D5508" i="2"/>
  <c r="E5508" i="2"/>
  <c r="D5509" i="2"/>
  <c r="E5509" i="2"/>
  <c r="D5510" i="2"/>
  <c r="E5510" i="2"/>
  <c r="D5511" i="2"/>
  <c r="E5511" i="2"/>
  <c r="D5512" i="2"/>
  <c r="E5512" i="2"/>
  <c r="D5513" i="2"/>
  <c r="E5513" i="2"/>
  <c r="D5514" i="2"/>
  <c r="E5514" i="2"/>
  <c r="D5515" i="2"/>
  <c r="E5515" i="2"/>
  <c r="D5516" i="2"/>
  <c r="E5516" i="2"/>
  <c r="D5517" i="2"/>
  <c r="E5517" i="2"/>
  <c r="D5518" i="2"/>
  <c r="E5518" i="2"/>
  <c r="D5519" i="2"/>
  <c r="E5519" i="2"/>
  <c r="D5520" i="2"/>
  <c r="E5520" i="2"/>
  <c r="D5521" i="2"/>
  <c r="E5521" i="2"/>
  <c r="D5522" i="2"/>
  <c r="E5522" i="2"/>
  <c r="D5523" i="2"/>
  <c r="E5523" i="2"/>
  <c r="D5524" i="2"/>
  <c r="E5524" i="2"/>
  <c r="D5525" i="2"/>
  <c r="E5525" i="2"/>
  <c r="D5526" i="2"/>
  <c r="E5526" i="2"/>
  <c r="D5527" i="2"/>
  <c r="E5527" i="2"/>
  <c r="D5528" i="2"/>
  <c r="E5528" i="2"/>
  <c r="D5529" i="2"/>
  <c r="E5529" i="2"/>
  <c r="D5530" i="2"/>
  <c r="E5530" i="2"/>
  <c r="D5531" i="2"/>
  <c r="E5531" i="2"/>
  <c r="D5532" i="2"/>
  <c r="E5532" i="2"/>
  <c r="D5533" i="2"/>
  <c r="E5533" i="2"/>
  <c r="D5534" i="2"/>
  <c r="E5534" i="2"/>
  <c r="D5535" i="2"/>
  <c r="E5535" i="2"/>
  <c r="D5536" i="2"/>
  <c r="E5536" i="2"/>
  <c r="D5537" i="2"/>
  <c r="E5537" i="2"/>
  <c r="D5538" i="2"/>
  <c r="E5538" i="2"/>
  <c r="D5539" i="2"/>
  <c r="E5539" i="2"/>
  <c r="D5540" i="2"/>
  <c r="E5540" i="2"/>
  <c r="D5541" i="2"/>
  <c r="E5541" i="2"/>
  <c r="D5542" i="2"/>
  <c r="E5542" i="2"/>
  <c r="D5543" i="2"/>
  <c r="E5543" i="2"/>
  <c r="D5544" i="2"/>
  <c r="E5544" i="2"/>
  <c r="D5545" i="2"/>
  <c r="E5545" i="2"/>
  <c r="D5546" i="2"/>
  <c r="E5546" i="2"/>
  <c r="D5547" i="2"/>
  <c r="E5547" i="2"/>
  <c r="D5548" i="2"/>
  <c r="E5548" i="2"/>
  <c r="D5549" i="2"/>
  <c r="E5549" i="2"/>
  <c r="D5550" i="2"/>
  <c r="E5550" i="2"/>
  <c r="D5551" i="2"/>
  <c r="E5551" i="2"/>
  <c r="D5552" i="2"/>
  <c r="E5552" i="2"/>
  <c r="D5553" i="2"/>
  <c r="E5553" i="2"/>
  <c r="D5554" i="2"/>
  <c r="E5554" i="2"/>
  <c r="D5555" i="2"/>
  <c r="E5555" i="2"/>
  <c r="D5556" i="2"/>
  <c r="E5556" i="2"/>
  <c r="D5557" i="2"/>
  <c r="E5557" i="2"/>
  <c r="D5558" i="2"/>
  <c r="E5558" i="2"/>
  <c r="D5559" i="2"/>
  <c r="E5559" i="2"/>
  <c r="D5560" i="2"/>
  <c r="E5560" i="2"/>
  <c r="D5561" i="2"/>
  <c r="E5561" i="2"/>
  <c r="D5562" i="2"/>
  <c r="E5562" i="2"/>
  <c r="D5563" i="2"/>
  <c r="E5563" i="2"/>
  <c r="D5564" i="2"/>
  <c r="E5564" i="2"/>
  <c r="D5565" i="2"/>
  <c r="E5565" i="2"/>
  <c r="D5566" i="2"/>
  <c r="E5566" i="2"/>
  <c r="D5567" i="2"/>
  <c r="E5567" i="2"/>
  <c r="D5568" i="2"/>
  <c r="E5568" i="2"/>
  <c r="D5569" i="2"/>
  <c r="E5569" i="2"/>
  <c r="D5570" i="2"/>
  <c r="E5570" i="2"/>
  <c r="D5571" i="2"/>
  <c r="E5571" i="2"/>
  <c r="D5572" i="2"/>
  <c r="E5572" i="2"/>
  <c r="D5573" i="2"/>
  <c r="E5573" i="2"/>
  <c r="D5574" i="2"/>
  <c r="E5574" i="2"/>
  <c r="D5575" i="2"/>
  <c r="E5575" i="2"/>
  <c r="D5576" i="2"/>
  <c r="E5576" i="2"/>
  <c r="D5577" i="2"/>
  <c r="E5577" i="2"/>
  <c r="D5578" i="2"/>
  <c r="E5578" i="2"/>
  <c r="D5579" i="2"/>
  <c r="E5579" i="2"/>
  <c r="D5580" i="2"/>
  <c r="E5580" i="2"/>
  <c r="D5581" i="2"/>
  <c r="E5581" i="2"/>
  <c r="D5582" i="2"/>
  <c r="E5582" i="2"/>
  <c r="D5583" i="2"/>
  <c r="E5583" i="2"/>
  <c r="D5584" i="2"/>
  <c r="E5584" i="2"/>
  <c r="D5585" i="2"/>
  <c r="E5585" i="2"/>
  <c r="D5586" i="2"/>
  <c r="E5586" i="2"/>
  <c r="D5587" i="2"/>
  <c r="E5587" i="2"/>
  <c r="D5588" i="2"/>
  <c r="E5588" i="2"/>
  <c r="D5589" i="2"/>
  <c r="E5589" i="2"/>
  <c r="D5590" i="2"/>
  <c r="E5590" i="2"/>
  <c r="D5591" i="2"/>
  <c r="E5591" i="2"/>
  <c r="D5592" i="2"/>
  <c r="E5592" i="2"/>
  <c r="D5593" i="2"/>
  <c r="E5593" i="2"/>
  <c r="D5594" i="2"/>
  <c r="E5594" i="2"/>
  <c r="D5595" i="2"/>
  <c r="E5595" i="2"/>
  <c r="D5596" i="2"/>
  <c r="E5596" i="2"/>
  <c r="D5597" i="2"/>
  <c r="E5597" i="2"/>
  <c r="D5598" i="2"/>
  <c r="E5598" i="2"/>
  <c r="D5599" i="2"/>
  <c r="E5599" i="2"/>
  <c r="D5600" i="2"/>
  <c r="E5600" i="2"/>
  <c r="D5601" i="2"/>
  <c r="E5601" i="2"/>
  <c r="D5602" i="2"/>
  <c r="E5602" i="2"/>
  <c r="D5603" i="2"/>
  <c r="E5603" i="2"/>
  <c r="D5604" i="2"/>
  <c r="E5604" i="2"/>
  <c r="D5605" i="2"/>
  <c r="E5605" i="2"/>
  <c r="D5606" i="2"/>
  <c r="E5606" i="2"/>
  <c r="D5607" i="2"/>
  <c r="E5607" i="2"/>
  <c r="D5608" i="2"/>
  <c r="E5608" i="2"/>
  <c r="D5609" i="2"/>
  <c r="E5609" i="2"/>
  <c r="D5610" i="2"/>
  <c r="E5610" i="2"/>
  <c r="D5611" i="2"/>
  <c r="E5611" i="2"/>
  <c r="D5612" i="2"/>
  <c r="E5612" i="2"/>
  <c r="D5613" i="2"/>
  <c r="E5613" i="2"/>
  <c r="D5614" i="2"/>
  <c r="E5614" i="2"/>
  <c r="D5615" i="2"/>
  <c r="E5615" i="2"/>
  <c r="D5616" i="2"/>
  <c r="E5616" i="2"/>
  <c r="D5617" i="2"/>
  <c r="E5617" i="2"/>
  <c r="D5618" i="2"/>
  <c r="E5618" i="2"/>
  <c r="D5619" i="2"/>
  <c r="E5619" i="2"/>
  <c r="D5620" i="2"/>
  <c r="E5620" i="2"/>
  <c r="D5621" i="2"/>
  <c r="E5621" i="2"/>
  <c r="D5622" i="2"/>
  <c r="E5622" i="2"/>
  <c r="D5623" i="2"/>
  <c r="E5623" i="2"/>
  <c r="D5624" i="2"/>
  <c r="E5624" i="2"/>
  <c r="D5625" i="2"/>
  <c r="E5625" i="2"/>
  <c r="D5626" i="2"/>
  <c r="E5626" i="2"/>
  <c r="D5627" i="2"/>
  <c r="E5627" i="2"/>
  <c r="D5628" i="2"/>
  <c r="E5628" i="2"/>
  <c r="D5629" i="2"/>
  <c r="E5629" i="2"/>
  <c r="D5630" i="2"/>
  <c r="E5630" i="2"/>
  <c r="D5631" i="2"/>
  <c r="E5631" i="2"/>
  <c r="D5632" i="2"/>
  <c r="E5632" i="2"/>
  <c r="D5633" i="2"/>
  <c r="E5633" i="2"/>
  <c r="D5634" i="2"/>
  <c r="E5634" i="2"/>
  <c r="D5635" i="2"/>
  <c r="E5635" i="2"/>
  <c r="D5636" i="2"/>
  <c r="E5636" i="2"/>
  <c r="D5637" i="2"/>
  <c r="E5637" i="2"/>
  <c r="D5638" i="2"/>
  <c r="E5638" i="2"/>
  <c r="D5639" i="2"/>
  <c r="E5639" i="2"/>
  <c r="D5640" i="2"/>
  <c r="E5640" i="2"/>
  <c r="D5641" i="2"/>
  <c r="E5641" i="2"/>
  <c r="D5642" i="2"/>
  <c r="E5642" i="2"/>
  <c r="D5643" i="2"/>
  <c r="E5643" i="2"/>
  <c r="D5644" i="2"/>
  <c r="E5644" i="2"/>
  <c r="D5645" i="2"/>
  <c r="E5645" i="2"/>
  <c r="D5646" i="2"/>
  <c r="E5646" i="2"/>
  <c r="D5647" i="2"/>
  <c r="E5647" i="2"/>
  <c r="D5648" i="2"/>
  <c r="E5648" i="2"/>
  <c r="D5649" i="2"/>
  <c r="E5649" i="2"/>
  <c r="D5650" i="2"/>
  <c r="E5650" i="2"/>
  <c r="D5651" i="2"/>
  <c r="E5651" i="2"/>
  <c r="D5652" i="2"/>
  <c r="E5652" i="2"/>
  <c r="D5653" i="2"/>
  <c r="E5653" i="2"/>
  <c r="D5654" i="2"/>
  <c r="E5654" i="2"/>
  <c r="D5655" i="2"/>
  <c r="E5655" i="2"/>
  <c r="D5656" i="2"/>
  <c r="E5656" i="2"/>
  <c r="D5657" i="2"/>
  <c r="E5657" i="2"/>
  <c r="D5658" i="2"/>
  <c r="E5658" i="2"/>
  <c r="D5659" i="2"/>
  <c r="E5659" i="2"/>
  <c r="D5660" i="2"/>
  <c r="E5660" i="2"/>
  <c r="D5661" i="2"/>
  <c r="E5661" i="2"/>
  <c r="D5662" i="2"/>
  <c r="E5662" i="2"/>
  <c r="D5663" i="2"/>
  <c r="E5663" i="2"/>
  <c r="D5664" i="2"/>
  <c r="E5664" i="2"/>
  <c r="D5665" i="2"/>
  <c r="E5665" i="2"/>
  <c r="D5666" i="2"/>
  <c r="E5666" i="2"/>
  <c r="D5667" i="2"/>
  <c r="E5667" i="2"/>
  <c r="D5668" i="2"/>
  <c r="E5668" i="2"/>
  <c r="D5669" i="2"/>
  <c r="E5669" i="2"/>
  <c r="D5670" i="2"/>
  <c r="E5670" i="2"/>
  <c r="D5671" i="2"/>
  <c r="E5671" i="2"/>
  <c r="D5672" i="2"/>
  <c r="E5672" i="2"/>
  <c r="D5673" i="2"/>
  <c r="E5673" i="2"/>
  <c r="D5674" i="2"/>
  <c r="E5674" i="2"/>
  <c r="D5675" i="2"/>
  <c r="E5675" i="2"/>
  <c r="D5676" i="2"/>
  <c r="E5676" i="2"/>
  <c r="D5677" i="2"/>
  <c r="E5677" i="2"/>
  <c r="D5678" i="2"/>
  <c r="E5678" i="2"/>
  <c r="D5679" i="2"/>
  <c r="E5679" i="2"/>
  <c r="D5680" i="2"/>
  <c r="E5680" i="2"/>
  <c r="D5681" i="2"/>
  <c r="E5681" i="2"/>
  <c r="D5682" i="2"/>
  <c r="E5682" i="2"/>
  <c r="D5683" i="2"/>
  <c r="E5683" i="2"/>
  <c r="D5684" i="2"/>
  <c r="E5684" i="2"/>
  <c r="D5685" i="2"/>
  <c r="E5685" i="2"/>
  <c r="D5686" i="2"/>
  <c r="E5686" i="2"/>
  <c r="D5687" i="2"/>
  <c r="E5687" i="2"/>
  <c r="D5688" i="2"/>
  <c r="E5688" i="2"/>
  <c r="D5689" i="2"/>
  <c r="E5689" i="2"/>
  <c r="D5690" i="2"/>
  <c r="E5690" i="2"/>
  <c r="D5691" i="2"/>
  <c r="E5691" i="2"/>
  <c r="D5692" i="2"/>
  <c r="E5692" i="2"/>
  <c r="D5693" i="2"/>
  <c r="E5693" i="2"/>
  <c r="D5694" i="2"/>
  <c r="E5694" i="2"/>
  <c r="D5695" i="2"/>
  <c r="E5695" i="2"/>
  <c r="D5696" i="2"/>
  <c r="E5696" i="2"/>
  <c r="D5697" i="2"/>
  <c r="E5697" i="2"/>
  <c r="D5698" i="2"/>
  <c r="E5698" i="2"/>
  <c r="D5699" i="2"/>
  <c r="E5699" i="2"/>
  <c r="D5700" i="2"/>
  <c r="E5700" i="2"/>
  <c r="D5701" i="2"/>
  <c r="E5701" i="2"/>
  <c r="D5702" i="2"/>
  <c r="E5702" i="2"/>
  <c r="D5703" i="2"/>
  <c r="E5703" i="2"/>
  <c r="D5704" i="2"/>
  <c r="E5704" i="2"/>
  <c r="D5705" i="2"/>
  <c r="E5705" i="2"/>
  <c r="D5706" i="2"/>
  <c r="E5706" i="2"/>
  <c r="D5707" i="2"/>
  <c r="E5707" i="2"/>
  <c r="D5708" i="2"/>
  <c r="E5708" i="2"/>
  <c r="D5709" i="2"/>
  <c r="E5709" i="2"/>
  <c r="D5710" i="2"/>
  <c r="E5710" i="2"/>
  <c r="D5711" i="2"/>
  <c r="E5711" i="2"/>
  <c r="D5712" i="2"/>
  <c r="E5712" i="2"/>
  <c r="D5713" i="2"/>
  <c r="E5713" i="2"/>
  <c r="D5714" i="2"/>
  <c r="E5714" i="2"/>
  <c r="D5715" i="2"/>
  <c r="E5715" i="2"/>
  <c r="D5716" i="2"/>
  <c r="E5716" i="2"/>
  <c r="D5717" i="2"/>
  <c r="E5717" i="2"/>
  <c r="D5718" i="2"/>
  <c r="E5718" i="2"/>
  <c r="D5719" i="2"/>
  <c r="E5719" i="2"/>
  <c r="D5720" i="2"/>
  <c r="E5720" i="2"/>
  <c r="D5721" i="2"/>
  <c r="E5721" i="2"/>
  <c r="D5722" i="2"/>
  <c r="E5722" i="2"/>
  <c r="D5723" i="2"/>
  <c r="E5723" i="2"/>
  <c r="D5724" i="2"/>
  <c r="E5724" i="2"/>
  <c r="D5725" i="2"/>
  <c r="E5725" i="2"/>
  <c r="D5726" i="2"/>
  <c r="E5726" i="2"/>
  <c r="D5727" i="2"/>
  <c r="E5727" i="2"/>
  <c r="D5728" i="2"/>
  <c r="E5728" i="2"/>
  <c r="D5729" i="2"/>
  <c r="E5729" i="2"/>
  <c r="D5730" i="2"/>
  <c r="E5730" i="2"/>
  <c r="D5731" i="2"/>
  <c r="E5731" i="2"/>
  <c r="D5732" i="2"/>
  <c r="E5732" i="2"/>
  <c r="D5733" i="2"/>
  <c r="E5733" i="2"/>
  <c r="D5734" i="2"/>
  <c r="E5734" i="2"/>
  <c r="D5735" i="2"/>
  <c r="E5735" i="2"/>
  <c r="D5736" i="2"/>
  <c r="E5736" i="2"/>
  <c r="D5737" i="2"/>
  <c r="E5737" i="2"/>
  <c r="D5738" i="2"/>
  <c r="E5738" i="2"/>
  <c r="D5739" i="2"/>
  <c r="E5739" i="2"/>
  <c r="D5740" i="2"/>
  <c r="E5740" i="2"/>
  <c r="D5741" i="2"/>
  <c r="E5741" i="2"/>
  <c r="D5742" i="2"/>
  <c r="E5742" i="2"/>
  <c r="D5743" i="2"/>
  <c r="E5743" i="2"/>
  <c r="D5744" i="2"/>
  <c r="E5744" i="2"/>
  <c r="D5745" i="2"/>
  <c r="E5745" i="2"/>
  <c r="D5746" i="2"/>
  <c r="E5746" i="2"/>
  <c r="D5747" i="2"/>
  <c r="E5747" i="2"/>
  <c r="D5748" i="2"/>
  <c r="E5748" i="2"/>
  <c r="D5749" i="2"/>
  <c r="E5749" i="2"/>
  <c r="D5750" i="2"/>
  <c r="E5750" i="2"/>
  <c r="D5751" i="2"/>
  <c r="E5751" i="2"/>
  <c r="D5752" i="2"/>
  <c r="E5752" i="2"/>
  <c r="D5753" i="2"/>
  <c r="E5753" i="2"/>
  <c r="D5754" i="2"/>
  <c r="E5754" i="2"/>
  <c r="D5755" i="2"/>
  <c r="E5755" i="2"/>
  <c r="D5756" i="2"/>
  <c r="E5756" i="2"/>
  <c r="D5757" i="2"/>
  <c r="E5757" i="2"/>
  <c r="D5758" i="2"/>
  <c r="E5758" i="2"/>
  <c r="D5759" i="2"/>
  <c r="E5759" i="2"/>
  <c r="D5760" i="2"/>
  <c r="E5760" i="2"/>
  <c r="D5761" i="2"/>
  <c r="E5761" i="2"/>
  <c r="D5762" i="2"/>
  <c r="E5762" i="2"/>
  <c r="D5763" i="2"/>
  <c r="E5763" i="2"/>
  <c r="D5764" i="2"/>
  <c r="E5764" i="2"/>
  <c r="D5765" i="2"/>
  <c r="E5765" i="2"/>
  <c r="D5766" i="2"/>
  <c r="E5766" i="2"/>
  <c r="D5767" i="2"/>
  <c r="E5767" i="2"/>
  <c r="D5768" i="2"/>
  <c r="E5768" i="2"/>
  <c r="D5769" i="2"/>
  <c r="E5769" i="2"/>
  <c r="D5770" i="2"/>
  <c r="E5770" i="2"/>
  <c r="D5771" i="2"/>
  <c r="E5771" i="2"/>
  <c r="D5772" i="2"/>
  <c r="E5772" i="2"/>
  <c r="D5773" i="2"/>
  <c r="E5773" i="2"/>
  <c r="D5774" i="2"/>
  <c r="E5774" i="2"/>
  <c r="D5775" i="2"/>
  <c r="E5775" i="2"/>
  <c r="D5776" i="2"/>
  <c r="E5776" i="2"/>
  <c r="D5777" i="2"/>
  <c r="E5777" i="2"/>
  <c r="D5778" i="2"/>
  <c r="E5778" i="2"/>
  <c r="D5779" i="2"/>
  <c r="E5779" i="2"/>
  <c r="D5780" i="2"/>
  <c r="E5780" i="2"/>
  <c r="D5781" i="2"/>
  <c r="E5781" i="2"/>
  <c r="D5782" i="2"/>
  <c r="E5782" i="2"/>
  <c r="D5783" i="2"/>
  <c r="E5783" i="2"/>
  <c r="D5784" i="2"/>
  <c r="E5784" i="2"/>
  <c r="D5785" i="2"/>
  <c r="E5785" i="2"/>
  <c r="D5786" i="2"/>
  <c r="E5786" i="2"/>
  <c r="D5787" i="2"/>
  <c r="E5787" i="2"/>
  <c r="D5788" i="2"/>
  <c r="E5788" i="2"/>
  <c r="D5789" i="2"/>
  <c r="E5789" i="2"/>
  <c r="D5790" i="2"/>
  <c r="E5790" i="2"/>
  <c r="D5791" i="2"/>
  <c r="E5791" i="2"/>
  <c r="D5792" i="2"/>
  <c r="E5792" i="2"/>
  <c r="D5793" i="2"/>
  <c r="E5793" i="2"/>
  <c r="D5794" i="2"/>
  <c r="E5794" i="2"/>
  <c r="D5795" i="2"/>
  <c r="E5795" i="2"/>
  <c r="D5796" i="2"/>
  <c r="E5796" i="2"/>
  <c r="D5797" i="2"/>
  <c r="E5797" i="2"/>
  <c r="D5798" i="2"/>
  <c r="E5798" i="2"/>
  <c r="D5799" i="2"/>
  <c r="E5799" i="2"/>
  <c r="D5800" i="2"/>
  <c r="E5800" i="2"/>
  <c r="D5801" i="2"/>
  <c r="E5801" i="2"/>
  <c r="D5802" i="2"/>
  <c r="E5802" i="2"/>
  <c r="D5803" i="2"/>
  <c r="E5803" i="2"/>
  <c r="D5804" i="2"/>
  <c r="E5804" i="2"/>
  <c r="D5805" i="2"/>
  <c r="E5805" i="2"/>
  <c r="D5806" i="2"/>
  <c r="E5806" i="2"/>
  <c r="D5807" i="2"/>
  <c r="E5807" i="2"/>
  <c r="D5808" i="2"/>
  <c r="E5808" i="2"/>
  <c r="D5809" i="2"/>
  <c r="E5809" i="2"/>
  <c r="D5810" i="2"/>
  <c r="E5810" i="2"/>
  <c r="D5811" i="2"/>
  <c r="E5811" i="2"/>
  <c r="D5812" i="2"/>
  <c r="E5812" i="2"/>
  <c r="D5813" i="2"/>
  <c r="E5813" i="2"/>
  <c r="D5814" i="2"/>
  <c r="E5814" i="2"/>
  <c r="D5815" i="2"/>
  <c r="E5815" i="2"/>
  <c r="D5816" i="2"/>
  <c r="E5816" i="2"/>
  <c r="D5817" i="2"/>
  <c r="E5817" i="2"/>
  <c r="D5818" i="2"/>
  <c r="E5818" i="2"/>
  <c r="D5819" i="2"/>
  <c r="E5819" i="2"/>
  <c r="D5820" i="2"/>
  <c r="E5820" i="2"/>
  <c r="D5821" i="2"/>
  <c r="E5821" i="2"/>
  <c r="D5822" i="2"/>
  <c r="E5822" i="2"/>
  <c r="D5823" i="2"/>
  <c r="E5823" i="2"/>
  <c r="D5824" i="2"/>
  <c r="E5824" i="2"/>
  <c r="D5825" i="2"/>
  <c r="E5825" i="2"/>
  <c r="D5826" i="2"/>
  <c r="E5826" i="2"/>
  <c r="D5827" i="2"/>
  <c r="E5827" i="2"/>
  <c r="D5828" i="2"/>
  <c r="E5828" i="2"/>
  <c r="D5829" i="2"/>
  <c r="E5829" i="2"/>
  <c r="D5830" i="2"/>
  <c r="E5830" i="2"/>
  <c r="D5831" i="2"/>
  <c r="E5831" i="2"/>
  <c r="D5832" i="2"/>
  <c r="E5832" i="2"/>
  <c r="D5833" i="2"/>
  <c r="E5833" i="2"/>
  <c r="D5834" i="2"/>
  <c r="E5834" i="2"/>
  <c r="D5835" i="2"/>
  <c r="E5835" i="2"/>
  <c r="D5836" i="2"/>
  <c r="E5836" i="2"/>
  <c r="D5837" i="2"/>
  <c r="E5837" i="2"/>
  <c r="D5838" i="2"/>
  <c r="E5838" i="2"/>
  <c r="D5839" i="2"/>
  <c r="E5839" i="2"/>
  <c r="D5840" i="2"/>
  <c r="E5840" i="2"/>
  <c r="D5841" i="2"/>
  <c r="E5841" i="2"/>
  <c r="D5842" i="2"/>
  <c r="E5842" i="2"/>
  <c r="D5843" i="2"/>
  <c r="E5843" i="2"/>
  <c r="D5844" i="2"/>
  <c r="E5844" i="2"/>
  <c r="D5845" i="2"/>
  <c r="E5845" i="2"/>
  <c r="D5846" i="2"/>
  <c r="E5846" i="2"/>
  <c r="D5847" i="2"/>
  <c r="E5847" i="2"/>
  <c r="D5848" i="2"/>
  <c r="E5848" i="2"/>
  <c r="D5849" i="2"/>
  <c r="E5849" i="2"/>
  <c r="D5850" i="2"/>
  <c r="E5850" i="2"/>
  <c r="D5851" i="2"/>
  <c r="E5851" i="2"/>
  <c r="D5852" i="2"/>
  <c r="E5852" i="2"/>
  <c r="D5853" i="2"/>
  <c r="E5853" i="2"/>
  <c r="D5854" i="2"/>
  <c r="E5854" i="2"/>
  <c r="D5855" i="2"/>
  <c r="E5855" i="2"/>
  <c r="D5856" i="2"/>
  <c r="E5856" i="2"/>
  <c r="D5857" i="2"/>
  <c r="E5857" i="2"/>
  <c r="D5858" i="2"/>
  <c r="E5858" i="2"/>
  <c r="D5859" i="2"/>
  <c r="E5859" i="2"/>
  <c r="D5860" i="2"/>
  <c r="E5860" i="2"/>
  <c r="D5861" i="2"/>
  <c r="E5861" i="2"/>
  <c r="D5862" i="2"/>
  <c r="E5862" i="2"/>
  <c r="D5863" i="2"/>
  <c r="E5863" i="2"/>
  <c r="D5864" i="2"/>
  <c r="E5864" i="2"/>
  <c r="D5865" i="2"/>
  <c r="E5865" i="2"/>
  <c r="D5866" i="2"/>
  <c r="E5866" i="2"/>
  <c r="D5867" i="2"/>
  <c r="E5867" i="2"/>
  <c r="D5868" i="2"/>
  <c r="E5868" i="2"/>
  <c r="D5869" i="2"/>
  <c r="E5869" i="2"/>
  <c r="D5870" i="2"/>
  <c r="E5870" i="2"/>
  <c r="D5871" i="2"/>
  <c r="E5871" i="2"/>
  <c r="D5872" i="2"/>
  <c r="E5872" i="2"/>
  <c r="D5873" i="2"/>
  <c r="E5873" i="2"/>
  <c r="D5874" i="2"/>
  <c r="E5874" i="2"/>
  <c r="D5875" i="2"/>
  <c r="E5875" i="2"/>
  <c r="D5876" i="2"/>
  <c r="E5876" i="2"/>
  <c r="D5877" i="2"/>
  <c r="E5877" i="2"/>
  <c r="D5878" i="2"/>
  <c r="E5878" i="2"/>
  <c r="D5879" i="2"/>
  <c r="E5879" i="2"/>
  <c r="D5880" i="2"/>
  <c r="E5880" i="2"/>
  <c r="D5881" i="2"/>
  <c r="E5881" i="2"/>
  <c r="D5882" i="2"/>
  <c r="E5882" i="2"/>
  <c r="D5883" i="2"/>
  <c r="E5883" i="2"/>
  <c r="D5884" i="2"/>
  <c r="E5884" i="2"/>
  <c r="D5885" i="2"/>
  <c r="E5885" i="2"/>
  <c r="D5886" i="2"/>
  <c r="E5886" i="2"/>
  <c r="D5887" i="2"/>
  <c r="E5887" i="2"/>
  <c r="D5888" i="2"/>
  <c r="E5888" i="2"/>
  <c r="D5889" i="2"/>
  <c r="E5889" i="2"/>
  <c r="D5890" i="2"/>
  <c r="E5890" i="2"/>
  <c r="D5891" i="2"/>
  <c r="E5891" i="2"/>
  <c r="D5892" i="2"/>
  <c r="E5892" i="2"/>
  <c r="D5893" i="2"/>
  <c r="E5893" i="2"/>
  <c r="D5894" i="2"/>
  <c r="E5894" i="2"/>
  <c r="D5895" i="2"/>
  <c r="E5895" i="2"/>
  <c r="D5896" i="2"/>
  <c r="E5896" i="2"/>
  <c r="D5897" i="2"/>
  <c r="E5897" i="2"/>
  <c r="D5898" i="2"/>
  <c r="E5898" i="2"/>
  <c r="D5899" i="2"/>
  <c r="E5899" i="2"/>
  <c r="D5900" i="2"/>
  <c r="E5900" i="2"/>
  <c r="D5901" i="2"/>
  <c r="E5901" i="2"/>
  <c r="D5902" i="2"/>
  <c r="E5902" i="2"/>
  <c r="D5903" i="2"/>
  <c r="E5903" i="2"/>
  <c r="D5904" i="2"/>
  <c r="E5904" i="2"/>
  <c r="D5905" i="2"/>
  <c r="E5905" i="2"/>
  <c r="D5906" i="2"/>
  <c r="E5906" i="2"/>
  <c r="D5907" i="2"/>
  <c r="E5907" i="2"/>
  <c r="D5908" i="2"/>
  <c r="E5908" i="2"/>
  <c r="D5909" i="2"/>
  <c r="E5909" i="2"/>
  <c r="D5910" i="2"/>
  <c r="E5910" i="2"/>
  <c r="D5911" i="2"/>
  <c r="E5911" i="2"/>
  <c r="D5912" i="2"/>
  <c r="E5912" i="2"/>
  <c r="D5913" i="2"/>
  <c r="E5913" i="2"/>
  <c r="D5914" i="2"/>
  <c r="E5914" i="2"/>
  <c r="D5915" i="2"/>
  <c r="E5915" i="2"/>
  <c r="D5916" i="2"/>
  <c r="E5916" i="2"/>
  <c r="D5917" i="2"/>
  <c r="E5917" i="2"/>
  <c r="D5918" i="2"/>
  <c r="E5918" i="2"/>
  <c r="D5919" i="2"/>
  <c r="E5919" i="2"/>
  <c r="D5920" i="2"/>
  <c r="E5920" i="2"/>
  <c r="D5921" i="2"/>
  <c r="E5921" i="2"/>
  <c r="D5922" i="2"/>
  <c r="E5922" i="2"/>
  <c r="D5923" i="2"/>
  <c r="E5923" i="2"/>
  <c r="D5924" i="2"/>
  <c r="E5924" i="2"/>
  <c r="D5925" i="2"/>
  <c r="E5925" i="2"/>
  <c r="D5926" i="2"/>
  <c r="E5926" i="2"/>
  <c r="D5927" i="2"/>
  <c r="E5927" i="2"/>
  <c r="D5928" i="2"/>
  <c r="E5928" i="2"/>
  <c r="D5929" i="2"/>
  <c r="E5929" i="2"/>
  <c r="D5930" i="2"/>
  <c r="E5930" i="2"/>
  <c r="D5931" i="2"/>
  <c r="E5931" i="2"/>
  <c r="D5932" i="2"/>
  <c r="E5932" i="2"/>
  <c r="D5933" i="2"/>
  <c r="E5933" i="2"/>
  <c r="D5934" i="2"/>
  <c r="E5934" i="2"/>
  <c r="D5935" i="2"/>
  <c r="E5935" i="2"/>
  <c r="D5936" i="2"/>
  <c r="E5936" i="2"/>
  <c r="D5937" i="2"/>
  <c r="E5937" i="2"/>
  <c r="D5938" i="2"/>
  <c r="E5938" i="2"/>
  <c r="D5939" i="2"/>
  <c r="E5939" i="2"/>
  <c r="D5940" i="2"/>
  <c r="E5940" i="2"/>
  <c r="D5941" i="2"/>
  <c r="E5941" i="2"/>
  <c r="D5942" i="2"/>
  <c r="E5942" i="2"/>
  <c r="D5943" i="2"/>
  <c r="E5943" i="2"/>
  <c r="D5944" i="2"/>
  <c r="E5944" i="2"/>
  <c r="D5945" i="2"/>
  <c r="E5945" i="2"/>
  <c r="D5946" i="2"/>
  <c r="E5946" i="2"/>
  <c r="D5947" i="2"/>
  <c r="E5947" i="2"/>
  <c r="D5948" i="2"/>
  <c r="E5948" i="2"/>
  <c r="D5949" i="2"/>
  <c r="E5949" i="2"/>
  <c r="D5950" i="2"/>
  <c r="E5950" i="2"/>
  <c r="D5951" i="2"/>
  <c r="E5951" i="2"/>
  <c r="D5952" i="2"/>
  <c r="E5952" i="2"/>
  <c r="D5953" i="2"/>
  <c r="E5953" i="2"/>
  <c r="D5954" i="2"/>
  <c r="E5954" i="2"/>
  <c r="D5955" i="2"/>
  <c r="E5955" i="2"/>
  <c r="D5956" i="2"/>
  <c r="E5956" i="2"/>
  <c r="D5957" i="2"/>
  <c r="E5957" i="2"/>
  <c r="D5958" i="2"/>
  <c r="E5958" i="2"/>
  <c r="D5959" i="2"/>
  <c r="E5959" i="2"/>
  <c r="D5960" i="2"/>
  <c r="E5960" i="2"/>
  <c r="D5961" i="2"/>
  <c r="E5961" i="2"/>
  <c r="D5962" i="2"/>
  <c r="E5962" i="2"/>
  <c r="D5963" i="2"/>
  <c r="E5963" i="2"/>
  <c r="D5964" i="2"/>
  <c r="E5964" i="2"/>
  <c r="D5965" i="2"/>
  <c r="E5965" i="2"/>
  <c r="D5966" i="2"/>
  <c r="E5966" i="2"/>
  <c r="D5967" i="2"/>
  <c r="E5967" i="2"/>
  <c r="D5968" i="2"/>
  <c r="E5968" i="2"/>
  <c r="D5969" i="2"/>
  <c r="E5969" i="2"/>
  <c r="D5970" i="2"/>
  <c r="E5970" i="2"/>
  <c r="D5971" i="2"/>
  <c r="E5971" i="2"/>
  <c r="D5972" i="2"/>
  <c r="E5972" i="2"/>
  <c r="D5973" i="2"/>
  <c r="E5973" i="2"/>
  <c r="D5974" i="2"/>
  <c r="E5974" i="2"/>
  <c r="D5975" i="2"/>
  <c r="E5975" i="2"/>
  <c r="D5976" i="2"/>
  <c r="E5976" i="2"/>
  <c r="D5977" i="2"/>
  <c r="E5977" i="2"/>
  <c r="D5978" i="2"/>
  <c r="E5978" i="2"/>
  <c r="D5979" i="2"/>
  <c r="E5979" i="2"/>
  <c r="D5980" i="2"/>
  <c r="E5980" i="2"/>
  <c r="D5981" i="2"/>
  <c r="E5981" i="2"/>
  <c r="D5982" i="2"/>
  <c r="E5982" i="2"/>
  <c r="D5983" i="2"/>
  <c r="E5983" i="2"/>
  <c r="D5984" i="2"/>
  <c r="E5984" i="2"/>
  <c r="D5985" i="2"/>
  <c r="E5985" i="2"/>
  <c r="D5986" i="2"/>
  <c r="E5986" i="2"/>
  <c r="D5987" i="2"/>
  <c r="E5987" i="2"/>
  <c r="D5988" i="2"/>
  <c r="E5988" i="2"/>
  <c r="D5989" i="2"/>
  <c r="E5989" i="2"/>
  <c r="D5990" i="2"/>
  <c r="E5990" i="2"/>
  <c r="D5991" i="2"/>
  <c r="E5991" i="2"/>
  <c r="D5992" i="2"/>
  <c r="E5992" i="2"/>
  <c r="D5993" i="2"/>
  <c r="E5993" i="2"/>
  <c r="D5994" i="2"/>
  <c r="E5994" i="2"/>
  <c r="D5995" i="2"/>
  <c r="E5995" i="2"/>
  <c r="D5996" i="2"/>
  <c r="E5996" i="2"/>
  <c r="D5997" i="2"/>
  <c r="E5997" i="2"/>
  <c r="D5998" i="2"/>
  <c r="E5998" i="2"/>
  <c r="D5999" i="2"/>
  <c r="E5999" i="2"/>
  <c r="D6000" i="2"/>
  <c r="E6000" i="2"/>
  <c r="D6001" i="2"/>
  <c r="E6001" i="2"/>
  <c r="D6002" i="2"/>
  <c r="E6002" i="2"/>
  <c r="D6003" i="2"/>
  <c r="E6003" i="2"/>
  <c r="D6004" i="2"/>
  <c r="E6004" i="2"/>
  <c r="D6005" i="2"/>
  <c r="E6005" i="2"/>
  <c r="D6006" i="2"/>
  <c r="E6006" i="2"/>
  <c r="D6007" i="2"/>
  <c r="E6007" i="2"/>
  <c r="D6008" i="2"/>
  <c r="E6008" i="2"/>
  <c r="D6009" i="2"/>
  <c r="E6009" i="2"/>
  <c r="D6010" i="2"/>
  <c r="E6010" i="2"/>
  <c r="D6011" i="2"/>
  <c r="E6011" i="2"/>
  <c r="D6012" i="2"/>
  <c r="E6012" i="2"/>
  <c r="D6013" i="2"/>
  <c r="E6013" i="2"/>
  <c r="D6014" i="2"/>
  <c r="E6014" i="2"/>
  <c r="D6015" i="2"/>
  <c r="E6015" i="2"/>
  <c r="D6016" i="2"/>
  <c r="E6016" i="2"/>
  <c r="D6017" i="2"/>
  <c r="E6017" i="2"/>
  <c r="D6018" i="2"/>
  <c r="E6018" i="2"/>
  <c r="D6019" i="2"/>
  <c r="E6019" i="2"/>
  <c r="D6020" i="2"/>
  <c r="E6020" i="2"/>
  <c r="D6021" i="2"/>
  <c r="E6021" i="2"/>
  <c r="D6022" i="2"/>
  <c r="E6022" i="2"/>
  <c r="D6023" i="2"/>
  <c r="E6023" i="2"/>
  <c r="D6024" i="2"/>
  <c r="E6024" i="2"/>
  <c r="D6025" i="2"/>
  <c r="E6025" i="2"/>
  <c r="D6026" i="2"/>
  <c r="E6026" i="2"/>
  <c r="D6027" i="2"/>
  <c r="E6027" i="2"/>
  <c r="D6028" i="2"/>
  <c r="E6028" i="2"/>
  <c r="D6029" i="2"/>
  <c r="E6029" i="2"/>
  <c r="D6030" i="2"/>
  <c r="E6030" i="2"/>
  <c r="D6031" i="2"/>
  <c r="E6031" i="2"/>
  <c r="D6032" i="2"/>
  <c r="E6032" i="2"/>
  <c r="D6033" i="2"/>
  <c r="E6033" i="2"/>
  <c r="D6034" i="2"/>
  <c r="E6034" i="2"/>
  <c r="D6035" i="2"/>
  <c r="E6035" i="2"/>
  <c r="D6036" i="2"/>
  <c r="E6036" i="2"/>
  <c r="D6037" i="2"/>
  <c r="E6037" i="2"/>
  <c r="D6038" i="2"/>
  <c r="E6038" i="2"/>
  <c r="D6039" i="2"/>
  <c r="E6039" i="2"/>
  <c r="D6040" i="2"/>
  <c r="E6040" i="2"/>
  <c r="D6041" i="2"/>
  <c r="E6041" i="2"/>
  <c r="D6042" i="2"/>
  <c r="E6042" i="2"/>
  <c r="D6043" i="2"/>
  <c r="E6043" i="2"/>
  <c r="D6044" i="2"/>
  <c r="E6044" i="2"/>
  <c r="D6045" i="2"/>
  <c r="E6045" i="2"/>
  <c r="D6046" i="2"/>
  <c r="E6046" i="2"/>
  <c r="D6047" i="2"/>
  <c r="E6047" i="2"/>
  <c r="D6048" i="2"/>
  <c r="E6048" i="2"/>
  <c r="D6049" i="2"/>
  <c r="E6049" i="2"/>
  <c r="D6050" i="2"/>
  <c r="E6050" i="2"/>
  <c r="D6051" i="2"/>
  <c r="E6051" i="2"/>
  <c r="D6052" i="2"/>
  <c r="E6052" i="2"/>
  <c r="D6053" i="2"/>
  <c r="E6053" i="2"/>
  <c r="D6054" i="2"/>
  <c r="E6054" i="2"/>
  <c r="D6055" i="2"/>
  <c r="E6055" i="2"/>
  <c r="D6056" i="2"/>
  <c r="E6056" i="2"/>
  <c r="D6057" i="2"/>
  <c r="E6057" i="2"/>
  <c r="D6058" i="2"/>
  <c r="E6058" i="2"/>
  <c r="D6059" i="2"/>
  <c r="E6059" i="2"/>
  <c r="D6060" i="2"/>
  <c r="E6060" i="2"/>
  <c r="D6061" i="2"/>
  <c r="E6061" i="2"/>
  <c r="D6062" i="2"/>
  <c r="E6062" i="2"/>
  <c r="D6063" i="2"/>
  <c r="E6063" i="2"/>
  <c r="D6064" i="2"/>
  <c r="E6064" i="2"/>
  <c r="D6065" i="2"/>
  <c r="E6065" i="2"/>
  <c r="D6066" i="2"/>
  <c r="E6066" i="2"/>
  <c r="D6067" i="2"/>
  <c r="E6067" i="2"/>
  <c r="D6068" i="2"/>
  <c r="E6068" i="2"/>
  <c r="D6069" i="2"/>
  <c r="E6069" i="2"/>
  <c r="D6070" i="2"/>
  <c r="E6070" i="2"/>
  <c r="D6071" i="2"/>
  <c r="E6071" i="2"/>
  <c r="D6072" i="2"/>
  <c r="E6072" i="2"/>
  <c r="D6073" i="2"/>
  <c r="E6073" i="2"/>
  <c r="D6074" i="2"/>
  <c r="E6074" i="2"/>
  <c r="D6075" i="2"/>
  <c r="E6075" i="2"/>
  <c r="D6076" i="2"/>
  <c r="E6076" i="2"/>
  <c r="D6077" i="2"/>
  <c r="E6077" i="2"/>
  <c r="D6078" i="2"/>
  <c r="E6078" i="2"/>
  <c r="D6079" i="2"/>
  <c r="E6079" i="2"/>
  <c r="D6080" i="2"/>
  <c r="E6080" i="2"/>
  <c r="D6081" i="2"/>
  <c r="E6081" i="2"/>
  <c r="D6082" i="2"/>
  <c r="E6082" i="2"/>
  <c r="D6083" i="2"/>
  <c r="E6083" i="2"/>
  <c r="D6084" i="2"/>
  <c r="E6084" i="2"/>
  <c r="D6085" i="2"/>
  <c r="E6085" i="2"/>
  <c r="D6086" i="2"/>
  <c r="E6086" i="2"/>
  <c r="D6087" i="2"/>
  <c r="E6087" i="2"/>
  <c r="D6088" i="2"/>
  <c r="E6088" i="2"/>
  <c r="D6089" i="2"/>
  <c r="E6089" i="2"/>
  <c r="D6090" i="2"/>
  <c r="E6090" i="2"/>
  <c r="D6091" i="2"/>
  <c r="E6091" i="2"/>
  <c r="D6092" i="2"/>
  <c r="E6092" i="2"/>
  <c r="D6093" i="2"/>
  <c r="E6093" i="2"/>
  <c r="D6094" i="2"/>
  <c r="E6094" i="2"/>
  <c r="D6095" i="2"/>
  <c r="E6095" i="2"/>
  <c r="D6096" i="2"/>
  <c r="E6096" i="2"/>
  <c r="D6097" i="2"/>
  <c r="E6097" i="2"/>
  <c r="D6098" i="2"/>
  <c r="E6098" i="2"/>
  <c r="D6099" i="2"/>
  <c r="E6099" i="2"/>
  <c r="D6100" i="2"/>
  <c r="E6100" i="2"/>
  <c r="D6101" i="2"/>
  <c r="E6101" i="2"/>
  <c r="D6102" i="2"/>
  <c r="E6102" i="2"/>
  <c r="D6103" i="2"/>
  <c r="E6103" i="2"/>
  <c r="D6104" i="2"/>
  <c r="E6104" i="2"/>
  <c r="D6105" i="2"/>
  <c r="E6105" i="2"/>
  <c r="D6106" i="2"/>
  <c r="E6106" i="2"/>
  <c r="D6107" i="2"/>
  <c r="E6107" i="2"/>
  <c r="D6108" i="2"/>
  <c r="E6108" i="2"/>
  <c r="D6109" i="2"/>
  <c r="E6109" i="2"/>
  <c r="D6110" i="2"/>
  <c r="E6110" i="2"/>
  <c r="D6111" i="2"/>
  <c r="E6111" i="2"/>
  <c r="D6112" i="2"/>
  <c r="E6112" i="2"/>
  <c r="D6113" i="2"/>
  <c r="E6113" i="2"/>
  <c r="D6114" i="2"/>
  <c r="E6114" i="2"/>
  <c r="D6115" i="2"/>
  <c r="E6115" i="2"/>
  <c r="D6116" i="2"/>
  <c r="E6116" i="2"/>
  <c r="D6117" i="2"/>
  <c r="E6117" i="2"/>
  <c r="D6118" i="2"/>
  <c r="E6118" i="2"/>
  <c r="D6119" i="2"/>
  <c r="E6119" i="2"/>
  <c r="D6120" i="2"/>
  <c r="E6120" i="2"/>
  <c r="D6121" i="2"/>
  <c r="E6121" i="2"/>
  <c r="D6122" i="2"/>
  <c r="E6122" i="2"/>
  <c r="D6123" i="2"/>
  <c r="E6123" i="2"/>
  <c r="D6124" i="2"/>
  <c r="E6124" i="2"/>
  <c r="D6125" i="2"/>
  <c r="E6125" i="2"/>
  <c r="D6126" i="2"/>
  <c r="E6126" i="2"/>
  <c r="D6127" i="2"/>
  <c r="E6127" i="2"/>
  <c r="D6128" i="2"/>
  <c r="E6128" i="2"/>
  <c r="D6129" i="2"/>
  <c r="E6129" i="2"/>
  <c r="D6130" i="2"/>
  <c r="E6130" i="2"/>
  <c r="D6131" i="2"/>
  <c r="E6131" i="2"/>
  <c r="D6132" i="2"/>
  <c r="E6132" i="2"/>
  <c r="D6133" i="2"/>
  <c r="E6133" i="2"/>
  <c r="D6134" i="2"/>
  <c r="E6134" i="2"/>
  <c r="D6135" i="2"/>
  <c r="E6135" i="2"/>
  <c r="D6136" i="2"/>
  <c r="E6136" i="2"/>
  <c r="D6137" i="2"/>
  <c r="E6137" i="2"/>
  <c r="D6138" i="2"/>
  <c r="E6138" i="2"/>
  <c r="D6139" i="2"/>
  <c r="E6139" i="2"/>
  <c r="D6140" i="2"/>
  <c r="E6140" i="2"/>
  <c r="D6141" i="2"/>
  <c r="E6141" i="2"/>
  <c r="D6142" i="2"/>
  <c r="E6142" i="2"/>
  <c r="D6143" i="2"/>
  <c r="E6143" i="2"/>
  <c r="D6144" i="2"/>
  <c r="E6144" i="2"/>
  <c r="D6145" i="2"/>
  <c r="E6145" i="2"/>
  <c r="D6146" i="2"/>
  <c r="E6146" i="2"/>
  <c r="D6147" i="2"/>
  <c r="E6147" i="2"/>
  <c r="D6148" i="2"/>
  <c r="E6148" i="2"/>
  <c r="D6149" i="2"/>
  <c r="E6149" i="2"/>
  <c r="D6150" i="2"/>
  <c r="E6150" i="2"/>
  <c r="D6151" i="2"/>
  <c r="E6151" i="2"/>
  <c r="D6152" i="2"/>
  <c r="E6152" i="2"/>
  <c r="D6153" i="2"/>
  <c r="E6153" i="2"/>
  <c r="D6154" i="2"/>
  <c r="E6154" i="2"/>
  <c r="D6155" i="2"/>
  <c r="E6155" i="2"/>
  <c r="D6156" i="2"/>
  <c r="E6156" i="2"/>
  <c r="D6157" i="2"/>
  <c r="E6157" i="2"/>
  <c r="D6158" i="2"/>
  <c r="E6158" i="2"/>
  <c r="D6159" i="2"/>
  <c r="E6159" i="2"/>
  <c r="D6160" i="2"/>
  <c r="E6160" i="2"/>
  <c r="D6161" i="2"/>
  <c r="E6161" i="2"/>
  <c r="D6162" i="2"/>
  <c r="E6162" i="2"/>
  <c r="D6163" i="2"/>
  <c r="E6163" i="2"/>
  <c r="D6164" i="2"/>
  <c r="E6164" i="2"/>
  <c r="D6165" i="2"/>
  <c r="E6165" i="2"/>
  <c r="D6166" i="2"/>
  <c r="E6166" i="2"/>
  <c r="D6167" i="2"/>
  <c r="E6167" i="2"/>
  <c r="D6168" i="2"/>
  <c r="E6168" i="2"/>
  <c r="D6169" i="2"/>
  <c r="E6169" i="2"/>
  <c r="D6170" i="2"/>
  <c r="E6170" i="2"/>
  <c r="D6171" i="2"/>
  <c r="E6171" i="2"/>
  <c r="D6172" i="2"/>
  <c r="E6172" i="2"/>
  <c r="D6173" i="2"/>
  <c r="E6173" i="2"/>
  <c r="D6174" i="2"/>
  <c r="E6174" i="2"/>
  <c r="D6175" i="2"/>
  <c r="E6175" i="2"/>
  <c r="D6176" i="2"/>
  <c r="E6176" i="2"/>
  <c r="D6177" i="2"/>
  <c r="E6177" i="2"/>
  <c r="D6178" i="2"/>
  <c r="E6178" i="2"/>
  <c r="D6179" i="2"/>
  <c r="E6179" i="2"/>
  <c r="D6180" i="2"/>
  <c r="E6180" i="2"/>
  <c r="D6181" i="2"/>
  <c r="E6181" i="2"/>
  <c r="D6182" i="2"/>
  <c r="E6182" i="2"/>
  <c r="D6183" i="2"/>
  <c r="E6183" i="2"/>
  <c r="D6184" i="2"/>
  <c r="E6184" i="2"/>
  <c r="D6185" i="2"/>
  <c r="E6185" i="2"/>
  <c r="D6186" i="2"/>
  <c r="E6186" i="2"/>
  <c r="D6187" i="2"/>
  <c r="E6187" i="2"/>
  <c r="D6188" i="2"/>
  <c r="E6188" i="2"/>
  <c r="D6189" i="2"/>
  <c r="E6189" i="2"/>
  <c r="D6190" i="2"/>
  <c r="E6190" i="2"/>
  <c r="D6191" i="2"/>
  <c r="E6191" i="2"/>
  <c r="D6192" i="2"/>
  <c r="E6192" i="2"/>
  <c r="D6193" i="2"/>
  <c r="E6193" i="2"/>
  <c r="D6194" i="2"/>
  <c r="E6194" i="2"/>
  <c r="D6195" i="2"/>
  <c r="E6195" i="2"/>
  <c r="D6196" i="2"/>
  <c r="E6196" i="2"/>
  <c r="D6197" i="2"/>
  <c r="E6197" i="2"/>
  <c r="D6198" i="2"/>
  <c r="E6198" i="2"/>
  <c r="D6199" i="2"/>
  <c r="E6199" i="2"/>
  <c r="D6200" i="2"/>
  <c r="E6200" i="2"/>
  <c r="D6201" i="2"/>
  <c r="E6201" i="2"/>
  <c r="D6202" i="2"/>
  <c r="E6202" i="2"/>
  <c r="D6203" i="2"/>
  <c r="E6203" i="2"/>
  <c r="D6204" i="2"/>
  <c r="E6204" i="2"/>
  <c r="D6205" i="2"/>
  <c r="E6205" i="2"/>
  <c r="D6206" i="2"/>
  <c r="E6206" i="2"/>
  <c r="D6207" i="2"/>
  <c r="E6207" i="2"/>
  <c r="D6208" i="2"/>
  <c r="E6208" i="2"/>
  <c r="D6209" i="2"/>
  <c r="E6209" i="2"/>
  <c r="D6210" i="2"/>
  <c r="E6210" i="2"/>
  <c r="D6211" i="2"/>
  <c r="E6211" i="2"/>
  <c r="D6212" i="2"/>
  <c r="E6212" i="2"/>
  <c r="D6213" i="2"/>
  <c r="E6213" i="2"/>
  <c r="D6214" i="2"/>
  <c r="E6214" i="2"/>
  <c r="D6215" i="2"/>
  <c r="E6215" i="2"/>
  <c r="D6216" i="2"/>
  <c r="E6216" i="2"/>
  <c r="D6217" i="2"/>
  <c r="E6217" i="2"/>
  <c r="D6218" i="2"/>
  <c r="E6218" i="2"/>
  <c r="D6219" i="2"/>
  <c r="E6219" i="2"/>
  <c r="D6220" i="2"/>
  <c r="E6220" i="2"/>
  <c r="D6221" i="2"/>
  <c r="E6221" i="2"/>
  <c r="D6222" i="2"/>
  <c r="E6222" i="2"/>
  <c r="D6223" i="2"/>
  <c r="E6223" i="2"/>
  <c r="D6224" i="2"/>
  <c r="E6224" i="2"/>
  <c r="D6225" i="2"/>
  <c r="E6225" i="2"/>
  <c r="D6226" i="2"/>
  <c r="E6226" i="2"/>
  <c r="D6227" i="2"/>
  <c r="E6227" i="2"/>
  <c r="D6228" i="2"/>
  <c r="E6228" i="2"/>
  <c r="D6229" i="2"/>
  <c r="E6229" i="2"/>
  <c r="D6230" i="2"/>
  <c r="E6230" i="2"/>
  <c r="D6231" i="2"/>
  <c r="E6231" i="2"/>
  <c r="D6232" i="2"/>
  <c r="E6232" i="2"/>
  <c r="D6233" i="2"/>
  <c r="E6233" i="2"/>
  <c r="D6234" i="2"/>
  <c r="E6234" i="2"/>
  <c r="D6235" i="2"/>
  <c r="E6235" i="2"/>
  <c r="D6236" i="2"/>
  <c r="E6236" i="2"/>
  <c r="D6237" i="2"/>
  <c r="E6237" i="2"/>
  <c r="D6238" i="2"/>
  <c r="E6238" i="2"/>
  <c r="D6239" i="2"/>
  <c r="E6239" i="2"/>
  <c r="D6240" i="2"/>
  <c r="E6240" i="2"/>
  <c r="D6241" i="2"/>
  <c r="E6241" i="2"/>
  <c r="D6242" i="2"/>
  <c r="E6242" i="2"/>
  <c r="D6243" i="2"/>
  <c r="E6243" i="2"/>
  <c r="D6244" i="2"/>
  <c r="E6244" i="2"/>
  <c r="D6245" i="2"/>
  <c r="E6245" i="2"/>
  <c r="D6246" i="2"/>
  <c r="E6246" i="2"/>
  <c r="D6247" i="2"/>
  <c r="E6247" i="2"/>
  <c r="D6248" i="2"/>
  <c r="E6248" i="2"/>
  <c r="D6249" i="2"/>
  <c r="E6249" i="2"/>
  <c r="D6250" i="2"/>
  <c r="E6250" i="2"/>
  <c r="D6251" i="2"/>
  <c r="E6251" i="2"/>
  <c r="D6252" i="2"/>
  <c r="E6252" i="2"/>
  <c r="D6253" i="2"/>
  <c r="E6253" i="2"/>
  <c r="D6254" i="2"/>
  <c r="E6254" i="2"/>
  <c r="D6255" i="2"/>
  <c r="E6255" i="2"/>
  <c r="D6256" i="2"/>
  <c r="E6256" i="2"/>
  <c r="D6257" i="2"/>
  <c r="E6257" i="2"/>
  <c r="D6258" i="2"/>
  <c r="E6258" i="2"/>
  <c r="D6259" i="2"/>
  <c r="E6259" i="2"/>
  <c r="D6260" i="2"/>
  <c r="E6260" i="2"/>
  <c r="D6261" i="2"/>
  <c r="E6261" i="2"/>
  <c r="D6262" i="2"/>
  <c r="E6262" i="2"/>
  <c r="D6263" i="2"/>
  <c r="E6263" i="2"/>
  <c r="D6264" i="2"/>
  <c r="E6264" i="2"/>
  <c r="D6265" i="2"/>
  <c r="E6265" i="2"/>
  <c r="D6266" i="2"/>
  <c r="E6266" i="2"/>
  <c r="D6267" i="2"/>
  <c r="E6267" i="2"/>
  <c r="D6268" i="2"/>
  <c r="E6268" i="2"/>
  <c r="D6269" i="2"/>
  <c r="E6269" i="2"/>
  <c r="D6270" i="2"/>
  <c r="E6270" i="2"/>
  <c r="D6271" i="2"/>
  <c r="E6271" i="2"/>
  <c r="D6272" i="2"/>
  <c r="E6272" i="2"/>
  <c r="D6273" i="2"/>
  <c r="E6273" i="2"/>
  <c r="D6274" i="2"/>
  <c r="E6274" i="2"/>
  <c r="D6275" i="2"/>
  <c r="E6275" i="2"/>
  <c r="D6276" i="2"/>
  <c r="E6276" i="2"/>
  <c r="D6277" i="2"/>
  <c r="E6277" i="2"/>
  <c r="D6278" i="2"/>
  <c r="E6278" i="2"/>
  <c r="D6279" i="2"/>
  <c r="E6279" i="2"/>
  <c r="D6280" i="2"/>
  <c r="E6280" i="2"/>
  <c r="D6281" i="2"/>
  <c r="E6281" i="2"/>
  <c r="D6282" i="2"/>
  <c r="E6282" i="2"/>
  <c r="D6283" i="2"/>
  <c r="E6283" i="2"/>
  <c r="D6284" i="2"/>
  <c r="E6284" i="2"/>
  <c r="D6285" i="2"/>
  <c r="E6285" i="2"/>
  <c r="D6286" i="2"/>
  <c r="E6286" i="2"/>
  <c r="D6287" i="2"/>
  <c r="E6287" i="2"/>
  <c r="D6288" i="2"/>
  <c r="E6288" i="2"/>
  <c r="D6289" i="2"/>
  <c r="E6289" i="2"/>
  <c r="D6290" i="2"/>
  <c r="E6290" i="2"/>
  <c r="D6291" i="2"/>
  <c r="E6291" i="2"/>
  <c r="D6292" i="2"/>
  <c r="E6292" i="2"/>
  <c r="D6293" i="2"/>
  <c r="E6293" i="2"/>
  <c r="D6294" i="2"/>
  <c r="E6294" i="2"/>
  <c r="D6295" i="2"/>
  <c r="E6295" i="2"/>
  <c r="D6296" i="2"/>
  <c r="E6296" i="2"/>
  <c r="D6297" i="2"/>
  <c r="E6297" i="2"/>
  <c r="D6298" i="2"/>
  <c r="E6298" i="2"/>
  <c r="D6299" i="2"/>
  <c r="E6299" i="2"/>
  <c r="D6300" i="2"/>
  <c r="E6300" i="2"/>
  <c r="D6301" i="2"/>
  <c r="E6301" i="2"/>
  <c r="D6302" i="2"/>
  <c r="E6302" i="2"/>
  <c r="D6303" i="2"/>
  <c r="E6303" i="2"/>
  <c r="D6304" i="2"/>
  <c r="E6304" i="2"/>
  <c r="D6305" i="2"/>
  <c r="E6305" i="2"/>
  <c r="D6306" i="2"/>
  <c r="E6306" i="2"/>
  <c r="D6307" i="2"/>
  <c r="E6307" i="2"/>
  <c r="D6308" i="2"/>
  <c r="E6308" i="2"/>
  <c r="D6309" i="2"/>
  <c r="E6309" i="2"/>
  <c r="D6310" i="2"/>
  <c r="E6310" i="2"/>
  <c r="D6311" i="2"/>
  <c r="E6311" i="2"/>
  <c r="D6312" i="2"/>
  <c r="E6312" i="2"/>
  <c r="D6313" i="2"/>
  <c r="E6313" i="2"/>
  <c r="D6314" i="2"/>
  <c r="E6314" i="2"/>
  <c r="D6315" i="2"/>
  <c r="E6315" i="2"/>
  <c r="D6316" i="2"/>
  <c r="E6316" i="2"/>
  <c r="D6317" i="2"/>
  <c r="E6317" i="2"/>
  <c r="D6318" i="2"/>
  <c r="E6318" i="2"/>
  <c r="D6319" i="2"/>
  <c r="E6319" i="2"/>
  <c r="D6320" i="2"/>
  <c r="E6320" i="2"/>
  <c r="D6321" i="2"/>
  <c r="E6321" i="2"/>
  <c r="D6322" i="2"/>
  <c r="E6322" i="2"/>
  <c r="D6323" i="2"/>
  <c r="E6323" i="2"/>
  <c r="D6324" i="2"/>
  <c r="E6324" i="2"/>
  <c r="D6325" i="2"/>
  <c r="E6325" i="2"/>
  <c r="D6326" i="2"/>
  <c r="E6326" i="2"/>
  <c r="D6327" i="2"/>
  <c r="E6327" i="2"/>
  <c r="D6328" i="2"/>
  <c r="E6328" i="2"/>
  <c r="D6329" i="2"/>
  <c r="E6329" i="2"/>
  <c r="D6330" i="2"/>
  <c r="E6330" i="2"/>
  <c r="D6331" i="2"/>
  <c r="E6331" i="2"/>
  <c r="D6332" i="2"/>
  <c r="E6332" i="2"/>
  <c r="D6333" i="2"/>
  <c r="E6333" i="2"/>
  <c r="D6334" i="2"/>
  <c r="E6334" i="2"/>
  <c r="D6335" i="2"/>
  <c r="E6335" i="2"/>
  <c r="D6336" i="2"/>
  <c r="E6336" i="2"/>
  <c r="D6337" i="2"/>
  <c r="E6337" i="2"/>
  <c r="D6338" i="2"/>
  <c r="E6338" i="2"/>
  <c r="D6339" i="2"/>
  <c r="E6339" i="2"/>
  <c r="D6340" i="2"/>
  <c r="E6340" i="2"/>
  <c r="D6341" i="2"/>
  <c r="E6341" i="2"/>
  <c r="D6342" i="2"/>
  <c r="E6342" i="2"/>
  <c r="D6343" i="2"/>
  <c r="E6343" i="2"/>
  <c r="D6344" i="2"/>
  <c r="E6344" i="2"/>
  <c r="D6345" i="2"/>
  <c r="E6345" i="2"/>
  <c r="D6346" i="2"/>
  <c r="E6346" i="2"/>
  <c r="D6347" i="2"/>
  <c r="E6347" i="2"/>
  <c r="D6348" i="2"/>
  <c r="E6348" i="2"/>
  <c r="D6349" i="2"/>
  <c r="E6349" i="2"/>
  <c r="D6350" i="2"/>
  <c r="E6350" i="2"/>
  <c r="D6351" i="2"/>
  <c r="E6351" i="2"/>
  <c r="D6352" i="2"/>
  <c r="E6352" i="2"/>
  <c r="D6353" i="2"/>
  <c r="E6353" i="2"/>
  <c r="D6354" i="2"/>
  <c r="E6354" i="2"/>
  <c r="D6355" i="2"/>
  <c r="E6355" i="2"/>
  <c r="D6356" i="2"/>
  <c r="E6356" i="2"/>
  <c r="D6357" i="2"/>
  <c r="E6357" i="2"/>
  <c r="D6358" i="2"/>
  <c r="E6358" i="2"/>
  <c r="D6359" i="2"/>
  <c r="E6359" i="2"/>
  <c r="D6360" i="2"/>
  <c r="E6360" i="2"/>
  <c r="D6361" i="2"/>
  <c r="E6361" i="2"/>
  <c r="D6362" i="2"/>
  <c r="E6362" i="2"/>
  <c r="D6363" i="2"/>
  <c r="E6363" i="2"/>
  <c r="D6364" i="2"/>
  <c r="E6364" i="2"/>
  <c r="D6365" i="2"/>
  <c r="E6365" i="2"/>
  <c r="D6366" i="2"/>
  <c r="E6366" i="2"/>
  <c r="D6367" i="2"/>
  <c r="E6367" i="2"/>
  <c r="D6368" i="2"/>
  <c r="E6368" i="2"/>
  <c r="D6369" i="2"/>
  <c r="E6369" i="2"/>
  <c r="D6370" i="2"/>
  <c r="E6370" i="2"/>
  <c r="D6371" i="2"/>
  <c r="E6371" i="2"/>
  <c r="D6372" i="2"/>
  <c r="E6372" i="2"/>
  <c r="D6373" i="2"/>
  <c r="E6373" i="2"/>
  <c r="D6374" i="2"/>
  <c r="E6374" i="2"/>
  <c r="D6375" i="2"/>
  <c r="E6375" i="2"/>
  <c r="D6376" i="2"/>
  <c r="E6376" i="2"/>
  <c r="D6377" i="2"/>
  <c r="E6377" i="2"/>
  <c r="D6378" i="2"/>
  <c r="E6378" i="2"/>
  <c r="D6379" i="2"/>
  <c r="E6379" i="2"/>
  <c r="D6380" i="2"/>
  <c r="E6380" i="2"/>
  <c r="D6381" i="2"/>
  <c r="E6381" i="2"/>
  <c r="D6382" i="2"/>
  <c r="E6382" i="2"/>
  <c r="D6383" i="2"/>
  <c r="E6383" i="2"/>
  <c r="D6384" i="2"/>
  <c r="E6384" i="2"/>
  <c r="D6385" i="2"/>
  <c r="E6385" i="2"/>
  <c r="D6386" i="2"/>
  <c r="E6386" i="2"/>
  <c r="D6387" i="2"/>
  <c r="E6387" i="2"/>
  <c r="D6388" i="2"/>
  <c r="E6388" i="2"/>
  <c r="D6389" i="2"/>
  <c r="E6389" i="2"/>
  <c r="D6390" i="2"/>
  <c r="E6390" i="2"/>
  <c r="D6391" i="2"/>
  <c r="E6391" i="2"/>
  <c r="D6392" i="2"/>
  <c r="E6392" i="2"/>
  <c r="D6393" i="2"/>
  <c r="E6393" i="2"/>
  <c r="D6394" i="2"/>
  <c r="E6394" i="2"/>
  <c r="D6395" i="2"/>
  <c r="E6395" i="2"/>
  <c r="D6396" i="2"/>
  <c r="E6396" i="2"/>
  <c r="D6397" i="2"/>
  <c r="E6397" i="2"/>
  <c r="D6398" i="2"/>
  <c r="E6398" i="2"/>
  <c r="D6399" i="2"/>
  <c r="E6399" i="2"/>
  <c r="D6400" i="2"/>
  <c r="E6400" i="2"/>
  <c r="D6401" i="2"/>
  <c r="E6401" i="2"/>
  <c r="D6402" i="2"/>
  <c r="E6402" i="2"/>
  <c r="D6403" i="2"/>
  <c r="E6403" i="2"/>
  <c r="D6404" i="2"/>
  <c r="E6404" i="2"/>
  <c r="D6405" i="2"/>
  <c r="E6405" i="2"/>
  <c r="D6406" i="2"/>
  <c r="E6406" i="2"/>
  <c r="D6407" i="2"/>
  <c r="E6407" i="2"/>
  <c r="D6408" i="2"/>
  <c r="E6408" i="2"/>
  <c r="D6409" i="2"/>
  <c r="E6409" i="2"/>
  <c r="D6410" i="2"/>
  <c r="E6410" i="2"/>
  <c r="D6411" i="2"/>
  <c r="E6411" i="2"/>
  <c r="D6412" i="2"/>
  <c r="E6412" i="2"/>
  <c r="D6413" i="2"/>
  <c r="E6413" i="2"/>
  <c r="D6414" i="2"/>
  <c r="E6414" i="2"/>
  <c r="D6415" i="2"/>
  <c r="E6415" i="2"/>
  <c r="D6416" i="2"/>
  <c r="E6416" i="2"/>
  <c r="D6417" i="2"/>
  <c r="E6417" i="2"/>
  <c r="D6418" i="2"/>
  <c r="E6418" i="2"/>
  <c r="D6419" i="2"/>
  <c r="E6419" i="2"/>
  <c r="D6420" i="2"/>
  <c r="E6420" i="2"/>
  <c r="D6421" i="2"/>
  <c r="E6421" i="2"/>
  <c r="D6422" i="2"/>
  <c r="E6422" i="2"/>
  <c r="D6423" i="2"/>
  <c r="E6423" i="2"/>
  <c r="D6424" i="2"/>
  <c r="E6424" i="2"/>
  <c r="D6425" i="2"/>
  <c r="E6425" i="2"/>
  <c r="D6426" i="2"/>
  <c r="E6426" i="2"/>
  <c r="D6427" i="2"/>
  <c r="E6427" i="2"/>
  <c r="D6428" i="2"/>
  <c r="E6428" i="2"/>
  <c r="D6429" i="2"/>
  <c r="E6429" i="2"/>
  <c r="D6430" i="2"/>
  <c r="E6430" i="2"/>
  <c r="D6431" i="2"/>
  <c r="E6431" i="2"/>
  <c r="D6432" i="2"/>
  <c r="E6432" i="2"/>
  <c r="D6433" i="2"/>
  <c r="E6433" i="2"/>
  <c r="D6434" i="2"/>
  <c r="E6434" i="2"/>
  <c r="D6435" i="2"/>
  <c r="E6435" i="2"/>
  <c r="D6436" i="2"/>
  <c r="E6436" i="2"/>
  <c r="D6437" i="2"/>
  <c r="E6437" i="2"/>
  <c r="D6438" i="2"/>
  <c r="E6438" i="2"/>
  <c r="D6439" i="2"/>
  <c r="E6439" i="2"/>
  <c r="D6440" i="2"/>
  <c r="E6440" i="2"/>
  <c r="D6441" i="2"/>
  <c r="E6441" i="2"/>
  <c r="D6442" i="2"/>
  <c r="E6442" i="2"/>
  <c r="D6443" i="2"/>
  <c r="E6443" i="2"/>
  <c r="D6444" i="2"/>
  <c r="E6444" i="2"/>
  <c r="D6445" i="2"/>
  <c r="E6445" i="2"/>
  <c r="D6446" i="2"/>
  <c r="E6446" i="2"/>
  <c r="D6447" i="2"/>
  <c r="E6447" i="2"/>
  <c r="D6448" i="2"/>
  <c r="E6448" i="2"/>
  <c r="D6449" i="2"/>
  <c r="E6449" i="2"/>
  <c r="D6450" i="2"/>
  <c r="E6450" i="2"/>
  <c r="D6451" i="2"/>
  <c r="E6451" i="2"/>
  <c r="D6452" i="2"/>
  <c r="E6452" i="2"/>
  <c r="D6453" i="2"/>
  <c r="E6453" i="2"/>
  <c r="D6454" i="2"/>
  <c r="E6454" i="2"/>
  <c r="D6455" i="2"/>
  <c r="E6455" i="2"/>
  <c r="D6456" i="2"/>
  <c r="E6456" i="2"/>
  <c r="D6457" i="2"/>
  <c r="E6457" i="2"/>
  <c r="D6458" i="2"/>
  <c r="E6458" i="2"/>
  <c r="D6459" i="2"/>
  <c r="E6459" i="2"/>
  <c r="D6460" i="2"/>
  <c r="E6460" i="2"/>
  <c r="D6461" i="2"/>
  <c r="E6461" i="2"/>
  <c r="D6462" i="2"/>
  <c r="E6462" i="2"/>
  <c r="D6463" i="2"/>
  <c r="E6463" i="2"/>
  <c r="D6464" i="2"/>
  <c r="E6464" i="2"/>
  <c r="D6465" i="2"/>
  <c r="E6465" i="2"/>
  <c r="D6466" i="2"/>
  <c r="E6466" i="2"/>
  <c r="D6467" i="2"/>
  <c r="E6467" i="2"/>
  <c r="D6468" i="2"/>
  <c r="E6468" i="2"/>
  <c r="D6469" i="2"/>
  <c r="E6469" i="2"/>
  <c r="D6470" i="2"/>
  <c r="E6470" i="2"/>
  <c r="D6471" i="2"/>
  <c r="E6471" i="2"/>
  <c r="D6472" i="2"/>
  <c r="E6472" i="2"/>
  <c r="D6473" i="2"/>
  <c r="E6473" i="2"/>
  <c r="D6474" i="2"/>
  <c r="E6474" i="2"/>
  <c r="D6475" i="2"/>
  <c r="E6475" i="2"/>
  <c r="D6476" i="2"/>
  <c r="E6476" i="2"/>
  <c r="D6477" i="2"/>
  <c r="E6477" i="2"/>
  <c r="D6478" i="2"/>
  <c r="E6478" i="2"/>
  <c r="D6479" i="2"/>
  <c r="E6479" i="2"/>
  <c r="D6480" i="2"/>
  <c r="E6480" i="2"/>
  <c r="D6481" i="2"/>
  <c r="E6481" i="2"/>
  <c r="D6482" i="2"/>
  <c r="E6482" i="2"/>
  <c r="D6483" i="2"/>
  <c r="E6483" i="2"/>
  <c r="D6484" i="2"/>
  <c r="E6484" i="2"/>
  <c r="D6485" i="2"/>
  <c r="E6485" i="2"/>
  <c r="D6486" i="2"/>
  <c r="E6486" i="2"/>
  <c r="D6487" i="2"/>
  <c r="E6487" i="2"/>
  <c r="D6488" i="2"/>
  <c r="E6488" i="2"/>
  <c r="D6489" i="2"/>
  <c r="E6489" i="2"/>
  <c r="D6490" i="2"/>
  <c r="E6490" i="2"/>
  <c r="D6491" i="2"/>
  <c r="E6491" i="2"/>
  <c r="D6492" i="2"/>
  <c r="E6492" i="2"/>
  <c r="D6493" i="2"/>
  <c r="E6493" i="2"/>
  <c r="D6494" i="2"/>
  <c r="E6494" i="2"/>
  <c r="D6495" i="2"/>
  <c r="E6495" i="2"/>
  <c r="D6496" i="2"/>
  <c r="E6496" i="2"/>
  <c r="D6497" i="2"/>
  <c r="E6497" i="2"/>
  <c r="D6498" i="2"/>
  <c r="E6498" i="2"/>
  <c r="D6499" i="2"/>
  <c r="E6499" i="2"/>
  <c r="D6500" i="2"/>
  <c r="E6500" i="2"/>
  <c r="D6501" i="2"/>
  <c r="E6501" i="2"/>
  <c r="D6502" i="2"/>
  <c r="E6502" i="2"/>
  <c r="D6503" i="2"/>
  <c r="E6503" i="2"/>
  <c r="D6504" i="2"/>
  <c r="E6504" i="2"/>
  <c r="D6505" i="2"/>
  <c r="E6505" i="2"/>
  <c r="D6506" i="2"/>
  <c r="E6506" i="2"/>
  <c r="D6507" i="2"/>
  <c r="E6507" i="2"/>
  <c r="D6508" i="2"/>
  <c r="E6508" i="2"/>
  <c r="D6509" i="2"/>
  <c r="E6509" i="2"/>
  <c r="D6510" i="2"/>
  <c r="E6510" i="2"/>
  <c r="D6511" i="2"/>
  <c r="E6511" i="2"/>
  <c r="D6512" i="2"/>
  <c r="E6512" i="2"/>
  <c r="D6513" i="2"/>
  <c r="E6513" i="2"/>
  <c r="D6514" i="2"/>
  <c r="E6514" i="2"/>
  <c r="D6515" i="2"/>
  <c r="E6515" i="2"/>
  <c r="D6516" i="2"/>
  <c r="E6516" i="2"/>
  <c r="D6517" i="2"/>
  <c r="E6517" i="2"/>
  <c r="D6518" i="2"/>
  <c r="E6518" i="2"/>
  <c r="D6519" i="2"/>
  <c r="E6519" i="2"/>
  <c r="D6520" i="2"/>
  <c r="E6520" i="2"/>
  <c r="D6521" i="2"/>
  <c r="E6521" i="2"/>
  <c r="D6522" i="2"/>
  <c r="E6522" i="2"/>
  <c r="D6523" i="2"/>
  <c r="E6523" i="2"/>
  <c r="D6524" i="2"/>
  <c r="E6524" i="2"/>
  <c r="D6525" i="2"/>
  <c r="E6525" i="2"/>
  <c r="D6526" i="2"/>
  <c r="E6526" i="2"/>
  <c r="D6527" i="2"/>
  <c r="E6527" i="2"/>
  <c r="D6528" i="2"/>
  <c r="E6528" i="2"/>
  <c r="D6529" i="2"/>
  <c r="E6529" i="2"/>
  <c r="D6530" i="2"/>
  <c r="E6530" i="2"/>
  <c r="D6531" i="2"/>
  <c r="E6531" i="2"/>
  <c r="D6532" i="2"/>
  <c r="E6532" i="2"/>
  <c r="D6533" i="2"/>
  <c r="E6533" i="2"/>
  <c r="D6534" i="2"/>
  <c r="E6534" i="2"/>
  <c r="D6535" i="2"/>
  <c r="E6535" i="2"/>
  <c r="D6536" i="2"/>
  <c r="E6536" i="2"/>
  <c r="D6537" i="2"/>
  <c r="E6537" i="2"/>
  <c r="D6538" i="2"/>
  <c r="E6538" i="2"/>
  <c r="D6539" i="2"/>
  <c r="E6539" i="2"/>
  <c r="D6540" i="2"/>
  <c r="E6540" i="2"/>
  <c r="D6541" i="2"/>
  <c r="E6541" i="2"/>
  <c r="D6542" i="2"/>
  <c r="E6542" i="2"/>
  <c r="D6543" i="2"/>
  <c r="E6543" i="2"/>
  <c r="D6544" i="2"/>
  <c r="E6544" i="2"/>
  <c r="D6545" i="2"/>
  <c r="E6545" i="2"/>
  <c r="D6546" i="2"/>
  <c r="E6546" i="2"/>
  <c r="D6547" i="2"/>
  <c r="E6547" i="2"/>
  <c r="D6548" i="2"/>
  <c r="E6548" i="2"/>
  <c r="D6549" i="2"/>
  <c r="E6549" i="2"/>
  <c r="D6550" i="2"/>
  <c r="E6550" i="2"/>
  <c r="D6551" i="2"/>
  <c r="E6551" i="2"/>
  <c r="D6552" i="2"/>
  <c r="E6552" i="2"/>
  <c r="D6553" i="2"/>
  <c r="E6553" i="2"/>
  <c r="D6554" i="2"/>
  <c r="E6554" i="2"/>
  <c r="D6555" i="2"/>
  <c r="E6555" i="2"/>
  <c r="D6556" i="2"/>
  <c r="E6556" i="2"/>
  <c r="D6557" i="2"/>
  <c r="E6557" i="2"/>
  <c r="D6558" i="2"/>
  <c r="E6558" i="2"/>
  <c r="D6559" i="2"/>
  <c r="E6559" i="2"/>
  <c r="D6560" i="2"/>
  <c r="E6560" i="2"/>
  <c r="D6561" i="2"/>
  <c r="E6561" i="2"/>
  <c r="D6562" i="2"/>
  <c r="E6562" i="2"/>
  <c r="D6563" i="2"/>
  <c r="E6563" i="2"/>
  <c r="D6564" i="2"/>
  <c r="E6564" i="2"/>
  <c r="D6565" i="2"/>
  <c r="E6565" i="2"/>
  <c r="D6566" i="2"/>
  <c r="E6566" i="2"/>
  <c r="D6567" i="2"/>
  <c r="E6567" i="2"/>
  <c r="D6568" i="2"/>
  <c r="E6568" i="2"/>
  <c r="D6569" i="2"/>
  <c r="E6569" i="2"/>
  <c r="D6570" i="2"/>
  <c r="E6570" i="2"/>
  <c r="D6571" i="2"/>
  <c r="E6571" i="2"/>
  <c r="D6572" i="2"/>
  <c r="E6572" i="2"/>
  <c r="D6573" i="2"/>
  <c r="E6573" i="2"/>
  <c r="D6574" i="2"/>
  <c r="E6574" i="2"/>
  <c r="D6575" i="2"/>
  <c r="E6575" i="2"/>
  <c r="D6576" i="2"/>
  <c r="E6576" i="2"/>
  <c r="D6577" i="2"/>
  <c r="E6577" i="2"/>
  <c r="D31" i="2"/>
  <c r="E31" i="2"/>
  <c r="D32" i="2"/>
  <c r="E32" i="2"/>
  <c r="D33" i="2"/>
  <c r="E33" i="2"/>
  <c r="D34" i="2"/>
  <c r="E34" i="2"/>
  <c r="D35" i="2"/>
  <c r="E35" i="2"/>
  <c r="D36" i="2"/>
  <c r="E36" i="2"/>
  <c r="D37" i="2"/>
  <c r="E37" i="2"/>
  <c r="D38" i="2"/>
  <c r="E38" i="2"/>
  <c r="D39" i="2"/>
  <c r="E39" i="2"/>
  <c r="D40" i="2"/>
  <c r="E40" i="2"/>
  <c r="D41" i="2"/>
  <c r="E41" i="2"/>
  <c r="D42" i="2"/>
  <c r="E42" i="2"/>
  <c r="D43" i="2"/>
  <c r="E43" i="2"/>
  <c r="D44" i="2"/>
  <c r="E44" i="2"/>
  <c r="D45" i="2"/>
  <c r="E45" i="2"/>
  <c r="D46" i="2"/>
  <c r="E46" i="2"/>
  <c r="D47" i="2"/>
  <c r="E47" i="2"/>
  <c r="D48" i="2"/>
  <c r="E48" i="2"/>
  <c r="D49" i="2"/>
  <c r="E49" i="2"/>
  <c r="D50" i="2"/>
  <c r="E50" i="2"/>
  <c r="D51" i="2"/>
  <c r="E51" i="2"/>
  <c r="D52" i="2"/>
  <c r="E52" i="2"/>
  <c r="D53" i="2"/>
  <c r="E53" i="2"/>
  <c r="D54" i="2"/>
  <c r="E54" i="2"/>
  <c r="D55" i="2"/>
  <c r="E55" i="2"/>
  <c r="D56" i="2"/>
  <c r="E56" i="2"/>
  <c r="D57" i="2"/>
  <c r="E57" i="2"/>
  <c r="D58" i="2"/>
  <c r="E58" i="2"/>
  <c r="D59" i="2"/>
  <c r="E59" i="2"/>
  <c r="D60" i="2"/>
  <c r="E60" i="2"/>
  <c r="D61" i="2"/>
  <c r="E61" i="2"/>
  <c r="D62" i="2"/>
  <c r="E62" i="2"/>
  <c r="D63" i="2"/>
  <c r="E63" i="2"/>
  <c r="D64" i="2"/>
  <c r="E64" i="2"/>
  <c r="D65" i="2"/>
  <c r="E65" i="2"/>
  <c r="D66" i="2"/>
  <c r="E66" i="2"/>
  <c r="D67" i="2"/>
  <c r="E67" i="2"/>
  <c r="D68" i="2"/>
  <c r="E68" i="2"/>
  <c r="D69" i="2"/>
  <c r="E69" i="2"/>
  <c r="D70" i="2"/>
  <c r="E70" i="2"/>
  <c r="D71" i="2"/>
  <c r="E71" i="2"/>
  <c r="D72" i="2"/>
  <c r="E72" i="2"/>
  <c r="D73" i="2"/>
  <c r="E73" i="2"/>
  <c r="D74" i="2"/>
  <c r="E74" i="2"/>
  <c r="D75" i="2"/>
  <c r="E75" i="2"/>
  <c r="D76" i="2"/>
  <c r="E76" i="2"/>
  <c r="D77" i="2"/>
  <c r="E77" i="2"/>
  <c r="D78" i="2"/>
  <c r="E78" i="2"/>
  <c r="D79" i="2"/>
  <c r="E79" i="2"/>
  <c r="D80" i="2"/>
  <c r="E80" i="2"/>
  <c r="D81" i="2"/>
  <c r="E81" i="2"/>
  <c r="D82" i="2"/>
  <c r="E82" i="2"/>
  <c r="D83" i="2"/>
  <c r="E83" i="2"/>
  <c r="D84" i="2"/>
  <c r="E84" i="2"/>
  <c r="D85" i="2"/>
  <c r="E85" i="2"/>
  <c r="D86" i="2"/>
  <c r="E86" i="2"/>
  <c r="D87" i="2"/>
  <c r="E87" i="2"/>
  <c r="D88" i="2"/>
  <c r="E88" i="2"/>
  <c r="D89" i="2"/>
  <c r="E89" i="2"/>
  <c r="D90" i="2"/>
  <c r="E90" i="2"/>
  <c r="D91" i="2"/>
  <c r="E91" i="2"/>
  <c r="D92" i="2"/>
  <c r="E92" i="2"/>
  <c r="D93" i="2"/>
  <c r="E93" i="2"/>
  <c r="D94" i="2"/>
  <c r="E94" i="2"/>
  <c r="D95" i="2"/>
  <c r="E95" i="2"/>
  <c r="D96" i="2"/>
  <c r="E96" i="2"/>
  <c r="D97" i="2"/>
  <c r="E97" i="2"/>
  <c r="D98" i="2"/>
  <c r="E98" i="2"/>
  <c r="D99" i="2"/>
  <c r="E99" i="2"/>
  <c r="D100" i="2"/>
  <c r="E100" i="2"/>
  <c r="D101" i="2"/>
  <c r="E101" i="2"/>
  <c r="D7" i="2" l="1"/>
  <c r="E7" i="2"/>
  <c r="D8" i="2"/>
  <c r="E8" i="2"/>
  <c r="D9" i="2"/>
  <c r="E9" i="2"/>
  <c r="D10" i="2"/>
  <c r="E10" i="2"/>
  <c r="D11" i="2"/>
  <c r="E11" i="2"/>
  <c r="D12" i="2"/>
  <c r="E12" i="2"/>
  <c r="D13" i="2"/>
  <c r="E13" i="2"/>
  <c r="D14" i="2"/>
  <c r="E14" i="2"/>
  <c r="D15" i="2"/>
  <c r="E15" i="2"/>
  <c r="D16" i="2"/>
  <c r="E16" i="2"/>
  <c r="D17" i="2"/>
  <c r="E17" i="2"/>
  <c r="D18" i="2"/>
  <c r="E18" i="2"/>
  <c r="D19" i="2"/>
  <c r="E19" i="2"/>
  <c r="D20" i="2"/>
  <c r="E20" i="2"/>
  <c r="D21" i="2"/>
  <c r="E21" i="2"/>
  <c r="D22" i="2"/>
  <c r="E22" i="2"/>
  <c r="D23" i="2"/>
  <c r="E23" i="2"/>
  <c r="D24" i="2"/>
  <c r="E24" i="2"/>
  <c r="D25" i="2"/>
  <c r="E25" i="2"/>
  <c r="D26" i="2"/>
  <c r="E26" i="2"/>
  <c r="D27" i="2"/>
  <c r="E27" i="2"/>
  <c r="D28" i="2"/>
  <c r="E28" i="2"/>
  <c r="D29" i="2"/>
  <c r="E29" i="2"/>
  <c r="D30" i="2"/>
  <c r="E30" i="2"/>
  <c r="E6" i="2"/>
  <c r="D6" i="2"/>
  <c r="I6" i="2" l="1"/>
  <c r="C25" i="5" s="1"/>
  <c r="I7" i="2"/>
  <c r="C26" i="5" s="1"/>
  <c r="C2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<sst xmlns="http://schemas.openxmlformats.org/spreadsheetml/2006/main" count="7347" uniqueCount="602">
  <si>
    <t>Introduction</t>
  </si>
  <si>
    <t>This form is designed for the NJBIDE application intake. It consists of standardized questionnaires to ensure a consistent application process. The questions and sections are organized according to the guidelines in Section 5 of the NJ OBC NJBIDE Application Instructions.</t>
  </si>
  <si>
    <t>Source</t>
  </si>
  <si>
    <t>NJ OBC NJBIDE Application Instructions</t>
  </si>
  <si>
    <t>Sheet legend</t>
  </si>
  <si>
    <t>Blue sheets are the application questionnaires</t>
  </si>
  <si>
    <t>Black sheet is the reference for PABBs and reference prices</t>
  </si>
  <si>
    <t>Questionnaire columns explanation</t>
  </si>
  <si>
    <r>
      <rPr>
        <b/>
        <sz val="11"/>
        <color theme="1"/>
        <rFont val="Aptos Narrow"/>
        <family val="2"/>
        <scheme val="minor"/>
      </rPr>
      <t>Question:</t>
    </r>
    <r>
      <rPr>
        <sz val="11"/>
        <color theme="1"/>
        <rFont val="Aptos Narrow"/>
        <family val="2"/>
        <scheme val="minor"/>
      </rPr>
      <t> Prompts provided for applicants to answer</t>
    </r>
  </si>
  <si>
    <r>
      <rPr>
        <b/>
        <sz val="11"/>
        <color theme="1"/>
        <rFont val="Aptos Narrow"/>
        <family val="2"/>
        <scheme val="minor"/>
      </rPr>
      <t>Response:</t>
    </r>
    <r>
      <rPr>
        <sz val="11"/>
        <color theme="1"/>
        <rFont val="Aptos Narrow"/>
        <family val="2"/>
        <scheme val="minor"/>
      </rPr>
      <t> Yellow cells are designated for applicants' input; grey or pre-filled cells are non-editable</t>
    </r>
  </si>
  <si>
    <r>
      <rPr>
        <b/>
        <sz val="11"/>
        <color theme="1"/>
        <rFont val="Aptos Narrow"/>
        <family val="2"/>
        <scheme val="minor"/>
      </rPr>
      <t>Section:</t>
    </r>
    <r>
      <rPr>
        <sz val="11"/>
        <color theme="1"/>
        <rFont val="Aptos Narrow"/>
        <family val="2"/>
        <scheme val="minor"/>
      </rPr>
      <t> Categories that align questions with the NJBIDE Application Instructions</t>
    </r>
  </si>
  <si>
    <r>
      <rPr>
        <b/>
        <sz val="11"/>
        <color theme="1"/>
        <rFont val="Aptos Narrow"/>
        <family val="2"/>
        <scheme val="minor"/>
      </rPr>
      <t>Details:</t>
    </r>
    <r>
      <rPr>
        <sz val="11"/>
        <color theme="1"/>
        <rFont val="Aptos Narrow"/>
        <family val="2"/>
        <scheme val="minor"/>
      </rPr>
      <t> Exact text excerpts from the NJBIDE Application Instructions</t>
    </r>
  </si>
  <si>
    <r>
      <rPr>
        <b/>
        <sz val="11"/>
        <color theme="1"/>
        <rFont val="Aptos Narrow"/>
        <family val="2"/>
        <scheme val="minor"/>
      </rPr>
      <t>Guidance:</t>
    </r>
    <r>
      <rPr>
        <sz val="11"/>
        <color theme="1"/>
        <rFont val="Aptos Narrow"/>
        <family val="2"/>
        <scheme val="minor"/>
      </rPr>
      <t> Outlines the type of information requested for each question</t>
    </r>
  </si>
  <si>
    <r>
      <rPr>
        <b/>
        <sz val="11"/>
        <color theme="1"/>
        <rFont val="Aptos Narrow"/>
        <family val="2"/>
        <scheme val="minor"/>
      </rPr>
      <t>Example Answer:</t>
    </r>
    <r>
      <rPr>
        <sz val="11"/>
        <color theme="1"/>
        <rFont val="Aptos Narrow"/>
        <family val="2"/>
        <scheme val="minor"/>
      </rPr>
      <t> Sample responses demonstrating the expected format</t>
    </r>
  </si>
  <si>
    <t>Response instruction</t>
  </si>
  <si>
    <t>In the Response column, applicants will see cells with different colors as described below. Please note that the color of certain cells may change based on the applicants' responses to specific questions.</t>
  </si>
  <si>
    <t>Yellow cells indicate area to fill in</t>
  </si>
  <si>
    <t>Blue cells indicate area already filled in</t>
  </si>
  <si>
    <t>Applicant Information, Qualifications, and Partnerships</t>
  </si>
  <si>
    <t>Relevant sections and details from the NJBIDE Application Instructions (for applicant reference)</t>
  </si>
  <si>
    <t>Question</t>
  </si>
  <si>
    <t>Response</t>
  </si>
  <si>
    <t>Section</t>
  </si>
  <si>
    <t>Details</t>
  </si>
  <si>
    <t>Guidance</t>
  </si>
  <si>
    <t>Example answer</t>
  </si>
  <si>
    <t>How many years have you provided internet services?</t>
  </si>
  <si>
    <t>5.4.A.a</t>
  </si>
  <si>
    <t xml:space="preserve">The number of years providing internet services.   </t>
  </si>
  <si>
    <t>5.4.A.b</t>
  </si>
  <si>
    <t xml:space="preserve">A history of the number of households and consumers, by year of service, to which the applicant has provided broadband internet access, as well as the current number of households to which broadband internet access (at least 25:3 Mbps) is offered.  </t>
  </si>
  <si>
    <t>In the past 5 years, how many households did you serve?</t>
  </si>
  <si>
    <t>Have you ever participated in an internet service infrastructure project funded through federal or state grant programs?</t>
  </si>
  <si>
    <t>5.4.A.c</t>
  </si>
  <si>
    <t xml:space="preserve">The number of completed internet service infrastructure projects funded, in part, through federal or state grant programs, prior to the date of application submittal. If applicable, GIS shapefiles identifying served locations are required. </t>
  </si>
  <si>
    <t>Yes</t>
  </si>
  <si>
    <t>How many internet service infrastructure projects funded through federal or state grant programs have you completed within the requisite timeframe?</t>
  </si>
  <si>
    <t>If yes, please describe each project, including the nature and impact of the project, your role, total cost, and the dollar amount of federal or state grant funding.</t>
  </si>
  <si>
    <t>5.4.A.d</t>
  </si>
  <si>
    <t xml:space="preserve">Whether the applicant has ever participated in an internet service infrastructure project funded, in part, through federal or state grant programs, and if so, for each project, the nature and impact of the project, the role of the applicant, the total cost of the project, and the dollar amount of federal or state grant funding. </t>
  </si>
  <si>
    <t>If applicable, describe the projects and provide the required details</t>
  </si>
  <si>
    <t>Project 1</t>
  </si>
  <si>
    <t>Project X, New Jersey, Applicant Role: Lead, Total Cost: $1,000,000, Grant Funding: $500,000</t>
  </si>
  <si>
    <t>Project 2</t>
  </si>
  <si>
    <t>Project 3</t>
  </si>
  <si>
    <t>Other details</t>
  </si>
  <si>
    <t>None</t>
  </si>
  <si>
    <t>Have you or any of your partners, including any subsidiaries, affiliates, or holding companies of you or your partners, ever been adjudicated for penalties or involved in litigation related to previous broadband infrastructure projects?</t>
  </si>
  <si>
    <t>5.4.A.e</t>
  </si>
  <si>
    <t>If the applicant or any of its partners, including any subsidiary, affiliate, or holding company of the applicant or its partners, has a history of penalties or litigation related to previous broadband infrastructure projects, they must provide supporting documentation to demonstrate the circumstances and any corrective actions taken.</t>
  </si>
  <si>
    <t>Provide documentation and explanations if applicable</t>
  </si>
  <si>
    <t>No</t>
  </si>
  <si>
    <t>Are you proposing a project with partners or affiliates?</t>
  </si>
  <si>
    <t>5.4.A.h</t>
  </si>
  <si>
    <t xml:space="preserve">The identity of any partners or affiliates if the applicant is proposing a project for which the applicant affirms that a formalized agreement or letter of support exists between broadband service provider and one or more unaffiliated partners where the partner is one of the following: 
i. A separate privately-owned broadband service provider, requiring a formalized agreement; or 
ii. A nonprofit or not-for-profit, or a for-profit subsidiary of either, and the applicant is: 
1. Being allowed access and use of the partner’s infrastructure, on special terms and conditions designed to facilitate the provision of broadband services in unserved areas, requiring a formalized agreement; 
2. Utilizing a matching financial and/or in-kind contribution provided by one or more partners, requiring a formalized agreement; or 
3. A municipality, parish, or school board or any instrumentality thereof, may qualify as a non-profit for the purpose of NJBIDE grant program. Letters of support by a municipality, parish or school board or any instrumentality thereof, supporting an application may be submitted as part of an application. A letter of support does not require a formalized agreement. </t>
  </si>
  <si>
    <t xml:space="preserve">List partners and confirm that a formalized agreement or letter of support exists </t>
  </si>
  <si>
    <t>If you're proposing a project with partners or affiliates, please identify them.</t>
  </si>
  <si>
    <t>XYZ Broadband</t>
  </si>
  <si>
    <t>I confirm</t>
  </si>
  <si>
    <t>Are you proposing an open access network project? (Defined as a project prioritizes an open access network owned, operated, or affiliated with a local government, non-profit organization, electric utility, or cooperative, and intends to make the network available to any service provider requesting access on a non-discriminatory basis, ensuring service is available to anyone over the NJBIDE-funded network)</t>
  </si>
  <si>
    <t>Scoring criteria 1</t>
  </si>
  <si>
    <r>
      <t>Open Access</t>
    </r>
    <r>
      <rPr>
        <b/>
        <sz val="11"/>
        <color theme="1"/>
        <rFont val="Aptos Narrow"/>
        <family val="2"/>
        <scheme val="minor"/>
      </rPr>
      <t xml:space="preserve">: </t>
    </r>
    <r>
      <rPr>
        <sz val="11"/>
        <color theme="1"/>
        <rFont val="Aptos Narrow"/>
        <family val="2"/>
        <scheme val="minor"/>
      </rPr>
      <t xml:space="preserve">Applicant’s project prioritizes an open access network owned, operated, or affiliated with a local government, non-profit organization, electric utility, or cooperative. Applicant intends to make the network available to any service provider requesting access on a non-discriminatory basis, ensuring service is available to anyone over the NJBIDE-funded network. </t>
    </r>
  </si>
  <si>
    <t>Confirm whether the project will build open access network</t>
  </si>
  <si>
    <t>Instruction: Please paste the list of Census Block Groups you intent to serve to the yellow area in column B</t>
  </si>
  <si>
    <t>NJGIN Open Data</t>
  </si>
  <si>
    <t>&lt;&lt; Please refer to the NJGIN website for a complete list of New Jersey Census Block Group data and shapefiles. The information on the reference price is in tab "Reference prices - Do Not Edit"</t>
  </si>
  <si>
    <t>Which Census Block Groups do you want to provide service?</t>
  </si>
  <si>
    <t>Summary table</t>
  </si>
  <si>
    <t>Census Block Group</t>
  </si>
  <si>
    <t>County</t>
  </si>
  <si>
    <t>Total BSLs</t>
  </si>
  <si>
    <t>Reference price</t>
  </si>
  <si>
    <t>Number of Census Block Group selected</t>
  </si>
  <si>
    <t>Total reference price</t>
  </si>
  <si>
    <t>Replication entry check</t>
  </si>
  <si>
    <t>All Census Block Group selections are unique?</t>
  </si>
  <si>
    <t>Please make sure this cell shows YES ^^</t>
  </si>
  <si>
    <t>If it shows NO, please fix the entries colored red in column B</t>
  </si>
  <si>
    <t>Census Block Group with eligible BSLs search tool</t>
  </si>
  <si>
    <t>Atlantic</t>
  </si>
  <si>
    <t>&lt;&lt; For a quick search of CBGs with unserved or underserved BSLs, please select the county you are interested in here</t>
  </si>
  <si>
    <t>Census Block Group with eligible BSLs</t>
  </si>
  <si>
    <t>Instruction: Please provide details of the services you are going to offer for the proposed project by fill in the yellow area; Please only fill in a new row if you have a distinctive offering, and leave blanks for the rest of rows that you don't need</t>
  </si>
  <si>
    <t>Offering</t>
  </si>
  <si>
    <t>Technology</t>
  </si>
  <si>
    <t>Project area details</t>
  </si>
  <si>
    <t>Download speed (Mbps)</t>
  </si>
  <si>
    <t>Upload speed (Mbps)</t>
  </si>
  <si>
    <t>Base Price</t>
  </si>
  <si>
    <t>Associated Fees</t>
  </si>
  <si>
    <t>Data caps (GB per month)</t>
  </si>
  <si>
    <t>Cost for Exceeding Cap</t>
  </si>
  <si>
    <t>Data Cap Justification</t>
  </si>
  <si>
    <r>
      <rPr>
        <b/>
        <sz val="11"/>
        <color theme="1"/>
        <rFont val="Aptos Narrow"/>
        <family val="2"/>
        <scheme val="minor"/>
      </rPr>
      <t>Relevant sections in the NJBIDE Application Instructions:</t>
    </r>
    <r>
      <rPr>
        <sz val="11"/>
        <color theme="1"/>
        <rFont val="Aptos Narrow"/>
        <family val="2"/>
        <scheme val="minor"/>
      </rPr>
      <t xml:space="preserve">
5.3.A.8. The applicant’s guaranteed upload and download speeds for all customers in the serving area. 
5.6.B.a. Technical detail of the technology/technologies to be used in the proposed project and the broadband transmission speeds offered to prospective broadband recipients as a result of the project. If it would be impracticable, because of geography, topography, or excessive cost to design a broadband infrastructure project that would deliver 100:100 Mbps, the applicant must provide a detailed and reasonable justification of impracticability using all available qualitative and quantitative data. In cases where the impracticability justification will be used, the applicant’s proposed project must be designed to reliably meet or exceed 100/20 Mbps and be scalable to a minimum of 100 Mbps symmetrical in the future. Applicants must include specific data sources relied on to develop this process and provide a description of that process. Transmission speeds of 100:20 Mbps are the minimum allowable under this grant program. 
5.8.A.a. A description of services to be provided, including the proposed upstream and downstream broadband speeds to be delivered and any applicable data caps. Any applicant proposing a data cap shall provide justification to the satisfaction of the OBC that the proposed cap is in the public interest and consistent with industry standards. 
5.8.A.c. The prices of all broadband service packages and the associated broadband transmission speeds that will be offered to consumers as a result of the project.  </t>
    </r>
  </si>
  <si>
    <t>Provide the technology that will be used for each offering</t>
  </si>
  <si>
    <t>If "other" is selected, please provide detail on what technology is used for the offering</t>
  </si>
  <si>
    <t>If multiple technology are offered, please provide detail on where they are being offered</t>
  </si>
  <si>
    <t>Provide each speed tier at which service is offered for the proposed project</t>
  </si>
  <si>
    <t>Provide the non-promotional base price for service at the speed tier, not including associated fees or taxes</t>
  </si>
  <si>
    <t>Provide a list and the amount of any fees associated with service at this speed tier</t>
  </si>
  <si>
    <t>Provide maximum latency for the services</t>
  </si>
  <si>
    <t>Provide the data caps for each offering; Type "Unlimited" if no data cap</t>
  </si>
  <si>
    <t>Provide details on the cost for exceeding data caps</t>
  </si>
  <si>
    <t>Provide justification that the proposed cap is in the public interest and consistent with industry standards.</t>
  </si>
  <si>
    <t>Example Answer</t>
  </si>
  <si>
    <t>Fiber</t>
  </si>
  <si>
    <t>$70/month</t>
  </si>
  <si>
    <t>Modem Lease - $10/month; Installation Fee - $50</t>
  </si>
  <si>
    <t>$10 per 50 GB</t>
  </si>
  <si>
    <t>[narrative]</t>
  </si>
  <si>
    <t>Will you deploy wired infrastructure or hybrid solution in the proposed project?
[Note: If you are deploying fiber-to-the-premises for last-mile delivery, please select "Wired infrastructure" and fill in both "Technical report for all deployments" and "Technical report for wired infrastructure deployment"; if you are going to combine fiber with other technologies for last-mile delivery, please select "Hybrid" and fill in the "Technical report for all deployments" only.</t>
  </si>
  <si>
    <t>5.6.A</t>
  </si>
  <si>
    <t xml:space="preserve">Applicants must provide a narrative, technical report detailing the technology/ technologies to be used in the proposed project to serve prospective broadband recipients at their premises. Applicants must indicate the technology that will serve a prospective broadband recipient as wired infrastructure or hybrid and provide aggregated totals for each solution for each project. Hybrid solutions are those that combine fiber with other technologies for last-mile delivery. Examples include fiber-to-the-node or fiber-to-the-curb with coaxial cable or DSL for the final connection. While fixed wireless or satellite may be components of a hybrid solution, they will not be funded as standalone last-mile solutions unless proven impracticable due to geography, topography, or excessive cost, as outlined in the program guidelines. Projects using hybrid solutions must still meet the technical standards in the Treasury Guidance of delivering “upon project completion, service that reliably meets or exceeds symmetrical download and upload speeds of 100 Mbps.” Proposing a hybrid solution is not itself sufficient to demonstrate impracticability. </t>
  </si>
  <si>
    <t>Indicate technology solution for last-mile delivery</t>
  </si>
  <si>
    <t>Wired infrastructure</t>
  </si>
  <si>
    <t>How will the broadband infrastructure be scalable to meet future bandwidth needs?</t>
  </si>
  <si>
    <t>5.6.B.b</t>
  </si>
  <si>
    <t xml:space="preserve">An explanation of the scalability of the broadband infrastructure to be deployed to meet future bandwidth needs; </t>
  </si>
  <si>
    <t>Explain how infrastructure will meet future needs</t>
  </si>
  <si>
    <t>Scalable to 1 Gbps [with detailed narrative]</t>
  </si>
  <si>
    <t>How will partnerships facilitate deployment and reduce cost per prospective broadband recipient?</t>
  </si>
  <si>
    <t>5.6.B.c</t>
  </si>
  <si>
    <t>If the applicant is claiming points for partnerships, the applicant must provide a brief narrative explaining how the partnership or affiliation will facilitate deployment and reduce cost per prospective broadband recipient. For applications or project areas where the nonprofit or not-for- profit partner provides only matching financial support, that information can be documented in the budget section within the relevant application or project area. The applicant must also provide evidence of a formalized agreement, when applicable;</t>
  </si>
  <si>
    <t>Describe how partnerships will facilitate deployment</t>
  </si>
  <si>
    <t>XYZ Broadband providing infrastructure at reduced cost</t>
  </si>
  <si>
    <t>Will the work be performed in-house or through contractors?</t>
  </si>
  <si>
    <t>5.6.B.d</t>
  </si>
  <si>
    <t>A general explanation of whether work will be performed in-house or through contractors;</t>
  </si>
  <si>
    <t>Specify whether work will be in-house or contracted out</t>
  </si>
  <si>
    <t>In-house</t>
  </si>
  <si>
    <t>5.6.B.e</t>
  </si>
  <si>
    <t>Contractor, subcontractor, transferee compliance and monitoring plan.</t>
  </si>
  <si>
    <t>Describe the compliance and monitoring plan</t>
  </si>
  <si>
    <t>[Please provide detailed narratives]</t>
  </si>
  <si>
    <t>Do you expect the project to be substantially complete within 12 months?</t>
  </si>
  <si>
    <t>5.6.B.f</t>
  </si>
  <si>
    <t xml:space="preserve">A proposed construction timeline and duration of the deployment project period. The deployment project period is the time from award of the grant agreement to the time that service is available to the targeted prospective broadband recipients under the grant. The applicant shall describe deployment roll-out and include the number of end- users to be served in each phase, as well as an estimated timeline for each phase (10 percent, 35 percent, 60 percent, 85 percent, 100 percent). As it relates to the disbursement of grant funding, project completion shall be defined as a percentage of the total number of prospective broadband recipients proposed to be served by the project; </t>
  </si>
  <si>
    <t>Provide timeline and phases of deployment</t>
  </si>
  <si>
    <t>What's the projected construction start date? (MM/DD/YYYY)</t>
  </si>
  <si>
    <t>What's the projected construction end date? (MM/DD/YYYY)</t>
  </si>
  <si>
    <t>What's the projected initial operation date? (MM/DD/YYYY)</t>
  </si>
  <si>
    <t>What is the proposed construction timeline and phases of the deployment project?</t>
  </si>
  <si>
    <t>Phase 1: 10% - 6 months, Phase 2: 35% - 12 months</t>
  </si>
  <si>
    <t>What is the average distance (miles) between broadband recipients to be served by the project?</t>
  </si>
  <si>
    <t>5.6.B.g</t>
  </si>
  <si>
    <t>The average distance, in miles, between prospective broadband recipients to be served by the project.</t>
  </si>
  <si>
    <t>How will the recipient ensure the project will be resilient to natural and other disasters, including provisions for redundancy?</t>
  </si>
  <si>
    <t>5.6.B.h</t>
  </si>
  <si>
    <t>Business continuity and disaster recovery plan.</t>
  </si>
  <si>
    <t>Describe the business continuity and disaster recovery plan</t>
  </si>
  <si>
    <t>How will the recipient ensure the project has ready access to a sufficient supply of appropriately skilled and unskilled labor to ensure high-quality construction throughout the life of the project, including a description of any required professional certifications and/or in-house training, registered apprenticeships or labor-management partnership training programs, and partnerships like unions, community colleges, or community-based groups?</t>
  </si>
  <si>
    <t>How will the recipient minimize risks of labor disputes and disruptions that would jeopardize timeliness and cost-effectiveness of the project?</t>
  </si>
  <si>
    <t>How will the recipient will provide a safe and healthy workplace that avoids delays and costs associated with workplace illnesses, injuries, and fatalities, including descriptions of safety training, certification, and/or licensure requirements for all relevant workers (e.g., OSHA 10, OSHA 30)?</t>
  </si>
  <si>
    <t>Technical report for wired infrastructure deployment</t>
  </si>
  <si>
    <t>How the design will support the number of proposed passings and routes, as well as the proposed speeds?</t>
  </si>
  <si>
    <t>5.6.C.a</t>
  </si>
  <si>
    <t>Description of the general design of the project and deployment plan</t>
  </si>
  <si>
    <t>The project involves a phased fiber-optic network deployment, starting with a survey and planning phase, followed by installation and testing. The deployment will cover 150 miles of fiber.</t>
  </si>
  <si>
    <t>What are the construction methods and materials (including conduit use), as well as the age and condition of any existing infrastructure that the new build will connect to?</t>
  </si>
  <si>
    <t>5.6.C.b</t>
  </si>
  <si>
    <t>Explanation of the existing networks and equipment to be used for the project;</t>
  </si>
  <si>
    <t>The project will utilize 50 miles of pre-existing fiber-optic cable and 10 network hubs. [Please provide detailed narratives]</t>
  </si>
  <si>
    <t>Would the project require assets owned by another entity?</t>
  </si>
  <si>
    <t>5.6.C.b.i</t>
  </si>
  <si>
    <t xml:space="preserve">If the applicant requires assets owned by another entity, the applicant should explain how the assets will be used for this project and, if applicable, provide a copy of the agreement between the applicant and the owner; </t>
  </si>
  <si>
    <t>How will the assets be used for this project?</t>
  </si>
  <si>
    <t>Assets from Partner Inc. will be used to extend the network</t>
  </si>
  <si>
    <t>What is the total number of miles of project infrastructure deployment?</t>
  </si>
  <si>
    <t>5.6.C.b.ii</t>
  </si>
  <si>
    <t xml:space="preserve">The total number of miles of project infrastructure deployment, and the number of miles of project infrastructure deployment accounted for by preexisting infrastructure; </t>
  </si>
  <si>
    <t>How many of those miles are accounted for by preexisting infrastructure?</t>
  </si>
  <si>
    <t>For the new project build, how many of those miles are last-mile?</t>
  </si>
  <si>
    <t>For the new project build, how many of those miles are estimated buried?</t>
  </si>
  <si>
    <t>For the new project build, how many of those miles are estimated aerial?</t>
  </si>
  <si>
    <t xml:space="preserve">How the network will deliver the proposed performance to BSLs and to CAIs? 
In the case of the installation or upgrade of a specific site infrastructure, such as a point of presence or fiber hut (fiber), pedestal (cable), or a remote exchange/DSLAM (DSL), the applicant must include: 
i. Number of prospective broadband recipients that will be served by that site infrastructure, including businesses; and 
ii. The distance from the specific site infrastructure such as a POP, pedestal, or DSLAM to the end user(s) and the expected broadband speed that will be effectively delivered; </t>
  </si>
  <si>
    <t>5.6.C.c</t>
  </si>
  <si>
    <t xml:space="preserve">Detailed explanation of how the new or upgraded infrastructure will serve the prospective broadband recipients. In the case of the installation or upgrade of a specific site infrastructure, such as a point of presence or fiber hut (fiber), pedestal (cable), or a remote exchange/DSLAM (DSL), the applicant must include: 
i. Number of prospective broadband recipients that will be served by that site infrastructure, including businesses; and 
ii. The distance from the specific site infrastructure such as a POP, pedestal, or DSLAM to the end user(s) and the expected broadband speed that will be effectively delivered; </t>
  </si>
  <si>
    <t>Please provide a description or list of anticipated permits (including the current status of each application (e.g., pending, approved, denied)) , pole make-ready work, acquisition or updating of any easements, or any new property acquisition required to implement the network.</t>
  </si>
  <si>
    <t>5.6.C.d</t>
  </si>
  <si>
    <t xml:space="preserve">Detailed description of the design work needed for deployment, such as, but not limited to, pole work, acquiring or updating easements, and/or property acquisition.  </t>
  </si>
  <si>
    <t>5.6.C.e</t>
  </si>
  <si>
    <t xml:space="preserve">If applicable, documentation of all license and permit applications submitted to the appropriate agencies, including the current status of each application (e.g., pending, approved, denied). </t>
  </si>
  <si>
    <t>Instruction: Please fill in your response in the yellow area, and take next steps to obtain permits for applicable federal laws or executive orders.
If there is any question answered as "Yes", please provide applicable environmental permits as a supporting docoment</t>
  </si>
  <si>
    <t>CPF Environmental Checklist</t>
  </si>
  <si>
    <t>Applicable?</t>
  </si>
  <si>
    <t>Federal law or executive order</t>
  </si>
  <si>
    <t>Description</t>
  </si>
  <si>
    <t>Next step</t>
  </si>
  <si>
    <t>More information link</t>
  </si>
  <si>
    <t xml:space="preserve">Will the proposed activity be under the permitting authority of any federal agency? </t>
  </si>
  <si>
    <t>NATIONAL ENVIRONMENTAL POLICY ACT (NEPA)</t>
  </si>
  <si>
    <t>Provides a national policy for environmental protection; requires Environmental Impact Statements (EIS) for federal actions significantly impacting the environment.</t>
  </si>
  <si>
    <t>Contact the relevant federal agency for environmental compliance.</t>
  </si>
  <si>
    <t>NEPA Information</t>
  </si>
  <si>
    <t>Will the proposed activity receive federal assistance (other than Coronavirus Capital Projects Fund funding)?</t>
  </si>
  <si>
    <t xml:space="preserve">Will the proposed activity be subject to any federal regulatory decision or approval? </t>
  </si>
  <si>
    <t xml:space="preserve">Has a NEPA or NEPA-like review been independently prepared for this proposed eligible activity or is a NEPA review underway? </t>
  </si>
  <si>
    <t xml:space="preserve">Will the proposed activity occur in or near the state designated coastal zone (http://coastalmanagement.noaa.gov/mystate/docs/StateCZBoundaries.pdf)? </t>
  </si>
  <si>
    <t>COASTAL ZONE MANAGEMENT ACT (CZMA)</t>
  </si>
  <si>
    <t>Requires federal consistency with state coastal zone management programs for activities affecting designated coastal zones.</t>
  </si>
  <si>
    <t>Contact the State Coastal Zone Management Program if the project affects a coastal zone.</t>
  </si>
  <si>
    <t>CZMA Information</t>
  </si>
  <si>
    <t xml:space="preserve">Is the activity likely to have reasonably foreseeable effects on any land or water use or natural resource of the designated coastal zone? </t>
  </si>
  <si>
    <t xml:space="preserve">Will the proposed activity occur in proximity to threatened or endangered species or critical habitat as defined by the ESA and under the jurisdiction of the National Marine Fisheries Service (NMFS) (https://www.fisheries.noaa.gov/speciesdirectory/threatened-endangered) or the U.S. Fish and Wildlife Service (USFWS) (https://www.fws.gov/endangered/)? </t>
  </si>
  <si>
    <t>ENDANGERED SPECIES ACT (ESA)</t>
  </si>
  <si>
    <t>Ensures that federal actions do not jeopardize threatened/endangered species or their habitats; may require consultation with NMFS or USFWS.</t>
  </si>
  <si>
    <t>Contact USFWS or NMFS regional office if the project affects endangered species.</t>
  </si>
  <si>
    <t>ESA Consultation Handbook</t>
  </si>
  <si>
    <t xml:space="preserve">Will the proposed activity potentially affect threatened or endangered species or critical habitat as defined by the ESA and under the jurisdiction of National Marine Fisheries Service (NMFS) or U.S. Fish and Wildlife Service (USFWS)? </t>
  </si>
  <si>
    <t xml:space="preserve">Will the proposed activity occur in proximity to EFH as identified by the nearest Regional Fishery Management Council (https://www.habitat.noaa.gov/apps/efhmapper/) </t>
  </si>
  <si>
    <t>MAGNUSON-STEVENS FISHERY CONSERVATION AND MANAGEMENT ACT (MSA)</t>
  </si>
  <si>
    <t>Governs marine fisheries; requires Essential Fish Habitat (EFH) consultation if EFH may be impacted by project activities.</t>
  </si>
  <si>
    <t>Contact NMFS or Regional Fishery Management Council for consultation if project affects EFH.</t>
  </si>
  <si>
    <t>EFH Consultation</t>
  </si>
  <si>
    <t xml:space="preserve">Will the proposed activity potentially adversely affect EFH?  </t>
  </si>
  <si>
    <t xml:space="preserve">Will the proposed activity occur in proximity to any known marine mammals (https://www.fisheries.noaa.gov/speciesdirectory)? </t>
  </si>
  <si>
    <t>MARINE MAMMAL PROTECTION ACT (MMPA)</t>
  </si>
  <si>
    <t>Prohibits taking of marine mammals; federal actions with potential to take marine mammals require consultation with NMFS or FWS.</t>
  </si>
  <si>
    <t>Contact the nearest NMFS or FWS regional office to determine if a permit is needed.</t>
  </si>
  <si>
    <t>MMPA Information</t>
  </si>
  <si>
    <t>Will the proposed activity likely result in the take of a marine mammal?  
Taking is defined as “to harass, hunt, capture, or kill, or attempt to harass, hunt, capture, or kill any marine mammal.”</t>
  </si>
  <si>
    <t xml:space="preserve">Will the proposed activity result in any disposal of dredge or fill material to the nation’s waters or wetlands?  </t>
  </si>
  <si>
    <t>CLEAN WATER ACT (CWA)</t>
  </si>
  <si>
    <t>Requires permits for discharge into navigable waters and disposal of dredged materials; administered by USACE and EPA.</t>
  </si>
  <si>
    <t>Contact USACE or state water quality agency for permit requirements if project involves water discharge.</t>
  </si>
  <si>
    <t>CWA Information</t>
  </si>
  <si>
    <t xml:space="preserve">Will the proposed activity result in any discharge to navigable waters?  </t>
  </si>
  <si>
    <t xml:space="preserve">Will the proposed activity result in any direct or indirect emissions within a non-attainment area (https://www.epa.gov/green-book)? </t>
  </si>
  <si>
    <t>CLEAN AIR ACT (CAA)</t>
  </si>
  <si>
    <t>Sets standards for air quality and emissions; requires projects to conform to state or tribal air quality plans in non-attainment areas.</t>
  </si>
  <si>
    <t>Contact the state air quality agency if the project involves emissions in a non-attainment area.</t>
  </si>
  <si>
    <t>CAA Information</t>
  </si>
  <si>
    <t xml:space="preserve">Will the proposed activity occur near property listed or eligible for listing in the National Register of Historic Places (https://www.nps.gov/subjects/nationalregister/index.htm), or near property otherwise protected by section 106 of the National Historic Preservation Act (http://www.nps.gov/history/local-law/nhpa1966.htm) or a similar State Preservation Act?  </t>
  </si>
  <si>
    <t>NATIONAL HISTORIC PRESERVATION ACT (NHPA)</t>
  </si>
  <si>
    <t>Requires consideration of impacts on historic properties for federal or federally assisted projects.</t>
  </si>
  <si>
    <t>Contact the U.S. Advisory Council on Historic Preservation or state historic preservation office if project affects historic properties.</t>
  </si>
  <si>
    <t>NHPA Information</t>
  </si>
  <si>
    <t xml:space="preserve">Is the proposed activity located on an undeveloped coastal barrier designated by the Coastal Barriers Resources Act (http://www.fws.gov/cbra/)? </t>
  </si>
  <si>
    <t>COASTAL BARRIER RESOURCE ACT (CBRA)</t>
  </si>
  <si>
    <t>Prohibits federal funding for development in designated coastal barriers to protect coastal ecosystems.</t>
  </si>
  <si>
    <t>Contact the nearest USFWS regional office for guidance if the project is located in a CBRA zone.</t>
  </si>
  <si>
    <t>CBRA Information</t>
  </si>
  <si>
    <t xml:space="preserve">Will the proposed activity involve any work (including structures) that will occur in, over or under navigable waters of the United States? </t>
  </si>
  <si>
    <t>RIVERS AND HARBORS ACT</t>
  </si>
  <si>
    <t>Requires USACE authorization for structures or work in navigable waters.</t>
  </si>
  <si>
    <t>Contact USACE regional office for permits if the project involves work in navigable waters.</t>
  </si>
  <si>
    <t>USACE Information</t>
  </si>
  <si>
    <t xml:space="preserve">Will the proposed activity include the long-term storage of hazardous materials or petroleum products? </t>
  </si>
  <si>
    <t>RESOURCE CONSERVATION AND RECOVERY ACT (RCRA)</t>
  </si>
  <si>
    <t>Governs hazardous waste management; may require a permit for long-term storage, treatment, or disposal of hazardous materials.</t>
  </si>
  <si>
    <t>Contact the nearest EPA RCRA Regional Office if project involves hazardous materials.</t>
  </si>
  <si>
    <t>RCRA Information</t>
  </si>
  <si>
    <t xml:space="preserve">Will the proposed activity involve a known Superfund site (https://www.epa.gov/superfund/search-superfund-siteswhere-you-live)? </t>
  </si>
  <si>
    <t>COMPREHENSIVE ENVIRONMENTAL RESPONSE, COMPENSATION, AND LIABILITY ACT (CERCLA)</t>
  </si>
  <si>
    <t>Establishes Superfund for cleanup of hazardous waste sites; requirements apply if the project involves a Superfund site.</t>
  </si>
  <si>
    <t>Contact the nearest EPA regional office for guidance on CERCLA requirements.</t>
  </si>
  <si>
    <t>CERCLA Information</t>
  </si>
  <si>
    <t xml:space="preserve">Is the proposed activity located on a designated Wild and Scenic River (http://www.rivers.gov/index.php)? </t>
  </si>
  <si>
    <t>WILD AND SCENIC RIVERS ACT</t>
  </si>
  <si>
    <t>Protects designated rivers from actions that may harm their free-flowing condition, water quality, or outstanding values.</t>
  </si>
  <si>
    <t>Contact the nearest USFWS regional office if the project is on a Wild and Scenic River.</t>
  </si>
  <si>
    <t>Wild and Scenic Rivers Information</t>
  </si>
  <si>
    <t xml:space="preserve">Will the proposed activity involve underground injection which may impact drinking water sources?  </t>
  </si>
  <si>
    <t>SAFE DRINKING WATER ACT (SDWA)</t>
  </si>
  <si>
    <t>Sets standards for drinking water quality; may require a permit if project activities could impact drinking water sources.</t>
  </si>
  <si>
    <t>Contact the nearest state drinking water or underground injection control program if the project may impact drinking water.</t>
  </si>
  <si>
    <t>SDWA Information</t>
  </si>
  <si>
    <t xml:space="preserve">Is the proposed activity for new construction, acquisition of undeveloped land or change in use of land or property? </t>
  </si>
  <si>
    <t>FARMLAND PROTECTION POLICY ACT (FPPA)</t>
  </si>
  <si>
    <t>Minimizes impact of federal projects on farmland; applies to land designated as prime or unique farmland or of statewide/local importance.</t>
  </si>
  <si>
    <t>Contact the local National Resource Conservation Service District Conservationist if the project involves farmland.</t>
  </si>
  <si>
    <t>FPPA Information</t>
  </si>
  <si>
    <t xml:space="preserve">Is the proposed activity located in a designated floodplain or have the potential to affect or be affected by a floodplain on a National Flood Insurance Program map: (https://msc.fema.gov/portal/home)?  </t>
  </si>
  <si>
    <t>E.O. 11988 / E.O. 13690 – FLOODPLAIN MANAGEMENT</t>
  </si>
  <si>
    <t>Requires agencies to avoid support of floodplain development; includes an 8-step process for evaluating floodplain impacts.</t>
  </si>
  <si>
    <t>Contact FEMA regional office if the project affects or is located in a floodplain.</t>
  </si>
  <si>
    <t>Floodplain Management Information</t>
  </si>
  <si>
    <t xml:space="preserve">Is any portion of the proposed activity in wetlands? </t>
  </si>
  <si>
    <t>E.O. 11990 – WETLAND PROTECTION</t>
  </si>
  <si>
    <t>Directs agencies to minimize impacts on wetlands; applies an 8-step process to assess actions in wetlands.</t>
  </si>
  <si>
    <t>Provide documentation in the application that there is no practicable alternative to impacting wetlands.</t>
  </si>
  <si>
    <t>Wetland Protection Information</t>
  </si>
  <si>
    <t xml:space="preserve">Will the proposed activity have disproportionately high and adverse human health or environmental effects on minority or low-income populations?  </t>
  </si>
  <si>
    <t>E.O. 12898 – ENVIRONMENTAL JUSTICE</t>
  </si>
  <si>
    <t>Directs federal agencies to address disproportionately adverse effects of projects on minority and low-income populations.</t>
  </si>
  <si>
    <t>Review and address potential environmental justice concerns if the project affects minority or low-income populations.</t>
  </si>
  <si>
    <t>Environmental Justice Information</t>
  </si>
  <si>
    <t xml:space="preserve">Will the proposed activity involve a coral reef ecosystem or National Marine Sanctuary (http://sanctuaries.noaa.gov)? </t>
  </si>
  <si>
    <t>E.O. 13089 – CORAL REEF PROTECTION</t>
  </si>
  <si>
    <t>Protects coral reef ecosystems; federal actions must not degrade coral reefs.</t>
  </si>
  <si>
    <t>Contact NOAA’s Coral Reef Conservation Program if the project affects coral reefs.</t>
  </si>
  <si>
    <t>Coral Reef Protection Information</t>
  </si>
  <si>
    <t xml:space="preserve">Will the proposed activity have the potential to introduce or cause the spread of an invasive species?  For more information on invasive species, see https://www.invasivespeciesinfo.gov/.  </t>
  </si>
  <si>
    <t>E.O. 13112 – INVASIVE SPECIES</t>
  </si>
  <si>
    <t>Directs federal agencies to prevent the introduction/spread of invasive species in federal projects.</t>
  </si>
  <si>
    <t>Provide documentation that the project minimizes harm from invasive species if the risk is present.</t>
  </si>
  <si>
    <t>Invasive Species Information</t>
  </si>
  <si>
    <t xml:space="preserve">Is the proposed activity likely to occur during a time of the year when migrating birds are in the vicinity? For more information on migratory birds, see http://www.fws.gov/migratorybirds.  </t>
  </si>
  <si>
    <t>E.O. 13186 – MIGRATORY BIRD PROTECTION</t>
  </si>
  <si>
    <t>Promotes conservation of migratory birds in federal actions; requires agencies to avoid impacting migratory birds during peak times.</t>
  </si>
  <si>
    <t>Contact the nearest USFWS regional office for guidance if the project impacts migratory birds.</t>
  </si>
  <si>
    <t>Migratory Bird Protection Information</t>
  </si>
  <si>
    <t>Project Budget, Matching Funds, Costs, and Proof of Funding</t>
  </si>
  <si>
    <t>Please provide your detailed project budget reflecting all eligible costs, including any local government match, inkind contributions, and requested grant funding.</t>
  </si>
  <si>
    <t>See "Budget Template" tabs; Please fill in the one that reflects your technology, as well as the following the "Bill of Materials Estimate"</t>
  </si>
  <si>
    <t>5.7.A.a</t>
  </si>
  <si>
    <t xml:space="preserve">Project budget should reflect all eligible costs, including any local government match, inkind contributions, and requested grant funding.  </t>
  </si>
  <si>
    <t>Fill in "Budget template - Fiber" or "Budget template - Hybrid" tab</t>
  </si>
  <si>
    <t>Are you using any matching funds?</t>
  </si>
  <si>
    <t>5.7.A.b</t>
  </si>
  <si>
    <t xml:space="preserve">Matching funds is strongly recommended but not required. If using matching funds, sources shall be identified and supported with detailed documentation.   </t>
  </si>
  <si>
    <t>List sources and document in the "Budget template" tab</t>
  </si>
  <si>
    <t>What are the sources of your matching funds, if applicable?</t>
  </si>
  <si>
    <t>Sources for matching funds 1</t>
  </si>
  <si>
    <t>Local Government - $100,000</t>
  </si>
  <si>
    <t>Sources for matching funds 2</t>
  </si>
  <si>
    <t>Sources for matching funds 3</t>
  </si>
  <si>
    <t>What is the total project cost?</t>
  </si>
  <si>
    <t>5.7.B</t>
  </si>
  <si>
    <t xml:space="preserve">Costs directly related to the construction of broadband infrastructure for the extension of broadband service, including installation, acquiring or updating easements, backhaul infrastructure, and testing costs are infrastructure costs and therefore considered eligible project costs. The term does not include overhead or administrative costs. </t>
  </si>
  <si>
    <t>What is the total NJBIDE funds sought for the designated area?</t>
  </si>
  <si>
    <t>5.3.A.9</t>
  </si>
  <si>
    <t>The total amount of NJBIDE funds being requested for the project in the designated area.</t>
  </si>
  <si>
    <t>What is the total contribution from the applicant to complete the project?</t>
  </si>
  <si>
    <t>5.3.A.10</t>
  </si>
  <si>
    <t>The total contribution from the applicant, both in dollars and as a percentage of the total project cost.</t>
  </si>
  <si>
    <t>What is the total project cost per prospective broadband recipient?</t>
  </si>
  <si>
    <t>5.7.C</t>
  </si>
  <si>
    <t>Total project cost per prospective broadband recipient.</t>
  </si>
  <si>
    <t>What is the infrastructure cost per prospective broadband recipient?</t>
  </si>
  <si>
    <t>5.7.D</t>
  </si>
  <si>
    <t>Infrastructure cost per prospective broadband recipient.</t>
  </si>
  <si>
    <t>What is the NJBIDE cost per prospective broadband recipient?</t>
  </si>
  <si>
    <t>5.7.E</t>
  </si>
  <si>
    <t>NJBIDE cost per prospective broadband recipient.</t>
  </si>
  <si>
    <t>Have you or any related entities filed for bankruptcy?</t>
  </si>
  <si>
    <t>5.7.F.c</t>
  </si>
  <si>
    <t>Disclosure of bankruptcy filings by the applicant, subsidiary, affiliate, or holding company is required.</t>
  </si>
  <si>
    <t>Disclose any filings</t>
  </si>
  <si>
    <t>&lt; Please refer to the reference price to set your NJBIDE fund request</t>
  </si>
  <si>
    <t>^ Note that this is a dynamic table, and values are based on your input in the "Project Area" tab</t>
  </si>
  <si>
    <t xml:space="preserve">  PROJECT FIBER BUDGET ESTIMATE</t>
  </si>
  <si>
    <t>Please provide cost estimates using this budget template. Insert or remove cost categories as needed. Use the BOM tab to aide in the estimation process. aide in the estimation process.</t>
  </si>
  <si>
    <t>Pre-Project Development Costs (Not to Exceed)</t>
  </si>
  <si>
    <t>Plant Miles</t>
  </si>
  <si>
    <t>Passings Proposed</t>
  </si>
  <si>
    <t>Costs</t>
  </si>
  <si>
    <t>Projected Costs</t>
  </si>
  <si>
    <t>Requested Grant Funds</t>
  </si>
  <si>
    <t>Percent of Requested Funds</t>
  </si>
  <si>
    <t>Private Funds 
($)</t>
  </si>
  <si>
    <t>Private Funds
(source)</t>
  </si>
  <si>
    <t>Local/Other Funds 
($)</t>
  </si>
  <si>
    <t>Local/Other Funds
(source)</t>
  </si>
  <si>
    <t>Cash Match 
($)</t>
  </si>
  <si>
    <t>Cash Match
(source)</t>
  </si>
  <si>
    <t>In-Kind Match 
($)</t>
  </si>
  <si>
    <t>In-Kind Match
(source)</t>
  </si>
  <si>
    <t>Percent of Total Other Funding</t>
  </si>
  <si>
    <t>TOTAL Percent of ALL Funding</t>
  </si>
  <si>
    <t>Cost Per Mile</t>
  </si>
  <si>
    <t>Cost Per Passing</t>
  </si>
  <si>
    <t>TOTAL FUNDING (Should Match Projected Costs)</t>
  </si>
  <si>
    <t>1) Pre-Project Development Costs</t>
  </si>
  <si>
    <t>Data Gathering</t>
  </si>
  <si>
    <t>Feasibility Studies</t>
  </si>
  <si>
    <t>Engineering Design</t>
  </si>
  <si>
    <t>Environmental/Historical/Cultural Reviews</t>
  </si>
  <si>
    <t>Permitting</t>
  </si>
  <si>
    <t>Other</t>
  </si>
  <si>
    <t>Sub-Total</t>
  </si>
  <si>
    <t>This cell's value should not exceed 5% of the total project budget.  If the cell background is red, the amount must be modified.  If cell background is green, the amount is within the 5% of the total project budget.</t>
  </si>
  <si>
    <t>2) Project Management, Testing, Validation</t>
  </si>
  <si>
    <t>Project Management</t>
  </si>
  <si>
    <t>Network testing, validation</t>
  </si>
  <si>
    <t>3) Make Ready</t>
  </si>
  <si>
    <t>4) Real Estate</t>
  </si>
  <si>
    <t>Remodel</t>
  </si>
  <si>
    <t>New Acquisition</t>
  </si>
  <si>
    <t>Safety and Reliability</t>
  </si>
  <si>
    <t>5) Construction</t>
  </si>
  <si>
    <t>Aerial Construction</t>
  </si>
  <si>
    <t>Underground Construction</t>
  </si>
  <si>
    <t>Construction-related Engineering/Re-engineering</t>
  </si>
  <si>
    <t>6) Central Office/Head End Equipment</t>
  </si>
  <si>
    <t>Electronics</t>
  </si>
  <si>
    <t>Transport/Backhaul</t>
  </si>
  <si>
    <t>Infrastructure</t>
  </si>
  <si>
    <t>7) Material</t>
  </si>
  <si>
    <t>Strand</t>
  </si>
  <si>
    <t>Coax</t>
  </si>
  <si>
    <t>OSP Material (FDH Cabinets/Taps/Splitters/Antennas/ETC)</t>
  </si>
  <si>
    <t>8) Subscriber Equipment</t>
  </si>
  <si>
    <t>Drop Material (Coax/Fiber/Antenna)</t>
  </si>
  <si>
    <t>9) Labor</t>
  </si>
  <si>
    <t>9a. Inhouse Labor</t>
  </si>
  <si>
    <t>Central Office/Head End</t>
  </si>
  <si>
    <t>Outside Plant</t>
  </si>
  <si>
    <t>Fiber Splicing</t>
  </si>
  <si>
    <t>Subscriber</t>
  </si>
  <si>
    <t>9b. Contractor Labor</t>
  </si>
  <si>
    <t>Grand Totals</t>
  </si>
  <si>
    <t xml:space="preserve">
     PROJECT HYBRID (Fiber &amp; Other Technology) BUDGET ESTIMATE</t>
  </si>
  <si>
    <t>Please provide cost estimates using this budget template. Insert or remove cost categories as needed. Use the BOM tab to aide in the estimation process.</t>
  </si>
  <si>
    <t xml:space="preserve">List Other Technology: </t>
  </si>
  <si>
    <t xml:space="preserve"> </t>
  </si>
  <si>
    <t>Combined Costs (Other Technology and Fiber) Totals</t>
  </si>
  <si>
    <t>3) Design/Engineering</t>
  </si>
  <si>
    <t>Network Architecture and Engineering</t>
  </si>
  <si>
    <t>Network Design</t>
  </si>
  <si>
    <t>Testing</t>
  </si>
  <si>
    <t xml:space="preserve">4) Site Purchase/Leasing </t>
  </si>
  <si>
    <t>Survey Fees</t>
  </si>
  <si>
    <t>Zoning Fees</t>
  </si>
  <si>
    <t>Right of Way</t>
  </si>
  <si>
    <t>Site Purchase/Lease</t>
  </si>
  <si>
    <t>Environmental Services</t>
  </si>
  <si>
    <t>Legal Fees</t>
  </si>
  <si>
    <t>5) Equipment/Material</t>
  </si>
  <si>
    <t>Raw Materials</t>
  </si>
  <si>
    <t>Tower</t>
  </si>
  <si>
    <t>Network Electronics</t>
  </si>
  <si>
    <t>Operations Equipment</t>
  </si>
  <si>
    <t>Customer Premise Equipment</t>
  </si>
  <si>
    <t>6) Construction</t>
  </si>
  <si>
    <t>Network Construction Equipment</t>
  </si>
  <si>
    <t>Network Construction Materials</t>
  </si>
  <si>
    <t>Construction Management/Oversight</t>
  </si>
  <si>
    <t>Permits</t>
  </si>
  <si>
    <r>
      <t xml:space="preserve">7) Backhaul </t>
    </r>
    <r>
      <rPr>
        <i/>
        <sz val="12"/>
        <color rgb="FF000000"/>
        <rFont val="Vcalibri"/>
      </rPr>
      <t xml:space="preserve">(exclude pre-existing backhaul) </t>
    </r>
  </si>
  <si>
    <t>CO/Headend Equipment</t>
  </si>
  <si>
    <t>Strand/Fiber/Coax</t>
  </si>
  <si>
    <t>OSP Material</t>
  </si>
  <si>
    <t xml:space="preserve">8) Additional Labor </t>
  </si>
  <si>
    <t>In House Labor</t>
  </si>
  <si>
    <t>Vendor Labor</t>
  </si>
  <si>
    <t>Other Technology Budget Total</t>
  </si>
  <si>
    <t>Fiber Budget Details</t>
  </si>
  <si>
    <r>
      <t xml:space="preserve">9) Make Ready </t>
    </r>
    <r>
      <rPr>
        <i/>
        <sz val="12"/>
        <color rgb="FF000000"/>
        <rFont val="Vcalibri"/>
      </rPr>
      <t>(Fiber Only)</t>
    </r>
  </si>
  <si>
    <r>
      <t xml:space="preserve">10) Real Estate </t>
    </r>
    <r>
      <rPr>
        <i/>
        <sz val="12"/>
        <color rgb="FF000000"/>
        <rFont val="Vcalibri"/>
      </rPr>
      <t>(Fiber Only)</t>
    </r>
  </si>
  <si>
    <r>
      <t xml:space="preserve">11) Construction </t>
    </r>
    <r>
      <rPr>
        <i/>
        <sz val="12"/>
        <color rgb="FF000000"/>
        <rFont val="Vcalibri"/>
      </rPr>
      <t>(Fiber Only)</t>
    </r>
  </si>
  <si>
    <r>
      <t>12) Central Office/Head End Equipment</t>
    </r>
    <r>
      <rPr>
        <i/>
        <sz val="12"/>
        <color rgb="FF000000"/>
        <rFont val="Vcalibri"/>
      </rPr>
      <t xml:space="preserve"> (Fiber Only)</t>
    </r>
  </si>
  <si>
    <r>
      <t>13) Material</t>
    </r>
    <r>
      <rPr>
        <i/>
        <sz val="12"/>
        <color rgb="FF000000"/>
        <rFont val="Vcalibri"/>
      </rPr>
      <t xml:space="preserve"> (Fiber Only)</t>
    </r>
  </si>
  <si>
    <r>
      <t xml:space="preserve">OSP Material </t>
    </r>
    <r>
      <rPr>
        <b/>
        <sz val="10"/>
        <color rgb="FF000000"/>
        <rFont val="Vcalibri"/>
      </rPr>
      <t>(FDH Cabinets/Taps/Splitters/Antennas/ETC)</t>
    </r>
  </si>
  <si>
    <r>
      <t>14) Subscriber Equipment</t>
    </r>
    <r>
      <rPr>
        <i/>
        <sz val="12"/>
        <color rgb="FF000000"/>
        <rFont val="Vcalibri"/>
      </rPr>
      <t xml:space="preserve"> (Fiber Only)</t>
    </r>
  </si>
  <si>
    <r>
      <t xml:space="preserve">15) Labor </t>
    </r>
    <r>
      <rPr>
        <i/>
        <sz val="12"/>
        <color rgb="FF000000"/>
        <rFont val="Vcalibri"/>
      </rPr>
      <t>(Fiber Only)</t>
    </r>
  </si>
  <si>
    <r>
      <t>15a. Inhouse Labor</t>
    </r>
    <r>
      <rPr>
        <i/>
        <sz val="12"/>
        <color rgb="FF000000"/>
        <rFont val="Vcalibri"/>
      </rPr>
      <t xml:space="preserve"> (Fiber Only)</t>
    </r>
  </si>
  <si>
    <r>
      <t xml:space="preserve">15b. Contractor Labor </t>
    </r>
    <r>
      <rPr>
        <i/>
        <sz val="12"/>
        <color rgb="FF000000"/>
        <rFont val="Vcalibri"/>
      </rPr>
      <t>(Fiber Only)</t>
    </r>
  </si>
  <si>
    <t>Fiber Budget Totals</t>
  </si>
  <si>
    <t xml:space="preserve">
                                           BILL OF MATERIALS ESTIMATE</t>
  </si>
  <si>
    <t>Please use the area below to estimate costs. Examples have been provided. Add or remove material/labor costs as needed.</t>
  </si>
  <si>
    <t>Category</t>
  </si>
  <si>
    <t>Materials</t>
  </si>
  <si>
    <t>Manufacturer</t>
  </si>
  <si>
    <t>QTY/Hours</t>
  </si>
  <si>
    <t>Unit Costs</t>
  </si>
  <si>
    <t>Total Cost</t>
  </si>
  <si>
    <t>Real Estate</t>
  </si>
  <si>
    <t>Concrete Buildings</t>
  </si>
  <si>
    <t>Remodeling Costs</t>
  </si>
  <si>
    <t>Fencing</t>
  </si>
  <si>
    <t>DC Power Plant</t>
  </si>
  <si>
    <t>Generator</t>
  </si>
  <si>
    <t>Propane Tank</t>
  </si>
  <si>
    <t>Driveway/Parking Lot</t>
  </si>
  <si>
    <t>Project Design</t>
  </si>
  <si>
    <t>Engineering Costs</t>
  </si>
  <si>
    <t>Outside Plant Aerial</t>
  </si>
  <si>
    <t>Strand w/ pole hardware</t>
  </si>
  <si>
    <t>Lashing Wire</t>
  </si>
  <si>
    <t>Down Guys</t>
  </si>
  <si>
    <t>Anchors</t>
  </si>
  <si>
    <t>Terminals (MST)</t>
  </si>
  <si>
    <t>12 Port</t>
  </si>
  <si>
    <t>8 Port</t>
  </si>
  <si>
    <t>4 Port</t>
  </si>
  <si>
    <t>Splice Cases</t>
  </si>
  <si>
    <t>Slack Loops</t>
  </si>
  <si>
    <t>Fiber Optic Cable</t>
  </si>
  <si>
    <t>288 Count</t>
  </si>
  <si>
    <t>144 Count</t>
  </si>
  <si>
    <t>120 Count</t>
  </si>
  <si>
    <t>96 Count</t>
  </si>
  <si>
    <t>72 Count</t>
  </si>
  <si>
    <t>48 Count</t>
  </si>
  <si>
    <t>24 Count</t>
  </si>
  <si>
    <t>12 Count</t>
  </si>
  <si>
    <t>FDH Cabinets</t>
  </si>
  <si>
    <t>Trunk Amp</t>
  </si>
  <si>
    <t>Line Extender</t>
  </si>
  <si>
    <t>8 Port Tap</t>
  </si>
  <si>
    <t>4 Port Tap</t>
  </si>
  <si>
    <t>2 Port Tap</t>
  </si>
  <si>
    <t>Outside Plant Underground</t>
  </si>
  <si>
    <t>Conduit</t>
  </si>
  <si>
    <t>Vaults</t>
  </si>
  <si>
    <t>Manholes</t>
  </si>
  <si>
    <t>Hand Holes</t>
  </si>
  <si>
    <t xml:space="preserve">Subscriber </t>
  </si>
  <si>
    <t>Fiber drops</t>
  </si>
  <si>
    <t>Coaxial Drops</t>
  </si>
  <si>
    <t>Service Drop Poles</t>
  </si>
  <si>
    <t>NID  (Demark &amp; Testing Point)</t>
  </si>
  <si>
    <t>ONT – Optical Network Terminal</t>
  </si>
  <si>
    <t>Wi-Fi Device</t>
  </si>
  <si>
    <t>Labor</t>
  </si>
  <si>
    <t>Inhouse Labor</t>
  </si>
  <si>
    <t xml:space="preserve">     Central Office/Head End</t>
  </si>
  <si>
    <t xml:space="preserve">     Outside Plant</t>
  </si>
  <si>
    <t xml:space="preserve">     Subscriber</t>
  </si>
  <si>
    <t>Contractor Labor</t>
  </si>
  <si>
    <t>Flaggers</t>
  </si>
  <si>
    <t>Police Detail</t>
  </si>
  <si>
    <t>Railroad Permitting</t>
  </si>
  <si>
    <t>Underground Permitting</t>
  </si>
  <si>
    <t>Pole License</t>
  </si>
  <si>
    <t>Make Ready</t>
  </si>
  <si>
    <t>Proposed Services, Marketing, Adoption, and Community Support</t>
  </si>
  <si>
    <t>What is the proposed advertised speed to be marketed to end-users?</t>
  </si>
  <si>
    <t>5.8.A.b</t>
  </si>
  <si>
    <t xml:space="preserve">The proposed advertised speed to be marketed to end-users (broken out by prospective broadband recipient).  </t>
  </si>
  <si>
    <t>100/100 Mbps</t>
  </si>
  <si>
    <t>What is your plan to encourage user connection?</t>
  </si>
  <si>
    <t>5.8.A.d</t>
  </si>
  <si>
    <t xml:space="preserve">A plan to encourage users to connect that incorporates, at a minimum, community education forums, multimedia advertising, and marketing programs.  </t>
  </si>
  <si>
    <t>Describe education and marketing plan</t>
  </si>
  <si>
    <t>Community forums, social media campaigns</t>
  </si>
  <si>
    <t>Other than the services for all customers in the area, do you have any other low-income program(s) to benefit at-risk individuals and communities (e.g. low-income household service offerings, digital equity or literacy support, or programs / partnerships to provide these services)?</t>
  </si>
  <si>
    <t>5.8.A.f</t>
  </si>
  <si>
    <t xml:space="preserve">Any low-income household service offerings, digital equity or literacy support, or programs or partnerships to provide these services. The applicant should also indicate current participation in, or plans to, accept the federal Lifeline subsidy. </t>
  </si>
  <si>
    <t>Describe any low-income programs</t>
  </si>
  <si>
    <t>Provide xx service to low-income households</t>
  </si>
  <si>
    <t>Are you currently participating in or planning to accept the federal Lifeline subsidy?</t>
  </si>
  <si>
    <t>Current participation</t>
  </si>
  <si>
    <t>[Optional] Do you have a workforce plan prioritizing the hiring of local, New Jersey resident workers to submit?</t>
  </si>
  <si>
    <t>5.8.B.a</t>
  </si>
  <si>
    <t xml:space="preserve">It is highly encouraged, but not required, that an application include:  A workforce plan prioritizing the hiring of local, New Jersey resident workers, to include a signed letter of intent with a post-secondary educational institution that is a member of or affiliated with the New Jersey Council of County Colleges (NJCCC), County Vocational School Districts, or Career Technical Education Partnerships of NJ (Career Tech NJ), containing an obligation upon the applicant, and contractors or subcontractors of the applicant, to put forth a good-faith effort to hire, when possible, recent graduates of broadband-related programs. At minimum, the workforce plan should also contain a commitment to offer wages at or above the prevailing rate and a description of the applicant’s safety and training standards. </t>
  </si>
  <si>
    <t>county_geoid</t>
  </si>
  <si>
    <t>county_name</t>
  </si>
  <si>
    <t>blockgroup_geoid</t>
  </si>
  <si>
    <t>Total_BSLs</t>
  </si>
  <si>
    <t>Percent_Eligible</t>
  </si>
  <si>
    <t>Federally_Funded_BSLs</t>
  </si>
  <si>
    <t>Ref_Price</t>
  </si>
  <si>
    <t>Bergen</t>
  </si>
  <si>
    <t>Burlington</t>
  </si>
  <si>
    <t>Camden</t>
  </si>
  <si>
    <t>Cape May</t>
  </si>
  <si>
    <t>Cumberland</t>
  </si>
  <si>
    <t>Essex</t>
  </si>
  <si>
    <t>Gloucester</t>
  </si>
  <si>
    <t>Hudson</t>
  </si>
  <si>
    <t>Hunterdon</t>
  </si>
  <si>
    <t>Mercer</t>
  </si>
  <si>
    <t>Middlesex</t>
  </si>
  <si>
    <t>Monmouth</t>
  </si>
  <si>
    <t>Morris</t>
  </si>
  <si>
    <t>Ocean</t>
  </si>
  <si>
    <t>Passaic</t>
  </si>
  <si>
    <t>Salem</t>
  </si>
  <si>
    <t>Somerset</t>
  </si>
  <si>
    <t>Sussex</t>
  </si>
  <si>
    <t>Union</t>
  </si>
  <si>
    <t>Warren</t>
  </si>
  <si>
    <t>Please type in or paste in the yellow area &gt;&gt;</t>
  </si>
  <si>
    <t>Please paste in as values ONLY:
1. Copy the list of CBGs
2. Select a yellow cell here
3. Right click &gt; Paste special &gt; Values</t>
  </si>
  <si>
    <t>NJ OBC CPF Website</t>
  </si>
  <si>
    <t>Enter the number of years (numeric value only)</t>
  </si>
  <si>
    <t>Enter the number of households served (numeric values only)</t>
  </si>
  <si>
    <t>Enter the number of completed projects (numeric value only)</t>
  </si>
  <si>
    <t>Provide average distance in miles (numeric value only)</t>
  </si>
  <si>
    <t>Describe strategies for ensuring an adequate labor supply
Include details on professional certifications, in-house training, and partnerships
Mention any registered apprenticeships or labor-management partnerships</t>
  </si>
  <si>
    <t>Explain strategies to mitigate labor disputes and disruptions
Discuss measures to ensure workforce stability and satisfaction
Highlight communication and conflict resolution mechanisms</t>
  </si>
  <si>
    <t>Outline plans to ensure workplace safety and health
Include details on safety training, certifications, and licensure requirements
Mention specific safety programs and monitoring practices</t>
  </si>
  <si>
    <t>Describe the design and deployment plan</t>
  </si>
  <si>
    <t>Provide detailed narratives on the material usage and existing infrastructure</t>
  </si>
  <si>
    <t>Describe asset usage and provide agreement if applicable</t>
  </si>
  <si>
    <t>Provide total miles (numeric value only)</t>
  </si>
  <si>
    <t>Provide preexisting miles (numeric value only)</t>
  </si>
  <si>
    <t>Provide middle-mile mileage (numeric value only)</t>
  </si>
  <si>
    <t>Provide new burried miles (numeric value only)</t>
  </si>
  <si>
    <t>Provide new aerial miles (numeric value only)</t>
  </si>
  <si>
    <t>Describe service to recipients</t>
  </si>
  <si>
    <t>Describe design work needed</t>
  </si>
  <si>
    <t>Provide documentation and status</t>
  </si>
  <si>
    <t>Provide total cost (numeric value only)</t>
  </si>
  <si>
    <t>Provide total NJBIDE funds sought (numeric value only)</t>
  </si>
  <si>
    <t>Provide total contribution in dollars (numeric value only)</t>
  </si>
  <si>
    <t>Provide cost per recipient (numeric value only)</t>
  </si>
  <si>
    <t>Attach workforce plan if available</t>
  </si>
  <si>
    <t>Provide advertised speed</t>
  </si>
  <si>
    <t>Please confirm that you have formalized agreement (s) with the listed unaffiliated partner(s) or letter(s) of support from them.</t>
  </si>
  <si>
    <t>How many households are you currently serving (at least 25/3 Mbps for speed)?</t>
  </si>
  <si>
    <t>Grey cells indicate areas not for editing</t>
  </si>
  <si>
    <t>This sheet is only for looking up the CBG-level reference price and relevant information. Please do not edit.</t>
  </si>
  <si>
    <t>Per_Pass_Ref_Price</t>
  </si>
  <si>
    <t>Technical report for all deployments</t>
  </si>
  <si>
    <t>Maximum Latency (milliseconds)</t>
  </si>
  <si>
    <t>Please explain how the work will be performed through contractors and what is your compliance and monitoring plan.</t>
  </si>
  <si>
    <t>Total Un/Underserved BSLs</t>
  </si>
  <si>
    <t>Total un/underserved BSLs</t>
  </si>
  <si>
    <t>Un_Underserved_BSLs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</si>
</sst>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6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2"/>
      <color theme="1"/>
      <name val="Arial"/>
      <family val="2"/>
    </font>
    <font>
      <u/>
      <sz val="11"/>
      <color theme="10"/>
      <name val="Aptos Narrow"/>
      <family val="2"/>
      <scheme val="minor"/>
    </font>
    <font>
      <b/>
      <sz val="11"/>
      <name val="Aptos Narrow"/>
      <family val="2"/>
      <scheme val="minor"/>
    </font>
    <font>
      <sz val="11"/>
      <name val="Aptos Narrow"/>
      <family val="2"/>
      <scheme val="minor"/>
    </font>
    <font>
      <sz val="11"/>
      <color rgb="FF000000"/>
      <name val="Aptos Narrow"/>
      <family val="2"/>
      <scheme val="minor"/>
    </font>
    <font>
      <b/>
      <u/>
      <sz val="11"/>
      <color theme="1"/>
      <name val="Aptos Narrow"/>
      <family val="2"/>
      <scheme val="minor"/>
    </font>
    <font>
      <sz val="11"/>
      <color theme="1"/>
      <name val="Vcalibri"/>
    </font>
    <font>
      <b/>
      <sz val="14"/>
      <color rgb="FF002569"/>
      <name val="Vcalibri"/>
    </font>
    <font>
      <b/>
      <sz val="11"/>
      <name val="Vcalibri"/>
    </font>
    <font>
      <b/>
      <i/>
      <sz val="12"/>
      <name val="Vcalibri"/>
    </font>
    <font>
      <b/>
      <i/>
      <sz val="10"/>
      <name val="Vcalibri"/>
    </font>
    <font>
      <i/>
      <sz val="10"/>
      <name val="Vcalibri"/>
    </font>
    <font>
      <b/>
      <i/>
      <sz val="12"/>
      <color rgb="FF0070C0"/>
      <name val="Vcalibri"/>
    </font>
    <font>
      <b/>
      <sz val="11"/>
      <color theme="1"/>
      <name val="Vcalibri"/>
    </font>
    <font>
      <b/>
      <sz val="12"/>
      <color rgb="FF000000"/>
      <name val="Vcalibri"/>
    </font>
    <font>
      <b/>
      <sz val="12"/>
      <color theme="1"/>
      <name val="Vcalibri"/>
    </font>
    <font>
      <b/>
      <i/>
      <sz val="14"/>
      <color theme="0"/>
      <name val="Vcalibri"/>
    </font>
    <font>
      <b/>
      <i/>
      <sz val="14"/>
      <name val="Vcalibri"/>
    </font>
    <font>
      <b/>
      <i/>
      <sz val="12"/>
      <color rgb="FF000000"/>
      <name val="Vcalibri"/>
    </font>
    <font>
      <sz val="12"/>
      <color rgb="FF000000"/>
      <name val="Vcalibri"/>
    </font>
    <font>
      <i/>
      <sz val="12"/>
      <color rgb="FF000000"/>
      <name val="Vcalibri"/>
    </font>
    <font>
      <b/>
      <sz val="12"/>
      <color rgb="FF0070C0"/>
      <name val="Vcalibri"/>
    </font>
    <font>
      <i/>
      <sz val="12"/>
      <color theme="1"/>
      <name val="Vcalibri"/>
    </font>
    <font>
      <sz val="12"/>
      <color theme="1"/>
      <name val="Vcalibri"/>
    </font>
    <font>
      <sz val="11"/>
      <color theme="5" tint="-0.499984740745262"/>
      <name val="Vcalibri"/>
    </font>
    <font>
      <b/>
      <sz val="14"/>
      <color theme="0"/>
      <name val="Vcalibri"/>
    </font>
    <font>
      <sz val="11"/>
      <color rgb="FF002060"/>
      <name val="Vcalibri"/>
    </font>
    <font>
      <b/>
      <sz val="10"/>
      <color rgb="FF000000"/>
      <name val="Vcalibri"/>
    </font>
    <font>
      <sz val="11"/>
      <color theme="9" tint="-0.249977111117893"/>
      <name val="Vcalibri"/>
    </font>
    <font>
      <b/>
      <sz val="14"/>
      <color rgb="FFC00000"/>
      <name val="Vcalibri"/>
    </font>
    <font>
      <b/>
      <i/>
      <sz val="14"/>
      <color rgb="FFC00000"/>
      <name val="Vcalibri"/>
    </font>
    <font>
      <sz val="11"/>
      <color rgb="FFC00000"/>
      <name val="Vcalibri"/>
    </font>
    <font>
      <b/>
      <sz val="14"/>
      <color rgb="FF002569"/>
      <name val="Calibri"/>
      <family val="2"/>
    </font>
    <font>
      <b/>
      <i/>
      <sz val="12"/>
      <name val="Calibri"/>
      <family val="2"/>
    </font>
    <font>
      <sz val="11"/>
      <color rgb="FF0070C0"/>
      <name val="Calibri"/>
      <family val="2"/>
    </font>
    <font>
      <b/>
      <sz val="12"/>
      <name val="Calibri"/>
      <family val="2"/>
    </font>
    <font>
      <b/>
      <sz val="10"/>
      <name val="Calibri"/>
      <family val="2"/>
    </font>
    <font>
      <b/>
      <i/>
      <sz val="10"/>
      <name val="Calibri"/>
      <family val="2"/>
    </font>
    <font>
      <i/>
      <sz val="10"/>
      <name val="Calibri"/>
      <family val="2"/>
    </font>
    <font>
      <b/>
      <i/>
      <sz val="12"/>
      <color rgb="FF0070C0"/>
      <name val="Calibri"/>
      <family val="2"/>
    </font>
    <font>
      <b/>
      <sz val="12"/>
      <color rgb="FF000000"/>
      <name val="Calibri"/>
      <family val="2"/>
    </font>
    <font>
      <sz val="12"/>
      <color rgb="FF000000"/>
      <name val="Calibri"/>
      <family val="2"/>
    </font>
    <font>
      <sz val="11"/>
      <color rgb="FF000000"/>
      <name val="Calibri"/>
      <family val="2"/>
    </font>
    <font>
      <b/>
      <i/>
      <sz val="12"/>
      <color rgb="FF000000"/>
      <name val="Calibri"/>
      <family val="2"/>
    </font>
    <font>
      <i/>
      <sz val="12"/>
      <color rgb="FF000000"/>
      <name val="Calibri"/>
      <family val="2"/>
    </font>
    <font>
      <b/>
      <sz val="12"/>
      <color rgb="FF0070C0"/>
      <name val="Calibri"/>
      <family val="2"/>
    </font>
    <font>
      <b/>
      <sz val="14"/>
      <color rgb="FFFF0000"/>
      <name val="Calibri"/>
      <family val="2"/>
    </font>
    <font>
      <b/>
      <i/>
      <sz val="14"/>
      <color rgb="FF000000"/>
      <name val="Calibri"/>
      <family val="2"/>
    </font>
    <font>
      <b/>
      <sz val="14"/>
      <name val="Calibri"/>
      <family val="2"/>
    </font>
    <font>
      <i/>
      <sz val="11"/>
      <color theme="1"/>
      <name val="Aptos Narrow"/>
      <family val="2"/>
      <scheme val="minor"/>
    </font>
    <font>
      <b/>
      <u/>
      <sz val="8"/>
      <color rgb="FF1D1C1D"/>
      <name val="Arial"/>
      <family val="2"/>
    </font>
    <font>
      <sz val="10"/>
      <color rgb="FF000000"/>
      <name val="Calibri"/>
      <family val="2"/>
    </font>
    <font>
      <i/>
      <sz val="12"/>
      <color rgb="FF000000"/>
      <name val="Aptos Narrow"/>
      <family val="2"/>
    </font>
    <font>
      <b/>
      <sz val="14"/>
      <color rgb="FF000000"/>
      <name val="Calibri"/>
      <family val="2"/>
    </font>
    <font>
      <sz val="11"/>
      <color theme="1"/>
      <name val="Calibri"/>
      <family val="2"/>
    </font>
    <font>
      <i/>
      <sz val="11"/>
      <color theme="1"/>
      <name val="Calibri"/>
      <family val="2"/>
    </font>
    <font>
      <b/>
      <sz val="11"/>
      <color theme="1"/>
      <name val="Calibri"/>
      <family val="2"/>
    </font>
  </fonts>
  <fills count="38">
    <fill>
      <patternFill patternType="none"/>
    </fill>
    <fill>
      <patternFill patternType="gray125"/>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8" tint="0.79998168889431442"/>
        <bgColor indexed="64"/>
      </patternFill>
    </fill>
    <fill>
      <patternFill patternType="lightDown"/>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E699"/>
        <bgColor indexed="64"/>
      </patternFill>
    </fill>
    <fill>
      <patternFill patternType="solid">
        <fgColor rgb="FFD6DCE4"/>
        <bgColor indexed="64"/>
      </patternFill>
    </fill>
    <fill>
      <patternFill patternType="solid">
        <fgColor rgb="FFACB9CA"/>
        <bgColor indexed="64"/>
      </patternFill>
    </fill>
    <fill>
      <patternFill patternType="solid">
        <fgColor rgb="FF8EA9DB"/>
        <bgColor indexed="64"/>
      </patternFill>
    </fill>
    <fill>
      <patternFill patternType="solid">
        <fgColor rgb="FFD6DCE4"/>
        <bgColor rgb="FF000000"/>
      </patternFill>
    </fill>
    <fill>
      <patternFill patternType="solid">
        <fgColor theme="5" tint="-0.249977111117893"/>
        <bgColor indexed="64"/>
      </patternFill>
    </fill>
    <fill>
      <patternFill patternType="solid">
        <fgColor theme="2" tint="-9.9978637043366805E-2"/>
        <bgColor rgb="FF000000"/>
      </patternFill>
    </fill>
    <fill>
      <patternFill patternType="solid">
        <fgColor theme="2" tint="-9.9978637043366805E-2"/>
        <bgColor indexed="64"/>
      </patternFill>
    </fill>
    <fill>
      <patternFill patternType="solid">
        <fgColor rgb="FFFFE699"/>
        <bgColor rgb="FF000000"/>
      </patternFill>
    </fill>
    <fill>
      <patternFill patternType="solid">
        <fgColor rgb="FFACB9CA"/>
        <bgColor rgb="FF000000"/>
      </patternFill>
    </fill>
    <fill>
      <patternFill patternType="solid">
        <fgColor rgb="FFD0CECE"/>
        <bgColor rgb="FF000000"/>
      </patternFill>
    </fill>
    <fill>
      <patternFill patternType="solid">
        <fgColor rgb="FF8EA9DB"/>
        <bgColor rgb="FF000000"/>
      </patternFill>
    </fill>
    <fill>
      <patternFill patternType="solid">
        <fgColor rgb="FFE2EFDA"/>
        <bgColor rgb="FF000000"/>
      </patternFill>
    </fill>
    <fill>
      <patternFill patternType="solid">
        <fgColor rgb="FF002060"/>
        <bgColor indexed="64"/>
      </patternFill>
    </fill>
    <fill>
      <patternFill patternType="solid">
        <fgColor rgb="FFB8D3EF"/>
        <bgColor indexed="64"/>
      </patternFill>
    </fill>
    <fill>
      <patternFill patternType="solid">
        <fgColor theme="3" tint="0.59999389629810485"/>
        <bgColor indexed="64"/>
      </patternFill>
    </fill>
    <fill>
      <patternFill patternType="solid">
        <fgColor theme="9" tint="-0.499984740745262"/>
        <bgColor indexed="64"/>
      </patternFill>
    </fill>
    <fill>
      <patternFill patternType="solid">
        <fgColor rgb="FF9DACBF"/>
        <bgColor rgb="FF000000"/>
      </patternFill>
    </fill>
    <fill>
      <patternFill patternType="solid">
        <fgColor rgb="FFC7D0DB"/>
        <bgColor rgb="FF000000"/>
      </patternFill>
    </fill>
    <fill>
      <patternFill patternType="solid">
        <fgColor rgb="FFDAF2D0"/>
        <bgColor rgb="FF000000"/>
      </patternFill>
    </fill>
    <fill>
      <patternFill patternType="solid">
        <fgColor rgb="FFD0D0D0"/>
        <bgColor rgb="FF000000"/>
      </patternFill>
    </fill>
    <fill>
      <patternFill patternType="solid">
        <fgColor rgb="FFC00000"/>
        <bgColor rgb="FF000000"/>
      </patternFill>
    </fill>
    <fill>
      <patternFill patternType="solid">
        <fgColor rgb="FFF3DD8D"/>
        <bgColor rgb="FF000000"/>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rgb="FF000000"/>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rgb="FF000000"/>
      </bottom>
      <diagonal/>
    </border>
    <border>
      <left/>
      <right/>
      <top/>
      <bottom style="medium">
        <color rgb="FF000000"/>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rgb="FF000000"/>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double">
        <color rgb="FF000000"/>
      </bottom>
      <diagonal/>
    </border>
    <border>
      <left style="medium">
        <color indexed="64"/>
      </left>
      <right style="thin">
        <color indexed="64"/>
      </right>
      <top/>
      <bottom/>
      <diagonal/>
    </border>
    <border>
      <left style="thin">
        <color indexed="64"/>
      </left>
      <right/>
      <top/>
      <bottom/>
      <diagonal/>
    </border>
    <border>
      <left style="thick">
        <color theme="5" tint="-0.499984740745262"/>
      </left>
      <right style="thick">
        <color theme="5" tint="-0.499984740745262"/>
      </right>
      <top style="thick">
        <color theme="5" tint="-0.499984740745262"/>
      </top>
      <bottom style="thick">
        <color theme="5" tint="-0.499984740745262"/>
      </bottom>
      <diagonal/>
    </border>
    <border>
      <left style="medium">
        <color indexed="64"/>
      </left>
      <right/>
      <top/>
      <bottom style="double">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double">
        <color indexed="64"/>
      </top>
      <bottom style="medium">
        <color rgb="FF000000"/>
      </bottom>
      <diagonal/>
    </border>
    <border>
      <left style="medium">
        <color indexed="64"/>
      </left>
      <right/>
      <top/>
      <bottom style="medium">
        <color indexed="64"/>
      </bottom>
      <diagonal/>
    </border>
    <border>
      <left/>
      <right style="thin">
        <color indexed="64"/>
      </right>
      <top/>
      <bottom style="medium">
        <color indexed="64"/>
      </bottom>
      <diagonal/>
    </border>
    <border>
      <left style="medium">
        <color rgb="FF002060"/>
      </left>
      <right style="medium">
        <color rgb="FF002060"/>
      </right>
      <top style="medium">
        <color rgb="FF002060"/>
      </top>
      <bottom style="medium">
        <color rgb="FF002060"/>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bottom/>
      <diagonal/>
    </border>
  </borders>
  <cellStyleXfs count="6">
    <xf numFmtId="0" fontId="0" fillId="0" borderId="0"/>
    <xf numFmtId="0" fontId="4" fillId="0" borderId="0"/>
    <xf numFmtId="0" fontId="5"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98">
    <xf numFmtId="0" fontId="0" fillId="0" borderId="0" xfId="0"/>
    <xf numFmtId="1" fontId="0" fillId="0" borderId="0" xfId="0" applyNumberFormat="1"/>
    <xf numFmtId="0" fontId="2" fillId="0" borderId="0" xfId="0" applyFont="1"/>
    <xf numFmtId="0" fontId="2" fillId="0" borderId="4" xfId="0" applyFont="1" applyBorder="1"/>
    <xf numFmtId="0" fontId="2" fillId="0" borderId="5" xfId="0" applyFont="1" applyBorder="1"/>
    <xf numFmtId="0" fontId="2" fillId="0" borderId="6" xfId="0" applyFont="1" applyBorder="1"/>
    <xf numFmtId="0" fontId="2" fillId="0" borderId="1" xfId="0" applyFont="1" applyBorder="1"/>
    <xf numFmtId="0" fontId="0" fillId="0" borderId="0" xfId="0" applyAlignment="1">
      <alignment wrapText="1"/>
    </xf>
    <xf numFmtId="0" fontId="0" fillId="0" borderId="1" xfId="0" applyBorder="1" applyAlignment="1">
      <alignment wrapText="1"/>
    </xf>
    <xf numFmtId="0" fontId="0" fillId="0" borderId="1" xfId="0" applyBorder="1"/>
    <xf numFmtId="0" fontId="2" fillId="0" borderId="0" xfId="0" applyFont="1" applyAlignment="1">
      <alignment wrapText="1"/>
    </xf>
    <xf numFmtId="0" fontId="6" fillId="0" borderId="0" xfId="0" applyFont="1" applyAlignment="1">
      <alignment wrapText="1"/>
    </xf>
    <xf numFmtId="0" fontId="7" fillId="0" borderId="0" xfId="0" applyFont="1" applyAlignment="1">
      <alignment wrapText="1"/>
    </xf>
    <xf numFmtId="6" fontId="7" fillId="0" borderId="0" xfId="0" applyNumberFormat="1" applyFont="1" applyAlignment="1">
      <alignment wrapText="1"/>
    </xf>
    <xf numFmtId="0" fontId="5" fillId="0" borderId="0" xfId="2"/>
    <xf numFmtId="0" fontId="2" fillId="0" borderId="1" xfId="0" applyFont="1" applyBorder="1" applyAlignment="1">
      <alignment wrapText="1"/>
    </xf>
    <xf numFmtId="0" fontId="7" fillId="0" borderId="1" xfId="0" applyFont="1" applyBorder="1" applyAlignment="1">
      <alignment wrapText="1"/>
    </xf>
    <xf numFmtId="0" fontId="6" fillId="0" borderId="1" xfId="0" applyFont="1" applyBorder="1" applyAlignment="1">
      <alignment wrapText="1"/>
    </xf>
    <xf numFmtId="6" fontId="6" fillId="0" borderId="1" xfId="0" applyNumberFormat="1" applyFont="1" applyBorder="1" applyAlignment="1">
      <alignment wrapText="1"/>
    </xf>
    <xf numFmtId="6" fontId="7" fillId="0" borderId="1" xfId="0" applyNumberFormat="1" applyFont="1" applyBorder="1" applyAlignment="1">
      <alignment wrapText="1"/>
    </xf>
    <xf numFmtId="6" fontId="0" fillId="0" borderId="1" xfId="0" applyNumberFormat="1" applyBorder="1" applyAlignment="1">
      <alignment wrapText="1"/>
    </xf>
    <xf numFmtId="0" fontId="0" fillId="4" borderId="1" xfId="0" applyFill="1" applyBorder="1"/>
    <xf numFmtId="165" fontId="0" fillId="0" borderId="4" xfId="3" applyNumberFormat="1" applyFont="1" applyBorder="1"/>
    <xf numFmtId="165" fontId="0" fillId="0" borderId="5" xfId="3" applyNumberFormat="1" applyFont="1" applyBorder="1"/>
    <xf numFmtId="165" fontId="0" fillId="0" borderId="6" xfId="3" applyNumberFormat="1" applyFont="1" applyBorder="1"/>
    <xf numFmtId="164" fontId="0" fillId="0" borderId="5" xfId="4" applyNumberFormat="1" applyFont="1" applyBorder="1"/>
    <xf numFmtId="0" fontId="7" fillId="0" borderId="0" xfId="0" applyFont="1"/>
    <xf numFmtId="0" fontId="0" fillId="0" borderId="1" xfId="0" applyBorder="1" applyAlignment="1">
      <alignment horizontal="left" wrapText="1"/>
    </xf>
    <xf numFmtId="0" fontId="0" fillId="0" borderId="6" xfId="0" applyBorder="1" applyAlignment="1">
      <alignment horizontal="left" wrapText="1"/>
    </xf>
    <xf numFmtId="0" fontId="0" fillId="0" borderId="1" xfId="0" applyBorder="1" applyAlignment="1">
      <alignment horizontal="right" wrapText="1"/>
    </xf>
    <xf numFmtId="0" fontId="0" fillId="0" borderId="4" xfId="0" applyBorder="1" applyAlignment="1">
      <alignment wrapText="1"/>
    </xf>
    <xf numFmtId="0" fontId="0" fillId="8" borderId="1" xfId="0" applyFill="1" applyBorder="1" applyAlignment="1">
      <alignment wrapText="1"/>
    </xf>
    <xf numFmtId="0" fontId="7" fillId="8" borderId="1" xfId="0" applyFont="1" applyFill="1" applyBorder="1" applyAlignment="1">
      <alignment wrapText="1"/>
    </xf>
    <xf numFmtId="0" fontId="0" fillId="0" borderId="1" xfId="0" applyBorder="1" applyAlignment="1">
      <alignment vertical="center" wrapText="1"/>
    </xf>
    <xf numFmtId="0" fontId="0" fillId="0" borderId="1" xfId="0" applyBorder="1" applyAlignment="1">
      <alignment horizontal="left" vertical="center" wrapText="1"/>
    </xf>
    <xf numFmtId="0" fontId="7" fillId="0" borderId="1" xfId="0" applyFont="1" applyBorder="1" applyAlignment="1">
      <alignment horizontal="right" wrapText="1"/>
    </xf>
    <xf numFmtId="0" fontId="0" fillId="0" borderId="0" xfId="0" applyAlignment="1">
      <alignment horizontal="left"/>
    </xf>
    <xf numFmtId="0" fontId="6" fillId="0" borderId="1" xfId="0" applyFont="1" applyBorder="1" applyAlignment="1">
      <alignment horizontal="left"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6" fontId="6" fillId="0" borderId="1" xfId="0" applyNumberFormat="1" applyFont="1" applyBorder="1" applyAlignment="1">
      <alignment vertical="center" wrapText="1"/>
    </xf>
    <xf numFmtId="0" fontId="0" fillId="0" borderId="1" xfId="0" applyBorder="1" applyAlignment="1">
      <alignment vertical="center"/>
    </xf>
    <xf numFmtId="0" fontId="6" fillId="0" borderId="1" xfId="0" applyFont="1" applyBorder="1" applyAlignment="1">
      <alignment horizontal="left" vertical="center" wrapText="1"/>
    </xf>
    <xf numFmtId="0" fontId="0" fillId="0" borderId="1" xfId="0" applyBorder="1" applyAlignment="1">
      <alignment horizontal="left" vertical="center"/>
    </xf>
    <xf numFmtId="0" fontId="8" fillId="0" borderId="1" xfId="0" applyFont="1" applyBorder="1" applyAlignment="1">
      <alignment wrapText="1"/>
    </xf>
    <xf numFmtId="0" fontId="0" fillId="0" borderId="1" xfId="0" applyBorder="1" applyAlignment="1">
      <alignment horizontal="left"/>
    </xf>
    <xf numFmtId="0" fontId="0" fillId="10" borderId="1" xfId="0" applyFill="1" applyBorder="1" applyAlignment="1">
      <alignment wrapText="1"/>
    </xf>
    <xf numFmtId="0" fontId="5" fillId="0" borderId="1" xfId="2" applyBorder="1" applyAlignment="1">
      <alignment wrapText="1"/>
    </xf>
    <xf numFmtId="0" fontId="0" fillId="3" borderId="1" xfId="0" applyFill="1" applyBorder="1" applyAlignment="1">
      <alignment wrapText="1"/>
    </xf>
    <xf numFmtId="0" fontId="3" fillId="5" borderId="1" xfId="0" applyFont="1" applyFill="1" applyBorder="1" applyAlignment="1">
      <alignment wrapText="1"/>
    </xf>
    <xf numFmtId="0" fontId="2" fillId="9" borderId="1" xfId="0" applyFont="1" applyFill="1" applyBorder="1" applyAlignment="1">
      <alignment wrapText="1"/>
    </xf>
    <xf numFmtId="0" fontId="0" fillId="2" borderId="1" xfId="0" applyFill="1" applyBorder="1" applyAlignment="1">
      <alignment wrapText="1"/>
    </xf>
    <xf numFmtId="0" fontId="10" fillId="0" borderId="0" xfId="0" applyFont="1"/>
    <xf numFmtId="0" fontId="10" fillId="0" borderId="0" xfId="0" applyFont="1" applyAlignment="1">
      <alignment vertical="center"/>
    </xf>
    <xf numFmtId="0" fontId="13" fillId="0" borderId="15" xfId="0" applyFont="1" applyBorder="1" applyAlignment="1">
      <alignment horizontal="left" vertical="center" wrapText="1"/>
    </xf>
    <xf numFmtId="44" fontId="13" fillId="0" borderId="16" xfId="4" applyFont="1" applyFill="1" applyBorder="1" applyAlignment="1">
      <alignment horizontal="center" vertical="center" wrapText="1"/>
    </xf>
    <xf numFmtId="0" fontId="14" fillId="0" borderId="16" xfId="0" applyFont="1" applyBorder="1" applyAlignment="1">
      <alignment horizontal="center" vertical="center" wrapText="1"/>
    </xf>
    <xf numFmtId="10" fontId="14" fillId="0" borderId="16" xfId="5" applyNumberFormat="1" applyFont="1" applyBorder="1" applyAlignment="1">
      <alignment horizontal="center" vertical="center" wrapText="1"/>
    </xf>
    <xf numFmtId="44" fontId="14" fillId="0" borderId="16" xfId="4" applyFont="1" applyBorder="1" applyAlignment="1">
      <alignment horizontal="center" vertical="center" wrapText="1"/>
    </xf>
    <xf numFmtId="49" fontId="14" fillId="0" borderId="16" xfId="0"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3" fillId="11" borderId="10" xfId="0" applyFont="1" applyFill="1" applyBorder="1" applyAlignment="1">
      <alignment horizontal="center" vertical="center" wrapText="1"/>
    </xf>
    <xf numFmtId="0" fontId="13" fillId="11" borderId="14" xfId="0" applyFont="1" applyFill="1" applyBorder="1" applyAlignment="1">
      <alignment horizontal="center" vertical="center" wrapText="1"/>
    </xf>
    <xf numFmtId="4" fontId="16" fillId="11" borderId="20" xfId="3" applyNumberFormat="1"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12" borderId="24" xfId="0" applyFont="1" applyFill="1" applyBorder="1" applyAlignment="1">
      <alignment horizontal="center" vertical="center" wrapText="1"/>
    </xf>
    <xf numFmtId="10" fontId="18" fillId="12" borderId="24" xfId="5" applyNumberFormat="1" applyFont="1" applyFill="1" applyBorder="1" applyAlignment="1">
      <alignment horizontal="center" vertical="center" wrapText="1"/>
    </xf>
    <xf numFmtId="44" fontId="19" fillId="13" borderId="23" xfId="4" applyFont="1" applyFill="1" applyBorder="1" applyAlignment="1">
      <alignment horizontal="center" vertical="center" wrapText="1"/>
    </xf>
    <xf numFmtId="49" fontId="19" fillId="13" borderId="23" xfId="0" applyNumberFormat="1" applyFont="1" applyFill="1" applyBorder="1" applyAlignment="1">
      <alignment horizontal="center" vertical="center" wrapText="1"/>
    </xf>
    <xf numFmtId="49" fontId="19" fillId="13" borderId="25" xfId="0" applyNumberFormat="1" applyFont="1" applyFill="1" applyBorder="1" applyAlignment="1">
      <alignment horizontal="center" vertical="center" wrapText="1"/>
    </xf>
    <xf numFmtId="10" fontId="19" fillId="14" borderId="26" xfId="5" applyNumberFormat="1" applyFont="1" applyFill="1" applyBorder="1" applyAlignment="1">
      <alignment horizontal="center" vertical="center" wrapText="1"/>
    </xf>
    <xf numFmtId="10" fontId="19" fillId="15" borderId="27" xfId="5" applyNumberFormat="1" applyFont="1" applyFill="1" applyBorder="1" applyAlignment="1">
      <alignment horizontal="center" vertical="center" wrapText="1"/>
    </xf>
    <xf numFmtId="0" fontId="19" fillId="11" borderId="28" xfId="0" applyFont="1" applyFill="1" applyBorder="1" applyAlignment="1">
      <alignment horizontal="center" vertical="center" wrapText="1"/>
    </xf>
    <xf numFmtId="0" fontId="19" fillId="11" borderId="29" xfId="0" applyFont="1" applyFill="1" applyBorder="1" applyAlignment="1">
      <alignment horizontal="center" vertical="center" wrapText="1"/>
    </xf>
    <xf numFmtId="44" fontId="18" fillId="16" borderId="30" xfId="4" applyFont="1" applyFill="1" applyBorder="1" applyAlignment="1">
      <alignment horizontal="center" vertical="center" wrapText="1"/>
    </xf>
    <xf numFmtId="0" fontId="20" fillId="17" borderId="31" xfId="0" applyFont="1" applyFill="1" applyBorder="1" applyAlignment="1">
      <alignment vertical="center"/>
    </xf>
    <xf numFmtId="0" fontId="20" fillId="17" borderId="32" xfId="0" applyFont="1" applyFill="1" applyBorder="1" applyAlignment="1">
      <alignment vertical="center"/>
    </xf>
    <xf numFmtId="0" fontId="18" fillId="18" borderId="31" xfId="0" applyFont="1" applyFill="1" applyBorder="1" applyAlignment="1">
      <alignment vertical="center"/>
    </xf>
    <xf numFmtId="8" fontId="18" fillId="19" borderId="0" xfId="0" applyNumberFormat="1" applyFont="1" applyFill="1" applyAlignment="1">
      <alignment vertical="center"/>
    </xf>
    <xf numFmtId="0" fontId="17" fillId="19" borderId="0" xfId="0" applyFont="1" applyFill="1" applyAlignment="1">
      <alignment horizontal="center" vertical="center"/>
    </xf>
    <xf numFmtId="10" fontId="18" fillId="18" borderId="0" xfId="5" applyNumberFormat="1" applyFont="1" applyFill="1" applyAlignment="1">
      <alignment vertical="center"/>
    </xf>
    <xf numFmtId="44" fontId="18" fillId="18" borderId="0" xfId="4" applyFont="1" applyFill="1" applyAlignment="1">
      <alignment vertical="center"/>
    </xf>
    <xf numFmtId="49" fontId="18" fillId="18" borderId="0" xfId="0" applyNumberFormat="1" applyFont="1" applyFill="1" applyAlignment="1">
      <alignment vertical="center"/>
    </xf>
    <xf numFmtId="44" fontId="18" fillId="18" borderId="21" xfId="4" applyFont="1" applyFill="1" applyBorder="1" applyAlignment="1">
      <alignment vertical="center"/>
    </xf>
    <xf numFmtId="0" fontId="22" fillId="0" borderId="10" xfId="0" applyFont="1" applyBorder="1" applyAlignment="1">
      <alignment horizontal="left" vertical="center" indent="2"/>
    </xf>
    <xf numFmtId="44" fontId="23" fillId="0" borderId="12" xfId="4" applyFont="1" applyBorder="1" applyAlignment="1" applyProtection="1">
      <alignment vertical="center"/>
      <protection locked="0"/>
    </xf>
    <xf numFmtId="44" fontId="24" fillId="20" borderId="12" xfId="4" applyFont="1" applyFill="1" applyBorder="1" applyAlignment="1" applyProtection="1">
      <alignment vertical="center"/>
      <protection locked="0"/>
    </xf>
    <xf numFmtId="44" fontId="24" fillId="16" borderId="12" xfId="4" applyFont="1" applyFill="1" applyBorder="1" applyProtection="1">
      <protection locked="0"/>
    </xf>
    <xf numFmtId="49" fontId="24" fillId="16" borderId="12" xfId="0" applyNumberFormat="1" applyFont="1" applyFill="1" applyBorder="1" applyAlignment="1" applyProtection="1">
      <alignment horizontal="center"/>
      <protection locked="0"/>
    </xf>
    <xf numFmtId="49" fontId="24" fillId="16" borderId="14" xfId="0" applyNumberFormat="1" applyFont="1" applyFill="1" applyBorder="1" applyProtection="1">
      <protection locked="0"/>
    </xf>
    <xf numFmtId="10" fontId="24" fillId="22" borderId="0" xfId="5" applyNumberFormat="1" applyFont="1" applyFill="1" applyAlignment="1">
      <alignment horizontal="center"/>
    </xf>
    <xf numFmtId="44" fontId="23" fillId="22" borderId="0" xfId="4" applyFont="1" applyFill="1"/>
    <xf numFmtId="44" fontId="23" fillId="22" borderId="21" xfId="4" applyFont="1" applyFill="1" applyBorder="1"/>
    <xf numFmtId="0" fontId="22" fillId="0" borderId="34" xfId="0" applyFont="1" applyBorder="1" applyAlignment="1">
      <alignment horizontal="left" vertical="center" indent="2"/>
    </xf>
    <xf numFmtId="44" fontId="23" fillId="0" borderId="1" xfId="4" applyFont="1" applyBorder="1" applyAlignment="1" applyProtection="1">
      <alignment vertical="center"/>
      <protection locked="0"/>
    </xf>
    <xf numFmtId="44" fontId="24" fillId="20" borderId="1" xfId="4" applyFont="1" applyFill="1" applyBorder="1" applyAlignment="1" applyProtection="1">
      <alignment vertical="center"/>
      <protection locked="0"/>
    </xf>
    <xf numFmtId="44" fontId="24" fillId="16" borderId="1" xfId="4" applyFont="1" applyFill="1" applyBorder="1" applyProtection="1">
      <protection locked="0"/>
    </xf>
    <xf numFmtId="49" fontId="24" fillId="16" borderId="1" xfId="0" applyNumberFormat="1" applyFont="1" applyFill="1" applyBorder="1" applyAlignment="1" applyProtection="1">
      <alignment horizontal="center"/>
      <protection locked="0"/>
    </xf>
    <xf numFmtId="49" fontId="24" fillId="16" borderId="35" xfId="0" applyNumberFormat="1" applyFont="1" applyFill="1" applyBorder="1" applyProtection="1">
      <protection locked="0"/>
    </xf>
    <xf numFmtId="10" fontId="24" fillId="22" borderId="31" xfId="5" applyNumberFormat="1" applyFont="1" applyFill="1" applyBorder="1" applyAlignment="1">
      <alignment horizontal="center"/>
    </xf>
    <xf numFmtId="44" fontId="23" fillId="22" borderId="0" xfId="4" applyFont="1" applyFill="1" applyBorder="1"/>
    <xf numFmtId="0" fontId="22" fillId="0" borderId="37" xfId="0" applyFont="1" applyBorder="1" applyAlignment="1">
      <alignment horizontal="left" vertical="center" indent="2"/>
    </xf>
    <xf numFmtId="44" fontId="23" fillId="0" borderId="38" xfId="4" applyFont="1" applyBorder="1" applyAlignment="1" applyProtection="1">
      <alignment vertical="center"/>
      <protection locked="0"/>
    </xf>
    <xf numFmtId="44" fontId="24" fillId="20" borderId="38" xfId="4" applyFont="1" applyFill="1" applyBorder="1" applyAlignment="1" applyProtection="1">
      <alignment vertical="center"/>
      <protection locked="0"/>
    </xf>
    <xf numFmtId="44" fontId="24" fillId="16" borderId="38" xfId="4" applyFont="1" applyFill="1" applyBorder="1" applyProtection="1">
      <protection locked="0"/>
    </xf>
    <xf numFmtId="49" fontId="24" fillId="16" borderId="38" xfId="0" applyNumberFormat="1" applyFont="1" applyFill="1" applyBorder="1" applyAlignment="1" applyProtection="1">
      <alignment horizontal="center"/>
      <protection locked="0"/>
    </xf>
    <xf numFmtId="49" fontId="24" fillId="16" borderId="39" xfId="0" applyNumberFormat="1" applyFont="1" applyFill="1" applyBorder="1" applyProtection="1">
      <protection locked="0"/>
    </xf>
    <xf numFmtId="10" fontId="24" fillId="22" borderId="41" xfId="5" applyNumberFormat="1" applyFont="1" applyFill="1" applyBorder="1" applyAlignment="1">
      <alignment horizontal="center"/>
    </xf>
    <xf numFmtId="44" fontId="23" fillId="22" borderId="41" xfId="4" applyFont="1" applyFill="1" applyBorder="1"/>
    <xf numFmtId="44" fontId="23" fillId="22" borderId="42" xfId="4" applyFont="1" applyFill="1" applyBorder="1"/>
    <xf numFmtId="0" fontId="22" fillId="0" borderId="43" xfId="0" applyFont="1" applyBorder="1" applyAlignment="1">
      <alignment horizontal="left" vertical="center" indent="2"/>
    </xf>
    <xf numFmtId="44" fontId="18" fillId="19" borderId="44" xfId="4" applyFont="1" applyFill="1" applyBorder="1" applyAlignment="1">
      <alignment vertical="center"/>
    </xf>
    <xf numFmtId="44" fontId="22" fillId="20" borderId="45" xfId="4" applyFont="1" applyFill="1" applyBorder="1" applyAlignment="1">
      <alignment vertical="center"/>
    </xf>
    <xf numFmtId="10" fontId="22" fillId="20" borderId="45" xfId="5" applyNumberFormat="1" applyFont="1" applyFill="1" applyBorder="1" applyAlignment="1">
      <alignment horizontal="center" vertical="center"/>
    </xf>
    <xf numFmtId="44" fontId="22" fillId="16" borderId="45" xfId="4" applyFont="1" applyFill="1" applyBorder="1" applyAlignment="1">
      <alignment vertical="center"/>
    </xf>
    <xf numFmtId="49" fontId="22" fillId="16" borderId="45" xfId="0" applyNumberFormat="1" applyFont="1" applyFill="1" applyBorder="1" applyAlignment="1">
      <alignment vertical="center"/>
    </xf>
    <xf numFmtId="49" fontId="22" fillId="16" borderId="46" xfId="0" applyNumberFormat="1" applyFont="1" applyFill="1" applyBorder="1" applyAlignment="1">
      <alignment vertical="center"/>
    </xf>
    <xf numFmtId="10" fontId="22" fillId="21" borderId="47" xfId="5" applyNumberFormat="1" applyFont="1" applyFill="1" applyBorder="1" applyAlignment="1">
      <alignment horizontal="center" vertical="center"/>
    </xf>
    <xf numFmtId="10" fontId="22" fillId="23" borderId="48" xfId="5" applyNumberFormat="1" applyFont="1" applyFill="1" applyBorder="1" applyAlignment="1">
      <alignment horizontal="center" vertical="center"/>
    </xf>
    <xf numFmtId="44" fontId="25" fillId="24" borderId="43" xfId="4" applyFont="1" applyFill="1" applyBorder="1" applyAlignment="1">
      <alignment horizontal="center"/>
    </xf>
    <xf numFmtId="44" fontId="25" fillId="24" borderId="48" xfId="4" applyFont="1" applyFill="1" applyBorder="1" applyAlignment="1">
      <alignment horizontal="center"/>
    </xf>
    <xf numFmtId="44" fontId="18" fillId="16" borderId="49" xfId="4" applyFont="1" applyFill="1" applyBorder="1"/>
    <xf numFmtId="44" fontId="18" fillId="19" borderId="0" xfId="4" applyFont="1" applyFill="1" applyAlignment="1">
      <alignment vertical="center"/>
    </xf>
    <xf numFmtId="44" fontId="17" fillId="19" borderId="0" xfId="4" applyFont="1" applyFill="1" applyAlignment="1">
      <alignment horizontal="left" vertical="center"/>
    </xf>
    <xf numFmtId="44" fontId="17" fillId="19" borderId="0" xfId="4" applyFont="1" applyFill="1" applyAlignment="1">
      <alignment horizontal="center" vertical="center"/>
    </xf>
    <xf numFmtId="44" fontId="24" fillId="12" borderId="12" xfId="4" applyFont="1" applyFill="1" applyBorder="1" applyAlignment="1" applyProtection="1">
      <alignment vertical="center"/>
      <protection locked="0"/>
    </xf>
    <xf numFmtId="44" fontId="26" fillId="13" borderId="12" xfId="4" applyFont="1" applyFill="1" applyBorder="1" applyAlignment="1" applyProtection="1">
      <protection locked="0"/>
    </xf>
    <xf numFmtId="49" fontId="26" fillId="13" borderId="12" xfId="0" applyNumberFormat="1" applyFont="1" applyFill="1" applyBorder="1" applyAlignment="1" applyProtection="1">
      <alignment horizontal="center"/>
      <protection locked="0"/>
    </xf>
    <xf numFmtId="49" fontId="26" fillId="13" borderId="13" xfId="0" applyNumberFormat="1" applyFont="1" applyFill="1" applyBorder="1" applyProtection="1">
      <protection locked="0"/>
    </xf>
    <xf numFmtId="10" fontId="26" fillId="19" borderId="0" xfId="5" applyNumberFormat="1" applyFont="1" applyFill="1" applyBorder="1" applyAlignment="1">
      <alignment horizontal="center"/>
    </xf>
    <xf numFmtId="44" fontId="27" fillId="19" borderId="0" xfId="4" applyFont="1" applyFill="1" applyBorder="1" applyAlignment="1"/>
    <xf numFmtId="44" fontId="27" fillId="19" borderId="21" xfId="4" applyFont="1" applyFill="1" applyBorder="1" applyAlignment="1"/>
    <xf numFmtId="44" fontId="24" fillId="12" borderId="1" xfId="4" applyFont="1" applyFill="1" applyBorder="1" applyAlignment="1" applyProtection="1">
      <alignment vertical="center"/>
      <protection locked="0"/>
    </xf>
    <xf numFmtId="44" fontId="26" fillId="13" borderId="1" xfId="4" applyFont="1" applyFill="1" applyBorder="1" applyAlignment="1" applyProtection="1">
      <protection locked="0"/>
    </xf>
    <xf numFmtId="49" fontId="26" fillId="13" borderId="1" xfId="0" applyNumberFormat="1" applyFont="1" applyFill="1" applyBorder="1" applyAlignment="1" applyProtection="1">
      <alignment horizontal="center"/>
      <protection locked="0"/>
    </xf>
    <xf numFmtId="49" fontId="26" fillId="13" borderId="7" xfId="0" applyNumberFormat="1" applyFont="1" applyFill="1" applyBorder="1" applyProtection="1">
      <protection locked="0"/>
    </xf>
    <xf numFmtId="44" fontId="24" fillId="12" borderId="38" xfId="4" applyFont="1" applyFill="1" applyBorder="1" applyAlignment="1" applyProtection="1">
      <alignment vertical="center"/>
      <protection locked="0"/>
    </xf>
    <xf numFmtId="44" fontId="26" fillId="13" borderId="38" xfId="4" applyFont="1" applyFill="1" applyBorder="1" applyAlignment="1" applyProtection="1">
      <protection locked="0"/>
    </xf>
    <xf numFmtId="49" fontId="26" fillId="13" borderId="38" xfId="0" applyNumberFormat="1" applyFont="1" applyFill="1" applyBorder="1" applyAlignment="1" applyProtection="1">
      <alignment horizontal="center"/>
      <protection locked="0"/>
    </xf>
    <xf numFmtId="49" fontId="26" fillId="13" borderId="52" xfId="0" applyNumberFormat="1" applyFont="1" applyFill="1" applyBorder="1" applyProtection="1">
      <protection locked="0"/>
    </xf>
    <xf numFmtId="10" fontId="26" fillId="19" borderId="41" xfId="5" applyNumberFormat="1" applyFont="1" applyFill="1" applyBorder="1" applyAlignment="1">
      <alignment horizontal="center"/>
    </xf>
    <xf numFmtId="44" fontId="27" fillId="19" borderId="41" xfId="4" applyFont="1" applyFill="1" applyBorder="1" applyAlignment="1">
      <alignment horizontal="center"/>
    </xf>
    <xf numFmtId="44" fontId="27" fillId="19" borderId="54" xfId="4" applyFont="1" applyFill="1" applyBorder="1" applyAlignment="1"/>
    <xf numFmtId="0" fontId="22" fillId="0" borderId="55" xfId="0" applyFont="1" applyBorder="1" applyAlignment="1">
      <alignment horizontal="left" vertical="center" indent="2"/>
    </xf>
    <xf numFmtId="44" fontId="18" fillId="0" borderId="5" xfId="4" applyFont="1" applyFill="1" applyBorder="1" applyAlignment="1">
      <alignment vertical="center"/>
    </xf>
    <xf numFmtId="44" fontId="22" fillId="12" borderId="5" xfId="4" applyFont="1" applyFill="1" applyBorder="1" applyAlignment="1">
      <alignment vertical="center"/>
    </xf>
    <xf numFmtId="10" fontId="22" fillId="12" borderId="5" xfId="5" applyNumberFormat="1" applyFont="1" applyFill="1" applyBorder="1" applyAlignment="1">
      <alignment horizontal="center" vertical="center"/>
    </xf>
    <xf numFmtId="44" fontId="22" fillId="13" borderId="5" xfId="4" applyFont="1" applyFill="1" applyBorder="1" applyAlignment="1">
      <alignment vertical="center"/>
    </xf>
    <xf numFmtId="49" fontId="22" fillId="13" borderId="5" xfId="0" applyNumberFormat="1" applyFont="1" applyFill="1" applyBorder="1" applyAlignment="1">
      <alignment vertical="center"/>
    </xf>
    <xf numFmtId="49" fontId="22" fillId="13" borderId="56" xfId="0" applyNumberFormat="1" applyFont="1" applyFill="1" applyBorder="1" applyAlignment="1">
      <alignment vertical="center"/>
    </xf>
    <xf numFmtId="0" fontId="28" fillId="0" borderId="0" xfId="0" applyFont="1"/>
    <xf numFmtId="0" fontId="29" fillId="17" borderId="57" xfId="0" applyFont="1" applyFill="1" applyBorder="1"/>
    <xf numFmtId="44" fontId="29" fillId="17" borderId="57" xfId="4" applyFont="1" applyFill="1" applyBorder="1"/>
    <xf numFmtId="10" fontId="20" fillId="17" borderId="57" xfId="5" applyNumberFormat="1" applyFont="1" applyFill="1" applyBorder="1" applyAlignment="1">
      <alignment horizontal="center" vertical="center"/>
    </xf>
    <xf numFmtId="49" fontId="29" fillId="17" borderId="57" xfId="0" applyNumberFormat="1" applyFont="1" applyFill="1" applyBorder="1"/>
    <xf numFmtId="0" fontId="20" fillId="25" borderId="31" xfId="0" applyFont="1" applyFill="1" applyBorder="1" applyAlignment="1">
      <alignment vertical="center"/>
    </xf>
    <xf numFmtId="44" fontId="20" fillId="25" borderId="0" xfId="4" applyFont="1" applyFill="1" applyBorder="1" applyAlignment="1">
      <alignment vertical="center"/>
    </xf>
    <xf numFmtId="10" fontId="20" fillId="25" borderId="0" xfId="5" applyNumberFormat="1" applyFont="1" applyFill="1" applyBorder="1" applyAlignment="1">
      <alignment vertical="center"/>
    </xf>
    <xf numFmtId="49" fontId="20" fillId="25" borderId="0" xfId="0" applyNumberFormat="1" applyFont="1" applyFill="1" applyAlignment="1">
      <alignment vertical="center"/>
    </xf>
    <xf numFmtId="0" fontId="18" fillId="26" borderId="31" xfId="0" applyFont="1" applyFill="1" applyBorder="1" applyAlignment="1">
      <alignment vertical="center"/>
    </xf>
    <xf numFmtId="44" fontId="18" fillId="26" borderId="0" xfId="4" applyFont="1" applyFill="1" applyAlignment="1">
      <alignment vertical="center"/>
    </xf>
    <xf numFmtId="10" fontId="18" fillId="26" borderId="0" xfId="5" applyNumberFormat="1" applyFont="1" applyFill="1" applyAlignment="1">
      <alignment vertical="center"/>
    </xf>
    <xf numFmtId="49" fontId="18" fillId="26" borderId="0" xfId="0" applyNumberFormat="1" applyFont="1" applyFill="1" applyAlignment="1">
      <alignment vertical="center"/>
    </xf>
    <xf numFmtId="10" fontId="18" fillId="19" borderId="0" xfId="5" applyNumberFormat="1" applyFont="1" applyFill="1" applyBorder="1" applyAlignment="1">
      <alignment vertical="center"/>
    </xf>
    <xf numFmtId="44" fontId="26" fillId="13" borderId="12" xfId="4" applyFont="1" applyFill="1" applyBorder="1" applyProtection="1">
      <protection locked="0"/>
    </xf>
    <xf numFmtId="49" fontId="26" fillId="13" borderId="14" xfId="0" applyNumberFormat="1" applyFont="1" applyFill="1" applyBorder="1" applyProtection="1">
      <protection locked="0"/>
    </xf>
    <xf numFmtId="10" fontId="26" fillId="19" borderId="0" xfId="5" applyNumberFormat="1" applyFont="1" applyFill="1" applyAlignment="1">
      <alignment horizontal="center"/>
    </xf>
    <xf numFmtId="44" fontId="27" fillId="19" borderId="0" xfId="4" applyFont="1" applyFill="1"/>
    <xf numFmtId="44" fontId="27" fillId="19" borderId="21" xfId="4" applyFont="1" applyFill="1" applyBorder="1"/>
    <xf numFmtId="44" fontId="26" fillId="13" borderId="1" xfId="4" applyFont="1" applyFill="1" applyBorder="1" applyProtection="1">
      <protection locked="0"/>
    </xf>
    <xf numFmtId="49" fontId="26" fillId="13" borderId="35" xfId="0" applyNumberFormat="1" applyFont="1" applyFill="1" applyBorder="1" applyProtection="1">
      <protection locked="0"/>
    </xf>
    <xf numFmtId="44" fontId="26" fillId="13" borderId="38" xfId="4" applyFont="1" applyFill="1" applyBorder="1" applyProtection="1">
      <protection locked="0"/>
    </xf>
    <xf numFmtId="49" fontId="26" fillId="13" borderId="39" xfId="0" applyNumberFormat="1" applyFont="1" applyFill="1" applyBorder="1" applyProtection="1">
      <protection locked="0"/>
    </xf>
    <xf numFmtId="10" fontId="26" fillId="19" borderId="58" xfId="5" applyNumberFormat="1" applyFont="1" applyFill="1" applyBorder="1" applyAlignment="1">
      <alignment horizontal="center"/>
    </xf>
    <xf numFmtId="44" fontId="27" fillId="19" borderId="41" xfId="4" applyFont="1" applyFill="1" applyBorder="1"/>
    <xf numFmtId="44" fontId="27" fillId="19" borderId="42" xfId="4" applyFont="1" applyFill="1" applyBorder="1"/>
    <xf numFmtId="44" fontId="18" fillId="0" borderId="45" xfId="4" applyFont="1" applyBorder="1" applyAlignment="1">
      <alignment vertical="center"/>
    </xf>
    <xf numFmtId="44" fontId="22" fillId="12" borderId="45" xfId="4" applyFont="1" applyFill="1" applyBorder="1" applyAlignment="1">
      <alignment vertical="center"/>
    </xf>
    <xf numFmtId="10" fontId="22" fillId="12" borderId="45" xfId="5" applyNumberFormat="1" applyFont="1" applyFill="1" applyBorder="1" applyAlignment="1">
      <alignment horizontal="center" vertical="center"/>
    </xf>
    <xf numFmtId="44" fontId="22" fillId="13" borderId="45" xfId="4" applyFont="1" applyFill="1" applyBorder="1" applyAlignment="1">
      <alignment vertical="center"/>
    </xf>
    <xf numFmtId="49" fontId="22" fillId="13" borderId="45" xfId="0" applyNumberFormat="1" applyFont="1" applyFill="1" applyBorder="1" applyAlignment="1">
      <alignment vertical="center"/>
    </xf>
    <xf numFmtId="49" fontId="22" fillId="13" borderId="46" xfId="0" applyNumberFormat="1" applyFont="1" applyFill="1" applyBorder="1" applyAlignment="1">
      <alignment vertical="center"/>
    </xf>
    <xf numFmtId="10" fontId="22" fillId="14" borderId="47" xfId="5" applyNumberFormat="1" applyFont="1" applyFill="1" applyBorder="1" applyAlignment="1">
      <alignment horizontal="center" vertical="center"/>
    </xf>
    <xf numFmtId="10" fontId="22" fillId="15" borderId="48" xfId="5" applyNumberFormat="1" applyFont="1" applyFill="1" applyBorder="1" applyAlignment="1">
      <alignment horizontal="center" vertical="center"/>
    </xf>
    <xf numFmtId="44" fontId="25" fillId="11" borderId="43" xfId="4" applyFont="1" applyFill="1" applyBorder="1" applyAlignment="1">
      <alignment horizontal="center"/>
    </xf>
    <xf numFmtId="44" fontId="25" fillId="11" borderId="48" xfId="4" applyFont="1" applyFill="1" applyBorder="1" applyAlignment="1">
      <alignment horizontal="center"/>
    </xf>
    <xf numFmtId="44" fontId="19" fillId="13" borderId="49" xfId="4" applyFont="1" applyFill="1" applyBorder="1"/>
    <xf numFmtId="10" fontId="18" fillId="26" borderId="59" xfId="5" applyNumberFormat="1" applyFont="1" applyFill="1" applyBorder="1" applyAlignment="1">
      <alignment vertical="center"/>
    </xf>
    <xf numFmtId="44" fontId="18" fillId="19" borderId="0" xfId="4" applyFont="1" applyFill="1" applyBorder="1" applyAlignment="1">
      <alignment vertical="center"/>
    </xf>
    <xf numFmtId="44" fontId="18" fillId="19" borderId="21" xfId="4" applyFont="1" applyFill="1" applyBorder="1" applyAlignment="1">
      <alignment vertical="center"/>
    </xf>
    <xf numFmtId="44" fontId="23" fillId="0" borderId="12" xfId="4" applyFont="1" applyBorder="1" applyAlignment="1" applyProtection="1">
      <alignment horizontal="right" vertical="center"/>
      <protection locked="0"/>
    </xf>
    <xf numFmtId="44" fontId="24" fillId="12" borderId="12" xfId="4" applyFont="1" applyFill="1" applyBorder="1" applyAlignment="1" applyProtection="1">
      <alignment horizontal="right" vertical="center"/>
      <protection locked="0"/>
    </xf>
    <xf numFmtId="44" fontId="26" fillId="13" borderId="60" xfId="4" applyFont="1" applyFill="1" applyBorder="1" applyAlignment="1" applyProtection="1">
      <alignment horizontal="right"/>
      <protection locked="0"/>
    </xf>
    <xf numFmtId="49" fontId="26" fillId="13" borderId="61" xfId="0" applyNumberFormat="1" applyFont="1" applyFill="1" applyBorder="1" applyAlignment="1" applyProtection="1">
      <alignment horizontal="center"/>
      <protection locked="0"/>
    </xf>
    <xf numFmtId="44" fontId="26" fillId="13" borderId="61" xfId="4" applyFont="1" applyFill="1" applyBorder="1" applyAlignment="1" applyProtection="1">
      <alignment horizontal="right"/>
      <protection locked="0"/>
    </xf>
    <xf numFmtId="49" fontId="26" fillId="13" borderId="62" xfId="0" applyNumberFormat="1" applyFont="1" applyFill="1" applyBorder="1" applyAlignment="1" applyProtection="1">
      <alignment horizontal="right"/>
      <protection locked="0"/>
    </xf>
    <xf numFmtId="44" fontId="27" fillId="19" borderId="0" xfId="4" applyFont="1" applyFill="1" applyAlignment="1">
      <alignment horizontal="right"/>
    </xf>
    <xf numFmtId="44" fontId="27" fillId="19" borderId="21" xfId="4" applyFont="1" applyFill="1" applyBorder="1" applyAlignment="1">
      <alignment horizontal="right"/>
    </xf>
    <xf numFmtId="44" fontId="24" fillId="12" borderId="1" xfId="4" applyFont="1" applyFill="1" applyBorder="1" applyAlignment="1" applyProtection="1">
      <alignment horizontal="right" vertical="center"/>
      <protection locked="0"/>
    </xf>
    <xf numFmtId="49" fontId="26" fillId="13" borderId="35" xfId="0" applyNumberFormat="1" applyFont="1" applyFill="1" applyBorder="1" applyAlignment="1" applyProtection="1">
      <alignment horizontal="right"/>
      <protection locked="0"/>
    </xf>
    <xf numFmtId="44" fontId="23" fillId="0" borderId="1" xfId="4" applyFont="1" applyBorder="1" applyAlignment="1" applyProtection="1">
      <alignment horizontal="right" vertical="center"/>
      <protection locked="0"/>
    </xf>
    <xf numFmtId="44" fontId="26" fillId="13" borderId="9" xfId="4" applyFont="1" applyFill="1" applyBorder="1" applyAlignment="1" applyProtection="1">
      <alignment horizontal="right"/>
      <protection locked="0"/>
    </xf>
    <xf numFmtId="44" fontId="26" fillId="13" borderId="1" xfId="4" applyFont="1" applyFill="1" applyBorder="1" applyAlignment="1" applyProtection="1">
      <alignment horizontal="right"/>
      <protection locked="0"/>
    </xf>
    <xf numFmtId="10" fontId="26" fillId="19" borderId="31" xfId="5" applyNumberFormat="1" applyFont="1" applyFill="1" applyBorder="1" applyAlignment="1">
      <alignment horizontal="center"/>
    </xf>
    <xf numFmtId="44" fontId="23" fillId="0" borderId="52" xfId="4" applyFont="1" applyBorder="1" applyAlignment="1" applyProtection="1">
      <alignment horizontal="right" vertical="center"/>
      <protection locked="0"/>
    </xf>
    <xf numFmtId="44" fontId="24" fillId="12" borderId="38" xfId="4" applyFont="1" applyFill="1" applyBorder="1" applyAlignment="1" applyProtection="1">
      <alignment horizontal="right" vertical="center"/>
      <protection locked="0"/>
    </xf>
    <xf numFmtId="44" fontId="26" fillId="13" borderId="64" xfId="4" applyFont="1" applyFill="1" applyBorder="1" applyAlignment="1" applyProtection="1">
      <alignment horizontal="right"/>
      <protection locked="0"/>
    </xf>
    <xf numFmtId="44" fontId="26" fillId="13" borderId="38" xfId="4" applyFont="1" applyFill="1" applyBorder="1" applyAlignment="1" applyProtection="1">
      <alignment horizontal="right"/>
      <protection locked="0"/>
    </xf>
    <xf numFmtId="49" fontId="26" fillId="13" borderId="39" xfId="0" applyNumberFormat="1" applyFont="1" applyFill="1" applyBorder="1" applyAlignment="1" applyProtection="1">
      <alignment horizontal="right"/>
      <protection locked="0"/>
    </xf>
    <xf numFmtId="44" fontId="27" fillId="19" borderId="41" xfId="4" applyFont="1" applyFill="1" applyBorder="1" applyAlignment="1">
      <alignment horizontal="right"/>
    </xf>
    <xf numFmtId="44" fontId="27" fillId="19" borderId="42" xfId="4" applyFont="1" applyFill="1" applyBorder="1" applyAlignment="1">
      <alignment horizontal="right"/>
    </xf>
    <xf numFmtId="0" fontId="22" fillId="0" borderId="65" xfId="0" applyFont="1" applyBorder="1" applyAlignment="1">
      <alignment horizontal="left" vertical="center" indent="2"/>
    </xf>
    <xf numFmtId="44" fontId="18" fillId="0" borderId="66" xfId="4" applyFont="1" applyBorder="1" applyAlignment="1">
      <alignment vertical="center"/>
    </xf>
    <xf numFmtId="44" fontId="22" fillId="12" borderId="67" xfId="4" applyFont="1" applyFill="1" applyBorder="1" applyAlignment="1">
      <alignment vertical="center"/>
    </xf>
    <xf numFmtId="44" fontId="22" fillId="13" borderId="68" xfId="4" applyFont="1" applyFill="1" applyBorder="1" applyAlignment="1">
      <alignment horizontal="right" vertical="center"/>
    </xf>
    <xf numFmtId="49" fontId="22" fillId="13" borderId="68" xfId="0" applyNumberFormat="1" applyFont="1" applyFill="1" applyBorder="1" applyAlignment="1">
      <alignment horizontal="right" vertical="center"/>
    </xf>
    <xf numFmtId="49" fontId="22" fillId="13" borderId="46" xfId="0" applyNumberFormat="1" applyFont="1" applyFill="1" applyBorder="1" applyAlignment="1">
      <alignment horizontal="right" vertical="center"/>
    </xf>
    <xf numFmtId="10" fontId="22" fillId="14" borderId="48" xfId="5" applyNumberFormat="1" applyFont="1" applyFill="1" applyBorder="1" applyAlignment="1">
      <alignment horizontal="center" vertical="center"/>
    </xf>
    <xf numFmtId="44" fontId="26" fillId="12" borderId="38" xfId="4" applyFont="1" applyFill="1" applyBorder="1" applyProtection="1">
      <protection locked="0"/>
    </xf>
    <xf numFmtId="10" fontId="26" fillId="27" borderId="40" xfId="5" applyNumberFormat="1" applyFont="1" applyFill="1" applyBorder="1" applyAlignment="1">
      <alignment horizontal="center"/>
    </xf>
    <xf numFmtId="0" fontId="30" fillId="0" borderId="0" xfId="0" applyFont="1"/>
    <xf numFmtId="0" fontId="29" fillId="25" borderId="69" xfId="0" applyFont="1" applyFill="1" applyBorder="1"/>
    <xf numFmtId="44" fontId="29" fillId="25" borderId="69" xfId="4" applyFont="1" applyFill="1" applyBorder="1"/>
    <xf numFmtId="10" fontId="20" fillId="25" borderId="69" xfId="5" applyNumberFormat="1" applyFont="1" applyFill="1" applyBorder="1" applyAlignment="1">
      <alignment horizontal="center" vertical="center"/>
    </xf>
    <xf numFmtId="49" fontId="29" fillId="25" borderId="69" xfId="0" applyNumberFormat="1" applyFont="1" applyFill="1" applyBorder="1"/>
    <xf numFmtId="0" fontId="20" fillId="28" borderId="31" xfId="0" applyFont="1" applyFill="1" applyBorder="1" applyAlignment="1">
      <alignment vertical="center"/>
    </xf>
    <xf numFmtId="44" fontId="20" fillId="28" borderId="0" xfId="4" applyFont="1" applyFill="1" applyBorder="1" applyAlignment="1">
      <alignment vertical="center"/>
    </xf>
    <xf numFmtId="10" fontId="20" fillId="28" borderId="0" xfId="5" applyNumberFormat="1" applyFont="1" applyFill="1" applyBorder="1" applyAlignment="1">
      <alignment vertical="center"/>
    </xf>
    <xf numFmtId="49" fontId="20" fillId="28" borderId="0" xfId="0" applyNumberFormat="1" applyFont="1" applyFill="1" applyAlignment="1">
      <alignment vertical="center"/>
    </xf>
    <xf numFmtId="0" fontId="18" fillId="11" borderId="31" xfId="0" applyFont="1" applyFill="1" applyBorder="1"/>
    <xf numFmtId="44" fontId="18" fillId="11" borderId="0" xfId="4" applyFont="1" applyFill="1" applyBorder="1" applyAlignment="1"/>
    <xf numFmtId="10" fontId="18" fillId="11" borderId="0" xfId="5" applyNumberFormat="1" applyFont="1" applyFill="1" applyBorder="1" applyAlignment="1"/>
    <xf numFmtId="49" fontId="18" fillId="11" borderId="0" xfId="0" applyNumberFormat="1" applyFont="1" applyFill="1"/>
    <xf numFmtId="49" fontId="26" fillId="13" borderId="52" xfId="0" applyNumberFormat="1" applyFont="1" applyFill="1" applyBorder="1" applyAlignment="1" applyProtection="1">
      <alignment horizontal="right"/>
      <protection locked="0"/>
    </xf>
    <xf numFmtId="44" fontId="18" fillId="0" borderId="45" xfId="4" applyFont="1" applyBorder="1" applyAlignment="1">
      <alignment horizontal="right" vertical="center"/>
    </xf>
    <xf numFmtId="44" fontId="22" fillId="13" borderId="45" xfId="4" applyFont="1" applyFill="1" applyBorder="1" applyAlignment="1">
      <alignment horizontal="right" vertical="center"/>
    </xf>
    <xf numFmtId="49" fontId="22" fillId="13" borderId="45" xfId="0" applyNumberFormat="1" applyFont="1" applyFill="1" applyBorder="1" applyAlignment="1">
      <alignment horizontal="right" vertical="center"/>
    </xf>
    <xf numFmtId="10" fontId="22" fillId="14" borderId="46" xfId="5" applyNumberFormat="1" applyFont="1" applyFill="1" applyBorder="1" applyAlignment="1">
      <alignment horizontal="center" vertical="center"/>
    </xf>
    <xf numFmtId="44" fontId="19" fillId="13" borderId="48" xfId="4" applyFont="1" applyFill="1" applyBorder="1" applyAlignment="1">
      <alignment horizontal="right"/>
    </xf>
    <xf numFmtId="44" fontId="27" fillId="19" borderId="41" xfId="4" applyFont="1" applyFill="1" applyBorder="1" applyAlignment="1"/>
    <xf numFmtId="44" fontId="27" fillId="19" borderId="42" xfId="4" applyFont="1" applyFill="1" applyBorder="1" applyAlignment="1"/>
    <xf numFmtId="44" fontId="18" fillId="13" borderId="48" xfId="4" applyFont="1" applyFill="1" applyBorder="1" applyAlignment="1">
      <alignment vertical="center"/>
    </xf>
    <xf numFmtId="44" fontId="26" fillId="12" borderId="38" xfId="4" applyFont="1" applyFill="1" applyBorder="1" applyAlignment="1" applyProtection="1">
      <protection locked="0"/>
    </xf>
    <xf numFmtId="49" fontId="22" fillId="13" borderId="70" xfId="0" applyNumberFormat="1" applyFont="1" applyFill="1" applyBorder="1" applyAlignment="1">
      <alignment vertical="center"/>
    </xf>
    <xf numFmtId="44" fontId="19" fillId="13" borderId="48" xfId="4" applyFont="1" applyFill="1" applyBorder="1"/>
    <xf numFmtId="0" fontId="18" fillId="19" borderId="26" xfId="0" applyFont="1" applyFill="1" applyBorder="1" applyAlignment="1">
      <alignment horizontal="left" vertical="center" indent="2"/>
    </xf>
    <xf numFmtId="44" fontId="18" fillId="19" borderId="59" xfId="4" applyFont="1" applyFill="1" applyBorder="1" applyAlignment="1">
      <alignment vertical="center"/>
    </xf>
    <xf numFmtId="10" fontId="18" fillId="19" borderId="59" xfId="5" applyNumberFormat="1" applyFont="1" applyFill="1" applyBorder="1" applyAlignment="1">
      <alignment vertical="center"/>
    </xf>
    <xf numFmtId="49" fontId="18" fillId="19" borderId="59" xfId="0" applyNumberFormat="1" applyFont="1" applyFill="1" applyBorder="1" applyAlignment="1">
      <alignment vertical="center"/>
    </xf>
    <xf numFmtId="10" fontId="18" fillId="19" borderId="65" xfId="5" applyNumberFormat="1" applyFont="1" applyFill="1" applyBorder="1" applyAlignment="1">
      <alignment vertical="center"/>
    </xf>
    <xf numFmtId="0" fontId="22" fillId="0" borderId="10" xfId="0" applyFont="1" applyBorder="1" applyAlignment="1">
      <alignment horizontal="left" vertical="center" indent="3"/>
    </xf>
    <xf numFmtId="0" fontId="22" fillId="0" borderId="34" xfId="0" applyFont="1" applyBorder="1" applyAlignment="1">
      <alignment horizontal="left" vertical="center" indent="3"/>
    </xf>
    <xf numFmtId="0" fontId="22" fillId="0" borderId="71" xfId="0" applyFont="1" applyBorder="1" applyAlignment="1">
      <alignment horizontal="left" vertical="center" indent="3"/>
    </xf>
    <xf numFmtId="44" fontId="23" fillId="0" borderId="72" xfId="4" applyFont="1" applyBorder="1" applyAlignment="1" applyProtection="1">
      <alignment vertical="center"/>
      <protection locked="0"/>
    </xf>
    <xf numFmtId="44" fontId="24" fillId="12" borderId="72" xfId="4" applyFont="1" applyFill="1" applyBorder="1" applyAlignment="1" applyProtection="1">
      <alignment vertical="center"/>
      <protection locked="0"/>
    </xf>
    <xf numFmtId="44" fontId="26" fillId="13" borderId="72" xfId="4" applyFont="1" applyFill="1" applyBorder="1" applyAlignment="1" applyProtection="1">
      <protection locked="0"/>
    </xf>
    <xf numFmtId="49" fontId="26" fillId="13" borderId="72" xfId="0" applyNumberFormat="1" applyFont="1" applyFill="1" applyBorder="1" applyAlignment="1" applyProtection="1">
      <alignment horizontal="center"/>
      <protection locked="0"/>
    </xf>
    <xf numFmtId="49" fontId="26" fillId="13" borderId="73" xfId="0" applyNumberFormat="1" applyFont="1" applyFill="1" applyBorder="1" applyProtection="1">
      <protection locked="0"/>
    </xf>
    <xf numFmtId="10" fontId="23" fillId="19" borderId="0" xfId="5" applyNumberFormat="1" applyFont="1" applyFill="1" applyBorder="1" applyAlignment="1">
      <alignment horizontal="center" vertical="center"/>
    </xf>
    <xf numFmtId="0" fontId="22" fillId="0" borderId="37" xfId="0" applyFont="1" applyBorder="1" applyAlignment="1">
      <alignment horizontal="left" vertical="center" indent="3"/>
    </xf>
    <xf numFmtId="0" fontId="27" fillId="19" borderId="74" xfId="0" applyFont="1" applyFill="1" applyBorder="1"/>
    <xf numFmtId="44" fontId="27" fillId="19" borderId="75" xfId="4" applyFont="1" applyFill="1" applyBorder="1" applyAlignment="1"/>
    <xf numFmtId="10" fontId="27" fillId="19" borderId="0" xfId="5" applyNumberFormat="1" applyFont="1" applyFill="1" applyBorder="1" applyAlignment="1"/>
    <xf numFmtId="49" fontId="27" fillId="19" borderId="75" xfId="0" applyNumberFormat="1" applyFont="1" applyFill="1" applyBorder="1"/>
    <xf numFmtId="10" fontId="27" fillId="19" borderId="75" xfId="5" applyNumberFormat="1" applyFont="1" applyFill="1" applyBorder="1" applyAlignment="1"/>
    <xf numFmtId="44" fontId="27" fillId="19" borderId="76" xfId="4" applyFont="1" applyFill="1" applyBorder="1" applyAlignment="1"/>
    <xf numFmtId="0" fontId="29" fillId="28" borderId="77" xfId="0" applyFont="1" applyFill="1" applyBorder="1"/>
    <xf numFmtId="44" fontId="29" fillId="28" borderId="77" xfId="4" applyFont="1" applyFill="1" applyBorder="1"/>
    <xf numFmtId="10" fontId="20" fillId="28" borderId="77" xfId="5" applyNumberFormat="1" applyFont="1" applyFill="1" applyBorder="1" applyAlignment="1">
      <alignment horizontal="center" vertical="center"/>
    </xf>
    <xf numFmtId="49" fontId="29" fillId="28" borderId="77" xfId="0" applyNumberFormat="1" applyFont="1" applyFill="1" applyBorder="1"/>
    <xf numFmtId="49" fontId="29" fillId="28" borderId="78" xfId="0" applyNumberFormat="1" applyFont="1" applyFill="1" applyBorder="1"/>
    <xf numFmtId="10" fontId="27" fillId="19" borderId="41" xfId="5" applyNumberFormat="1" applyFont="1" applyFill="1" applyBorder="1" applyAlignment="1"/>
    <xf numFmtId="0" fontId="32" fillId="0" borderId="0" xfId="0" applyFont="1"/>
    <xf numFmtId="0" fontId="33" fillId="0" borderId="47" xfId="0" applyFont="1" applyBorder="1"/>
    <xf numFmtId="44" fontId="33" fillId="0" borderId="48" xfId="4" applyFont="1" applyBorder="1"/>
    <xf numFmtId="44" fontId="33" fillId="12" borderId="47" xfId="4" applyFont="1" applyFill="1" applyBorder="1"/>
    <xf numFmtId="10" fontId="34" fillId="12" borderId="48" xfId="5" applyNumberFormat="1" applyFont="1" applyFill="1" applyBorder="1" applyAlignment="1">
      <alignment horizontal="center" vertical="center"/>
    </xf>
    <xf numFmtId="44" fontId="33" fillId="13" borderId="65" xfId="4" applyFont="1" applyFill="1" applyBorder="1"/>
    <xf numFmtId="49" fontId="33" fillId="13" borderId="65" xfId="0" applyNumberFormat="1" applyFont="1" applyFill="1" applyBorder="1"/>
    <xf numFmtId="0" fontId="35" fillId="0" borderId="0" xfId="0" applyFont="1"/>
    <xf numFmtId="10" fontId="10" fillId="0" borderId="0" xfId="5" applyNumberFormat="1" applyFont="1" applyAlignment="1">
      <alignment horizontal="center"/>
    </xf>
    <xf numFmtId="44" fontId="10" fillId="0" borderId="0" xfId="4" applyFont="1"/>
    <xf numFmtId="49" fontId="10" fillId="0" borderId="0" xfId="0" applyNumberFormat="1" applyFont="1"/>
    <xf numFmtId="0" fontId="10" fillId="0" borderId="0" xfId="0" applyFont="1" applyAlignment="1">
      <alignment horizontal="center"/>
    </xf>
    <xf numFmtId="0" fontId="37" fillId="0" borderId="15" xfId="0" applyFont="1" applyBorder="1" applyAlignment="1">
      <alignment horizontal="center" vertical="center" wrapText="1"/>
    </xf>
    <xf numFmtId="0" fontId="38" fillId="0" borderId="0" xfId="0" applyFont="1"/>
    <xf numFmtId="0" fontId="39" fillId="0" borderId="15" xfId="0" applyFont="1" applyBorder="1" applyAlignment="1">
      <alignment horizontal="left" vertical="center" wrapText="1"/>
    </xf>
    <xf numFmtId="44" fontId="39" fillId="0" borderId="16" xfId="4" applyFont="1" applyFill="1" applyBorder="1" applyAlignment="1">
      <alignment horizontal="center" vertical="center" wrapText="1"/>
    </xf>
    <xf numFmtId="0" fontId="40" fillId="0" borderId="16" xfId="0" applyFont="1" applyBorder="1" applyAlignment="1">
      <alignment horizontal="center" vertical="center" wrapText="1"/>
    </xf>
    <xf numFmtId="0" fontId="41" fillId="0" borderId="16" xfId="0" applyFont="1" applyBorder="1" applyAlignment="1">
      <alignment horizontal="center" vertical="center" wrapText="1"/>
    </xf>
    <xf numFmtId="49" fontId="41" fillId="0" borderId="16" xfId="0" applyNumberFormat="1" applyFont="1" applyBorder="1" applyAlignment="1">
      <alignment horizontal="center" vertical="center" wrapText="1"/>
    </xf>
    <xf numFmtId="0" fontId="41" fillId="0" borderId="0" xfId="0" applyFont="1" applyAlignment="1">
      <alignment horizontal="center" vertical="center" wrapText="1"/>
    </xf>
    <xf numFmtId="0" fontId="41" fillId="0" borderId="17" xfId="0" applyFont="1" applyBorder="1" applyAlignment="1">
      <alignment horizontal="center" vertical="center" wrapText="1"/>
    </xf>
    <xf numFmtId="0" fontId="44" fillId="0" borderId="26" xfId="0" applyFont="1" applyBorder="1" applyAlignment="1">
      <alignment horizontal="center" vertical="center"/>
    </xf>
    <xf numFmtId="0" fontId="44" fillId="0" borderId="79" xfId="0" applyFont="1" applyBorder="1" applyAlignment="1">
      <alignment horizontal="center" vertical="center"/>
    </xf>
    <xf numFmtId="44" fontId="44" fillId="20" borderId="79" xfId="4" applyFont="1" applyFill="1" applyBorder="1" applyAlignment="1" applyProtection="1">
      <alignment horizontal="center" vertical="center" wrapText="1"/>
      <protection locked="0"/>
    </xf>
    <xf numFmtId="44" fontId="44" fillId="16" borderId="27" xfId="4" applyFont="1" applyFill="1" applyBorder="1" applyAlignment="1">
      <alignment horizontal="center" vertical="center" wrapText="1"/>
    </xf>
    <xf numFmtId="0" fontId="46" fillId="0" borderId="0" xfId="0" applyFont="1"/>
    <xf numFmtId="0" fontId="47" fillId="0" borderId="10" xfId="0" applyFont="1" applyBorder="1" applyAlignment="1">
      <alignment horizontal="left" vertical="center" indent="2"/>
    </xf>
    <xf numFmtId="44" fontId="45" fillId="22" borderId="21" xfId="4" applyFont="1" applyFill="1" applyBorder="1"/>
    <xf numFmtId="0" fontId="47" fillId="0" borderId="34" xfId="0" applyFont="1" applyBorder="1" applyAlignment="1">
      <alignment horizontal="left" vertical="center" indent="2"/>
    </xf>
    <xf numFmtId="10" fontId="48" fillId="22" borderId="31" xfId="5" applyNumberFormat="1" applyFont="1" applyFill="1" applyBorder="1" applyAlignment="1">
      <alignment horizontal="center"/>
    </xf>
    <xf numFmtId="0" fontId="47" fillId="0" borderId="37" xfId="0" applyFont="1" applyBorder="1" applyAlignment="1">
      <alignment horizontal="left" vertical="center" indent="2"/>
    </xf>
    <xf numFmtId="10" fontId="48" fillId="22" borderId="41" xfId="5" applyNumberFormat="1" applyFont="1" applyFill="1" applyBorder="1" applyAlignment="1">
      <alignment horizontal="center"/>
    </xf>
    <xf numFmtId="44" fontId="45" fillId="22" borderId="41" xfId="4" applyFont="1" applyFill="1" applyBorder="1"/>
    <xf numFmtId="44" fontId="45" fillId="22" borderId="42" xfId="4" applyFont="1" applyFill="1" applyBorder="1"/>
    <xf numFmtId="0" fontId="46" fillId="0" borderId="21" xfId="0" applyFont="1" applyBorder="1"/>
    <xf numFmtId="0" fontId="44" fillId="0" borderId="43" xfId="0" applyFont="1" applyBorder="1" applyAlignment="1">
      <alignment horizontal="left" vertical="center" indent="2"/>
    </xf>
    <xf numFmtId="44" fontId="44" fillId="20" borderId="45" xfId="4" applyFont="1" applyFill="1" applyBorder="1" applyAlignment="1">
      <alignment vertical="center"/>
    </xf>
    <xf numFmtId="10" fontId="47" fillId="20" borderId="45" xfId="5" applyNumberFormat="1" applyFont="1" applyFill="1" applyBorder="1" applyAlignment="1">
      <alignment horizontal="center" vertical="center"/>
    </xf>
    <xf numFmtId="44" fontId="47" fillId="30" borderId="45" xfId="4" applyFont="1" applyFill="1" applyBorder="1" applyAlignment="1">
      <alignment vertical="center"/>
    </xf>
    <xf numFmtId="49" fontId="47" fillId="30" borderId="45" xfId="0" applyNumberFormat="1" applyFont="1" applyFill="1" applyBorder="1" applyAlignment="1">
      <alignment vertical="center"/>
    </xf>
    <xf numFmtId="49" fontId="47" fillId="30" borderId="46" xfId="0" applyNumberFormat="1" applyFont="1" applyFill="1" applyBorder="1" applyAlignment="1">
      <alignment vertical="center"/>
    </xf>
    <xf numFmtId="10" fontId="47" fillId="29" borderId="47" xfId="5" applyNumberFormat="1" applyFont="1" applyFill="1" applyBorder="1" applyAlignment="1">
      <alignment horizontal="center" vertical="center"/>
    </xf>
    <xf numFmtId="10" fontId="47" fillId="23" borderId="48" xfId="5" applyNumberFormat="1" applyFont="1" applyFill="1" applyBorder="1" applyAlignment="1">
      <alignment horizontal="center" vertical="center"/>
    </xf>
    <xf numFmtId="44" fontId="49" fillId="24" borderId="43" xfId="4" applyFont="1" applyFill="1" applyBorder="1" applyAlignment="1">
      <alignment horizontal="center"/>
    </xf>
    <xf numFmtId="44" fontId="49" fillId="24" borderId="48" xfId="4" applyFont="1" applyFill="1" applyBorder="1" applyAlignment="1">
      <alignment horizontal="center"/>
    </xf>
    <xf numFmtId="44" fontId="44" fillId="16" borderId="49" xfId="4" applyFont="1" applyFill="1" applyBorder="1"/>
    <xf numFmtId="44" fontId="44" fillId="0" borderId="45" xfId="4" applyFont="1" applyFill="1" applyBorder="1" applyAlignment="1">
      <alignment vertical="center"/>
    </xf>
    <xf numFmtId="44" fontId="45" fillId="20" borderId="45" xfId="4" applyFont="1" applyFill="1" applyBorder="1" applyAlignment="1" applyProtection="1">
      <alignment vertical="center"/>
      <protection locked="0"/>
    </xf>
    <xf numFmtId="10" fontId="47" fillId="20" borderId="45" xfId="5" applyNumberFormat="1" applyFont="1" applyFill="1" applyBorder="1" applyAlignment="1" applyProtection="1">
      <alignment horizontal="center" vertical="center"/>
      <protection locked="0"/>
    </xf>
    <xf numFmtId="44" fontId="44" fillId="0" borderId="45" xfId="4" applyFont="1" applyFill="1" applyBorder="1" applyAlignment="1">
      <alignment horizontal="right" vertical="center"/>
    </xf>
    <xf numFmtId="44" fontId="45" fillId="20" borderId="45" xfId="4" applyFont="1" applyFill="1" applyBorder="1" applyAlignment="1" applyProtection="1">
      <alignment vertical="center"/>
    </xf>
    <xf numFmtId="10" fontId="47" fillId="20" borderId="72" xfId="5" applyNumberFormat="1" applyFont="1" applyFill="1" applyBorder="1" applyAlignment="1" applyProtection="1">
      <alignment horizontal="center" vertical="center"/>
      <protection locked="0"/>
    </xf>
    <xf numFmtId="0" fontId="47" fillId="0" borderId="10" xfId="0" applyFont="1" applyBorder="1" applyAlignment="1">
      <alignment horizontal="left" vertical="center" indent="3"/>
    </xf>
    <xf numFmtId="0" fontId="47" fillId="0" borderId="34" xfId="0" applyFont="1" applyBorder="1" applyAlignment="1">
      <alignment horizontal="left" vertical="center" indent="3"/>
    </xf>
    <xf numFmtId="0" fontId="47" fillId="0" borderId="71" xfId="0" applyFont="1" applyBorder="1" applyAlignment="1">
      <alignment horizontal="left" vertical="center" indent="3"/>
    </xf>
    <xf numFmtId="0" fontId="47" fillId="0" borderId="37" xfId="0" applyFont="1" applyBorder="1" applyAlignment="1">
      <alignment horizontal="left" vertical="center" indent="3"/>
    </xf>
    <xf numFmtId="44" fontId="50" fillId="0" borderId="30" xfId="4" applyFont="1" applyFill="1" applyBorder="1"/>
    <xf numFmtId="44" fontId="45" fillId="20" borderId="79" xfId="4" applyFont="1" applyFill="1" applyBorder="1" applyAlignment="1" applyProtection="1">
      <alignment vertical="center"/>
    </xf>
    <xf numFmtId="10" fontId="47" fillId="20" borderId="79" xfId="5" applyNumberFormat="1" applyFont="1" applyFill="1" applyBorder="1" applyAlignment="1" applyProtection="1">
      <alignment horizontal="center" vertical="center"/>
      <protection locked="0"/>
    </xf>
    <xf numFmtId="0" fontId="8" fillId="0" borderId="0" xfId="0" applyFont="1" applyAlignment="1">
      <alignment wrapText="1"/>
    </xf>
    <xf numFmtId="0" fontId="5" fillId="0" borderId="0" xfId="2" applyAlignment="1">
      <alignment horizontal="right" wrapText="1"/>
    </xf>
    <xf numFmtId="0" fontId="0" fillId="0" borderId="0" xfId="0" applyAlignment="1">
      <alignment horizontal="right"/>
    </xf>
    <xf numFmtId="0" fontId="2" fillId="0" borderId="1" xfId="0" applyFont="1" applyBorder="1" applyAlignment="1">
      <alignment horizontal="center"/>
    </xf>
    <xf numFmtId="0" fontId="53" fillId="0" borderId="1" xfId="0" applyFont="1" applyBorder="1" applyAlignment="1">
      <alignment horizontal="center"/>
    </xf>
    <xf numFmtId="0" fontId="53" fillId="0" borderId="1" xfId="0" applyFont="1" applyBorder="1" applyAlignment="1">
      <alignment horizontal="left" vertical="center" wrapText="1"/>
    </xf>
    <xf numFmtId="0" fontId="53" fillId="0" borderId="1" xfId="0" applyFont="1" applyBorder="1"/>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5" fillId="0" borderId="1" xfId="2" applyBorder="1" applyAlignment="1">
      <alignment horizontal="left" vertical="center" wrapText="1"/>
    </xf>
    <xf numFmtId="0" fontId="7" fillId="0" borderId="1" xfId="0" applyFont="1" applyBorder="1" applyAlignment="1">
      <alignment horizontal="left"/>
    </xf>
    <xf numFmtId="0" fontId="7" fillId="0" borderId="0" xfId="0" applyFont="1" applyAlignment="1">
      <alignment horizontal="left"/>
    </xf>
    <xf numFmtId="0" fontId="7" fillId="0" borderId="1"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vertical="center" wrapText="1"/>
    </xf>
    <xf numFmtId="0" fontId="0" fillId="0" borderId="4" xfId="0" applyBorder="1" applyAlignment="1">
      <alignment vertical="center" wrapText="1"/>
    </xf>
    <xf numFmtId="0" fontId="3" fillId="0" borderId="0" xfId="0" applyFont="1"/>
    <xf numFmtId="0" fontId="6" fillId="0" borderId="1" xfId="0" applyFont="1" applyBorder="1" applyAlignment="1">
      <alignment horizontal="left" vertical="top" wrapText="1"/>
    </xf>
    <xf numFmtId="6" fontId="6"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14" fontId="7" fillId="0" borderId="1" xfId="0" applyNumberFormat="1" applyFont="1" applyBorder="1" applyAlignment="1">
      <alignment horizontal="right" vertical="top" wrapText="1"/>
    </xf>
    <xf numFmtId="0" fontId="7" fillId="0" borderId="1" xfId="0" applyFont="1" applyBorder="1" applyAlignment="1">
      <alignment horizontal="right" vertical="top" wrapText="1"/>
    </xf>
    <xf numFmtId="0" fontId="0" fillId="0" borderId="0" xfId="0" applyProtection="1">
      <protection hidden="1"/>
    </xf>
    <xf numFmtId="1" fontId="0" fillId="0" borderId="0" xfId="0" applyNumberFormat="1" applyProtection="1">
      <protection hidden="1"/>
    </xf>
    <xf numFmtId="164" fontId="0" fillId="0" borderId="0" xfId="4" applyNumberFormat="1" applyFont="1" applyProtection="1">
      <protection hidden="1"/>
    </xf>
    <xf numFmtId="0" fontId="0" fillId="0" borderId="0" xfId="0" applyProtection="1">
      <protection locked="0"/>
    </xf>
    <xf numFmtId="0" fontId="6" fillId="0" borderId="1" xfId="0" applyFont="1" applyBorder="1" applyAlignment="1" applyProtection="1">
      <alignment wrapText="1"/>
      <protection locked="0"/>
    </xf>
    <xf numFmtId="0" fontId="7" fillId="9" borderId="1" xfId="0" applyFont="1" applyFill="1" applyBorder="1" applyProtection="1">
      <protection locked="0"/>
    </xf>
    <xf numFmtId="0" fontId="0" fillId="9" borderId="1" xfId="0" applyFill="1" applyBorder="1" applyProtection="1">
      <protection locked="0"/>
    </xf>
    <xf numFmtId="0" fontId="9" fillId="0" borderId="0" xfId="0" applyFont="1" applyProtection="1">
      <protection locked="0"/>
    </xf>
    <xf numFmtId="0" fontId="9" fillId="0" borderId="0" xfId="0" applyFont="1" applyAlignment="1" applyProtection="1">
      <alignment horizontal="right"/>
      <protection locked="0"/>
    </xf>
    <xf numFmtId="0" fontId="54" fillId="0" borderId="0" xfId="0" applyFont="1" applyProtection="1">
      <protection locked="0"/>
    </xf>
    <xf numFmtId="0" fontId="0" fillId="0" borderId="0" xfId="0" applyAlignment="1" applyProtection="1">
      <alignment wrapText="1"/>
      <protection locked="0"/>
    </xf>
    <xf numFmtId="0" fontId="2" fillId="0" borderId="1" xfId="0" applyFont="1" applyBorder="1" applyAlignment="1" applyProtection="1">
      <alignment wrapText="1"/>
      <protection locked="0"/>
    </xf>
    <xf numFmtId="0" fontId="0" fillId="9" borderId="1" xfId="0" applyFill="1" applyBorder="1" applyAlignment="1" applyProtection="1">
      <alignment wrapText="1"/>
      <protection locked="0"/>
    </xf>
    <xf numFmtId="0" fontId="0" fillId="10" borderId="1" xfId="0" applyFill="1" applyBorder="1" applyAlignment="1" applyProtection="1">
      <alignment wrapText="1"/>
      <protection locked="0"/>
    </xf>
    <xf numFmtId="164" fontId="0" fillId="9" borderId="1" xfId="4" applyNumberFormat="1" applyFont="1" applyFill="1" applyBorder="1" applyAlignment="1" applyProtection="1">
      <alignment wrapText="1"/>
      <protection locked="0"/>
    </xf>
    <xf numFmtId="0" fontId="2" fillId="0" borderId="1" xfId="0" applyFont="1" applyBorder="1" applyAlignment="1" applyProtection="1">
      <alignment horizontal="left" vertical="center"/>
      <protection locked="0"/>
    </xf>
    <xf numFmtId="0" fontId="0" fillId="9" borderId="1" xfId="0" applyFill="1" applyBorder="1" applyAlignment="1" applyProtection="1">
      <alignment horizontal="left" vertical="center"/>
      <protection locked="0"/>
    </xf>
    <xf numFmtId="14" fontId="0" fillId="9" borderId="1" xfId="0" applyNumberFormat="1" applyFill="1" applyBorder="1" applyAlignment="1" applyProtection="1">
      <alignment wrapText="1"/>
      <protection locked="0"/>
    </xf>
    <xf numFmtId="0" fontId="53" fillId="0" borderId="1" xfId="0" applyFont="1" applyBorder="1" applyAlignment="1" applyProtection="1">
      <alignment horizontal="left" vertical="center" wrapText="1"/>
      <protection locked="0"/>
    </xf>
    <xf numFmtId="0" fontId="53" fillId="0" borderId="1" xfId="0" applyFont="1" applyBorder="1" applyProtection="1">
      <protection locked="0"/>
    </xf>
    <xf numFmtId="0" fontId="2" fillId="0" borderId="1" xfId="0" applyFont="1" applyBorder="1" applyProtection="1">
      <protection locked="0"/>
    </xf>
    <xf numFmtId="0" fontId="0" fillId="0" borderId="5" xfId="0" applyBorder="1" applyProtection="1">
      <protection locked="0"/>
    </xf>
    <xf numFmtId="0" fontId="0" fillId="0" borderId="6" xfId="0" applyBorder="1" applyProtection="1">
      <protection locked="0"/>
    </xf>
    <xf numFmtId="0" fontId="55" fillId="0" borderId="0" xfId="0" applyFont="1"/>
    <xf numFmtId="0" fontId="39" fillId="31" borderId="10" xfId="0" applyFont="1" applyFill="1" applyBorder="1" applyAlignment="1">
      <alignment horizontal="center" vertical="center" wrapText="1"/>
    </xf>
    <xf numFmtId="0" fontId="39" fillId="31" borderId="14" xfId="0" applyFont="1" applyFill="1" applyBorder="1" applyAlignment="1">
      <alignment horizontal="center" vertical="center" wrapText="1"/>
    </xf>
    <xf numFmtId="4" fontId="43" fillId="31" borderId="71" xfId="0" applyNumberFormat="1" applyFont="1" applyFill="1" applyBorder="1" applyAlignment="1" applyProtection="1">
      <alignment horizontal="center" vertical="center" wrapText="1"/>
      <protection locked="0"/>
    </xf>
    <xf numFmtId="4" fontId="43" fillId="31" borderId="73" xfId="0" applyNumberFormat="1" applyFont="1" applyFill="1" applyBorder="1" applyAlignment="1" applyProtection="1">
      <alignment horizontal="center" vertical="center" wrapText="1"/>
      <protection locked="0"/>
    </xf>
    <xf numFmtId="0" fontId="44" fillId="0" borderId="0" xfId="0" applyFont="1" applyAlignment="1">
      <alignment horizontal="center" vertical="center"/>
    </xf>
    <xf numFmtId="0" fontId="44" fillId="30" borderId="79" xfId="0" applyFont="1" applyFill="1" applyBorder="1" applyAlignment="1">
      <alignment horizontal="center" vertical="center" wrapText="1"/>
    </xf>
    <xf numFmtId="49" fontId="44" fillId="30" borderId="79" xfId="0" applyNumberFormat="1" applyFont="1" applyFill="1" applyBorder="1" applyAlignment="1">
      <alignment horizontal="center" vertical="center" wrapText="1"/>
    </xf>
    <xf numFmtId="49" fontId="44" fillId="30" borderId="80" xfId="0" applyNumberFormat="1" applyFont="1" applyFill="1" applyBorder="1" applyAlignment="1">
      <alignment horizontal="center" vertical="center" wrapText="1"/>
    </xf>
    <xf numFmtId="49" fontId="44" fillId="30" borderId="29" xfId="0" applyNumberFormat="1" applyFont="1" applyFill="1" applyBorder="1" applyAlignment="1">
      <alignment horizontal="center" vertical="center" wrapText="1"/>
    </xf>
    <xf numFmtId="0" fontId="44" fillId="29" borderId="26" xfId="0" applyFont="1" applyFill="1" applyBorder="1" applyAlignment="1">
      <alignment horizontal="center" vertical="center" wrapText="1"/>
    </xf>
    <xf numFmtId="0" fontId="44" fillId="23" borderId="27" xfId="0" applyFont="1" applyFill="1" applyBorder="1" applyAlignment="1">
      <alignment horizontal="center" vertical="center" wrapText="1"/>
    </xf>
    <xf numFmtId="0" fontId="44" fillId="31" borderId="28" xfId="0" applyFont="1" applyFill="1" applyBorder="1" applyAlignment="1">
      <alignment horizontal="center" vertical="center" wrapText="1"/>
    </xf>
    <xf numFmtId="0" fontId="44" fillId="31" borderId="29" xfId="0" applyFont="1" applyFill="1" applyBorder="1" applyAlignment="1">
      <alignment horizontal="center" vertical="center" wrapText="1"/>
    </xf>
    <xf numFmtId="0" fontId="44" fillId="32" borderId="31" xfId="0" applyFont="1" applyFill="1" applyBorder="1" applyAlignment="1">
      <alignment vertical="center"/>
    </xf>
    <xf numFmtId="8" fontId="44" fillId="32" borderId="0" xfId="0" applyNumberFormat="1" applyFont="1" applyFill="1" applyAlignment="1">
      <alignment vertical="center"/>
    </xf>
    <xf numFmtId="0" fontId="45" fillId="32" borderId="0" xfId="0" applyFont="1" applyFill="1" applyAlignment="1">
      <alignment vertical="center"/>
    </xf>
    <xf numFmtId="0" fontId="44" fillId="32" borderId="0" xfId="0" applyFont="1" applyFill="1" applyAlignment="1">
      <alignment vertical="center"/>
    </xf>
    <xf numFmtId="49" fontId="44" fillId="32" borderId="0" xfId="0" applyNumberFormat="1" applyFont="1" applyFill="1" applyAlignment="1">
      <alignment vertical="center"/>
    </xf>
    <xf numFmtId="44" fontId="44" fillId="32" borderId="0" xfId="4" applyFont="1" applyFill="1" applyBorder="1" applyAlignment="1">
      <alignment vertical="center"/>
    </xf>
    <xf numFmtId="44" fontId="44" fillId="32" borderId="21" xfId="4" applyFont="1" applyFill="1" applyBorder="1" applyAlignment="1">
      <alignment vertical="center"/>
    </xf>
    <xf numFmtId="10" fontId="48" fillId="22" borderId="0" xfId="5" applyNumberFormat="1" applyFont="1" applyFill="1" applyBorder="1" applyAlignment="1">
      <alignment horizontal="center"/>
    </xf>
    <xf numFmtId="44" fontId="45" fillId="22" borderId="0" xfId="4" applyFont="1" applyFill="1" applyBorder="1"/>
    <xf numFmtId="166" fontId="44" fillId="33" borderId="65" xfId="4" applyNumberFormat="1" applyFont="1" applyFill="1" applyBorder="1" applyAlignment="1">
      <alignment vertical="center"/>
    </xf>
    <xf numFmtId="0" fontId="47" fillId="32" borderId="31" xfId="0" applyFont="1" applyFill="1" applyBorder="1" applyAlignment="1">
      <alignment horizontal="left" vertical="center" indent="2"/>
    </xf>
    <xf numFmtId="44" fontId="44" fillId="32" borderId="75" xfId="4" applyFont="1" applyFill="1" applyBorder="1" applyAlignment="1">
      <alignment vertical="center"/>
    </xf>
    <xf numFmtId="0" fontId="45" fillId="32" borderId="0" xfId="0" applyFont="1" applyFill="1" applyAlignment="1">
      <alignment vertical="top"/>
    </xf>
    <xf numFmtId="10" fontId="44" fillId="32" borderId="0" xfId="5" applyNumberFormat="1" applyFont="1" applyFill="1" applyBorder="1" applyAlignment="1">
      <alignment horizontal="center" vertical="center"/>
    </xf>
    <xf numFmtId="44" fontId="47" fillId="32" borderId="0" xfId="4" applyFont="1" applyFill="1" applyBorder="1" applyAlignment="1">
      <alignment vertical="center"/>
    </xf>
    <xf numFmtId="49" fontId="47" fillId="32" borderId="0" xfId="0" applyNumberFormat="1" applyFont="1" applyFill="1" applyAlignment="1">
      <alignment vertical="center"/>
    </xf>
    <xf numFmtId="10" fontId="47" fillId="32" borderId="0" xfId="5" applyNumberFormat="1" applyFont="1" applyFill="1" applyBorder="1" applyAlignment="1">
      <alignment horizontal="center" vertical="center"/>
    </xf>
    <xf numFmtId="44" fontId="49" fillId="32" borderId="0" xfId="4" applyFont="1" applyFill="1" applyBorder="1" applyAlignment="1">
      <alignment horizontal="center"/>
    </xf>
    <xf numFmtId="44" fontId="44" fillId="32" borderId="21" xfId="4" applyFont="1" applyFill="1" applyBorder="1"/>
    <xf numFmtId="0" fontId="44" fillId="32" borderId="31" xfId="0" applyFont="1" applyFill="1" applyBorder="1"/>
    <xf numFmtId="0" fontId="44" fillId="32" borderId="0" xfId="0" applyFont="1" applyFill="1"/>
    <xf numFmtId="10" fontId="44" fillId="32" borderId="0" xfId="5" applyNumberFormat="1" applyFont="1" applyFill="1" applyBorder="1" applyAlignment="1"/>
    <xf numFmtId="44" fontId="44" fillId="32" borderId="0" xfId="4" applyFont="1" applyFill="1" applyBorder="1" applyAlignment="1"/>
    <xf numFmtId="49" fontId="44" fillId="32" borderId="0" xfId="0" applyNumberFormat="1" applyFont="1" applyFill="1"/>
    <xf numFmtId="44" fontId="44" fillId="32" borderId="21" xfId="4" applyFont="1" applyFill="1" applyBorder="1" applyAlignment="1"/>
    <xf numFmtId="10" fontId="48" fillId="32" borderId="0" xfId="5" applyNumberFormat="1" applyFont="1" applyFill="1" applyBorder="1" applyAlignment="1">
      <alignment horizontal="center"/>
    </xf>
    <xf numFmtId="44" fontId="45" fillId="32" borderId="0" xfId="4" applyFont="1" applyFill="1" applyBorder="1" applyAlignment="1"/>
    <xf numFmtId="44" fontId="45" fillId="32" borderId="0" xfId="4" applyFont="1" applyFill="1" applyBorder="1"/>
    <xf numFmtId="44" fontId="45" fillId="32" borderId="21" xfId="4" applyFont="1" applyFill="1" applyBorder="1"/>
    <xf numFmtId="10" fontId="48" fillId="32" borderId="41" xfId="5" applyNumberFormat="1" applyFont="1" applyFill="1" applyBorder="1" applyAlignment="1">
      <alignment horizontal="center"/>
    </xf>
    <xf numFmtId="44" fontId="45" fillId="32" borderId="41" xfId="4" applyFont="1" applyFill="1" applyBorder="1" applyAlignment="1">
      <alignment horizontal="center"/>
    </xf>
    <xf numFmtId="44" fontId="45" fillId="32" borderId="54" xfId="4" applyFont="1" applyFill="1" applyBorder="1"/>
    <xf numFmtId="49" fontId="47" fillId="30" borderId="70" xfId="0" applyNumberFormat="1" applyFont="1" applyFill="1" applyBorder="1" applyAlignment="1">
      <alignment vertical="center"/>
    </xf>
    <xf numFmtId="44" fontId="49" fillId="31" borderId="43" xfId="4" applyFont="1" applyFill="1" applyBorder="1" applyAlignment="1">
      <alignment horizontal="center"/>
    </xf>
    <xf numFmtId="44" fontId="49" fillId="31" borderId="48" xfId="4" applyFont="1" applyFill="1" applyBorder="1" applyAlignment="1">
      <alignment horizontal="center"/>
    </xf>
    <xf numFmtId="44" fontId="47" fillId="30" borderId="45" xfId="4" applyFont="1" applyFill="1" applyBorder="1" applyAlignment="1">
      <alignment horizontal="right" vertical="center"/>
    </xf>
    <xf numFmtId="49" fontId="47" fillId="30" borderId="45" xfId="0" applyNumberFormat="1" applyFont="1" applyFill="1" applyBorder="1" applyAlignment="1">
      <alignment horizontal="right" vertical="center"/>
    </xf>
    <xf numFmtId="10" fontId="47" fillId="29" borderId="46" xfId="5" applyNumberFormat="1" applyFont="1" applyFill="1" applyBorder="1" applyAlignment="1">
      <alignment horizontal="center" vertical="center"/>
    </xf>
    <xf numFmtId="44" fontId="44" fillId="16" borderId="48" xfId="4" applyFont="1" applyFill="1" applyBorder="1" applyAlignment="1">
      <alignment horizontal="right"/>
    </xf>
    <xf numFmtId="44" fontId="44" fillId="32" borderId="0" xfId="4" applyFont="1" applyFill="1" applyBorder="1"/>
    <xf numFmtId="10" fontId="44" fillId="32" borderId="0" xfId="5" applyNumberFormat="1" applyFont="1" applyFill="1" applyBorder="1"/>
    <xf numFmtId="0" fontId="46" fillId="0" borderId="31" xfId="0" applyFont="1" applyBorder="1"/>
    <xf numFmtId="44" fontId="45" fillId="32" borderId="41" xfId="4" applyFont="1" applyFill="1" applyBorder="1" applyAlignment="1"/>
    <xf numFmtId="44" fontId="44" fillId="16" borderId="48" xfId="4" applyFont="1" applyFill="1" applyBorder="1" applyAlignment="1">
      <alignment vertical="center"/>
    </xf>
    <xf numFmtId="10" fontId="44" fillId="32" borderId="75" xfId="5" applyNumberFormat="1" applyFont="1" applyFill="1" applyBorder="1"/>
    <xf numFmtId="44" fontId="44" fillId="32" borderId="75" xfId="4" applyFont="1" applyFill="1" applyBorder="1"/>
    <xf numFmtId="44" fontId="44" fillId="32" borderId="76" xfId="4" applyFont="1" applyFill="1" applyBorder="1"/>
    <xf numFmtId="44" fontId="44" fillId="16" borderId="48" xfId="4" applyFont="1" applyFill="1" applyBorder="1"/>
    <xf numFmtId="0" fontId="44" fillId="32" borderId="67" xfId="0" applyFont="1" applyFill="1" applyBorder="1"/>
    <xf numFmtId="44" fontId="44" fillId="32" borderId="65" xfId="4" applyFont="1" applyFill="1" applyBorder="1"/>
    <xf numFmtId="10" fontId="44" fillId="32" borderId="65" xfId="5" applyNumberFormat="1" applyFont="1" applyFill="1" applyBorder="1"/>
    <xf numFmtId="49" fontId="44" fillId="32" borderId="65" xfId="0" applyNumberFormat="1" applyFont="1" applyFill="1" applyBorder="1"/>
    <xf numFmtId="10" fontId="44" fillId="32" borderId="48" xfId="5" applyNumberFormat="1" applyFont="1" applyFill="1" applyBorder="1"/>
    <xf numFmtId="10" fontId="44" fillId="30" borderId="0" xfId="5" applyNumberFormat="1" applyFont="1" applyFill="1" applyBorder="1"/>
    <xf numFmtId="0" fontId="44" fillId="32" borderId="74" xfId="0" applyFont="1" applyFill="1" applyBorder="1"/>
    <xf numFmtId="49" fontId="44" fillId="32" borderId="75" xfId="0" applyNumberFormat="1" applyFont="1" applyFill="1" applyBorder="1"/>
    <xf numFmtId="0" fontId="44" fillId="32" borderId="26" xfId="0" applyFont="1" applyFill="1" applyBorder="1" applyAlignment="1">
      <alignment horizontal="left" vertical="center" indent="2"/>
    </xf>
    <xf numFmtId="0" fontId="44" fillId="32" borderId="59" xfId="0" applyFont="1" applyFill="1" applyBorder="1" applyAlignment="1">
      <alignment vertical="center"/>
    </xf>
    <xf numFmtId="10" fontId="44" fillId="32" borderId="59" xfId="5" applyNumberFormat="1" applyFont="1" applyFill="1" applyBorder="1" applyAlignment="1">
      <alignment vertical="center"/>
    </xf>
    <xf numFmtId="44" fontId="44" fillId="32" borderId="59" xfId="4" applyFont="1" applyFill="1" applyBorder="1" applyAlignment="1">
      <alignment vertical="center"/>
    </xf>
    <xf numFmtId="49" fontId="44" fillId="32" borderId="59" xfId="0" applyNumberFormat="1" applyFont="1" applyFill="1" applyBorder="1" applyAlignment="1">
      <alignment vertical="center"/>
    </xf>
    <xf numFmtId="10" fontId="44" fillId="32" borderId="30" xfId="5" applyNumberFormat="1" applyFont="1" applyFill="1" applyBorder="1" applyAlignment="1">
      <alignment vertical="center"/>
    </xf>
    <xf numFmtId="10" fontId="45" fillId="32" borderId="0" xfId="5" applyNumberFormat="1" applyFont="1" applyFill="1" applyBorder="1" applyAlignment="1">
      <alignment horizontal="center" vertical="center"/>
    </xf>
    <xf numFmtId="0" fontId="45" fillId="32" borderId="31" xfId="0" applyFont="1" applyFill="1" applyBorder="1"/>
    <xf numFmtId="0" fontId="45" fillId="32" borderId="0" xfId="0" applyFont="1" applyFill="1"/>
    <xf numFmtId="10" fontId="45" fillId="32" borderId="0" xfId="5" applyNumberFormat="1" applyFont="1" applyFill="1" applyBorder="1" applyAlignment="1"/>
    <xf numFmtId="49" fontId="45" fillId="32" borderId="0" xfId="0" applyNumberFormat="1" applyFont="1" applyFill="1"/>
    <xf numFmtId="10" fontId="45" fillId="32" borderId="41" xfId="5" applyNumberFormat="1" applyFont="1" applyFill="1" applyBorder="1" applyAlignment="1"/>
    <xf numFmtId="10" fontId="45" fillId="32" borderId="82" xfId="5" applyNumberFormat="1" applyFont="1" applyFill="1" applyBorder="1" applyAlignment="1"/>
    <xf numFmtId="44" fontId="45" fillId="32" borderId="83" xfId="4" applyFont="1" applyFill="1" applyBorder="1" applyAlignment="1"/>
    <xf numFmtId="0" fontId="44" fillId="0" borderId="27" xfId="0" applyFont="1" applyBorder="1"/>
    <xf numFmtId="44" fontId="57" fillId="30" borderId="59" xfId="4" applyFont="1" applyFill="1" applyBorder="1"/>
    <xf numFmtId="49" fontId="57" fillId="30" borderId="59" xfId="0" applyNumberFormat="1" applyFont="1" applyFill="1" applyBorder="1"/>
    <xf numFmtId="49" fontId="57" fillId="30" borderId="30" xfId="0" applyNumberFormat="1" applyFont="1" applyFill="1" applyBorder="1"/>
    <xf numFmtId="10" fontId="51" fillId="29" borderId="47" xfId="5" applyNumberFormat="1" applyFont="1" applyFill="1" applyBorder="1" applyAlignment="1">
      <alignment horizontal="center" vertical="center"/>
    </xf>
    <xf numFmtId="10" fontId="51" fillId="23" borderId="47" xfId="5" applyNumberFormat="1" applyFont="1" applyFill="1" applyBorder="1" applyAlignment="1">
      <alignment horizontal="center" vertical="center"/>
    </xf>
    <xf numFmtId="44" fontId="52" fillId="16" borderId="47" xfId="4" applyFont="1" applyFill="1" applyBorder="1"/>
    <xf numFmtId="0" fontId="45" fillId="0" borderId="0" xfId="0" applyFont="1"/>
    <xf numFmtId="0" fontId="0" fillId="10" borderId="1" xfId="0" applyFill="1" applyBorder="1" applyProtection="1">
      <protection locked="0"/>
    </xf>
    <xf numFmtId="1" fontId="0" fillId="9" borderId="5" xfId="0" applyNumberFormat="1" applyFill="1" applyBorder="1" applyProtection="1">
      <protection locked="0"/>
    </xf>
    <xf numFmtId="1" fontId="0" fillId="9" borderId="6" xfId="0" applyNumberFormat="1" applyFill="1" applyBorder="1" applyProtection="1">
      <protection locked="0"/>
    </xf>
    <xf numFmtId="165" fontId="0" fillId="0" borderId="1" xfId="3" applyNumberFormat="1" applyFont="1" applyBorder="1" applyProtection="1"/>
    <xf numFmtId="164" fontId="0" fillId="0" borderId="1" xfId="4" applyNumberFormat="1" applyFont="1" applyBorder="1" applyProtection="1"/>
    <xf numFmtId="0" fontId="6" fillId="0" borderId="0" xfId="0" applyFont="1"/>
    <xf numFmtId="0" fontId="36" fillId="0" borderId="0" xfId="0" applyFont="1" applyAlignment="1">
      <alignment vertical="center" wrapText="1"/>
    </xf>
    <xf numFmtId="0" fontId="58" fillId="0" borderId="0" xfId="0" applyFont="1"/>
    <xf numFmtId="0" fontId="58" fillId="0" borderId="0" xfId="0" applyFont="1" applyAlignment="1">
      <alignment horizontal="center"/>
    </xf>
    <xf numFmtId="0" fontId="60" fillId="0" borderId="0" xfId="0" applyFont="1" applyAlignment="1">
      <alignment horizontal="center"/>
    </xf>
    <xf numFmtId="0" fontId="58" fillId="0" borderId="65" xfId="0" applyFont="1" applyBorder="1" applyAlignment="1">
      <alignment horizontal="center"/>
    </xf>
    <xf numFmtId="0" fontId="58" fillId="0" borderId="65" xfId="0" applyFont="1" applyBorder="1" applyAlignment="1">
      <alignment horizontal="left" indent="1"/>
    </xf>
    <xf numFmtId="0" fontId="60" fillId="0" borderId="65" xfId="0" applyFont="1" applyBorder="1"/>
    <xf numFmtId="0" fontId="60" fillId="0" borderId="65" xfId="0" applyFont="1" applyBorder="1" applyAlignment="1">
      <alignment horizontal="center"/>
    </xf>
    <xf numFmtId="0" fontId="58" fillId="0" borderId="0" xfId="0" applyFont="1" applyAlignment="1">
      <alignment horizontal="left"/>
    </xf>
    <xf numFmtId="0" fontId="60" fillId="0" borderId="0" xfId="0" applyFont="1"/>
    <xf numFmtId="166" fontId="60" fillId="0" borderId="0" xfId="0" applyNumberFormat="1" applyFont="1" applyAlignment="1">
      <alignment horizontal="right"/>
    </xf>
    <xf numFmtId="0" fontId="58" fillId="0" borderId="65" xfId="0" applyFont="1" applyBorder="1" applyAlignment="1">
      <alignment horizontal="left"/>
    </xf>
    <xf numFmtId="166" fontId="60" fillId="0" borderId="65" xfId="0" applyNumberFormat="1" applyFont="1" applyBorder="1" applyAlignment="1">
      <alignment horizontal="right"/>
    </xf>
    <xf numFmtId="0" fontId="58" fillId="0" borderId="65" xfId="0" applyFont="1" applyBorder="1"/>
    <xf numFmtId="0" fontId="58" fillId="0" borderId="0" xfId="0" applyFont="1" applyAlignment="1">
      <alignment horizontal="left" indent="1"/>
    </xf>
    <xf numFmtId="164" fontId="2" fillId="35" borderId="6" xfId="4" applyNumberFormat="1" applyFont="1" applyFill="1" applyBorder="1"/>
    <xf numFmtId="1" fontId="0" fillId="7" borderId="1" xfId="0" applyNumberFormat="1" applyFill="1" applyBorder="1" applyProtection="1">
      <protection locked="0"/>
    </xf>
    <xf numFmtId="0" fontId="0" fillId="0" borderId="0" xfId="0" applyAlignment="1">
      <alignment vertical="top" wrapText="1"/>
    </xf>
    <xf numFmtId="0" fontId="2" fillId="0" borderId="85" xfId="0" applyFont="1" applyBorder="1" applyAlignment="1">
      <alignment wrapText="1"/>
    </xf>
    <xf numFmtId="0" fontId="60" fillId="9" borderId="0" xfId="0" applyFont="1" applyFill="1"/>
    <xf numFmtId="0" fontId="60" fillId="9" borderId="0" xfId="0" applyFont="1" applyFill="1" applyAlignment="1">
      <alignment horizontal="center"/>
    </xf>
    <xf numFmtId="0" fontId="58" fillId="9" borderId="0" xfId="0" applyFont="1" applyFill="1"/>
    <xf numFmtId="44" fontId="60" fillId="9" borderId="0" xfId="4" applyFont="1" applyFill="1" applyAlignment="1">
      <alignment horizontal="right"/>
    </xf>
    <xf numFmtId="44" fontId="60" fillId="0" borderId="0" xfId="4" applyFont="1" applyAlignment="1">
      <alignment horizontal="right"/>
    </xf>
    <xf numFmtId="44" fontId="60" fillId="0" borderId="65" xfId="4" applyFont="1" applyBorder="1" applyAlignment="1">
      <alignment horizontal="right"/>
    </xf>
    <xf numFmtId="44" fontId="60" fillId="0" borderId="0" xfId="4" applyFont="1" applyAlignment="1">
      <alignment horizontal="center"/>
    </xf>
    <xf numFmtId="44" fontId="60" fillId="0" borderId="65" xfId="4" applyFont="1" applyBorder="1" applyAlignment="1">
      <alignment horizontal="center"/>
    </xf>
    <xf numFmtId="44" fontId="60" fillId="0" borderId="0" xfId="4" applyFont="1"/>
    <xf numFmtId="44" fontId="58" fillId="0" borderId="0" xfId="4" applyFont="1"/>
    <xf numFmtId="44" fontId="45" fillId="9" borderId="12" xfId="4" applyFont="1" applyFill="1" applyBorder="1" applyAlignment="1" applyProtection="1">
      <alignment vertical="center"/>
    </xf>
    <xf numFmtId="0" fontId="45" fillId="37" borderId="12" xfId="4" applyNumberFormat="1" applyFont="1" applyFill="1" applyBorder="1" applyAlignment="1" applyProtection="1">
      <alignment vertical="center"/>
      <protection locked="0"/>
    </xf>
    <xf numFmtId="44" fontId="45" fillId="9" borderId="6" xfId="4" applyFont="1" applyFill="1" applyBorder="1" applyAlignment="1" applyProtection="1">
      <alignment vertical="center"/>
    </xf>
    <xf numFmtId="0" fontId="45" fillId="37" borderId="1" xfId="4" applyNumberFormat="1" applyFont="1" applyFill="1" applyBorder="1" applyAlignment="1" applyProtection="1">
      <alignment vertical="center"/>
      <protection locked="0"/>
    </xf>
    <xf numFmtId="44" fontId="45" fillId="9" borderId="38" xfId="4" applyFont="1" applyFill="1" applyBorder="1" applyAlignment="1" applyProtection="1">
      <alignment vertical="center"/>
    </xf>
    <xf numFmtId="0" fontId="45" fillId="37" borderId="38" xfId="4" applyNumberFormat="1" applyFont="1" applyFill="1" applyBorder="1" applyAlignment="1" applyProtection="1">
      <alignment vertical="center"/>
      <protection locked="0"/>
    </xf>
    <xf numFmtId="44" fontId="48" fillId="37" borderId="12" xfId="4" applyFont="1" applyFill="1" applyBorder="1" applyProtection="1">
      <protection locked="0"/>
    </xf>
    <xf numFmtId="49" fontId="48" fillId="37" borderId="12" xfId="0" applyNumberFormat="1" applyFont="1" applyFill="1" applyBorder="1" applyAlignment="1" applyProtection="1">
      <alignment horizontal="center"/>
      <protection locked="0"/>
    </xf>
    <xf numFmtId="49" fontId="48" fillId="37" borderId="14" xfId="0" applyNumberFormat="1" applyFont="1" applyFill="1" applyBorder="1" applyAlignment="1" applyProtection="1">
      <alignment horizontal="center"/>
      <protection locked="0"/>
    </xf>
    <xf numFmtId="44" fontId="39" fillId="37" borderId="16" xfId="4" applyFont="1" applyFill="1" applyBorder="1" applyAlignment="1">
      <alignment horizontal="center" vertical="center" wrapText="1"/>
    </xf>
    <xf numFmtId="49" fontId="48" fillId="37" borderId="1" xfId="0" applyNumberFormat="1" applyFont="1" applyFill="1" applyBorder="1" applyAlignment="1" applyProtection="1">
      <alignment horizontal="center"/>
      <protection locked="0"/>
    </xf>
    <xf numFmtId="44" fontId="48" fillId="37" borderId="1" xfId="4" applyFont="1" applyFill="1" applyBorder="1" applyProtection="1">
      <protection locked="0"/>
    </xf>
    <xf numFmtId="49" fontId="48" fillId="37" borderId="35" xfId="0" applyNumberFormat="1" applyFont="1" applyFill="1" applyBorder="1" applyAlignment="1" applyProtection="1">
      <alignment horizontal="center"/>
      <protection locked="0"/>
    </xf>
    <xf numFmtId="44" fontId="48" fillId="37" borderId="38" xfId="4" applyFont="1" applyFill="1" applyBorder="1" applyProtection="1">
      <protection locked="0"/>
    </xf>
    <xf numFmtId="49" fontId="48" fillId="37" borderId="38" xfId="0" applyNumberFormat="1" applyFont="1" applyFill="1" applyBorder="1" applyAlignment="1" applyProtection="1">
      <alignment horizontal="center"/>
      <protection locked="0"/>
    </xf>
    <xf numFmtId="49" fontId="48" fillId="37" borderId="39" xfId="0" applyNumberFormat="1" applyFont="1" applyFill="1" applyBorder="1" applyAlignment="1" applyProtection="1">
      <alignment horizontal="center"/>
      <protection locked="0"/>
    </xf>
    <xf numFmtId="8" fontId="48" fillId="37" borderId="12" xfId="4" applyNumberFormat="1" applyFont="1" applyFill="1" applyBorder="1" applyProtection="1">
      <protection locked="0"/>
    </xf>
    <xf numFmtId="8" fontId="45" fillId="37" borderId="12" xfId="4" applyNumberFormat="1" applyFont="1" applyFill="1" applyBorder="1" applyAlignment="1" applyProtection="1">
      <alignment vertical="center"/>
      <protection locked="0"/>
    </xf>
    <xf numFmtId="44" fontId="45" fillId="9" borderId="1" xfId="4" applyFont="1" applyFill="1" applyBorder="1" applyAlignment="1" applyProtection="1">
      <alignment vertical="center"/>
    </xf>
    <xf numFmtId="44" fontId="45" fillId="37" borderId="1" xfId="4" applyFont="1" applyFill="1" applyBorder="1" applyAlignment="1" applyProtection="1">
      <alignment vertical="center"/>
      <protection locked="0"/>
    </xf>
    <xf numFmtId="44" fontId="45" fillId="37" borderId="38" xfId="4" applyFont="1" applyFill="1" applyBorder="1" applyAlignment="1" applyProtection="1">
      <alignment vertical="center"/>
      <protection locked="0"/>
    </xf>
    <xf numFmtId="44" fontId="45" fillId="37" borderId="12" xfId="4" applyFont="1" applyFill="1" applyBorder="1" applyAlignment="1" applyProtection="1">
      <alignment vertical="center"/>
      <protection locked="0"/>
    </xf>
    <xf numFmtId="44" fontId="45" fillId="9" borderId="38" xfId="4" applyFont="1" applyFill="1" applyBorder="1" applyAlignment="1" applyProtection="1">
      <alignment horizontal="right" vertical="center"/>
    </xf>
    <xf numFmtId="44" fontId="48" fillId="37" borderId="38" xfId="4" applyFont="1" applyFill="1" applyBorder="1" applyAlignment="1" applyProtection="1">
      <alignment horizontal="right"/>
      <protection locked="0"/>
    </xf>
    <xf numFmtId="49" fontId="48" fillId="37" borderId="14" xfId="0" applyNumberFormat="1" applyFont="1" applyFill="1" applyBorder="1" applyProtection="1">
      <protection locked="0"/>
    </xf>
    <xf numFmtId="49" fontId="48" fillId="37" borderId="35" xfId="0" applyNumberFormat="1" applyFont="1" applyFill="1" applyBorder="1" applyProtection="1">
      <protection locked="0"/>
    </xf>
    <xf numFmtId="49" fontId="48" fillId="37" borderId="39" xfId="0" applyNumberFormat="1" applyFont="1" applyFill="1" applyBorder="1" applyProtection="1">
      <protection locked="0"/>
    </xf>
    <xf numFmtId="49" fontId="48" fillId="37" borderId="13" xfId="0" applyNumberFormat="1" applyFont="1" applyFill="1" applyBorder="1" applyProtection="1">
      <protection locked="0"/>
    </xf>
    <xf numFmtId="8" fontId="48" fillId="37" borderId="1" xfId="4" applyNumberFormat="1" applyFont="1" applyFill="1" applyBorder="1" applyProtection="1">
      <protection locked="0"/>
    </xf>
    <xf numFmtId="49" fontId="48" fillId="37" borderId="7" xfId="0" applyNumberFormat="1" applyFont="1" applyFill="1" applyBorder="1" applyProtection="1">
      <protection locked="0"/>
    </xf>
    <xf numFmtId="8" fontId="48" fillId="37" borderId="38" xfId="4" applyNumberFormat="1" applyFont="1" applyFill="1" applyBorder="1" applyProtection="1">
      <protection locked="0"/>
    </xf>
    <xf numFmtId="49" fontId="48" fillId="37" borderId="52" xfId="0" applyNumberFormat="1" applyFont="1" applyFill="1" applyBorder="1" applyProtection="1">
      <protection locked="0"/>
    </xf>
    <xf numFmtId="44" fontId="45" fillId="9" borderId="72" xfId="4" applyFont="1" applyFill="1" applyBorder="1" applyAlignment="1" applyProtection="1">
      <alignment vertical="center"/>
    </xf>
    <xf numFmtId="44" fontId="45" fillId="37" borderId="72" xfId="4" applyFont="1" applyFill="1" applyBorder="1" applyAlignment="1" applyProtection="1">
      <alignment vertical="center"/>
      <protection locked="0"/>
    </xf>
    <xf numFmtId="44" fontId="48" fillId="37" borderId="72" xfId="4" applyFont="1" applyFill="1" applyBorder="1" applyProtection="1">
      <protection locked="0"/>
    </xf>
    <xf numFmtId="49" fontId="48" fillId="37" borderId="72" xfId="0" applyNumberFormat="1" applyFont="1" applyFill="1" applyBorder="1" applyAlignment="1" applyProtection="1">
      <alignment horizontal="center"/>
      <protection locked="0"/>
    </xf>
    <xf numFmtId="49" fontId="48" fillId="37" borderId="73" xfId="0" applyNumberFormat="1" applyFont="1" applyFill="1" applyBorder="1" applyProtection="1">
      <protection locked="0"/>
    </xf>
    <xf numFmtId="0" fontId="3" fillId="4" borderId="0" xfId="0" applyFont="1" applyFill="1" applyAlignment="1">
      <alignment wrapText="1"/>
    </xf>
    <xf numFmtId="0" fontId="2" fillId="0" borderId="0" xfId="0" applyFont="1" applyProtection="1">
      <protection hidden="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top" wrapText="1"/>
    </xf>
    <xf numFmtId="0" fontId="2" fillId="0" borderId="85" xfId="0" applyFont="1" applyBorder="1" applyAlignment="1">
      <alignment horizontal="left"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6" borderId="7" xfId="0" applyFont="1" applyFill="1" applyBorder="1" applyAlignment="1">
      <alignment horizontal="center"/>
    </xf>
    <xf numFmtId="0" fontId="2" fillId="6" borderId="9" xfId="0" applyFont="1" applyFill="1" applyBorder="1" applyAlignment="1">
      <alignment horizontal="center"/>
    </xf>
    <xf numFmtId="0" fontId="2" fillId="36" borderId="7" xfId="0" applyFont="1" applyFill="1" applyBorder="1" applyAlignment="1">
      <alignment horizontal="center"/>
    </xf>
    <xf numFmtId="0" fontId="2" fillId="36" borderId="9" xfId="0" applyFont="1" applyFill="1" applyBorder="1" applyAlignment="1">
      <alignment horizontal="center"/>
    </xf>
    <xf numFmtId="0" fontId="2" fillId="0" borderId="1" xfId="0" applyFont="1" applyBorder="1" applyAlignment="1">
      <alignment horizontal="left" vertical="center" wrapText="1"/>
    </xf>
    <xf numFmtId="0" fontId="5" fillId="0" borderId="1" xfId="2" applyBorder="1" applyAlignment="1">
      <alignment horizontal="left" vertical="center" wrapText="1"/>
    </xf>
    <xf numFmtId="0" fontId="0" fillId="0" borderId="1" xfId="0" applyBorder="1" applyAlignment="1">
      <alignment horizontal="left" vertical="center"/>
    </xf>
    <xf numFmtId="0" fontId="53" fillId="0" borderId="1" xfId="0" applyFont="1" applyBorder="1" applyAlignment="1">
      <alignment horizontal="left"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2" fillId="0" borderId="7" xfId="0" applyFont="1" applyBorder="1" applyAlignment="1">
      <alignment horizontal="center"/>
    </xf>
    <xf numFmtId="0" fontId="2" fillId="0" borderId="9" xfId="0" applyFont="1" applyBorder="1" applyAlignment="1">
      <alignment horizont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wrapText="1"/>
    </xf>
    <xf numFmtId="0" fontId="0" fillId="0" borderId="84" xfId="0" applyBorder="1" applyAlignment="1">
      <alignment horizontal="left" wrapText="1"/>
    </xf>
    <xf numFmtId="0" fontId="0" fillId="10" borderId="4" xfId="0" applyFill="1" applyBorder="1" applyAlignment="1" applyProtection="1">
      <alignment horizontal="left" wrapText="1"/>
      <protection locked="0"/>
    </xf>
    <xf numFmtId="0" fontId="0" fillId="10" borderId="6" xfId="0" applyFill="1" applyBorder="1" applyAlignment="1" applyProtection="1">
      <alignment horizontal="left" wrapText="1"/>
      <protection locked="0"/>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0" fillId="0" borderId="5" xfId="0" applyBorder="1" applyAlignment="1">
      <alignment horizontal="left" vertical="center" wrapText="1"/>
    </xf>
    <xf numFmtId="0" fontId="7" fillId="0" borderId="6" xfId="0"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2" fillId="3" borderId="0" xfId="0" applyFont="1" applyFill="1" applyAlignment="1">
      <alignment horizontal="center"/>
    </xf>
    <xf numFmtId="0" fontId="36" fillId="0" borderId="10" xfId="0" applyFont="1" applyBorder="1" applyAlignment="1">
      <alignment horizontal="left" vertical="center" wrapText="1" indent="15"/>
    </xf>
    <xf numFmtId="0" fontId="36" fillId="0" borderId="11" xfId="0" applyFont="1" applyBorder="1" applyAlignment="1">
      <alignment horizontal="left" vertical="center" wrapText="1" indent="15"/>
    </xf>
    <xf numFmtId="0" fontId="36" fillId="0" borderId="12" xfId="0" applyFont="1" applyBorder="1" applyAlignment="1">
      <alignment horizontal="left" vertical="center" wrapText="1" indent="15"/>
    </xf>
    <xf numFmtId="0" fontId="36" fillId="0" borderId="13" xfId="0" applyFont="1" applyBorder="1" applyAlignment="1">
      <alignment horizontal="left" vertical="center" wrapText="1" indent="15"/>
    </xf>
    <xf numFmtId="0" fontId="36" fillId="0" borderId="14" xfId="0" applyFont="1" applyBorder="1" applyAlignment="1">
      <alignment horizontal="left" vertical="center" wrapText="1" indent="15"/>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0" xfId="0" applyFont="1" applyAlignment="1">
      <alignment horizontal="center" vertical="center" wrapText="1"/>
    </xf>
    <xf numFmtId="0" fontId="42" fillId="0" borderId="17" xfId="0" applyFont="1" applyBorder="1" applyAlignment="1">
      <alignment horizontal="center" vertical="center" wrapText="1"/>
    </xf>
    <xf numFmtId="0" fontId="42" fillId="0" borderId="21" xfId="0" applyFont="1" applyBorder="1" applyAlignment="1">
      <alignment horizontal="center" vertical="center" wrapText="1"/>
    </xf>
    <xf numFmtId="10" fontId="45" fillId="20" borderId="12" xfId="5" applyNumberFormat="1" applyFont="1" applyFill="1" applyBorder="1" applyAlignment="1" applyProtection="1">
      <alignment horizontal="center" vertical="center"/>
      <protection locked="0"/>
    </xf>
    <xf numFmtId="10" fontId="45" fillId="20" borderId="1" xfId="5" applyNumberFormat="1" applyFont="1" applyFill="1" applyBorder="1" applyAlignment="1" applyProtection="1">
      <alignment horizontal="center" vertical="center"/>
      <protection locked="0"/>
    </xf>
    <xf numFmtId="10" fontId="45" fillId="20" borderId="38" xfId="5" applyNumberFormat="1" applyFont="1" applyFill="1" applyBorder="1" applyAlignment="1" applyProtection="1">
      <alignment horizontal="center" vertical="center"/>
      <protection locked="0"/>
    </xf>
    <xf numFmtId="10" fontId="48" fillId="29" borderId="33" xfId="5" applyNumberFormat="1" applyFont="1" applyFill="1" applyBorder="1" applyAlignment="1" applyProtection="1">
      <alignment horizontal="center"/>
      <protection locked="0"/>
    </xf>
    <xf numFmtId="10" fontId="48" fillId="29" borderId="36" xfId="5" applyNumberFormat="1" applyFont="1" applyFill="1" applyBorder="1" applyAlignment="1" applyProtection="1">
      <alignment horizontal="center"/>
      <protection locked="0"/>
    </xf>
    <xf numFmtId="10" fontId="48" fillId="29" borderId="47" xfId="5" applyNumberFormat="1" applyFont="1" applyFill="1" applyBorder="1" applyAlignment="1" applyProtection="1">
      <alignment horizontal="center"/>
      <protection locked="0"/>
    </xf>
    <xf numFmtId="10" fontId="48" fillId="29" borderId="50" xfId="5" applyNumberFormat="1" applyFont="1" applyFill="1" applyBorder="1" applyAlignment="1" applyProtection="1">
      <alignment horizontal="center"/>
      <protection locked="0"/>
    </xf>
    <xf numFmtId="10" fontId="48" fillId="29" borderId="51" xfId="5" applyNumberFormat="1" applyFont="1" applyFill="1" applyBorder="1" applyAlignment="1" applyProtection="1">
      <alignment horizontal="center"/>
      <protection locked="0"/>
    </xf>
    <xf numFmtId="10" fontId="48" fillId="29" borderId="53" xfId="5" applyNumberFormat="1" applyFont="1" applyFill="1" applyBorder="1" applyAlignment="1" applyProtection="1">
      <alignment horizontal="center"/>
      <protection locked="0"/>
    </xf>
    <xf numFmtId="44" fontId="45" fillId="32" borderId="0" xfId="4" applyFont="1" applyFill="1" applyBorder="1" applyAlignment="1"/>
    <xf numFmtId="44" fontId="45" fillId="32" borderId="21" xfId="4" applyFont="1" applyFill="1" applyBorder="1" applyAlignment="1"/>
    <xf numFmtId="10" fontId="45" fillId="20" borderId="61" xfId="5" applyNumberFormat="1" applyFont="1" applyFill="1" applyBorder="1" applyAlignment="1" applyProtection="1">
      <alignment horizontal="center" vertical="center"/>
      <protection locked="0"/>
    </xf>
    <xf numFmtId="10" fontId="45" fillId="20" borderId="63" xfId="5" applyNumberFormat="1" applyFont="1" applyFill="1" applyBorder="1" applyAlignment="1" applyProtection="1">
      <alignment horizontal="center" vertical="center"/>
      <protection locked="0"/>
    </xf>
    <xf numFmtId="10" fontId="48" fillId="29" borderId="40" xfId="5" applyNumberFormat="1" applyFont="1" applyFill="1" applyBorder="1" applyAlignment="1" applyProtection="1">
      <alignment horizontal="center"/>
      <protection locked="0"/>
    </xf>
    <xf numFmtId="44" fontId="45" fillId="32" borderId="41" xfId="4" applyFont="1" applyFill="1" applyBorder="1" applyAlignment="1">
      <alignment horizontal="right"/>
    </xf>
    <xf numFmtId="44" fontId="45" fillId="32" borderId="42" xfId="4" applyFont="1" applyFill="1" applyBorder="1" applyAlignment="1">
      <alignment horizontal="right"/>
    </xf>
    <xf numFmtId="44" fontId="45" fillId="32" borderId="41" xfId="4" applyFont="1" applyFill="1" applyBorder="1" applyAlignment="1"/>
    <xf numFmtId="44" fontId="45" fillId="32" borderId="42" xfId="4" applyFont="1" applyFill="1" applyBorder="1" applyAlignment="1"/>
    <xf numFmtId="44" fontId="45" fillId="32" borderId="0" xfId="4" applyFont="1" applyFill="1" applyBorder="1" applyAlignment="1">
      <alignment horizontal="center"/>
    </xf>
    <xf numFmtId="44" fontId="45" fillId="32" borderId="21" xfId="4" applyFont="1" applyFill="1" applyBorder="1" applyAlignment="1">
      <alignment horizontal="center"/>
    </xf>
    <xf numFmtId="44" fontId="45" fillId="32" borderId="41" xfId="4" applyFont="1" applyFill="1" applyBorder="1" applyAlignment="1">
      <alignment horizontal="center"/>
    </xf>
    <xf numFmtId="44" fontId="45" fillId="32" borderId="42" xfId="4" applyFont="1" applyFill="1" applyBorder="1" applyAlignment="1">
      <alignment horizontal="center"/>
    </xf>
    <xf numFmtId="44" fontId="45" fillId="20" borderId="61" xfId="4" applyFont="1" applyFill="1" applyBorder="1" applyAlignment="1" applyProtection="1">
      <alignment horizontal="center" vertical="center"/>
      <protection locked="0"/>
    </xf>
    <xf numFmtId="44" fontId="45" fillId="20" borderId="5" xfId="4" applyFont="1" applyFill="1" applyBorder="1" applyAlignment="1" applyProtection="1">
      <alignment horizontal="center" vertical="center"/>
      <protection locked="0"/>
    </xf>
    <xf numFmtId="44" fontId="45" fillId="20" borderId="63" xfId="4" applyFont="1" applyFill="1" applyBorder="1" applyAlignment="1" applyProtection="1">
      <alignment horizontal="center" vertical="center"/>
      <protection locked="0"/>
    </xf>
    <xf numFmtId="10" fontId="56" fillId="34" borderId="61" xfId="5" applyNumberFormat="1" applyFont="1" applyFill="1" applyBorder="1" applyAlignment="1" applyProtection="1">
      <alignment horizontal="center" vertical="center"/>
      <protection locked="0"/>
    </xf>
    <xf numFmtId="10" fontId="56" fillId="34" borderId="5" xfId="5" applyNumberFormat="1" applyFont="1" applyFill="1" applyBorder="1" applyAlignment="1" applyProtection="1">
      <alignment horizontal="center" vertical="center"/>
      <protection locked="0"/>
    </xf>
    <xf numFmtId="10" fontId="56" fillId="34" borderId="63" xfId="5" applyNumberFormat="1" applyFont="1" applyFill="1" applyBorder="1" applyAlignment="1" applyProtection="1">
      <alignment horizontal="center" vertical="center"/>
      <protection locked="0"/>
    </xf>
    <xf numFmtId="44" fontId="45" fillId="20" borderId="45" xfId="4" applyFont="1" applyFill="1" applyBorder="1" applyAlignment="1" applyProtection="1">
      <alignment horizontal="center" vertical="center"/>
      <protection locked="0"/>
    </xf>
    <xf numFmtId="10" fontId="48" fillId="29" borderId="33" xfId="5" applyNumberFormat="1" applyFont="1" applyFill="1" applyBorder="1" applyAlignment="1">
      <alignment horizontal="center"/>
    </xf>
    <xf numFmtId="10" fontId="48" fillId="29" borderId="36" xfId="5" applyNumberFormat="1" applyFont="1" applyFill="1" applyBorder="1" applyAlignment="1">
      <alignment horizontal="center"/>
    </xf>
    <xf numFmtId="10" fontId="48" fillId="29" borderId="47" xfId="5" applyNumberFormat="1" applyFont="1" applyFill="1" applyBorder="1" applyAlignment="1">
      <alignment horizontal="center"/>
    </xf>
    <xf numFmtId="49" fontId="48" fillId="29" borderId="33" xfId="0" applyNumberFormat="1" applyFont="1" applyFill="1" applyBorder="1" applyAlignment="1" applyProtection="1">
      <alignment horizontal="center"/>
      <protection locked="0"/>
    </xf>
    <xf numFmtId="49" fontId="48" fillId="29" borderId="36" xfId="0" applyNumberFormat="1" applyFont="1" applyFill="1" applyBorder="1" applyAlignment="1" applyProtection="1">
      <alignment horizontal="center"/>
      <protection locked="0"/>
    </xf>
    <xf numFmtId="49" fontId="48" fillId="29" borderId="81" xfId="0" applyNumberFormat="1" applyFont="1" applyFill="1" applyBorder="1" applyAlignment="1" applyProtection="1">
      <alignment horizontal="center"/>
      <protection locked="0"/>
    </xf>
    <xf numFmtId="10" fontId="24" fillId="12" borderId="12" xfId="5" applyNumberFormat="1" applyFont="1" applyFill="1" applyBorder="1" applyAlignment="1" applyProtection="1">
      <alignment horizontal="center" vertical="center"/>
      <protection locked="0"/>
    </xf>
    <xf numFmtId="10" fontId="24" fillId="12" borderId="1" xfId="5" applyNumberFormat="1" applyFont="1" applyFill="1" applyBorder="1" applyAlignment="1" applyProtection="1">
      <alignment horizontal="center" vertical="center"/>
      <protection locked="0"/>
    </xf>
    <xf numFmtId="10" fontId="24" fillId="12" borderId="38" xfId="5" applyNumberFormat="1" applyFont="1" applyFill="1" applyBorder="1" applyAlignment="1" applyProtection="1">
      <alignment horizontal="center" vertical="center"/>
      <protection locked="0"/>
    </xf>
    <xf numFmtId="10" fontId="26" fillId="14" borderId="33" xfId="5" applyNumberFormat="1" applyFont="1" applyFill="1" applyBorder="1" applyAlignment="1">
      <alignment horizontal="center"/>
    </xf>
    <xf numFmtId="10" fontId="26" fillId="14" borderId="36" xfId="5" applyNumberFormat="1" applyFont="1" applyFill="1" applyBorder="1" applyAlignment="1">
      <alignment horizontal="center"/>
    </xf>
    <xf numFmtId="10" fontId="26" fillId="14" borderId="40" xfId="5" applyNumberFormat="1" applyFont="1" applyFill="1" applyBorder="1" applyAlignment="1">
      <alignment horizontal="center"/>
    </xf>
    <xf numFmtId="44" fontId="27" fillId="19" borderId="0" xfId="4" applyFont="1" applyFill="1" applyBorder="1" applyAlignment="1">
      <alignment horizontal="center"/>
    </xf>
    <xf numFmtId="44" fontId="27" fillId="19" borderId="21" xfId="4" applyFont="1" applyFill="1" applyBorder="1" applyAlignment="1">
      <alignment horizontal="center"/>
    </xf>
    <xf numFmtId="44" fontId="27" fillId="19" borderId="41" xfId="4" applyFont="1" applyFill="1" applyBorder="1" applyAlignment="1">
      <alignment horizontal="center"/>
    </xf>
    <xf numFmtId="44" fontId="27" fillId="19" borderId="42" xfId="4" applyFont="1" applyFill="1" applyBorder="1" applyAlignment="1">
      <alignment horizontal="center"/>
    </xf>
    <xf numFmtId="10" fontId="24" fillId="12" borderId="72" xfId="5" applyNumberFormat="1" applyFont="1" applyFill="1" applyBorder="1" applyAlignment="1" applyProtection="1">
      <alignment horizontal="center" vertical="center"/>
      <protection locked="0"/>
    </xf>
    <xf numFmtId="10" fontId="26" fillId="14" borderId="47" xfId="5" applyNumberFormat="1" applyFont="1" applyFill="1" applyBorder="1" applyAlignment="1">
      <alignment horizontal="center"/>
    </xf>
    <xf numFmtId="44" fontId="27" fillId="19" borderId="0" xfId="4" applyFont="1" applyFill="1" applyBorder="1" applyAlignment="1"/>
    <xf numFmtId="44" fontId="27" fillId="19" borderId="21" xfId="4" applyFont="1" applyFill="1" applyBorder="1" applyAlignment="1"/>
    <xf numFmtId="44" fontId="27" fillId="19" borderId="41" xfId="4" applyFont="1" applyFill="1" applyBorder="1" applyAlignment="1"/>
    <xf numFmtId="44" fontId="27" fillId="19" borderId="42" xfId="4" applyFont="1" applyFill="1" applyBorder="1" applyAlignment="1"/>
    <xf numFmtId="10" fontId="26" fillId="14" borderId="50" xfId="5" applyNumberFormat="1" applyFont="1" applyFill="1" applyBorder="1" applyAlignment="1">
      <alignment horizontal="center"/>
    </xf>
    <xf numFmtId="10" fontId="26" fillId="14" borderId="51" xfId="5" applyNumberFormat="1" applyFont="1" applyFill="1" applyBorder="1" applyAlignment="1">
      <alignment horizontal="center"/>
    </xf>
    <xf numFmtId="10" fontId="26" fillId="14" borderId="53" xfId="5" applyNumberFormat="1" applyFont="1" applyFill="1" applyBorder="1" applyAlignment="1">
      <alignment horizontal="center"/>
    </xf>
    <xf numFmtId="10" fontId="24" fillId="12" borderId="61" xfId="5" applyNumberFormat="1" applyFont="1" applyFill="1" applyBorder="1" applyAlignment="1" applyProtection="1">
      <alignment horizontal="center" vertical="center"/>
      <protection locked="0"/>
    </xf>
    <xf numFmtId="10" fontId="24" fillId="12" borderId="5" xfId="5" applyNumberFormat="1" applyFont="1" applyFill="1" applyBorder="1" applyAlignment="1" applyProtection="1">
      <alignment horizontal="center" vertical="center"/>
      <protection locked="0"/>
    </xf>
    <xf numFmtId="10" fontId="24" fillId="12" borderId="63" xfId="5" applyNumberFormat="1" applyFont="1" applyFill="1" applyBorder="1" applyAlignment="1" applyProtection="1">
      <alignment horizontal="center" vertical="center"/>
      <protection locked="0"/>
    </xf>
    <xf numFmtId="44" fontId="27" fillId="19" borderId="0" xfId="4" applyFont="1" applyFill="1" applyAlignment="1">
      <alignment horizontal="center"/>
    </xf>
    <xf numFmtId="44" fontId="27" fillId="19" borderId="41" xfId="4" applyFont="1" applyFill="1" applyBorder="1" applyAlignment="1">
      <alignment horizontal="right"/>
    </xf>
    <xf numFmtId="44" fontId="27" fillId="19" borderId="42" xfId="4" applyFont="1" applyFill="1" applyBorder="1" applyAlignment="1">
      <alignment horizontal="right"/>
    </xf>
    <xf numFmtId="44" fontId="27" fillId="19" borderId="0" xfId="4" applyFont="1" applyFill="1" applyAlignment="1">
      <alignment horizontal="right"/>
    </xf>
    <xf numFmtId="44" fontId="27" fillId="19" borderId="21" xfId="4" applyFont="1" applyFill="1" applyBorder="1" applyAlignment="1">
      <alignment horizontal="right"/>
    </xf>
    <xf numFmtId="44" fontId="27" fillId="19" borderId="0" xfId="4" applyFont="1" applyFill="1" applyAlignment="1"/>
    <xf numFmtId="0" fontId="11" fillId="0" borderId="10" xfId="0" applyFont="1" applyBorder="1" applyAlignment="1">
      <alignment horizontal="left" vertical="center" wrapText="1" indent="15"/>
    </xf>
    <xf numFmtId="0" fontId="11" fillId="0" borderId="11" xfId="0" applyFont="1" applyBorder="1" applyAlignment="1">
      <alignment horizontal="left" vertical="center" wrapText="1" indent="15"/>
    </xf>
    <xf numFmtId="0" fontId="11" fillId="0" borderId="12" xfId="0" applyFont="1" applyBorder="1" applyAlignment="1">
      <alignment horizontal="left" vertical="center" wrapText="1" indent="15"/>
    </xf>
    <xf numFmtId="0" fontId="11" fillId="0" borderId="13" xfId="0" applyFont="1" applyBorder="1" applyAlignment="1">
      <alignment horizontal="left" vertical="center" wrapText="1" indent="15"/>
    </xf>
    <xf numFmtId="0" fontId="11" fillId="0" borderId="14" xfId="0" applyFont="1" applyBorder="1" applyAlignment="1">
      <alignment horizontal="left" vertical="center" wrapText="1" indent="15"/>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17" xfId="0" applyFont="1" applyBorder="1" applyAlignment="1">
      <alignment horizontal="center" vertical="center" wrapText="1"/>
    </xf>
    <xf numFmtId="0" fontId="15" fillId="0" borderId="21" xfId="0" applyFont="1" applyBorder="1" applyAlignment="1">
      <alignment horizontal="center" vertical="center" wrapText="1"/>
    </xf>
    <xf numFmtId="0" fontId="21" fillId="9" borderId="32" xfId="0" applyFont="1" applyFill="1" applyBorder="1" applyAlignment="1">
      <alignment horizontal="center" vertical="center"/>
    </xf>
    <xf numFmtId="0" fontId="21" fillId="17" borderId="0" xfId="0" applyFont="1" applyFill="1" applyAlignment="1">
      <alignment horizontal="left" vertical="center"/>
    </xf>
    <xf numFmtId="0" fontId="21" fillId="17" borderId="21" xfId="0" applyFont="1" applyFill="1" applyBorder="1" applyAlignment="1">
      <alignment horizontal="left" vertical="center"/>
    </xf>
    <xf numFmtId="10" fontId="24" fillId="20" borderId="12" xfId="5" applyNumberFormat="1" applyFont="1" applyFill="1" applyBorder="1" applyAlignment="1" applyProtection="1">
      <alignment horizontal="center" vertical="center"/>
      <protection locked="0"/>
    </xf>
    <xf numFmtId="10" fontId="24" fillId="20" borderId="1" xfId="5" applyNumberFormat="1" applyFont="1" applyFill="1" applyBorder="1" applyAlignment="1" applyProtection="1">
      <alignment horizontal="center" vertical="center"/>
      <protection locked="0"/>
    </xf>
    <xf numFmtId="10" fontId="24" fillId="20" borderId="38" xfId="5" applyNumberFormat="1" applyFont="1" applyFill="1" applyBorder="1" applyAlignment="1" applyProtection="1">
      <alignment horizontal="center" vertical="center"/>
      <protection locked="0"/>
    </xf>
    <xf numFmtId="10" fontId="24" fillId="21" borderId="33" xfId="5" applyNumberFormat="1" applyFont="1" applyFill="1" applyBorder="1" applyAlignment="1">
      <alignment horizontal="center"/>
    </xf>
    <xf numFmtId="10" fontId="24" fillId="21" borderId="36" xfId="5" applyNumberFormat="1" applyFont="1" applyFill="1" applyBorder="1" applyAlignment="1">
      <alignment horizontal="center"/>
    </xf>
    <xf numFmtId="10" fontId="24" fillId="21" borderId="40" xfId="5" applyNumberFormat="1" applyFont="1" applyFill="1" applyBorder="1" applyAlignment="1">
      <alignment horizontal="center"/>
    </xf>
    <xf numFmtId="0" fontId="36" fillId="0" borderId="0" xfId="0" applyFont="1" applyAlignment="1">
      <alignment horizontal="left" vertical="center" wrapText="1"/>
    </xf>
    <xf numFmtId="0" fontId="59" fillId="0" borderId="0" xfId="0" applyFont="1" applyAlignment="1">
      <alignment horizontal="center"/>
    </xf>
  </cellXfs>
  <cellStyles count="6">
    <cellStyle name="Comma" xfId="3" builtinId="3"/>
    <cellStyle name="Currency" xfId="4" builtinId="4"/>
    <cellStyle name="Hyperlink" xfId="2" builtinId="8"/>
    <cellStyle name="Normal" xfId="0" builtinId="0"/>
    <cellStyle name="Normal 2" xfId="1" xr:uid="{5771086E-0CF1-4730-A1CF-3DF61A39C770}"/>
    <cellStyle name="Percent" xfId="5" builtinId="5"/>
  </cellStyles>
  <dxfs count="33">
    <dxf>
      <fill>
        <patternFill>
          <bgColor theme="7" tint="0.79998168889431442"/>
        </patternFill>
      </fill>
    </dxf>
    <dxf>
      <fill>
        <patternFill>
          <bgColor theme="7" tint="0.79998168889431442"/>
        </patternFill>
      </fill>
    </dxf>
    <dxf>
      <fill>
        <patternFill>
          <bgColor rgb="FFFFFF00"/>
        </patternFill>
      </fill>
    </dxf>
    <dxf>
      <fill>
        <patternFill>
          <bgColor rgb="FF92D050"/>
        </patternFill>
      </fill>
    </dxf>
    <dxf>
      <fill>
        <patternFill>
          <bgColor rgb="FFC00000"/>
        </patternFill>
      </fill>
    </dxf>
    <dxf>
      <fill>
        <patternFill>
          <bgColor theme="7" tint="0.79998168889431442"/>
        </patternFill>
      </fill>
    </dxf>
    <dxf>
      <fill>
        <patternFill>
          <bgColor rgb="FF92D050"/>
        </patternFill>
      </fill>
    </dxf>
    <dxf>
      <fill>
        <patternFill>
          <bgColor rgb="FFC00000"/>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ont>
        <b/>
        <i val="0"/>
      </font>
      <fill>
        <patternFill>
          <bgColor rgb="FFFFC000"/>
        </patternFill>
      </fill>
    </dxf>
    <dxf>
      <fill>
        <patternFill>
          <bgColor theme="7" tint="0.79998168889431442"/>
        </patternFill>
      </fill>
    </dxf>
    <dxf>
      <fill>
        <patternFill>
          <bgColor rgb="FF00B050"/>
        </patternFill>
      </fill>
    </dxf>
    <dxf>
      <font>
        <color rgb="FFFF0000"/>
      </font>
    </dxf>
    <dxf>
      <fill>
        <patternFill>
          <bgColor theme="7" tint="0.79998168889431442"/>
        </patternFill>
      </fill>
    </dxf>
    <dxf>
      <fill>
        <patternFill>
          <bgColor theme="7" tint="0.79998168889431442"/>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98166</xdr:colOff>
      <xdr:row>0</xdr:row>
      <xdr:rowOff>90817</xdr:rowOff>
    </xdr:from>
    <xdr:to>
      <xdr:col>1</xdr:col>
      <xdr:colOff>1226507</xdr:colOff>
      <xdr:row>0</xdr:row>
      <xdr:rowOff>269827</xdr:rowOff>
    </xdr:to>
    <xdr:pic>
      <xdr:nvPicPr>
        <xdr:cNvPr id="4" name="Picture 3">
          <a:extLst>
            <a:ext uri="{FF2B5EF4-FFF2-40B4-BE49-F238E27FC236}">
              <a16:creationId xmlns:a16="http://schemas.microsoft.com/office/drawing/2014/main" id="{05983BEB-E05F-4633-B2E0-A4A1FE1F8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6043" y="90817"/>
          <a:ext cx="1128341" cy="179010"/>
        </a:xfrm>
        <a:prstGeom prst="rect">
          <a:avLst/>
        </a:prstGeom>
      </xdr:spPr>
    </xdr:pic>
    <xdr:clientData/>
  </xdr:twoCellAnchor>
  <xdr:twoCellAnchor>
    <xdr:from>
      <xdr:col>2</xdr:col>
      <xdr:colOff>1455964</xdr:colOff>
      <xdr:row>16</xdr:row>
      <xdr:rowOff>27213</xdr:rowOff>
    </xdr:from>
    <xdr:to>
      <xdr:col>2</xdr:col>
      <xdr:colOff>1537608</xdr:colOff>
      <xdr:row>17</xdr:row>
      <xdr:rowOff>0</xdr:rowOff>
    </xdr:to>
    <xdr:sp macro="" textlink="">
      <xdr:nvSpPr>
        <xdr:cNvPr id="5" name="Arrow: Up 4">
          <a:extLst>
            <a:ext uri="{FF2B5EF4-FFF2-40B4-BE49-F238E27FC236}">
              <a16:creationId xmlns:a16="http://schemas.microsoft.com/office/drawing/2014/main" id="{C720ABFB-E469-41F7-9811-905B6EDA0303}"/>
            </a:ext>
          </a:extLst>
        </xdr:cNvPr>
        <xdr:cNvSpPr/>
      </xdr:nvSpPr>
      <xdr:spPr>
        <a:xfrm>
          <a:off x="5691414" y="4211863"/>
          <a:ext cx="81644" cy="169637"/>
        </a:xfrm>
        <a:prstGeom prst="upArrow">
          <a:avLst/>
        </a:prstGeom>
        <a:solidFill>
          <a:sysClr val="windowText" lastClr="000000"/>
        </a:solidFill>
        <a:ln w="19050" cap="flat" cmpd="sng" algn="ctr">
          <a:solidFill>
            <a:srgbClr val="156082">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85726</xdr:colOff>
      <xdr:row>0</xdr:row>
      <xdr:rowOff>293973</xdr:rowOff>
    </xdr:from>
    <xdr:to>
      <xdr:col>1</xdr:col>
      <xdr:colOff>1276350</xdr:colOff>
      <xdr:row>0</xdr:row>
      <xdr:rowOff>552450</xdr:rowOff>
    </xdr:to>
    <xdr:pic>
      <xdr:nvPicPr>
        <xdr:cNvPr id="2" name="Picture 1">
          <a:extLst>
            <a:ext uri="{FF2B5EF4-FFF2-40B4-BE49-F238E27FC236}">
              <a16:creationId xmlns:a16="http://schemas.microsoft.com/office/drawing/2014/main" id="{EC6FED62-2527-43F8-96FC-81BCDDAA77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9726" y="293973"/>
          <a:ext cx="1190624" cy="258477"/>
        </a:xfrm>
        <a:prstGeom prst="rect">
          <a:avLst/>
        </a:prstGeom>
      </xdr:spPr>
    </xdr:pic>
    <xdr:clientData/>
  </xdr:twoCellAnchor>
  <xdr:twoCellAnchor>
    <xdr:from>
      <xdr:col>2</xdr:col>
      <xdr:colOff>1872344</xdr:colOff>
      <xdr:row>16</xdr:row>
      <xdr:rowOff>38102</xdr:rowOff>
    </xdr:from>
    <xdr:to>
      <xdr:col>2</xdr:col>
      <xdr:colOff>1996169</xdr:colOff>
      <xdr:row>16</xdr:row>
      <xdr:rowOff>180980</xdr:rowOff>
    </xdr:to>
    <xdr:sp macro="" textlink="">
      <xdr:nvSpPr>
        <xdr:cNvPr id="3" name="Arrow: Left 2">
          <a:extLst>
            <a:ext uri="{FF2B5EF4-FFF2-40B4-BE49-F238E27FC236}">
              <a16:creationId xmlns:a16="http://schemas.microsoft.com/office/drawing/2014/main" id="{117F9ACC-EB04-43A6-8108-81B6E5ADD579}"/>
            </a:ext>
          </a:extLst>
        </xdr:cNvPr>
        <xdr:cNvSpPr/>
      </xdr:nvSpPr>
      <xdr:spPr>
        <a:xfrm rot="5400000">
          <a:off x="6917418" y="4168778"/>
          <a:ext cx="142878" cy="123825"/>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190500</xdr:rowOff>
    </xdr:from>
    <xdr:to>
      <xdr:col>1</xdr:col>
      <xdr:colOff>1190624</xdr:colOff>
      <xdr:row>1</xdr:row>
      <xdr:rowOff>1302</xdr:rowOff>
    </xdr:to>
    <xdr:pic>
      <xdr:nvPicPr>
        <xdr:cNvPr id="2" name="Picture 1">
          <a:extLst>
            <a:ext uri="{FF2B5EF4-FFF2-40B4-BE49-F238E27FC236}">
              <a16:creationId xmlns:a16="http://schemas.microsoft.com/office/drawing/2014/main" id="{B47DF47C-7A90-454C-A10E-7E7F1E1D3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5000" y="190500"/>
          <a:ext cx="1190624" cy="2553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j.gov/connect/grants/cpf/" TargetMode="External"/><Relationship Id="rId1" Type="http://schemas.openxmlformats.org/officeDocument/2006/relationships/hyperlink" Target="https://acrobat.adobe.com/id/urn:aaid:sc:US:239347a6-c22d-4466-a995-a42d7352aae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jogis-newjersey.opendata.arcgis.com/datasets/746df9058d9e48d49996a7c7e8e2e6a5_5/explor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achp.gov/" TargetMode="External"/><Relationship Id="rId13" Type="http://schemas.openxmlformats.org/officeDocument/2006/relationships/hyperlink" Target="http://www.rivers.gov/index.php" TargetMode="External"/><Relationship Id="rId18" Type="http://schemas.openxmlformats.org/officeDocument/2006/relationships/hyperlink" Target="https://ceq.doe.gov/nepa-practice/justice.html" TargetMode="External"/><Relationship Id="rId3" Type="http://schemas.openxmlformats.org/officeDocument/2006/relationships/hyperlink" Target="http://www.fws.gov/policy/m0002.html" TargetMode="External"/><Relationship Id="rId21" Type="http://schemas.openxmlformats.org/officeDocument/2006/relationships/hyperlink" Target="https://www.fws.gov/birds/policies-and-regulations/administrative-orders/executive-orders.php" TargetMode="External"/><Relationship Id="rId7" Type="http://schemas.openxmlformats.org/officeDocument/2006/relationships/hyperlink" Target="https://www.epa.gov/green-book" TargetMode="External"/><Relationship Id="rId12" Type="http://schemas.openxmlformats.org/officeDocument/2006/relationships/hyperlink" Target="http://www.epa.gov/superfund/sites/index.htm" TargetMode="External"/><Relationship Id="rId17" Type="http://schemas.openxmlformats.org/officeDocument/2006/relationships/hyperlink" Target="https://emilms.fema.gov/is_0253a/groups/74.html" TargetMode="External"/><Relationship Id="rId2" Type="http://schemas.openxmlformats.org/officeDocument/2006/relationships/hyperlink" Target="https://coast.noaa.gov/czm/consistency/" TargetMode="External"/><Relationship Id="rId16" Type="http://schemas.openxmlformats.org/officeDocument/2006/relationships/hyperlink" Target="https://msc.fema.gov/portal/home" TargetMode="External"/><Relationship Id="rId20" Type="http://schemas.openxmlformats.org/officeDocument/2006/relationships/hyperlink" Target="https://www.invasivespeciesinfo.gov/" TargetMode="External"/><Relationship Id="rId1" Type="http://schemas.openxmlformats.org/officeDocument/2006/relationships/hyperlink" Target="https://ceq.doe.gov/" TargetMode="External"/><Relationship Id="rId6" Type="http://schemas.openxmlformats.org/officeDocument/2006/relationships/hyperlink" Target="https://www.epa.gov/cwa-401/overview-cwa-section-401-certification" TargetMode="External"/><Relationship Id="rId11" Type="http://schemas.openxmlformats.org/officeDocument/2006/relationships/hyperlink" Target="https://www.epa.gov/hwgenerators/links-hazardous-waste-programs-and-us-state-environmental-agencies" TargetMode="External"/><Relationship Id="rId5" Type="http://schemas.openxmlformats.org/officeDocument/2006/relationships/hyperlink" Target="https://www.fisheries.noaa.gov/insight/understanding-permits-and-authorizations-protected-species" TargetMode="External"/><Relationship Id="rId15" Type="http://schemas.openxmlformats.org/officeDocument/2006/relationships/hyperlink" Target="https://www.nrcs.usda.gov/wps/portal/nrcs/main/national/landuse/fppa/" TargetMode="External"/><Relationship Id="rId23" Type="http://schemas.openxmlformats.org/officeDocument/2006/relationships/printerSettings" Target="../printerSettings/printerSettings4.bin"/><Relationship Id="rId10" Type="http://schemas.openxmlformats.org/officeDocument/2006/relationships/hyperlink" Target="http://www.usace.army.mil/Locations.aspx" TargetMode="External"/><Relationship Id="rId19" Type="http://schemas.openxmlformats.org/officeDocument/2006/relationships/hyperlink" Target="http://www.coralreef.noaa.gov/" TargetMode="External"/><Relationship Id="rId4" Type="http://schemas.openxmlformats.org/officeDocument/2006/relationships/hyperlink" Target="https://www.fisheries.noaa.gov/national/habitat-conservation/consultations-essential-fish-habitat" TargetMode="External"/><Relationship Id="rId9" Type="http://schemas.openxmlformats.org/officeDocument/2006/relationships/hyperlink" Target="http://www.fws.gov/cbra/" TargetMode="External"/><Relationship Id="rId14" Type="http://schemas.openxmlformats.org/officeDocument/2006/relationships/hyperlink" Target="http://water.epa.gov/lawsregs/guidance/sdwa/" TargetMode="External"/><Relationship Id="rId22" Type="http://schemas.openxmlformats.org/officeDocument/2006/relationships/hyperlink" Target="https://home.treasury.gov/system/files/136/CPF-Environmental-Questionnaire.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699F-4760-4B27-8117-34E6FDB36B5A}">
  <sheetPr>
    <tabColor theme="0"/>
    <pageSetUpPr fitToPage="1"/>
  </sheetPr>
  <dimension ref="A1:F35"/>
  <sheetViews>
    <sheetView showGridLines="0" tabSelected="1" zoomScale="85" zoomScaleNormal="85" workbookViewId="0"/>
  </sheetViews>
  <sheetFormatPr defaultRowHeight="14.5"/>
  <cols>
    <col min="2" max="2" width="97.81640625" style="7" bestFit="1" customWidth="1"/>
  </cols>
  <sheetData>
    <row r="1" spans="1:2">
      <c r="A1" s="368"/>
    </row>
    <row r="4" spans="1:2">
      <c r="B4" s="15" t="s">
        <v>0</v>
      </c>
    </row>
    <row r="5" spans="1:2" ht="43.5">
      <c r="B5" s="8" t="s">
        <v>1</v>
      </c>
    </row>
    <row r="7" spans="1:2">
      <c r="B7" s="15" t="s">
        <v>2</v>
      </c>
    </row>
    <row r="8" spans="1:2">
      <c r="B8" s="48" t="s">
        <v>3</v>
      </c>
    </row>
    <row r="9" spans="1:2">
      <c r="B9" s="48" t="s">
        <v>566</v>
      </c>
    </row>
    <row r="11" spans="1:2">
      <c r="B11" s="15" t="s">
        <v>4</v>
      </c>
    </row>
    <row r="12" spans="1:2">
      <c r="B12" s="49" t="s">
        <v>5</v>
      </c>
    </row>
    <row r="13" spans="1:2">
      <c r="B13" s="50" t="s">
        <v>6</v>
      </c>
    </row>
    <row r="15" spans="1:2">
      <c r="B15" s="15" t="s">
        <v>7</v>
      </c>
    </row>
    <row r="16" spans="1:2">
      <c r="B16" s="8" t="s">
        <v>8</v>
      </c>
    </row>
    <row r="17" spans="2:2">
      <c r="B17" s="8" t="s">
        <v>9</v>
      </c>
    </row>
    <row r="18" spans="2:2">
      <c r="B18" s="8" t="s">
        <v>10</v>
      </c>
    </row>
    <row r="19" spans="2:2">
      <c r="B19" s="8" t="s">
        <v>11</v>
      </c>
    </row>
    <row r="20" spans="2:2">
      <c r="B20" s="30" t="s">
        <v>12</v>
      </c>
    </row>
    <row r="21" spans="2:2">
      <c r="B21" s="8" t="s">
        <v>13</v>
      </c>
    </row>
    <row r="23" spans="2:2">
      <c r="B23" s="15" t="s">
        <v>14</v>
      </c>
    </row>
    <row r="24" spans="2:2" ht="29">
      <c r="B24" s="8" t="s">
        <v>15</v>
      </c>
    </row>
    <row r="25" spans="2:2">
      <c r="B25" s="51" t="s">
        <v>16</v>
      </c>
    </row>
    <row r="26" spans="2:2">
      <c r="B26" s="52" t="s">
        <v>17</v>
      </c>
    </row>
    <row r="27" spans="2:2">
      <c r="B27" s="47" t="s">
        <v>593</v>
      </c>
    </row>
    <row r="35" spans="6:6">
      <c r="F35" s="351"/>
    </row>
  </sheetData>
  <sheetProtection sheet="1" objects="1" scenarios="1"/>
  <hyperlinks>
    <hyperlink ref="B8" r:id="rId1" xr:uid="{D7F7DC66-61AC-4AB2-8427-6C2CB66258C0}"/>
    <hyperlink ref="B9" r:id="rId2" display="NJ OBC CBF Website" xr:uid="{40166D75-D625-4BF0-BB8A-2DAA4362B9CB}"/>
  </hyperlinks>
  <pageMargins left="0.7" right="0.7" top="0.75" bottom="0.75" header="0.3" footer="0.3"/>
  <pageSetup scale="86"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7A58-0625-4108-A04D-A180F568FFC0}">
  <sheetPr codeName="Sheet2">
    <tabColor rgb="FF00B0F0"/>
    <pageSetUpPr fitToPage="1"/>
  </sheetPr>
  <dimension ref="A1:H25"/>
  <sheetViews>
    <sheetView showGridLines="0" zoomScale="85" zoomScaleNormal="85" workbookViewId="0"/>
  </sheetViews>
  <sheetFormatPr defaultRowHeight="14.5"/>
  <cols>
    <col min="2" max="2" width="71.453125" style="7" bestFit="1" customWidth="1"/>
    <col min="3" max="3" width="25" style="369" customWidth="1"/>
    <col min="4" max="4" width="25" customWidth="1"/>
    <col min="5" max="5" width="16" style="12" customWidth="1"/>
    <col min="6" max="6" width="59.1796875" style="7" customWidth="1"/>
    <col min="7" max="7" width="49.453125" style="7" customWidth="1"/>
    <col min="8" max="8" width="33.7265625" style="7" customWidth="1"/>
  </cols>
  <sheetData>
    <row r="1" spans="1:8">
      <c r="A1" s="366"/>
    </row>
    <row r="4" spans="1:8">
      <c r="B4" s="10" t="s">
        <v>18</v>
      </c>
      <c r="E4" s="479" t="s">
        <v>19</v>
      </c>
      <c r="F4" s="10"/>
    </row>
    <row r="5" spans="1:8">
      <c r="B5" s="15" t="s">
        <v>20</v>
      </c>
      <c r="C5" s="370" t="s">
        <v>21</v>
      </c>
      <c r="E5" s="17" t="s">
        <v>22</v>
      </c>
      <c r="F5" s="15" t="s">
        <v>23</v>
      </c>
      <c r="G5" s="15" t="s">
        <v>24</v>
      </c>
      <c r="H5" s="15" t="s">
        <v>25</v>
      </c>
    </row>
    <row r="6" spans="1:8">
      <c r="B6" s="8" t="s">
        <v>26</v>
      </c>
      <c r="C6" s="371"/>
      <c r="E6" s="38" t="s">
        <v>27</v>
      </c>
      <c r="F6" s="34" t="s">
        <v>28</v>
      </c>
      <c r="G6" s="34" t="s">
        <v>567</v>
      </c>
      <c r="H6" s="29">
        <v>10</v>
      </c>
    </row>
    <row r="7" spans="1:8">
      <c r="B7" s="8" t="s">
        <v>592</v>
      </c>
      <c r="C7" s="371"/>
      <c r="E7" s="551" t="s">
        <v>29</v>
      </c>
      <c r="F7" s="548" t="s">
        <v>30</v>
      </c>
      <c r="G7" s="548" t="s">
        <v>568</v>
      </c>
      <c r="H7" s="8">
        <v>500</v>
      </c>
    </row>
    <row r="8" spans="1:8">
      <c r="B8" s="8" t="s">
        <v>31</v>
      </c>
      <c r="C8" s="47" t="str">
        <f>IF(C6&gt;1, "Please fill in the blanks below","Not applicable")</f>
        <v>Not applicable</v>
      </c>
      <c r="E8" s="552"/>
      <c r="F8" s="549"/>
      <c r="G8" s="549"/>
      <c r="H8" s="31"/>
    </row>
    <row r="9" spans="1:8">
      <c r="B9" s="8">
        <v>2024</v>
      </c>
      <c r="C9" s="372"/>
      <c r="E9" s="552"/>
      <c r="F9" s="549"/>
      <c r="G9" s="549"/>
      <c r="H9" s="8">
        <v>450</v>
      </c>
    </row>
    <row r="10" spans="1:8">
      <c r="B10" s="8">
        <v>2023</v>
      </c>
      <c r="C10" s="372"/>
      <c r="E10" s="552"/>
      <c r="F10" s="549"/>
      <c r="G10" s="549"/>
      <c r="H10" s="8">
        <v>300</v>
      </c>
    </row>
    <row r="11" spans="1:8">
      <c r="B11" s="8">
        <v>2022</v>
      </c>
      <c r="C11" s="372"/>
      <c r="E11" s="552"/>
      <c r="F11" s="549"/>
      <c r="G11" s="549"/>
      <c r="H11" s="8">
        <v>200</v>
      </c>
    </row>
    <row r="12" spans="1:8">
      <c r="B12" s="8">
        <v>2021</v>
      </c>
      <c r="C12" s="372"/>
      <c r="E12" s="552"/>
      <c r="F12" s="549"/>
      <c r="G12" s="549"/>
      <c r="H12" s="8">
        <v>100</v>
      </c>
    </row>
    <row r="13" spans="1:8">
      <c r="B13" s="8">
        <v>2020</v>
      </c>
      <c r="C13" s="372"/>
      <c r="E13" s="553"/>
      <c r="F13" s="550"/>
      <c r="G13" s="550"/>
      <c r="H13" s="8">
        <v>50</v>
      </c>
    </row>
    <row r="14" spans="1:8" ht="58" customHeight="1">
      <c r="B14" s="8" t="s">
        <v>32</v>
      </c>
      <c r="C14" s="371"/>
      <c r="E14" s="556" t="s">
        <v>33</v>
      </c>
      <c r="F14" s="557" t="s">
        <v>34</v>
      </c>
      <c r="G14" s="557" t="s">
        <v>569</v>
      </c>
      <c r="H14" s="8" t="s">
        <v>35</v>
      </c>
    </row>
    <row r="15" spans="1:8" ht="29">
      <c r="B15" s="8" t="s">
        <v>36</v>
      </c>
      <c r="C15" s="372"/>
      <c r="E15" s="556"/>
      <c r="F15" s="557"/>
      <c r="G15" s="557"/>
      <c r="H15" s="8">
        <v>5</v>
      </c>
    </row>
    <row r="16" spans="1:8" ht="53.15" customHeight="1">
      <c r="B16" s="8" t="s">
        <v>37</v>
      </c>
      <c r="C16" s="47" t="str">
        <f>IF(C14="Yes","Please fill in the blanks below","Not applicable")</f>
        <v>Not applicable</v>
      </c>
      <c r="E16" s="556" t="s">
        <v>38</v>
      </c>
      <c r="F16" s="557" t="s">
        <v>39</v>
      </c>
      <c r="G16" s="557" t="s">
        <v>40</v>
      </c>
      <c r="H16" s="31"/>
    </row>
    <row r="17" spans="2:8" ht="43.5">
      <c r="B17" s="29" t="s">
        <v>41</v>
      </c>
      <c r="C17" s="372"/>
      <c r="E17" s="556"/>
      <c r="F17" s="557"/>
      <c r="G17" s="557"/>
      <c r="H17" s="8" t="s">
        <v>42</v>
      </c>
    </row>
    <row r="18" spans="2:8" ht="43.5">
      <c r="B18" s="29" t="s">
        <v>43</v>
      </c>
      <c r="C18" s="372"/>
      <c r="E18" s="556"/>
      <c r="F18" s="557"/>
      <c r="G18" s="557"/>
      <c r="H18" s="30" t="s">
        <v>42</v>
      </c>
    </row>
    <row r="19" spans="2:8" ht="43.5">
      <c r="B19" s="29" t="s">
        <v>44</v>
      </c>
      <c r="C19" s="372"/>
      <c r="E19" s="556"/>
      <c r="F19" s="557"/>
      <c r="G19" s="557"/>
      <c r="H19" s="30" t="s">
        <v>42</v>
      </c>
    </row>
    <row r="20" spans="2:8">
      <c r="B20" s="29" t="s">
        <v>45</v>
      </c>
      <c r="C20" s="371"/>
      <c r="E20" s="556"/>
      <c r="F20" s="557"/>
      <c r="G20" s="557"/>
      <c r="H20" s="28" t="s">
        <v>46</v>
      </c>
    </row>
    <row r="21" spans="2:8" ht="72.5">
      <c r="B21" s="8" t="s">
        <v>47</v>
      </c>
      <c r="C21" s="371"/>
      <c r="E21" s="349" t="s">
        <v>48</v>
      </c>
      <c r="F21" s="350" t="s">
        <v>49</v>
      </c>
      <c r="G21" s="350" t="s">
        <v>50</v>
      </c>
      <c r="H21" s="16" t="s">
        <v>51</v>
      </c>
    </row>
    <row r="22" spans="2:8">
      <c r="B22" s="8" t="s">
        <v>52</v>
      </c>
      <c r="C22" s="371"/>
      <c r="E22" s="554" t="s">
        <v>53</v>
      </c>
      <c r="F22" s="555" t="s">
        <v>54</v>
      </c>
      <c r="G22" s="555" t="s">
        <v>55</v>
      </c>
      <c r="H22" s="16" t="s">
        <v>35</v>
      </c>
    </row>
    <row r="23" spans="2:8">
      <c r="B23" s="8" t="s">
        <v>56</v>
      </c>
      <c r="C23" s="372"/>
      <c r="E23" s="554"/>
      <c r="F23" s="555"/>
      <c r="G23" s="555"/>
      <c r="H23" s="16" t="s">
        <v>57</v>
      </c>
    </row>
    <row r="24" spans="2:8" ht="281.14999999999998" customHeight="1">
      <c r="B24" s="8" t="s">
        <v>591</v>
      </c>
      <c r="C24" s="372"/>
      <c r="E24" s="554"/>
      <c r="F24" s="555"/>
      <c r="G24" s="555"/>
      <c r="H24" s="9" t="s">
        <v>58</v>
      </c>
    </row>
    <row r="25" spans="2:8" ht="87">
      <c r="B25" s="8" t="s">
        <v>59</v>
      </c>
      <c r="C25" s="371"/>
      <c r="E25" s="38" t="s">
        <v>60</v>
      </c>
      <c r="F25" s="34" t="s">
        <v>61</v>
      </c>
      <c r="G25" s="34" t="s">
        <v>62</v>
      </c>
      <c r="H25" s="34" t="s">
        <v>35</v>
      </c>
    </row>
  </sheetData>
  <sheetProtection sheet="1" objects="1" scenarios="1" formatCells="0" formatColumns="0" formatRows="0"/>
  <mergeCells count="12">
    <mergeCell ref="F7:F13"/>
    <mergeCell ref="E7:E13"/>
    <mergeCell ref="G7:G13"/>
    <mergeCell ref="E22:E24"/>
    <mergeCell ref="F22:F24"/>
    <mergeCell ref="G22:G24"/>
    <mergeCell ref="E14:E15"/>
    <mergeCell ref="F14:F15"/>
    <mergeCell ref="G14:G15"/>
    <mergeCell ref="E16:E20"/>
    <mergeCell ref="F16:F20"/>
    <mergeCell ref="G16:G20"/>
  </mergeCells>
  <conditionalFormatting sqref="C6:C7 C9:C15 C17:C23">
    <cfRule type="expression" dxfId="32" priority="2">
      <formula>NOT(ISBLANK(C6))</formula>
    </cfRule>
  </conditionalFormatting>
  <conditionalFormatting sqref="C9">
    <cfRule type="expression" dxfId="31" priority="5">
      <formula>$C$6&gt;1</formula>
    </cfRule>
  </conditionalFormatting>
  <conditionalFormatting sqref="C10">
    <cfRule type="expression" dxfId="30" priority="6">
      <formula>$C$6&gt;2</formula>
    </cfRule>
  </conditionalFormatting>
  <conditionalFormatting sqref="C11">
    <cfRule type="expression" dxfId="29" priority="7">
      <formula>$C$6&gt;3</formula>
    </cfRule>
  </conditionalFormatting>
  <conditionalFormatting sqref="C12">
    <cfRule type="expression" dxfId="28" priority="8">
      <formula>$C$6&gt;4</formula>
    </cfRule>
  </conditionalFormatting>
  <conditionalFormatting sqref="C13">
    <cfRule type="expression" dxfId="27" priority="9">
      <formula>$C$6&gt;5</formula>
    </cfRule>
  </conditionalFormatting>
  <conditionalFormatting sqref="C15 C17:C20">
    <cfRule type="expression" dxfId="26" priority="11">
      <formula>$C$14="Yes"</formula>
    </cfRule>
  </conditionalFormatting>
  <conditionalFormatting sqref="C23:C24">
    <cfRule type="expression" dxfId="25" priority="3">
      <formula>$C$22="Yes"</formula>
    </cfRule>
  </conditionalFormatting>
  <conditionalFormatting sqref="C25">
    <cfRule type="expression" dxfId="24" priority="1">
      <formula>NOT(ISBLANK(C25))</formula>
    </cfRule>
  </conditionalFormatting>
  <dataValidations count="4">
    <dataValidation type="whole" operator="greaterThanOrEqual" allowBlank="1" showInputMessage="1" showErrorMessage="1" sqref="C15 C9:C13 C7" xr:uid="{C7AB0AB1-0704-40B1-B233-4E1938EE2221}">
      <formula1>0</formula1>
    </dataValidation>
    <dataValidation type="list" allowBlank="1" showInputMessage="1" showErrorMessage="1" sqref="C14 C21:C22 C25" xr:uid="{90A8A211-DF69-4FFF-9D1D-7D1F1DCE1671}">
      <formula1>"Yes, No"</formula1>
    </dataValidation>
    <dataValidation type="list" allowBlank="1" showInputMessage="1" showErrorMessage="1" sqref="C24" xr:uid="{CC0840D9-0525-4369-B863-86283E51B4BA}">
      <formula1>"I confirm, No"</formula1>
    </dataValidation>
    <dataValidation type="decimal" operator="greaterThanOrEqual" allowBlank="1" showInputMessage="1" showErrorMessage="1" sqref="C6" xr:uid="{488A199F-02F4-4308-AE7C-AE1EC16E2942}">
      <formula1>0</formula1>
    </dataValidation>
  </dataValidations>
  <pageMargins left="0.7" right="0.7" top="0.75" bottom="0.75" header="0.3" footer="0.3"/>
  <pageSetup scale="42" fitToHeight="0" orientation="landscape" r:id="rId1"/>
  <ignoredErrors>
    <ignoredError sqref="C16 C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FF0ED-5582-48F0-80B9-55704BEB8051}">
  <sheetPr codeName="Sheet4">
    <tabColor rgb="FF00B0F0"/>
    <pageSetUpPr fitToPage="1"/>
  </sheetPr>
  <dimension ref="A1:J6577"/>
  <sheetViews>
    <sheetView showGridLines="0" zoomScale="85" zoomScaleNormal="85" workbookViewId="0"/>
  </sheetViews>
  <sheetFormatPr defaultRowHeight="14.5"/>
  <cols>
    <col min="1" max="1" width="36.1796875" bestFit="1" customWidth="1"/>
    <col min="2" max="2" width="19.1796875" customWidth="1"/>
    <col min="3" max="3" width="19.1796875" style="362" customWidth="1"/>
    <col min="4" max="4" width="24.1796875" bestFit="1" customWidth="1"/>
    <col min="5" max="6" width="19.1796875" customWidth="1"/>
    <col min="8" max="8" width="41.1796875" bestFit="1" customWidth="1"/>
    <col min="9" max="9" width="16.7265625" style="1" bestFit="1" customWidth="1"/>
    <col min="10" max="10" width="18.81640625" customWidth="1"/>
  </cols>
  <sheetData>
    <row r="1" spans="1:10">
      <c r="A1" s="366"/>
      <c r="B1" t="s">
        <v>63</v>
      </c>
    </row>
    <row r="2" spans="1:10">
      <c r="A2" s="336" t="s">
        <v>64</v>
      </c>
      <c r="B2" t="s">
        <v>65</v>
      </c>
      <c r="I2"/>
    </row>
    <row r="3" spans="1:10">
      <c r="I3"/>
    </row>
    <row r="4" spans="1:10">
      <c r="B4" s="560" t="s">
        <v>66</v>
      </c>
      <c r="C4" s="561"/>
      <c r="D4" s="561"/>
      <c r="E4" s="561"/>
      <c r="F4" s="562"/>
      <c r="H4" s="563" t="s">
        <v>67</v>
      </c>
      <c r="I4" s="564"/>
    </row>
    <row r="5" spans="1:10">
      <c r="B5" s="6" t="s">
        <v>68</v>
      </c>
      <c r="C5" s="379" t="s">
        <v>69</v>
      </c>
      <c r="D5" s="6" t="s">
        <v>599</v>
      </c>
      <c r="E5" s="6" t="s">
        <v>70</v>
      </c>
      <c r="F5" s="6" t="s">
        <v>71</v>
      </c>
      <c r="H5" s="3" t="s">
        <v>72</v>
      </c>
      <c r="I5" s="22">
        <f>COUNT($B$6:$B$1048576)</f>
        <v>0</v>
      </c>
    </row>
    <row r="6" spans="1:10">
      <c r="A6" t="s">
        <v>564</v>
      </c>
      <c r="B6" s="475"/>
      <c r="C6" s="380" t="str">
        <f>IFERROR(_xlfn.XLOOKUP($B6,'Reference Prices - Do Not Edit'!$C$4:$C$6575,'Reference Prices - Do Not Edit'!$B$4:$B$6575),"-")</f>
        <v>-</v>
      </c>
      <c r="D6" s="23">
        <f>IFERROR(_xlfn.XLOOKUP($B6,'Reference Prices - Do Not Edit'!$C$4:$C$6575,'Reference Prices - Do Not Edit'!$D$4:$D$6575),0)</f>
        <v>0</v>
      </c>
      <c r="E6" s="23">
        <f>IFERROR(_xlfn.XLOOKUP($B6,'Reference Prices - Do Not Edit'!$C$4:$C$6575,'Reference Prices - Do Not Edit'!$E$4:$E$6575),0)</f>
        <v>0</v>
      </c>
      <c r="F6" s="25">
        <f>IFERROR(_xlfn.XLOOKUP($B6,'Reference Prices - Do Not Edit'!$C$4:$C$6575,'Reference Prices - Do Not Edit'!$I$4:$I$6575),0)</f>
        <v>0</v>
      </c>
      <c r="H6" s="4" t="s">
        <v>600</v>
      </c>
      <c r="I6" s="23">
        <f>SUM($D$6:$D$1048576)</f>
        <v>0</v>
      </c>
    </row>
    <row r="7" spans="1:10" ht="14.5" customHeight="1">
      <c r="A7" s="559" t="s">
        <v>565</v>
      </c>
      <c r="B7" s="475"/>
      <c r="C7" s="380" t="str">
        <f>IFERROR(_xlfn.XLOOKUP($B7,'Reference Prices - Do Not Edit'!$C$4:$C$6575,'Reference Prices - Do Not Edit'!$B$4:$B$6575),"-")</f>
        <v>-</v>
      </c>
      <c r="D7" s="23">
        <f>IFERROR(_xlfn.XLOOKUP($B7,'Reference Prices - Do Not Edit'!$C$4:$C$6575,'Reference Prices - Do Not Edit'!$D$4:$D$6575),0)</f>
        <v>0</v>
      </c>
      <c r="E7" s="23">
        <f>IFERROR(_xlfn.XLOOKUP($B7,'Reference Prices - Do Not Edit'!$C$4:$C$6575,'Reference Prices - Do Not Edit'!$E$4:$E$6575),0)</f>
        <v>0</v>
      </c>
      <c r="F7" s="25">
        <f>IFERROR(_xlfn.XLOOKUP($B7,'Reference Prices - Do Not Edit'!$C$4:$C$6575,'Reference Prices - Do Not Edit'!$I$4:$I$6575),0)</f>
        <v>0</v>
      </c>
      <c r="H7" s="4" t="s">
        <v>70</v>
      </c>
      <c r="I7" s="23">
        <f>SUM($E$6:$E$1048576)</f>
        <v>0</v>
      </c>
    </row>
    <row r="8" spans="1:10">
      <c r="A8" s="559"/>
      <c r="B8" s="475"/>
      <c r="C8" s="380" t="str">
        <f>IFERROR(_xlfn.XLOOKUP($B8,'Reference Prices - Do Not Edit'!$C$4:$C$6575,'Reference Prices - Do Not Edit'!$B$4:$B$6575),"-")</f>
        <v>-</v>
      </c>
      <c r="D8" s="23">
        <f>IFERROR(_xlfn.XLOOKUP($B8,'Reference Prices - Do Not Edit'!$C$4:$C$6575,'Reference Prices - Do Not Edit'!$D$4:$D$6575),0)</f>
        <v>0</v>
      </c>
      <c r="E8" s="23">
        <f>IFERROR(_xlfn.XLOOKUP($B8,'Reference Prices - Do Not Edit'!$C$4:$C$6575,'Reference Prices - Do Not Edit'!$E$4:$E$6575),0)</f>
        <v>0</v>
      </c>
      <c r="F8" s="25">
        <f>IFERROR(_xlfn.XLOOKUP($B8,'Reference Prices - Do Not Edit'!$C$4:$C$6575,'Reference Prices - Do Not Edit'!$I$4:$I$6575),0)</f>
        <v>0</v>
      </c>
      <c r="H8" s="5" t="s">
        <v>73</v>
      </c>
      <c r="I8" s="495">
        <f>SUM($F$6:$F$1048576)</f>
        <v>0</v>
      </c>
    </row>
    <row r="9" spans="1:10">
      <c r="A9" s="559"/>
      <c r="B9" s="475"/>
      <c r="C9" s="380" t="str">
        <f>IFERROR(_xlfn.XLOOKUP($B9,'Reference Prices - Do Not Edit'!$C$4:$C$6575,'Reference Prices - Do Not Edit'!$B$4:$B$6575),"-")</f>
        <v>-</v>
      </c>
      <c r="D9" s="23">
        <f>IFERROR(_xlfn.XLOOKUP($B9,'Reference Prices - Do Not Edit'!$C$4:$C$6575,'Reference Prices - Do Not Edit'!$D$4:$D$6575),0)</f>
        <v>0</v>
      </c>
      <c r="E9" s="23">
        <f>IFERROR(_xlfn.XLOOKUP($B9,'Reference Prices - Do Not Edit'!$C$4:$C$6575,'Reference Prices - Do Not Edit'!$E$4:$E$6575),0)</f>
        <v>0</v>
      </c>
      <c r="F9" s="25">
        <f>IFERROR(_xlfn.XLOOKUP($B9,'Reference Prices - Do Not Edit'!$C$4:$C$6575,'Reference Prices - Do Not Edit'!$I$4:$I$6575),0)</f>
        <v>0</v>
      </c>
    </row>
    <row r="10" spans="1:10">
      <c r="A10" s="559"/>
      <c r="B10" s="475"/>
      <c r="C10" s="380" t="str">
        <f>IFERROR(_xlfn.XLOOKUP($B10,'Reference Prices - Do Not Edit'!$C$4:$C$6575,'Reference Prices - Do Not Edit'!$B$4:$B$6575),"-")</f>
        <v>-</v>
      </c>
      <c r="D10" s="23">
        <f>IFERROR(_xlfn.XLOOKUP($B10,'Reference Prices - Do Not Edit'!$C$4:$C$6575,'Reference Prices - Do Not Edit'!$D$4:$D$6575),0)</f>
        <v>0</v>
      </c>
      <c r="E10" s="23">
        <f>IFERROR(_xlfn.XLOOKUP($B10,'Reference Prices - Do Not Edit'!$C$4:$C$6575,'Reference Prices - Do Not Edit'!$E$4:$E$6575),0)</f>
        <v>0</v>
      </c>
      <c r="F10" s="25">
        <f>IFERROR(_xlfn.XLOOKUP($B10,'Reference Prices - Do Not Edit'!$C$4:$C$6575,'Reference Prices - Do Not Edit'!$I$4:$I$6575),0)</f>
        <v>0</v>
      </c>
      <c r="H10" s="565" t="s">
        <v>74</v>
      </c>
      <c r="I10" s="566"/>
    </row>
    <row r="11" spans="1:10">
      <c r="A11" s="498"/>
      <c r="B11" s="475"/>
      <c r="C11" s="380" t="str">
        <f>IFERROR(_xlfn.XLOOKUP($B11,'Reference Prices - Do Not Edit'!$C$4:$C$6575,'Reference Prices - Do Not Edit'!$B$4:$B$6575),"-")</f>
        <v>-</v>
      </c>
      <c r="D11" s="23">
        <f>IFERROR(_xlfn.XLOOKUP($B11,'Reference Prices - Do Not Edit'!$C$4:$C$6575,'Reference Prices - Do Not Edit'!$D$4:$D$6575),0)</f>
        <v>0</v>
      </c>
      <c r="E11" s="23">
        <f>IFERROR(_xlfn.XLOOKUP($B11,'Reference Prices - Do Not Edit'!$C$4:$C$6575,'Reference Prices - Do Not Edit'!$E$4:$E$6575),0)</f>
        <v>0</v>
      </c>
      <c r="F11" s="25">
        <f>IFERROR(_xlfn.XLOOKUP($B11,'Reference Prices - Do Not Edit'!$C$4:$C$6575,'Reference Prices - Do Not Edit'!$I$4:$I$6575),0)</f>
        <v>0</v>
      </c>
      <c r="H11" s="6" t="s">
        <v>75</v>
      </c>
      <c r="I11" s="21" t="str">
        <f>IF(COUNT(_xlfn.UNIQUE($B$6:$B$7001))=$I$5,"YES","NO")</f>
        <v>YES</v>
      </c>
    </row>
    <row r="12" spans="1:10">
      <c r="B12" s="475"/>
      <c r="C12" s="380" t="str">
        <f>IFERROR(_xlfn.XLOOKUP($B12,'Reference Prices - Do Not Edit'!$C$4:$C$6575,'Reference Prices - Do Not Edit'!$B$4:$B$6575),"-")</f>
        <v>-</v>
      </c>
      <c r="D12" s="23">
        <f>IFERROR(_xlfn.XLOOKUP($B12,'Reference Prices - Do Not Edit'!$C$4:$C$6575,'Reference Prices - Do Not Edit'!$D$4:$D$6575),0)</f>
        <v>0</v>
      </c>
      <c r="E12" s="23">
        <f>IFERROR(_xlfn.XLOOKUP($B12,'Reference Prices - Do Not Edit'!$C$4:$C$6575,'Reference Prices - Do Not Edit'!$E$4:$E$6575),0)</f>
        <v>0</v>
      </c>
      <c r="F12" s="25">
        <f>IFERROR(_xlfn.XLOOKUP($B12,'Reference Prices - Do Not Edit'!$C$4:$C$6575,'Reference Prices - Do Not Edit'!$I$4:$I$6575),0)</f>
        <v>0</v>
      </c>
      <c r="H12" s="337" t="s">
        <v>76</v>
      </c>
      <c r="I12" s="337"/>
    </row>
    <row r="13" spans="1:10">
      <c r="B13" s="475"/>
      <c r="C13" s="380" t="str">
        <f>IFERROR(_xlfn.XLOOKUP($B13,'Reference Prices - Do Not Edit'!$C$4:$C$6575,'Reference Prices - Do Not Edit'!$B$4:$B$6575),"-")</f>
        <v>-</v>
      </c>
      <c r="D13" s="23">
        <f>IFERROR(_xlfn.XLOOKUP($B13,'Reference Prices - Do Not Edit'!$C$4:$C$6575,'Reference Prices - Do Not Edit'!$D$4:$D$6575),0)</f>
        <v>0</v>
      </c>
      <c r="E13" s="23">
        <f>IFERROR(_xlfn.XLOOKUP($B13,'Reference Prices - Do Not Edit'!$C$4:$C$6575,'Reference Prices - Do Not Edit'!$E$4:$E$6575),0)</f>
        <v>0</v>
      </c>
      <c r="F13" s="25">
        <f>IFERROR(_xlfn.XLOOKUP($B13,'Reference Prices - Do Not Edit'!$C$4:$C$6575,'Reference Prices - Do Not Edit'!$I$4:$I$6575),0)</f>
        <v>0</v>
      </c>
      <c r="H13" s="337" t="s">
        <v>77</v>
      </c>
      <c r="I13" s="337"/>
    </row>
    <row r="14" spans="1:10">
      <c r="B14" s="475"/>
      <c r="C14" s="380" t="str">
        <f>IFERROR(_xlfn.XLOOKUP($B14,'Reference Prices - Do Not Edit'!$C$4:$C$6575,'Reference Prices - Do Not Edit'!$B$4:$B$6575),"-")</f>
        <v>-</v>
      </c>
      <c r="D14" s="23">
        <f>IFERROR(_xlfn.XLOOKUP($B14,'Reference Prices - Do Not Edit'!$C$4:$C$6575,'Reference Prices - Do Not Edit'!$D$4:$D$6575),0)</f>
        <v>0</v>
      </c>
      <c r="E14" s="23">
        <f>IFERROR(_xlfn.XLOOKUP($B14,'Reference Prices - Do Not Edit'!$C$4:$C$6575,'Reference Prices - Do Not Edit'!$E$4:$E$6575),0)</f>
        <v>0</v>
      </c>
      <c r="F14" s="25">
        <f>IFERROR(_xlfn.XLOOKUP($B14,'Reference Prices - Do Not Edit'!$C$4:$C$6575,'Reference Prices - Do Not Edit'!$I$4:$I$6575),0)</f>
        <v>0</v>
      </c>
    </row>
    <row r="15" spans="1:10">
      <c r="B15" s="475"/>
      <c r="C15" s="380" t="str">
        <f>IFERROR(_xlfn.XLOOKUP($B15,'Reference Prices - Do Not Edit'!$C$4:$C$6575,'Reference Prices - Do Not Edit'!$B$4:$B$6575),"-")</f>
        <v>-</v>
      </c>
      <c r="D15" s="23">
        <f>IFERROR(_xlfn.XLOOKUP($B15,'Reference Prices - Do Not Edit'!$C$4:$C$6575,'Reference Prices - Do Not Edit'!$D$4:$D$6575),0)</f>
        <v>0</v>
      </c>
      <c r="E15" s="23">
        <f>IFERROR(_xlfn.XLOOKUP($B15,'Reference Prices - Do Not Edit'!$C$4:$C$6575,'Reference Prices - Do Not Edit'!$E$4:$E$6575),0)</f>
        <v>0</v>
      </c>
      <c r="F15" s="25">
        <f>IFERROR(_xlfn.XLOOKUP($B15,'Reference Prices - Do Not Edit'!$C$4:$C$6575,'Reference Prices - Do Not Edit'!$I$4:$I$6575),0)</f>
        <v>0</v>
      </c>
      <c r="H15" s="567" t="s">
        <v>78</v>
      </c>
      <c r="I15" s="568"/>
    </row>
    <row r="16" spans="1:10" ht="14.5" customHeight="1">
      <c r="B16" s="475"/>
      <c r="C16" s="380" t="str">
        <f>IFERROR(_xlfn.XLOOKUP($B16,'Reference Prices - Do Not Edit'!$C$4:$C$6575,'Reference Prices - Do Not Edit'!$B$4:$B$6575),"-")</f>
        <v>-</v>
      </c>
      <c r="D16" s="23">
        <f>IFERROR(_xlfn.XLOOKUP($B16,'Reference Prices - Do Not Edit'!$C$4:$C$6575,'Reference Prices - Do Not Edit'!$D$4:$D$6575),0)</f>
        <v>0</v>
      </c>
      <c r="E16" s="23">
        <f>IFERROR(_xlfn.XLOOKUP($B16,'Reference Prices - Do Not Edit'!$C$4:$C$6575,'Reference Prices - Do Not Edit'!$E$4:$E$6575),0)</f>
        <v>0</v>
      </c>
      <c r="F16" s="25">
        <f>IFERROR(_xlfn.XLOOKUP($B16,'Reference Prices - Do Not Edit'!$C$4:$C$6575,'Reference Prices - Do Not Edit'!$I$4:$I$6575),0)</f>
        <v>0</v>
      </c>
      <c r="H16" s="6" t="s">
        <v>69</v>
      </c>
      <c r="I16" s="496" t="s">
        <v>79</v>
      </c>
      <c r="J16" s="558" t="s">
        <v>80</v>
      </c>
    </row>
    <row r="17" spans="2:10" ht="14.5" customHeight="1">
      <c r="B17" s="475"/>
      <c r="C17" s="380" t="str">
        <f>IFERROR(_xlfn.XLOOKUP($B17,'Reference Prices - Do Not Edit'!$C$4:$C$6575,'Reference Prices - Do Not Edit'!$B$4:$B$6575),"-")</f>
        <v>-</v>
      </c>
      <c r="D17" s="23">
        <f>IFERROR(_xlfn.XLOOKUP($B17,'Reference Prices - Do Not Edit'!$C$4:$C$6575,'Reference Prices - Do Not Edit'!$D$4:$D$6575),0)</f>
        <v>0</v>
      </c>
      <c r="E17" s="23">
        <f>IFERROR(_xlfn.XLOOKUP($B17,'Reference Prices - Do Not Edit'!$C$4:$C$6575,'Reference Prices - Do Not Edit'!$E$4:$E$6575),0)</f>
        <v>0</v>
      </c>
      <c r="F17" s="25">
        <f>IFERROR(_xlfn.XLOOKUP($B17,'Reference Prices - Do Not Edit'!$C$4:$C$6575,'Reference Prices - Do Not Edit'!$I$4:$I$6575),0)</f>
        <v>0</v>
      </c>
      <c r="H17" s="5" t="s">
        <v>81</v>
      </c>
      <c r="I17" s="1" cm="1">
        <f t="array" ref="I17:I112">_xlfn._xlws.FILTER('Reference Prices - Do Not Edit'!$C$3:$C$6575,('Reference Prices - Do Not Edit'!$B$3:$B$6575=I16)*('Reference Prices - Do Not Edit'!$D$3:$D$6575&gt;0))</f>
        <v>340010003001</v>
      </c>
      <c r="J17" s="558"/>
    </row>
    <row r="18" spans="2:10">
      <c r="B18" s="475"/>
      <c r="C18" s="380" t="str">
        <f>IFERROR(_xlfn.XLOOKUP($B18,'Reference Prices - Do Not Edit'!$C$4:$C$6575,'Reference Prices - Do Not Edit'!$B$4:$B$6575),"-")</f>
        <v>-</v>
      </c>
      <c r="D18" s="23">
        <f>IFERROR(_xlfn.XLOOKUP($B18,'Reference Prices - Do Not Edit'!$C$4:$C$6575,'Reference Prices - Do Not Edit'!$D$4:$D$6575),0)</f>
        <v>0</v>
      </c>
      <c r="E18" s="23">
        <f>IFERROR(_xlfn.XLOOKUP($B18,'Reference Prices - Do Not Edit'!$C$4:$C$6575,'Reference Prices - Do Not Edit'!$E$4:$E$6575),0)</f>
        <v>0</v>
      </c>
      <c r="F18" s="25">
        <f>IFERROR(_xlfn.XLOOKUP($B18,'Reference Prices - Do Not Edit'!$C$4:$C$6575,'Reference Prices - Do Not Edit'!$I$4:$I$6575),0)</f>
        <v>0</v>
      </c>
      <c r="I18" s="1">
        <v>340010004001</v>
      </c>
      <c r="J18" s="558"/>
    </row>
    <row r="19" spans="2:10">
      <c r="B19" s="475"/>
      <c r="C19" s="380" t="str">
        <f>IFERROR(_xlfn.XLOOKUP($B19,'Reference Prices - Do Not Edit'!$C$4:$C$6575,'Reference Prices - Do Not Edit'!$B$4:$B$6575),"-")</f>
        <v>-</v>
      </c>
      <c r="D19" s="23">
        <f>IFERROR(_xlfn.XLOOKUP($B19,'Reference Prices - Do Not Edit'!$C$4:$C$6575,'Reference Prices - Do Not Edit'!$D$4:$D$6575),0)</f>
        <v>0</v>
      </c>
      <c r="E19" s="23">
        <f>IFERROR(_xlfn.XLOOKUP($B19,'Reference Prices - Do Not Edit'!$C$4:$C$6575,'Reference Prices - Do Not Edit'!$E$4:$E$6575),0)</f>
        <v>0</v>
      </c>
      <c r="F19" s="25">
        <f>IFERROR(_xlfn.XLOOKUP($B19,'Reference Prices - Do Not Edit'!$C$4:$C$6575,'Reference Prices - Do Not Edit'!$I$4:$I$6575),0)</f>
        <v>0</v>
      </c>
      <c r="I19" s="1">
        <v>340010005001</v>
      </c>
      <c r="J19" s="558"/>
    </row>
    <row r="20" spans="2:10">
      <c r="B20" s="475"/>
      <c r="C20" s="380" t="str">
        <f>IFERROR(_xlfn.XLOOKUP($B20,'Reference Prices - Do Not Edit'!$C$4:$C$6575,'Reference Prices - Do Not Edit'!$B$4:$B$6575),"-")</f>
        <v>-</v>
      </c>
      <c r="D20" s="23">
        <f>IFERROR(_xlfn.XLOOKUP($B20,'Reference Prices - Do Not Edit'!$C$4:$C$6575,'Reference Prices - Do Not Edit'!$D$4:$D$6575),0)</f>
        <v>0</v>
      </c>
      <c r="E20" s="23">
        <f>IFERROR(_xlfn.XLOOKUP($B20,'Reference Prices - Do Not Edit'!$C$4:$C$6575,'Reference Prices - Do Not Edit'!$E$4:$E$6575),0)</f>
        <v>0</v>
      </c>
      <c r="F20" s="25">
        <f>IFERROR(_xlfn.XLOOKUP($B20,'Reference Prices - Do Not Edit'!$C$4:$C$6575,'Reference Prices - Do Not Edit'!$I$4:$I$6575),0)</f>
        <v>0</v>
      </c>
      <c r="I20" s="1">
        <v>340010005002</v>
      </c>
      <c r="J20" s="558"/>
    </row>
    <row r="21" spans="2:10">
      <c r="B21" s="475"/>
      <c r="C21" s="380" t="str">
        <f>IFERROR(_xlfn.XLOOKUP($B21,'Reference Prices - Do Not Edit'!$C$4:$C$6575,'Reference Prices - Do Not Edit'!$B$4:$B$6575),"-")</f>
        <v>-</v>
      </c>
      <c r="D21" s="23">
        <f>IFERROR(_xlfn.XLOOKUP($B21,'Reference Prices - Do Not Edit'!$C$4:$C$6575,'Reference Prices - Do Not Edit'!$D$4:$D$6575),0)</f>
        <v>0</v>
      </c>
      <c r="E21" s="23">
        <f>IFERROR(_xlfn.XLOOKUP($B21,'Reference Prices - Do Not Edit'!$C$4:$C$6575,'Reference Prices - Do Not Edit'!$E$4:$E$6575),0)</f>
        <v>0</v>
      </c>
      <c r="F21" s="25">
        <f>IFERROR(_xlfn.XLOOKUP($B21,'Reference Prices - Do Not Edit'!$C$4:$C$6575,'Reference Prices - Do Not Edit'!$I$4:$I$6575),0)</f>
        <v>0</v>
      </c>
      <c r="I21" s="1">
        <v>340010011002</v>
      </c>
      <c r="J21" s="497"/>
    </row>
    <row r="22" spans="2:10">
      <c r="B22" s="475"/>
      <c r="C22" s="380" t="str">
        <f>IFERROR(_xlfn.XLOOKUP($B22,'Reference Prices - Do Not Edit'!$C$4:$C$6575,'Reference Prices - Do Not Edit'!$B$4:$B$6575),"-")</f>
        <v>-</v>
      </c>
      <c r="D22" s="23">
        <f>IFERROR(_xlfn.XLOOKUP($B22,'Reference Prices - Do Not Edit'!$C$4:$C$6575,'Reference Prices - Do Not Edit'!$D$4:$D$6575),0)</f>
        <v>0</v>
      </c>
      <c r="E22" s="23">
        <f>IFERROR(_xlfn.XLOOKUP($B22,'Reference Prices - Do Not Edit'!$C$4:$C$6575,'Reference Prices - Do Not Edit'!$E$4:$E$6575),0)</f>
        <v>0</v>
      </c>
      <c r="F22" s="25">
        <f>IFERROR(_xlfn.XLOOKUP($B22,'Reference Prices - Do Not Edit'!$C$4:$C$6575,'Reference Prices - Do Not Edit'!$I$4:$I$6575),0)</f>
        <v>0</v>
      </c>
      <c r="I22" s="1">
        <v>340010012003</v>
      </c>
      <c r="J22" s="497"/>
    </row>
    <row r="23" spans="2:10">
      <c r="B23" s="475"/>
      <c r="C23" s="380" t="str">
        <f>IFERROR(_xlfn.XLOOKUP($B23,'Reference Prices - Do Not Edit'!$C$4:$C$6575,'Reference Prices - Do Not Edit'!$B$4:$B$6575),"-")</f>
        <v>-</v>
      </c>
      <c r="D23" s="23">
        <f>IFERROR(_xlfn.XLOOKUP($B23,'Reference Prices - Do Not Edit'!$C$4:$C$6575,'Reference Prices - Do Not Edit'!$D$4:$D$6575),0)</f>
        <v>0</v>
      </c>
      <c r="E23" s="23">
        <f>IFERROR(_xlfn.XLOOKUP($B23,'Reference Prices - Do Not Edit'!$C$4:$C$6575,'Reference Prices - Do Not Edit'!$E$4:$E$6575),0)</f>
        <v>0</v>
      </c>
      <c r="F23" s="25">
        <f>IFERROR(_xlfn.XLOOKUP($B23,'Reference Prices - Do Not Edit'!$C$4:$C$6575,'Reference Prices - Do Not Edit'!$I$4:$I$6575),0)</f>
        <v>0</v>
      </c>
      <c r="I23" s="1">
        <v>340010013002</v>
      </c>
    </row>
    <row r="24" spans="2:10">
      <c r="B24" s="475"/>
      <c r="C24" s="380" t="str">
        <f>IFERROR(_xlfn.XLOOKUP($B24,'Reference Prices - Do Not Edit'!$C$4:$C$6575,'Reference Prices - Do Not Edit'!$B$4:$B$6575),"-")</f>
        <v>-</v>
      </c>
      <c r="D24" s="23">
        <f>IFERROR(_xlfn.XLOOKUP($B24,'Reference Prices - Do Not Edit'!$C$4:$C$6575,'Reference Prices - Do Not Edit'!$D$4:$D$6575),0)</f>
        <v>0</v>
      </c>
      <c r="E24" s="23">
        <f>IFERROR(_xlfn.XLOOKUP($B24,'Reference Prices - Do Not Edit'!$C$4:$C$6575,'Reference Prices - Do Not Edit'!$E$4:$E$6575),0)</f>
        <v>0</v>
      </c>
      <c r="F24" s="25">
        <f>IFERROR(_xlfn.XLOOKUP($B24,'Reference Prices - Do Not Edit'!$C$4:$C$6575,'Reference Prices - Do Not Edit'!$I$4:$I$6575),0)</f>
        <v>0</v>
      </c>
      <c r="I24" s="1">
        <v>340010014001</v>
      </c>
    </row>
    <row r="25" spans="2:10">
      <c r="B25" s="475"/>
      <c r="C25" s="380" t="str">
        <f>IFERROR(_xlfn.XLOOKUP($B25,'Reference Prices - Do Not Edit'!$C$4:$C$6575,'Reference Prices - Do Not Edit'!$B$4:$B$6575),"-")</f>
        <v>-</v>
      </c>
      <c r="D25" s="23">
        <f>IFERROR(_xlfn.XLOOKUP($B25,'Reference Prices - Do Not Edit'!$C$4:$C$6575,'Reference Prices - Do Not Edit'!$D$4:$D$6575),0)</f>
        <v>0</v>
      </c>
      <c r="E25" s="23">
        <f>IFERROR(_xlfn.XLOOKUP($B25,'Reference Prices - Do Not Edit'!$C$4:$C$6575,'Reference Prices - Do Not Edit'!$E$4:$E$6575),0)</f>
        <v>0</v>
      </c>
      <c r="F25" s="25">
        <f>IFERROR(_xlfn.XLOOKUP($B25,'Reference Prices - Do Not Edit'!$C$4:$C$6575,'Reference Prices - Do Not Edit'!$I$4:$I$6575),0)</f>
        <v>0</v>
      </c>
      <c r="I25" s="1">
        <v>340010023001</v>
      </c>
    </row>
    <row r="26" spans="2:10">
      <c r="B26" s="475"/>
      <c r="C26" s="380" t="str">
        <f>IFERROR(_xlfn.XLOOKUP($B26,'Reference Prices - Do Not Edit'!$C$4:$C$6575,'Reference Prices - Do Not Edit'!$B$4:$B$6575),"-")</f>
        <v>-</v>
      </c>
      <c r="D26" s="23">
        <f>IFERROR(_xlfn.XLOOKUP($B26,'Reference Prices - Do Not Edit'!$C$4:$C$6575,'Reference Prices - Do Not Edit'!$D$4:$D$6575),0)</f>
        <v>0</v>
      </c>
      <c r="E26" s="23">
        <f>IFERROR(_xlfn.XLOOKUP($B26,'Reference Prices - Do Not Edit'!$C$4:$C$6575,'Reference Prices - Do Not Edit'!$E$4:$E$6575),0)</f>
        <v>0</v>
      </c>
      <c r="F26" s="25">
        <f>IFERROR(_xlfn.XLOOKUP($B26,'Reference Prices - Do Not Edit'!$C$4:$C$6575,'Reference Prices - Do Not Edit'!$I$4:$I$6575),0)</f>
        <v>0</v>
      </c>
      <c r="I26" s="1">
        <v>340010024002</v>
      </c>
    </row>
    <row r="27" spans="2:10">
      <c r="B27" s="475"/>
      <c r="C27" s="380" t="str">
        <f>IFERROR(_xlfn.XLOOKUP($B27,'Reference Prices - Do Not Edit'!$C$4:$C$6575,'Reference Prices - Do Not Edit'!$B$4:$B$6575),"-")</f>
        <v>-</v>
      </c>
      <c r="D27" s="23">
        <f>IFERROR(_xlfn.XLOOKUP($B27,'Reference Prices - Do Not Edit'!$C$4:$C$6575,'Reference Prices - Do Not Edit'!$D$4:$D$6575),0)</f>
        <v>0</v>
      </c>
      <c r="E27" s="23">
        <f>IFERROR(_xlfn.XLOOKUP($B27,'Reference Prices - Do Not Edit'!$C$4:$C$6575,'Reference Prices - Do Not Edit'!$E$4:$E$6575),0)</f>
        <v>0</v>
      </c>
      <c r="F27" s="25">
        <f>IFERROR(_xlfn.XLOOKUP($B27,'Reference Prices - Do Not Edit'!$C$4:$C$6575,'Reference Prices - Do Not Edit'!$I$4:$I$6575),0)</f>
        <v>0</v>
      </c>
      <c r="I27" s="1">
        <v>340010024003</v>
      </c>
    </row>
    <row r="28" spans="2:10">
      <c r="B28" s="475"/>
      <c r="C28" s="380" t="str">
        <f>IFERROR(_xlfn.XLOOKUP($B28,'Reference Prices - Do Not Edit'!$C$4:$C$6575,'Reference Prices - Do Not Edit'!$B$4:$B$6575),"-")</f>
        <v>-</v>
      </c>
      <c r="D28" s="23">
        <f>IFERROR(_xlfn.XLOOKUP($B28,'Reference Prices - Do Not Edit'!$C$4:$C$6575,'Reference Prices - Do Not Edit'!$D$4:$D$6575),0)</f>
        <v>0</v>
      </c>
      <c r="E28" s="23">
        <f>IFERROR(_xlfn.XLOOKUP($B28,'Reference Prices - Do Not Edit'!$C$4:$C$6575,'Reference Prices - Do Not Edit'!$E$4:$E$6575),0)</f>
        <v>0</v>
      </c>
      <c r="F28" s="25">
        <f>IFERROR(_xlfn.XLOOKUP($B28,'Reference Prices - Do Not Edit'!$C$4:$C$6575,'Reference Prices - Do Not Edit'!$I$4:$I$6575),0)</f>
        <v>0</v>
      </c>
      <c r="I28" s="1">
        <v>340010101014</v>
      </c>
    </row>
    <row r="29" spans="2:10">
      <c r="B29" s="475"/>
      <c r="C29" s="380" t="str">
        <f>IFERROR(_xlfn.XLOOKUP($B29,'Reference Prices - Do Not Edit'!$C$4:$C$6575,'Reference Prices - Do Not Edit'!$B$4:$B$6575),"-")</f>
        <v>-</v>
      </c>
      <c r="D29" s="23">
        <f>IFERROR(_xlfn.XLOOKUP($B29,'Reference Prices - Do Not Edit'!$C$4:$C$6575,'Reference Prices - Do Not Edit'!$D$4:$D$6575),0)</f>
        <v>0</v>
      </c>
      <c r="E29" s="23">
        <f>IFERROR(_xlfn.XLOOKUP($B29,'Reference Prices - Do Not Edit'!$C$4:$C$6575,'Reference Prices - Do Not Edit'!$E$4:$E$6575),0)</f>
        <v>0</v>
      </c>
      <c r="F29" s="25">
        <f>IFERROR(_xlfn.XLOOKUP($B29,'Reference Prices - Do Not Edit'!$C$4:$C$6575,'Reference Prices - Do Not Edit'!$I$4:$I$6575),0)</f>
        <v>0</v>
      </c>
      <c r="I29" s="1">
        <v>340010101042</v>
      </c>
    </row>
    <row r="30" spans="2:10">
      <c r="B30" s="475"/>
      <c r="C30" s="380" t="str">
        <f>IFERROR(_xlfn.XLOOKUP($B30,'Reference Prices - Do Not Edit'!$C$4:$C$6575,'Reference Prices - Do Not Edit'!$B$4:$B$6575),"-")</f>
        <v>-</v>
      </c>
      <c r="D30" s="23">
        <f>IFERROR(_xlfn.XLOOKUP($B30,'Reference Prices - Do Not Edit'!$C$4:$C$6575,'Reference Prices - Do Not Edit'!$D$4:$D$6575),0)</f>
        <v>0</v>
      </c>
      <c r="E30" s="23">
        <f>IFERROR(_xlfn.XLOOKUP($B30,'Reference Prices - Do Not Edit'!$C$4:$C$6575,'Reference Prices - Do Not Edit'!$E$4:$E$6575),0)</f>
        <v>0</v>
      </c>
      <c r="F30" s="25">
        <f>IFERROR(_xlfn.XLOOKUP($B30,'Reference Prices - Do Not Edit'!$C$4:$C$6575,'Reference Prices - Do Not Edit'!$I$4:$I$6575),0)</f>
        <v>0</v>
      </c>
      <c r="I30" s="1">
        <v>340010102001</v>
      </c>
    </row>
    <row r="31" spans="2:10">
      <c r="B31" s="475"/>
      <c r="C31" s="380" t="str">
        <f>IFERROR(_xlfn.XLOOKUP($B31,'Reference Prices - Do Not Edit'!$C$4:$C$6575,'Reference Prices - Do Not Edit'!$B$4:$B$6575),"-")</f>
        <v>-</v>
      </c>
      <c r="D31" s="23">
        <f>IFERROR(_xlfn.XLOOKUP($B31,'Reference Prices - Do Not Edit'!$C$4:$C$6575,'Reference Prices - Do Not Edit'!$D$4:$D$6575),0)</f>
        <v>0</v>
      </c>
      <c r="E31" s="23">
        <f>IFERROR(_xlfn.XLOOKUP($B31,'Reference Prices - Do Not Edit'!$C$4:$C$6575,'Reference Prices - Do Not Edit'!$E$4:$E$6575),0)</f>
        <v>0</v>
      </c>
      <c r="F31" s="25">
        <f>IFERROR(_xlfn.XLOOKUP($B31,'Reference Prices - Do Not Edit'!$C$4:$C$6575,'Reference Prices - Do Not Edit'!$I$4:$I$6575),0)</f>
        <v>0</v>
      </c>
      <c r="I31" s="1">
        <v>340010102002</v>
      </c>
    </row>
    <row r="32" spans="2:10">
      <c r="B32" s="475"/>
      <c r="C32" s="380" t="str">
        <f>IFERROR(_xlfn.XLOOKUP($B32,'Reference Prices - Do Not Edit'!$C$4:$C$6575,'Reference Prices - Do Not Edit'!$B$4:$B$6575),"-")</f>
        <v>-</v>
      </c>
      <c r="D32" s="23">
        <f>IFERROR(_xlfn.XLOOKUP($B32,'Reference Prices - Do Not Edit'!$C$4:$C$6575,'Reference Prices - Do Not Edit'!$D$4:$D$6575),0)</f>
        <v>0</v>
      </c>
      <c r="E32" s="23">
        <f>IFERROR(_xlfn.XLOOKUP($B32,'Reference Prices - Do Not Edit'!$C$4:$C$6575,'Reference Prices - Do Not Edit'!$E$4:$E$6575),0)</f>
        <v>0</v>
      </c>
      <c r="F32" s="25">
        <f>IFERROR(_xlfn.XLOOKUP($B32,'Reference Prices - Do Not Edit'!$C$4:$C$6575,'Reference Prices - Do Not Edit'!$I$4:$I$6575),0)</f>
        <v>0</v>
      </c>
      <c r="I32" s="1">
        <v>340010102003</v>
      </c>
    </row>
    <row r="33" spans="2:9">
      <c r="B33" s="475"/>
      <c r="C33" s="380" t="str">
        <f>IFERROR(_xlfn.XLOOKUP($B33,'Reference Prices - Do Not Edit'!$C$4:$C$6575,'Reference Prices - Do Not Edit'!$B$4:$B$6575),"-")</f>
        <v>-</v>
      </c>
      <c r="D33" s="23">
        <f>IFERROR(_xlfn.XLOOKUP($B33,'Reference Prices - Do Not Edit'!$C$4:$C$6575,'Reference Prices - Do Not Edit'!$D$4:$D$6575),0)</f>
        <v>0</v>
      </c>
      <c r="E33" s="23">
        <f>IFERROR(_xlfn.XLOOKUP($B33,'Reference Prices - Do Not Edit'!$C$4:$C$6575,'Reference Prices - Do Not Edit'!$E$4:$E$6575),0)</f>
        <v>0</v>
      </c>
      <c r="F33" s="25">
        <f>IFERROR(_xlfn.XLOOKUP($B33,'Reference Prices - Do Not Edit'!$C$4:$C$6575,'Reference Prices - Do Not Edit'!$I$4:$I$6575),0)</f>
        <v>0</v>
      </c>
      <c r="I33" s="1">
        <v>340010102004</v>
      </c>
    </row>
    <row r="34" spans="2:9">
      <c r="B34" s="475"/>
      <c r="C34" s="380" t="str">
        <f>IFERROR(_xlfn.XLOOKUP($B34,'Reference Prices - Do Not Edit'!$C$4:$C$6575,'Reference Prices - Do Not Edit'!$B$4:$B$6575),"-")</f>
        <v>-</v>
      </c>
      <c r="D34" s="23">
        <f>IFERROR(_xlfn.XLOOKUP($B34,'Reference Prices - Do Not Edit'!$C$4:$C$6575,'Reference Prices - Do Not Edit'!$D$4:$D$6575),0)</f>
        <v>0</v>
      </c>
      <c r="E34" s="23">
        <f>IFERROR(_xlfn.XLOOKUP($B34,'Reference Prices - Do Not Edit'!$C$4:$C$6575,'Reference Prices - Do Not Edit'!$E$4:$E$6575),0)</f>
        <v>0</v>
      </c>
      <c r="F34" s="25">
        <f>IFERROR(_xlfn.XLOOKUP($B34,'Reference Prices - Do Not Edit'!$C$4:$C$6575,'Reference Prices - Do Not Edit'!$I$4:$I$6575),0)</f>
        <v>0</v>
      </c>
      <c r="I34" s="1">
        <v>340010102005</v>
      </c>
    </row>
    <row r="35" spans="2:9">
      <c r="B35" s="475"/>
      <c r="C35" s="380" t="str">
        <f>IFERROR(_xlfn.XLOOKUP($B35,'Reference Prices - Do Not Edit'!$C$4:$C$6575,'Reference Prices - Do Not Edit'!$B$4:$B$6575),"-")</f>
        <v>-</v>
      </c>
      <c r="D35" s="23">
        <f>IFERROR(_xlfn.XLOOKUP($B35,'Reference Prices - Do Not Edit'!$C$4:$C$6575,'Reference Prices - Do Not Edit'!$D$4:$D$6575),0)</f>
        <v>0</v>
      </c>
      <c r="E35" s="23">
        <f>IFERROR(_xlfn.XLOOKUP($B35,'Reference Prices - Do Not Edit'!$C$4:$C$6575,'Reference Prices - Do Not Edit'!$E$4:$E$6575),0)</f>
        <v>0</v>
      </c>
      <c r="F35" s="25">
        <f>IFERROR(_xlfn.XLOOKUP($B35,'Reference Prices - Do Not Edit'!$C$4:$C$6575,'Reference Prices - Do Not Edit'!$I$4:$I$6575),0)</f>
        <v>0</v>
      </c>
      <c r="I35" s="1">
        <v>340010103001</v>
      </c>
    </row>
    <row r="36" spans="2:9">
      <c r="B36" s="475"/>
      <c r="C36" s="380" t="str">
        <f>IFERROR(_xlfn.XLOOKUP($B36,'Reference Prices - Do Not Edit'!$C$4:$C$6575,'Reference Prices - Do Not Edit'!$B$4:$B$6575),"-")</f>
        <v>-</v>
      </c>
      <c r="D36" s="23">
        <f>IFERROR(_xlfn.XLOOKUP($B36,'Reference Prices - Do Not Edit'!$C$4:$C$6575,'Reference Prices - Do Not Edit'!$D$4:$D$6575),0)</f>
        <v>0</v>
      </c>
      <c r="E36" s="23">
        <f>IFERROR(_xlfn.XLOOKUP($B36,'Reference Prices - Do Not Edit'!$C$4:$C$6575,'Reference Prices - Do Not Edit'!$E$4:$E$6575),0)</f>
        <v>0</v>
      </c>
      <c r="F36" s="25">
        <f>IFERROR(_xlfn.XLOOKUP($B36,'Reference Prices - Do Not Edit'!$C$4:$C$6575,'Reference Prices - Do Not Edit'!$I$4:$I$6575),0)</f>
        <v>0</v>
      </c>
      <c r="I36" s="1">
        <v>340010103002</v>
      </c>
    </row>
    <row r="37" spans="2:9">
      <c r="B37" s="475"/>
      <c r="C37" s="380" t="str">
        <f>IFERROR(_xlfn.XLOOKUP($B37,'Reference Prices - Do Not Edit'!$C$4:$C$6575,'Reference Prices - Do Not Edit'!$B$4:$B$6575),"-")</f>
        <v>-</v>
      </c>
      <c r="D37" s="23">
        <f>IFERROR(_xlfn.XLOOKUP($B37,'Reference Prices - Do Not Edit'!$C$4:$C$6575,'Reference Prices - Do Not Edit'!$D$4:$D$6575),0)</f>
        <v>0</v>
      </c>
      <c r="E37" s="23">
        <f>IFERROR(_xlfn.XLOOKUP($B37,'Reference Prices - Do Not Edit'!$C$4:$C$6575,'Reference Prices - Do Not Edit'!$E$4:$E$6575),0)</f>
        <v>0</v>
      </c>
      <c r="F37" s="25">
        <f>IFERROR(_xlfn.XLOOKUP($B37,'Reference Prices - Do Not Edit'!$C$4:$C$6575,'Reference Prices - Do Not Edit'!$I$4:$I$6575),0)</f>
        <v>0</v>
      </c>
      <c r="I37" s="1">
        <v>340010104011</v>
      </c>
    </row>
    <row r="38" spans="2:9">
      <c r="B38" s="475"/>
      <c r="C38" s="380" t="str">
        <f>IFERROR(_xlfn.XLOOKUP($B38,'Reference Prices - Do Not Edit'!$C$4:$C$6575,'Reference Prices - Do Not Edit'!$B$4:$B$6575),"-")</f>
        <v>-</v>
      </c>
      <c r="D38" s="23">
        <f>IFERROR(_xlfn.XLOOKUP($B38,'Reference Prices - Do Not Edit'!$C$4:$C$6575,'Reference Prices - Do Not Edit'!$D$4:$D$6575),0)</f>
        <v>0</v>
      </c>
      <c r="E38" s="23">
        <f>IFERROR(_xlfn.XLOOKUP($B38,'Reference Prices - Do Not Edit'!$C$4:$C$6575,'Reference Prices - Do Not Edit'!$E$4:$E$6575),0)</f>
        <v>0</v>
      </c>
      <c r="F38" s="25">
        <f>IFERROR(_xlfn.XLOOKUP($B38,'Reference Prices - Do Not Edit'!$C$4:$C$6575,'Reference Prices - Do Not Edit'!$I$4:$I$6575),0)</f>
        <v>0</v>
      </c>
      <c r="I38" s="1">
        <v>340010104012</v>
      </c>
    </row>
    <row r="39" spans="2:9">
      <c r="B39" s="475"/>
      <c r="C39" s="380" t="str">
        <f>IFERROR(_xlfn.XLOOKUP($B39,'Reference Prices - Do Not Edit'!$C$4:$C$6575,'Reference Prices - Do Not Edit'!$B$4:$B$6575),"-")</f>
        <v>-</v>
      </c>
      <c r="D39" s="23">
        <f>IFERROR(_xlfn.XLOOKUP($B39,'Reference Prices - Do Not Edit'!$C$4:$C$6575,'Reference Prices - Do Not Edit'!$D$4:$D$6575),0)</f>
        <v>0</v>
      </c>
      <c r="E39" s="23">
        <f>IFERROR(_xlfn.XLOOKUP($B39,'Reference Prices - Do Not Edit'!$C$4:$C$6575,'Reference Prices - Do Not Edit'!$E$4:$E$6575),0)</f>
        <v>0</v>
      </c>
      <c r="F39" s="25">
        <f>IFERROR(_xlfn.XLOOKUP($B39,'Reference Prices - Do Not Edit'!$C$4:$C$6575,'Reference Prices - Do Not Edit'!$I$4:$I$6575),0)</f>
        <v>0</v>
      </c>
      <c r="I39" s="1">
        <v>340010104013</v>
      </c>
    </row>
    <row r="40" spans="2:9">
      <c r="B40" s="475"/>
      <c r="C40" s="380" t="str">
        <f>IFERROR(_xlfn.XLOOKUP($B40,'Reference Prices - Do Not Edit'!$C$4:$C$6575,'Reference Prices - Do Not Edit'!$B$4:$B$6575),"-")</f>
        <v>-</v>
      </c>
      <c r="D40" s="23">
        <f>IFERROR(_xlfn.XLOOKUP($B40,'Reference Prices - Do Not Edit'!$C$4:$C$6575,'Reference Prices - Do Not Edit'!$D$4:$D$6575),0)</f>
        <v>0</v>
      </c>
      <c r="E40" s="23">
        <f>IFERROR(_xlfn.XLOOKUP($B40,'Reference Prices - Do Not Edit'!$C$4:$C$6575,'Reference Prices - Do Not Edit'!$E$4:$E$6575),0)</f>
        <v>0</v>
      </c>
      <c r="F40" s="25">
        <f>IFERROR(_xlfn.XLOOKUP($B40,'Reference Prices - Do Not Edit'!$C$4:$C$6575,'Reference Prices - Do Not Edit'!$I$4:$I$6575),0)</f>
        <v>0</v>
      </c>
      <c r="I40" s="1">
        <v>340010104032</v>
      </c>
    </row>
    <row r="41" spans="2:9">
      <c r="B41" s="475"/>
      <c r="C41" s="380" t="str">
        <f>IFERROR(_xlfn.XLOOKUP($B41,'Reference Prices - Do Not Edit'!$C$4:$C$6575,'Reference Prices - Do Not Edit'!$B$4:$B$6575),"-")</f>
        <v>-</v>
      </c>
      <c r="D41" s="23">
        <f>IFERROR(_xlfn.XLOOKUP($B41,'Reference Prices - Do Not Edit'!$C$4:$C$6575,'Reference Prices - Do Not Edit'!$D$4:$D$6575),0)</f>
        <v>0</v>
      </c>
      <c r="E41" s="23">
        <f>IFERROR(_xlfn.XLOOKUP($B41,'Reference Prices - Do Not Edit'!$C$4:$C$6575,'Reference Prices - Do Not Edit'!$E$4:$E$6575),0)</f>
        <v>0</v>
      </c>
      <c r="F41" s="25">
        <f>IFERROR(_xlfn.XLOOKUP($B41,'Reference Prices - Do Not Edit'!$C$4:$C$6575,'Reference Prices - Do Not Edit'!$I$4:$I$6575),0)</f>
        <v>0</v>
      </c>
      <c r="I41" s="1">
        <v>340010104033</v>
      </c>
    </row>
    <row r="42" spans="2:9">
      <c r="B42" s="475"/>
      <c r="C42" s="380" t="str">
        <f>IFERROR(_xlfn.XLOOKUP($B42,'Reference Prices - Do Not Edit'!$C$4:$C$6575,'Reference Prices - Do Not Edit'!$B$4:$B$6575),"-")</f>
        <v>-</v>
      </c>
      <c r="D42" s="23">
        <f>IFERROR(_xlfn.XLOOKUP($B42,'Reference Prices - Do Not Edit'!$C$4:$C$6575,'Reference Prices - Do Not Edit'!$D$4:$D$6575),0)</f>
        <v>0</v>
      </c>
      <c r="E42" s="23">
        <f>IFERROR(_xlfn.XLOOKUP($B42,'Reference Prices - Do Not Edit'!$C$4:$C$6575,'Reference Prices - Do Not Edit'!$E$4:$E$6575),0)</f>
        <v>0</v>
      </c>
      <c r="F42" s="25">
        <f>IFERROR(_xlfn.XLOOKUP($B42,'Reference Prices - Do Not Edit'!$C$4:$C$6575,'Reference Prices - Do Not Edit'!$I$4:$I$6575),0)</f>
        <v>0</v>
      </c>
      <c r="I42" s="1">
        <v>340010105011</v>
      </c>
    </row>
    <row r="43" spans="2:9">
      <c r="B43" s="475"/>
      <c r="C43" s="380" t="str">
        <f>IFERROR(_xlfn.XLOOKUP($B43,'Reference Prices - Do Not Edit'!$C$4:$C$6575,'Reference Prices - Do Not Edit'!$B$4:$B$6575),"-")</f>
        <v>-</v>
      </c>
      <c r="D43" s="23">
        <f>IFERROR(_xlfn.XLOOKUP($B43,'Reference Prices - Do Not Edit'!$C$4:$C$6575,'Reference Prices - Do Not Edit'!$D$4:$D$6575),0)</f>
        <v>0</v>
      </c>
      <c r="E43" s="23">
        <f>IFERROR(_xlfn.XLOOKUP($B43,'Reference Prices - Do Not Edit'!$C$4:$C$6575,'Reference Prices - Do Not Edit'!$E$4:$E$6575),0)</f>
        <v>0</v>
      </c>
      <c r="F43" s="25">
        <f>IFERROR(_xlfn.XLOOKUP($B43,'Reference Prices - Do Not Edit'!$C$4:$C$6575,'Reference Prices - Do Not Edit'!$I$4:$I$6575),0)</f>
        <v>0</v>
      </c>
      <c r="I43" s="1">
        <v>340010105012</v>
      </c>
    </row>
    <row r="44" spans="2:9">
      <c r="B44" s="475"/>
      <c r="C44" s="380" t="str">
        <f>IFERROR(_xlfn.XLOOKUP($B44,'Reference Prices - Do Not Edit'!$C$4:$C$6575,'Reference Prices - Do Not Edit'!$B$4:$B$6575),"-")</f>
        <v>-</v>
      </c>
      <c r="D44" s="23">
        <f>IFERROR(_xlfn.XLOOKUP($B44,'Reference Prices - Do Not Edit'!$C$4:$C$6575,'Reference Prices - Do Not Edit'!$D$4:$D$6575),0)</f>
        <v>0</v>
      </c>
      <c r="E44" s="23">
        <f>IFERROR(_xlfn.XLOOKUP($B44,'Reference Prices - Do Not Edit'!$C$4:$C$6575,'Reference Prices - Do Not Edit'!$E$4:$E$6575),0)</f>
        <v>0</v>
      </c>
      <c r="F44" s="25">
        <f>IFERROR(_xlfn.XLOOKUP($B44,'Reference Prices - Do Not Edit'!$C$4:$C$6575,'Reference Prices - Do Not Edit'!$I$4:$I$6575),0)</f>
        <v>0</v>
      </c>
      <c r="I44" s="1">
        <v>340010105014</v>
      </c>
    </row>
    <row r="45" spans="2:9">
      <c r="B45" s="475"/>
      <c r="C45" s="380" t="str">
        <f>IFERROR(_xlfn.XLOOKUP($B45,'Reference Prices - Do Not Edit'!$C$4:$C$6575,'Reference Prices - Do Not Edit'!$B$4:$B$6575),"-")</f>
        <v>-</v>
      </c>
      <c r="D45" s="23">
        <f>IFERROR(_xlfn.XLOOKUP($B45,'Reference Prices - Do Not Edit'!$C$4:$C$6575,'Reference Prices - Do Not Edit'!$D$4:$D$6575),0)</f>
        <v>0</v>
      </c>
      <c r="E45" s="23">
        <f>IFERROR(_xlfn.XLOOKUP($B45,'Reference Prices - Do Not Edit'!$C$4:$C$6575,'Reference Prices - Do Not Edit'!$E$4:$E$6575),0)</f>
        <v>0</v>
      </c>
      <c r="F45" s="25">
        <f>IFERROR(_xlfn.XLOOKUP($B45,'Reference Prices - Do Not Edit'!$C$4:$C$6575,'Reference Prices - Do Not Edit'!$I$4:$I$6575),0)</f>
        <v>0</v>
      </c>
      <c r="I45" s="1">
        <v>340010105034</v>
      </c>
    </row>
    <row r="46" spans="2:9">
      <c r="B46" s="475"/>
      <c r="C46" s="380" t="str">
        <f>IFERROR(_xlfn.XLOOKUP($B46,'Reference Prices - Do Not Edit'!$C$4:$C$6575,'Reference Prices - Do Not Edit'!$B$4:$B$6575),"-")</f>
        <v>-</v>
      </c>
      <c r="D46" s="23">
        <f>IFERROR(_xlfn.XLOOKUP($B46,'Reference Prices - Do Not Edit'!$C$4:$C$6575,'Reference Prices - Do Not Edit'!$D$4:$D$6575),0)</f>
        <v>0</v>
      </c>
      <c r="E46" s="23">
        <f>IFERROR(_xlfn.XLOOKUP($B46,'Reference Prices - Do Not Edit'!$C$4:$C$6575,'Reference Prices - Do Not Edit'!$E$4:$E$6575),0)</f>
        <v>0</v>
      </c>
      <c r="F46" s="25">
        <f>IFERROR(_xlfn.XLOOKUP($B46,'Reference Prices - Do Not Edit'!$C$4:$C$6575,'Reference Prices - Do Not Edit'!$I$4:$I$6575),0)</f>
        <v>0</v>
      </c>
      <c r="I46" s="1">
        <v>340010105051</v>
      </c>
    </row>
    <row r="47" spans="2:9">
      <c r="B47" s="475"/>
      <c r="C47" s="380" t="str">
        <f>IFERROR(_xlfn.XLOOKUP($B47,'Reference Prices - Do Not Edit'!$C$4:$C$6575,'Reference Prices - Do Not Edit'!$B$4:$B$6575),"-")</f>
        <v>-</v>
      </c>
      <c r="D47" s="23">
        <f>IFERROR(_xlfn.XLOOKUP($B47,'Reference Prices - Do Not Edit'!$C$4:$C$6575,'Reference Prices - Do Not Edit'!$D$4:$D$6575),0)</f>
        <v>0</v>
      </c>
      <c r="E47" s="23">
        <f>IFERROR(_xlfn.XLOOKUP($B47,'Reference Prices - Do Not Edit'!$C$4:$C$6575,'Reference Prices - Do Not Edit'!$E$4:$E$6575),0)</f>
        <v>0</v>
      </c>
      <c r="F47" s="25">
        <f>IFERROR(_xlfn.XLOOKUP($B47,'Reference Prices - Do Not Edit'!$C$4:$C$6575,'Reference Prices - Do Not Edit'!$I$4:$I$6575),0)</f>
        <v>0</v>
      </c>
      <c r="I47" s="1">
        <v>340010105052</v>
      </c>
    </row>
    <row r="48" spans="2:9">
      <c r="B48" s="475"/>
      <c r="C48" s="380" t="str">
        <f>IFERROR(_xlfn.XLOOKUP($B48,'Reference Prices - Do Not Edit'!$C$4:$C$6575,'Reference Prices - Do Not Edit'!$B$4:$B$6575),"-")</f>
        <v>-</v>
      </c>
      <c r="D48" s="23">
        <f>IFERROR(_xlfn.XLOOKUP($B48,'Reference Prices - Do Not Edit'!$C$4:$C$6575,'Reference Prices - Do Not Edit'!$D$4:$D$6575),0)</f>
        <v>0</v>
      </c>
      <c r="E48" s="23">
        <f>IFERROR(_xlfn.XLOOKUP($B48,'Reference Prices - Do Not Edit'!$C$4:$C$6575,'Reference Prices - Do Not Edit'!$E$4:$E$6575),0)</f>
        <v>0</v>
      </c>
      <c r="F48" s="25">
        <f>IFERROR(_xlfn.XLOOKUP($B48,'Reference Prices - Do Not Edit'!$C$4:$C$6575,'Reference Prices - Do Not Edit'!$I$4:$I$6575),0)</f>
        <v>0</v>
      </c>
      <c r="I48" s="1">
        <v>340010105062</v>
      </c>
    </row>
    <row r="49" spans="2:9">
      <c r="B49" s="475"/>
      <c r="C49" s="380" t="str">
        <f>IFERROR(_xlfn.XLOOKUP($B49,'Reference Prices - Do Not Edit'!$C$4:$C$6575,'Reference Prices - Do Not Edit'!$B$4:$B$6575),"-")</f>
        <v>-</v>
      </c>
      <c r="D49" s="23">
        <f>IFERROR(_xlfn.XLOOKUP($B49,'Reference Prices - Do Not Edit'!$C$4:$C$6575,'Reference Prices - Do Not Edit'!$D$4:$D$6575),0)</f>
        <v>0</v>
      </c>
      <c r="E49" s="23">
        <f>IFERROR(_xlfn.XLOOKUP($B49,'Reference Prices - Do Not Edit'!$C$4:$C$6575,'Reference Prices - Do Not Edit'!$E$4:$E$6575),0)</f>
        <v>0</v>
      </c>
      <c r="F49" s="25">
        <f>IFERROR(_xlfn.XLOOKUP($B49,'Reference Prices - Do Not Edit'!$C$4:$C$6575,'Reference Prices - Do Not Edit'!$I$4:$I$6575),0)</f>
        <v>0</v>
      </c>
      <c r="I49" s="1">
        <v>340010105063</v>
      </c>
    </row>
    <row r="50" spans="2:9">
      <c r="B50" s="475"/>
      <c r="C50" s="380" t="str">
        <f>IFERROR(_xlfn.XLOOKUP($B50,'Reference Prices - Do Not Edit'!$C$4:$C$6575,'Reference Prices - Do Not Edit'!$B$4:$B$6575),"-")</f>
        <v>-</v>
      </c>
      <c r="D50" s="23">
        <f>IFERROR(_xlfn.XLOOKUP($B50,'Reference Prices - Do Not Edit'!$C$4:$C$6575,'Reference Prices - Do Not Edit'!$D$4:$D$6575),0)</f>
        <v>0</v>
      </c>
      <c r="E50" s="23">
        <f>IFERROR(_xlfn.XLOOKUP($B50,'Reference Prices - Do Not Edit'!$C$4:$C$6575,'Reference Prices - Do Not Edit'!$E$4:$E$6575),0)</f>
        <v>0</v>
      </c>
      <c r="F50" s="25">
        <f>IFERROR(_xlfn.XLOOKUP($B50,'Reference Prices - Do Not Edit'!$C$4:$C$6575,'Reference Prices - Do Not Edit'!$I$4:$I$6575),0)</f>
        <v>0</v>
      </c>
      <c r="I50" s="1">
        <v>340010106001</v>
      </c>
    </row>
    <row r="51" spans="2:9">
      <c r="B51" s="475"/>
      <c r="C51" s="380" t="str">
        <f>IFERROR(_xlfn.XLOOKUP($B51,'Reference Prices - Do Not Edit'!$C$4:$C$6575,'Reference Prices - Do Not Edit'!$B$4:$B$6575),"-")</f>
        <v>-</v>
      </c>
      <c r="D51" s="23">
        <f>IFERROR(_xlfn.XLOOKUP($B51,'Reference Prices - Do Not Edit'!$C$4:$C$6575,'Reference Prices - Do Not Edit'!$D$4:$D$6575),0)</f>
        <v>0</v>
      </c>
      <c r="E51" s="23">
        <f>IFERROR(_xlfn.XLOOKUP($B51,'Reference Prices - Do Not Edit'!$C$4:$C$6575,'Reference Prices - Do Not Edit'!$E$4:$E$6575),0)</f>
        <v>0</v>
      </c>
      <c r="F51" s="25">
        <f>IFERROR(_xlfn.XLOOKUP($B51,'Reference Prices - Do Not Edit'!$C$4:$C$6575,'Reference Prices - Do Not Edit'!$I$4:$I$6575),0)</f>
        <v>0</v>
      </c>
      <c r="I51" s="1">
        <v>340010106002</v>
      </c>
    </row>
    <row r="52" spans="2:9">
      <c r="B52" s="475"/>
      <c r="C52" s="380" t="str">
        <f>IFERROR(_xlfn.XLOOKUP($B52,'Reference Prices - Do Not Edit'!$C$4:$C$6575,'Reference Prices - Do Not Edit'!$B$4:$B$6575),"-")</f>
        <v>-</v>
      </c>
      <c r="D52" s="23">
        <f>IFERROR(_xlfn.XLOOKUP($B52,'Reference Prices - Do Not Edit'!$C$4:$C$6575,'Reference Prices - Do Not Edit'!$D$4:$D$6575),0)</f>
        <v>0</v>
      </c>
      <c r="E52" s="23">
        <f>IFERROR(_xlfn.XLOOKUP($B52,'Reference Prices - Do Not Edit'!$C$4:$C$6575,'Reference Prices - Do Not Edit'!$E$4:$E$6575),0)</f>
        <v>0</v>
      </c>
      <c r="F52" s="25">
        <f>IFERROR(_xlfn.XLOOKUP($B52,'Reference Prices - Do Not Edit'!$C$4:$C$6575,'Reference Prices - Do Not Edit'!$I$4:$I$6575),0)</f>
        <v>0</v>
      </c>
      <c r="I52" s="1">
        <v>340010107001</v>
      </c>
    </row>
    <row r="53" spans="2:9">
      <c r="B53" s="475"/>
      <c r="C53" s="380" t="str">
        <f>IFERROR(_xlfn.XLOOKUP($B53,'Reference Prices - Do Not Edit'!$C$4:$C$6575,'Reference Prices - Do Not Edit'!$B$4:$B$6575),"-")</f>
        <v>-</v>
      </c>
      <c r="D53" s="23">
        <f>IFERROR(_xlfn.XLOOKUP($B53,'Reference Prices - Do Not Edit'!$C$4:$C$6575,'Reference Prices - Do Not Edit'!$D$4:$D$6575),0)</f>
        <v>0</v>
      </c>
      <c r="E53" s="23">
        <f>IFERROR(_xlfn.XLOOKUP($B53,'Reference Prices - Do Not Edit'!$C$4:$C$6575,'Reference Prices - Do Not Edit'!$E$4:$E$6575),0)</f>
        <v>0</v>
      </c>
      <c r="F53" s="25">
        <f>IFERROR(_xlfn.XLOOKUP($B53,'Reference Prices - Do Not Edit'!$C$4:$C$6575,'Reference Prices - Do Not Edit'!$I$4:$I$6575),0)</f>
        <v>0</v>
      </c>
      <c r="I53" s="1">
        <v>340010107002</v>
      </c>
    </row>
    <row r="54" spans="2:9">
      <c r="B54" s="475"/>
      <c r="C54" s="380" t="str">
        <f>IFERROR(_xlfn.XLOOKUP($B54,'Reference Prices - Do Not Edit'!$C$4:$C$6575,'Reference Prices - Do Not Edit'!$B$4:$B$6575),"-")</f>
        <v>-</v>
      </c>
      <c r="D54" s="23">
        <f>IFERROR(_xlfn.XLOOKUP($B54,'Reference Prices - Do Not Edit'!$C$4:$C$6575,'Reference Prices - Do Not Edit'!$D$4:$D$6575),0)</f>
        <v>0</v>
      </c>
      <c r="E54" s="23">
        <f>IFERROR(_xlfn.XLOOKUP($B54,'Reference Prices - Do Not Edit'!$C$4:$C$6575,'Reference Prices - Do Not Edit'!$E$4:$E$6575),0)</f>
        <v>0</v>
      </c>
      <c r="F54" s="25">
        <f>IFERROR(_xlfn.XLOOKUP($B54,'Reference Prices - Do Not Edit'!$C$4:$C$6575,'Reference Prices - Do Not Edit'!$I$4:$I$6575),0)</f>
        <v>0</v>
      </c>
      <c r="I54" s="1">
        <v>340010107003</v>
      </c>
    </row>
    <row r="55" spans="2:9">
      <c r="B55" s="475"/>
      <c r="C55" s="380" t="str">
        <f>IFERROR(_xlfn.XLOOKUP($B55,'Reference Prices - Do Not Edit'!$C$4:$C$6575,'Reference Prices - Do Not Edit'!$B$4:$B$6575),"-")</f>
        <v>-</v>
      </c>
      <c r="D55" s="23">
        <f>IFERROR(_xlfn.XLOOKUP($B55,'Reference Prices - Do Not Edit'!$C$4:$C$6575,'Reference Prices - Do Not Edit'!$D$4:$D$6575),0)</f>
        <v>0</v>
      </c>
      <c r="E55" s="23">
        <f>IFERROR(_xlfn.XLOOKUP($B55,'Reference Prices - Do Not Edit'!$C$4:$C$6575,'Reference Prices - Do Not Edit'!$E$4:$E$6575),0)</f>
        <v>0</v>
      </c>
      <c r="F55" s="25">
        <f>IFERROR(_xlfn.XLOOKUP($B55,'Reference Prices - Do Not Edit'!$C$4:$C$6575,'Reference Prices - Do Not Edit'!$I$4:$I$6575),0)</f>
        <v>0</v>
      </c>
      <c r="I55" s="1">
        <v>340010107004</v>
      </c>
    </row>
    <row r="56" spans="2:9">
      <c r="B56" s="475"/>
      <c r="C56" s="380" t="str">
        <f>IFERROR(_xlfn.XLOOKUP($B56,'Reference Prices - Do Not Edit'!$C$4:$C$6575,'Reference Prices - Do Not Edit'!$B$4:$B$6575),"-")</f>
        <v>-</v>
      </c>
      <c r="D56" s="23">
        <f>IFERROR(_xlfn.XLOOKUP($B56,'Reference Prices - Do Not Edit'!$C$4:$C$6575,'Reference Prices - Do Not Edit'!$D$4:$D$6575),0)</f>
        <v>0</v>
      </c>
      <c r="E56" s="23">
        <f>IFERROR(_xlfn.XLOOKUP($B56,'Reference Prices - Do Not Edit'!$C$4:$C$6575,'Reference Prices - Do Not Edit'!$E$4:$E$6575),0)</f>
        <v>0</v>
      </c>
      <c r="F56" s="25">
        <f>IFERROR(_xlfn.XLOOKUP($B56,'Reference Prices - Do Not Edit'!$C$4:$C$6575,'Reference Prices - Do Not Edit'!$I$4:$I$6575),0)</f>
        <v>0</v>
      </c>
      <c r="I56" s="1">
        <v>340010108001</v>
      </c>
    </row>
    <row r="57" spans="2:9">
      <c r="B57" s="475"/>
      <c r="C57" s="380" t="str">
        <f>IFERROR(_xlfn.XLOOKUP($B57,'Reference Prices - Do Not Edit'!$C$4:$C$6575,'Reference Prices - Do Not Edit'!$B$4:$B$6575),"-")</f>
        <v>-</v>
      </c>
      <c r="D57" s="23">
        <f>IFERROR(_xlfn.XLOOKUP($B57,'Reference Prices - Do Not Edit'!$C$4:$C$6575,'Reference Prices - Do Not Edit'!$D$4:$D$6575),0)</f>
        <v>0</v>
      </c>
      <c r="E57" s="23">
        <f>IFERROR(_xlfn.XLOOKUP($B57,'Reference Prices - Do Not Edit'!$C$4:$C$6575,'Reference Prices - Do Not Edit'!$E$4:$E$6575),0)</f>
        <v>0</v>
      </c>
      <c r="F57" s="25">
        <f>IFERROR(_xlfn.XLOOKUP($B57,'Reference Prices - Do Not Edit'!$C$4:$C$6575,'Reference Prices - Do Not Edit'!$I$4:$I$6575),0)</f>
        <v>0</v>
      </c>
      <c r="I57" s="1">
        <v>340010108002</v>
      </c>
    </row>
    <row r="58" spans="2:9">
      <c r="B58" s="475"/>
      <c r="C58" s="380" t="str">
        <f>IFERROR(_xlfn.XLOOKUP($B58,'Reference Prices - Do Not Edit'!$C$4:$C$6575,'Reference Prices - Do Not Edit'!$B$4:$B$6575),"-")</f>
        <v>-</v>
      </c>
      <c r="D58" s="23">
        <f>IFERROR(_xlfn.XLOOKUP($B58,'Reference Prices - Do Not Edit'!$C$4:$C$6575,'Reference Prices - Do Not Edit'!$D$4:$D$6575),0)</f>
        <v>0</v>
      </c>
      <c r="E58" s="23">
        <f>IFERROR(_xlfn.XLOOKUP($B58,'Reference Prices - Do Not Edit'!$C$4:$C$6575,'Reference Prices - Do Not Edit'!$E$4:$E$6575),0)</f>
        <v>0</v>
      </c>
      <c r="F58" s="25">
        <f>IFERROR(_xlfn.XLOOKUP($B58,'Reference Prices - Do Not Edit'!$C$4:$C$6575,'Reference Prices - Do Not Edit'!$I$4:$I$6575),0)</f>
        <v>0</v>
      </c>
      <c r="I58" s="1">
        <v>340010109001</v>
      </c>
    </row>
    <row r="59" spans="2:9">
      <c r="B59" s="475"/>
      <c r="C59" s="380" t="str">
        <f>IFERROR(_xlfn.XLOOKUP($B59,'Reference Prices - Do Not Edit'!$C$4:$C$6575,'Reference Prices - Do Not Edit'!$B$4:$B$6575),"-")</f>
        <v>-</v>
      </c>
      <c r="D59" s="23">
        <f>IFERROR(_xlfn.XLOOKUP($B59,'Reference Prices - Do Not Edit'!$C$4:$C$6575,'Reference Prices - Do Not Edit'!$D$4:$D$6575),0)</f>
        <v>0</v>
      </c>
      <c r="E59" s="23">
        <f>IFERROR(_xlfn.XLOOKUP($B59,'Reference Prices - Do Not Edit'!$C$4:$C$6575,'Reference Prices - Do Not Edit'!$E$4:$E$6575),0)</f>
        <v>0</v>
      </c>
      <c r="F59" s="25">
        <f>IFERROR(_xlfn.XLOOKUP($B59,'Reference Prices - Do Not Edit'!$C$4:$C$6575,'Reference Prices - Do Not Edit'!$I$4:$I$6575),0)</f>
        <v>0</v>
      </c>
      <c r="I59" s="1">
        <v>340010109003</v>
      </c>
    </row>
    <row r="60" spans="2:9">
      <c r="B60" s="475"/>
      <c r="C60" s="380" t="str">
        <f>IFERROR(_xlfn.XLOOKUP($B60,'Reference Prices - Do Not Edit'!$C$4:$C$6575,'Reference Prices - Do Not Edit'!$B$4:$B$6575),"-")</f>
        <v>-</v>
      </c>
      <c r="D60" s="23">
        <f>IFERROR(_xlfn.XLOOKUP($B60,'Reference Prices - Do Not Edit'!$C$4:$C$6575,'Reference Prices - Do Not Edit'!$D$4:$D$6575),0)</f>
        <v>0</v>
      </c>
      <c r="E60" s="23">
        <f>IFERROR(_xlfn.XLOOKUP($B60,'Reference Prices - Do Not Edit'!$C$4:$C$6575,'Reference Prices - Do Not Edit'!$E$4:$E$6575),0)</f>
        <v>0</v>
      </c>
      <c r="F60" s="25">
        <f>IFERROR(_xlfn.XLOOKUP($B60,'Reference Prices - Do Not Edit'!$C$4:$C$6575,'Reference Prices - Do Not Edit'!$I$4:$I$6575),0)</f>
        <v>0</v>
      </c>
      <c r="I60" s="1">
        <v>340010110002</v>
      </c>
    </row>
    <row r="61" spans="2:9">
      <c r="B61" s="475"/>
      <c r="C61" s="380" t="str">
        <f>IFERROR(_xlfn.XLOOKUP($B61,'Reference Prices - Do Not Edit'!$C$4:$C$6575,'Reference Prices - Do Not Edit'!$B$4:$B$6575),"-")</f>
        <v>-</v>
      </c>
      <c r="D61" s="23">
        <f>IFERROR(_xlfn.XLOOKUP($B61,'Reference Prices - Do Not Edit'!$C$4:$C$6575,'Reference Prices - Do Not Edit'!$D$4:$D$6575),0)</f>
        <v>0</v>
      </c>
      <c r="E61" s="23">
        <f>IFERROR(_xlfn.XLOOKUP($B61,'Reference Prices - Do Not Edit'!$C$4:$C$6575,'Reference Prices - Do Not Edit'!$E$4:$E$6575),0)</f>
        <v>0</v>
      </c>
      <c r="F61" s="25">
        <f>IFERROR(_xlfn.XLOOKUP($B61,'Reference Prices - Do Not Edit'!$C$4:$C$6575,'Reference Prices - Do Not Edit'!$I$4:$I$6575),0)</f>
        <v>0</v>
      </c>
      <c r="I61" s="1">
        <v>340010111003</v>
      </c>
    </row>
    <row r="62" spans="2:9">
      <c r="B62" s="475"/>
      <c r="C62" s="380" t="str">
        <f>IFERROR(_xlfn.XLOOKUP($B62,'Reference Prices - Do Not Edit'!$C$4:$C$6575,'Reference Prices - Do Not Edit'!$B$4:$B$6575),"-")</f>
        <v>-</v>
      </c>
      <c r="D62" s="23">
        <f>IFERROR(_xlfn.XLOOKUP($B62,'Reference Prices - Do Not Edit'!$C$4:$C$6575,'Reference Prices - Do Not Edit'!$D$4:$D$6575),0)</f>
        <v>0</v>
      </c>
      <c r="E62" s="23">
        <f>IFERROR(_xlfn.XLOOKUP($B62,'Reference Prices - Do Not Edit'!$C$4:$C$6575,'Reference Prices - Do Not Edit'!$E$4:$E$6575),0)</f>
        <v>0</v>
      </c>
      <c r="F62" s="25">
        <f>IFERROR(_xlfn.XLOOKUP($B62,'Reference Prices - Do Not Edit'!$C$4:$C$6575,'Reference Prices - Do Not Edit'!$I$4:$I$6575),0)</f>
        <v>0</v>
      </c>
      <c r="I62" s="1">
        <v>340010112011</v>
      </c>
    </row>
    <row r="63" spans="2:9">
      <c r="B63" s="475"/>
      <c r="C63" s="380" t="str">
        <f>IFERROR(_xlfn.XLOOKUP($B63,'Reference Prices - Do Not Edit'!$C$4:$C$6575,'Reference Prices - Do Not Edit'!$B$4:$B$6575),"-")</f>
        <v>-</v>
      </c>
      <c r="D63" s="23">
        <f>IFERROR(_xlfn.XLOOKUP($B63,'Reference Prices - Do Not Edit'!$C$4:$C$6575,'Reference Prices - Do Not Edit'!$D$4:$D$6575),0)</f>
        <v>0</v>
      </c>
      <c r="E63" s="23">
        <f>IFERROR(_xlfn.XLOOKUP($B63,'Reference Prices - Do Not Edit'!$C$4:$C$6575,'Reference Prices - Do Not Edit'!$E$4:$E$6575),0)</f>
        <v>0</v>
      </c>
      <c r="F63" s="25">
        <f>IFERROR(_xlfn.XLOOKUP($B63,'Reference Prices - Do Not Edit'!$C$4:$C$6575,'Reference Prices - Do Not Edit'!$I$4:$I$6575),0)</f>
        <v>0</v>
      </c>
      <c r="I63" s="1">
        <v>340010112012</v>
      </c>
    </row>
    <row r="64" spans="2:9">
      <c r="B64" s="475"/>
      <c r="C64" s="380" t="str">
        <f>IFERROR(_xlfn.XLOOKUP($B64,'Reference Prices - Do Not Edit'!$C$4:$C$6575,'Reference Prices - Do Not Edit'!$B$4:$B$6575),"-")</f>
        <v>-</v>
      </c>
      <c r="D64" s="23">
        <f>IFERROR(_xlfn.XLOOKUP($B64,'Reference Prices - Do Not Edit'!$C$4:$C$6575,'Reference Prices - Do Not Edit'!$D$4:$D$6575),0)</f>
        <v>0</v>
      </c>
      <c r="E64" s="23">
        <f>IFERROR(_xlfn.XLOOKUP($B64,'Reference Prices - Do Not Edit'!$C$4:$C$6575,'Reference Prices - Do Not Edit'!$E$4:$E$6575),0)</f>
        <v>0</v>
      </c>
      <c r="F64" s="25">
        <f>IFERROR(_xlfn.XLOOKUP($B64,'Reference Prices - Do Not Edit'!$C$4:$C$6575,'Reference Prices - Do Not Edit'!$I$4:$I$6575),0)</f>
        <v>0</v>
      </c>
      <c r="I64" s="1">
        <v>340010112021</v>
      </c>
    </row>
    <row r="65" spans="2:9">
      <c r="B65" s="475"/>
      <c r="C65" s="380" t="str">
        <f>IFERROR(_xlfn.XLOOKUP($B65,'Reference Prices - Do Not Edit'!$C$4:$C$6575,'Reference Prices - Do Not Edit'!$B$4:$B$6575),"-")</f>
        <v>-</v>
      </c>
      <c r="D65" s="23">
        <f>IFERROR(_xlfn.XLOOKUP($B65,'Reference Prices - Do Not Edit'!$C$4:$C$6575,'Reference Prices - Do Not Edit'!$D$4:$D$6575),0)</f>
        <v>0</v>
      </c>
      <c r="E65" s="23">
        <f>IFERROR(_xlfn.XLOOKUP($B65,'Reference Prices - Do Not Edit'!$C$4:$C$6575,'Reference Prices - Do Not Edit'!$E$4:$E$6575),0)</f>
        <v>0</v>
      </c>
      <c r="F65" s="25">
        <f>IFERROR(_xlfn.XLOOKUP($B65,'Reference Prices - Do Not Edit'!$C$4:$C$6575,'Reference Prices - Do Not Edit'!$I$4:$I$6575),0)</f>
        <v>0</v>
      </c>
      <c r="I65" s="1">
        <v>340010112022</v>
      </c>
    </row>
    <row r="66" spans="2:9">
      <c r="B66" s="475"/>
      <c r="C66" s="380" t="str">
        <f>IFERROR(_xlfn.XLOOKUP($B66,'Reference Prices - Do Not Edit'!$C$4:$C$6575,'Reference Prices - Do Not Edit'!$B$4:$B$6575),"-")</f>
        <v>-</v>
      </c>
      <c r="D66" s="23">
        <f>IFERROR(_xlfn.XLOOKUP($B66,'Reference Prices - Do Not Edit'!$C$4:$C$6575,'Reference Prices - Do Not Edit'!$D$4:$D$6575),0)</f>
        <v>0</v>
      </c>
      <c r="E66" s="23">
        <f>IFERROR(_xlfn.XLOOKUP($B66,'Reference Prices - Do Not Edit'!$C$4:$C$6575,'Reference Prices - Do Not Edit'!$E$4:$E$6575),0)</f>
        <v>0</v>
      </c>
      <c r="F66" s="25">
        <f>IFERROR(_xlfn.XLOOKUP($B66,'Reference Prices - Do Not Edit'!$C$4:$C$6575,'Reference Prices - Do Not Edit'!$I$4:$I$6575),0)</f>
        <v>0</v>
      </c>
      <c r="I66" s="1">
        <v>340010112023</v>
      </c>
    </row>
    <row r="67" spans="2:9">
      <c r="B67" s="475"/>
      <c r="C67" s="380" t="str">
        <f>IFERROR(_xlfn.XLOOKUP($B67,'Reference Prices - Do Not Edit'!$C$4:$C$6575,'Reference Prices - Do Not Edit'!$B$4:$B$6575),"-")</f>
        <v>-</v>
      </c>
      <c r="D67" s="23">
        <f>IFERROR(_xlfn.XLOOKUP($B67,'Reference Prices - Do Not Edit'!$C$4:$C$6575,'Reference Prices - Do Not Edit'!$D$4:$D$6575),0)</f>
        <v>0</v>
      </c>
      <c r="E67" s="23">
        <f>IFERROR(_xlfn.XLOOKUP($B67,'Reference Prices - Do Not Edit'!$C$4:$C$6575,'Reference Prices - Do Not Edit'!$E$4:$E$6575),0)</f>
        <v>0</v>
      </c>
      <c r="F67" s="25">
        <f>IFERROR(_xlfn.XLOOKUP($B67,'Reference Prices - Do Not Edit'!$C$4:$C$6575,'Reference Prices - Do Not Edit'!$I$4:$I$6575),0)</f>
        <v>0</v>
      </c>
      <c r="I67" s="1">
        <v>340010112024</v>
      </c>
    </row>
    <row r="68" spans="2:9">
      <c r="B68" s="475"/>
      <c r="C68" s="380" t="str">
        <f>IFERROR(_xlfn.XLOOKUP($B68,'Reference Prices - Do Not Edit'!$C$4:$C$6575,'Reference Prices - Do Not Edit'!$B$4:$B$6575),"-")</f>
        <v>-</v>
      </c>
      <c r="D68" s="23">
        <f>IFERROR(_xlfn.XLOOKUP($B68,'Reference Prices - Do Not Edit'!$C$4:$C$6575,'Reference Prices - Do Not Edit'!$D$4:$D$6575),0)</f>
        <v>0</v>
      </c>
      <c r="E68" s="23">
        <f>IFERROR(_xlfn.XLOOKUP($B68,'Reference Prices - Do Not Edit'!$C$4:$C$6575,'Reference Prices - Do Not Edit'!$E$4:$E$6575),0)</f>
        <v>0</v>
      </c>
      <c r="F68" s="25">
        <f>IFERROR(_xlfn.XLOOKUP($B68,'Reference Prices - Do Not Edit'!$C$4:$C$6575,'Reference Prices - Do Not Edit'!$I$4:$I$6575),0)</f>
        <v>0</v>
      </c>
      <c r="I68" s="1">
        <v>340010113001</v>
      </c>
    </row>
    <row r="69" spans="2:9">
      <c r="B69" s="475"/>
      <c r="C69" s="380" t="str">
        <f>IFERROR(_xlfn.XLOOKUP($B69,'Reference Prices - Do Not Edit'!$C$4:$C$6575,'Reference Prices - Do Not Edit'!$B$4:$B$6575),"-")</f>
        <v>-</v>
      </c>
      <c r="D69" s="23">
        <f>IFERROR(_xlfn.XLOOKUP($B69,'Reference Prices - Do Not Edit'!$C$4:$C$6575,'Reference Prices - Do Not Edit'!$D$4:$D$6575),0)</f>
        <v>0</v>
      </c>
      <c r="E69" s="23">
        <f>IFERROR(_xlfn.XLOOKUP($B69,'Reference Prices - Do Not Edit'!$C$4:$C$6575,'Reference Prices - Do Not Edit'!$E$4:$E$6575),0)</f>
        <v>0</v>
      </c>
      <c r="F69" s="25">
        <f>IFERROR(_xlfn.XLOOKUP($B69,'Reference Prices - Do Not Edit'!$C$4:$C$6575,'Reference Prices - Do Not Edit'!$I$4:$I$6575),0)</f>
        <v>0</v>
      </c>
      <c r="I69" s="1">
        <v>340010113002</v>
      </c>
    </row>
    <row r="70" spans="2:9">
      <c r="B70" s="475"/>
      <c r="C70" s="380" t="str">
        <f>IFERROR(_xlfn.XLOOKUP($B70,'Reference Prices - Do Not Edit'!$C$4:$C$6575,'Reference Prices - Do Not Edit'!$B$4:$B$6575),"-")</f>
        <v>-</v>
      </c>
      <c r="D70" s="23">
        <f>IFERROR(_xlfn.XLOOKUP($B70,'Reference Prices - Do Not Edit'!$C$4:$C$6575,'Reference Prices - Do Not Edit'!$D$4:$D$6575),0)</f>
        <v>0</v>
      </c>
      <c r="E70" s="23">
        <f>IFERROR(_xlfn.XLOOKUP($B70,'Reference Prices - Do Not Edit'!$C$4:$C$6575,'Reference Prices - Do Not Edit'!$E$4:$E$6575),0)</f>
        <v>0</v>
      </c>
      <c r="F70" s="25">
        <f>IFERROR(_xlfn.XLOOKUP($B70,'Reference Prices - Do Not Edit'!$C$4:$C$6575,'Reference Prices - Do Not Edit'!$I$4:$I$6575),0)</f>
        <v>0</v>
      </c>
      <c r="I70" s="1">
        <v>340010113003</v>
      </c>
    </row>
    <row r="71" spans="2:9">
      <c r="B71" s="475"/>
      <c r="C71" s="380" t="str">
        <f>IFERROR(_xlfn.XLOOKUP($B71,'Reference Prices - Do Not Edit'!$C$4:$C$6575,'Reference Prices - Do Not Edit'!$B$4:$B$6575),"-")</f>
        <v>-</v>
      </c>
      <c r="D71" s="23">
        <f>IFERROR(_xlfn.XLOOKUP($B71,'Reference Prices - Do Not Edit'!$C$4:$C$6575,'Reference Prices - Do Not Edit'!$D$4:$D$6575),0)</f>
        <v>0</v>
      </c>
      <c r="E71" s="23">
        <f>IFERROR(_xlfn.XLOOKUP($B71,'Reference Prices - Do Not Edit'!$C$4:$C$6575,'Reference Prices - Do Not Edit'!$E$4:$E$6575),0)</f>
        <v>0</v>
      </c>
      <c r="F71" s="25">
        <f>IFERROR(_xlfn.XLOOKUP($B71,'Reference Prices - Do Not Edit'!$C$4:$C$6575,'Reference Prices - Do Not Edit'!$I$4:$I$6575),0)</f>
        <v>0</v>
      </c>
      <c r="I71" s="1">
        <v>340010114011</v>
      </c>
    </row>
    <row r="72" spans="2:9">
      <c r="B72" s="475"/>
      <c r="C72" s="380" t="str">
        <f>IFERROR(_xlfn.XLOOKUP($B72,'Reference Prices - Do Not Edit'!$C$4:$C$6575,'Reference Prices - Do Not Edit'!$B$4:$B$6575),"-")</f>
        <v>-</v>
      </c>
      <c r="D72" s="23">
        <f>IFERROR(_xlfn.XLOOKUP($B72,'Reference Prices - Do Not Edit'!$C$4:$C$6575,'Reference Prices - Do Not Edit'!$D$4:$D$6575),0)</f>
        <v>0</v>
      </c>
      <c r="E72" s="23">
        <f>IFERROR(_xlfn.XLOOKUP($B72,'Reference Prices - Do Not Edit'!$C$4:$C$6575,'Reference Prices - Do Not Edit'!$E$4:$E$6575),0)</f>
        <v>0</v>
      </c>
      <c r="F72" s="25">
        <f>IFERROR(_xlfn.XLOOKUP($B72,'Reference Prices - Do Not Edit'!$C$4:$C$6575,'Reference Prices - Do Not Edit'!$I$4:$I$6575),0)</f>
        <v>0</v>
      </c>
      <c r="I72" s="1">
        <v>340010114012</v>
      </c>
    </row>
    <row r="73" spans="2:9">
      <c r="B73" s="475"/>
      <c r="C73" s="380" t="str">
        <f>IFERROR(_xlfn.XLOOKUP($B73,'Reference Prices - Do Not Edit'!$C$4:$C$6575,'Reference Prices - Do Not Edit'!$B$4:$B$6575),"-")</f>
        <v>-</v>
      </c>
      <c r="D73" s="23">
        <f>IFERROR(_xlfn.XLOOKUP($B73,'Reference Prices - Do Not Edit'!$C$4:$C$6575,'Reference Prices - Do Not Edit'!$D$4:$D$6575),0)</f>
        <v>0</v>
      </c>
      <c r="E73" s="23">
        <f>IFERROR(_xlfn.XLOOKUP($B73,'Reference Prices - Do Not Edit'!$C$4:$C$6575,'Reference Prices - Do Not Edit'!$E$4:$E$6575),0)</f>
        <v>0</v>
      </c>
      <c r="F73" s="25">
        <f>IFERROR(_xlfn.XLOOKUP($B73,'Reference Prices - Do Not Edit'!$C$4:$C$6575,'Reference Prices - Do Not Edit'!$I$4:$I$6575),0)</f>
        <v>0</v>
      </c>
      <c r="I73" s="1">
        <v>340010114013</v>
      </c>
    </row>
    <row r="74" spans="2:9">
      <c r="B74" s="475"/>
      <c r="C74" s="380" t="str">
        <f>IFERROR(_xlfn.XLOOKUP($B74,'Reference Prices - Do Not Edit'!$C$4:$C$6575,'Reference Prices - Do Not Edit'!$B$4:$B$6575),"-")</f>
        <v>-</v>
      </c>
      <c r="D74" s="23">
        <f>IFERROR(_xlfn.XLOOKUP($B74,'Reference Prices - Do Not Edit'!$C$4:$C$6575,'Reference Prices - Do Not Edit'!$D$4:$D$6575),0)</f>
        <v>0</v>
      </c>
      <c r="E74" s="23">
        <f>IFERROR(_xlfn.XLOOKUP($B74,'Reference Prices - Do Not Edit'!$C$4:$C$6575,'Reference Prices - Do Not Edit'!$E$4:$E$6575),0)</f>
        <v>0</v>
      </c>
      <c r="F74" s="25">
        <f>IFERROR(_xlfn.XLOOKUP($B74,'Reference Prices - Do Not Edit'!$C$4:$C$6575,'Reference Prices - Do Not Edit'!$I$4:$I$6575),0)</f>
        <v>0</v>
      </c>
      <c r="I74" s="1">
        <v>340010114031</v>
      </c>
    </row>
    <row r="75" spans="2:9">
      <c r="B75" s="475"/>
      <c r="C75" s="380" t="str">
        <f>IFERROR(_xlfn.XLOOKUP($B75,'Reference Prices - Do Not Edit'!$C$4:$C$6575,'Reference Prices - Do Not Edit'!$B$4:$B$6575),"-")</f>
        <v>-</v>
      </c>
      <c r="D75" s="23">
        <f>IFERROR(_xlfn.XLOOKUP($B75,'Reference Prices - Do Not Edit'!$C$4:$C$6575,'Reference Prices - Do Not Edit'!$D$4:$D$6575),0)</f>
        <v>0</v>
      </c>
      <c r="E75" s="23">
        <f>IFERROR(_xlfn.XLOOKUP($B75,'Reference Prices - Do Not Edit'!$C$4:$C$6575,'Reference Prices - Do Not Edit'!$E$4:$E$6575),0)</f>
        <v>0</v>
      </c>
      <c r="F75" s="25">
        <f>IFERROR(_xlfn.XLOOKUP($B75,'Reference Prices - Do Not Edit'!$C$4:$C$6575,'Reference Prices - Do Not Edit'!$I$4:$I$6575),0)</f>
        <v>0</v>
      </c>
      <c r="I75" s="1">
        <v>340010114033</v>
      </c>
    </row>
    <row r="76" spans="2:9">
      <c r="B76" s="475"/>
      <c r="C76" s="380" t="str">
        <f>IFERROR(_xlfn.XLOOKUP($B76,'Reference Prices - Do Not Edit'!$C$4:$C$6575,'Reference Prices - Do Not Edit'!$B$4:$B$6575),"-")</f>
        <v>-</v>
      </c>
      <c r="D76" s="23">
        <f>IFERROR(_xlfn.XLOOKUP($B76,'Reference Prices - Do Not Edit'!$C$4:$C$6575,'Reference Prices - Do Not Edit'!$D$4:$D$6575),0)</f>
        <v>0</v>
      </c>
      <c r="E76" s="23">
        <f>IFERROR(_xlfn.XLOOKUP($B76,'Reference Prices - Do Not Edit'!$C$4:$C$6575,'Reference Prices - Do Not Edit'!$E$4:$E$6575),0)</f>
        <v>0</v>
      </c>
      <c r="F76" s="25">
        <f>IFERROR(_xlfn.XLOOKUP($B76,'Reference Prices - Do Not Edit'!$C$4:$C$6575,'Reference Prices - Do Not Edit'!$I$4:$I$6575),0)</f>
        <v>0</v>
      </c>
      <c r="I76" s="1">
        <v>340010114041</v>
      </c>
    </row>
    <row r="77" spans="2:9">
      <c r="B77" s="475"/>
      <c r="C77" s="380" t="str">
        <f>IFERROR(_xlfn.XLOOKUP($B77,'Reference Prices - Do Not Edit'!$C$4:$C$6575,'Reference Prices - Do Not Edit'!$B$4:$B$6575),"-")</f>
        <v>-</v>
      </c>
      <c r="D77" s="23">
        <f>IFERROR(_xlfn.XLOOKUP($B77,'Reference Prices - Do Not Edit'!$C$4:$C$6575,'Reference Prices - Do Not Edit'!$D$4:$D$6575),0)</f>
        <v>0</v>
      </c>
      <c r="E77" s="23">
        <f>IFERROR(_xlfn.XLOOKUP($B77,'Reference Prices - Do Not Edit'!$C$4:$C$6575,'Reference Prices - Do Not Edit'!$E$4:$E$6575),0)</f>
        <v>0</v>
      </c>
      <c r="F77" s="25">
        <f>IFERROR(_xlfn.XLOOKUP($B77,'Reference Prices - Do Not Edit'!$C$4:$C$6575,'Reference Prices - Do Not Edit'!$I$4:$I$6575),0)</f>
        <v>0</v>
      </c>
      <c r="I77" s="1">
        <v>340010114042</v>
      </c>
    </row>
    <row r="78" spans="2:9">
      <c r="B78" s="475"/>
      <c r="C78" s="380" t="str">
        <f>IFERROR(_xlfn.XLOOKUP($B78,'Reference Prices - Do Not Edit'!$C$4:$C$6575,'Reference Prices - Do Not Edit'!$B$4:$B$6575),"-")</f>
        <v>-</v>
      </c>
      <c r="D78" s="23">
        <f>IFERROR(_xlfn.XLOOKUP($B78,'Reference Prices - Do Not Edit'!$C$4:$C$6575,'Reference Prices - Do Not Edit'!$D$4:$D$6575),0)</f>
        <v>0</v>
      </c>
      <c r="E78" s="23">
        <f>IFERROR(_xlfn.XLOOKUP($B78,'Reference Prices - Do Not Edit'!$C$4:$C$6575,'Reference Prices - Do Not Edit'!$E$4:$E$6575),0)</f>
        <v>0</v>
      </c>
      <c r="F78" s="25">
        <f>IFERROR(_xlfn.XLOOKUP($B78,'Reference Prices - Do Not Edit'!$C$4:$C$6575,'Reference Prices - Do Not Edit'!$I$4:$I$6575),0)</f>
        <v>0</v>
      </c>
      <c r="I78" s="1">
        <v>340010114043</v>
      </c>
    </row>
    <row r="79" spans="2:9">
      <c r="B79" s="475"/>
      <c r="C79" s="380" t="str">
        <f>IFERROR(_xlfn.XLOOKUP($B79,'Reference Prices - Do Not Edit'!$C$4:$C$6575,'Reference Prices - Do Not Edit'!$B$4:$B$6575),"-")</f>
        <v>-</v>
      </c>
      <c r="D79" s="23">
        <f>IFERROR(_xlfn.XLOOKUP($B79,'Reference Prices - Do Not Edit'!$C$4:$C$6575,'Reference Prices - Do Not Edit'!$D$4:$D$6575),0)</f>
        <v>0</v>
      </c>
      <c r="E79" s="23">
        <f>IFERROR(_xlfn.XLOOKUP($B79,'Reference Prices - Do Not Edit'!$C$4:$C$6575,'Reference Prices - Do Not Edit'!$E$4:$E$6575),0)</f>
        <v>0</v>
      </c>
      <c r="F79" s="25">
        <f>IFERROR(_xlfn.XLOOKUP($B79,'Reference Prices - Do Not Edit'!$C$4:$C$6575,'Reference Prices - Do Not Edit'!$I$4:$I$6575),0)</f>
        <v>0</v>
      </c>
      <c r="I79" s="1">
        <v>340010114044</v>
      </c>
    </row>
    <row r="80" spans="2:9">
      <c r="B80" s="475"/>
      <c r="C80" s="380" t="str">
        <f>IFERROR(_xlfn.XLOOKUP($B80,'Reference Prices - Do Not Edit'!$C$4:$C$6575,'Reference Prices - Do Not Edit'!$B$4:$B$6575),"-")</f>
        <v>-</v>
      </c>
      <c r="D80" s="23">
        <f>IFERROR(_xlfn.XLOOKUP($B80,'Reference Prices - Do Not Edit'!$C$4:$C$6575,'Reference Prices - Do Not Edit'!$D$4:$D$6575),0)</f>
        <v>0</v>
      </c>
      <c r="E80" s="23">
        <f>IFERROR(_xlfn.XLOOKUP($B80,'Reference Prices - Do Not Edit'!$C$4:$C$6575,'Reference Prices - Do Not Edit'!$E$4:$E$6575),0)</f>
        <v>0</v>
      </c>
      <c r="F80" s="25">
        <f>IFERROR(_xlfn.XLOOKUP($B80,'Reference Prices - Do Not Edit'!$C$4:$C$6575,'Reference Prices - Do Not Edit'!$I$4:$I$6575),0)</f>
        <v>0</v>
      </c>
      <c r="I80" s="1">
        <v>340010115001</v>
      </c>
    </row>
    <row r="81" spans="2:9">
      <c r="B81" s="475"/>
      <c r="C81" s="380" t="str">
        <f>IFERROR(_xlfn.XLOOKUP($B81,'Reference Prices - Do Not Edit'!$C$4:$C$6575,'Reference Prices - Do Not Edit'!$B$4:$B$6575),"-")</f>
        <v>-</v>
      </c>
      <c r="D81" s="23">
        <f>IFERROR(_xlfn.XLOOKUP($B81,'Reference Prices - Do Not Edit'!$C$4:$C$6575,'Reference Prices - Do Not Edit'!$D$4:$D$6575),0)</f>
        <v>0</v>
      </c>
      <c r="E81" s="23">
        <f>IFERROR(_xlfn.XLOOKUP($B81,'Reference Prices - Do Not Edit'!$C$4:$C$6575,'Reference Prices - Do Not Edit'!$E$4:$E$6575),0)</f>
        <v>0</v>
      </c>
      <c r="F81" s="25">
        <f>IFERROR(_xlfn.XLOOKUP($B81,'Reference Prices - Do Not Edit'!$C$4:$C$6575,'Reference Prices - Do Not Edit'!$I$4:$I$6575),0)</f>
        <v>0</v>
      </c>
      <c r="I81" s="1">
        <v>340010115002</v>
      </c>
    </row>
    <row r="82" spans="2:9">
      <c r="B82" s="475"/>
      <c r="C82" s="380" t="str">
        <f>IFERROR(_xlfn.XLOOKUP($B82,'Reference Prices - Do Not Edit'!$C$4:$C$6575,'Reference Prices - Do Not Edit'!$B$4:$B$6575),"-")</f>
        <v>-</v>
      </c>
      <c r="D82" s="23">
        <f>IFERROR(_xlfn.XLOOKUP($B82,'Reference Prices - Do Not Edit'!$C$4:$C$6575,'Reference Prices - Do Not Edit'!$D$4:$D$6575),0)</f>
        <v>0</v>
      </c>
      <c r="E82" s="23">
        <f>IFERROR(_xlfn.XLOOKUP($B82,'Reference Prices - Do Not Edit'!$C$4:$C$6575,'Reference Prices - Do Not Edit'!$E$4:$E$6575),0)</f>
        <v>0</v>
      </c>
      <c r="F82" s="25">
        <f>IFERROR(_xlfn.XLOOKUP($B82,'Reference Prices - Do Not Edit'!$C$4:$C$6575,'Reference Prices - Do Not Edit'!$I$4:$I$6575),0)</f>
        <v>0</v>
      </c>
      <c r="I82" s="1">
        <v>340010115003</v>
      </c>
    </row>
    <row r="83" spans="2:9">
      <c r="B83" s="475"/>
      <c r="C83" s="380" t="str">
        <f>IFERROR(_xlfn.XLOOKUP($B83,'Reference Prices - Do Not Edit'!$C$4:$C$6575,'Reference Prices - Do Not Edit'!$B$4:$B$6575),"-")</f>
        <v>-</v>
      </c>
      <c r="D83" s="23">
        <f>IFERROR(_xlfn.XLOOKUP($B83,'Reference Prices - Do Not Edit'!$C$4:$C$6575,'Reference Prices - Do Not Edit'!$D$4:$D$6575),0)</f>
        <v>0</v>
      </c>
      <c r="E83" s="23">
        <f>IFERROR(_xlfn.XLOOKUP($B83,'Reference Prices - Do Not Edit'!$C$4:$C$6575,'Reference Prices - Do Not Edit'!$E$4:$E$6575),0)</f>
        <v>0</v>
      </c>
      <c r="F83" s="25">
        <f>IFERROR(_xlfn.XLOOKUP($B83,'Reference Prices - Do Not Edit'!$C$4:$C$6575,'Reference Prices - Do Not Edit'!$I$4:$I$6575),0)</f>
        <v>0</v>
      </c>
      <c r="I83" s="1">
        <v>340010116001</v>
      </c>
    </row>
    <row r="84" spans="2:9">
      <c r="B84" s="475"/>
      <c r="C84" s="380" t="str">
        <f>IFERROR(_xlfn.XLOOKUP($B84,'Reference Prices - Do Not Edit'!$C$4:$C$6575,'Reference Prices - Do Not Edit'!$B$4:$B$6575),"-")</f>
        <v>-</v>
      </c>
      <c r="D84" s="23">
        <f>IFERROR(_xlfn.XLOOKUP($B84,'Reference Prices - Do Not Edit'!$C$4:$C$6575,'Reference Prices - Do Not Edit'!$D$4:$D$6575),0)</f>
        <v>0</v>
      </c>
      <c r="E84" s="23">
        <f>IFERROR(_xlfn.XLOOKUP($B84,'Reference Prices - Do Not Edit'!$C$4:$C$6575,'Reference Prices - Do Not Edit'!$E$4:$E$6575),0)</f>
        <v>0</v>
      </c>
      <c r="F84" s="25">
        <f>IFERROR(_xlfn.XLOOKUP($B84,'Reference Prices - Do Not Edit'!$C$4:$C$6575,'Reference Prices - Do Not Edit'!$I$4:$I$6575),0)</f>
        <v>0</v>
      </c>
      <c r="I84" s="1">
        <v>340010116002</v>
      </c>
    </row>
    <row r="85" spans="2:9">
      <c r="B85" s="475"/>
      <c r="C85" s="380" t="str">
        <f>IFERROR(_xlfn.XLOOKUP($B85,'Reference Prices - Do Not Edit'!$C$4:$C$6575,'Reference Prices - Do Not Edit'!$B$4:$B$6575),"-")</f>
        <v>-</v>
      </c>
      <c r="D85" s="23">
        <f>IFERROR(_xlfn.XLOOKUP($B85,'Reference Prices - Do Not Edit'!$C$4:$C$6575,'Reference Prices - Do Not Edit'!$D$4:$D$6575),0)</f>
        <v>0</v>
      </c>
      <c r="E85" s="23">
        <f>IFERROR(_xlfn.XLOOKUP($B85,'Reference Prices - Do Not Edit'!$C$4:$C$6575,'Reference Prices - Do Not Edit'!$E$4:$E$6575),0)</f>
        <v>0</v>
      </c>
      <c r="F85" s="25">
        <f>IFERROR(_xlfn.XLOOKUP($B85,'Reference Prices - Do Not Edit'!$C$4:$C$6575,'Reference Prices - Do Not Edit'!$I$4:$I$6575),0)</f>
        <v>0</v>
      </c>
      <c r="I85" s="1">
        <v>340010116003</v>
      </c>
    </row>
    <row r="86" spans="2:9">
      <c r="B86" s="475"/>
      <c r="C86" s="380" t="str">
        <f>IFERROR(_xlfn.XLOOKUP($B86,'Reference Prices - Do Not Edit'!$C$4:$C$6575,'Reference Prices - Do Not Edit'!$B$4:$B$6575),"-")</f>
        <v>-</v>
      </c>
      <c r="D86" s="23">
        <f>IFERROR(_xlfn.XLOOKUP($B86,'Reference Prices - Do Not Edit'!$C$4:$C$6575,'Reference Prices - Do Not Edit'!$D$4:$D$6575),0)</f>
        <v>0</v>
      </c>
      <c r="E86" s="23">
        <f>IFERROR(_xlfn.XLOOKUP($B86,'Reference Prices - Do Not Edit'!$C$4:$C$6575,'Reference Prices - Do Not Edit'!$E$4:$E$6575),0)</f>
        <v>0</v>
      </c>
      <c r="F86" s="25">
        <f>IFERROR(_xlfn.XLOOKUP($B86,'Reference Prices - Do Not Edit'!$C$4:$C$6575,'Reference Prices - Do Not Edit'!$I$4:$I$6575),0)</f>
        <v>0</v>
      </c>
      <c r="I86" s="1">
        <v>340010117021</v>
      </c>
    </row>
    <row r="87" spans="2:9">
      <c r="B87" s="475"/>
      <c r="C87" s="380" t="str">
        <f>IFERROR(_xlfn.XLOOKUP($B87,'Reference Prices - Do Not Edit'!$C$4:$C$6575,'Reference Prices - Do Not Edit'!$B$4:$B$6575),"-")</f>
        <v>-</v>
      </c>
      <c r="D87" s="23">
        <f>IFERROR(_xlfn.XLOOKUP($B87,'Reference Prices - Do Not Edit'!$C$4:$C$6575,'Reference Prices - Do Not Edit'!$D$4:$D$6575),0)</f>
        <v>0</v>
      </c>
      <c r="E87" s="23">
        <f>IFERROR(_xlfn.XLOOKUP($B87,'Reference Prices - Do Not Edit'!$C$4:$C$6575,'Reference Prices - Do Not Edit'!$E$4:$E$6575),0)</f>
        <v>0</v>
      </c>
      <c r="F87" s="25">
        <f>IFERROR(_xlfn.XLOOKUP($B87,'Reference Prices - Do Not Edit'!$C$4:$C$6575,'Reference Prices - Do Not Edit'!$I$4:$I$6575),0)</f>
        <v>0</v>
      </c>
      <c r="I87" s="1">
        <v>340010117022</v>
      </c>
    </row>
    <row r="88" spans="2:9">
      <c r="B88" s="475"/>
      <c r="C88" s="380" t="str">
        <f>IFERROR(_xlfn.XLOOKUP($B88,'Reference Prices - Do Not Edit'!$C$4:$C$6575,'Reference Prices - Do Not Edit'!$B$4:$B$6575),"-")</f>
        <v>-</v>
      </c>
      <c r="D88" s="23">
        <f>IFERROR(_xlfn.XLOOKUP($B88,'Reference Prices - Do Not Edit'!$C$4:$C$6575,'Reference Prices - Do Not Edit'!$D$4:$D$6575),0)</f>
        <v>0</v>
      </c>
      <c r="E88" s="23">
        <f>IFERROR(_xlfn.XLOOKUP($B88,'Reference Prices - Do Not Edit'!$C$4:$C$6575,'Reference Prices - Do Not Edit'!$E$4:$E$6575),0)</f>
        <v>0</v>
      </c>
      <c r="F88" s="25">
        <f>IFERROR(_xlfn.XLOOKUP($B88,'Reference Prices - Do Not Edit'!$C$4:$C$6575,'Reference Prices - Do Not Edit'!$I$4:$I$6575),0)</f>
        <v>0</v>
      </c>
      <c r="I88" s="1">
        <v>340010117031</v>
      </c>
    </row>
    <row r="89" spans="2:9">
      <c r="B89" s="475"/>
      <c r="C89" s="380" t="str">
        <f>IFERROR(_xlfn.XLOOKUP($B89,'Reference Prices - Do Not Edit'!$C$4:$C$6575,'Reference Prices - Do Not Edit'!$B$4:$B$6575),"-")</f>
        <v>-</v>
      </c>
      <c r="D89" s="23">
        <f>IFERROR(_xlfn.XLOOKUP($B89,'Reference Prices - Do Not Edit'!$C$4:$C$6575,'Reference Prices - Do Not Edit'!$D$4:$D$6575),0)</f>
        <v>0</v>
      </c>
      <c r="E89" s="23">
        <f>IFERROR(_xlfn.XLOOKUP($B89,'Reference Prices - Do Not Edit'!$C$4:$C$6575,'Reference Prices - Do Not Edit'!$E$4:$E$6575),0)</f>
        <v>0</v>
      </c>
      <c r="F89" s="25">
        <f>IFERROR(_xlfn.XLOOKUP($B89,'Reference Prices - Do Not Edit'!$C$4:$C$6575,'Reference Prices - Do Not Edit'!$I$4:$I$6575),0)</f>
        <v>0</v>
      </c>
      <c r="I89" s="1">
        <v>340010117032</v>
      </c>
    </row>
    <row r="90" spans="2:9">
      <c r="B90" s="475"/>
      <c r="C90" s="380" t="str">
        <f>IFERROR(_xlfn.XLOOKUP($B90,'Reference Prices - Do Not Edit'!$C$4:$C$6575,'Reference Prices - Do Not Edit'!$B$4:$B$6575),"-")</f>
        <v>-</v>
      </c>
      <c r="D90" s="23">
        <f>IFERROR(_xlfn.XLOOKUP($B90,'Reference Prices - Do Not Edit'!$C$4:$C$6575,'Reference Prices - Do Not Edit'!$D$4:$D$6575),0)</f>
        <v>0</v>
      </c>
      <c r="E90" s="23">
        <f>IFERROR(_xlfn.XLOOKUP($B90,'Reference Prices - Do Not Edit'!$C$4:$C$6575,'Reference Prices - Do Not Edit'!$E$4:$E$6575),0)</f>
        <v>0</v>
      </c>
      <c r="F90" s="25">
        <f>IFERROR(_xlfn.XLOOKUP($B90,'Reference Prices - Do Not Edit'!$C$4:$C$6575,'Reference Prices - Do Not Edit'!$I$4:$I$6575),0)</f>
        <v>0</v>
      </c>
      <c r="I90" s="1">
        <v>340010117033</v>
      </c>
    </row>
    <row r="91" spans="2:9">
      <c r="B91" s="475"/>
      <c r="C91" s="380" t="str">
        <f>IFERROR(_xlfn.XLOOKUP($B91,'Reference Prices - Do Not Edit'!$C$4:$C$6575,'Reference Prices - Do Not Edit'!$B$4:$B$6575),"-")</f>
        <v>-</v>
      </c>
      <c r="D91" s="23">
        <f>IFERROR(_xlfn.XLOOKUP($B91,'Reference Prices - Do Not Edit'!$C$4:$C$6575,'Reference Prices - Do Not Edit'!$D$4:$D$6575),0)</f>
        <v>0</v>
      </c>
      <c r="E91" s="23">
        <f>IFERROR(_xlfn.XLOOKUP($B91,'Reference Prices - Do Not Edit'!$C$4:$C$6575,'Reference Prices - Do Not Edit'!$E$4:$E$6575),0)</f>
        <v>0</v>
      </c>
      <c r="F91" s="25">
        <f>IFERROR(_xlfn.XLOOKUP($B91,'Reference Prices - Do Not Edit'!$C$4:$C$6575,'Reference Prices - Do Not Edit'!$I$4:$I$6575),0)</f>
        <v>0</v>
      </c>
      <c r="I91" s="1">
        <v>340010117041</v>
      </c>
    </row>
    <row r="92" spans="2:9">
      <c r="B92" s="475"/>
      <c r="C92" s="380" t="str">
        <f>IFERROR(_xlfn.XLOOKUP($B92,'Reference Prices - Do Not Edit'!$C$4:$C$6575,'Reference Prices - Do Not Edit'!$B$4:$B$6575),"-")</f>
        <v>-</v>
      </c>
      <c r="D92" s="23">
        <f>IFERROR(_xlfn.XLOOKUP($B92,'Reference Prices - Do Not Edit'!$C$4:$C$6575,'Reference Prices - Do Not Edit'!$D$4:$D$6575),0)</f>
        <v>0</v>
      </c>
      <c r="E92" s="23">
        <f>IFERROR(_xlfn.XLOOKUP($B92,'Reference Prices - Do Not Edit'!$C$4:$C$6575,'Reference Prices - Do Not Edit'!$E$4:$E$6575),0)</f>
        <v>0</v>
      </c>
      <c r="F92" s="25">
        <f>IFERROR(_xlfn.XLOOKUP($B92,'Reference Prices - Do Not Edit'!$C$4:$C$6575,'Reference Prices - Do Not Edit'!$I$4:$I$6575),0)</f>
        <v>0</v>
      </c>
      <c r="I92" s="1">
        <v>340010117042</v>
      </c>
    </row>
    <row r="93" spans="2:9">
      <c r="B93" s="475"/>
      <c r="C93" s="380" t="str">
        <f>IFERROR(_xlfn.XLOOKUP($B93,'Reference Prices - Do Not Edit'!$C$4:$C$6575,'Reference Prices - Do Not Edit'!$B$4:$B$6575),"-")</f>
        <v>-</v>
      </c>
      <c r="D93" s="23">
        <f>IFERROR(_xlfn.XLOOKUP($B93,'Reference Prices - Do Not Edit'!$C$4:$C$6575,'Reference Prices - Do Not Edit'!$D$4:$D$6575),0)</f>
        <v>0</v>
      </c>
      <c r="E93" s="23">
        <f>IFERROR(_xlfn.XLOOKUP($B93,'Reference Prices - Do Not Edit'!$C$4:$C$6575,'Reference Prices - Do Not Edit'!$E$4:$E$6575),0)</f>
        <v>0</v>
      </c>
      <c r="F93" s="25">
        <f>IFERROR(_xlfn.XLOOKUP($B93,'Reference Prices - Do Not Edit'!$C$4:$C$6575,'Reference Prices - Do Not Edit'!$I$4:$I$6575),0)</f>
        <v>0</v>
      </c>
      <c r="I93" s="1">
        <v>340010118032</v>
      </c>
    </row>
    <row r="94" spans="2:9">
      <c r="B94" s="475"/>
      <c r="C94" s="380" t="str">
        <f>IFERROR(_xlfn.XLOOKUP($B94,'Reference Prices - Do Not Edit'!$C$4:$C$6575,'Reference Prices - Do Not Edit'!$B$4:$B$6575),"-")</f>
        <v>-</v>
      </c>
      <c r="D94" s="23">
        <f>IFERROR(_xlfn.XLOOKUP($B94,'Reference Prices - Do Not Edit'!$C$4:$C$6575,'Reference Prices - Do Not Edit'!$D$4:$D$6575),0)</f>
        <v>0</v>
      </c>
      <c r="E94" s="23">
        <f>IFERROR(_xlfn.XLOOKUP($B94,'Reference Prices - Do Not Edit'!$C$4:$C$6575,'Reference Prices - Do Not Edit'!$E$4:$E$6575),0)</f>
        <v>0</v>
      </c>
      <c r="F94" s="25">
        <f>IFERROR(_xlfn.XLOOKUP($B94,'Reference Prices - Do Not Edit'!$C$4:$C$6575,'Reference Prices - Do Not Edit'!$I$4:$I$6575),0)</f>
        <v>0</v>
      </c>
      <c r="I94" s="1">
        <v>340010118042</v>
      </c>
    </row>
    <row r="95" spans="2:9">
      <c r="B95" s="475"/>
      <c r="C95" s="380" t="str">
        <f>IFERROR(_xlfn.XLOOKUP($B95,'Reference Prices - Do Not Edit'!$C$4:$C$6575,'Reference Prices - Do Not Edit'!$B$4:$B$6575),"-")</f>
        <v>-</v>
      </c>
      <c r="D95" s="23">
        <f>IFERROR(_xlfn.XLOOKUP($B95,'Reference Prices - Do Not Edit'!$C$4:$C$6575,'Reference Prices - Do Not Edit'!$D$4:$D$6575),0)</f>
        <v>0</v>
      </c>
      <c r="E95" s="23">
        <f>IFERROR(_xlfn.XLOOKUP($B95,'Reference Prices - Do Not Edit'!$C$4:$C$6575,'Reference Prices - Do Not Edit'!$E$4:$E$6575),0)</f>
        <v>0</v>
      </c>
      <c r="F95" s="25">
        <f>IFERROR(_xlfn.XLOOKUP($B95,'Reference Prices - Do Not Edit'!$C$4:$C$6575,'Reference Prices - Do Not Edit'!$I$4:$I$6575),0)</f>
        <v>0</v>
      </c>
      <c r="I95" s="1">
        <v>340010118051</v>
      </c>
    </row>
    <row r="96" spans="2:9">
      <c r="B96" s="475"/>
      <c r="C96" s="380" t="str">
        <f>IFERROR(_xlfn.XLOOKUP($B96,'Reference Prices - Do Not Edit'!$C$4:$C$6575,'Reference Prices - Do Not Edit'!$B$4:$B$6575),"-")</f>
        <v>-</v>
      </c>
      <c r="D96" s="23">
        <f>IFERROR(_xlfn.XLOOKUP($B96,'Reference Prices - Do Not Edit'!$C$4:$C$6575,'Reference Prices - Do Not Edit'!$D$4:$D$6575),0)</f>
        <v>0</v>
      </c>
      <c r="E96" s="23">
        <f>IFERROR(_xlfn.XLOOKUP($B96,'Reference Prices - Do Not Edit'!$C$4:$C$6575,'Reference Prices - Do Not Edit'!$E$4:$E$6575),0)</f>
        <v>0</v>
      </c>
      <c r="F96" s="25">
        <f>IFERROR(_xlfn.XLOOKUP($B96,'Reference Prices - Do Not Edit'!$C$4:$C$6575,'Reference Prices - Do Not Edit'!$I$4:$I$6575),0)</f>
        <v>0</v>
      </c>
      <c r="I96" s="1">
        <v>340010118061</v>
      </c>
    </row>
    <row r="97" spans="2:9">
      <c r="B97" s="475"/>
      <c r="C97" s="380" t="str">
        <f>IFERROR(_xlfn.XLOOKUP($B97,'Reference Prices - Do Not Edit'!$C$4:$C$6575,'Reference Prices - Do Not Edit'!$B$4:$B$6575),"-")</f>
        <v>-</v>
      </c>
      <c r="D97" s="23">
        <f>IFERROR(_xlfn.XLOOKUP($B97,'Reference Prices - Do Not Edit'!$C$4:$C$6575,'Reference Prices - Do Not Edit'!$D$4:$D$6575),0)</f>
        <v>0</v>
      </c>
      <c r="E97" s="23">
        <f>IFERROR(_xlfn.XLOOKUP($B97,'Reference Prices - Do Not Edit'!$C$4:$C$6575,'Reference Prices - Do Not Edit'!$E$4:$E$6575),0)</f>
        <v>0</v>
      </c>
      <c r="F97" s="25">
        <f>IFERROR(_xlfn.XLOOKUP($B97,'Reference Prices - Do Not Edit'!$C$4:$C$6575,'Reference Prices - Do Not Edit'!$I$4:$I$6575),0)</f>
        <v>0</v>
      </c>
      <c r="I97" s="1">
        <v>340010118062</v>
      </c>
    </row>
    <row r="98" spans="2:9">
      <c r="B98" s="475"/>
      <c r="C98" s="380" t="str">
        <f>IFERROR(_xlfn.XLOOKUP($B98,'Reference Prices - Do Not Edit'!$C$4:$C$6575,'Reference Prices - Do Not Edit'!$B$4:$B$6575),"-")</f>
        <v>-</v>
      </c>
      <c r="D98" s="23">
        <f>IFERROR(_xlfn.XLOOKUP($B98,'Reference Prices - Do Not Edit'!$C$4:$C$6575,'Reference Prices - Do Not Edit'!$D$4:$D$6575),0)</f>
        <v>0</v>
      </c>
      <c r="E98" s="23">
        <f>IFERROR(_xlfn.XLOOKUP($B98,'Reference Prices - Do Not Edit'!$C$4:$C$6575,'Reference Prices - Do Not Edit'!$E$4:$E$6575),0)</f>
        <v>0</v>
      </c>
      <c r="F98" s="25">
        <f>IFERROR(_xlfn.XLOOKUP($B98,'Reference Prices - Do Not Edit'!$C$4:$C$6575,'Reference Prices - Do Not Edit'!$I$4:$I$6575),0)</f>
        <v>0</v>
      </c>
      <c r="I98" s="1">
        <v>340010118071</v>
      </c>
    </row>
    <row r="99" spans="2:9">
      <c r="B99" s="475"/>
      <c r="C99" s="380" t="str">
        <f>IFERROR(_xlfn.XLOOKUP($B99,'Reference Prices - Do Not Edit'!$C$4:$C$6575,'Reference Prices - Do Not Edit'!$B$4:$B$6575),"-")</f>
        <v>-</v>
      </c>
      <c r="D99" s="23">
        <f>IFERROR(_xlfn.XLOOKUP($B99,'Reference Prices - Do Not Edit'!$C$4:$C$6575,'Reference Prices - Do Not Edit'!$D$4:$D$6575),0)</f>
        <v>0</v>
      </c>
      <c r="E99" s="23">
        <f>IFERROR(_xlfn.XLOOKUP($B99,'Reference Prices - Do Not Edit'!$C$4:$C$6575,'Reference Prices - Do Not Edit'!$E$4:$E$6575),0)</f>
        <v>0</v>
      </c>
      <c r="F99" s="25">
        <f>IFERROR(_xlfn.XLOOKUP($B99,'Reference Prices - Do Not Edit'!$C$4:$C$6575,'Reference Prices - Do Not Edit'!$I$4:$I$6575),0)</f>
        <v>0</v>
      </c>
      <c r="I99" s="1">
        <v>340010118072</v>
      </c>
    </row>
    <row r="100" spans="2:9">
      <c r="B100" s="475"/>
      <c r="C100" s="380" t="str">
        <f>IFERROR(_xlfn.XLOOKUP($B100,'Reference Prices - Do Not Edit'!$C$4:$C$6575,'Reference Prices - Do Not Edit'!$B$4:$B$6575),"-")</f>
        <v>-</v>
      </c>
      <c r="D100" s="23">
        <f>IFERROR(_xlfn.XLOOKUP($B100,'Reference Prices - Do Not Edit'!$C$4:$C$6575,'Reference Prices - Do Not Edit'!$D$4:$D$6575),0)</f>
        <v>0</v>
      </c>
      <c r="E100" s="23">
        <f>IFERROR(_xlfn.XLOOKUP($B100,'Reference Prices - Do Not Edit'!$C$4:$C$6575,'Reference Prices - Do Not Edit'!$E$4:$E$6575),0)</f>
        <v>0</v>
      </c>
      <c r="F100" s="25">
        <f>IFERROR(_xlfn.XLOOKUP($B100,'Reference Prices - Do Not Edit'!$C$4:$C$6575,'Reference Prices - Do Not Edit'!$I$4:$I$6575),0)</f>
        <v>0</v>
      </c>
      <c r="I100" s="1">
        <v>340010118082</v>
      </c>
    </row>
    <row r="101" spans="2:9">
      <c r="B101" s="475"/>
      <c r="C101" s="380" t="str">
        <f>IFERROR(_xlfn.XLOOKUP($B101,'Reference Prices - Do Not Edit'!$C$4:$C$6575,'Reference Prices - Do Not Edit'!$B$4:$B$6575),"-")</f>
        <v>-</v>
      </c>
      <c r="D101" s="23">
        <f>IFERROR(_xlfn.XLOOKUP($B101,'Reference Prices - Do Not Edit'!$C$4:$C$6575,'Reference Prices - Do Not Edit'!$D$4:$D$6575),0)</f>
        <v>0</v>
      </c>
      <c r="E101" s="23">
        <f>IFERROR(_xlfn.XLOOKUP($B101,'Reference Prices - Do Not Edit'!$C$4:$C$6575,'Reference Prices - Do Not Edit'!$E$4:$E$6575),0)</f>
        <v>0</v>
      </c>
      <c r="F101" s="25">
        <f>IFERROR(_xlfn.XLOOKUP($B101,'Reference Prices - Do Not Edit'!$C$4:$C$6575,'Reference Prices - Do Not Edit'!$I$4:$I$6575),0)</f>
        <v>0</v>
      </c>
      <c r="I101" s="1">
        <v>340010119022</v>
      </c>
    </row>
    <row r="102" spans="2:9">
      <c r="B102" s="475"/>
      <c r="C102" s="380" t="str">
        <f>IFERROR(_xlfn.XLOOKUP($B102,'Reference Prices - Do Not Edit'!$C$4:$C$6575,'Reference Prices - Do Not Edit'!$B$4:$B$6575),"-")</f>
        <v>-</v>
      </c>
      <c r="D102" s="23">
        <f>IFERROR(_xlfn.XLOOKUP($B102,'Reference Prices - Do Not Edit'!$C$4:$C$6575,'Reference Prices - Do Not Edit'!$D$4:$D$6575),0)</f>
        <v>0</v>
      </c>
      <c r="E102" s="23">
        <f>IFERROR(_xlfn.XLOOKUP($B102,'Reference Prices - Do Not Edit'!$C$4:$C$6575,'Reference Prices - Do Not Edit'!$E$4:$E$6575),0)</f>
        <v>0</v>
      </c>
      <c r="F102" s="25">
        <f>IFERROR(_xlfn.XLOOKUP($B102,'Reference Prices - Do Not Edit'!$C$4:$C$6575,'Reference Prices - Do Not Edit'!$I$4:$I$6575),0)</f>
        <v>0</v>
      </c>
      <c r="I102" s="1">
        <v>340010120002</v>
      </c>
    </row>
    <row r="103" spans="2:9">
      <c r="B103" s="475"/>
      <c r="C103" s="380" t="str">
        <f>IFERROR(_xlfn.XLOOKUP($B103,'Reference Prices - Do Not Edit'!$C$4:$C$6575,'Reference Prices - Do Not Edit'!$B$4:$B$6575),"-")</f>
        <v>-</v>
      </c>
      <c r="D103" s="23">
        <f>IFERROR(_xlfn.XLOOKUP($B103,'Reference Prices - Do Not Edit'!$C$4:$C$6575,'Reference Prices - Do Not Edit'!$D$4:$D$6575),0)</f>
        <v>0</v>
      </c>
      <c r="E103" s="23">
        <f>IFERROR(_xlfn.XLOOKUP($B103,'Reference Prices - Do Not Edit'!$C$4:$C$6575,'Reference Prices - Do Not Edit'!$E$4:$E$6575),0)</f>
        <v>0</v>
      </c>
      <c r="F103" s="25">
        <f>IFERROR(_xlfn.XLOOKUP($B103,'Reference Prices - Do Not Edit'!$C$4:$C$6575,'Reference Prices - Do Not Edit'!$I$4:$I$6575),0)</f>
        <v>0</v>
      </c>
      <c r="I103" s="1">
        <v>340010121001</v>
      </c>
    </row>
    <row r="104" spans="2:9">
      <c r="B104" s="475"/>
      <c r="C104" s="380" t="str">
        <f>IFERROR(_xlfn.XLOOKUP($B104,'Reference Prices - Do Not Edit'!$C$4:$C$6575,'Reference Prices - Do Not Edit'!$B$4:$B$6575),"-")</f>
        <v>-</v>
      </c>
      <c r="D104" s="23">
        <f>IFERROR(_xlfn.XLOOKUP($B104,'Reference Prices - Do Not Edit'!$C$4:$C$6575,'Reference Prices - Do Not Edit'!$D$4:$D$6575),0)</f>
        <v>0</v>
      </c>
      <c r="E104" s="23">
        <f>IFERROR(_xlfn.XLOOKUP($B104,'Reference Prices - Do Not Edit'!$C$4:$C$6575,'Reference Prices - Do Not Edit'!$E$4:$E$6575),0)</f>
        <v>0</v>
      </c>
      <c r="F104" s="25">
        <f>IFERROR(_xlfn.XLOOKUP($B104,'Reference Prices - Do Not Edit'!$C$4:$C$6575,'Reference Prices - Do Not Edit'!$I$4:$I$6575),0)</f>
        <v>0</v>
      </c>
      <c r="I104" s="1">
        <v>340010121002</v>
      </c>
    </row>
    <row r="105" spans="2:9">
      <c r="B105" s="475"/>
      <c r="C105" s="380" t="str">
        <f>IFERROR(_xlfn.XLOOKUP($B105,'Reference Prices - Do Not Edit'!$C$4:$C$6575,'Reference Prices - Do Not Edit'!$B$4:$B$6575),"-")</f>
        <v>-</v>
      </c>
      <c r="D105" s="23">
        <f>IFERROR(_xlfn.XLOOKUP($B105,'Reference Prices - Do Not Edit'!$C$4:$C$6575,'Reference Prices - Do Not Edit'!$D$4:$D$6575),0)</f>
        <v>0</v>
      </c>
      <c r="E105" s="23">
        <f>IFERROR(_xlfn.XLOOKUP($B105,'Reference Prices - Do Not Edit'!$C$4:$C$6575,'Reference Prices - Do Not Edit'!$E$4:$E$6575),0)</f>
        <v>0</v>
      </c>
      <c r="F105" s="25">
        <f>IFERROR(_xlfn.XLOOKUP($B105,'Reference Prices - Do Not Edit'!$C$4:$C$6575,'Reference Prices - Do Not Edit'!$I$4:$I$6575),0)</f>
        <v>0</v>
      </c>
      <c r="I105" s="1">
        <v>340010122002</v>
      </c>
    </row>
    <row r="106" spans="2:9">
      <c r="B106" s="475"/>
      <c r="C106" s="380" t="str">
        <f>IFERROR(_xlfn.XLOOKUP($B106,'Reference Prices - Do Not Edit'!$C$4:$C$6575,'Reference Prices - Do Not Edit'!$B$4:$B$6575),"-")</f>
        <v>-</v>
      </c>
      <c r="D106" s="23">
        <f>IFERROR(_xlfn.XLOOKUP($B106,'Reference Prices - Do Not Edit'!$C$4:$C$6575,'Reference Prices - Do Not Edit'!$D$4:$D$6575),0)</f>
        <v>0</v>
      </c>
      <c r="E106" s="23">
        <f>IFERROR(_xlfn.XLOOKUP($B106,'Reference Prices - Do Not Edit'!$C$4:$C$6575,'Reference Prices - Do Not Edit'!$E$4:$E$6575),0)</f>
        <v>0</v>
      </c>
      <c r="F106" s="25">
        <f>IFERROR(_xlfn.XLOOKUP($B106,'Reference Prices - Do Not Edit'!$C$4:$C$6575,'Reference Prices - Do Not Edit'!$I$4:$I$6575),0)</f>
        <v>0</v>
      </c>
      <c r="I106" s="1">
        <v>340010124011</v>
      </c>
    </row>
    <row r="107" spans="2:9">
      <c r="B107" s="475"/>
      <c r="C107" s="380" t="str">
        <f>IFERROR(_xlfn.XLOOKUP($B107,'Reference Prices - Do Not Edit'!$C$4:$C$6575,'Reference Prices - Do Not Edit'!$B$4:$B$6575),"-")</f>
        <v>-</v>
      </c>
      <c r="D107" s="23">
        <f>IFERROR(_xlfn.XLOOKUP($B107,'Reference Prices - Do Not Edit'!$C$4:$C$6575,'Reference Prices - Do Not Edit'!$D$4:$D$6575),0)</f>
        <v>0</v>
      </c>
      <c r="E107" s="23">
        <f>IFERROR(_xlfn.XLOOKUP($B107,'Reference Prices - Do Not Edit'!$C$4:$C$6575,'Reference Prices - Do Not Edit'!$E$4:$E$6575),0)</f>
        <v>0</v>
      </c>
      <c r="F107" s="25">
        <f>IFERROR(_xlfn.XLOOKUP($B107,'Reference Prices - Do Not Edit'!$C$4:$C$6575,'Reference Prices - Do Not Edit'!$I$4:$I$6575),0)</f>
        <v>0</v>
      </c>
      <c r="I107" s="1">
        <v>340010125022</v>
      </c>
    </row>
    <row r="108" spans="2:9">
      <c r="B108" s="475"/>
      <c r="C108" s="380" t="str">
        <f>IFERROR(_xlfn.XLOOKUP($B108,'Reference Prices - Do Not Edit'!$C$4:$C$6575,'Reference Prices - Do Not Edit'!$B$4:$B$6575),"-")</f>
        <v>-</v>
      </c>
      <c r="D108" s="23">
        <f>IFERROR(_xlfn.XLOOKUP($B108,'Reference Prices - Do Not Edit'!$C$4:$C$6575,'Reference Prices - Do Not Edit'!$D$4:$D$6575),0)</f>
        <v>0</v>
      </c>
      <c r="E108" s="23">
        <f>IFERROR(_xlfn.XLOOKUP($B108,'Reference Prices - Do Not Edit'!$C$4:$C$6575,'Reference Prices - Do Not Edit'!$E$4:$E$6575),0)</f>
        <v>0</v>
      </c>
      <c r="F108" s="25">
        <f>IFERROR(_xlfn.XLOOKUP($B108,'Reference Prices - Do Not Edit'!$C$4:$C$6575,'Reference Prices - Do Not Edit'!$I$4:$I$6575),0)</f>
        <v>0</v>
      </c>
      <c r="I108" s="1">
        <v>340010128011</v>
      </c>
    </row>
    <row r="109" spans="2:9">
      <c r="B109" s="475"/>
      <c r="C109" s="380" t="str">
        <f>IFERROR(_xlfn.XLOOKUP($B109,'Reference Prices - Do Not Edit'!$C$4:$C$6575,'Reference Prices - Do Not Edit'!$B$4:$B$6575),"-")</f>
        <v>-</v>
      </c>
      <c r="D109" s="23">
        <f>IFERROR(_xlfn.XLOOKUP($B109,'Reference Prices - Do Not Edit'!$C$4:$C$6575,'Reference Prices - Do Not Edit'!$D$4:$D$6575),0)</f>
        <v>0</v>
      </c>
      <c r="E109" s="23">
        <f>IFERROR(_xlfn.XLOOKUP($B109,'Reference Prices - Do Not Edit'!$C$4:$C$6575,'Reference Prices - Do Not Edit'!$E$4:$E$6575),0)</f>
        <v>0</v>
      </c>
      <c r="F109" s="25">
        <f>IFERROR(_xlfn.XLOOKUP($B109,'Reference Prices - Do Not Edit'!$C$4:$C$6575,'Reference Prices - Do Not Edit'!$I$4:$I$6575),0)</f>
        <v>0</v>
      </c>
      <c r="I109" s="1">
        <v>340010128021</v>
      </c>
    </row>
    <row r="110" spans="2:9">
      <c r="B110" s="475"/>
      <c r="C110" s="380" t="str">
        <f>IFERROR(_xlfn.XLOOKUP($B110,'Reference Prices - Do Not Edit'!$C$4:$C$6575,'Reference Prices - Do Not Edit'!$B$4:$B$6575),"-")</f>
        <v>-</v>
      </c>
      <c r="D110" s="23">
        <f>IFERROR(_xlfn.XLOOKUP($B110,'Reference Prices - Do Not Edit'!$C$4:$C$6575,'Reference Prices - Do Not Edit'!$D$4:$D$6575),0)</f>
        <v>0</v>
      </c>
      <c r="E110" s="23">
        <f>IFERROR(_xlfn.XLOOKUP($B110,'Reference Prices - Do Not Edit'!$C$4:$C$6575,'Reference Prices - Do Not Edit'!$E$4:$E$6575),0)</f>
        <v>0</v>
      </c>
      <c r="F110" s="25">
        <f>IFERROR(_xlfn.XLOOKUP($B110,'Reference Prices - Do Not Edit'!$C$4:$C$6575,'Reference Prices - Do Not Edit'!$I$4:$I$6575),0)</f>
        <v>0</v>
      </c>
      <c r="I110" s="1">
        <v>340010132013</v>
      </c>
    </row>
    <row r="111" spans="2:9">
      <c r="B111" s="475"/>
      <c r="C111" s="380" t="str">
        <f>IFERROR(_xlfn.XLOOKUP($B111,'Reference Prices - Do Not Edit'!$C$4:$C$6575,'Reference Prices - Do Not Edit'!$B$4:$B$6575),"-")</f>
        <v>-</v>
      </c>
      <c r="D111" s="23">
        <f>IFERROR(_xlfn.XLOOKUP($B111,'Reference Prices - Do Not Edit'!$C$4:$C$6575,'Reference Prices - Do Not Edit'!$D$4:$D$6575),0)</f>
        <v>0</v>
      </c>
      <c r="E111" s="23">
        <f>IFERROR(_xlfn.XLOOKUP($B111,'Reference Prices - Do Not Edit'!$C$4:$C$6575,'Reference Prices - Do Not Edit'!$E$4:$E$6575),0)</f>
        <v>0</v>
      </c>
      <c r="F111" s="25">
        <f>IFERROR(_xlfn.XLOOKUP($B111,'Reference Prices - Do Not Edit'!$C$4:$C$6575,'Reference Prices - Do Not Edit'!$I$4:$I$6575),0)</f>
        <v>0</v>
      </c>
      <c r="I111" s="1">
        <v>340010135001</v>
      </c>
    </row>
    <row r="112" spans="2:9">
      <c r="B112" s="475"/>
      <c r="C112" s="380" t="str">
        <f>IFERROR(_xlfn.XLOOKUP($B112,'Reference Prices - Do Not Edit'!$C$4:$C$6575,'Reference Prices - Do Not Edit'!$B$4:$B$6575),"-")</f>
        <v>-</v>
      </c>
      <c r="D112" s="23">
        <f>IFERROR(_xlfn.XLOOKUP($B112,'Reference Prices - Do Not Edit'!$C$4:$C$6575,'Reference Prices - Do Not Edit'!$D$4:$D$6575),0)</f>
        <v>0</v>
      </c>
      <c r="E112" s="23">
        <f>IFERROR(_xlfn.XLOOKUP($B112,'Reference Prices - Do Not Edit'!$C$4:$C$6575,'Reference Prices - Do Not Edit'!$E$4:$E$6575),0)</f>
        <v>0</v>
      </c>
      <c r="F112" s="25">
        <f>IFERROR(_xlfn.XLOOKUP($B112,'Reference Prices - Do Not Edit'!$C$4:$C$6575,'Reference Prices - Do Not Edit'!$I$4:$I$6575),0)</f>
        <v>0</v>
      </c>
      <c r="I112" s="1">
        <v>340010135003</v>
      </c>
    </row>
    <row r="113" spans="2:6">
      <c r="B113" s="475"/>
      <c r="C113" s="380" t="str">
        <f>IFERROR(_xlfn.XLOOKUP($B113,'Reference Prices - Do Not Edit'!$C$4:$C$6575,'Reference Prices - Do Not Edit'!$B$4:$B$6575),"-")</f>
        <v>-</v>
      </c>
      <c r="D113" s="23">
        <f>IFERROR(_xlfn.XLOOKUP($B113,'Reference Prices - Do Not Edit'!$C$4:$C$6575,'Reference Prices - Do Not Edit'!$D$4:$D$6575),0)</f>
        <v>0</v>
      </c>
      <c r="E113" s="23">
        <f>IFERROR(_xlfn.XLOOKUP($B113,'Reference Prices - Do Not Edit'!$C$4:$C$6575,'Reference Prices - Do Not Edit'!$E$4:$E$6575),0)</f>
        <v>0</v>
      </c>
      <c r="F113" s="25">
        <f>IFERROR(_xlfn.XLOOKUP($B113,'Reference Prices - Do Not Edit'!$C$4:$C$6575,'Reference Prices - Do Not Edit'!$I$4:$I$6575),0)</f>
        <v>0</v>
      </c>
    </row>
    <row r="114" spans="2:6">
      <c r="B114" s="475"/>
      <c r="C114" s="380" t="str">
        <f>IFERROR(_xlfn.XLOOKUP($B114,'Reference Prices - Do Not Edit'!$C$4:$C$6575,'Reference Prices - Do Not Edit'!$B$4:$B$6575),"-")</f>
        <v>-</v>
      </c>
      <c r="D114" s="23">
        <f>IFERROR(_xlfn.XLOOKUP($B114,'Reference Prices - Do Not Edit'!$C$4:$C$6575,'Reference Prices - Do Not Edit'!$D$4:$D$6575),0)</f>
        <v>0</v>
      </c>
      <c r="E114" s="23">
        <f>IFERROR(_xlfn.XLOOKUP($B114,'Reference Prices - Do Not Edit'!$C$4:$C$6575,'Reference Prices - Do Not Edit'!$E$4:$E$6575),0)</f>
        <v>0</v>
      </c>
      <c r="F114" s="25">
        <f>IFERROR(_xlfn.XLOOKUP($B114,'Reference Prices - Do Not Edit'!$C$4:$C$6575,'Reference Prices - Do Not Edit'!$I$4:$I$6575),0)</f>
        <v>0</v>
      </c>
    </row>
    <row r="115" spans="2:6">
      <c r="B115" s="475"/>
      <c r="C115" s="380" t="str">
        <f>IFERROR(_xlfn.XLOOKUP($B115,'Reference Prices - Do Not Edit'!$C$4:$C$6575,'Reference Prices - Do Not Edit'!$B$4:$B$6575),"-")</f>
        <v>-</v>
      </c>
      <c r="D115" s="23">
        <f>IFERROR(_xlfn.XLOOKUP($B115,'Reference Prices - Do Not Edit'!$C$4:$C$6575,'Reference Prices - Do Not Edit'!$D$4:$D$6575),0)</f>
        <v>0</v>
      </c>
      <c r="E115" s="23">
        <f>IFERROR(_xlfn.XLOOKUP($B115,'Reference Prices - Do Not Edit'!$C$4:$C$6575,'Reference Prices - Do Not Edit'!$E$4:$E$6575),0)</f>
        <v>0</v>
      </c>
      <c r="F115" s="25">
        <f>IFERROR(_xlfn.XLOOKUP($B115,'Reference Prices - Do Not Edit'!$C$4:$C$6575,'Reference Prices - Do Not Edit'!$I$4:$I$6575),0)</f>
        <v>0</v>
      </c>
    </row>
    <row r="116" spans="2:6">
      <c r="B116" s="475"/>
      <c r="C116" s="380" t="str">
        <f>IFERROR(_xlfn.XLOOKUP($B116,'Reference Prices - Do Not Edit'!$C$4:$C$6575,'Reference Prices - Do Not Edit'!$B$4:$B$6575),"-")</f>
        <v>-</v>
      </c>
      <c r="D116" s="23">
        <f>IFERROR(_xlfn.XLOOKUP($B116,'Reference Prices - Do Not Edit'!$C$4:$C$6575,'Reference Prices - Do Not Edit'!$D$4:$D$6575),0)</f>
        <v>0</v>
      </c>
      <c r="E116" s="23">
        <f>IFERROR(_xlfn.XLOOKUP($B116,'Reference Prices - Do Not Edit'!$C$4:$C$6575,'Reference Prices - Do Not Edit'!$E$4:$E$6575),0)</f>
        <v>0</v>
      </c>
      <c r="F116" s="25">
        <f>IFERROR(_xlfn.XLOOKUP($B116,'Reference Prices - Do Not Edit'!$C$4:$C$6575,'Reference Prices - Do Not Edit'!$I$4:$I$6575),0)</f>
        <v>0</v>
      </c>
    </row>
    <row r="117" spans="2:6">
      <c r="B117" s="475"/>
      <c r="C117" s="380" t="str">
        <f>IFERROR(_xlfn.XLOOKUP($B117,'Reference Prices - Do Not Edit'!$C$4:$C$6575,'Reference Prices - Do Not Edit'!$B$4:$B$6575),"-")</f>
        <v>-</v>
      </c>
      <c r="D117" s="23">
        <f>IFERROR(_xlfn.XLOOKUP($B117,'Reference Prices - Do Not Edit'!$C$4:$C$6575,'Reference Prices - Do Not Edit'!$D$4:$D$6575),0)</f>
        <v>0</v>
      </c>
      <c r="E117" s="23">
        <f>IFERROR(_xlfn.XLOOKUP($B117,'Reference Prices - Do Not Edit'!$C$4:$C$6575,'Reference Prices - Do Not Edit'!$E$4:$E$6575),0)</f>
        <v>0</v>
      </c>
      <c r="F117" s="25">
        <f>IFERROR(_xlfn.XLOOKUP($B117,'Reference Prices - Do Not Edit'!$C$4:$C$6575,'Reference Prices - Do Not Edit'!$I$4:$I$6575),0)</f>
        <v>0</v>
      </c>
    </row>
    <row r="118" spans="2:6">
      <c r="B118" s="475"/>
      <c r="C118" s="380" t="str">
        <f>IFERROR(_xlfn.XLOOKUP($B118,'Reference Prices - Do Not Edit'!$C$4:$C$6575,'Reference Prices - Do Not Edit'!$B$4:$B$6575),"-")</f>
        <v>-</v>
      </c>
      <c r="D118" s="23">
        <f>IFERROR(_xlfn.XLOOKUP($B118,'Reference Prices - Do Not Edit'!$C$4:$C$6575,'Reference Prices - Do Not Edit'!$D$4:$D$6575),0)</f>
        <v>0</v>
      </c>
      <c r="E118" s="23">
        <f>IFERROR(_xlfn.XLOOKUP($B118,'Reference Prices - Do Not Edit'!$C$4:$C$6575,'Reference Prices - Do Not Edit'!$E$4:$E$6575),0)</f>
        <v>0</v>
      </c>
      <c r="F118" s="25">
        <f>IFERROR(_xlfn.XLOOKUP($B118,'Reference Prices - Do Not Edit'!$C$4:$C$6575,'Reference Prices - Do Not Edit'!$I$4:$I$6575),0)</f>
        <v>0</v>
      </c>
    </row>
    <row r="119" spans="2:6">
      <c r="B119" s="475"/>
      <c r="C119" s="380" t="str">
        <f>IFERROR(_xlfn.XLOOKUP($B119,'Reference Prices - Do Not Edit'!$C$4:$C$6575,'Reference Prices - Do Not Edit'!$B$4:$B$6575),"-")</f>
        <v>-</v>
      </c>
      <c r="D119" s="23">
        <f>IFERROR(_xlfn.XLOOKUP($B119,'Reference Prices - Do Not Edit'!$C$4:$C$6575,'Reference Prices - Do Not Edit'!$D$4:$D$6575),0)</f>
        <v>0</v>
      </c>
      <c r="E119" s="23">
        <f>IFERROR(_xlfn.XLOOKUP($B119,'Reference Prices - Do Not Edit'!$C$4:$C$6575,'Reference Prices - Do Not Edit'!$E$4:$E$6575),0)</f>
        <v>0</v>
      </c>
      <c r="F119" s="25">
        <f>IFERROR(_xlfn.XLOOKUP($B119,'Reference Prices - Do Not Edit'!$C$4:$C$6575,'Reference Prices - Do Not Edit'!$I$4:$I$6575),0)</f>
        <v>0</v>
      </c>
    </row>
    <row r="120" spans="2:6">
      <c r="B120" s="475"/>
      <c r="C120" s="380" t="str">
        <f>IFERROR(_xlfn.XLOOKUP($B120,'Reference Prices - Do Not Edit'!$C$4:$C$6575,'Reference Prices - Do Not Edit'!$B$4:$B$6575),"-")</f>
        <v>-</v>
      </c>
      <c r="D120" s="23">
        <f>IFERROR(_xlfn.XLOOKUP($B120,'Reference Prices - Do Not Edit'!$C$4:$C$6575,'Reference Prices - Do Not Edit'!$D$4:$D$6575),0)</f>
        <v>0</v>
      </c>
      <c r="E120" s="23">
        <f>IFERROR(_xlfn.XLOOKUP($B120,'Reference Prices - Do Not Edit'!$C$4:$C$6575,'Reference Prices - Do Not Edit'!$E$4:$E$6575),0)</f>
        <v>0</v>
      </c>
      <c r="F120" s="25">
        <f>IFERROR(_xlfn.XLOOKUP($B120,'Reference Prices - Do Not Edit'!$C$4:$C$6575,'Reference Prices - Do Not Edit'!$I$4:$I$6575),0)</f>
        <v>0</v>
      </c>
    </row>
    <row r="121" spans="2:6">
      <c r="B121" s="475"/>
      <c r="C121" s="380" t="str">
        <f>IFERROR(_xlfn.XLOOKUP($B121,'Reference Prices - Do Not Edit'!$C$4:$C$6575,'Reference Prices - Do Not Edit'!$B$4:$B$6575),"-")</f>
        <v>-</v>
      </c>
      <c r="D121" s="23">
        <f>IFERROR(_xlfn.XLOOKUP($B121,'Reference Prices - Do Not Edit'!$C$4:$C$6575,'Reference Prices - Do Not Edit'!$D$4:$D$6575),0)</f>
        <v>0</v>
      </c>
      <c r="E121" s="23">
        <f>IFERROR(_xlfn.XLOOKUP($B121,'Reference Prices - Do Not Edit'!$C$4:$C$6575,'Reference Prices - Do Not Edit'!$E$4:$E$6575),0)</f>
        <v>0</v>
      </c>
      <c r="F121" s="25">
        <f>IFERROR(_xlfn.XLOOKUP($B121,'Reference Prices - Do Not Edit'!$C$4:$C$6575,'Reference Prices - Do Not Edit'!$I$4:$I$6575),0)</f>
        <v>0</v>
      </c>
    </row>
    <row r="122" spans="2:6">
      <c r="B122" s="475"/>
      <c r="C122" s="380" t="str">
        <f>IFERROR(_xlfn.XLOOKUP($B122,'Reference Prices - Do Not Edit'!$C$4:$C$6575,'Reference Prices - Do Not Edit'!$B$4:$B$6575),"-")</f>
        <v>-</v>
      </c>
      <c r="D122" s="23">
        <f>IFERROR(_xlfn.XLOOKUP($B122,'Reference Prices - Do Not Edit'!$C$4:$C$6575,'Reference Prices - Do Not Edit'!$D$4:$D$6575),0)</f>
        <v>0</v>
      </c>
      <c r="E122" s="23">
        <f>IFERROR(_xlfn.XLOOKUP($B122,'Reference Prices - Do Not Edit'!$C$4:$C$6575,'Reference Prices - Do Not Edit'!$E$4:$E$6575),0)</f>
        <v>0</v>
      </c>
      <c r="F122" s="25">
        <f>IFERROR(_xlfn.XLOOKUP($B122,'Reference Prices - Do Not Edit'!$C$4:$C$6575,'Reference Prices - Do Not Edit'!$I$4:$I$6575),0)</f>
        <v>0</v>
      </c>
    </row>
    <row r="123" spans="2:6">
      <c r="B123" s="475"/>
      <c r="C123" s="380" t="str">
        <f>IFERROR(_xlfn.XLOOKUP($B123,'Reference Prices - Do Not Edit'!$C$4:$C$6575,'Reference Prices - Do Not Edit'!$B$4:$B$6575),"-")</f>
        <v>-</v>
      </c>
      <c r="D123" s="23">
        <f>IFERROR(_xlfn.XLOOKUP($B123,'Reference Prices - Do Not Edit'!$C$4:$C$6575,'Reference Prices - Do Not Edit'!$D$4:$D$6575),0)</f>
        <v>0</v>
      </c>
      <c r="E123" s="23">
        <f>IFERROR(_xlfn.XLOOKUP($B123,'Reference Prices - Do Not Edit'!$C$4:$C$6575,'Reference Prices - Do Not Edit'!$E$4:$E$6575),0)</f>
        <v>0</v>
      </c>
      <c r="F123" s="25">
        <f>IFERROR(_xlfn.XLOOKUP($B123,'Reference Prices - Do Not Edit'!$C$4:$C$6575,'Reference Prices - Do Not Edit'!$I$4:$I$6575),0)</f>
        <v>0</v>
      </c>
    </row>
    <row r="124" spans="2:6">
      <c r="B124" s="475"/>
      <c r="C124" s="380" t="str">
        <f>IFERROR(_xlfn.XLOOKUP($B124,'Reference Prices - Do Not Edit'!$C$4:$C$6575,'Reference Prices - Do Not Edit'!$B$4:$B$6575),"-")</f>
        <v>-</v>
      </c>
      <c r="D124" s="23">
        <f>IFERROR(_xlfn.XLOOKUP($B124,'Reference Prices - Do Not Edit'!$C$4:$C$6575,'Reference Prices - Do Not Edit'!$D$4:$D$6575),0)</f>
        <v>0</v>
      </c>
      <c r="E124" s="23">
        <f>IFERROR(_xlfn.XLOOKUP($B124,'Reference Prices - Do Not Edit'!$C$4:$C$6575,'Reference Prices - Do Not Edit'!$E$4:$E$6575),0)</f>
        <v>0</v>
      </c>
      <c r="F124" s="25">
        <f>IFERROR(_xlfn.XLOOKUP($B124,'Reference Prices - Do Not Edit'!$C$4:$C$6575,'Reference Prices - Do Not Edit'!$I$4:$I$6575),0)</f>
        <v>0</v>
      </c>
    </row>
    <row r="125" spans="2:6">
      <c r="B125" s="475"/>
      <c r="C125" s="380" t="str">
        <f>IFERROR(_xlfn.XLOOKUP($B125,'Reference Prices - Do Not Edit'!$C$4:$C$6575,'Reference Prices - Do Not Edit'!$B$4:$B$6575),"-")</f>
        <v>-</v>
      </c>
      <c r="D125" s="23">
        <f>IFERROR(_xlfn.XLOOKUP($B125,'Reference Prices - Do Not Edit'!$C$4:$C$6575,'Reference Prices - Do Not Edit'!$D$4:$D$6575),0)</f>
        <v>0</v>
      </c>
      <c r="E125" s="23">
        <f>IFERROR(_xlfn.XLOOKUP($B125,'Reference Prices - Do Not Edit'!$C$4:$C$6575,'Reference Prices - Do Not Edit'!$E$4:$E$6575),0)</f>
        <v>0</v>
      </c>
      <c r="F125" s="25">
        <f>IFERROR(_xlfn.XLOOKUP($B125,'Reference Prices - Do Not Edit'!$C$4:$C$6575,'Reference Prices - Do Not Edit'!$I$4:$I$6575),0)</f>
        <v>0</v>
      </c>
    </row>
    <row r="126" spans="2:6">
      <c r="B126" s="475"/>
      <c r="C126" s="380" t="str">
        <f>IFERROR(_xlfn.XLOOKUP($B126,'Reference Prices - Do Not Edit'!$C$4:$C$6575,'Reference Prices - Do Not Edit'!$B$4:$B$6575),"-")</f>
        <v>-</v>
      </c>
      <c r="D126" s="23">
        <f>IFERROR(_xlfn.XLOOKUP($B126,'Reference Prices - Do Not Edit'!$C$4:$C$6575,'Reference Prices - Do Not Edit'!$D$4:$D$6575),0)</f>
        <v>0</v>
      </c>
      <c r="E126" s="23">
        <f>IFERROR(_xlfn.XLOOKUP($B126,'Reference Prices - Do Not Edit'!$C$4:$C$6575,'Reference Prices - Do Not Edit'!$E$4:$E$6575),0)</f>
        <v>0</v>
      </c>
      <c r="F126" s="25">
        <f>IFERROR(_xlfn.XLOOKUP($B126,'Reference Prices - Do Not Edit'!$C$4:$C$6575,'Reference Prices - Do Not Edit'!$I$4:$I$6575),0)</f>
        <v>0</v>
      </c>
    </row>
    <row r="127" spans="2:6">
      <c r="B127" s="475"/>
      <c r="C127" s="380" t="str">
        <f>IFERROR(_xlfn.XLOOKUP($B127,'Reference Prices - Do Not Edit'!$C$4:$C$6575,'Reference Prices - Do Not Edit'!$B$4:$B$6575),"-")</f>
        <v>-</v>
      </c>
      <c r="D127" s="23">
        <f>IFERROR(_xlfn.XLOOKUP($B127,'Reference Prices - Do Not Edit'!$C$4:$C$6575,'Reference Prices - Do Not Edit'!$D$4:$D$6575),0)</f>
        <v>0</v>
      </c>
      <c r="E127" s="23">
        <f>IFERROR(_xlfn.XLOOKUP($B127,'Reference Prices - Do Not Edit'!$C$4:$C$6575,'Reference Prices - Do Not Edit'!$E$4:$E$6575),0)</f>
        <v>0</v>
      </c>
      <c r="F127" s="25">
        <f>IFERROR(_xlfn.XLOOKUP($B127,'Reference Prices - Do Not Edit'!$C$4:$C$6575,'Reference Prices - Do Not Edit'!$I$4:$I$6575),0)</f>
        <v>0</v>
      </c>
    </row>
    <row r="128" spans="2:6">
      <c r="B128" s="475"/>
      <c r="C128" s="380" t="str">
        <f>IFERROR(_xlfn.XLOOKUP($B128,'Reference Prices - Do Not Edit'!$C$4:$C$6575,'Reference Prices - Do Not Edit'!$B$4:$B$6575),"-")</f>
        <v>-</v>
      </c>
      <c r="D128" s="23">
        <f>IFERROR(_xlfn.XLOOKUP($B128,'Reference Prices - Do Not Edit'!$C$4:$C$6575,'Reference Prices - Do Not Edit'!$D$4:$D$6575),0)</f>
        <v>0</v>
      </c>
      <c r="E128" s="23">
        <f>IFERROR(_xlfn.XLOOKUP($B128,'Reference Prices - Do Not Edit'!$C$4:$C$6575,'Reference Prices - Do Not Edit'!$E$4:$E$6575),0)</f>
        <v>0</v>
      </c>
      <c r="F128" s="25">
        <f>IFERROR(_xlfn.XLOOKUP($B128,'Reference Prices - Do Not Edit'!$C$4:$C$6575,'Reference Prices - Do Not Edit'!$I$4:$I$6575),0)</f>
        <v>0</v>
      </c>
    </row>
    <row r="129" spans="2:6">
      <c r="B129" s="475"/>
      <c r="C129" s="380" t="str">
        <f>IFERROR(_xlfn.XLOOKUP($B129,'Reference Prices - Do Not Edit'!$C$4:$C$6575,'Reference Prices - Do Not Edit'!$B$4:$B$6575),"-")</f>
        <v>-</v>
      </c>
      <c r="D129" s="23">
        <f>IFERROR(_xlfn.XLOOKUP($B129,'Reference Prices - Do Not Edit'!$C$4:$C$6575,'Reference Prices - Do Not Edit'!$D$4:$D$6575),0)</f>
        <v>0</v>
      </c>
      <c r="E129" s="23">
        <f>IFERROR(_xlfn.XLOOKUP($B129,'Reference Prices - Do Not Edit'!$C$4:$C$6575,'Reference Prices - Do Not Edit'!$E$4:$E$6575),0)</f>
        <v>0</v>
      </c>
      <c r="F129" s="25">
        <f>IFERROR(_xlfn.XLOOKUP($B129,'Reference Prices - Do Not Edit'!$C$4:$C$6575,'Reference Prices - Do Not Edit'!$I$4:$I$6575),0)</f>
        <v>0</v>
      </c>
    </row>
    <row r="130" spans="2:6">
      <c r="B130" s="475"/>
      <c r="C130" s="380" t="str">
        <f>IFERROR(_xlfn.XLOOKUP($B130,'Reference Prices - Do Not Edit'!$C$4:$C$6575,'Reference Prices - Do Not Edit'!$B$4:$B$6575),"-")</f>
        <v>-</v>
      </c>
      <c r="D130" s="23">
        <f>IFERROR(_xlfn.XLOOKUP($B130,'Reference Prices - Do Not Edit'!$C$4:$C$6575,'Reference Prices - Do Not Edit'!$D$4:$D$6575),0)</f>
        <v>0</v>
      </c>
      <c r="E130" s="23">
        <f>IFERROR(_xlfn.XLOOKUP($B130,'Reference Prices - Do Not Edit'!$C$4:$C$6575,'Reference Prices - Do Not Edit'!$E$4:$E$6575),0)</f>
        <v>0</v>
      </c>
      <c r="F130" s="25">
        <f>IFERROR(_xlfn.XLOOKUP($B130,'Reference Prices - Do Not Edit'!$C$4:$C$6575,'Reference Prices - Do Not Edit'!$I$4:$I$6575),0)</f>
        <v>0</v>
      </c>
    </row>
    <row r="131" spans="2:6">
      <c r="B131" s="475"/>
      <c r="C131" s="380" t="str">
        <f>IFERROR(_xlfn.XLOOKUP($B131,'Reference Prices - Do Not Edit'!$C$4:$C$6575,'Reference Prices - Do Not Edit'!$B$4:$B$6575),"-")</f>
        <v>-</v>
      </c>
      <c r="D131" s="23">
        <f>IFERROR(_xlfn.XLOOKUP($B131,'Reference Prices - Do Not Edit'!$C$4:$C$6575,'Reference Prices - Do Not Edit'!$D$4:$D$6575),0)</f>
        <v>0</v>
      </c>
      <c r="E131" s="23">
        <f>IFERROR(_xlfn.XLOOKUP($B131,'Reference Prices - Do Not Edit'!$C$4:$C$6575,'Reference Prices - Do Not Edit'!$E$4:$E$6575),0)</f>
        <v>0</v>
      </c>
      <c r="F131" s="25">
        <f>IFERROR(_xlfn.XLOOKUP($B131,'Reference Prices - Do Not Edit'!$C$4:$C$6575,'Reference Prices - Do Not Edit'!$I$4:$I$6575),0)</f>
        <v>0</v>
      </c>
    </row>
    <row r="132" spans="2:6">
      <c r="B132" s="475"/>
      <c r="C132" s="380" t="str">
        <f>IFERROR(_xlfn.XLOOKUP($B132,'Reference Prices - Do Not Edit'!$C$4:$C$6575,'Reference Prices - Do Not Edit'!$B$4:$B$6575),"-")</f>
        <v>-</v>
      </c>
      <c r="D132" s="23">
        <f>IFERROR(_xlfn.XLOOKUP($B132,'Reference Prices - Do Not Edit'!$C$4:$C$6575,'Reference Prices - Do Not Edit'!$D$4:$D$6575),0)</f>
        <v>0</v>
      </c>
      <c r="E132" s="23">
        <f>IFERROR(_xlfn.XLOOKUP($B132,'Reference Prices - Do Not Edit'!$C$4:$C$6575,'Reference Prices - Do Not Edit'!$E$4:$E$6575),0)</f>
        <v>0</v>
      </c>
      <c r="F132" s="25">
        <f>IFERROR(_xlfn.XLOOKUP($B132,'Reference Prices - Do Not Edit'!$C$4:$C$6575,'Reference Prices - Do Not Edit'!$I$4:$I$6575),0)</f>
        <v>0</v>
      </c>
    </row>
    <row r="133" spans="2:6">
      <c r="B133" s="475"/>
      <c r="C133" s="380" t="str">
        <f>IFERROR(_xlfn.XLOOKUP($B133,'Reference Prices - Do Not Edit'!$C$4:$C$6575,'Reference Prices - Do Not Edit'!$B$4:$B$6575),"-")</f>
        <v>-</v>
      </c>
      <c r="D133" s="23">
        <f>IFERROR(_xlfn.XLOOKUP($B133,'Reference Prices - Do Not Edit'!$C$4:$C$6575,'Reference Prices - Do Not Edit'!$D$4:$D$6575),0)</f>
        <v>0</v>
      </c>
      <c r="E133" s="23">
        <f>IFERROR(_xlfn.XLOOKUP($B133,'Reference Prices - Do Not Edit'!$C$4:$C$6575,'Reference Prices - Do Not Edit'!$E$4:$E$6575),0)</f>
        <v>0</v>
      </c>
      <c r="F133" s="25">
        <f>IFERROR(_xlfn.XLOOKUP($B133,'Reference Prices - Do Not Edit'!$C$4:$C$6575,'Reference Prices - Do Not Edit'!$I$4:$I$6575),0)</f>
        <v>0</v>
      </c>
    </row>
    <row r="134" spans="2:6">
      <c r="B134" s="475"/>
      <c r="C134" s="380" t="str">
        <f>IFERROR(_xlfn.XLOOKUP($B134,'Reference Prices - Do Not Edit'!$C$4:$C$6575,'Reference Prices - Do Not Edit'!$B$4:$B$6575),"-")</f>
        <v>-</v>
      </c>
      <c r="D134" s="23">
        <f>IFERROR(_xlfn.XLOOKUP($B134,'Reference Prices - Do Not Edit'!$C$4:$C$6575,'Reference Prices - Do Not Edit'!$D$4:$D$6575),0)</f>
        <v>0</v>
      </c>
      <c r="E134" s="23">
        <f>IFERROR(_xlfn.XLOOKUP($B134,'Reference Prices - Do Not Edit'!$C$4:$C$6575,'Reference Prices - Do Not Edit'!$E$4:$E$6575),0)</f>
        <v>0</v>
      </c>
      <c r="F134" s="25">
        <f>IFERROR(_xlfn.XLOOKUP($B134,'Reference Prices - Do Not Edit'!$C$4:$C$6575,'Reference Prices - Do Not Edit'!$I$4:$I$6575),0)</f>
        <v>0</v>
      </c>
    </row>
    <row r="135" spans="2:6">
      <c r="B135" s="475"/>
      <c r="C135" s="380" t="str">
        <f>IFERROR(_xlfn.XLOOKUP($B135,'Reference Prices - Do Not Edit'!$C$4:$C$6575,'Reference Prices - Do Not Edit'!$B$4:$B$6575),"-")</f>
        <v>-</v>
      </c>
      <c r="D135" s="23">
        <f>IFERROR(_xlfn.XLOOKUP($B135,'Reference Prices - Do Not Edit'!$C$4:$C$6575,'Reference Prices - Do Not Edit'!$D$4:$D$6575),0)</f>
        <v>0</v>
      </c>
      <c r="E135" s="23">
        <f>IFERROR(_xlfn.XLOOKUP($B135,'Reference Prices - Do Not Edit'!$C$4:$C$6575,'Reference Prices - Do Not Edit'!$E$4:$E$6575),0)</f>
        <v>0</v>
      </c>
      <c r="F135" s="25">
        <f>IFERROR(_xlfn.XLOOKUP($B135,'Reference Prices - Do Not Edit'!$C$4:$C$6575,'Reference Prices - Do Not Edit'!$I$4:$I$6575),0)</f>
        <v>0</v>
      </c>
    </row>
    <row r="136" spans="2:6">
      <c r="B136" s="475"/>
      <c r="C136" s="380" t="str">
        <f>IFERROR(_xlfn.XLOOKUP($B136,'Reference Prices - Do Not Edit'!$C$4:$C$6575,'Reference Prices - Do Not Edit'!$B$4:$B$6575),"-")</f>
        <v>-</v>
      </c>
      <c r="D136" s="23">
        <f>IFERROR(_xlfn.XLOOKUP($B136,'Reference Prices - Do Not Edit'!$C$4:$C$6575,'Reference Prices - Do Not Edit'!$D$4:$D$6575),0)</f>
        <v>0</v>
      </c>
      <c r="E136" s="23">
        <f>IFERROR(_xlfn.XLOOKUP($B136,'Reference Prices - Do Not Edit'!$C$4:$C$6575,'Reference Prices - Do Not Edit'!$E$4:$E$6575),0)</f>
        <v>0</v>
      </c>
      <c r="F136" s="25">
        <f>IFERROR(_xlfn.XLOOKUP($B136,'Reference Prices - Do Not Edit'!$C$4:$C$6575,'Reference Prices - Do Not Edit'!$I$4:$I$6575),0)</f>
        <v>0</v>
      </c>
    </row>
    <row r="137" spans="2:6">
      <c r="B137" s="475"/>
      <c r="C137" s="380" t="str">
        <f>IFERROR(_xlfn.XLOOKUP($B137,'Reference Prices - Do Not Edit'!$C$4:$C$6575,'Reference Prices - Do Not Edit'!$B$4:$B$6575),"-")</f>
        <v>-</v>
      </c>
      <c r="D137" s="23">
        <f>IFERROR(_xlfn.XLOOKUP($B137,'Reference Prices - Do Not Edit'!$C$4:$C$6575,'Reference Prices - Do Not Edit'!$D$4:$D$6575),0)</f>
        <v>0</v>
      </c>
      <c r="E137" s="23">
        <f>IFERROR(_xlfn.XLOOKUP($B137,'Reference Prices - Do Not Edit'!$C$4:$C$6575,'Reference Prices - Do Not Edit'!$E$4:$E$6575),0)</f>
        <v>0</v>
      </c>
      <c r="F137" s="25">
        <f>IFERROR(_xlfn.XLOOKUP($B137,'Reference Prices - Do Not Edit'!$C$4:$C$6575,'Reference Prices - Do Not Edit'!$I$4:$I$6575),0)</f>
        <v>0</v>
      </c>
    </row>
    <row r="138" spans="2:6">
      <c r="B138" s="475"/>
      <c r="C138" s="380" t="str">
        <f>IFERROR(_xlfn.XLOOKUP($B138,'Reference Prices - Do Not Edit'!$C$4:$C$6575,'Reference Prices - Do Not Edit'!$B$4:$B$6575),"-")</f>
        <v>-</v>
      </c>
      <c r="D138" s="23">
        <f>IFERROR(_xlfn.XLOOKUP($B138,'Reference Prices - Do Not Edit'!$C$4:$C$6575,'Reference Prices - Do Not Edit'!$D$4:$D$6575),0)</f>
        <v>0</v>
      </c>
      <c r="E138" s="23">
        <f>IFERROR(_xlfn.XLOOKUP($B138,'Reference Prices - Do Not Edit'!$C$4:$C$6575,'Reference Prices - Do Not Edit'!$E$4:$E$6575),0)</f>
        <v>0</v>
      </c>
      <c r="F138" s="25">
        <f>IFERROR(_xlfn.XLOOKUP($B138,'Reference Prices - Do Not Edit'!$C$4:$C$6575,'Reference Prices - Do Not Edit'!$I$4:$I$6575),0)</f>
        <v>0</v>
      </c>
    </row>
    <row r="139" spans="2:6">
      <c r="B139" s="475"/>
      <c r="C139" s="380" t="str">
        <f>IFERROR(_xlfn.XLOOKUP($B139,'Reference Prices - Do Not Edit'!$C$4:$C$6575,'Reference Prices - Do Not Edit'!$B$4:$B$6575),"-")</f>
        <v>-</v>
      </c>
      <c r="D139" s="23">
        <f>IFERROR(_xlfn.XLOOKUP($B139,'Reference Prices - Do Not Edit'!$C$4:$C$6575,'Reference Prices - Do Not Edit'!$D$4:$D$6575),0)</f>
        <v>0</v>
      </c>
      <c r="E139" s="23">
        <f>IFERROR(_xlfn.XLOOKUP($B139,'Reference Prices - Do Not Edit'!$C$4:$C$6575,'Reference Prices - Do Not Edit'!$E$4:$E$6575),0)</f>
        <v>0</v>
      </c>
      <c r="F139" s="25">
        <f>IFERROR(_xlfn.XLOOKUP($B139,'Reference Prices - Do Not Edit'!$C$4:$C$6575,'Reference Prices - Do Not Edit'!$I$4:$I$6575),0)</f>
        <v>0</v>
      </c>
    </row>
    <row r="140" spans="2:6">
      <c r="B140" s="475"/>
      <c r="C140" s="380" t="str">
        <f>IFERROR(_xlfn.XLOOKUP($B140,'Reference Prices - Do Not Edit'!$C$4:$C$6575,'Reference Prices - Do Not Edit'!$B$4:$B$6575),"-")</f>
        <v>-</v>
      </c>
      <c r="D140" s="23">
        <f>IFERROR(_xlfn.XLOOKUP($B140,'Reference Prices - Do Not Edit'!$C$4:$C$6575,'Reference Prices - Do Not Edit'!$D$4:$D$6575),0)</f>
        <v>0</v>
      </c>
      <c r="E140" s="23">
        <f>IFERROR(_xlfn.XLOOKUP($B140,'Reference Prices - Do Not Edit'!$C$4:$C$6575,'Reference Prices - Do Not Edit'!$E$4:$E$6575),0)</f>
        <v>0</v>
      </c>
      <c r="F140" s="25">
        <f>IFERROR(_xlfn.XLOOKUP($B140,'Reference Prices - Do Not Edit'!$C$4:$C$6575,'Reference Prices - Do Not Edit'!$I$4:$I$6575),0)</f>
        <v>0</v>
      </c>
    </row>
    <row r="141" spans="2:6">
      <c r="B141" s="475"/>
      <c r="C141" s="380" t="str">
        <f>IFERROR(_xlfn.XLOOKUP($B141,'Reference Prices - Do Not Edit'!$C$4:$C$6575,'Reference Prices - Do Not Edit'!$B$4:$B$6575),"-")</f>
        <v>-</v>
      </c>
      <c r="D141" s="23">
        <f>IFERROR(_xlfn.XLOOKUP($B141,'Reference Prices - Do Not Edit'!$C$4:$C$6575,'Reference Prices - Do Not Edit'!$D$4:$D$6575),0)</f>
        <v>0</v>
      </c>
      <c r="E141" s="23">
        <f>IFERROR(_xlfn.XLOOKUP($B141,'Reference Prices - Do Not Edit'!$C$4:$C$6575,'Reference Prices - Do Not Edit'!$E$4:$E$6575),0)</f>
        <v>0</v>
      </c>
      <c r="F141" s="25">
        <f>IFERROR(_xlfn.XLOOKUP($B141,'Reference Prices - Do Not Edit'!$C$4:$C$6575,'Reference Prices - Do Not Edit'!$I$4:$I$6575),0)</f>
        <v>0</v>
      </c>
    </row>
    <row r="142" spans="2:6">
      <c r="B142" s="475"/>
      <c r="C142" s="380" t="str">
        <f>IFERROR(_xlfn.XLOOKUP($B142,'Reference Prices - Do Not Edit'!$C$4:$C$6575,'Reference Prices - Do Not Edit'!$B$4:$B$6575),"-")</f>
        <v>-</v>
      </c>
      <c r="D142" s="23">
        <f>IFERROR(_xlfn.XLOOKUP($B142,'Reference Prices - Do Not Edit'!$C$4:$C$6575,'Reference Prices - Do Not Edit'!$D$4:$D$6575),0)</f>
        <v>0</v>
      </c>
      <c r="E142" s="23">
        <f>IFERROR(_xlfn.XLOOKUP($B142,'Reference Prices - Do Not Edit'!$C$4:$C$6575,'Reference Prices - Do Not Edit'!$E$4:$E$6575),0)</f>
        <v>0</v>
      </c>
      <c r="F142" s="25">
        <f>IFERROR(_xlfn.XLOOKUP($B142,'Reference Prices - Do Not Edit'!$C$4:$C$6575,'Reference Prices - Do Not Edit'!$I$4:$I$6575),0)</f>
        <v>0</v>
      </c>
    </row>
    <row r="143" spans="2:6">
      <c r="B143" s="475"/>
      <c r="C143" s="380" t="str">
        <f>IFERROR(_xlfn.XLOOKUP($B143,'Reference Prices - Do Not Edit'!$C$4:$C$6575,'Reference Prices - Do Not Edit'!$B$4:$B$6575),"-")</f>
        <v>-</v>
      </c>
      <c r="D143" s="23">
        <f>IFERROR(_xlfn.XLOOKUP($B143,'Reference Prices - Do Not Edit'!$C$4:$C$6575,'Reference Prices - Do Not Edit'!$D$4:$D$6575),0)</f>
        <v>0</v>
      </c>
      <c r="E143" s="23">
        <f>IFERROR(_xlfn.XLOOKUP($B143,'Reference Prices - Do Not Edit'!$C$4:$C$6575,'Reference Prices - Do Not Edit'!$E$4:$E$6575),0)</f>
        <v>0</v>
      </c>
      <c r="F143" s="25">
        <f>IFERROR(_xlfn.XLOOKUP($B143,'Reference Prices - Do Not Edit'!$C$4:$C$6575,'Reference Prices - Do Not Edit'!$I$4:$I$6575),0)</f>
        <v>0</v>
      </c>
    </row>
    <row r="144" spans="2:6">
      <c r="B144" s="475"/>
      <c r="C144" s="380" t="str">
        <f>IFERROR(_xlfn.XLOOKUP($B144,'Reference Prices - Do Not Edit'!$C$4:$C$6575,'Reference Prices - Do Not Edit'!$B$4:$B$6575),"-")</f>
        <v>-</v>
      </c>
      <c r="D144" s="23">
        <f>IFERROR(_xlfn.XLOOKUP($B144,'Reference Prices - Do Not Edit'!$C$4:$C$6575,'Reference Prices - Do Not Edit'!$D$4:$D$6575),0)</f>
        <v>0</v>
      </c>
      <c r="E144" s="23">
        <f>IFERROR(_xlfn.XLOOKUP($B144,'Reference Prices - Do Not Edit'!$C$4:$C$6575,'Reference Prices - Do Not Edit'!$E$4:$E$6575),0)</f>
        <v>0</v>
      </c>
      <c r="F144" s="25">
        <f>IFERROR(_xlfn.XLOOKUP($B144,'Reference Prices - Do Not Edit'!$C$4:$C$6575,'Reference Prices - Do Not Edit'!$I$4:$I$6575),0)</f>
        <v>0</v>
      </c>
    </row>
    <row r="145" spans="2:6">
      <c r="B145" s="475"/>
      <c r="C145" s="380" t="str">
        <f>IFERROR(_xlfn.XLOOKUP($B145,'Reference Prices - Do Not Edit'!$C$4:$C$6575,'Reference Prices - Do Not Edit'!$B$4:$B$6575),"-")</f>
        <v>-</v>
      </c>
      <c r="D145" s="23">
        <f>IFERROR(_xlfn.XLOOKUP($B145,'Reference Prices - Do Not Edit'!$C$4:$C$6575,'Reference Prices - Do Not Edit'!$D$4:$D$6575),0)</f>
        <v>0</v>
      </c>
      <c r="E145" s="23">
        <f>IFERROR(_xlfn.XLOOKUP($B145,'Reference Prices - Do Not Edit'!$C$4:$C$6575,'Reference Prices - Do Not Edit'!$E$4:$E$6575),0)</f>
        <v>0</v>
      </c>
      <c r="F145" s="25">
        <f>IFERROR(_xlfn.XLOOKUP($B145,'Reference Prices - Do Not Edit'!$C$4:$C$6575,'Reference Prices - Do Not Edit'!$I$4:$I$6575),0)</f>
        <v>0</v>
      </c>
    </row>
    <row r="146" spans="2:6">
      <c r="B146" s="475"/>
      <c r="C146" s="380" t="str">
        <f>IFERROR(_xlfn.XLOOKUP($B146,'Reference Prices - Do Not Edit'!$C$4:$C$6575,'Reference Prices - Do Not Edit'!$B$4:$B$6575),"-")</f>
        <v>-</v>
      </c>
      <c r="D146" s="23">
        <f>IFERROR(_xlfn.XLOOKUP($B146,'Reference Prices - Do Not Edit'!$C$4:$C$6575,'Reference Prices - Do Not Edit'!$D$4:$D$6575),0)</f>
        <v>0</v>
      </c>
      <c r="E146" s="23">
        <f>IFERROR(_xlfn.XLOOKUP($B146,'Reference Prices - Do Not Edit'!$C$4:$C$6575,'Reference Prices - Do Not Edit'!$E$4:$E$6575),0)</f>
        <v>0</v>
      </c>
      <c r="F146" s="25">
        <f>IFERROR(_xlfn.XLOOKUP($B146,'Reference Prices - Do Not Edit'!$C$4:$C$6575,'Reference Prices - Do Not Edit'!$I$4:$I$6575),0)</f>
        <v>0</v>
      </c>
    </row>
    <row r="147" spans="2:6">
      <c r="B147" s="475"/>
      <c r="C147" s="380" t="str">
        <f>IFERROR(_xlfn.XLOOKUP($B147,'Reference Prices - Do Not Edit'!$C$4:$C$6575,'Reference Prices - Do Not Edit'!$B$4:$B$6575),"-")</f>
        <v>-</v>
      </c>
      <c r="D147" s="23">
        <f>IFERROR(_xlfn.XLOOKUP($B147,'Reference Prices - Do Not Edit'!$C$4:$C$6575,'Reference Prices - Do Not Edit'!$D$4:$D$6575),0)</f>
        <v>0</v>
      </c>
      <c r="E147" s="23">
        <f>IFERROR(_xlfn.XLOOKUP($B147,'Reference Prices - Do Not Edit'!$C$4:$C$6575,'Reference Prices - Do Not Edit'!$E$4:$E$6575),0)</f>
        <v>0</v>
      </c>
      <c r="F147" s="25">
        <f>IFERROR(_xlfn.XLOOKUP($B147,'Reference Prices - Do Not Edit'!$C$4:$C$6575,'Reference Prices - Do Not Edit'!$I$4:$I$6575),0)</f>
        <v>0</v>
      </c>
    </row>
    <row r="148" spans="2:6">
      <c r="B148" s="475"/>
      <c r="C148" s="380" t="str">
        <f>IFERROR(_xlfn.XLOOKUP($B148,'Reference Prices - Do Not Edit'!$C$4:$C$6575,'Reference Prices - Do Not Edit'!$B$4:$B$6575),"-")</f>
        <v>-</v>
      </c>
      <c r="D148" s="23">
        <f>IFERROR(_xlfn.XLOOKUP($B148,'Reference Prices - Do Not Edit'!$C$4:$C$6575,'Reference Prices - Do Not Edit'!$D$4:$D$6575),0)</f>
        <v>0</v>
      </c>
      <c r="E148" s="23">
        <f>IFERROR(_xlfn.XLOOKUP($B148,'Reference Prices - Do Not Edit'!$C$4:$C$6575,'Reference Prices - Do Not Edit'!$E$4:$E$6575),0)</f>
        <v>0</v>
      </c>
      <c r="F148" s="25">
        <f>IFERROR(_xlfn.XLOOKUP($B148,'Reference Prices - Do Not Edit'!$C$4:$C$6575,'Reference Prices - Do Not Edit'!$I$4:$I$6575),0)</f>
        <v>0</v>
      </c>
    </row>
    <row r="149" spans="2:6">
      <c r="B149" s="475"/>
      <c r="C149" s="380" t="str">
        <f>IFERROR(_xlfn.XLOOKUP($B149,'Reference Prices - Do Not Edit'!$C$4:$C$6575,'Reference Prices - Do Not Edit'!$B$4:$B$6575),"-")</f>
        <v>-</v>
      </c>
      <c r="D149" s="23">
        <f>IFERROR(_xlfn.XLOOKUP($B149,'Reference Prices - Do Not Edit'!$C$4:$C$6575,'Reference Prices - Do Not Edit'!$D$4:$D$6575),0)</f>
        <v>0</v>
      </c>
      <c r="E149" s="23">
        <f>IFERROR(_xlfn.XLOOKUP($B149,'Reference Prices - Do Not Edit'!$C$4:$C$6575,'Reference Prices - Do Not Edit'!$E$4:$E$6575),0)</f>
        <v>0</v>
      </c>
      <c r="F149" s="25">
        <f>IFERROR(_xlfn.XLOOKUP($B149,'Reference Prices - Do Not Edit'!$C$4:$C$6575,'Reference Prices - Do Not Edit'!$I$4:$I$6575),0)</f>
        <v>0</v>
      </c>
    </row>
    <row r="150" spans="2:6">
      <c r="B150" s="475"/>
      <c r="C150" s="380" t="str">
        <f>IFERROR(_xlfn.XLOOKUP($B150,'Reference Prices - Do Not Edit'!$C$4:$C$6575,'Reference Prices - Do Not Edit'!$B$4:$B$6575),"-")</f>
        <v>-</v>
      </c>
      <c r="D150" s="23">
        <f>IFERROR(_xlfn.XLOOKUP($B150,'Reference Prices - Do Not Edit'!$C$4:$C$6575,'Reference Prices - Do Not Edit'!$D$4:$D$6575),0)</f>
        <v>0</v>
      </c>
      <c r="E150" s="23">
        <f>IFERROR(_xlfn.XLOOKUP($B150,'Reference Prices - Do Not Edit'!$C$4:$C$6575,'Reference Prices - Do Not Edit'!$E$4:$E$6575),0)</f>
        <v>0</v>
      </c>
      <c r="F150" s="25">
        <f>IFERROR(_xlfn.XLOOKUP($B150,'Reference Prices - Do Not Edit'!$C$4:$C$6575,'Reference Prices - Do Not Edit'!$I$4:$I$6575),0)</f>
        <v>0</v>
      </c>
    </row>
    <row r="151" spans="2:6">
      <c r="B151" s="475"/>
      <c r="C151" s="380" t="str">
        <f>IFERROR(_xlfn.XLOOKUP($B151,'Reference Prices - Do Not Edit'!$C$4:$C$6575,'Reference Prices - Do Not Edit'!$B$4:$B$6575),"-")</f>
        <v>-</v>
      </c>
      <c r="D151" s="23">
        <f>IFERROR(_xlfn.XLOOKUP($B151,'Reference Prices - Do Not Edit'!$C$4:$C$6575,'Reference Prices - Do Not Edit'!$D$4:$D$6575),0)</f>
        <v>0</v>
      </c>
      <c r="E151" s="23">
        <f>IFERROR(_xlfn.XLOOKUP($B151,'Reference Prices - Do Not Edit'!$C$4:$C$6575,'Reference Prices - Do Not Edit'!$E$4:$E$6575),0)</f>
        <v>0</v>
      </c>
      <c r="F151" s="25">
        <f>IFERROR(_xlfn.XLOOKUP($B151,'Reference Prices - Do Not Edit'!$C$4:$C$6575,'Reference Prices - Do Not Edit'!$I$4:$I$6575),0)</f>
        <v>0</v>
      </c>
    </row>
    <row r="152" spans="2:6">
      <c r="B152" s="475"/>
      <c r="C152" s="380" t="str">
        <f>IFERROR(_xlfn.XLOOKUP($B152,'Reference Prices - Do Not Edit'!$C$4:$C$6575,'Reference Prices - Do Not Edit'!$B$4:$B$6575),"-")</f>
        <v>-</v>
      </c>
      <c r="D152" s="23">
        <f>IFERROR(_xlfn.XLOOKUP($B152,'Reference Prices - Do Not Edit'!$C$4:$C$6575,'Reference Prices - Do Not Edit'!$D$4:$D$6575),0)</f>
        <v>0</v>
      </c>
      <c r="E152" s="23">
        <f>IFERROR(_xlfn.XLOOKUP($B152,'Reference Prices - Do Not Edit'!$C$4:$C$6575,'Reference Prices - Do Not Edit'!$E$4:$E$6575),0)</f>
        <v>0</v>
      </c>
      <c r="F152" s="25">
        <f>IFERROR(_xlfn.XLOOKUP($B152,'Reference Prices - Do Not Edit'!$C$4:$C$6575,'Reference Prices - Do Not Edit'!$I$4:$I$6575),0)</f>
        <v>0</v>
      </c>
    </row>
    <row r="153" spans="2:6">
      <c r="B153" s="475"/>
      <c r="C153" s="380" t="str">
        <f>IFERROR(_xlfn.XLOOKUP($B153,'Reference Prices - Do Not Edit'!$C$4:$C$6575,'Reference Prices - Do Not Edit'!$B$4:$B$6575),"-")</f>
        <v>-</v>
      </c>
      <c r="D153" s="23">
        <f>IFERROR(_xlfn.XLOOKUP($B153,'Reference Prices - Do Not Edit'!$C$4:$C$6575,'Reference Prices - Do Not Edit'!$D$4:$D$6575),0)</f>
        <v>0</v>
      </c>
      <c r="E153" s="23">
        <f>IFERROR(_xlfn.XLOOKUP($B153,'Reference Prices - Do Not Edit'!$C$4:$C$6575,'Reference Prices - Do Not Edit'!$E$4:$E$6575),0)</f>
        <v>0</v>
      </c>
      <c r="F153" s="25">
        <f>IFERROR(_xlfn.XLOOKUP($B153,'Reference Prices - Do Not Edit'!$C$4:$C$6575,'Reference Prices - Do Not Edit'!$I$4:$I$6575),0)</f>
        <v>0</v>
      </c>
    </row>
    <row r="154" spans="2:6">
      <c r="B154" s="475"/>
      <c r="C154" s="380" t="str">
        <f>IFERROR(_xlfn.XLOOKUP($B154,'Reference Prices - Do Not Edit'!$C$4:$C$6575,'Reference Prices - Do Not Edit'!$B$4:$B$6575),"-")</f>
        <v>-</v>
      </c>
      <c r="D154" s="23">
        <f>IFERROR(_xlfn.XLOOKUP($B154,'Reference Prices - Do Not Edit'!$C$4:$C$6575,'Reference Prices - Do Not Edit'!$D$4:$D$6575),0)</f>
        <v>0</v>
      </c>
      <c r="E154" s="23">
        <f>IFERROR(_xlfn.XLOOKUP($B154,'Reference Prices - Do Not Edit'!$C$4:$C$6575,'Reference Prices - Do Not Edit'!$E$4:$E$6575),0)</f>
        <v>0</v>
      </c>
      <c r="F154" s="25">
        <f>IFERROR(_xlfn.XLOOKUP($B154,'Reference Prices - Do Not Edit'!$C$4:$C$6575,'Reference Prices - Do Not Edit'!$I$4:$I$6575),0)</f>
        <v>0</v>
      </c>
    </row>
    <row r="155" spans="2:6">
      <c r="B155" s="475"/>
      <c r="C155" s="380" t="str">
        <f>IFERROR(_xlfn.XLOOKUP($B155,'Reference Prices - Do Not Edit'!$C$4:$C$6575,'Reference Prices - Do Not Edit'!$B$4:$B$6575),"-")</f>
        <v>-</v>
      </c>
      <c r="D155" s="23">
        <f>IFERROR(_xlfn.XLOOKUP($B155,'Reference Prices - Do Not Edit'!$C$4:$C$6575,'Reference Prices - Do Not Edit'!$D$4:$D$6575),0)</f>
        <v>0</v>
      </c>
      <c r="E155" s="23">
        <f>IFERROR(_xlfn.XLOOKUP($B155,'Reference Prices - Do Not Edit'!$C$4:$C$6575,'Reference Prices - Do Not Edit'!$E$4:$E$6575),0)</f>
        <v>0</v>
      </c>
      <c r="F155" s="25">
        <f>IFERROR(_xlfn.XLOOKUP($B155,'Reference Prices - Do Not Edit'!$C$4:$C$6575,'Reference Prices - Do Not Edit'!$I$4:$I$6575),0)</f>
        <v>0</v>
      </c>
    </row>
    <row r="156" spans="2:6">
      <c r="B156" s="475"/>
      <c r="C156" s="380" t="str">
        <f>IFERROR(_xlfn.XLOOKUP($B156,'Reference Prices - Do Not Edit'!$C$4:$C$6575,'Reference Prices - Do Not Edit'!$B$4:$B$6575),"-")</f>
        <v>-</v>
      </c>
      <c r="D156" s="23">
        <f>IFERROR(_xlfn.XLOOKUP($B156,'Reference Prices - Do Not Edit'!$C$4:$C$6575,'Reference Prices - Do Not Edit'!$D$4:$D$6575),0)</f>
        <v>0</v>
      </c>
      <c r="E156" s="23">
        <f>IFERROR(_xlfn.XLOOKUP($B156,'Reference Prices - Do Not Edit'!$C$4:$C$6575,'Reference Prices - Do Not Edit'!$E$4:$E$6575),0)</f>
        <v>0</v>
      </c>
      <c r="F156" s="25">
        <f>IFERROR(_xlfn.XLOOKUP($B156,'Reference Prices - Do Not Edit'!$C$4:$C$6575,'Reference Prices - Do Not Edit'!$I$4:$I$6575),0)</f>
        <v>0</v>
      </c>
    </row>
    <row r="157" spans="2:6">
      <c r="B157" s="475"/>
      <c r="C157" s="380" t="str">
        <f>IFERROR(_xlfn.XLOOKUP($B157,'Reference Prices - Do Not Edit'!$C$4:$C$6575,'Reference Prices - Do Not Edit'!$B$4:$B$6575),"-")</f>
        <v>-</v>
      </c>
      <c r="D157" s="23">
        <f>IFERROR(_xlfn.XLOOKUP($B157,'Reference Prices - Do Not Edit'!$C$4:$C$6575,'Reference Prices - Do Not Edit'!$D$4:$D$6575),0)</f>
        <v>0</v>
      </c>
      <c r="E157" s="23">
        <f>IFERROR(_xlfn.XLOOKUP($B157,'Reference Prices - Do Not Edit'!$C$4:$C$6575,'Reference Prices - Do Not Edit'!$E$4:$E$6575),0)</f>
        <v>0</v>
      </c>
      <c r="F157" s="25">
        <f>IFERROR(_xlfn.XLOOKUP($B157,'Reference Prices - Do Not Edit'!$C$4:$C$6575,'Reference Prices - Do Not Edit'!$I$4:$I$6575),0)</f>
        <v>0</v>
      </c>
    </row>
    <row r="158" spans="2:6">
      <c r="B158" s="475"/>
      <c r="C158" s="380" t="str">
        <f>IFERROR(_xlfn.XLOOKUP($B158,'Reference Prices - Do Not Edit'!$C$4:$C$6575,'Reference Prices - Do Not Edit'!$B$4:$B$6575),"-")</f>
        <v>-</v>
      </c>
      <c r="D158" s="23">
        <f>IFERROR(_xlfn.XLOOKUP($B158,'Reference Prices - Do Not Edit'!$C$4:$C$6575,'Reference Prices - Do Not Edit'!$D$4:$D$6575),0)</f>
        <v>0</v>
      </c>
      <c r="E158" s="23">
        <f>IFERROR(_xlfn.XLOOKUP($B158,'Reference Prices - Do Not Edit'!$C$4:$C$6575,'Reference Prices - Do Not Edit'!$E$4:$E$6575),0)</f>
        <v>0</v>
      </c>
      <c r="F158" s="25">
        <f>IFERROR(_xlfn.XLOOKUP($B158,'Reference Prices - Do Not Edit'!$C$4:$C$6575,'Reference Prices - Do Not Edit'!$I$4:$I$6575),0)</f>
        <v>0</v>
      </c>
    </row>
    <row r="159" spans="2:6">
      <c r="B159" s="475"/>
      <c r="C159" s="380" t="str">
        <f>IFERROR(_xlfn.XLOOKUP($B159,'Reference Prices - Do Not Edit'!$C$4:$C$6575,'Reference Prices - Do Not Edit'!$B$4:$B$6575),"-")</f>
        <v>-</v>
      </c>
      <c r="D159" s="23">
        <f>IFERROR(_xlfn.XLOOKUP($B159,'Reference Prices - Do Not Edit'!$C$4:$C$6575,'Reference Prices - Do Not Edit'!$D$4:$D$6575),0)</f>
        <v>0</v>
      </c>
      <c r="E159" s="23">
        <f>IFERROR(_xlfn.XLOOKUP($B159,'Reference Prices - Do Not Edit'!$C$4:$C$6575,'Reference Prices - Do Not Edit'!$E$4:$E$6575),0)</f>
        <v>0</v>
      </c>
      <c r="F159" s="25">
        <f>IFERROR(_xlfn.XLOOKUP($B159,'Reference Prices - Do Not Edit'!$C$4:$C$6575,'Reference Prices - Do Not Edit'!$I$4:$I$6575),0)</f>
        <v>0</v>
      </c>
    </row>
    <row r="160" spans="2:6">
      <c r="B160" s="475"/>
      <c r="C160" s="380" t="str">
        <f>IFERROR(_xlfn.XLOOKUP($B160,'Reference Prices - Do Not Edit'!$C$4:$C$6575,'Reference Prices - Do Not Edit'!$B$4:$B$6575),"-")</f>
        <v>-</v>
      </c>
      <c r="D160" s="23">
        <f>IFERROR(_xlfn.XLOOKUP($B160,'Reference Prices - Do Not Edit'!$C$4:$C$6575,'Reference Prices - Do Not Edit'!$D$4:$D$6575),0)</f>
        <v>0</v>
      </c>
      <c r="E160" s="23">
        <f>IFERROR(_xlfn.XLOOKUP($B160,'Reference Prices - Do Not Edit'!$C$4:$C$6575,'Reference Prices - Do Not Edit'!$E$4:$E$6575),0)</f>
        <v>0</v>
      </c>
      <c r="F160" s="25">
        <f>IFERROR(_xlfn.XLOOKUP($B160,'Reference Prices - Do Not Edit'!$C$4:$C$6575,'Reference Prices - Do Not Edit'!$I$4:$I$6575),0)</f>
        <v>0</v>
      </c>
    </row>
    <row r="161" spans="2:6">
      <c r="B161" s="475"/>
      <c r="C161" s="380" t="str">
        <f>IFERROR(_xlfn.XLOOKUP($B161,'Reference Prices - Do Not Edit'!$C$4:$C$6575,'Reference Prices - Do Not Edit'!$B$4:$B$6575),"-")</f>
        <v>-</v>
      </c>
      <c r="D161" s="23">
        <f>IFERROR(_xlfn.XLOOKUP($B161,'Reference Prices - Do Not Edit'!$C$4:$C$6575,'Reference Prices - Do Not Edit'!$D$4:$D$6575),0)</f>
        <v>0</v>
      </c>
      <c r="E161" s="23">
        <f>IFERROR(_xlfn.XLOOKUP($B161,'Reference Prices - Do Not Edit'!$C$4:$C$6575,'Reference Prices - Do Not Edit'!$E$4:$E$6575),0)</f>
        <v>0</v>
      </c>
      <c r="F161" s="25">
        <f>IFERROR(_xlfn.XLOOKUP($B161,'Reference Prices - Do Not Edit'!$C$4:$C$6575,'Reference Prices - Do Not Edit'!$I$4:$I$6575),0)</f>
        <v>0</v>
      </c>
    </row>
    <row r="162" spans="2:6">
      <c r="B162" s="475"/>
      <c r="C162" s="380" t="str">
        <f>IFERROR(_xlfn.XLOOKUP($B162,'Reference Prices - Do Not Edit'!$C$4:$C$6575,'Reference Prices - Do Not Edit'!$B$4:$B$6575),"-")</f>
        <v>-</v>
      </c>
      <c r="D162" s="23">
        <f>IFERROR(_xlfn.XLOOKUP($B162,'Reference Prices - Do Not Edit'!$C$4:$C$6575,'Reference Prices - Do Not Edit'!$D$4:$D$6575),0)</f>
        <v>0</v>
      </c>
      <c r="E162" s="23">
        <f>IFERROR(_xlfn.XLOOKUP($B162,'Reference Prices - Do Not Edit'!$C$4:$C$6575,'Reference Prices - Do Not Edit'!$E$4:$E$6575),0)</f>
        <v>0</v>
      </c>
      <c r="F162" s="25">
        <f>IFERROR(_xlfn.XLOOKUP($B162,'Reference Prices - Do Not Edit'!$C$4:$C$6575,'Reference Prices - Do Not Edit'!$I$4:$I$6575),0)</f>
        <v>0</v>
      </c>
    </row>
    <row r="163" spans="2:6">
      <c r="B163" s="475"/>
      <c r="C163" s="380" t="str">
        <f>IFERROR(_xlfn.XLOOKUP($B163,'Reference Prices - Do Not Edit'!$C$4:$C$6575,'Reference Prices - Do Not Edit'!$B$4:$B$6575),"-")</f>
        <v>-</v>
      </c>
      <c r="D163" s="23">
        <f>IFERROR(_xlfn.XLOOKUP($B163,'Reference Prices - Do Not Edit'!$C$4:$C$6575,'Reference Prices - Do Not Edit'!$D$4:$D$6575),0)</f>
        <v>0</v>
      </c>
      <c r="E163" s="23">
        <f>IFERROR(_xlfn.XLOOKUP($B163,'Reference Prices - Do Not Edit'!$C$4:$C$6575,'Reference Prices - Do Not Edit'!$E$4:$E$6575),0)</f>
        <v>0</v>
      </c>
      <c r="F163" s="25">
        <f>IFERROR(_xlfn.XLOOKUP($B163,'Reference Prices - Do Not Edit'!$C$4:$C$6575,'Reference Prices - Do Not Edit'!$I$4:$I$6575),0)</f>
        <v>0</v>
      </c>
    </row>
    <row r="164" spans="2:6">
      <c r="B164" s="475"/>
      <c r="C164" s="380" t="str">
        <f>IFERROR(_xlfn.XLOOKUP($B164,'Reference Prices - Do Not Edit'!$C$4:$C$6575,'Reference Prices - Do Not Edit'!$B$4:$B$6575),"-")</f>
        <v>-</v>
      </c>
      <c r="D164" s="23">
        <f>IFERROR(_xlfn.XLOOKUP($B164,'Reference Prices - Do Not Edit'!$C$4:$C$6575,'Reference Prices - Do Not Edit'!$D$4:$D$6575),0)</f>
        <v>0</v>
      </c>
      <c r="E164" s="23">
        <f>IFERROR(_xlfn.XLOOKUP($B164,'Reference Prices - Do Not Edit'!$C$4:$C$6575,'Reference Prices - Do Not Edit'!$E$4:$E$6575),0)</f>
        <v>0</v>
      </c>
      <c r="F164" s="25">
        <f>IFERROR(_xlfn.XLOOKUP($B164,'Reference Prices - Do Not Edit'!$C$4:$C$6575,'Reference Prices - Do Not Edit'!$I$4:$I$6575),0)</f>
        <v>0</v>
      </c>
    </row>
    <row r="165" spans="2:6">
      <c r="B165" s="475"/>
      <c r="C165" s="380" t="str">
        <f>IFERROR(_xlfn.XLOOKUP($B165,'Reference Prices - Do Not Edit'!$C$4:$C$6575,'Reference Prices - Do Not Edit'!$B$4:$B$6575),"-")</f>
        <v>-</v>
      </c>
      <c r="D165" s="23">
        <f>IFERROR(_xlfn.XLOOKUP($B165,'Reference Prices - Do Not Edit'!$C$4:$C$6575,'Reference Prices - Do Not Edit'!$D$4:$D$6575),0)</f>
        <v>0</v>
      </c>
      <c r="E165" s="23">
        <f>IFERROR(_xlfn.XLOOKUP($B165,'Reference Prices - Do Not Edit'!$C$4:$C$6575,'Reference Prices - Do Not Edit'!$E$4:$E$6575),0)</f>
        <v>0</v>
      </c>
      <c r="F165" s="25">
        <f>IFERROR(_xlfn.XLOOKUP($B165,'Reference Prices - Do Not Edit'!$C$4:$C$6575,'Reference Prices - Do Not Edit'!$I$4:$I$6575),0)</f>
        <v>0</v>
      </c>
    </row>
    <row r="166" spans="2:6">
      <c r="B166" s="475"/>
      <c r="C166" s="380" t="str">
        <f>IFERROR(_xlfn.XLOOKUP($B166,'Reference Prices - Do Not Edit'!$C$4:$C$6575,'Reference Prices - Do Not Edit'!$B$4:$B$6575),"-")</f>
        <v>-</v>
      </c>
      <c r="D166" s="23">
        <f>IFERROR(_xlfn.XLOOKUP($B166,'Reference Prices - Do Not Edit'!$C$4:$C$6575,'Reference Prices - Do Not Edit'!$D$4:$D$6575),0)</f>
        <v>0</v>
      </c>
      <c r="E166" s="23">
        <f>IFERROR(_xlfn.XLOOKUP($B166,'Reference Prices - Do Not Edit'!$C$4:$C$6575,'Reference Prices - Do Not Edit'!$E$4:$E$6575),0)</f>
        <v>0</v>
      </c>
      <c r="F166" s="25">
        <f>IFERROR(_xlfn.XLOOKUP($B166,'Reference Prices - Do Not Edit'!$C$4:$C$6575,'Reference Prices - Do Not Edit'!$I$4:$I$6575),0)</f>
        <v>0</v>
      </c>
    </row>
    <row r="167" spans="2:6">
      <c r="B167" s="475"/>
      <c r="C167" s="380" t="str">
        <f>IFERROR(_xlfn.XLOOKUP($B167,'Reference Prices - Do Not Edit'!$C$4:$C$6575,'Reference Prices - Do Not Edit'!$B$4:$B$6575),"-")</f>
        <v>-</v>
      </c>
      <c r="D167" s="23">
        <f>IFERROR(_xlfn.XLOOKUP($B167,'Reference Prices - Do Not Edit'!$C$4:$C$6575,'Reference Prices - Do Not Edit'!$D$4:$D$6575),0)</f>
        <v>0</v>
      </c>
      <c r="E167" s="23">
        <f>IFERROR(_xlfn.XLOOKUP($B167,'Reference Prices - Do Not Edit'!$C$4:$C$6575,'Reference Prices - Do Not Edit'!$E$4:$E$6575),0)</f>
        <v>0</v>
      </c>
      <c r="F167" s="25">
        <f>IFERROR(_xlfn.XLOOKUP($B167,'Reference Prices - Do Not Edit'!$C$4:$C$6575,'Reference Prices - Do Not Edit'!$I$4:$I$6575),0)</f>
        <v>0</v>
      </c>
    </row>
    <row r="168" spans="2:6">
      <c r="B168" s="475"/>
      <c r="C168" s="380" t="str">
        <f>IFERROR(_xlfn.XLOOKUP($B168,'Reference Prices - Do Not Edit'!$C$4:$C$6575,'Reference Prices - Do Not Edit'!$B$4:$B$6575),"-")</f>
        <v>-</v>
      </c>
      <c r="D168" s="23">
        <f>IFERROR(_xlfn.XLOOKUP($B168,'Reference Prices - Do Not Edit'!$C$4:$C$6575,'Reference Prices - Do Not Edit'!$D$4:$D$6575),0)</f>
        <v>0</v>
      </c>
      <c r="E168" s="23">
        <f>IFERROR(_xlfn.XLOOKUP($B168,'Reference Prices - Do Not Edit'!$C$4:$C$6575,'Reference Prices - Do Not Edit'!$E$4:$E$6575),0)</f>
        <v>0</v>
      </c>
      <c r="F168" s="25">
        <f>IFERROR(_xlfn.XLOOKUP($B168,'Reference Prices - Do Not Edit'!$C$4:$C$6575,'Reference Prices - Do Not Edit'!$I$4:$I$6575),0)</f>
        <v>0</v>
      </c>
    </row>
    <row r="169" spans="2:6">
      <c r="B169" s="475"/>
      <c r="C169" s="380" t="str">
        <f>IFERROR(_xlfn.XLOOKUP($B169,'Reference Prices - Do Not Edit'!$C$4:$C$6575,'Reference Prices - Do Not Edit'!$B$4:$B$6575),"-")</f>
        <v>-</v>
      </c>
      <c r="D169" s="23">
        <f>IFERROR(_xlfn.XLOOKUP($B169,'Reference Prices - Do Not Edit'!$C$4:$C$6575,'Reference Prices - Do Not Edit'!$D$4:$D$6575),0)</f>
        <v>0</v>
      </c>
      <c r="E169" s="23">
        <f>IFERROR(_xlfn.XLOOKUP($B169,'Reference Prices - Do Not Edit'!$C$4:$C$6575,'Reference Prices - Do Not Edit'!$E$4:$E$6575),0)</f>
        <v>0</v>
      </c>
      <c r="F169" s="25">
        <f>IFERROR(_xlfn.XLOOKUP($B169,'Reference Prices - Do Not Edit'!$C$4:$C$6575,'Reference Prices - Do Not Edit'!$I$4:$I$6575),0)</f>
        <v>0</v>
      </c>
    </row>
    <row r="170" spans="2:6">
      <c r="B170" s="475"/>
      <c r="C170" s="380" t="str">
        <f>IFERROR(_xlfn.XLOOKUP($B170,'Reference Prices - Do Not Edit'!$C$4:$C$6575,'Reference Prices - Do Not Edit'!$B$4:$B$6575),"-")</f>
        <v>-</v>
      </c>
      <c r="D170" s="23">
        <f>IFERROR(_xlfn.XLOOKUP($B170,'Reference Prices - Do Not Edit'!$C$4:$C$6575,'Reference Prices - Do Not Edit'!$D$4:$D$6575),0)</f>
        <v>0</v>
      </c>
      <c r="E170" s="23">
        <f>IFERROR(_xlfn.XLOOKUP($B170,'Reference Prices - Do Not Edit'!$C$4:$C$6575,'Reference Prices - Do Not Edit'!$E$4:$E$6575),0)</f>
        <v>0</v>
      </c>
      <c r="F170" s="25">
        <f>IFERROR(_xlfn.XLOOKUP($B170,'Reference Prices - Do Not Edit'!$C$4:$C$6575,'Reference Prices - Do Not Edit'!$I$4:$I$6575),0)</f>
        <v>0</v>
      </c>
    </row>
    <row r="171" spans="2:6">
      <c r="B171" s="475"/>
      <c r="C171" s="380" t="str">
        <f>IFERROR(_xlfn.XLOOKUP($B171,'Reference Prices - Do Not Edit'!$C$4:$C$6575,'Reference Prices - Do Not Edit'!$B$4:$B$6575),"-")</f>
        <v>-</v>
      </c>
      <c r="D171" s="23">
        <f>IFERROR(_xlfn.XLOOKUP($B171,'Reference Prices - Do Not Edit'!$C$4:$C$6575,'Reference Prices - Do Not Edit'!$D$4:$D$6575),0)</f>
        <v>0</v>
      </c>
      <c r="E171" s="23">
        <f>IFERROR(_xlfn.XLOOKUP($B171,'Reference Prices - Do Not Edit'!$C$4:$C$6575,'Reference Prices - Do Not Edit'!$E$4:$E$6575),0)</f>
        <v>0</v>
      </c>
      <c r="F171" s="25">
        <f>IFERROR(_xlfn.XLOOKUP($B171,'Reference Prices - Do Not Edit'!$C$4:$C$6575,'Reference Prices - Do Not Edit'!$I$4:$I$6575),0)</f>
        <v>0</v>
      </c>
    </row>
    <row r="172" spans="2:6">
      <c r="B172" s="475"/>
      <c r="C172" s="380" t="str">
        <f>IFERROR(_xlfn.XLOOKUP($B172,'Reference Prices - Do Not Edit'!$C$4:$C$6575,'Reference Prices - Do Not Edit'!$B$4:$B$6575),"-")</f>
        <v>-</v>
      </c>
      <c r="D172" s="23">
        <f>IFERROR(_xlfn.XLOOKUP($B172,'Reference Prices - Do Not Edit'!$C$4:$C$6575,'Reference Prices - Do Not Edit'!$D$4:$D$6575),0)</f>
        <v>0</v>
      </c>
      <c r="E172" s="23">
        <f>IFERROR(_xlfn.XLOOKUP($B172,'Reference Prices - Do Not Edit'!$C$4:$C$6575,'Reference Prices - Do Not Edit'!$E$4:$E$6575),0)</f>
        <v>0</v>
      </c>
      <c r="F172" s="25">
        <f>IFERROR(_xlfn.XLOOKUP($B172,'Reference Prices - Do Not Edit'!$C$4:$C$6575,'Reference Prices - Do Not Edit'!$I$4:$I$6575),0)</f>
        <v>0</v>
      </c>
    </row>
    <row r="173" spans="2:6">
      <c r="B173" s="475"/>
      <c r="C173" s="380" t="str">
        <f>IFERROR(_xlfn.XLOOKUP($B173,'Reference Prices - Do Not Edit'!$C$4:$C$6575,'Reference Prices - Do Not Edit'!$B$4:$B$6575),"-")</f>
        <v>-</v>
      </c>
      <c r="D173" s="23">
        <f>IFERROR(_xlfn.XLOOKUP($B173,'Reference Prices - Do Not Edit'!$C$4:$C$6575,'Reference Prices - Do Not Edit'!$D$4:$D$6575),0)</f>
        <v>0</v>
      </c>
      <c r="E173" s="23">
        <f>IFERROR(_xlfn.XLOOKUP($B173,'Reference Prices - Do Not Edit'!$C$4:$C$6575,'Reference Prices - Do Not Edit'!$E$4:$E$6575),0)</f>
        <v>0</v>
      </c>
      <c r="F173" s="25">
        <f>IFERROR(_xlfn.XLOOKUP($B173,'Reference Prices - Do Not Edit'!$C$4:$C$6575,'Reference Prices - Do Not Edit'!$I$4:$I$6575),0)</f>
        <v>0</v>
      </c>
    </row>
    <row r="174" spans="2:6">
      <c r="B174" s="475"/>
      <c r="C174" s="380" t="str">
        <f>IFERROR(_xlfn.XLOOKUP($B174,'Reference Prices - Do Not Edit'!$C$4:$C$6575,'Reference Prices - Do Not Edit'!$B$4:$B$6575),"-")</f>
        <v>-</v>
      </c>
      <c r="D174" s="23">
        <f>IFERROR(_xlfn.XLOOKUP($B174,'Reference Prices - Do Not Edit'!$C$4:$C$6575,'Reference Prices - Do Not Edit'!$D$4:$D$6575),0)</f>
        <v>0</v>
      </c>
      <c r="E174" s="23">
        <f>IFERROR(_xlfn.XLOOKUP($B174,'Reference Prices - Do Not Edit'!$C$4:$C$6575,'Reference Prices - Do Not Edit'!$E$4:$E$6575),0)</f>
        <v>0</v>
      </c>
      <c r="F174" s="25">
        <f>IFERROR(_xlfn.XLOOKUP($B174,'Reference Prices - Do Not Edit'!$C$4:$C$6575,'Reference Prices - Do Not Edit'!$I$4:$I$6575),0)</f>
        <v>0</v>
      </c>
    </row>
    <row r="175" spans="2:6">
      <c r="B175" s="475"/>
      <c r="C175" s="380" t="str">
        <f>IFERROR(_xlfn.XLOOKUP($B175,'Reference Prices - Do Not Edit'!$C$4:$C$6575,'Reference Prices - Do Not Edit'!$B$4:$B$6575),"-")</f>
        <v>-</v>
      </c>
      <c r="D175" s="23">
        <f>IFERROR(_xlfn.XLOOKUP($B175,'Reference Prices - Do Not Edit'!$C$4:$C$6575,'Reference Prices - Do Not Edit'!$D$4:$D$6575),0)</f>
        <v>0</v>
      </c>
      <c r="E175" s="23">
        <f>IFERROR(_xlfn.XLOOKUP($B175,'Reference Prices - Do Not Edit'!$C$4:$C$6575,'Reference Prices - Do Not Edit'!$E$4:$E$6575),0)</f>
        <v>0</v>
      </c>
      <c r="F175" s="25">
        <f>IFERROR(_xlfn.XLOOKUP($B175,'Reference Prices - Do Not Edit'!$C$4:$C$6575,'Reference Prices - Do Not Edit'!$I$4:$I$6575),0)</f>
        <v>0</v>
      </c>
    </row>
    <row r="176" spans="2:6">
      <c r="B176" s="475"/>
      <c r="C176" s="380" t="str">
        <f>IFERROR(_xlfn.XLOOKUP($B176,'Reference Prices - Do Not Edit'!$C$4:$C$6575,'Reference Prices - Do Not Edit'!$B$4:$B$6575),"-")</f>
        <v>-</v>
      </c>
      <c r="D176" s="23">
        <f>IFERROR(_xlfn.XLOOKUP($B176,'Reference Prices - Do Not Edit'!$C$4:$C$6575,'Reference Prices - Do Not Edit'!$D$4:$D$6575),0)</f>
        <v>0</v>
      </c>
      <c r="E176" s="23">
        <f>IFERROR(_xlfn.XLOOKUP($B176,'Reference Prices - Do Not Edit'!$C$4:$C$6575,'Reference Prices - Do Not Edit'!$E$4:$E$6575),0)</f>
        <v>0</v>
      </c>
      <c r="F176" s="25">
        <f>IFERROR(_xlfn.XLOOKUP($B176,'Reference Prices - Do Not Edit'!$C$4:$C$6575,'Reference Prices - Do Not Edit'!$I$4:$I$6575),0)</f>
        <v>0</v>
      </c>
    </row>
    <row r="177" spans="2:6">
      <c r="B177" s="475"/>
      <c r="C177" s="380" t="str">
        <f>IFERROR(_xlfn.XLOOKUP($B177,'Reference Prices - Do Not Edit'!$C$4:$C$6575,'Reference Prices - Do Not Edit'!$B$4:$B$6575),"-")</f>
        <v>-</v>
      </c>
      <c r="D177" s="23">
        <f>IFERROR(_xlfn.XLOOKUP($B177,'Reference Prices - Do Not Edit'!$C$4:$C$6575,'Reference Prices - Do Not Edit'!$D$4:$D$6575),0)</f>
        <v>0</v>
      </c>
      <c r="E177" s="23">
        <f>IFERROR(_xlfn.XLOOKUP($B177,'Reference Prices - Do Not Edit'!$C$4:$C$6575,'Reference Prices - Do Not Edit'!$E$4:$E$6575),0)</f>
        <v>0</v>
      </c>
      <c r="F177" s="25">
        <f>IFERROR(_xlfn.XLOOKUP($B177,'Reference Prices - Do Not Edit'!$C$4:$C$6575,'Reference Prices - Do Not Edit'!$I$4:$I$6575),0)</f>
        <v>0</v>
      </c>
    </row>
    <row r="178" spans="2:6">
      <c r="B178" s="475"/>
      <c r="C178" s="380" t="str">
        <f>IFERROR(_xlfn.XLOOKUP($B178,'Reference Prices - Do Not Edit'!$C$4:$C$6575,'Reference Prices - Do Not Edit'!$B$4:$B$6575),"-")</f>
        <v>-</v>
      </c>
      <c r="D178" s="23">
        <f>IFERROR(_xlfn.XLOOKUP($B178,'Reference Prices - Do Not Edit'!$C$4:$C$6575,'Reference Prices - Do Not Edit'!$D$4:$D$6575),0)</f>
        <v>0</v>
      </c>
      <c r="E178" s="23">
        <f>IFERROR(_xlfn.XLOOKUP($B178,'Reference Prices - Do Not Edit'!$C$4:$C$6575,'Reference Prices - Do Not Edit'!$E$4:$E$6575),0)</f>
        <v>0</v>
      </c>
      <c r="F178" s="25">
        <f>IFERROR(_xlfn.XLOOKUP($B178,'Reference Prices - Do Not Edit'!$C$4:$C$6575,'Reference Prices - Do Not Edit'!$I$4:$I$6575),0)</f>
        <v>0</v>
      </c>
    </row>
    <row r="179" spans="2:6">
      <c r="B179" s="475"/>
      <c r="C179" s="380" t="str">
        <f>IFERROR(_xlfn.XLOOKUP($B179,'Reference Prices - Do Not Edit'!$C$4:$C$6575,'Reference Prices - Do Not Edit'!$B$4:$B$6575),"-")</f>
        <v>-</v>
      </c>
      <c r="D179" s="23">
        <f>IFERROR(_xlfn.XLOOKUP($B179,'Reference Prices - Do Not Edit'!$C$4:$C$6575,'Reference Prices - Do Not Edit'!$D$4:$D$6575),0)</f>
        <v>0</v>
      </c>
      <c r="E179" s="23">
        <f>IFERROR(_xlfn.XLOOKUP($B179,'Reference Prices - Do Not Edit'!$C$4:$C$6575,'Reference Prices - Do Not Edit'!$E$4:$E$6575),0)</f>
        <v>0</v>
      </c>
      <c r="F179" s="25">
        <f>IFERROR(_xlfn.XLOOKUP($B179,'Reference Prices - Do Not Edit'!$C$4:$C$6575,'Reference Prices - Do Not Edit'!$I$4:$I$6575),0)</f>
        <v>0</v>
      </c>
    </row>
    <row r="180" spans="2:6">
      <c r="B180" s="475"/>
      <c r="C180" s="380" t="str">
        <f>IFERROR(_xlfn.XLOOKUP($B180,'Reference Prices - Do Not Edit'!$C$4:$C$6575,'Reference Prices - Do Not Edit'!$B$4:$B$6575),"-")</f>
        <v>-</v>
      </c>
      <c r="D180" s="23">
        <f>IFERROR(_xlfn.XLOOKUP($B180,'Reference Prices - Do Not Edit'!$C$4:$C$6575,'Reference Prices - Do Not Edit'!$D$4:$D$6575),0)</f>
        <v>0</v>
      </c>
      <c r="E180" s="23">
        <f>IFERROR(_xlfn.XLOOKUP($B180,'Reference Prices - Do Not Edit'!$C$4:$C$6575,'Reference Prices - Do Not Edit'!$E$4:$E$6575),0)</f>
        <v>0</v>
      </c>
      <c r="F180" s="25">
        <f>IFERROR(_xlfn.XLOOKUP($B180,'Reference Prices - Do Not Edit'!$C$4:$C$6575,'Reference Prices - Do Not Edit'!$I$4:$I$6575),0)</f>
        <v>0</v>
      </c>
    </row>
    <row r="181" spans="2:6">
      <c r="B181" s="475"/>
      <c r="C181" s="380" t="str">
        <f>IFERROR(_xlfn.XLOOKUP($B181,'Reference Prices - Do Not Edit'!$C$4:$C$6575,'Reference Prices - Do Not Edit'!$B$4:$B$6575),"-")</f>
        <v>-</v>
      </c>
      <c r="D181" s="23">
        <f>IFERROR(_xlfn.XLOOKUP($B181,'Reference Prices - Do Not Edit'!$C$4:$C$6575,'Reference Prices - Do Not Edit'!$D$4:$D$6575),0)</f>
        <v>0</v>
      </c>
      <c r="E181" s="23">
        <f>IFERROR(_xlfn.XLOOKUP($B181,'Reference Prices - Do Not Edit'!$C$4:$C$6575,'Reference Prices - Do Not Edit'!$E$4:$E$6575),0)</f>
        <v>0</v>
      </c>
      <c r="F181" s="25">
        <f>IFERROR(_xlfn.XLOOKUP($B181,'Reference Prices - Do Not Edit'!$C$4:$C$6575,'Reference Prices - Do Not Edit'!$I$4:$I$6575),0)</f>
        <v>0</v>
      </c>
    </row>
    <row r="182" spans="2:6">
      <c r="B182" s="475"/>
      <c r="C182" s="380" t="str">
        <f>IFERROR(_xlfn.XLOOKUP($B182,'Reference Prices - Do Not Edit'!$C$4:$C$6575,'Reference Prices - Do Not Edit'!$B$4:$B$6575),"-")</f>
        <v>-</v>
      </c>
      <c r="D182" s="23">
        <f>IFERROR(_xlfn.XLOOKUP($B182,'Reference Prices - Do Not Edit'!$C$4:$C$6575,'Reference Prices - Do Not Edit'!$D$4:$D$6575),0)</f>
        <v>0</v>
      </c>
      <c r="E182" s="23">
        <f>IFERROR(_xlfn.XLOOKUP($B182,'Reference Prices - Do Not Edit'!$C$4:$C$6575,'Reference Prices - Do Not Edit'!$E$4:$E$6575),0)</f>
        <v>0</v>
      </c>
      <c r="F182" s="25">
        <f>IFERROR(_xlfn.XLOOKUP($B182,'Reference Prices - Do Not Edit'!$C$4:$C$6575,'Reference Prices - Do Not Edit'!$I$4:$I$6575),0)</f>
        <v>0</v>
      </c>
    </row>
    <row r="183" spans="2:6">
      <c r="B183" s="475"/>
      <c r="C183" s="380" t="str">
        <f>IFERROR(_xlfn.XLOOKUP($B183,'Reference Prices - Do Not Edit'!$C$4:$C$6575,'Reference Prices - Do Not Edit'!$B$4:$B$6575),"-")</f>
        <v>-</v>
      </c>
      <c r="D183" s="23">
        <f>IFERROR(_xlfn.XLOOKUP($B183,'Reference Prices - Do Not Edit'!$C$4:$C$6575,'Reference Prices - Do Not Edit'!$D$4:$D$6575),0)</f>
        <v>0</v>
      </c>
      <c r="E183" s="23">
        <f>IFERROR(_xlfn.XLOOKUP($B183,'Reference Prices - Do Not Edit'!$C$4:$C$6575,'Reference Prices - Do Not Edit'!$E$4:$E$6575),0)</f>
        <v>0</v>
      </c>
      <c r="F183" s="25">
        <f>IFERROR(_xlfn.XLOOKUP($B183,'Reference Prices - Do Not Edit'!$C$4:$C$6575,'Reference Prices - Do Not Edit'!$I$4:$I$6575),0)</f>
        <v>0</v>
      </c>
    </row>
    <row r="184" spans="2:6">
      <c r="B184" s="475"/>
      <c r="C184" s="380" t="str">
        <f>IFERROR(_xlfn.XLOOKUP($B184,'Reference Prices - Do Not Edit'!$C$4:$C$6575,'Reference Prices - Do Not Edit'!$B$4:$B$6575),"-")</f>
        <v>-</v>
      </c>
      <c r="D184" s="23">
        <f>IFERROR(_xlfn.XLOOKUP($B184,'Reference Prices - Do Not Edit'!$C$4:$C$6575,'Reference Prices - Do Not Edit'!$D$4:$D$6575),0)</f>
        <v>0</v>
      </c>
      <c r="E184" s="23">
        <f>IFERROR(_xlfn.XLOOKUP($B184,'Reference Prices - Do Not Edit'!$C$4:$C$6575,'Reference Prices - Do Not Edit'!$E$4:$E$6575),0)</f>
        <v>0</v>
      </c>
      <c r="F184" s="25">
        <f>IFERROR(_xlfn.XLOOKUP($B184,'Reference Prices - Do Not Edit'!$C$4:$C$6575,'Reference Prices - Do Not Edit'!$I$4:$I$6575),0)</f>
        <v>0</v>
      </c>
    </row>
    <row r="185" spans="2:6">
      <c r="B185" s="475"/>
      <c r="C185" s="380" t="str">
        <f>IFERROR(_xlfn.XLOOKUP($B185,'Reference Prices - Do Not Edit'!$C$4:$C$6575,'Reference Prices - Do Not Edit'!$B$4:$B$6575),"-")</f>
        <v>-</v>
      </c>
      <c r="D185" s="23">
        <f>IFERROR(_xlfn.XLOOKUP($B185,'Reference Prices - Do Not Edit'!$C$4:$C$6575,'Reference Prices - Do Not Edit'!$D$4:$D$6575),0)</f>
        <v>0</v>
      </c>
      <c r="E185" s="23">
        <f>IFERROR(_xlfn.XLOOKUP($B185,'Reference Prices - Do Not Edit'!$C$4:$C$6575,'Reference Prices - Do Not Edit'!$E$4:$E$6575),0)</f>
        <v>0</v>
      </c>
      <c r="F185" s="25">
        <f>IFERROR(_xlfn.XLOOKUP($B185,'Reference Prices - Do Not Edit'!$C$4:$C$6575,'Reference Prices - Do Not Edit'!$I$4:$I$6575),0)</f>
        <v>0</v>
      </c>
    </row>
    <row r="186" spans="2:6">
      <c r="B186" s="475"/>
      <c r="C186" s="380" t="str">
        <f>IFERROR(_xlfn.XLOOKUP($B186,'Reference Prices - Do Not Edit'!$C$4:$C$6575,'Reference Prices - Do Not Edit'!$B$4:$B$6575),"-")</f>
        <v>-</v>
      </c>
      <c r="D186" s="23">
        <f>IFERROR(_xlfn.XLOOKUP($B186,'Reference Prices - Do Not Edit'!$C$4:$C$6575,'Reference Prices - Do Not Edit'!$D$4:$D$6575),0)</f>
        <v>0</v>
      </c>
      <c r="E186" s="23">
        <f>IFERROR(_xlfn.XLOOKUP($B186,'Reference Prices - Do Not Edit'!$C$4:$C$6575,'Reference Prices - Do Not Edit'!$E$4:$E$6575),0)</f>
        <v>0</v>
      </c>
      <c r="F186" s="25">
        <f>IFERROR(_xlfn.XLOOKUP($B186,'Reference Prices - Do Not Edit'!$C$4:$C$6575,'Reference Prices - Do Not Edit'!$I$4:$I$6575),0)</f>
        <v>0</v>
      </c>
    </row>
    <row r="187" spans="2:6">
      <c r="B187" s="475"/>
      <c r="C187" s="380" t="str">
        <f>IFERROR(_xlfn.XLOOKUP($B187,'Reference Prices - Do Not Edit'!$C$4:$C$6575,'Reference Prices - Do Not Edit'!$B$4:$B$6575),"-")</f>
        <v>-</v>
      </c>
      <c r="D187" s="23">
        <f>IFERROR(_xlfn.XLOOKUP($B187,'Reference Prices - Do Not Edit'!$C$4:$C$6575,'Reference Prices - Do Not Edit'!$D$4:$D$6575),0)</f>
        <v>0</v>
      </c>
      <c r="E187" s="23">
        <f>IFERROR(_xlfn.XLOOKUP($B187,'Reference Prices - Do Not Edit'!$C$4:$C$6575,'Reference Prices - Do Not Edit'!$E$4:$E$6575),0)</f>
        <v>0</v>
      </c>
      <c r="F187" s="25">
        <f>IFERROR(_xlfn.XLOOKUP($B187,'Reference Prices - Do Not Edit'!$C$4:$C$6575,'Reference Prices - Do Not Edit'!$I$4:$I$6575),0)</f>
        <v>0</v>
      </c>
    </row>
    <row r="188" spans="2:6">
      <c r="B188" s="475"/>
      <c r="C188" s="380" t="str">
        <f>IFERROR(_xlfn.XLOOKUP($B188,'Reference Prices - Do Not Edit'!$C$4:$C$6575,'Reference Prices - Do Not Edit'!$B$4:$B$6575),"-")</f>
        <v>-</v>
      </c>
      <c r="D188" s="23">
        <f>IFERROR(_xlfn.XLOOKUP($B188,'Reference Prices - Do Not Edit'!$C$4:$C$6575,'Reference Prices - Do Not Edit'!$D$4:$D$6575),0)</f>
        <v>0</v>
      </c>
      <c r="E188" s="23">
        <f>IFERROR(_xlfn.XLOOKUP($B188,'Reference Prices - Do Not Edit'!$C$4:$C$6575,'Reference Prices - Do Not Edit'!$E$4:$E$6575),0)</f>
        <v>0</v>
      </c>
      <c r="F188" s="25">
        <f>IFERROR(_xlfn.XLOOKUP($B188,'Reference Prices - Do Not Edit'!$C$4:$C$6575,'Reference Prices - Do Not Edit'!$I$4:$I$6575),0)</f>
        <v>0</v>
      </c>
    </row>
    <row r="189" spans="2:6">
      <c r="B189" s="475"/>
      <c r="C189" s="380" t="str">
        <f>IFERROR(_xlfn.XLOOKUP($B189,'Reference Prices - Do Not Edit'!$C$4:$C$6575,'Reference Prices - Do Not Edit'!$B$4:$B$6575),"-")</f>
        <v>-</v>
      </c>
      <c r="D189" s="23">
        <f>IFERROR(_xlfn.XLOOKUP($B189,'Reference Prices - Do Not Edit'!$C$4:$C$6575,'Reference Prices - Do Not Edit'!$D$4:$D$6575),0)</f>
        <v>0</v>
      </c>
      <c r="E189" s="23">
        <f>IFERROR(_xlfn.XLOOKUP($B189,'Reference Prices - Do Not Edit'!$C$4:$C$6575,'Reference Prices - Do Not Edit'!$E$4:$E$6575),0)</f>
        <v>0</v>
      </c>
      <c r="F189" s="25">
        <f>IFERROR(_xlfn.XLOOKUP($B189,'Reference Prices - Do Not Edit'!$C$4:$C$6575,'Reference Prices - Do Not Edit'!$I$4:$I$6575),0)</f>
        <v>0</v>
      </c>
    </row>
    <row r="190" spans="2:6">
      <c r="B190" s="475"/>
      <c r="C190" s="380" t="str">
        <f>IFERROR(_xlfn.XLOOKUP($B190,'Reference Prices - Do Not Edit'!$C$4:$C$6575,'Reference Prices - Do Not Edit'!$B$4:$B$6575),"-")</f>
        <v>-</v>
      </c>
      <c r="D190" s="23">
        <f>IFERROR(_xlfn.XLOOKUP($B190,'Reference Prices - Do Not Edit'!$C$4:$C$6575,'Reference Prices - Do Not Edit'!$D$4:$D$6575),0)</f>
        <v>0</v>
      </c>
      <c r="E190" s="23">
        <f>IFERROR(_xlfn.XLOOKUP($B190,'Reference Prices - Do Not Edit'!$C$4:$C$6575,'Reference Prices - Do Not Edit'!$E$4:$E$6575),0)</f>
        <v>0</v>
      </c>
      <c r="F190" s="25">
        <f>IFERROR(_xlfn.XLOOKUP($B190,'Reference Prices - Do Not Edit'!$C$4:$C$6575,'Reference Prices - Do Not Edit'!$I$4:$I$6575),0)</f>
        <v>0</v>
      </c>
    </row>
    <row r="191" spans="2:6">
      <c r="B191" s="475"/>
      <c r="C191" s="380" t="str">
        <f>IFERROR(_xlfn.XLOOKUP($B191,'Reference Prices - Do Not Edit'!$C$4:$C$6575,'Reference Prices - Do Not Edit'!$B$4:$B$6575),"-")</f>
        <v>-</v>
      </c>
      <c r="D191" s="23">
        <f>IFERROR(_xlfn.XLOOKUP($B191,'Reference Prices - Do Not Edit'!$C$4:$C$6575,'Reference Prices - Do Not Edit'!$D$4:$D$6575),0)</f>
        <v>0</v>
      </c>
      <c r="E191" s="23">
        <f>IFERROR(_xlfn.XLOOKUP($B191,'Reference Prices - Do Not Edit'!$C$4:$C$6575,'Reference Prices - Do Not Edit'!$E$4:$E$6575),0)</f>
        <v>0</v>
      </c>
      <c r="F191" s="25">
        <f>IFERROR(_xlfn.XLOOKUP($B191,'Reference Prices - Do Not Edit'!$C$4:$C$6575,'Reference Prices - Do Not Edit'!$I$4:$I$6575),0)</f>
        <v>0</v>
      </c>
    </row>
    <row r="192" spans="2:6">
      <c r="B192" s="475"/>
      <c r="C192" s="380" t="str">
        <f>IFERROR(_xlfn.XLOOKUP($B192,'Reference Prices - Do Not Edit'!$C$4:$C$6575,'Reference Prices - Do Not Edit'!$B$4:$B$6575),"-")</f>
        <v>-</v>
      </c>
      <c r="D192" s="23">
        <f>IFERROR(_xlfn.XLOOKUP($B192,'Reference Prices - Do Not Edit'!$C$4:$C$6575,'Reference Prices - Do Not Edit'!$D$4:$D$6575),0)</f>
        <v>0</v>
      </c>
      <c r="E192" s="23">
        <f>IFERROR(_xlfn.XLOOKUP($B192,'Reference Prices - Do Not Edit'!$C$4:$C$6575,'Reference Prices - Do Not Edit'!$E$4:$E$6575),0)</f>
        <v>0</v>
      </c>
      <c r="F192" s="25">
        <f>IFERROR(_xlfn.XLOOKUP($B192,'Reference Prices - Do Not Edit'!$C$4:$C$6575,'Reference Prices - Do Not Edit'!$I$4:$I$6575),0)</f>
        <v>0</v>
      </c>
    </row>
    <row r="193" spans="2:6">
      <c r="B193" s="475"/>
      <c r="C193" s="380" t="str">
        <f>IFERROR(_xlfn.XLOOKUP($B193,'Reference Prices - Do Not Edit'!$C$4:$C$6575,'Reference Prices - Do Not Edit'!$B$4:$B$6575),"-")</f>
        <v>-</v>
      </c>
      <c r="D193" s="23">
        <f>IFERROR(_xlfn.XLOOKUP($B193,'Reference Prices - Do Not Edit'!$C$4:$C$6575,'Reference Prices - Do Not Edit'!$D$4:$D$6575),0)</f>
        <v>0</v>
      </c>
      <c r="E193" s="23">
        <f>IFERROR(_xlfn.XLOOKUP($B193,'Reference Prices - Do Not Edit'!$C$4:$C$6575,'Reference Prices - Do Not Edit'!$E$4:$E$6575),0)</f>
        <v>0</v>
      </c>
      <c r="F193" s="25">
        <f>IFERROR(_xlfn.XLOOKUP($B193,'Reference Prices - Do Not Edit'!$C$4:$C$6575,'Reference Prices - Do Not Edit'!$I$4:$I$6575),0)</f>
        <v>0</v>
      </c>
    </row>
    <row r="194" spans="2:6">
      <c r="B194" s="475"/>
      <c r="C194" s="380" t="str">
        <f>IFERROR(_xlfn.XLOOKUP($B194,'Reference Prices - Do Not Edit'!$C$4:$C$6575,'Reference Prices - Do Not Edit'!$B$4:$B$6575),"-")</f>
        <v>-</v>
      </c>
      <c r="D194" s="23">
        <f>IFERROR(_xlfn.XLOOKUP($B194,'Reference Prices - Do Not Edit'!$C$4:$C$6575,'Reference Prices - Do Not Edit'!$D$4:$D$6575),0)</f>
        <v>0</v>
      </c>
      <c r="E194" s="23">
        <f>IFERROR(_xlfn.XLOOKUP($B194,'Reference Prices - Do Not Edit'!$C$4:$C$6575,'Reference Prices - Do Not Edit'!$E$4:$E$6575),0)</f>
        <v>0</v>
      </c>
      <c r="F194" s="25">
        <f>IFERROR(_xlfn.XLOOKUP($B194,'Reference Prices - Do Not Edit'!$C$4:$C$6575,'Reference Prices - Do Not Edit'!$I$4:$I$6575),0)</f>
        <v>0</v>
      </c>
    </row>
    <row r="195" spans="2:6">
      <c r="B195" s="475"/>
      <c r="C195" s="380" t="str">
        <f>IFERROR(_xlfn.XLOOKUP($B195,'Reference Prices - Do Not Edit'!$C$4:$C$6575,'Reference Prices - Do Not Edit'!$B$4:$B$6575),"-")</f>
        <v>-</v>
      </c>
      <c r="D195" s="23">
        <f>IFERROR(_xlfn.XLOOKUP($B195,'Reference Prices - Do Not Edit'!$C$4:$C$6575,'Reference Prices - Do Not Edit'!$D$4:$D$6575),0)</f>
        <v>0</v>
      </c>
      <c r="E195" s="23">
        <f>IFERROR(_xlfn.XLOOKUP($B195,'Reference Prices - Do Not Edit'!$C$4:$C$6575,'Reference Prices - Do Not Edit'!$E$4:$E$6575),0)</f>
        <v>0</v>
      </c>
      <c r="F195" s="25">
        <f>IFERROR(_xlfn.XLOOKUP($B195,'Reference Prices - Do Not Edit'!$C$4:$C$6575,'Reference Prices - Do Not Edit'!$I$4:$I$6575),0)</f>
        <v>0</v>
      </c>
    </row>
    <row r="196" spans="2:6">
      <c r="B196" s="475"/>
      <c r="C196" s="380" t="str">
        <f>IFERROR(_xlfn.XLOOKUP($B196,'Reference Prices - Do Not Edit'!$C$4:$C$6575,'Reference Prices - Do Not Edit'!$B$4:$B$6575),"-")</f>
        <v>-</v>
      </c>
      <c r="D196" s="23">
        <f>IFERROR(_xlfn.XLOOKUP($B196,'Reference Prices - Do Not Edit'!$C$4:$C$6575,'Reference Prices - Do Not Edit'!$D$4:$D$6575),0)</f>
        <v>0</v>
      </c>
      <c r="E196" s="23">
        <f>IFERROR(_xlfn.XLOOKUP($B196,'Reference Prices - Do Not Edit'!$C$4:$C$6575,'Reference Prices - Do Not Edit'!$E$4:$E$6575),0)</f>
        <v>0</v>
      </c>
      <c r="F196" s="25">
        <f>IFERROR(_xlfn.XLOOKUP($B196,'Reference Prices - Do Not Edit'!$C$4:$C$6575,'Reference Prices - Do Not Edit'!$I$4:$I$6575),0)</f>
        <v>0</v>
      </c>
    </row>
    <row r="197" spans="2:6">
      <c r="B197" s="475"/>
      <c r="C197" s="380" t="str">
        <f>IFERROR(_xlfn.XLOOKUP($B197,'Reference Prices - Do Not Edit'!$C$4:$C$6575,'Reference Prices - Do Not Edit'!$B$4:$B$6575),"-")</f>
        <v>-</v>
      </c>
      <c r="D197" s="23">
        <f>IFERROR(_xlfn.XLOOKUP($B197,'Reference Prices - Do Not Edit'!$C$4:$C$6575,'Reference Prices - Do Not Edit'!$D$4:$D$6575),0)</f>
        <v>0</v>
      </c>
      <c r="E197" s="23">
        <f>IFERROR(_xlfn.XLOOKUP($B197,'Reference Prices - Do Not Edit'!$C$4:$C$6575,'Reference Prices - Do Not Edit'!$E$4:$E$6575),0)</f>
        <v>0</v>
      </c>
      <c r="F197" s="25">
        <f>IFERROR(_xlfn.XLOOKUP($B197,'Reference Prices - Do Not Edit'!$C$4:$C$6575,'Reference Prices - Do Not Edit'!$I$4:$I$6575),0)</f>
        <v>0</v>
      </c>
    </row>
    <row r="198" spans="2:6">
      <c r="B198" s="475"/>
      <c r="C198" s="380" t="str">
        <f>IFERROR(_xlfn.XLOOKUP($B198,'Reference Prices - Do Not Edit'!$C$4:$C$6575,'Reference Prices - Do Not Edit'!$B$4:$B$6575),"-")</f>
        <v>-</v>
      </c>
      <c r="D198" s="23">
        <f>IFERROR(_xlfn.XLOOKUP($B198,'Reference Prices - Do Not Edit'!$C$4:$C$6575,'Reference Prices - Do Not Edit'!$D$4:$D$6575),0)</f>
        <v>0</v>
      </c>
      <c r="E198" s="23">
        <f>IFERROR(_xlfn.XLOOKUP($B198,'Reference Prices - Do Not Edit'!$C$4:$C$6575,'Reference Prices - Do Not Edit'!$E$4:$E$6575),0)</f>
        <v>0</v>
      </c>
      <c r="F198" s="25">
        <f>IFERROR(_xlfn.XLOOKUP($B198,'Reference Prices - Do Not Edit'!$C$4:$C$6575,'Reference Prices - Do Not Edit'!$I$4:$I$6575),0)</f>
        <v>0</v>
      </c>
    </row>
    <row r="199" spans="2:6">
      <c r="B199" s="475"/>
      <c r="C199" s="380" t="str">
        <f>IFERROR(_xlfn.XLOOKUP($B199,'Reference Prices - Do Not Edit'!$C$4:$C$6575,'Reference Prices - Do Not Edit'!$B$4:$B$6575),"-")</f>
        <v>-</v>
      </c>
      <c r="D199" s="23">
        <f>IFERROR(_xlfn.XLOOKUP($B199,'Reference Prices - Do Not Edit'!$C$4:$C$6575,'Reference Prices - Do Not Edit'!$D$4:$D$6575),0)</f>
        <v>0</v>
      </c>
      <c r="E199" s="23">
        <f>IFERROR(_xlfn.XLOOKUP($B199,'Reference Prices - Do Not Edit'!$C$4:$C$6575,'Reference Prices - Do Not Edit'!$E$4:$E$6575),0)</f>
        <v>0</v>
      </c>
      <c r="F199" s="25">
        <f>IFERROR(_xlfn.XLOOKUP($B199,'Reference Prices - Do Not Edit'!$C$4:$C$6575,'Reference Prices - Do Not Edit'!$I$4:$I$6575),0)</f>
        <v>0</v>
      </c>
    </row>
    <row r="200" spans="2:6">
      <c r="B200" s="475"/>
      <c r="C200" s="380" t="str">
        <f>IFERROR(_xlfn.XLOOKUP($B200,'Reference Prices - Do Not Edit'!$C$4:$C$6575,'Reference Prices - Do Not Edit'!$B$4:$B$6575),"-")</f>
        <v>-</v>
      </c>
      <c r="D200" s="23">
        <f>IFERROR(_xlfn.XLOOKUP($B200,'Reference Prices - Do Not Edit'!$C$4:$C$6575,'Reference Prices - Do Not Edit'!$D$4:$D$6575),0)</f>
        <v>0</v>
      </c>
      <c r="E200" s="23">
        <f>IFERROR(_xlfn.XLOOKUP($B200,'Reference Prices - Do Not Edit'!$C$4:$C$6575,'Reference Prices - Do Not Edit'!$E$4:$E$6575),0)</f>
        <v>0</v>
      </c>
      <c r="F200" s="25">
        <f>IFERROR(_xlfn.XLOOKUP($B200,'Reference Prices - Do Not Edit'!$C$4:$C$6575,'Reference Prices - Do Not Edit'!$I$4:$I$6575),0)</f>
        <v>0</v>
      </c>
    </row>
    <row r="201" spans="2:6">
      <c r="B201" s="475"/>
      <c r="C201" s="380" t="str">
        <f>IFERROR(_xlfn.XLOOKUP($B201,'Reference Prices - Do Not Edit'!$C$4:$C$6575,'Reference Prices - Do Not Edit'!$B$4:$B$6575),"-")</f>
        <v>-</v>
      </c>
      <c r="D201" s="23">
        <f>IFERROR(_xlfn.XLOOKUP($B201,'Reference Prices - Do Not Edit'!$C$4:$C$6575,'Reference Prices - Do Not Edit'!$D$4:$D$6575),0)</f>
        <v>0</v>
      </c>
      <c r="E201" s="23">
        <f>IFERROR(_xlfn.XLOOKUP($B201,'Reference Prices - Do Not Edit'!$C$4:$C$6575,'Reference Prices - Do Not Edit'!$E$4:$E$6575),0)</f>
        <v>0</v>
      </c>
      <c r="F201" s="25">
        <f>IFERROR(_xlfn.XLOOKUP($B201,'Reference Prices - Do Not Edit'!$C$4:$C$6575,'Reference Prices - Do Not Edit'!$I$4:$I$6575),0)</f>
        <v>0</v>
      </c>
    </row>
    <row r="202" spans="2:6">
      <c r="B202" s="475"/>
      <c r="C202" s="380" t="str">
        <f>IFERROR(_xlfn.XLOOKUP($B202,'Reference Prices - Do Not Edit'!$C$4:$C$6575,'Reference Prices - Do Not Edit'!$B$4:$B$6575),"-")</f>
        <v>-</v>
      </c>
      <c r="D202" s="23">
        <f>IFERROR(_xlfn.XLOOKUP($B202,'Reference Prices - Do Not Edit'!$C$4:$C$6575,'Reference Prices - Do Not Edit'!$D$4:$D$6575),0)</f>
        <v>0</v>
      </c>
      <c r="E202" s="23">
        <f>IFERROR(_xlfn.XLOOKUP($B202,'Reference Prices - Do Not Edit'!$C$4:$C$6575,'Reference Prices - Do Not Edit'!$E$4:$E$6575),0)</f>
        <v>0</v>
      </c>
      <c r="F202" s="25">
        <f>IFERROR(_xlfn.XLOOKUP($B202,'Reference Prices - Do Not Edit'!$C$4:$C$6575,'Reference Prices - Do Not Edit'!$I$4:$I$6575),0)</f>
        <v>0</v>
      </c>
    </row>
    <row r="203" spans="2:6">
      <c r="B203" s="475"/>
      <c r="C203" s="380" t="str">
        <f>IFERROR(_xlfn.XLOOKUP($B203,'Reference Prices - Do Not Edit'!$C$4:$C$6575,'Reference Prices - Do Not Edit'!$B$4:$B$6575),"-")</f>
        <v>-</v>
      </c>
      <c r="D203" s="23">
        <f>IFERROR(_xlfn.XLOOKUP($B203,'Reference Prices - Do Not Edit'!$C$4:$C$6575,'Reference Prices - Do Not Edit'!$D$4:$D$6575),0)</f>
        <v>0</v>
      </c>
      <c r="E203" s="23">
        <f>IFERROR(_xlfn.XLOOKUP($B203,'Reference Prices - Do Not Edit'!$C$4:$C$6575,'Reference Prices - Do Not Edit'!$E$4:$E$6575),0)</f>
        <v>0</v>
      </c>
      <c r="F203" s="25">
        <f>IFERROR(_xlfn.XLOOKUP($B203,'Reference Prices - Do Not Edit'!$C$4:$C$6575,'Reference Prices - Do Not Edit'!$I$4:$I$6575),0)</f>
        <v>0</v>
      </c>
    </row>
    <row r="204" spans="2:6">
      <c r="B204" s="475"/>
      <c r="C204" s="380" t="str">
        <f>IFERROR(_xlfn.XLOOKUP($B204,'Reference Prices - Do Not Edit'!$C$4:$C$6575,'Reference Prices - Do Not Edit'!$B$4:$B$6575),"-")</f>
        <v>-</v>
      </c>
      <c r="D204" s="23">
        <f>IFERROR(_xlfn.XLOOKUP($B204,'Reference Prices - Do Not Edit'!$C$4:$C$6575,'Reference Prices - Do Not Edit'!$D$4:$D$6575),0)</f>
        <v>0</v>
      </c>
      <c r="E204" s="23">
        <f>IFERROR(_xlfn.XLOOKUP($B204,'Reference Prices - Do Not Edit'!$C$4:$C$6575,'Reference Prices - Do Not Edit'!$E$4:$E$6575),0)</f>
        <v>0</v>
      </c>
      <c r="F204" s="25">
        <f>IFERROR(_xlfn.XLOOKUP($B204,'Reference Prices - Do Not Edit'!$C$4:$C$6575,'Reference Prices - Do Not Edit'!$I$4:$I$6575),0)</f>
        <v>0</v>
      </c>
    </row>
    <row r="205" spans="2:6">
      <c r="B205" s="475"/>
      <c r="C205" s="380" t="str">
        <f>IFERROR(_xlfn.XLOOKUP($B205,'Reference Prices - Do Not Edit'!$C$4:$C$6575,'Reference Prices - Do Not Edit'!$B$4:$B$6575),"-")</f>
        <v>-</v>
      </c>
      <c r="D205" s="23">
        <f>IFERROR(_xlfn.XLOOKUP($B205,'Reference Prices - Do Not Edit'!$C$4:$C$6575,'Reference Prices - Do Not Edit'!$D$4:$D$6575),0)</f>
        <v>0</v>
      </c>
      <c r="E205" s="23">
        <f>IFERROR(_xlfn.XLOOKUP($B205,'Reference Prices - Do Not Edit'!$C$4:$C$6575,'Reference Prices - Do Not Edit'!$E$4:$E$6575),0)</f>
        <v>0</v>
      </c>
      <c r="F205" s="25">
        <f>IFERROR(_xlfn.XLOOKUP($B205,'Reference Prices - Do Not Edit'!$C$4:$C$6575,'Reference Prices - Do Not Edit'!$I$4:$I$6575),0)</f>
        <v>0</v>
      </c>
    </row>
    <row r="206" spans="2:6">
      <c r="B206" s="475"/>
      <c r="C206" s="380" t="str">
        <f>IFERROR(_xlfn.XLOOKUP($B206,'Reference Prices - Do Not Edit'!$C$4:$C$6575,'Reference Prices - Do Not Edit'!$B$4:$B$6575),"-")</f>
        <v>-</v>
      </c>
      <c r="D206" s="23">
        <f>IFERROR(_xlfn.XLOOKUP($B206,'Reference Prices - Do Not Edit'!$C$4:$C$6575,'Reference Prices - Do Not Edit'!$D$4:$D$6575),0)</f>
        <v>0</v>
      </c>
      <c r="E206" s="23">
        <f>IFERROR(_xlfn.XLOOKUP($B206,'Reference Prices - Do Not Edit'!$C$4:$C$6575,'Reference Prices - Do Not Edit'!$E$4:$E$6575),0)</f>
        <v>0</v>
      </c>
      <c r="F206" s="25">
        <f>IFERROR(_xlfn.XLOOKUP($B206,'Reference Prices - Do Not Edit'!$C$4:$C$6575,'Reference Prices - Do Not Edit'!$I$4:$I$6575),0)</f>
        <v>0</v>
      </c>
    </row>
    <row r="207" spans="2:6">
      <c r="B207" s="475"/>
      <c r="C207" s="380" t="str">
        <f>IFERROR(_xlfn.XLOOKUP($B207,'Reference Prices - Do Not Edit'!$C$4:$C$6575,'Reference Prices - Do Not Edit'!$B$4:$B$6575),"-")</f>
        <v>-</v>
      </c>
      <c r="D207" s="23">
        <f>IFERROR(_xlfn.XLOOKUP($B207,'Reference Prices - Do Not Edit'!$C$4:$C$6575,'Reference Prices - Do Not Edit'!$D$4:$D$6575),0)</f>
        <v>0</v>
      </c>
      <c r="E207" s="23">
        <f>IFERROR(_xlfn.XLOOKUP($B207,'Reference Prices - Do Not Edit'!$C$4:$C$6575,'Reference Prices - Do Not Edit'!$E$4:$E$6575),0)</f>
        <v>0</v>
      </c>
      <c r="F207" s="25">
        <f>IFERROR(_xlfn.XLOOKUP($B207,'Reference Prices - Do Not Edit'!$C$4:$C$6575,'Reference Prices - Do Not Edit'!$I$4:$I$6575),0)</f>
        <v>0</v>
      </c>
    </row>
    <row r="208" spans="2:6">
      <c r="B208" s="475"/>
      <c r="C208" s="380" t="str">
        <f>IFERROR(_xlfn.XLOOKUP($B208,'Reference Prices - Do Not Edit'!$C$4:$C$6575,'Reference Prices - Do Not Edit'!$B$4:$B$6575),"-")</f>
        <v>-</v>
      </c>
      <c r="D208" s="23">
        <f>IFERROR(_xlfn.XLOOKUP($B208,'Reference Prices - Do Not Edit'!$C$4:$C$6575,'Reference Prices - Do Not Edit'!$D$4:$D$6575),0)</f>
        <v>0</v>
      </c>
      <c r="E208" s="23">
        <f>IFERROR(_xlfn.XLOOKUP($B208,'Reference Prices - Do Not Edit'!$C$4:$C$6575,'Reference Prices - Do Not Edit'!$E$4:$E$6575),0)</f>
        <v>0</v>
      </c>
      <c r="F208" s="25">
        <f>IFERROR(_xlfn.XLOOKUP($B208,'Reference Prices - Do Not Edit'!$C$4:$C$6575,'Reference Prices - Do Not Edit'!$I$4:$I$6575),0)</f>
        <v>0</v>
      </c>
    </row>
    <row r="209" spans="2:6">
      <c r="B209" s="475"/>
      <c r="C209" s="380" t="str">
        <f>IFERROR(_xlfn.XLOOKUP($B209,'Reference Prices - Do Not Edit'!$C$4:$C$6575,'Reference Prices - Do Not Edit'!$B$4:$B$6575),"-")</f>
        <v>-</v>
      </c>
      <c r="D209" s="23">
        <f>IFERROR(_xlfn.XLOOKUP($B209,'Reference Prices - Do Not Edit'!$C$4:$C$6575,'Reference Prices - Do Not Edit'!$D$4:$D$6575),0)</f>
        <v>0</v>
      </c>
      <c r="E209" s="23">
        <f>IFERROR(_xlfn.XLOOKUP($B209,'Reference Prices - Do Not Edit'!$C$4:$C$6575,'Reference Prices - Do Not Edit'!$E$4:$E$6575),0)</f>
        <v>0</v>
      </c>
      <c r="F209" s="25">
        <f>IFERROR(_xlfn.XLOOKUP($B209,'Reference Prices - Do Not Edit'!$C$4:$C$6575,'Reference Prices - Do Not Edit'!$I$4:$I$6575),0)</f>
        <v>0</v>
      </c>
    </row>
    <row r="210" spans="2:6">
      <c r="B210" s="475"/>
      <c r="C210" s="380" t="str">
        <f>IFERROR(_xlfn.XLOOKUP($B210,'Reference Prices - Do Not Edit'!$C$4:$C$6575,'Reference Prices - Do Not Edit'!$B$4:$B$6575),"-")</f>
        <v>-</v>
      </c>
      <c r="D210" s="23">
        <f>IFERROR(_xlfn.XLOOKUP($B210,'Reference Prices - Do Not Edit'!$C$4:$C$6575,'Reference Prices - Do Not Edit'!$D$4:$D$6575),0)</f>
        <v>0</v>
      </c>
      <c r="E210" s="23">
        <f>IFERROR(_xlfn.XLOOKUP($B210,'Reference Prices - Do Not Edit'!$C$4:$C$6575,'Reference Prices - Do Not Edit'!$E$4:$E$6575),0)</f>
        <v>0</v>
      </c>
      <c r="F210" s="25">
        <f>IFERROR(_xlfn.XLOOKUP($B210,'Reference Prices - Do Not Edit'!$C$4:$C$6575,'Reference Prices - Do Not Edit'!$I$4:$I$6575),0)</f>
        <v>0</v>
      </c>
    </row>
    <row r="211" spans="2:6">
      <c r="B211" s="475"/>
      <c r="C211" s="380" t="str">
        <f>IFERROR(_xlfn.XLOOKUP($B211,'Reference Prices - Do Not Edit'!$C$4:$C$6575,'Reference Prices - Do Not Edit'!$B$4:$B$6575),"-")</f>
        <v>-</v>
      </c>
      <c r="D211" s="23">
        <f>IFERROR(_xlfn.XLOOKUP($B211,'Reference Prices - Do Not Edit'!$C$4:$C$6575,'Reference Prices - Do Not Edit'!$D$4:$D$6575),0)</f>
        <v>0</v>
      </c>
      <c r="E211" s="23">
        <f>IFERROR(_xlfn.XLOOKUP($B211,'Reference Prices - Do Not Edit'!$C$4:$C$6575,'Reference Prices - Do Not Edit'!$E$4:$E$6575),0)</f>
        <v>0</v>
      </c>
      <c r="F211" s="25">
        <f>IFERROR(_xlfn.XLOOKUP($B211,'Reference Prices - Do Not Edit'!$C$4:$C$6575,'Reference Prices - Do Not Edit'!$I$4:$I$6575),0)</f>
        <v>0</v>
      </c>
    </row>
    <row r="212" spans="2:6">
      <c r="B212" s="475"/>
      <c r="C212" s="380" t="str">
        <f>IFERROR(_xlfn.XLOOKUP($B212,'Reference Prices - Do Not Edit'!$C$4:$C$6575,'Reference Prices - Do Not Edit'!$B$4:$B$6575),"-")</f>
        <v>-</v>
      </c>
      <c r="D212" s="23">
        <f>IFERROR(_xlfn.XLOOKUP($B212,'Reference Prices - Do Not Edit'!$C$4:$C$6575,'Reference Prices - Do Not Edit'!$D$4:$D$6575),0)</f>
        <v>0</v>
      </c>
      <c r="E212" s="23">
        <f>IFERROR(_xlfn.XLOOKUP($B212,'Reference Prices - Do Not Edit'!$C$4:$C$6575,'Reference Prices - Do Not Edit'!$E$4:$E$6575),0)</f>
        <v>0</v>
      </c>
      <c r="F212" s="25">
        <f>IFERROR(_xlfn.XLOOKUP($B212,'Reference Prices - Do Not Edit'!$C$4:$C$6575,'Reference Prices - Do Not Edit'!$I$4:$I$6575),0)</f>
        <v>0</v>
      </c>
    </row>
    <row r="213" spans="2:6">
      <c r="B213" s="475"/>
      <c r="C213" s="380" t="str">
        <f>IFERROR(_xlfn.XLOOKUP($B213,'Reference Prices - Do Not Edit'!$C$4:$C$6575,'Reference Prices - Do Not Edit'!$B$4:$B$6575),"-")</f>
        <v>-</v>
      </c>
      <c r="D213" s="23">
        <f>IFERROR(_xlfn.XLOOKUP($B213,'Reference Prices - Do Not Edit'!$C$4:$C$6575,'Reference Prices - Do Not Edit'!$D$4:$D$6575),0)</f>
        <v>0</v>
      </c>
      <c r="E213" s="23">
        <f>IFERROR(_xlfn.XLOOKUP($B213,'Reference Prices - Do Not Edit'!$C$4:$C$6575,'Reference Prices - Do Not Edit'!$E$4:$E$6575),0)</f>
        <v>0</v>
      </c>
      <c r="F213" s="25">
        <f>IFERROR(_xlfn.XLOOKUP($B213,'Reference Prices - Do Not Edit'!$C$4:$C$6575,'Reference Prices - Do Not Edit'!$I$4:$I$6575),0)</f>
        <v>0</v>
      </c>
    </row>
    <row r="214" spans="2:6">
      <c r="B214" s="475"/>
      <c r="C214" s="380" t="str">
        <f>IFERROR(_xlfn.XLOOKUP($B214,'Reference Prices - Do Not Edit'!$C$4:$C$6575,'Reference Prices - Do Not Edit'!$B$4:$B$6575),"-")</f>
        <v>-</v>
      </c>
      <c r="D214" s="23">
        <f>IFERROR(_xlfn.XLOOKUP($B214,'Reference Prices - Do Not Edit'!$C$4:$C$6575,'Reference Prices - Do Not Edit'!$D$4:$D$6575),0)</f>
        <v>0</v>
      </c>
      <c r="E214" s="23">
        <f>IFERROR(_xlfn.XLOOKUP($B214,'Reference Prices - Do Not Edit'!$C$4:$C$6575,'Reference Prices - Do Not Edit'!$E$4:$E$6575),0)</f>
        <v>0</v>
      </c>
      <c r="F214" s="25">
        <f>IFERROR(_xlfn.XLOOKUP($B214,'Reference Prices - Do Not Edit'!$C$4:$C$6575,'Reference Prices - Do Not Edit'!$I$4:$I$6575),0)</f>
        <v>0</v>
      </c>
    </row>
    <row r="215" spans="2:6">
      <c r="B215" s="475"/>
      <c r="C215" s="380" t="str">
        <f>IFERROR(_xlfn.XLOOKUP($B215,'Reference Prices - Do Not Edit'!$C$4:$C$6575,'Reference Prices - Do Not Edit'!$B$4:$B$6575),"-")</f>
        <v>-</v>
      </c>
      <c r="D215" s="23">
        <f>IFERROR(_xlfn.XLOOKUP($B215,'Reference Prices - Do Not Edit'!$C$4:$C$6575,'Reference Prices - Do Not Edit'!$D$4:$D$6575),0)</f>
        <v>0</v>
      </c>
      <c r="E215" s="23">
        <f>IFERROR(_xlfn.XLOOKUP($B215,'Reference Prices - Do Not Edit'!$C$4:$C$6575,'Reference Prices - Do Not Edit'!$E$4:$E$6575),0)</f>
        <v>0</v>
      </c>
      <c r="F215" s="25">
        <f>IFERROR(_xlfn.XLOOKUP($B215,'Reference Prices - Do Not Edit'!$C$4:$C$6575,'Reference Prices - Do Not Edit'!$I$4:$I$6575),0)</f>
        <v>0</v>
      </c>
    </row>
    <row r="216" spans="2:6">
      <c r="B216" s="475"/>
      <c r="C216" s="380" t="str">
        <f>IFERROR(_xlfn.XLOOKUP($B216,'Reference Prices - Do Not Edit'!$C$4:$C$6575,'Reference Prices - Do Not Edit'!$B$4:$B$6575),"-")</f>
        <v>-</v>
      </c>
      <c r="D216" s="23">
        <f>IFERROR(_xlfn.XLOOKUP($B216,'Reference Prices - Do Not Edit'!$C$4:$C$6575,'Reference Prices - Do Not Edit'!$D$4:$D$6575),0)</f>
        <v>0</v>
      </c>
      <c r="E216" s="23">
        <f>IFERROR(_xlfn.XLOOKUP($B216,'Reference Prices - Do Not Edit'!$C$4:$C$6575,'Reference Prices - Do Not Edit'!$E$4:$E$6575),0)</f>
        <v>0</v>
      </c>
      <c r="F216" s="25">
        <f>IFERROR(_xlfn.XLOOKUP($B216,'Reference Prices - Do Not Edit'!$C$4:$C$6575,'Reference Prices - Do Not Edit'!$I$4:$I$6575),0)</f>
        <v>0</v>
      </c>
    </row>
    <row r="217" spans="2:6">
      <c r="B217" s="475"/>
      <c r="C217" s="380" t="str">
        <f>IFERROR(_xlfn.XLOOKUP($B217,'Reference Prices - Do Not Edit'!$C$4:$C$6575,'Reference Prices - Do Not Edit'!$B$4:$B$6575),"-")</f>
        <v>-</v>
      </c>
      <c r="D217" s="23">
        <f>IFERROR(_xlfn.XLOOKUP($B217,'Reference Prices - Do Not Edit'!$C$4:$C$6575,'Reference Prices - Do Not Edit'!$D$4:$D$6575),0)</f>
        <v>0</v>
      </c>
      <c r="E217" s="23">
        <f>IFERROR(_xlfn.XLOOKUP($B217,'Reference Prices - Do Not Edit'!$C$4:$C$6575,'Reference Prices - Do Not Edit'!$E$4:$E$6575),0)</f>
        <v>0</v>
      </c>
      <c r="F217" s="25">
        <f>IFERROR(_xlfn.XLOOKUP($B217,'Reference Prices - Do Not Edit'!$C$4:$C$6575,'Reference Prices - Do Not Edit'!$I$4:$I$6575),0)</f>
        <v>0</v>
      </c>
    </row>
    <row r="218" spans="2:6">
      <c r="B218" s="475"/>
      <c r="C218" s="380" t="str">
        <f>IFERROR(_xlfn.XLOOKUP($B218,'Reference Prices - Do Not Edit'!$C$4:$C$6575,'Reference Prices - Do Not Edit'!$B$4:$B$6575),"-")</f>
        <v>-</v>
      </c>
      <c r="D218" s="23">
        <f>IFERROR(_xlfn.XLOOKUP($B218,'Reference Prices - Do Not Edit'!$C$4:$C$6575,'Reference Prices - Do Not Edit'!$D$4:$D$6575),0)</f>
        <v>0</v>
      </c>
      <c r="E218" s="23">
        <f>IFERROR(_xlfn.XLOOKUP($B218,'Reference Prices - Do Not Edit'!$C$4:$C$6575,'Reference Prices - Do Not Edit'!$E$4:$E$6575),0)</f>
        <v>0</v>
      </c>
      <c r="F218" s="25">
        <f>IFERROR(_xlfn.XLOOKUP($B218,'Reference Prices - Do Not Edit'!$C$4:$C$6575,'Reference Prices - Do Not Edit'!$I$4:$I$6575),0)</f>
        <v>0</v>
      </c>
    </row>
    <row r="219" spans="2:6">
      <c r="B219" s="475"/>
      <c r="C219" s="380" t="str">
        <f>IFERROR(_xlfn.XLOOKUP($B219,'Reference Prices - Do Not Edit'!$C$4:$C$6575,'Reference Prices - Do Not Edit'!$B$4:$B$6575),"-")</f>
        <v>-</v>
      </c>
      <c r="D219" s="23">
        <f>IFERROR(_xlfn.XLOOKUP($B219,'Reference Prices - Do Not Edit'!$C$4:$C$6575,'Reference Prices - Do Not Edit'!$D$4:$D$6575),0)</f>
        <v>0</v>
      </c>
      <c r="E219" s="23">
        <f>IFERROR(_xlfn.XLOOKUP($B219,'Reference Prices - Do Not Edit'!$C$4:$C$6575,'Reference Prices - Do Not Edit'!$E$4:$E$6575),0)</f>
        <v>0</v>
      </c>
      <c r="F219" s="25">
        <f>IFERROR(_xlfn.XLOOKUP($B219,'Reference Prices - Do Not Edit'!$C$4:$C$6575,'Reference Prices - Do Not Edit'!$I$4:$I$6575),0)</f>
        <v>0</v>
      </c>
    </row>
    <row r="220" spans="2:6">
      <c r="B220" s="475"/>
      <c r="C220" s="380" t="str">
        <f>IFERROR(_xlfn.XLOOKUP($B220,'Reference Prices - Do Not Edit'!$C$4:$C$6575,'Reference Prices - Do Not Edit'!$B$4:$B$6575),"-")</f>
        <v>-</v>
      </c>
      <c r="D220" s="23">
        <f>IFERROR(_xlfn.XLOOKUP($B220,'Reference Prices - Do Not Edit'!$C$4:$C$6575,'Reference Prices - Do Not Edit'!$D$4:$D$6575),0)</f>
        <v>0</v>
      </c>
      <c r="E220" s="23">
        <f>IFERROR(_xlfn.XLOOKUP($B220,'Reference Prices - Do Not Edit'!$C$4:$C$6575,'Reference Prices - Do Not Edit'!$E$4:$E$6575),0)</f>
        <v>0</v>
      </c>
      <c r="F220" s="25">
        <f>IFERROR(_xlfn.XLOOKUP($B220,'Reference Prices - Do Not Edit'!$C$4:$C$6575,'Reference Prices - Do Not Edit'!$I$4:$I$6575),0)</f>
        <v>0</v>
      </c>
    </row>
    <row r="221" spans="2:6">
      <c r="B221" s="475"/>
      <c r="C221" s="380" t="str">
        <f>IFERROR(_xlfn.XLOOKUP($B221,'Reference Prices - Do Not Edit'!$C$4:$C$6575,'Reference Prices - Do Not Edit'!$B$4:$B$6575),"-")</f>
        <v>-</v>
      </c>
      <c r="D221" s="23">
        <f>IFERROR(_xlfn.XLOOKUP($B221,'Reference Prices - Do Not Edit'!$C$4:$C$6575,'Reference Prices - Do Not Edit'!$D$4:$D$6575),0)</f>
        <v>0</v>
      </c>
      <c r="E221" s="23">
        <f>IFERROR(_xlfn.XLOOKUP($B221,'Reference Prices - Do Not Edit'!$C$4:$C$6575,'Reference Prices - Do Not Edit'!$E$4:$E$6575),0)</f>
        <v>0</v>
      </c>
      <c r="F221" s="25">
        <f>IFERROR(_xlfn.XLOOKUP($B221,'Reference Prices - Do Not Edit'!$C$4:$C$6575,'Reference Prices - Do Not Edit'!$I$4:$I$6575),0)</f>
        <v>0</v>
      </c>
    </row>
    <row r="222" spans="2:6">
      <c r="B222" s="475"/>
      <c r="C222" s="380" t="str">
        <f>IFERROR(_xlfn.XLOOKUP($B222,'Reference Prices - Do Not Edit'!$C$4:$C$6575,'Reference Prices - Do Not Edit'!$B$4:$B$6575),"-")</f>
        <v>-</v>
      </c>
      <c r="D222" s="23">
        <f>IFERROR(_xlfn.XLOOKUP($B222,'Reference Prices - Do Not Edit'!$C$4:$C$6575,'Reference Prices - Do Not Edit'!$D$4:$D$6575),0)</f>
        <v>0</v>
      </c>
      <c r="E222" s="23">
        <f>IFERROR(_xlfn.XLOOKUP($B222,'Reference Prices - Do Not Edit'!$C$4:$C$6575,'Reference Prices - Do Not Edit'!$E$4:$E$6575),0)</f>
        <v>0</v>
      </c>
      <c r="F222" s="25">
        <f>IFERROR(_xlfn.XLOOKUP($B222,'Reference Prices - Do Not Edit'!$C$4:$C$6575,'Reference Prices - Do Not Edit'!$I$4:$I$6575),0)</f>
        <v>0</v>
      </c>
    </row>
    <row r="223" spans="2:6">
      <c r="B223" s="475"/>
      <c r="C223" s="380" t="str">
        <f>IFERROR(_xlfn.XLOOKUP($B223,'Reference Prices - Do Not Edit'!$C$4:$C$6575,'Reference Prices - Do Not Edit'!$B$4:$B$6575),"-")</f>
        <v>-</v>
      </c>
      <c r="D223" s="23">
        <f>IFERROR(_xlfn.XLOOKUP($B223,'Reference Prices - Do Not Edit'!$C$4:$C$6575,'Reference Prices - Do Not Edit'!$D$4:$D$6575),0)</f>
        <v>0</v>
      </c>
      <c r="E223" s="23">
        <f>IFERROR(_xlfn.XLOOKUP($B223,'Reference Prices - Do Not Edit'!$C$4:$C$6575,'Reference Prices - Do Not Edit'!$E$4:$E$6575),0)</f>
        <v>0</v>
      </c>
      <c r="F223" s="25">
        <f>IFERROR(_xlfn.XLOOKUP($B223,'Reference Prices - Do Not Edit'!$C$4:$C$6575,'Reference Prices - Do Not Edit'!$I$4:$I$6575),0)</f>
        <v>0</v>
      </c>
    </row>
    <row r="224" spans="2:6">
      <c r="B224" s="475"/>
      <c r="C224" s="380" t="str">
        <f>IFERROR(_xlfn.XLOOKUP($B224,'Reference Prices - Do Not Edit'!$C$4:$C$6575,'Reference Prices - Do Not Edit'!$B$4:$B$6575),"-")</f>
        <v>-</v>
      </c>
      <c r="D224" s="23">
        <f>IFERROR(_xlfn.XLOOKUP($B224,'Reference Prices - Do Not Edit'!$C$4:$C$6575,'Reference Prices - Do Not Edit'!$D$4:$D$6575),0)</f>
        <v>0</v>
      </c>
      <c r="E224" s="23">
        <f>IFERROR(_xlfn.XLOOKUP($B224,'Reference Prices - Do Not Edit'!$C$4:$C$6575,'Reference Prices - Do Not Edit'!$E$4:$E$6575),0)</f>
        <v>0</v>
      </c>
      <c r="F224" s="25">
        <f>IFERROR(_xlfn.XLOOKUP($B224,'Reference Prices - Do Not Edit'!$C$4:$C$6575,'Reference Prices - Do Not Edit'!$I$4:$I$6575),0)</f>
        <v>0</v>
      </c>
    </row>
    <row r="225" spans="2:6">
      <c r="B225" s="475"/>
      <c r="C225" s="380" t="str">
        <f>IFERROR(_xlfn.XLOOKUP($B225,'Reference Prices - Do Not Edit'!$C$4:$C$6575,'Reference Prices - Do Not Edit'!$B$4:$B$6575),"-")</f>
        <v>-</v>
      </c>
      <c r="D225" s="23">
        <f>IFERROR(_xlfn.XLOOKUP($B225,'Reference Prices - Do Not Edit'!$C$4:$C$6575,'Reference Prices - Do Not Edit'!$D$4:$D$6575),0)</f>
        <v>0</v>
      </c>
      <c r="E225" s="23">
        <f>IFERROR(_xlfn.XLOOKUP($B225,'Reference Prices - Do Not Edit'!$C$4:$C$6575,'Reference Prices - Do Not Edit'!$E$4:$E$6575),0)</f>
        <v>0</v>
      </c>
      <c r="F225" s="25">
        <f>IFERROR(_xlfn.XLOOKUP($B225,'Reference Prices - Do Not Edit'!$C$4:$C$6575,'Reference Prices - Do Not Edit'!$I$4:$I$6575),0)</f>
        <v>0</v>
      </c>
    </row>
    <row r="226" spans="2:6">
      <c r="B226" s="475"/>
      <c r="C226" s="380" t="str">
        <f>IFERROR(_xlfn.XLOOKUP($B226,'Reference Prices - Do Not Edit'!$C$4:$C$6575,'Reference Prices - Do Not Edit'!$B$4:$B$6575),"-")</f>
        <v>-</v>
      </c>
      <c r="D226" s="23">
        <f>IFERROR(_xlfn.XLOOKUP($B226,'Reference Prices - Do Not Edit'!$C$4:$C$6575,'Reference Prices - Do Not Edit'!$D$4:$D$6575),0)</f>
        <v>0</v>
      </c>
      <c r="E226" s="23">
        <f>IFERROR(_xlfn.XLOOKUP($B226,'Reference Prices - Do Not Edit'!$C$4:$C$6575,'Reference Prices - Do Not Edit'!$E$4:$E$6575),0)</f>
        <v>0</v>
      </c>
      <c r="F226" s="25">
        <f>IFERROR(_xlfn.XLOOKUP($B226,'Reference Prices - Do Not Edit'!$C$4:$C$6575,'Reference Prices - Do Not Edit'!$I$4:$I$6575),0)</f>
        <v>0</v>
      </c>
    </row>
    <row r="227" spans="2:6">
      <c r="B227" s="475"/>
      <c r="C227" s="380" t="str">
        <f>IFERROR(_xlfn.XLOOKUP($B227,'Reference Prices - Do Not Edit'!$C$4:$C$6575,'Reference Prices - Do Not Edit'!$B$4:$B$6575),"-")</f>
        <v>-</v>
      </c>
      <c r="D227" s="23">
        <f>IFERROR(_xlfn.XLOOKUP($B227,'Reference Prices - Do Not Edit'!$C$4:$C$6575,'Reference Prices - Do Not Edit'!$D$4:$D$6575),0)</f>
        <v>0</v>
      </c>
      <c r="E227" s="23">
        <f>IFERROR(_xlfn.XLOOKUP($B227,'Reference Prices - Do Not Edit'!$C$4:$C$6575,'Reference Prices - Do Not Edit'!$E$4:$E$6575),0)</f>
        <v>0</v>
      </c>
      <c r="F227" s="25">
        <f>IFERROR(_xlfn.XLOOKUP($B227,'Reference Prices - Do Not Edit'!$C$4:$C$6575,'Reference Prices - Do Not Edit'!$I$4:$I$6575),0)</f>
        <v>0</v>
      </c>
    </row>
    <row r="228" spans="2:6">
      <c r="B228" s="475"/>
      <c r="C228" s="380" t="str">
        <f>IFERROR(_xlfn.XLOOKUP($B228,'Reference Prices - Do Not Edit'!$C$4:$C$6575,'Reference Prices - Do Not Edit'!$B$4:$B$6575),"-")</f>
        <v>-</v>
      </c>
      <c r="D228" s="23">
        <f>IFERROR(_xlfn.XLOOKUP($B228,'Reference Prices - Do Not Edit'!$C$4:$C$6575,'Reference Prices - Do Not Edit'!$D$4:$D$6575),0)</f>
        <v>0</v>
      </c>
      <c r="E228" s="23">
        <f>IFERROR(_xlfn.XLOOKUP($B228,'Reference Prices - Do Not Edit'!$C$4:$C$6575,'Reference Prices - Do Not Edit'!$E$4:$E$6575),0)</f>
        <v>0</v>
      </c>
      <c r="F228" s="25">
        <f>IFERROR(_xlfn.XLOOKUP($B228,'Reference Prices - Do Not Edit'!$C$4:$C$6575,'Reference Prices - Do Not Edit'!$I$4:$I$6575),0)</f>
        <v>0</v>
      </c>
    </row>
    <row r="229" spans="2:6">
      <c r="B229" s="475"/>
      <c r="C229" s="380" t="str">
        <f>IFERROR(_xlfn.XLOOKUP($B229,'Reference Prices - Do Not Edit'!$C$4:$C$6575,'Reference Prices - Do Not Edit'!$B$4:$B$6575),"-")</f>
        <v>-</v>
      </c>
      <c r="D229" s="23">
        <f>IFERROR(_xlfn.XLOOKUP($B229,'Reference Prices - Do Not Edit'!$C$4:$C$6575,'Reference Prices - Do Not Edit'!$D$4:$D$6575),0)</f>
        <v>0</v>
      </c>
      <c r="E229" s="23">
        <f>IFERROR(_xlfn.XLOOKUP($B229,'Reference Prices - Do Not Edit'!$C$4:$C$6575,'Reference Prices - Do Not Edit'!$E$4:$E$6575),0)</f>
        <v>0</v>
      </c>
      <c r="F229" s="25">
        <f>IFERROR(_xlfn.XLOOKUP($B229,'Reference Prices - Do Not Edit'!$C$4:$C$6575,'Reference Prices - Do Not Edit'!$I$4:$I$6575),0)</f>
        <v>0</v>
      </c>
    </row>
    <row r="230" spans="2:6">
      <c r="B230" s="475"/>
      <c r="C230" s="380" t="str">
        <f>IFERROR(_xlfn.XLOOKUP($B230,'Reference Prices - Do Not Edit'!$C$4:$C$6575,'Reference Prices - Do Not Edit'!$B$4:$B$6575),"-")</f>
        <v>-</v>
      </c>
      <c r="D230" s="23">
        <f>IFERROR(_xlfn.XLOOKUP($B230,'Reference Prices - Do Not Edit'!$C$4:$C$6575,'Reference Prices - Do Not Edit'!$D$4:$D$6575),0)</f>
        <v>0</v>
      </c>
      <c r="E230" s="23">
        <f>IFERROR(_xlfn.XLOOKUP($B230,'Reference Prices - Do Not Edit'!$C$4:$C$6575,'Reference Prices - Do Not Edit'!$E$4:$E$6575),0)</f>
        <v>0</v>
      </c>
      <c r="F230" s="25">
        <f>IFERROR(_xlfn.XLOOKUP($B230,'Reference Prices - Do Not Edit'!$C$4:$C$6575,'Reference Prices - Do Not Edit'!$I$4:$I$6575),0)</f>
        <v>0</v>
      </c>
    </row>
    <row r="231" spans="2:6">
      <c r="B231" s="475"/>
      <c r="C231" s="380" t="str">
        <f>IFERROR(_xlfn.XLOOKUP($B231,'Reference Prices - Do Not Edit'!$C$4:$C$6575,'Reference Prices - Do Not Edit'!$B$4:$B$6575),"-")</f>
        <v>-</v>
      </c>
      <c r="D231" s="23">
        <f>IFERROR(_xlfn.XLOOKUP($B231,'Reference Prices - Do Not Edit'!$C$4:$C$6575,'Reference Prices - Do Not Edit'!$D$4:$D$6575),0)</f>
        <v>0</v>
      </c>
      <c r="E231" s="23">
        <f>IFERROR(_xlfn.XLOOKUP($B231,'Reference Prices - Do Not Edit'!$C$4:$C$6575,'Reference Prices - Do Not Edit'!$E$4:$E$6575),0)</f>
        <v>0</v>
      </c>
      <c r="F231" s="25">
        <f>IFERROR(_xlfn.XLOOKUP($B231,'Reference Prices - Do Not Edit'!$C$4:$C$6575,'Reference Prices - Do Not Edit'!$I$4:$I$6575),0)</f>
        <v>0</v>
      </c>
    </row>
    <row r="232" spans="2:6">
      <c r="B232" s="475"/>
      <c r="C232" s="380" t="str">
        <f>IFERROR(_xlfn.XLOOKUP($B232,'Reference Prices - Do Not Edit'!$C$4:$C$6575,'Reference Prices - Do Not Edit'!$B$4:$B$6575),"-")</f>
        <v>-</v>
      </c>
      <c r="D232" s="23">
        <f>IFERROR(_xlfn.XLOOKUP($B232,'Reference Prices - Do Not Edit'!$C$4:$C$6575,'Reference Prices - Do Not Edit'!$D$4:$D$6575),0)</f>
        <v>0</v>
      </c>
      <c r="E232" s="23">
        <f>IFERROR(_xlfn.XLOOKUP($B232,'Reference Prices - Do Not Edit'!$C$4:$C$6575,'Reference Prices - Do Not Edit'!$E$4:$E$6575),0)</f>
        <v>0</v>
      </c>
      <c r="F232" s="25">
        <f>IFERROR(_xlfn.XLOOKUP($B232,'Reference Prices - Do Not Edit'!$C$4:$C$6575,'Reference Prices - Do Not Edit'!$I$4:$I$6575),0)</f>
        <v>0</v>
      </c>
    </row>
    <row r="233" spans="2:6">
      <c r="B233" s="475"/>
      <c r="C233" s="380" t="str">
        <f>IFERROR(_xlfn.XLOOKUP($B233,'Reference Prices - Do Not Edit'!$C$4:$C$6575,'Reference Prices - Do Not Edit'!$B$4:$B$6575),"-")</f>
        <v>-</v>
      </c>
      <c r="D233" s="23">
        <f>IFERROR(_xlfn.XLOOKUP($B233,'Reference Prices - Do Not Edit'!$C$4:$C$6575,'Reference Prices - Do Not Edit'!$D$4:$D$6575),0)</f>
        <v>0</v>
      </c>
      <c r="E233" s="23">
        <f>IFERROR(_xlfn.XLOOKUP($B233,'Reference Prices - Do Not Edit'!$C$4:$C$6575,'Reference Prices - Do Not Edit'!$E$4:$E$6575),0)</f>
        <v>0</v>
      </c>
      <c r="F233" s="25">
        <f>IFERROR(_xlfn.XLOOKUP($B233,'Reference Prices - Do Not Edit'!$C$4:$C$6575,'Reference Prices - Do Not Edit'!$I$4:$I$6575),0)</f>
        <v>0</v>
      </c>
    </row>
    <row r="234" spans="2:6">
      <c r="B234" s="475"/>
      <c r="C234" s="380" t="str">
        <f>IFERROR(_xlfn.XLOOKUP($B234,'Reference Prices - Do Not Edit'!$C$4:$C$6575,'Reference Prices - Do Not Edit'!$B$4:$B$6575),"-")</f>
        <v>-</v>
      </c>
      <c r="D234" s="23">
        <f>IFERROR(_xlfn.XLOOKUP($B234,'Reference Prices - Do Not Edit'!$C$4:$C$6575,'Reference Prices - Do Not Edit'!$D$4:$D$6575),0)</f>
        <v>0</v>
      </c>
      <c r="E234" s="23">
        <f>IFERROR(_xlfn.XLOOKUP($B234,'Reference Prices - Do Not Edit'!$C$4:$C$6575,'Reference Prices - Do Not Edit'!$E$4:$E$6575),0)</f>
        <v>0</v>
      </c>
      <c r="F234" s="25">
        <f>IFERROR(_xlfn.XLOOKUP($B234,'Reference Prices - Do Not Edit'!$C$4:$C$6575,'Reference Prices - Do Not Edit'!$I$4:$I$6575),0)</f>
        <v>0</v>
      </c>
    </row>
    <row r="235" spans="2:6">
      <c r="B235" s="475"/>
      <c r="C235" s="380" t="str">
        <f>IFERROR(_xlfn.XLOOKUP($B235,'Reference Prices - Do Not Edit'!$C$4:$C$6575,'Reference Prices - Do Not Edit'!$B$4:$B$6575),"-")</f>
        <v>-</v>
      </c>
      <c r="D235" s="23">
        <f>IFERROR(_xlfn.XLOOKUP($B235,'Reference Prices - Do Not Edit'!$C$4:$C$6575,'Reference Prices - Do Not Edit'!$D$4:$D$6575),0)</f>
        <v>0</v>
      </c>
      <c r="E235" s="23">
        <f>IFERROR(_xlfn.XLOOKUP($B235,'Reference Prices - Do Not Edit'!$C$4:$C$6575,'Reference Prices - Do Not Edit'!$E$4:$E$6575),0)</f>
        <v>0</v>
      </c>
      <c r="F235" s="25">
        <f>IFERROR(_xlfn.XLOOKUP($B235,'Reference Prices - Do Not Edit'!$C$4:$C$6575,'Reference Prices - Do Not Edit'!$I$4:$I$6575),0)</f>
        <v>0</v>
      </c>
    </row>
    <row r="236" spans="2:6">
      <c r="B236" s="475"/>
      <c r="C236" s="380" t="str">
        <f>IFERROR(_xlfn.XLOOKUP($B236,'Reference Prices - Do Not Edit'!$C$4:$C$6575,'Reference Prices - Do Not Edit'!$B$4:$B$6575),"-")</f>
        <v>-</v>
      </c>
      <c r="D236" s="23">
        <f>IFERROR(_xlfn.XLOOKUP($B236,'Reference Prices - Do Not Edit'!$C$4:$C$6575,'Reference Prices - Do Not Edit'!$D$4:$D$6575),0)</f>
        <v>0</v>
      </c>
      <c r="E236" s="23">
        <f>IFERROR(_xlfn.XLOOKUP($B236,'Reference Prices - Do Not Edit'!$C$4:$C$6575,'Reference Prices - Do Not Edit'!$E$4:$E$6575),0)</f>
        <v>0</v>
      </c>
      <c r="F236" s="25">
        <f>IFERROR(_xlfn.XLOOKUP($B236,'Reference Prices - Do Not Edit'!$C$4:$C$6575,'Reference Prices - Do Not Edit'!$I$4:$I$6575),0)</f>
        <v>0</v>
      </c>
    </row>
    <row r="237" spans="2:6">
      <c r="B237" s="475"/>
      <c r="C237" s="380" t="str">
        <f>IFERROR(_xlfn.XLOOKUP($B237,'Reference Prices - Do Not Edit'!$C$4:$C$6575,'Reference Prices - Do Not Edit'!$B$4:$B$6575),"-")</f>
        <v>-</v>
      </c>
      <c r="D237" s="23">
        <f>IFERROR(_xlfn.XLOOKUP($B237,'Reference Prices - Do Not Edit'!$C$4:$C$6575,'Reference Prices - Do Not Edit'!$D$4:$D$6575),0)</f>
        <v>0</v>
      </c>
      <c r="E237" s="23">
        <f>IFERROR(_xlfn.XLOOKUP($B237,'Reference Prices - Do Not Edit'!$C$4:$C$6575,'Reference Prices - Do Not Edit'!$E$4:$E$6575),0)</f>
        <v>0</v>
      </c>
      <c r="F237" s="25">
        <f>IFERROR(_xlfn.XLOOKUP($B237,'Reference Prices - Do Not Edit'!$C$4:$C$6575,'Reference Prices - Do Not Edit'!$I$4:$I$6575),0)</f>
        <v>0</v>
      </c>
    </row>
    <row r="238" spans="2:6">
      <c r="B238" s="475"/>
      <c r="C238" s="380" t="str">
        <f>IFERROR(_xlfn.XLOOKUP($B238,'Reference Prices - Do Not Edit'!$C$4:$C$6575,'Reference Prices - Do Not Edit'!$B$4:$B$6575),"-")</f>
        <v>-</v>
      </c>
      <c r="D238" s="23">
        <f>IFERROR(_xlfn.XLOOKUP($B238,'Reference Prices - Do Not Edit'!$C$4:$C$6575,'Reference Prices - Do Not Edit'!$D$4:$D$6575),0)</f>
        <v>0</v>
      </c>
      <c r="E238" s="23">
        <f>IFERROR(_xlfn.XLOOKUP($B238,'Reference Prices - Do Not Edit'!$C$4:$C$6575,'Reference Prices - Do Not Edit'!$E$4:$E$6575),0)</f>
        <v>0</v>
      </c>
      <c r="F238" s="25">
        <f>IFERROR(_xlfn.XLOOKUP($B238,'Reference Prices - Do Not Edit'!$C$4:$C$6575,'Reference Prices - Do Not Edit'!$I$4:$I$6575),0)</f>
        <v>0</v>
      </c>
    </row>
    <row r="239" spans="2:6">
      <c r="B239" s="475"/>
      <c r="C239" s="380" t="str">
        <f>IFERROR(_xlfn.XLOOKUP($B239,'Reference Prices - Do Not Edit'!$C$4:$C$6575,'Reference Prices - Do Not Edit'!$B$4:$B$6575),"-")</f>
        <v>-</v>
      </c>
      <c r="D239" s="23">
        <f>IFERROR(_xlfn.XLOOKUP($B239,'Reference Prices - Do Not Edit'!$C$4:$C$6575,'Reference Prices - Do Not Edit'!$D$4:$D$6575),0)</f>
        <v>0</v>
      </c>
      <c r="E239" s="23">
        <f>IFERROR(_xlfn.XLOOKUP($B239,'Reference Prices - Do Not Edit'!$C$4:$C$6575,'Reference Prices - Do Not Edit'!$E$4:$E$6575),0)</f>
        <v>0</v>
      </c>
      <c r="F239" s="25">
        <f>IFERROR(_xlfn.XLOOKUP($B239,'Reference Prices - Do Not Edit'!$C$4:$C$6575,'Reference Prices - Do Not Edit'!$I$4:$I$6575),0)</f>
        <v>0</v>
      </c>
    </row>
    <row r="240" spans="2:6">
      <c r="B240" s="475"/>
      <c r="C240" s="380" t="str">
        <f>IFERROR(_xlfn.XLOOKUP($B240,'Reference Prices - Do Not Edit'!$C$4:$C$6575,'Reference Prices - Do Not Edit'!$B$4:$B$6575),"-")</f>
        <v>-</v>
      </c>
      <c r="D240" s="23">
        <f>IFERROR(_xlfn.XLOOKUP($B240,'Reference Prices - Do Not Edit'!$C$4:$C$6575,'Reference Prices - Do Not Edit'!$D$4:$D$6575),0)</f>
        <v>0</v>
      </c>
      <c r="E240" s="23">
        <f>IFERROR(_xlfn.XLOOKUP($B240,'Reference Prices - Do Not Edit'!$C$4:$C$6575,'Reference Prices - Do Not Edit'!$E$4:$E$6575),0)</f>
        <v>0</v>
      </c>
      <c r="F240" s="25">
        <f>IFERROR(_xlfn.XLOOKUP($B240,'Reference Prices - Do Not Edit'!$C$4:$C$6575,'Reference Prices - Do Not Edit'!$I$4:$I$6575),0)</f>
        <v>0</v>
      </c>
    </row>
    <row r="241" spans="2:6">
      <c r="B241" s="475"/>
      <c r="C241" s="380" t="str">
        <f>IFERROR(_xlfn.XLOOKUP($B241,'Reference Prices - Do Not Edit'!$C$4:$C$6575,'Reference Prices - Do Not Edit'!$B$4:$B$6575),"-")</f>
        <v>-</v>
      </c>
      <c r="D241" s="23">
        <f>IFERROR(_xlfn.XLOOKUP($B241,'Reference Prices - Do Not Edit'!$C$4:$C$6575,'Reference Prices - Do Not Edit'!$D$4:$D$6575),0)</f>
        <v>0</v>
      </c>
      <c r="E241" s="23">
        <f>IFERROR(_xlfn.XLOOKUP($B241,'Reference Prices - Do Not Edit'!$C$4:$C$6575,'Reference Prices - Do Not Edit'!$E$4:$E$6575),0)</f>
        <v>0</v>
      </c>
      <c r="F241" s="25">
        <f>IFERROR(_xlfn.XLOOKUP($B241,'Reference Prices - Do Not Edit'!$C$4:$C$6575,'Reference Prices - Do Not Edit'!$I$4:$I$6575),0)</f>
        <v>0</v>
      </c>
    </row>
    <row r="242" spans="2:6">
      <c r="B242" s="475"/>
      <c r="C242" s="380" t="str">
        <f>IFERROR(_xlfn.XLOOKUP($B242,'Reference Prices - Do Not Edit'!$C$4:$C$6575,'Reference Prices - Do Not Edit'!$B$4:$B$6575),"-")</f>
        <v>-</v>
      </c>
      <c r="D242" s="23">
        <f>IFERROR(_xlfn.XLOOKUP($B242,'Reference Prices - Do Not Edit'!$C$4:$C$6575,'Reference Prices - Do Not Edit'!$D$4:$D$6575),0)</f>
        <v>0</v>
      </c>
      <c r="E242" s="23">
        <f>IFERROR(_xlfn.XLOOKUP($B242,'Reference Prices - Do Not Edit'!$C$4:$C$6575,'Reference Prices - Do Not Edit'!$E$4:$E$6575),0)</f>
        <v>0</v>
      </c>
      <c r="F242" s="25">
        <f>IFERROR(_xlfn.XLOOKUP($B242,'Reference Prices - Do Not Edit'!$C$4:$C$6575,'Reference Prices - Do Not Edit'!$I$4:$I$6575),0)</f>
        <v>0</v>
      </c>
    </row>
    <row r="243" spans="2:6">
      <c r="B243" s="475"/>
      <c r="C243" s="380" t="str">
        <f>IFERROR(_xlfn.XLOOKUP($B243,'Reference Prices - Do Not Edit'!$C$4:$C$6575,'Reference Prices - Do Not Edit'!$B$4:$B$6575),"-")</f>
        <v>-</v>
      </c>
      <c r="D243" s="23">
        <f>IFERROR(_xlfn.XLOOKUP($B243,'Reference Prices - Do Not Edit'!$C$4:$C$6575,'Reference Prices - Do Not Edit'!$D$4:$D$6575),0)</f>
        <v>0</v>
      </c>
      <c r="E243" s="23">
        <f>IFERROR(_xlfn.XLOOKUP($B243,'Reference Prices - Do Not Edit'!$C$4:$C$6575,'Reference Prices - Do Not Edit'!$E$4:$E$6575),0)</f>
        <v>0</v>
      </c>
      <c r="F243" s="25">
        <f>IFERROR(_xlfn.XLOOKUP($B243,'Reference Prices - Do Not Edit'!$C$4:$C$6575,'Reference Prices - Do Not Edit'!$I$4:$I$6575),0)</f>
        <v>0</v>
      </c>
    </row>
    <row r="244" spans="2:6">
      <c r="B244" s="475"/>
      <c r="C244" s="380" t="str">
        <f>IFERROR(_xlfn.XLOOKUP($B244,'Reference Prices - Do Not Edit'!$C$4:$C$6575,'Reference Prices - Do Not Edit'!$B$4:$B$6575),"-")</f>
        <v>-</v>
      </c>
      <c r="D244" s="23">
        <f>IFERROR(_xlfn.XLOOKUP($B244,'Reference Prices - Do Not Edit'!$C$4:$C$6575,'Reference Prices - Do Not Edit'!$D$4:$D$6575),0)</f>
        <v>0</v>
      </c>
      <c r="E244" s="23">
        <f>IFERROR(_xlfn.XLOOKUP($B244,'Reference Prices - Do Not Edit'!$C$4:$C$6575,'Reference Prices - Do Not Edit'!$E$4:$E$6575),0)</f>
        <v>0</v>
      </c>
      <c r="F244" s="25">
        <f>IFERROR(_xlfn.XLOOKUP($B244,'Reference Prices - Do Not Edit'!$C$4:$C$6575,'Reference Prices - Do Not Edit'!$I$4:$I$6575),0)</f>
        <v>0</v>
      </c>
    </row>
    <row r="245" spans="2:6">
      <c r="B245" s="475"/>
      <c r="C245" s="380" t="str">
        <f>IFERROR(_xlfn.XLOOKUP($B245,'Reference Prices - Do Not Edit'!$C$4:$C$6575,'Reference Prices - Do Not Edit'!$B$4:$B$6575),"-")</f>
        <v>-</v>
      </c>
      <c r="D245" s="23">
        <f>IFERROR(_xlfn.XLOOKUP($B245,'Reference Prices - Do Not Edit'!$C$4:$C$6575,'Reference Prices - Do Not Edit'!$D$4:$D$6575),0)</f>
        <v>0</v>
      </c>
      <c r="E245" s="23">
        <f>IFERROR(_xlfn.XLOOKUP($B245,'Reference Prices - Do Not Edit'!$C$4:$C$6575,'Reference Prices - Do Not Edit'!$E$4:$E$6575),0)</f>
        <v>0</v>
      </c>
      <c r="F245" s="25">
        <f>IFERROR(_xlfn.XLOOKUP($B245,'Reference Prices - Do Not Edit'!$C$4:$C$6575,'Reference Prices - Do Not Edit'!$I$4:$I$6575),0)</f>
        <v>0</v>
      </c>
    </row>
    <row r="246" spans="2:6">
      <c r="B246" s="475"/>
      <c r="C246" s="380" t="str">
        <f>IFERROR(_xlfn.XLOOKUP($B246,'Reference Prices - Do Not Edit'!$C$4:$C$6575,'Reference Prices - Do Not Edit'!$B$4:$B$6575),"-")</f>
        <v>-</v>
      </c>
      <c r="D246" s="23">
        <f>IFERROR(_xlfn.XLOOKUP($B246,'Reference Prices - Do Not Edit'!$C$4:$C$6575,'Reference Prices - Do Not Edit'!$D$4:$D$6575),0)</f>
        <v>0</v>
      </c>
      <c r="E246" s="23">
        <f>IFERROR(_xlfn.XLOOKUP($B246,'Reference Prices - Do Not Edit'!$C$4:$C$6575,'Reference Prices - Do Not Edit'!$E$4:$E$6575),0)</f>
        <v>0</v>
      </c>
      <c r="F246" s="25">
        <f>IFERROR(_xlfn.XLOOKUP($B246,'Reference Prices - Do Not Edit'!$C$4:$C$6575,'Reference Prices - Do Not Edit'!$I$4:$I$6575),0)</f>
        <v>0</v>
      </c>
    </row>
    <row r="247" spans="2:6">
      <c r="B247" s="475"/>
      <c r="C247" s="380" t="str">
        <f>IFERROR(_xlfn.XLOOKUP($B247,'Reference Prices - Do Not Edit'!$C$4:$C$6575,'Reference Prices - Do Not Edit'!$B$4:$B$6575),"-")</f>
        <v>-</v>
      </c>
      <c r="D247" s="23">
        <f>IFERROR(_xlfn.XLOOKUP($B247,'Reference Prices - Do Not Edit'!$C$4:$C$6575,'Reference Prices - Do Not Edit'!$D$4:$D$6575),0)</f>
        <v>0</v>
      </c>
      <c r="E247" s="23">
        <f>IFERROR(_xlfn.XLOOKUP($B247,'Reference Prices - Do Not Edit'!$C$4:$C$6575,'Reference Prices - Do Not Edit'!$E$4:$E$6575),0)</f>
        <v>0</v>
      </c>
      <c r="F247" s="25">
        <f>IFERROR(_xlfn.XLOOKUP($B247,'Reference Prices - Do Not Edit'!$C$4:$C$6575,'Reference Prices - Do Not Edit'!$I$4:$I$6575),0)</f>
        <v>0</v>
      </c>
    </row>
    <row r="248" spans="2:6">
      <c r="B248" s="475"/>
      <c r="C248" s="380" t="str">
        <f>IFERROR(_xlfn.XLOOKUP($B248,'Reference Prices - Do Not Edit'!$C$4:$C$6575,'Reference Prices - Do Not Edit'!$B$4:$B$6575),"-")</f>
        <v>-</v>
      </c>
      <c r="D248" s="23">
        <f>IFERROR(_xlfn.XLOOKUP($B248,'Reference Prices - Do Not Edit'!$C$4:$C$6575,'Reference Prices - Do Not Edit'!$D$4:$D$6575),0)</f>
        <v>0</v>
      </c>
      <c r="E248" s="23">
        <f>IFERROR(_xlfn.XLOOKUP($B248,'Reference Prices - Do Not Edit'!$C$4:$C$6575,'Reference Prices - Do Not Edit'!$E$4:$E$6575),0)</f>
        <v>0</v>
      </c>
      <c r="F248" s="25">
        <f>IFERROR(_xlfn.XLOOKUP($B248,'Reference Prices - Do Not Edit'!$C$4:$C$6575,'Reference Prices - Do Not Edit'!$I$4:$I$6575),0)</f>
        <v>0</v>
      </c>
    </row>
    <row r="249" spans="2:6">
      <c r="B249" s="475"/>
      <c r="C249" s="380" t="str">
        <f>IFERROR(_xlfn.XLOOKUP($B249,'Reference Prices - Do Not Edit'!$C$4:$C$6575,'Reference Prices - Do Not Edit'!$B$4:$B$6575),"-")</f>
        <v>-</v>
      </c>
      <c r="D249" s="23">
        <f>IFERROR(_xlfn.XLOOKUP($B249,'Reference Prices - Do Not Edit'!$C$4:$C$6575,'Reference Prices - Do Not Edit'!$D$4:$D$6575),0)</f>
        <v>0</v>
      </c>
      <c r="E249" s="23">
        <f>IFERROR(_xlfn.XLOOKUP($B249,'Reference Prices - Do Not Edit'!$C$4:$C$6575,'Reference Prices - Do Not Edit'!$E$4:$E$6575),0)</f>
        <v>0</v>
      </c>
      <c r="F249" s="25">
        <f>IFERROR(_xlfn.XLOOKUP($B249,'Reference Prices - Do Not Edit'!$C$4:$C$6575,'Reference Prices - Do Not Edit'!$I$4:$I$6575),0)</f>
        <v>0</v>
      </c>
    </row>
    <row r="250" spans="2:6">
      <c r="B250" s="475"/>
      <c r="C250" s="380" t="str">
        <f>IFERROR(_xlfn.XLOOKUP($B250,'Reference Prices - Do Not Edit'!$C$4:$C$6575,'Reference Prices - Do Not Edit'!$B$4:$B$6575),"-")</f>
        <v>-</v>
      </c>
      <c r="D250" s="23">
        <f>IFERROR(_xlfn.XLOOKUP($B250,'Reference Prices - Do Not Edit'!$C$4:$C$6575,'Reference Prices - Do Not Edit'!$D$4:$D$6575),0)</f>
        <v>0</v>
      </c>
      <c r="E250" s="23">
        <f>IFERROR(_xlfn.XLOOKUP($B250,'Reference Prices - Do Not Edit'!$C$4:$C$6575,'Reference Prices - Do Not Edit'!$E$4:$E$6575),0)</f>
        <v>0</v>
      </c>
      <c r="F250" s="25">
        <f>IFERROR(_xlfn.XLOOKUP($B250,'Reference Prices - Do Not Edit'!$C$4:$C$6575,'Reference Prices - Do Not Edit'!$I$4:$I$6575),0)</f>
        <v>0</v>
      </c>
    </row>
    <row r="251" spans="2:6">
      <c r="B251" s="475"/>
      <c r="C251" s="380" t="str">
        <f>IFERROR(_xlfn.XLOOKUP($B251,'Reference Prices - Do Not Edit'!$C$4:$C$6575,'Reference Prices - Do Not Edit'!$B$4:$B$6575),"-")</f>
        <v>-</v>
      </c>
      <c r="D251" s="23">
        <f>IFERROR(_xlfn.XLOOKUP($B251,'Reference Prices - Do Not Edit'!$C$4:$C$6575,'Reference Prices - Do Not Edit'!$D$4:$D$6575),0)</f>
        <v>0</v>
      </c>
      <c r="E251" s="23">
        <f>IFERROR(_xlfn.XLOOKUP($B251,'Reference Prices - Do Not Edit'!$C$4:$C$6575,'Reference Prices - Do Not Edit'!$E$4:$E$6575),0)</f>
        <v>0</v>
      </c>
      <c r="F251" s="25">
        <f>IFERROR(_xlfn.XLOOKUP($B251,'Reference Prices - Do Not Edit'!$C$4:$C$6575,'Reference Prices - Do Not Edit'!$I$4:$I$6575),0)</f>
        <v>0</v>
      </c>
    </row>
    <row r="252" spans="2:6">
      <c r="B252" s="475"/>
      <c r="C252" s="380" t="str">
        <f>IFERROR(_xlfn.XLOOKUP($B252,'Reference Prices - Do Not Edit'!$C$4:$C$6575,'Reference Prices - Do Not Edit'!$B$4:$B$6575),"-")</f>
        <v>-</v>
      </c>
      <c r="D252" s="23">
        <f>IFERROR(_xlfn.XLOOKUP($B252,'Reference Prices - Do Not Edit'!$C$4:$C$6575,'Reference Prices - Do Not Edit'!$D$4:$D$6575),0)</f>
        <v>0</v>
      </c>
      <c r="E252" s="23">
        <f>IFERROR(_xlfn.XLOOKUP($B252,'Reference Prices - Do Not Edit'!$C$4:$C$6575,'Reference Prices - Do Not Edit'!$E$4:$E$6575),0)</f>
        <v>0</v>
      </c>
      <c r="F252" s="25">
        <f>IFERROR(_xlfn.XLOOKUP($B252,'Reference Prices - Do Not Edit'!$C$4:$C$6575,'Reference Prices - Do Not Edit'!$I$4:$I$6575),0)</f>
        <v>0</v>
      </c>
    </row>
    <row r="253" spans="2:6">
      <c r="B253" s="475"/>
      <c r="C253" s="380" t="str">
        <f>IFERROR(_xlfn.XLOOKUP($B253,'Reference Prices - Do Not Edit'!$C$4:$C$6575,'Reference Prices - Do Not Edit'!$B$4:$B$6575),"-")</f>
        <v>-</v>
      </c>
      <c r="D253" s="23">
        <f>IFERROR(_xlfn.XLOOKUP($B253,'Reference Prices - Do Not Edit'!$C$4:$C$6575,'Reference Prices - Do Not Edit'!$D$4:$D$6575),0)</f>
        <v>0</v>
      </c>
      <c r="E253" s="23">
        <f>IFERROR(_xlfn.XLOOKUP($B253,'Reference Prices - Do Not Edit'!$C$4:$C$6575,'Reference Prices - Do Not Edit'!$E$4:$E$6575),0)</f>
        <v>0</v>
      </c>
      <c r="F253" s="25">
        <f>IFERROR(_xlfn.XLOOKUP($B253,'Reference Prices - Do Not Edit'!$C$4:$C$6575,'Reference Prices - Do Not Edit'!$I$4:$I$6575),0)</f>
        <v>0</v>
      </c>
    </row>
    <row r="254" spans="2:6">
      <c r="B254" s="475"/>
      <c r="C254" s="380" t="str">
        <f>IFERROR(_xlfn.XLOOKUP($B254,'Reference Prices - Do Not Edit'!$C$4:$C$6575,'Reference Prices - Do Not Edit'!$B$4:$B$6575),"-")</f>
        <v>-</v>
      </c>
      <c r="D254" s="23">
        <f>IFERROR(_xlfn.XLOOKUP($B254,'Reference Prices - Do Not Edit'!$C$4:$C$6575,'Reference Prices - Do Not Edit'!$D$4:$D$6575),0)</f>
        <v>0</v>
      </c>
      <c r="E254" s="23">
        <f>IFERROR(_xlfn.XLOOKUP($B254,'Reference Prices - Do Not Edit'!$C$4:$C$6575,'Reference Prices - Do Not Edit'!$E$4:$E$6575),0)</f>
        <v>0</v>
      </c>
      <c r="F254" s="25">
        <f>IFERROR(_xlfn.XLOOKUP($B254,'Reference Prices - Do Not Edit'!$C$4:$C$6575,'Reference Prices - Do Not Edit'!$I$4:$I$6575),0)</f>
        <v>0</v>
      </c>
    </row>
    <row r="255" spans="2:6">
      <c r="B255" s="475"/>
      <c r="C255" s="380" t="str">
        <f>IFERROR(_xlfn.XLOOKUP($B255,'Reference Prices - Do Not Edit'!$C$4:$C$6575,'Reference Prices - Do Not Edit'!$B$4:$B$6575),"-")</f>
        <v>-</v>
      </c>
      <c r="D255" s="23">
        <f>IFERROR(_xlfn.XLOOKUP($B255,'Reference Prices - Do Not Edit'!$C$4:$C$6575,'Reference Prices - Do Not Edit'!$D$4:$D$6575),0)</f>
        <v>0</v>
      </c>
      <c r="E255" s="23">
        <f>IFERROR(_xlfn.XLOOKUP($B255,'Reference Prices - Do Not Edit'!$C$4:$C$6575,'Reference Prices - Do Not Edit'!$E$4:$E$6575),0)</f>
        <v>0</v>
      </c>
      <c r="F255" s="25">
        <f>IFERROR(_xlfn.XLOOKUP($B255,'Reference Prices - Do Not Edit'!$C$4:$C$6575,'Reference Prices - Do Not Edit'!$I$4:$I$6575),0)</f>
        <v>0</v>
      </c>
    </row>
    <row r="256" spans="2:6">
      <c r="B256" s="475"/>
      <c r="C256" s="380" t="str">
        <f>IFERROR(_xlfn.XLOOKUP($B256,'Reference Prices - Do Not Edit'!$C$4:$C$6575,'Reference Prices - Do Not Edit'!$B$4:$B$6575),"-")</f>
        <v>-</v>
      </c>
      <c r="D256" s="23">
        <f>IFERROR(_xlfn.XLOOKUP($B256,'Reference Prices - Do Not Edit'!$C$4:$C$6575,'Reference Prices - Do Not Edit'!$D$4:$D$6575),0)</f>
        <v>0</v>
      </c>
      <c r="E256" s="23">
        <f>IFERROR(_xlfn.XLOOKUP($B256,'Reference Prices - Do Not Edit'!$C$4:$C$6575,'Reference Prices - Do Not Edit'!$E$4:$E$6575),0)</f>
        <v>0</v>
      </c>
      <c r="F256" s="25">
        <f>IFERROR(_xlfn.XLOOKUP($B256,'Reference Prices - Do Not Edit'!$C$4:$C$6575,'Reference Prices - Do Not Edit'!$I$4:$I$6575),0)</f>
        <v>0</v>
      </c>
    </row>
    <row r="257" spans="2:6">
      <c r="B257" s="475"/>
      <c r="C257" s="380" t="str">
        <f>IFERROR(_xlfn.XLOOKUP($B257,'Reference Prices - Do Not Edit'!$C$4:$C$6575,'Reference Prices - Do Not Edit'!$B$4:$B$6575),"-")</f>
        <v>-</v>
      </c>
      <c r="D257" s="23">
        <f>IFERROR(_xlfn.XLOOKUP($B257,'Reference Prices - Do Not Edit'!$C$4:$C$6575,'Reference Prices - Do Not Edit'!$D$4:$D$6575),0)</f>
        <v>0</v>
      </c>
      <c r="E257" s="23">
        <f>IFERROR(_xlfn.XLOOKUP($B257,'Reference Prices - Do Not Edit'!$C$4:$C$6575,'Reference Prices - Do Not Edit'!$E$4:$E$6575),0)</f>
        <v>0</v>
      </c>
      <c r="F257" s="25">
        <f>IFERROR(_xlfn.XLOOKUP($B257,'Reference Prices - Do Not Edit'!$C$4:$C$6575,'Reference Prices - Do Not Edit'!$I$4:$I$6575),0)</f>
        <v>0</v>
      </c>
    </row>
    <row r="258" spans="2:6">
      <c r="B258" s="475"/>
      <c r="C258" s="380" t="str">
        <f>IFERROR(_xlfn.XLOOKUP($B258,'Reference Prices - Do Not Edit'!$C$4:$C$6575,'Reference Prices - Do Not Edit'!$B$4:$B$6575),"-")</f>
        <v>-</v>
      </c>
      <c r="D258" s="23">
        <f>IFERROR(_xlfn.XLOOKUP($B258,'Reference Prices - Do Not Edit'!$C$4:$C$6575,'Reference Prices - Do Not Edit'!$D$4:$D$6575),0)</f>
        <v>0</v>
      </c>
      <c r="E258" s="23">
        <f>IFERROR(_xlfn.XLOOKUP($B258,'Reference Prices - Do Not Edit'!$C$4:$C$6575,'Reference Prices - Do Not Edit'!$E$4:$E$6575),0)</f>
        <v>0</v>
      </c>
      <c r="F258" s="25">
        <f>IFERROR(_xlfn.XLOOKUP($B258,'Reference Prices - Do Not Edit'!$C$4:$C$6575,'Reference Prices - Do Not Edit'!$I$4:$I$6575),0)</f>
        <v>0</v>
      </c>
    </row>
    <row r="259" spans="2:6">
      <c r="B259" s="475"/>
      <c r="C259" s="380" t="str">
        <f>IFERROR(_xlfn.XLOOKUP($B259,'Reference Prices - Do Not Edit'!$C$4:$C$6575,'Reference Prices - Do Not Edit'!$B$4:$B$6575),"-")</f>
        <v>-</v>
      </c>
      <c r="D259" s="23">
        <f>IFERROR(_xlfn.XLOOKUP($B259,'Reference Prices - Do Not Edit'!$C$4:$C$6575,'Reference Prices - Do Not Edit'!$D$4:$D$6575),0)</f>
        <v>0</v>
      </c>
      <c r="E259" s="23">
        <f>IFERROR(_xlfn.XLOOKUP($B259,'Reference Prices - Do Not Edit'!$C$4:$C$6575,'Reference Prices - Do Not Edit'!$E$4:$E$6575),0)</f>
        <v>0</v>
      </c>
      <c r="F259" s="25">
        <f>IFERROR(_xlfn.XLOOKUP($B259,'Reference Prices - Do Not Edit'!$C$4:$C$6575,'Reference Prices - Do Not Edit'!$I$4:$I$6575),0)</f>
        <v>0</v>
      </c>
    </row>
    <row r="260" spans="2:6">
      <c r="B260" s="475"/>
      <c r="C260" s="380" t="str">
        <f>IFERROR(_xlfn.XLOOKUP($B260,'Reference Prices - Do Not Edit'!$C$4:$C$6575,'Reference Prices - Do Not Edit'!$B$4:$B$6575),"-")</f>
        <v>-</v>
      </c>
      <c r="D260" s="23">
        <f>IFERROR(_xlfn.XLOOKUP($B260,'Reference Prices - Do Not Edit'!$C$4:$C$6575,'Reference Prices - Do Not Edit'!$D$4:$D$6575),0)</f>
        <v>0</v>
      </c>
      <c r="E260" s="23">
        <f>IFERROR(_xlfn.XLOOKUP($B260,'Reference Prices - Do Not Edit'!$C$4:$C$6575,'Reference Prices - Do Not Edit'!$E$4:$E$6575),0)</f>
        <v>0</v>
      </c>
      <c r="F260" s="25">
        <f>IFERROR(_xlfn.XLOOKUP($B260,'Reference Prices - Do Not Edit'!$C$4:$C$6575,'Reference Prices - Do Not Edit'!$I$4:$I$6575),0)</f>
        <v>0</v>
      </c>
    </row>
    <row r="261" spans="2:6">
      <c r="B261" s="475"/>
      <c r="C261" s="380" t="str">
        <f>IFERROR(_xlfn.XLOOKUP($B261,'Reference Prices - Do Not Edit'!$C$4:$C$6575,'Reference Prices - Do Not Edit'!$B$4:$B$6575),"-")</f>
        <v>-</v>
      </c>
      <c r="D261" s="23">
        <f>IFERROR(_xlfn.XLOOKUP($B261,'Reference Prices - Do Not Edit'!$C$4:$C$6575,'Reference Prices - Do Not Edit'!$D$4:$D$6575),0)</f>
        <v>0</v>
      </c>
      <c r="E261" s="23">
        <f>IFERROR(_xlfn.XLOOKUP($B261,'Reference Prices - Do Not Edit'!$C$4:$C$6575,'Reference Prices - Do Not Edit'!$E$4:$E$6575),0)</f>
        <v>0</v>
      </c>
      <c r="F261" s="25">
        <f>IFERROR(_xlfn.XLOOKUP($B261,'Reference Prices - Do Not Edit'!$C$4:$C$6575,'Reference Prices - Do Not Edit'!$I$4:$I$6575),0)</f>
        <v>0</v>
      </c>
    </row>
    <row r="262" spans="2:6">
      <c r="B262" s="475"/>
      <c r="C262" s="380" t="str">
        <f>IFERROR(_xlfn.XLOOKUP($B262,'Reference Prices - Do Not Edit'!$C$4:$C$6575,'Reference Prices - Do Not Edit'!$B$4:$B$6575),"-")</f>
        <v>-</v>
      </c>
      <c r="D262" s="23">
        <f>IFERROR(_xlfn.XLOOKUP($B262,'Reference Prices - Do Not Edit'!$C$4:$C$6575,'Reference Prices - Do Not Edit'!$D$4:$D$6575),0)</f>
        <v>0</v>
      </c>
      <c r="E262" s="23">
        <f>IFERROR(_xlfn.XLOOKUP($B262,'Reference Prices - Do Not Edit'!$C$4:$C$6575,'Reference Prices - Do Not Edit'!$E$4:$E$6575),0)</f>
        <v>0</v>
      </c>
      <c r="F262" s="25">
        <f>IFERROR(_xlfn.XLOOKUP($B262,'Reference Prices - Do Not Edit'!$C$4:$C$6575,'Reference Prices - Do Not Edit'!$I$4:$I$6575),0)</f>
        <v>0</v>
      </c>
    </row>
    <row r="263" spans="2:6">
      <c r="B263" s="475"/>
      <c r="C263" s="380" t="str">
        <f>IFERROR(_xlfn.XLOOKUP($B263,'Reference Prices - Do Not Edit'!$C$4:$C$6575,'Reference Prices - Do Not Edit'!$B$4:$B$6575),"-")</f>
        <v>-</v>
      </c>
      <c r="D263" s="23">
        <f>IFERROR(_xlfn.XLOOKUP($B263,'Reference Prices - Do Not Edit'!$C$4:$C$6575,'Reference Prices - Do Not Edit'!$D$4:$D$6575),0)</f>
        <v>0</v>
      </c>
      <c r="E263" s="23">
        <f>IFERROR(_xlfn.XLOOKUP($B263,'Reference Prices - Do Not Edit'!$C$4:$C$6575,'Reference Prices - Do Not Edit'!$E$4:$E$6575),0)</f>
        <v>0</v>
      </c>
      <c r="F263" s="25">
        <f>IFERROR(_xlfn.XLOOKUP($B263,'Reference Prices - Do Not Edit'!$C$4:$C$6575,'Reference Prices - Do Not Edit'!$I$4:$I$6575),0)</f>
        <v>0</v>
      </c>
    </row>
    <row r="264" spans="2:6">
      <c r="B264" s="475"/>
      <c r="C264" s="380" t="str">
        <f>IFERROR(_xlfn.XLOOKUP($B264,'Reference Prices - Do Not Edit'!$C$4:$C$6575,'Reference Prices - Do Not Edit'!$B$4:$B$6575),"-")</f>
        <v>-</v>
      </c>
      <c r="D264" s="23">
        <f>IFERROR(_xlfn.XLOOKUP($B264,'Reference Prices - Do Not Edit'!$C$4:$C$6575,'Reference Prices - Do Not Edit'!$D$4:$D$6575),0)</f>
        <v>0</v>
      </c>
      <c r="E264" s="23">
        <f>IFERROR(_xlfn.XLOOKUP($B264,'Reference Prices - Do Not Edit'!$C$4:$C$6575,'Reference Prices - Do Not Edit'!$E$4:$E$6575),0)</f>
        <v>0</v>
      </c>
      <c r="F264" s="25">
        <f>IFERROR(_xlfn.XLOOKUP($B264,'Reference Prices - Do Not Edit'!$C$4:$C$6575,'Reference Prices - Do Not Edit'!$I$4:$I$6575),0)</f>
        <v>0</v>
      </c>
    </row>
    <row r="265" spans="2:6">
      <c r="B265" s="475"/>
      <c r="C265" s="380" t="str">
        <f>IFERROR(_xlfn.XLOOKUP($B265,'Reference Prices - Do Not Edit'!$C$4:$C$6575,'Reference Prices - Do Not Edit'!$B$4:$B$6575),"-")</f>
        <v>-</v>
      </c>
      <c r="D265" s="23">
        <f>IFERROR(_xlfn.XLOOKUP($B265,'Reference Prices - Do Not Edit'!$C$4:$C$6575,'Reference Prices - Do Not Edit'!$D$4:$D$6575),0)</f>
        <v>0</v>
      </c>
      <c r="E265" s="23">
        <f>IFERROR(_xlfn.XLOOKUP($B265,'Reference Prices - Do Not Edit'!$C$4:$C$6575,'Reference Prices - Do Not Edit'!$E$4:$E$6575),0)</f>
        <v>0</v>
      </c>
      <c r="F265" s="25">
        <f>IFERROR(_xlfn.XLOOKUP($B265,'Reference Prices - Do Not Edit'!$C$4:$C$6575,'Reference Prices - Do Not Edit'!$I$4:$I$6575),0)</f>
        <v>0</v>
      </c>
    </row>
    <row r="266" spans="2:6">
      <c r="B266" s="475"/>
      <c r="C266" s="380" t="str">
        <f>IFERROR(_xlfn.XLOOKUP($B266,'Reference Prices - Do Not Edit'!$C$4:$C$6575,'Reference Prices - Do Not Edit'!$B$4:$B$6575),"-")</f>
        <v>-</v>
      </c>
      <c r="D266" s="23">
        <f>IFERROR(_xlfn.XLOOKUP($B266,'Reference Prices - Do Not Edit'!$C$4:$C$6575,'Reference Prices - Do Not Edit'!$D$4:$D$6575),0)</f>
        <v>0</v>
      </c>
      <c r="E266" s="23">
        <f>IFERROR(_xlfn.XLOOKUP($B266,'Reference Prices - Do Not Edit'!$C$4:$C$6575,'Reference Prices - Do Not Edit'!$E$4:$E$6575),0)</f>
        <v>0</v>
      </c>
      <c r="F266" s="25">
        <f>IFERROR(_xlfn.XLOOKUP($B266,'Reference Prices - Do Not Edit'!$C$4:$C$6575,'Reference Prices - Do Not Edit'!$I$4:$I$6575),0)</f>
        <v>0</v>
      </c>
    </row>
    <row r="267" spans="2:6">
      <c r="B267" s="475"/>
      <c r="C267" s="380" t="str">
        <f>IFERROR(_xlfn.XLOOKUP($B267,'Reference Prices - Do Not Edit'!$C$4:$C$6575,'Reference Prices - Do Not Edit'!$B$4:$B$6575),"-")</f>
        <v>-</v>
      </c>
      <c r="D267" s="23">
        <f>IFERROR(_xlfn.XLOOKUP($B267,'Reference Prices - Do Not Edit'!$C$4:$C$6575,'Reference Prices - Do Not Edit'!$D$4:$D$6575),0)</f>
        <v>0</v>
      </c>
      <c r="E267" s="23">
        <f>IFERROR(_xlfn.XLOOKUP($B267,'Reference Prices - Do Not Edit'!$C$4:$C$6575,'Reference Prices - Do Not Edit'!$E$4:$E$6575),0)</f>
        <v>0</v>
      </c>
      <c r="F267" s="25">
        <f>IFERROR(_xlfn.XLOOKUP($B267,'Reference Prices - Do Not Edit'!$C$4:$C$6575,'Reference Prices - Do Not Edit'!$I$4:$I$6575),0)</f>
        <v>0</v>
      </c>
    </row>
    <row r="268" spans="2:6">
      <c r="B268" s="475"/>
      <c r="C268" s="380" t="str">
        <f>IFERROR(_xlfn.XLOOKUP($B268,'Reference Prices - Do Not Edit'!$C$4:$C$6575,'Reference Prices - Do Not Edit'!$B$4:$B$6575),"-")</f>
        <v>-</v>
      </c>
      <c r="D268" s="23">
        <f>IFERROR(_xlfn.XLOOKUP($B268,'Reference Prices - Do Not Edit'!$C$4:$C$6575,'Reference Prices - Do Not Edit'!$D$4:$D$6575),0)</f>
        <v>0</v>
      </c>
      <c r="E268" s="23">
        <f>IFERROR(_xlfn.XLOOKUP($B268,'Reference Prices - Do Not Edit'!$C$4:$C$6575,'Reference Prices - Do Not Edit'!$E$4:$E$6575),0)</f>
        <v>0</v>
      </c>
      <c r="F268" s="25">
        <f>IFERROR(_xlfn.XLOOKUP($B268,'Reference Prices - Do Not Edit'!$C$4:$C$6575,'Reference Prices - Do Not Edit'!$I$4:$I$6575),0)</f>
        <v>0</v>
      </c>
    </row>
    <row r="269" spans="2:6">
      <c r="B269" s="475"/>
      <c r="C269" s="380" t="str">
        <f>IFERROR(_xlfn.XLOOKUP($B269,'Reference Prices - Do Not Edit'!$C$4:$C$6575,'Reference Prices - Do Not Edit'!$B$4:$B$6575),"-")</f>
        <v>-</v>
      </c>
      <c r="D269" s="23">
        <f>IFERROR(_xlfn.XLOOKUP($B269,'Reference Prices - Do Not Edit'!$C$4:$C$6575,'Reference Prices - Do Not Edit'!$D$4:$D$6575),0)</f>
        <v>0</v>
      </c>
      <c r="E269" s="23">
        <f>IFERROR(_xlfn.XLOOKUP($B269,'Reference Prices - Do Not Edit'!$C$4:$C$6575,'Reference Prices - Do Not Edit'!$E$4:$E$6575),0)</f>
        <v>0</v>
      </c>
      <c r="F269" s="25">
        <f>IFERROR(_xlfn.XLOOKUP($B269,'Reference Prices - Do Not Edit'!$C$4:$C$6575,'Reference Prices - Do Not Edit'!$I$4:$I$6575),0)</f>
        <v>0</v>
      </c>
    </row>
    <row r="270" spans="2:6">
      <c r="B270" s="475"/>
      <c r="C270" s="380" t="str">
        <f>IFERROR(_xlfn.XLOOKUP($B270,'Reference Prices - Do Not Edit'!$C$4:$C$6575,'Reference Prices - Do Not Edit'!$B$4:$B$6575),"-")</f>
        <v>-</v>
      </c>
      <c r="D270" s="23">
        <f>IFERROR(_xlfn.XLOOKUP($B270,'Reference Prices - Do Not Edit'!$C$4:$C$6575,'Reference Prices - Do Not Edit'!$D$4:$D$6575),0)</f>
        <v>0</v>
      </c>
      <c r="E270" s="23">
        <f>IFERROR(_xlfn.XLOOKUP($B270,'Reference Prices - Do Not Edit'!$C$4:$C$6575,'Reference Prices - Do Not Edit'!$E$4:$E$6575),0)</f>
        <v>0</v>
      </c>
      <c r="F270" s="25">
        <f>IFERROR(_xlfn.XLOOKUP($B270,'Reference Prices - Do Not Edit'!$C$4:$C$6575,'Reference Prices - Do Not Edit'!$I$4:$I$6575),0)</f>
        <v>0</v>
      </c>
    </row>
    <row r="271" spans="2:6">
      <c r="B271" s="475"/>
      <c r="C271" s="380" t="str">
        <f>IFERROR(_xlfn.XLOOKUP($B271,'Reference Prices - Do Not Edit'!$C$4:$C$6575,'Reference Prices - Do Not Edit'!$B$4:$B$6575),"-")</f>
        <v>-</v>
      </c>
      <c r="D271" s="23">
        <f>IFERROR(_xlfn.XLOOKUP($B271,'Reference Prices - Do Not Edit'!$C$4:$C$6575,'Reference Prices - Do Not Edit'!$D$4:$D$6575),0)</f>
        <v>0</v>
      </c>
      <c r="E271" s="23">
        <f>IFERROR(_xlfn.XLOOKUP($B271,'Reference Prices - Do Not Edit'!$C$4:$C$6575,'Reference Prices - Do Not Edit'!$E$4:$E$6575),0)</f>
        <v>0</v>
      </c>
      <c r="F271" s="25">
        <f>IFERROR(_xlfn.XLOOKUP($B271,'Reference Prices - Do Not Edit'!$C$4:$C$6575,'Reference Prices - Do Not Edit'!$I$4:$I$6575),0)</f>
        <v>0</v>
      </c>
    </row>
    <row r="272" spans="2:6">
      <c r="B272" s="475"/>
      <c r="C272" s="380" t="str">
        <f>IFERROR(_xlfn.XLOOKUP($B272,'Reference Prices - Do Not Edit'!$C$4:$C$6575,'Reference Prices - Do Not Edit'!$B$4:$B$6575),"-")</f>
        <v>-</v>
      </c>
      <c r="D272" s="23">
        <f>IFERROR(_xlfn.XLOOKUP($B272,'Reference Prices - Do Not Edit'!$C$4:$C$6575,'Reference Prices - Do Not Edit'!$D$4:$D$6575),0)</f>
        <v>0</v>
      </c>
      <c r="E272" s="23">
        <f>IFERROR(_xlfn.XLOOKUP($B272,'Reference Prices - Do Not Edit'!$C$4:$C$6575,'Reference Prices - Do Not Edit'!$E$4:$E$6575),0)</f>
        <v>0</v>
      </c>
      <c r="F272" s="25">
        <f>IFERROR(_xlfn.XLOOKUP($B272,'Reference Prices - Do Not Edit'!$C$4:$C$6575,'Reference Prices - Do Not Edit'!$I$4:$I$6575),0)</f>
        <v>0</v>
      </c>
    </row>
    <row r="273" spans="2:6">
      <c r="B273" s="475"/>
      <c r="C273" s="380" t="str">
        <f>IFERROR(_xlfn.XLOOKUP($B273,'Reference Prices - Do Not Edit'!$C$4:$C$6575,'Reference Prices - Do Not Edit'!$B$4:$B$6575),"-")</f>
        <v>-</v>
      </c>
      <c r="D273" s="23">
        <f>IFERROR(_xlfn.XLOOKUP($B273,'Reference Prices - Do Not Edit'!$C$4:$C$6575,'Reference Prices - Do Not Edit'!$D$4:$D$6575),0)</f>
        <v>0</v>
      </c>
      <c r="E273" s="23">
        <f>IFERROR(_xlfn.XLOOKUP($B273,'Reference Prices - Do Not Edit'!$C$4:$C$6575,'Reference Prices - Do Not Edit'!$E$4:$E$6575),0)</f>
        <v>0</v>
      </c>
      <c r="F273" s="25">
        <f>IFERROR(_xlfn.XLOOKUP($B273,'Reference Prices - Do Not Edit'!$C$4:$C$6575,'Reference Prices - Do Not Edit'!$I$4:$I$6575),0)</f>
        <v>0</v>
      </c>
    </row>
    <row r="274" spans="2:6">
      <c r="B274" s="475"/>
      <c r="C274" s="380" t="str">
        <f>IFERROR(_xlfn.XLOOKUP($B274,'Reference Prices - Do Not Edit'!$C$4:$C$6575,'Reference Prices - Do Not Edit'!$B$4:$B$6575),"-")</f>
        <v>-</v>
      </c>
      <c r="D274" s="23">
        <f>IFERROR(_xlfn.XLOOKUP($B274,'Reference Prices - Do Not Edit'!$C$4:$C$6575,'Reference Prices - Do Not Edit'!$D$4:$D$6575),0)</f>
        <v>0</v>
      </c>
      <c r="E274" s="23">
        <f>IFERROR(_xlfn.XLOOKUP($B274,'Reference Prices - Do Not Edit'!$C$4:$C$6575,'Reference Prices - Do Not Edit'!$E$4:$E$6575),0)</f>
        <v>0</v>
      </c>
      <c r="F274" s="25">
        <f>IFERROR(_xlfn.XLOOKUP($B274,'Reference Prices - Do Not Edit'!$C$4:$C$6575,'Reference Prices - Do Not Edit'!$I$4:$I$6575),0)</f>
        <v>0</v>
      </c>
    </row>
    <row r="275" spans="2:6">
      <c r="B275" s="475"/>
      <c r="C275" s="380" t="str">
        <f>IFERROR(_xlfn.XLOOKUP($B275,'Reference Prices - Do Not Edit'!$C$4:$C$6575,'Reference Prices - Do Not Edit'!$B$4:$B$6575),"-")</f>
        <v>-</v>
      </c>
      <c r="D275" s="23">
        <f>IFERROR(_xlfn.XLOOKUP($B275,'Reference Prices - Do Not Edit'!$C$4:$C$6575,'Reference Prices - Do Not Edit'!$D$4:$D$6575),0)</f>
        <v>0</v>
      </c>
      <c r="E275" s="23">
        <f>IFERROR(_xlfn.XLOOKUP($B275,'Reference Prices - Do Not Edit'!$C$4:$C$6575,'Reference Prices - Do Not Edit'!$E$4:$E$6575),0)</f>
        <v>0</v>
      </c>
      <c r="F275" s="25">
        <f>IFERROR(_xlfn.XLOOKUP($B275,'Reference Prices - Do Not Edit'!$C$4:$C$6575,'Reference Prices - Do Not Edit'!$I$4:$I$6575),0)</f>
        <v>0</v>
      </c>
    </row>
    <row r="276" spans="2:6">
      <c r="B276" s="475"/>
      <c r="C276" s="380" t="str">
        <f>IFERROR(_xlfn.XLOOKUP($B276,'Reference Prices - Do Not Edit'!$C$4:$C$6575,'Reference Prices - Do Not Edit'!$B$4:$B$6575),"-")</f>
        <v>-</v>
      </c>
      <c r="D276" s="23">
        <f>IFERROR(_xlfn.XLOOKUP($B276,'Reference Prices - Do Not Edit'!$C$4:$C$6575,'Reference Prices - Do Not Edit'!$D$4:$D$6575),0)</f>
        <v>0</v>
      </c>
      <c r="E276" s="23">
        <f>IFERROR(_xlfn.XLOOKUP($B276,'Reference Prices - Do Not Edit'!$C$4:$C$6575,'Reference Prices - Do Not Edit'!$E$4:$E$6575),0)</f>
        <v>0</v>
      </c>
      <c r="F276" s="25">
        <f>IFERROR(_xlfn.XLOOKUP($B276,'Reference Prices - Do Not Edit'!$C$4:$C$6575,'Reference Prices - Do Not Edit'!$I$4:$I$6575),0)</f>
        <v>0</v>
      </c>
    </row>
    <row r="277" spans="2:6">
      <c r="B277" s="475"/>
      <c r="C277" s="380" t="str">
        <f>IFERROR(_xlfn.XLOOKUP($B277,'Reference Prices - Do Not Edit'!$C$4:$C$6575,'Reference Prices - Do Not Edit'!$B$4:$B$6575),"-")</f>
        <v>-</v>
      </c>
      <c r="D277" s="23">
        <f>IFERROR(_xlfn.XLOOKUP($B277,'Reference Prices - Do Not Edit'!$C$4:$C$6575,'Reference Prices - Do Not Edit'!$D$4:$D$6575),0)</f>
        <v>0</v>
      </c>
      <c r="E277" s="23">
        <f>IFERROR(_xlfn.XLOOKUP($B277,'Reference Prices - Do Not Edit'!$C$4:$C$6575,'Reference Prices - Do Not Edit'!$E$4:$E$6575),0)</f>
        <v>0</v>
      </c>
      <c r="F277" s="25">
        <f>IFERROR(_xlfn.XLOOKUP($B277,'Reference Prices - Do Not Edit'!$C$4:$C$6575,'Reference Prices - Do Not Edit'!$I$4:$I$6575),0)</f>
        <v>0</v>
      </c>
    </row>
    <row r="278" spans="2:6">
      <c r="B278" s="475"/>
      <c r="C278" s="380" t="str">
        <f>IFERROR(_xlfn.XLOOKUP($B278,'Reference Prices - Do Not Edit'!$C$4:$C$6575,'Reference Prices - Do Not Edit'!$B$4:$B$6575),"-")</f>
        <v>-</v>
      </c>
      <c r="D278" s="23">
        <f>IFERROR(_xlfn.XLOOKUP($B278,'Reference Prices - Do Not Edit'!$C$4:$C$6575,'Reference Prices - Do Not Edit'!$D$4:$D$6575),0)</f>
        <v>0</v>
      </c>
      <c r="E278" s="23">
        <f>IFERROR(_xlfn.XLOOKUP($B278,'Reference Prices - Do Not Edit'!$C$4:$C$6575,'Reference Prices - Do Not Edit'!$E$4:$E$6575),0)</f>
        <v>0</v>
      </c>
      <c r="F278" s="25">
        <f>IFERROR(_xlfn.XLOOKUP($B278,'Reference Prices - Do Not Edit'!$C$4:$C$6575,'Reference Prices - Do Not Edit'!$I$4:$I$6575),0)</f>
        <v>0</v>
      </c>
    </row>
    <row r="279" spans="2:6">
      <c r="B279" s="475"/>
      <c r="C279" s="380" t="str">
        <f>IFERROR(_xlfn.XLOOKUP($B279,'Reference Prices - Do Not Edit'!$C$4:$C$6575,'Reference Prices - Do Not Edit'!$B$4:$B$6575),"-")</f>
        <v>-</v>
      </c>
      <c r="D279" s="23">
        <f>IFERROR(_xlfn.XLOOKUP($B279,'Reference Prices - Do Not Edit'!$C$4:$C$6575,'Reference Prices - Do Not Edit'!$D$4:$D$6575),0)</f>
        <v>0</v>
      </c>
      <c r="E279" s="23">
        <f>IFERROR(_xlfn.XLOOKUP($B279,'Reference Prices - Do Not Edit'!$C$4:$C$6575,'Reference Prices - Do Not Edit'!$E$4:$E$6575),0)</f>
        <v>0</v>
      </c>
      <c r="F279" s="25">
        <f>IFERROR(_xlfn.XLOOKUP($B279,'Reference Prices - Do Not Edit'!$C$4:$C$6575,'Reference Prices - Do Not Edit'!$I$4:$I$6575),0)</f>
        <v>0</v>
      </c>
    </row>
    <row r="280" spans="2:6">
      <c r="B280" s="475"/>
      <c r="C280" s="380" t="str">
        <f>IFERROR(_xlfn.XLOOKUP($B280,'Reference Prices - Do Not Edit'!$C$4:$C$6575,'Reference Prices - Do Not Edit'!$B$4:$B$6575),"-")</f>
        <v>-</v>
      </c>
      <c r="D280" s="23">
        <f>IFERROR(_xlfn.XLOOKUP($B280,'Reference Prices - Do Not Edit'!$C$4:$C$6575,'Reference Prices - Do Not Edit'!$D$4:$D$6575),0)</f>
        <v>0</v>
      </c>
      <c r="E280" s="23">
        <f>IFERROR(_xlfn.XLOOKUP($B280,'Reference Prices - Do Not Edit'!$C$4:$C$6575,'Reference Prices - Do Not Edit'!$E$4:$E$6575),0)</f>
        <v>0</v>
      </c>
      <c r="F280" s="25">
        <f>IFERROR(_xlfn.XLOOKUP($B280,'Reference Prices - Do Not Edit'!$C$4:$C$6575,'Reference Prices - Do Not Edit'!$I$4:$I$6575),0)</f>
        <v>0</v>
      </c>
    </row>
    <row r="281" spans="2:6">
      <c r="B281" s="475"/>
      <c r="C281" s="380" t="str">
        <f>IFERROR(_xlfn.XLOOKUP($B281,'Reference Prices - Do Not Edit'!$C$4:$C$6575,'Reference Prices - Do Not Edit'!$B$4:$B$6575),"-")</f>
        <v>-</v>
      </c>
      <c r="D281" s="23">
        <f>IFERROR(_xlfn.XLOOKUP($B281,'Reference Prices - Do Not Edit'!$C$4:$C$6575,'Reference Prices - Do Not Edit'!$D$4:$D$6575),0)</f>
        <v>0</v>
      </c>
      <c r="E281" s="23">
        <f>IFERROR(_xlfn.XLOOKUP($B281,'Reference Prices - Do Not Edit'!$C$4:$C$6575,'Reference Prices - Do Not Edit'!$E$4:$E$6575),0)</f>
        <v>0</v>
      </c>
      <c r="F281" s="25">
        <f>IFERROR(_xlfn.XLOOKUP($B281,'Reference Prices - Do Not Edit'!$C$4:$C$6575,'Reference Prices - Do Not Edit'!$I$4:$I$6575),0)</f>
        <v>0</v>
      </c>
    </row>
    <row r="282" spans="2:6">
      <c r="B282" s="475"/>
      <c r="C282" s="380" t="str">
        <f>IFERROR(_xlfn.XLOOKUP($B282,'Reference Prices - Do Not Edit'!$C$4:$C$6575,'Reference Prices - Do Not Edit'!$B$4:$B$6575),"-")</f>
        <v>-</v>
      </c>
      <c r="D282" s="23">
        <f>IFERROR(_xlfn.XLOOKUP($B282,'Reference Prices - Do Not Edit'!$C$4:$C$6575,'Reference Prices - Do Not Edit'!$D$4:$D$6575),0)</f>
        <v>0</v>
      </c>
      <c r="E282" s="23">
        <f>IFERROR(_xlfn.XLOOKUP($B282,'Reference Prices - Do Not Edit'!$C$4:$C$6575,'Reference Prices - Do Not Edit'!$E$4:$E$6575),0)</f>
        <v>0</v>
      </c>
      <c r="F282" s="25">
        <f>IFERROR(_xlfn.XLOOKUP($B282,'Reference Prices - Do Not Edit'!$C$4:$C$6575,'Reference Prices - Do Not Edit'!$I$4:$I$6575),0)</f>
        <v>0</v>
      </c>
    </row>
    <row r="283" spans="2:6">
      <c r="B283" s="475"/>
      <c r="C283" s="380" t="str">
        <f>IFERROR(_xlfn.XLOOKUP($B283,'Reference Prices - Do Not Edit'!$C$4:$C$6575,'Reference Prices - Do Not Edit'!$B$4:$B$6575),"-")</f>
        <v>-</v>
      </c>
      <c r="D283" s="23">
        <f>IFERROR(_xlfn.XLOOKUP($B283,'Reference Prices - Do Not Edit'!$C$4:$C$6575,'Reference Prices - Do Not Edit'!$D$4:$D$6575),0)</f>
        <v>0</v>
      </c>
      <c r="E283" s="23">
        <f>IFERROR(_xlfn.XLOOKUP($B283,'Reference Prices - Do Not Edit'!$C$4:$C$6575,'Reference Prices - Do Not Edit'!$E$4:$E$6575),0)</f>
        <v>0</v>
      </c>
      <c r="F283" s="25">
        <f>IFERROR(_xlfn.XLOOKUP($B283,'Reference Prices - Do Not Edit'!$C$4:$C$6575,'Reference Prices - Do Not Edit'!$I$4:$I$6575),0)</f>
        <v>0</v>
      </c>
    </row>
    <row r="284" spans="2:6">
      <c r="B284" s="475"/>
      <c r="C284" s="380" t="str">
        <f>IFERROR(_xlfn.XLOOKUP($B284,'Reference Prices - Do Not Edit'!$C$4:$C$6575,'Reference Prices - Do Not Edit'!$B$4:$B$6575),"-")</f>
        <v>-</v>
      </c>
      <c r="D284" s="23">
        <f>IFERROR(_xlfn.XLOOKUP($B284,'Reference Prices - Do Not Edit'!$C$4:$C$6575,'Reference Prices - Do Not Edit'!$D$4:$D$6575),0)</f>
        <v>0</v>
      </c>
      <c r="E284" s="23">
        <f>IFERROR(_xlfn.XLOOKUP($B284,'Reference Prices - Do Not Edit'!$C$4:$C$6575,'Reference Prices - Do Not Edit'!$E$4:$E$6575),0)</f>
        <v>0</v>
      </c>
      <c r="F284" s="25">
        <f>IFERROR(_xlfn.XLOOKUP($B284,'Reference Prices - Do Not Edit'!$C$4:$C$6575,'Reference Prices - Do Not Edit'!$I$4:$I$6575),0)</f>
        <v>0</v>
      </c>
    </row>
    <row r="285" spans="2:6">
      <c r="B285" s="475"/>
      <c r="C285" s="380" t="str">
        <f>IFERROR(_xlfn.XLOOKUP($B285,'Reference Prices - Do Not Edit'!$C$4:$C$6575,'Reference Prices - Do Not Edit'!$B$4:$B$6575),"-")</f>
        <v>-</v>
      </c>
      <c r="D285" s="23">
        <f>IFERROR(_xlfn.XLOOKUP($B285,'Reference Prices - Do Not Edit'!$C$4:$C$6575,'Reference Prices - Do Not Edit'!$D$4:$D$6575),0)</f>
        <v>0</v>
      </c>
      <c r="E285" s="23">
        <f>IFERROR(_xlfn.XLOOKUP($B285,'Reference Prices - Do Not Edit'!$C$4:$C$6575,'Reference Prices - Do Not Edit'!$E$4:$E$6575),0)</f>
        <v>0</v>
      </c>
      <c r="F285" s="25">
        <f>IFERROR(_xlfn.XLOOKUP($B285,'Reference Prices - Do Not Edit'!$C$4:$C$6575,'Reference Prices - Do Not Edit'!$I$4:$I$6575),0)</f>
        <v>0</v>
      </c>
    </row>
    <row r="286" spans="2:6">
      <c r="B286" s="475"/>
      <c r="C286" s="380" t="str">
        <f>IFERROR(_xlfn.XLOOKUP($B286,'Reference Prices - Do Not Edit'!$C$4:$C$6575,'Reference Prices - Do Not Edit'!$B$4:$B$6575),"-")</f>
        <v>-</v>
      </c>
      <c r="D286" s="23">
        <f>IFERROR(_xlfn.XLOOKUP($B286,'Reference Prices - Do Not Edit'!$C$4:$C$6575,'Reference Prices - Do Not Edit'!$D$4:$D$6575),0)</f>
        <v>0</v>
      </c>
      <c r="E286" s="23">
        <f>IFERROR(_xlfn.XLOOKUP($B286,'Reference Prices - Do Not Edit'!$C$4:$C$6575,'Reference Prices - Do Not Edit'!$E$4:$E$6575),0)</f>
        <v>0</v>
      </c>
      <c r="F286" s="25">
        <f>IFERROR(_xlfn.XLOOKUP($B286,'Reference Prices - Do Not Edit'!$C$4:$C$6575,'Reference Prices - Do Not Edit'!$I$4:$I$6575),0)</f>
        <v>0</v>
      </c>
    </row>
    <row r="287" spans="2:6">
      <c r="B287" s="475"/>
      <c r="C287" s="380" t="str">
        <f>IFERROR(_xlfn.XLOOKUP($B287,'Reference Prices - Do Not Edit'!$C$4:$C$6575,'Reference Prices - Do Not Edit'!$B$4:$B$6575),"-")</f>
        <v>-</v>
      </c>
      <c r="D287" s="23">
        <f>IFERROR(_xlfn.XLOOKUP($B287,'Reference Prices - Do Not Edit'!$C$4:$C$6575,'Reference Prices - Do Not Edit'!$D$4:$D$6575),0)</f>
        <v>0</v>
      </c>
      <c r="E287" s="23">
        <f>IFERROR(_xlfn.XLOOKUP($B287,'Reference Prices - Do Not Edit'!$C$4:$C$6575,'Reference Prices - Do Not Edit'!$E$4:$E$6575),0)</f>
        <v>0</v>
      </c>
      <c r="F287" s="25">
        <f>IFERROR(_xlfn.XLOOKUP($B287,'Reference Prices - Do Not Edit'!$C$4:$C$6575,'Reference Prices - Do Not Edit'!$I$4:$I$6575),0)</f>
        <v>0</v>
      </c>
    </row>
    <row r="288" spans="2:6">
      <c r="B288" s="475"/>
      <c r="C288" s="380" t="str">
        <f>IFERROR(_xlfn.XLOOKUP($B288,'Reference Prices - Do Not Edit'!$C$4:$C$6575,'Reference Prices - Do Not Edit'!$B$4:$B$6575),"-")</f>
        <v>-</v>
      </c>
      <c r="D288" s="23">
        <f>IFERROR(_xlfn.XLOOKUP($B288,'Reference Prices - Do Not Edit'!$C$4:$C$6575,'Reference Prices - Do Not Edit'!$D$4:$D$6575),0)</f>
        <v>0</v>
      </c>
      <c r="E288" s="23">
        <f>IFERROR(_xlfn.XLOOKUP($B288,'Reference Prices - Do Not Edit'!$C$4:$C$6575,'Reference Prices - Do Not Edit'!$E$4:$E$6575),0)</f>
        <v>0</v>
      </c>
      <c r="F288" s="25">
        <f>IFERROR(_xlfn.XLOOKUP($B288,'Reference Prices - Do Not Edit'!$C$4:$C$6575,'Reference Prices - Do Not Edit'!$I$4:$I$6575),0)</f>
        <v>0</v>
      </c>
    </row>
    <row r="289" spans="2:6">
      <c r="B289" s="475"/>
      <c r="C289" s="380" t="str">
        <f>IFERROR(_xlfn.XLOOKUP($B289,'Reference Prices - Do Not Edit'!$C$4:$C$6575,'Reference Prices - Do Not Edit'!$B$4:$B$6575),"-")</f>
        <v>-</v>
      </c>
      <c r="D289" s="23">
        <f>IFERROR(_xlfn.XLOOKUP($B289,'Reference Prices - Do Not Edit'!$C$4:$C$6575,'Reference Prices - Do Not Edit'!$D$4:$D$6575),0)</f>
        <v>0</v>
      </c>
      <c r="E289" s="23">
        <f>IFERROR(_xlfn.XLOOKUP($B289,'Reference Prices - Do Not Edit'!$C$4:$C$6575,'Reference Prices - Do Not Edit'!$E$4:$E$6575),0)</f>
        <v>0</v>
      </c>
      <c r="F289" s="25">
        <f>IFERROR(_xlfn.XLOOKUP($B289,'Reference Prices - Do Not Edit'!$C$4:$C$6575,'Reference Prices - Do Not Edit'!$I$4:$I$6575),0)</f>
        <v>0</v>
      </c>
    </row>
    <row r="290" spans="2:6">
      <c r="B290" s="475"/>
      <c r="C290" s="380" t="str">
        <f>IFERROR(_xlfn.XLOOKUP($B290,'Reference Prices - Do Not Edit'!$C$4:$C$6575,'Reference Prices - Do Not Edit'!$B$4:$B$6575),"-")</f>
        <v>-</v>
      </c>
      <c r="D290" s="23">
        <f>IFERROR(_xlfn.XLOOKUP($B290,'Reference Prices - Do Not Edit'!$C$4:$C$6575,'Reference Prices - Do Not Edit'!$D$4:$D$6575),0)</f>
        <v>0</v>
      </c>
      <c r="E290" s="23">
        <f>IFERROR(_xlfn.XLOOKUP($B290,'Reference Prices - Do Not Edit'!$C$4:$C$6575,'Reference Prices - Do Not Edit'!$E$4:$E$6575),0)</f>
        <v>0</v>
      </c>
      <c r="F290" s="25">
        <f>IFERROR(_xlfn.XLOOKUP($B290,'Reference Prices - Do Not Edit'!$C$4:$C$6575,'Reference Prices - Do Not Edit'!$I$4:$I$6575),0)</f>
        <v>0</v>
      </c>
    </row>
    <row r="291" spans="2:6">
      <c r="B291" s="475"/>
      <c r="C291" s="380" t="str">
        <f>IFERROR(_xlfn.XLOOKUP($B291,'Reference Prices - Do Not Edit'!$C$4:$C$6575,'Reference Prices - Do Not Edit'!$B$4:$B$6575),"-")</f>
        <v>-</v>
      </c>
      <c r="D291" s="23">
        <f>IFERROR(_xlfn.XLOOKUP($B291,'Reference Prices - Do Not Edit'!$C$4:$C$6575,'Reference Prices - Do Not Edit'!$D$4:$D$6575),0)</f>
        <v>0</v>
      </c>
      <c r="E291" s="23">
        <f>IFERROR(_xlfn.XLOOKUP($B291,'Reference Prices - Do Not Edit'!$C$4:$C$6575,'Reference Prices - Do Not Edit'!$E$4:$E$6575),0)</f>
        <v>0</v>
      </c>
      <c r="F291" s="25">
        <f>IFERROR(_xlfn.XLOOKUP($B291,'Reference Prices - Do Not Edit'!$C$4:$C$6575,'Reference Prices - Do Not Edit'!$I$4:$I$6575),0)</f>
        <v>0</v>
      </c>
    </row>
    <row r="292" spans="2:6">
      <c r="B292" s="475"/>
      <c r="C292" s="380" t="str">
        <f>IFERROR(_xlfn.XLOOKUP($B292,'Reference Prices - Do Not Edit'!$C$4:$C$6575,'Reference Prices - Do Not Edit'!$B$4:$B$6575),"-")</f>
        <v>-</v>
      </c>
      <c r="D292" s="23">
        <f>IFERROR(_xlfn.XLOOKUP($B292,'Reference Prices - Do Not Edit'!$C$4:$C$6575,'Reference Prices - Do Not Edit'!$D$4:$D$6575),0)</f>
        <v>0</v>
      </c>
      <c r="E292" s="23">
        <f>IFERROR(_xlfn.XLOOKUP($B292,'Reference Prices - Do Not Edit'!$C$4:$C$6575,'Reference Prices - Do Not Edit'!$E$4:$E$6575),0)</f>
        <v>0</v>
      </c>
      <c r="F292" s="25">
        <f>IFERROR(_xlfn.XLOOKUP($B292,'Reference Prices - Do Not Edit'!$C$4:$C$6575,'Reference Prices - Do Not Edit'!$I$4:$I$6575),0)</f>
        <v>0</v>
      </c>
    </row>
    <row r="293" spans="2:6">
      <c r="B293" s="475"/>
      <c r="C293" s="380" t="str">
        <f>IFERROR(_xlfn.XLOOKUP($B293,'Reference Prices - Do Not Edit'!$C$4:$C$6575,'Reference Prices - Do Not Edit'!$B$4:$B$6575),"-")</f>
        <v>-</v>
      </c>
      <c r="D293" s="23">
        <f>IFERROR(_xlfn.XLOOKUP($B293,'Reference Prices - Do Not Edit'!$C$4:$C$6575,'Reference Prices - Do Not Edit'!$D$4:$D$6575),0)</f>
        <v>0</v>
      </c>
      <c r="E293" s="23">
        <f>IFERROR(_xlfn.XLOOKUP($B293,'Reference Prices - Do Not Edit'!$C$4:$C$6575,'Reference Prices - Do Not Edit'!$E$4:$E$6575),0)</f>
        <v>0</v>
      </c>
      <c r="F293" s="25">
        <f>IFERROR(_xlfn.XLOOKUP($B293,'Reference Prices - Do Not Edit'!$C$4:$C$6575,'Reference Prices - Do Not Edit'!$I$4:$I$6575),0)</f>
        <v>0</v>
      </c>
    </row>
    <row r="294" spans="2:6">
      <c r="B294" s="475"/>
      <c r="C294" s="380" t="str">
        <f>IFERROR(_xlfn.XLOOKUP($B294,'Reference Prices - Do Not Edit'!$C$4:$C$6575,'Reference Prices - Do Not Edit'!$B$4:$B$6575),"-")</f>
        <v>-</v>
      </c>
      <c r="D294" s="23">
        <f>IFERROR(_xlfn.XLOOKUP($B294,'Reference Prices - Do Not Edit'!$C$4:$C$6575,'Reference Prices - Do Not Edit'!$D$4:$D$6575),0)</f>
        <v>0</v>
      </c>
      <c r="E294" s="23">
        <f>IFERROR(_xlfn.XLOOKUP($B294,'Reference Prices - Do Not Edit'!$C$4:$C$6575,'Reference Prices - Do Not Edit'!$E$4:$E$6575),0)</f>
        <v>0</v>
      </c>
      <c r="F294" s="25">
        <f>IFERROR(_xlfn.XLOOKUP($B294,'Reference Prices - Do Not Edit'!$C$4:$C$6575,'Reference Prices - Do Not Edit'!$I$4:$I$6575),0)</f>
        <v>0</v>
      </c>
    </row>
    <row r="295" spans="2:6">
      <c r="B295" s="475"/>
      <c r="C295" s="380" t="str">
        <f>IFERROR(_xlfn.XLOOKUP($B295,'Reference Prices - Do Not Edit'!$C$4:$C$6575,'Reference Prices - Do Not Edit'!$B$4:$B$6575),"-")</f>
        <v>-</v>
      </c>
      <c r="D295" s="23">
        <f>IFERROR(_xlfn.XLOOKUP($B295,'Reference Prices - Do Not Edit'!$C$4:$C$6575,'Reference Prices - Do Not Edit'!$D$4:$D$6575),0)</f>
        <v>0</v>
      </c>
      <c r="E295" s="23">
        <f>IFERROR(_xlfn.XLOOKUP($B295,'Reference Prices - Do Not Edit'!$C$4:$C$6575,'Reference Prices - Do Not Edit'!$E$4:$E$6575),0)</f>
        <v>0</v>
      </c>
      <c r="F295" s="25">
        <f>IFERROR(_xlfn.XLOOKUP($B295,'Reference Prices - Do Not Edit'!$C$4:$C$6575,'Reference Prices - Do Not Edit'!$I$4:$I$6575),0)</f>
        <v>0</v>
      </c>
    </row>
    <row r="296" spans="2:6">
      <c r="B296" s="475"/>
      <c r="C296" s="380" t="str">
        <f>IFERROR(_xlfn.XLOOKUP($B296,'Reference Prices - Do Not Edit'!$C$4:$C$6575,'Reference Prices - Do Not Edit'!$B$4:$B$6575),"-")</f>
        <v>-</v>
      </c>
      <c r="D296" s="23">
        <f>IFERROR(_xlfn.XLOOKUP($B296,'Reference Prices - Do Not Edit'!$C$4:$C$6575,'Reference Prices - Do Not Edit'!$D$4:$D$6575),0)</f>
        <v>0</v>
      </c>
      <c r="E296" s="23">
        <f>IFERROR(_xlfn.XLOOKUP($B296,'Reference Prices - Do Not Edit'!$C$4:$C$6575,'Reference Prices - Do Not Edit'!$E$4:$E$6575),0)</f>
        <v>0</v>
      </c>
      <c r="F296" s="25">
        <f>IFERROR(_xlfn.XLOOKUP($B296,'Reference Prices - Do Not Edit'!$C$4:$C$6575,'Reference Prices - Do Not Edit'!$I$4:$I$6575),0)</f>
        <v>0</v>
      </c>
    </row>
    <row r="297" spans="2:6">
      <c r="B297" s="475"/>
      <c r="C297" s="380" t="str">
        <f>IFERROR(_xlfn.XLOOKUP($B297,'Reference Prices - Do Not Edit'!$C$4:$C$6575,'Reference Prices - Do Not Edit'!$B$4:$B$6575),"-")</f>
        <v>-</v>
      </c>
      <c r="D297" s="23">
        <f>IFERROR(_xlfn.XLOOKUP($B297,'Reference Prices - Do Not Edit'!$C$4:$C$6575,'Reference Prices - Do Not Edit'!$D$4:$D$6575),0)</f>
        <v>0</v>
      </c>
      <c r="E297" s="23">
        <f>IFERROR(_xlfn.XLOOKUP($B297,'Reference Prices - Do Not Edit'!$C$4:$C$6575,'Reference Prices - Do Not Edit'!$E$4:$E$6575),0)</f>
        <v>0</v>
      </c>
      <c r="F297" s="25">
        <f>IFERROR(_xlfn.XLOOKUP($B297,'Reference Prices - Do Not Edit'!$C$4:$C$6575,'Reference Prices - Do Not Edit'!$I$4:$I$6575),0)</f>
        <v>0</v>
      </c>
    </row>
    <row r="298" spans="2:6">
      <c r="B298" s="475"/>
      <c r="C298" s="380" t="str">
        <f>IFERROR(_xlfn.XLOOKUP($B298,'Reference Prices - Do Not Edit'!$C$4:$C$6575,'Reference Prices - Do Not Edit'!$B$4:$B$6575),"-")</f>
        <v>-</v>
      </c>
      <c r="D298" s="23">
        <f>IFERROR(_xlfn.XLOOKUP($B298,'Reference Prices - Do Not Edit'!$C$4:$C$6575,'Reference Prices - Do Not Edit'!$D$4:$D$6575),0)</f>
        <v>0</v>
      </c>
      <c r="E298" s="23">
        <f>IFERROR(_xlfn.XLOOKUP($B298,'Reference Prices - Do Not Edit'!$C$4:$C$6575,'Reference Prices - Do Not Edit'!$E$4:$E$6575),0)</f>
        <v>0</v>
      </c>
      <c r="F298" s="25">
        <f>IFERROR(_xlfn.XLOOKUP($B298,'Reference Prices - Do Not Edit'!$C$4:$C$6575,'Reference Prices - Do Not Edit'!$I$4:$I$6575),0)</f>
        <v>0</v>
      </c>
    </row>
    <row r="299" spans="2:6">
      <c r="B299" s="475"/>
      <c r="C299" s="380" t="str">
        <f>IFERROR(_xlfn.XLOOKUP($B299,'Reference Prices - Do Not Edit'!$C$4:$C$6575,'Reference Prices - Do Not Edit'!$B$4:$B$6575),"-")</f>
        <v>-</v>
      </c>
      <c r="D299" s="23">
        <f>IFERROR(_xlfn.XLOOKUP($B299,'Reference Prices - Do Not Edit'!$C$4:$C$6575,'Reference Prices - Do Not Edit'!$D$4:$D$6575),0)</f>
        <v>0</v>
      </c>
      <c r="E299" s="23">
        <f>IFERROR(_xlfn.XLOOKUP($B299,'Reference Prices - Do Not Edit'!$C$4:$C$6575,'Reference Prices - Do Not Edit'!$E$4:$E$6575),0)</f>
        <v>0</v>
      </c>
      <c r="F299" s="25">
        <f>IFERROR(_xlfn.XLOOKUP($B299,'Reference Prices - Do Not Edit'!$C$4:$C$6575,'Reference Prices - Do Not Edit'!$I$4:$I$6575),0)</f>
        <v>0</v>
      </c>
    </row>
    <row r="300" spans="2:6">
      <c r="B300" s="475"/>
      <c r="C300" s="380" t="str">
        <f>IFERROR(_xlfn.XLOOKUP($B300,'Reference Prices - Do Not Edit'!$C$4:$C$6575,'Reference Prices - Do Not Edit'!$B$4:$B$6575),"-")</f>
        <v>-</v>
      </c>
      <c r="D300" s="23">
        <f>IFERROR(_xlfn.XLOOKUP($B300,'Reference Prices - Do Not Edit'!$C$4:$C$6575,'Reference Prices - Do Not Edit'!$D$4:$D$6575),0)</f>
        <v>0</v>
      </c>
      <c r="E300" s="23">
        <f>IFERROR(_xlfn.XLOOKUP($B300,'Reference Prices - Do Not Edit'!$C$4:$C$6575,'Reference Prices - Do Not Edit'!$E$4:$E$6575),0)</f>
        <v>0</v>
      </c>
      <c r="F300" s="25">
        <f>IFERROR(_xlfn.XLOOKUP($B300,'Reference Prices - Do Not Edit'!$C$4:$C$6575,'Reference Prices - Do Not Edit'!$I$4:$I$6575),0)</f>
        <v>0</v>
      </c>
    </row>
    <row r="301" spans="2:6">
      <c r="B301" s="475"/>
      <c r="C301" s="380" t="str">
        <f>IFERROR(_xlfn.XLOOKUP($B301,'Reference Prices - Do Not Edit'!$C$4:$C$6575,'Reference Prices - Do Not Edit'!$B$4:$B$6575),"-")</f>
        <v>-</v>
      </c>
      <c r="D301" s="23">
        <f>IFERROR(_xlfn.XLOOKUP($B301,'Reference Prices - Do Not Edit'!$C$4:$C$6575,'Reference Prices - Do Not Edit'!$D$4:$D$6575),0)</f>
        <v>0</v>
      </c>
      <c r="E301" s="23">
        <f>IFERROR(_xlfn.XLOOKUP($B301,'Reference Prices - Do Not Edit'!$C$4:$C$6575,'Reference Prices - Do Not Edit'!$E$4:$E$6575),0)</f>
        <v>0</v>
      </c>
      <c r="F301" s="25">
        <f>IFERROR(_xlfn.XLOOKUP($B301,'Reference Prices - Do Not Edit'!$C$4:$C$6575,'Reference Prices - Do Not Edit'!$I$4:$I$6575),0)</f>
        <v>0</v>
      </c>
    </row>
    <row r="302" spans="2:6">
      <c r="B302" s="475"/>
      <c r="C302" s="380" t="str">
        <f>IFERROR(_xlfn.XLOOKUP($B302,'Reference Prices - Do Not Edit'!$C$4:$C$6575,'Reference Prices - Do Not Edit'!$B$4:$B$6575),"-")</f>
        <v>-</v>
      </c>
      <c r="D302" s="23">
        <f>IFERROR(_xlfn.XLOOKUP($B302,'Reference Prices - Do Not Edit'!$C$4:$C$6575,'Reference Prices - Do Not Edit'!$D$4:$D$6575),0)</f>
        <v>0</v>
      </c>
      <c r="E302" s="23">
        <f>IFERROR(_xlfn.XLOOKUP($B302,'Reference Prices - Do Not Edit'!$C$4:$C$6575,'Reference Prices - Do Not Edit'!$E$4:$E$6575),0)</f>
        <v>0</v>
      </c>
      <c r="F302" s="25">
        <f>IFERROR(_xlfn.XLOOKUP($B302,'Reference Prices - Do Not Edit'!$C$4:$C$6575,'Reference Prices - Do Not Edit'!$I$4:$I$6575),0)</f>
        <v>0</v>
      </c>
    </row>
    <row r="303" spans="2:6">
      <c r="B303" s="475"/>
      <c r="C303" s="380" t="str">
        <f>IFERROR(_xlfn.XLOOKUP($B303,'Reference Prices - Do Not Edit'!$C$4:$C$6575,'Reference Prices - Do Not Edit'!$B$4:$B$6575),"-")</f>
        <v>-</v>
      </c>
      <c r="D303" s="23">
        <f>IFERROR(_xlfn.XLOOKUP($B303,'Reference Prices - Do Not Edit'!$C$4:$C$6575,'Reference Prices - Do Not Edit'!$D$4:$D$6575),0)</f>
        <v>0</v>
      </c>
      <c r="E303" s="23">
        <f>IFERROR(_xlfn.XLOOKUP($B303,'Reference Prices - Do Not Edit'!$C$4:$C$6575,'Reference Prices - Do Not Edit'!$E$4:$E$6575),0)</f>
        <v>0</v>
      </c>
      <c r="F303" s="25">
        <f>IFERROR(_xlfn.XLOOKUP($B303,'Reference Prices - Do Not Edit'!$C$4:$C$6575,'Reference Prices - Do Not Edit'!$I$4:$I$6575),0)</f>
        <v>0</v>
      </c>
    </row>
    <row r="304" spans="2:6">
      <c r="B304" s="475"/>
      <c r="C304" s="380" t="str">
        <f>IFERROR(_xlfn.XLOOKUP($B304,'Reference Prices - Do Not Edit'!$C$4:$C$6575,'Reference Prices - Do Not Edit'!$B$4:$B$6575),"-")</f>
        <v>-</v>
      </c>
      <c r="D304" s="23">
        <f>IFERROR(_xlfn.XLOOKUP($B304,'Reference Prices - Do Not Edit'!$C$4:$C$6575,'Reference Prices - Do Not Edit'!$D$4:$D$6575),0)</f>
        <v>0</v>
      </c>
      <c r="E304" s="23">
        <f>IFERROR(_xlfn.XLOOKUP($B304,'Reference Prices - Do Not Edit'!$C$4:$C$6575,'Reference Prices - Do Not Edit'!$E$4:$E$6575),0)</f>
        <v>0</v>
      </c>
      <c r="F304" s="25">
        <f>IFERROR(_xlfn.XLOOKUP($B304,'Reference Prices - Do Not Edit'!$C$4:$C$6575,'Reference Prices - Do Not Edit'!$I$4:$I$6575),0)</f>
        <v>0</v>
      </c>
    </row>
    <row r="305" spans="2:6">
      <c r="B305" s="475"/>
      <c r="C305" s="380" t="str">
        <f>IFERROR(_xlfn.XLOOKUP($B305,'Reference Prices - Do Not Edit'!$C$4:$C$6575,'Reference Prices - Do Not Edit'!$B$4:$B$6575),"-")</f>
        <v>-</v>
      </c>
      <c r="D305" s="23">
        <f>IFERROR(_xlfn.XLOOKUP($B305,'Reference Prices - Do Not Edit'!$C$4:$C$6575,'Reference Prices - Do Not Edit'!$D$4:$D$6575),0)</f>
        <v>0</v>
      </c>
      <c r="E305" s="23">
        <f>IFERROR(_xlfn.XLOOKUP($B305,'Reference Prices - Do Not Edit'!$C$4:$C$6575,'Reference Prices - Do Not Edit'!$E$4:$E$6575),0)</f>
        <v>0</v>
      </c>
      <c r="F305" s="25">
        <f>IFERROR(_xlfn.XLOOKUP($B305,'Reference Prices - Do Not Edit'!$C$4:$C$6575,'Reference Prices - Do Not Edit'!$I$4:$I$6575),0)</f>
        <v>0</v>
      </c>
    </row>
    <row r="306" spans="2:6">
      <c r="B306" s="475"/>
      <c r="C306" s="380" t="str">
        <f>IFERROR(_xlfn.XLOOKUP($B306,'Reference Prices - Do Not Edit'!$C$4:$C$6575,'Reference Prices - Do Not Edit'!$B$4:$B$6575),"-")</f>
        <v>-</v>
      </c>
      <c r="D306" s="23">
        <f>IFERROR(_xlfn.XLOOKUP($B306,'Reference Prices - Do Not Edit'!$C$4:$C$6575,'Reference Prices - Do Not Edit'!$D$4:$D$6575),0)</f>
        <v>0</v>
      </c>
      <c r="E306" s="23">
        <f>IFERROR(_xlfn.XLOOKUP($B306,'Reference Prices - Do Not Edit'!$C$4:$C$6575,'Reference Prices - Do Not Edit'!$E$4:$E$6575),0)</f>
        <v>0</v>
      </c>
      <c r="F306" s="25">
        <f>IFERROR(_xlfn.XLOOKUP($B306,'Reference Prices - Do Not Edit'!$C$4:$C$6575,'Reference Prices - Do Not Edit'!$I$4:$I$6575),0)</f>
        <v>0</v>
      </c>
    </row>
    <row r="307" spans="2:6">
      <c r="B307" s="475"/>
      <c r="C307" s="380" t="str">
        <f>IFERROR(_xlfn.XLOOKUP($B307,'Reference Prices - Do Not Edit'!$C$4:$C$6575,'Reference Prices - Do Not Edit'!$B$4:$B$6575),"-")</f>
        <v>-</v>
      </c>
      <c r="D307" s="23">
        <f>IFERROR(_xlfn.XLOOKUP($B307,'Reference Prices - Do Not Edit'!$C$4:$C$6575,'Reference Prices - Do Not Edit'!$D$4:$D$6575),0)</f>
        <v>0</v>
      </c>
      <c r="E307" s="23">
        <f>IFERROR(_xlfn.XLOOKUP($B307,'Reference Prices - Do Not Edit'!$C$4:$C$6575,'Reference Prices - Do Not Edit'!$E$4:$E$6575),0)</f>
        <v>0</v>
      </c>
      <c r="F307" s="25">
        <f>IFERROR(_xlfn.XLOOKUP($B307,'Reference Prices - Do Not Edit'!$C$4:$C$6575,'Reference Prices - Do Not Edit'!$I$4:$I$6575),0)</f>
        <v>0</v>
      </c>
    </row>
    <row r="308" spans="2:6">
      <c r="B308" s="475"/>
      <c r="C308" s="380" t="str">
        <f>IFERROR(_xlfn.XLOOKUP($B308,'Reference Prices - Do Not Edit'!$C$4:$C$6575,'Reference Prices - Do Not Edit'!$B$4:$B$6575),"-")</f>
        <v>-</v>
      </c>
      <c r="D308" s="23">
        <f>IFERROR(_xlfn.XLOOKUP($B308,'Reference Prices - Do Not Edit'!$C$4:$C$6575,'Reference Prices - Do Not Edit'!$D$4:$D$6575),0)</f>
        <v>0</v>
      </c>
      <c r="E308" s="23">
        <f>IFERROR(_xlfn.XLOOKUP($B308,'Reference Prices - Do Not Edit'!$C$4:$C$6575,'Reference Prices - Do Not Edit'!$E$4:$E$6575),0)</f>
        <v>0</v>
      </c>
      <c r="F308" s="25">
        <f>IFERROR(_xlfn.XLOOKUP($B308,'Reference Prices - Do Not Edit'!$C$4:$C$6575,'Reference Prices - Do Not Edit'!$I$4:$I$6575),0)</f>
        <v>0</v>
      </c>
    </row>
    <row r="309" spans="2:6">
      <c r="B309" s="475"/>
      <c r="C309" s="380" t="str">
        <f>IFERROR(_xlfn.XLOOKUP($B309,'Reference Prices - Do Not Edit'!$C$4:$C$6575,'Reference Prices - Do Not Edit'!$B$4:$B$6575),"-")</f>
        <v>-</v>
      </c>
      <c r="D309" s="23">
        <f>IFERROR(_xlfn.XLOOKUP($B309,'Reference Prices - Do Not Edit'!$C$4:$C$6575,'Reference Prices - Do Not Edit'!$D$4:$D$6575),0)</f>
        <v>0</v>
      </c>
      <c r="E309" s="23">
        <f>IFERROR(_xlfn.XLOOKUP($B309,'Reference Prices - Do Not Edit'!$C$4:$C$6575,'Reference Prices - Do Not Edit'!$E$4:$E$6575),0)</f>
        <v>0</v>
      </c>
      <c r="F309" s="25">
        <f>IFERROR(_xlfn.XLOOKUP($B309,'Reference Prices - Do Not Edit'!$C$4:$C$6575,'Reference Prices - Do Not Edit'!$I$4:$I$6575),0)</f>
        <v>0</v>
      </c>
    </row>
    <row r="310" spans="2:6">
      <c r="B310" s="475"/>
      <c r="C310" s="380" t="str">
        <f>IFERROR(_xlfn.XLOOKUP($B310,'Reference Prices - Do Not Edit'!$C$4:$C$6575,'Reference Prices - Do Not Edit'!$B$4:$B$6575),"-")</f>
        <v>-</v>
      </c>
      <c r="D310" s="23">
        <f>IFERROR(_xlfn.XLOOKUP($B310,'Reference Prices - Do Not Edit'!$C$4:$C$6575,'Reference Prices - Do Not Edit'!$D$4:$D$6575),0)</f>
        <v>0</v>
      </c>
      <c r="E310" s="23">
        <f>IFERROR(_xlfn.XLOOKUP($B310,'Reference Prices - Do Not Edit'!$C$4:$C$6575,'Reference Prices - Do Not Edit'!$E$4:$E$6575),0)</f>
        <v>0</v>
      </c>
      <c r="F310" s="25">
        <f>IFERROR(_xlfn.XLOOKUP($B310,'Reference Prices - Do Not Edit'!$C$4:$C$6575,'Reference Prices - Do Not Edit'!$I$4:$I$6575),0)</f>
        <v>0</v>
      </c>
    </row>
    <row r="311" spans="2:6">
      <c r="B311" s="475"/>
      <c r="C311" s="380" t="str">
        <f>IFERROR(_xlfn.XLOOKUP($B311,'Reference Prices - Do Not Edit'!$C$4:$C$6575,'Reference Prices - Do Not Edit'!$B$4:$B$6575),"-")</f>
        <v>-</v>
      </c>
      <c r="D311" s="23">
        <f>IFERROR(_xlfn.XLOOKUP($B311,'Reference Prices - Do Not Edit'!$C$4:$C$6575,'Reference Prices - Do Not Edit'!$D$4:$D$6575),0)</f>
        <v>0</v>
      </c>
      <c r="E311" s="23">
        <f>IFERROR(_xlfn.XLOOKUP($B311,'Reference Prices - Do Not Edit'!$C$4:$C$6575,'Reference Prices - Do Not Edit'!$E$4:$E$6575),0)</f>
        <v>0</v>
      </c>
      <c r="F311" s="25">
        <f>IFERROR(_xlfn.XLOOKUP($B311,'Reference Prices - Do Not Edit'!$C$4:$C$6575,'Reference Prices - Do Not Edit'!$I$4:$I$6575),0)</f>
        <v>0</v>
      </c>
    </row>
    <row r="312" spans="2:6">
      <c r="B312" s="475"/>
      <c r="C312" s="380" t="str">
        <f>IFERROR(_xlfn.XLOOKUP($B312,'Reference Prices - Do Not Edit'!$C$4:$C$6575,'Reference Prices - Do Not Edit'!$B$4:$B$6575),"-")</f>
        <v>-</v>
      </c>
      <c r="D312" s="23">
        <f>IFERROR(_xlfn.XLOOKUP($B312,'Reference Prices - Do Not Edit'!$C$4:$C$6575,'Reference Prices - Do Not Edit'!$D$4:$D$6575),0)</f>
        <v>0</v>
      </c>
      <c r="E312" s="23">
        <f>IFERROR(_xlfn.XLOOKUP($B312,'Reference Prices - Do Not Edit'!$C$4:$C$6575,'Reference Prices - Do Not Edit'!$E$4:$E$6575),0)</f>
        <v>0</v>
      </c>
      <c r="F312" s="25">
        <f>IFERROR(_xlfn.XLOOKUP($B312,'Reference Prices - Do Not Edit'!$C$4:$C$6575,'Reference Prices - Do Not Edit'!$I$4:$I$6575),0)</f>
        <v>0</v>
      </c>
    </row>
    <row r="313" spans="2:6">
      <c r="B313" s="475"/>
      <c r="C313" s="380" t="str">
        <f>IFERROR(_xlfn.XLOOKUP($B313,'Reference Prices - Do Not Edit'!$C$4:$C$6575,'Reference Prices - Do Not Edit'!$B$4:$B$6575),"-")</f>
        <v>-</v>
      </c>
      <c r="D313" s="23">
        <f>IFERROR(_xlfn.XLOOKUP($B313,'Reference Prices - Do Not Edit'!$C$4:$C$6575,'Reference Prices - Do Not Edit'!$D$4:$D$6575),0)</f>
        <v>0</v>
      </c>
      <c r="E313" s="23">
        <f>IFERROR(_xlfn.XLOOKUP($B313,'Reference Prices - Do Not Edit'!$C$4:$C$6575,'Reference Prices - Do Not Edit'!$E$4:$E$6575),0)</f>
        <v>0</v>
      </c>
      <c r="F313" s="25">
        <f>IFERROR(_xlfn.XLOOKUP($B313,'Reference Prices - Do Not Edit'!$C$4:$C$6575,'Reference Prices - Do Not Edit'!$I$4:$I$6575),0)</f>
        <v>0</v>
      </c>
    </row>
    <row r="314" spans="2:6">
      <c r="B314" s="475"/>
      <c r="C314" s="380" t="str">
        <f>IFERROR(_xlfn.XLOOKUP($B314,'Reference Prices - Do Not Edit'!$C$4:$C$6575,'Reference Prices - Do Not Edit'!$B$4:$B$6575),"-")</f>
        <v>-</v>
      </c>
      <c r="D314" s="23">
        <f>IFERROR(_xlfn.XLOOKUP($B314,'Reference Prices - Do Not Edit'!$C$4:$C$6575,'Reference Prices - Do Not Edit'!$D$4:$D$6575),0)</f>
        <v>0</v>
      </c>
      <c r="E314" s="23">
        <f>IFERROR(_xlfn.XLOOKUP($B314,'Reference Prices - Do Not Edit'!$C$4:$C$6575,'Reference Prices - Do Not Edit'!$E$4:$E$6575),0)</f>
        <v>0</v>
      </c>
      <c r="F314" s="25">
        <f>IFERROR(_xlfn.XLOOKUP($B314,'Reference Prices - Do Not Edit'!$C$4:$C$6575,'Reference Prices - Do Not Edit'!$I$4:$I$6575),0)</f>
        <v>0</v>
      </c>
    </row>
    <row r="315" spans="2:6">
      <c r="B315" s="475"/>
      <c r="C315" s="380" t="str">
        <f>IFERROR(_xlfn.XLOOKUP($B315,'Reference Prices - Do Not Edit'!$C$4:$C$6575,'Reference Prices - Do Not Edit'!$B$4:$B$6575),"-")</f>
        <v>-</v>
      </c>
      <c r="D315" s="23">
        <f>IFERROR(_xlfn.XLOOKUP($B315,'Reference Prices - Do Not Edit'!$C$4:$C$6575,'Reference Prices - Do Not Edit'!$D$4:$D$6575),0)</f>
        <v>0</v>
      </c>
      <c r="E315" s="23">
        <f>IFERROR(_xlfn.XLOOKUP($B315,'Reference Prices - Do Not Edit'!$C$4:$C$6575,'Reference Prices - Do Not Edit'!$E$4:$E$6575),0)</f>
        <v>0</v>
      </c>
      <c r="F315" s="25">
        <f>IFERROR(_xlfn.XLOOKUP($B315,'Reference Prices - Do Not Edit'!$C$4:$C$6575,'Reference Prices - Do Not Edit'!$I$4:$I$6575),0)</f>
        <v>0</v>
      </c>
    </row>
    <row r="316" spans="2:6">
      <c r="B316" s="475"/>
      <c r="C316" s="380" t="str">
        <f>IFERROR(_xlfn.XLOOKUP($B316,'Reference Prices - Do Not Edit'!$C$4:$C$6575,'Reference Prices - Do Not Edit'!$B$4:$B$6575),"-")</f>
        <v>-</v>
      </c>
      <c r="D316" s="23">
        <f>IFERROR(_xlfn.XLOOKUP($B316,'Reference Prices - Do Not Edit'!$C$4:$C$6575,'Reference Prices - Do Not Edit'!$D$4:$D$6575),0)</f>
        <v>0</v>
      </c>
      <c r="E316" s="23">
        <f>IFERROR(_xlfn.XLOOKUP($B316,'Reference Prices - Do Not Edit'!$C$4:$C$6575,'Reference Prices - Do Not Edit'!$E$4:$E$6575),0)</f>
        <v>0</v>
      </c>
      <c r="F316" s="25">
        <f>IFERROR(_xlfn.XLOOKUP($B316,'Reference Prices - Do Not Edit'!$C$4:$C$6575,'Reference Prices - Do Not Edit'!$I$4:$I$6575),0)</f>
        <v>0</v>
      </c>
    </row>
    <row r="317" spans="2:6">
      <c r="B317" s="475"/>
      <c r="C317" s="380" t="str">
        <f>IFERROR(_xlfn.XLOOKUP($B317,'Reference Prices - Do Not Edit'!$C$4:$C$6575,'Reference Prices - Do Not Edit'!$B$4:$B$6575),"-")</f>
        <v>-</v>
      </c>
      <c r="D317" s="23">
        <f>IFERROR(_xlfn.XLOOKUP($B317,'Reference Prices - Do Not Edit'!$C$4:$C$6575,'Reference Prices - Do Not Edit'!$D$4:$D$6575),0)</f>
        <v>0</v>
      </c>
      <c r="E317" s="23">
        <f>IFERROR(_xlfn.XLOOKUP($B317,'Reference Prices - Do Not Edit'!$C$4:$C$6575,'Reference Prices - Do Not Edit'!$E$4:$E$6575),0)</f>
        <v>0</v>
      </c>
      <c r="F317" s="25">
        <f>IFERROR(_xlfn.XLOOKUP($B317,'Reference Prices - Do Not Edit'!$C$4:$C$6575,'Reference Prices - Do Not Edit'!$I$4:$I$6575),0)</f>
        <v>0</v>
      </c>
    </row>
    <row r="318" spans="2:6">
      <c r="B318" s="475"/>
      <c r="C318" s="380" t="str">
        <f>IFERROR(_xlfn.XLOOKUP($B318,'Reference Prices - Do Not Edit'!$C$4:$C$6575,'Reference Prices - Do Not Edit'!$B$4:$B$6575),"-")</f>
        <v>-</v>
      </c>
      <c r="D318" s="23">
        <f>IFERROR(_xlfn.XLOOKUP($B318,'Reference Prices - Do Not Edit'!$C$4:$C$6575,'Reference Prices - Do Not Edit'!$D$4:$D$6575),0)</f>
        <v>0</v>
      </c>
      <c r="E318" s="23">
        <f>IFERROR(_xlfn.XLOOKUP($B318,'Reference Prices - Do Not Edit'!$C$4:$C$6575,'Reference Prices - Do Not Edit'!$E$4:$E$6575),0)</f>
        <v>0</v>
      </c>
      <c r="F318" s="25">
        <f>IFERROR(_xlfn.XLOOKUP($B318,'Reference Prices - Do Not Edit'!$C$4:$C$6575,'Reference Prices - Do Not Edit'!$I$4:$I$6575),0)</f>
        <v>0</v>
      </c>
    </row>
    <row r="319" spans="2:6">
      <c r="B319" s="475"/>
      <c r="C319" s="380" t="str">
        <f>IFERROR(_xlfn.XLOOKUP($B319,'Reference Prices - Do Not Edit'!$C$4:$C$6575,'Reference Prices - Do Not Edit'!$B$4:$B$6575),"-")</f>
        <v>-</v>
      </c>
      <c r="D319" s="23">
        <f>IFERROR(_xlfn.XLOOKUP($B319,'Reference Prices - Do Not Edit'!$C$4:$C$6575,'Reference Prices - Do Not Edit'!$D$4:$D$6575),0)</f>
        <v>0</v>
      </c>
      <c r="E319" s="23">
        <f>IFERROR(_xlfn.XLOOKUP($B319,'Reference Prices - Do Not Edit'!$C$4:$C$6575,'Reference Prices - Do Not Edit'!$E$4:$E$6575),0)</f>
        <v>0</v>
      </c>
      <c r="F319" s="25">
        <f>IFERROR(_xlfn.XLOOKUP($B319,'Reference Prices - Do Not Edit'!$C$4:$C$6575,'Reference Prices - Do Not Edit'!$I$4:$I$6575),0)</f>
        <v>0</v>
      </c>
    </row>
    <row r="320" spans="2:6">
      <c r="B320" s="475"/>
      <c r="C320" s="380" t="str">
        <f>IFERROR(_xlfn.XLOOKUP($B320,'Reference Prices - Do Not Edit'!$C$4:$C$6575,'Reference Prices - Do Not Edit'!$B$4:$B$6575),"-")</f>
        <v>-</v>
      </c>
      <c r="D320" s="23">
        <f>IFERROR(_xlfn.XLOOKUP($B320,'Reference Prices - Do Not Edit'!$C$4:$C$6575,'Reference Prices - Do Not Edit'!$D$4:$D$6575),0)</f>
        <v>0</v>
      </c>
      <c r="E320" s="23">
        <f>IFERROR(_xlfn.XLOOKUP($B320,'Reference Prices - Do Not Edit'!$C$4:$C$6575,'Reference Prices - Do Not Edit'!$E$4:$E$6575),0)</f>
        <v>0</v>
      </c>
      <c r="F320" s="25">
        <f>IFERROR(_xlfn.XLOOKUP($B320,'Reference Prices - Do Not Edit'!$C$4:$C$6575,'Reference Prices - Do Not Edit'!$I$4:$I$6575),0)</f>
        <v>0</v>
      </c>
    </row>
    <row r="321" spans="2:6">
      <c r="B321" s="475"/>
      <c r="C321" s="380" t="str">
        <f>IFERROR(_xlfn.XLOOKUP($B321,'Reference Prices - Do Not Edit'!$C$4:$C$6575,'Reference Prices - Do Not Edit'!$B$4:$B$6575),"-")</f>
        <v>-</v>
      </c>
      <c r="D321" s="23">
        <f>IFERROR(_xlfn.XLOOKUP($B321,'Reference Prices - Do Not Edit'!$C$4:$C$6575,'Reference Prices - Do Not Edit'!$D$4:$D$6575),0)</f>
        <v>0</v>
      </c>
      <c r="E321" s="23">
        <f>IFERROR(_xlfn.XLOOKUP($B321,'Reference Prices - Do Not Edit'!$C$4:$C$6575,'Reference Prices - Do Not Edit'!$E$4:$E$6575),0)</f>
        <v>0</v>
      </c>
      <c r="F321" s="25">
        <f>IFERROR(_xlfn.XLOOKUP($B321,'Reference Prices - Do Not Edit'!$C$4:$C$6575,'Reference Prices - Do Not Edit'!$I$4:$I$6575),0)</f>
        <v>0</v>
      </c>
    </row>
    <row r="322" spans="2:6">
      <c r="B322" s="475"/>
      <c r="C322" s="380" t="str">
        <f>IFERROR(_xlfn.XLOOKUP($B322,'Reference Prices - Do Not Edit'!$C$4:$C$6575,'Reference Prices - Do Not Edit'!$B$4:$B$6575),"-")</f>
        <v>-</v>
      </c>
      <c r="D322" s="23">
        <f>IFERROR(_xlfn.XLOOKUP($B322,'Reference Prices - Do Not Edit'!$C$4:$C$6575,'Reference Prices - Do Not Edit'!$D$4:$D$6575),0)</f>
        <v>0</v>
      </c>
      <c r="E322" s="23">
        <f>IFERROR(_xlfn.XLOOKUP($B322,'Reference Prices - Do Not Edit'!$C$4:$C$6575,'Reference Prices - Do Not Edit'!$E$4:$E$6575),0)</f>
        <v>0</v>
      </c>
      <c r="F322" s="25">
        <f>IFERROR(_xlfn.XLOOKUP($B322,'Reference Prices - Do Not Edit'!$C$4:$C$6575,'Reference Prices - Do Not Edit'!$I$4:$I$6575),0)</f>
        <v>0</v>
      </c>
    </row>
    <row r="323" spans="2:6">
      <c r="B323" s="475"/>
      <c r="C323" s="380" t="str">
        <f>IFERROR(_xlfn.XLOOKUP($B323,'Reference Prices - Do Not Edit'!$C$4:$C$6575,'Reference Prices - Do Not Edit'!$B$4:$B$6575),"-")</f>
        <v>-</v>
      </c>
      <c r="D323" s="23">
        <f>IFERROR(_xlfn.XLOOKUP($B323,'Reference Prices - Do Not Edit'!$C$4:$C$6575,'Reference Prices - Do Not Edit'!$D$4:$D$6575),0)</f>
        <v>0</v>
      </c>
      <c r="E323" s="23">
        <f>IFERROR(_xlfn.XLOOKUP($B323,'Reference Prices - Do Not Edit'!$C$4:$C$6575,'Reference Prices - Do Not Edit'!$E$4:$E$6575),0)</f>
        <v>0</v>
      </c>
      <c r="F323" s="25">
        <f>IFERROR(_xlfn.XLOOKUP($B323,'Reference Prices - Do Not Edit'!$C$4:$C$6575,'Reference Prices - Do Not Edit'!$I$4:$I$6575),0)</f>
        <v>0</v>
      </c>
    </row>
    <row r="324" spans="2:6">
      <c r="B324" s="475"/>
      <c r="C324" s="380" t="str">
        <f>IFERROR(_xlfn.XLOOKUP($B324,'Reference Prices - Do Not Edit'!$C$4:$C$6575,'Reference Prices - Do Not Edit'!$B$4:$B$6575),"-")</f>
        <v>-</v>
      </c>
      <c r="D324" s="23">
        <f>IFERROR(_xlfn.XLOOKUP($B324,'Reference Prices - Do Not Edit'!$C$4:$C$6575,'Reference Prices - Do Not Edit'!$D$4:$D$6575),0)</f>
        <v>0</v>
      </c>
      <c r="E324" s="23">
        <f>IFERROR(_xlfn.XLOOKUP($B324,'Reference Prices - Do Not Edit'!$C$4:$C$6575,'Reference Prices - Do Not Edit'!$E$4:$E$6575),0)</f>
        <v>0</v>
      </c>
      <c r="F324" s="25">
        <f>IFERROR(_xlfn.XLOOKUP($B324,'Reference Prices - Do Not Edit'!$C$4:$C$6575,'Reference Prices - Do Not Edit'!$I$4:$I$6575),0)</f>
        <v>0</v>
      </c>
    </row>
    <row r="325" spans="2:6">
      <c r="B325" s="475"/>
      <c r="C325" s="380" t="str">
        <f>IFERROR(_xlfn.XLOOKUP($B325,'Reference Prices - Do Not Edit'!$C$4:$C$6575,'Reference Prices - Do Not Edit'!$B$4:$B$6575),"-")</f>
        <v>-</v>
      </c>
      <c r="D325" s="23">
        <f>IFERROR(_xlfn.XLOOKUP($B325,'Reference Prices - Do Not Edit'!$C$4:$C$6575,'Reference Prices - Do Not Edit'!$D$4:$D$6575),0)</f>
        <v>0</v>
      </c>
      <c r="E325" s="23">
        <f>IFERROR(_xlfn.XLOOKUP($B325,'Reference Prices - Do Not Edit'!$C$4:$C$6575,'Reference Prices - Do Not Edit'!$E$4:$E$6575),0)</f>
        <v>0</v>
      </c>
      <c r="F325" s="25">
        <f>IFERROR(_xlfn.XLOOKUP($B325,'Reference Prices - Do Not Edit'!$C$4:$C$6575,'Reference Prices - Do Not Edit'!$I$4:$I$6575),0)</f>
        <v>0</v>
      </c>
    </row>
    <row r="326" spans="2:6">
      <c r="B326" s="475"/>
      <c r="C326" s="380" t="str">
        <f>IFERROR(_xlfn.XLOOKUP($B326,'Reference Prices - Do Not Edit'!$C$4:$C$6575,'Reference Prices - Do Not Edit'!$B$4:$B$6575),"-")</f>
        <v>-</v>
      </c>
      <c r="D326" s="23">
        <f>IFERROR(_xlfn.XLOOKUP($B326,'Reference Prices - Do Not Edit'!$C$4:$C$6575,'Reference Prices - Do Not Edit'!$D$4:$D$6575),0)</f>
        <v>0</v>
      </c>
      <c r="E326" s="23">
        <f>IFERROR(_xlfn.XLOOKUP($B326,'Reference Prices - Do Not Edit'!$C$4:$C$6575,'Reference Prices - Do Not Edit'!$E$4:$E$6575),0)</f>
        <v>0</v>
      </c>
      <c r="F326" s="25">
        <f>IFERROR(_xlfn.XLOOKUP($B326,'Reference Prices - Do Not Edit'!$C$4:$C$6575,'Reference Prices - Do Not Edit'!$I$4:$I$6575),0)</f>
        <v>0</v>
      </c>
    </row>
    <row r="327" spans="2:6">
      <c r="B327" s="475"/>
      <c r="C327" s="380" t="str">
        <f>IFERROR(_xlfn.XLOOKUP($B327,'Reference Prices - Do Not Edit'!$C$4:$C$6575,'Reference Prices - Do Not Edit'!$B$4:$B$6575),"-")</f>
        <v>-</v>
      </c>
      <c r="D327" s="23">
        <f>IFERROR(_xlfn.XLOOKUP($B327,'Reference Prices - Do Not Edit'!$C$4:$C$6575,'Reference Prices - Do Not Edit'!$D$4:$D$6575),0)</f>
        <v>0</v>
      </c>
      <c r="E327" s="23">
        <f>IFERROR(_xlfn.XLOOKUP($B327,'Reference Prices - Do Not Edit'!$C$4:$C$6575,'Reference Prices - Do Not Edit'!$E$4:$E$6575),0)</f>
        <v>0</v>
      </c>
      <c r="F327" s="25">
        <f>IFERROR(_xlfn.XLOOKUP($B327,'Reference Prices - Do Not Edit'!$C$4:$C$6575,'Reference Prices - Do Not Edit'!$I$4:$I$6575),0)</f>
        <v>0</v>
      </c>
    </row>
    <row r="328" spans="2:6">
      <c r="B328" s="475"/>
      <c r="C328" s="380" t="str">
        <f>IFERROR(_xlfn.XLOOKUP($B328,'Reference Prices - Do Not Edit'!$C$4:$C$6575,'Reference Prices - Do Not Edit'!$B$4:$B$6575),"-")</f>
        <v>-</v>
      </c>
      <c r="D328" s="23">
        <f>IFERROR(_xlfn.XLOOKUP($B328,'Reference Prices - Do Not Edit'!$C$4:$C$6575,'Reference Prices - Do Not Edit'!$D$4:$D$6575),0)</f>
        <v>0</v>
      </c>
      <c r="E328" s="23">
        <f>IFERROR(_xlfn.XLOOKUP($B328,'Reference Prices - Do Not Edit'!$C$4:$C$6575,'Reference Prices - Do Not Edit'!$E$4:$E$6575),0)</f>
        <v>0</v>
      </c>
      <c r="F328" s="25">
        <f>IFERROR(_xlfn.XLOOKUP($B328,'Reference Prices - Do Not Edit'!$C$4:$C$6575,'Reference Prices - Do Not Edit'!$I$4:$I$6575),0)</f>
        <v>0</v>
      </c>
    </row>
    <row r="329" spans="2:6">
      <c r="B329" s="475"/>
      <c r="C329" s="380" t="str">
        <f>IFERROR(_xlfn.XLOOKUP($B329,'Reference Prices - Do Not Edit'!$C$4:$C$6575,'Reference Prices - Do Not Edit'!$B$4:$B$6575),"-")</f>
        <v>-</v>
      </c>
      <c r="D329" s="23">
        <f>IFERROR(_xlfn.XLOOKUP($B329,'Reference Prices - Do Not Edit'!$C$4:$C$6575,'Reference Prices - Do Not Edit'!$D$4:$D$6575),0)</f>
        <v>0</v>
      </c>
      <c r="E329" s="23">
        <f>IFERROR(_xlfn.XLOOKUP($B329,'Reference Prices - Do Not Edit'!$C$4:$C$6575,'Reference Prices - Do Not Edit'!$E$4:$E$6575),0)</f>
        <v>0</v>
      </c>
      <c r="F329" s="25">
        <f>IFERROR(_xlfn.XLOOKUP($B329,'Reference Prices - Do Not Edit'!$C$4:$C$6575,'Reference Prices - Do Not Edit'!$I$4:$I$6575),0)</f>
        <v>0</v>
      </c>
    </row>
    <row r="330" spans="2:6">
      <c r="B330" s="475"/>
      <c r="C330" s="380" t="str">
        <f>IFERROR(_xlfn.XLOOKUP($B330,'Reference Prices - Do Not Edit'!$C$4:$C$6575,'Reference Prices - Do Not Edit'!$B$4:$B$6575),"-")</f>
        <v>-</v>
      </c>
      <c r="D330" s="23">
        <f>IFERROR(_xlfn.XLOOKUP($B330,'Reference Prices - Do Not Edit'!$C$4:$C$6575,'Reference Prices - Do Not Edit'!$D$4:$D$6575),0)</f>
        <v>0</v>
      </c>
      <c r="E330" s="23">
        <f>IFERROR(_xlfn.XLOOKUP($B330,'Reference Prices - Do Not Edit'!$C$4:$C$6575,'Reference Prices - Do Not Edit'!$E$4:$E$6575),0)</f>
        <v>0</v>
      </c>
      <c r="F330" s="25">
        <f>IFERROR(_xlfn.XLOOKUP($B330,'Reference Prices - Do Not Edit'!$C$4:$C$6575,'Reference Prices - Do Not Edit'!$I$4:$I$6575),0)</f>
        <v>0</v>
      </c>
    </row>
    <row r="331" spans="2:6">
      <c r="B331" s="475"/>
      <c r="C331" s="380" t="str">
        <f>IFERROR(_xlfn.XLOOKUP($B331,'Reference Prices - Do Not Edit'!$C$4:$C$6575,'Reference Prices - Do Not Edit'!$B$4:$B$6575),"-")</f>
        <v>-</v>
      </c>
      <c r="D331" s="23">
        <f>IFERROR(_xlfn.XLOOKUP($B331,'Reference Prices - Do Not Edit'!$C$4:$C$6575,'Reference Prices - Do Not Edit'!$D$4:$D$6575),0)</f>
        <v>0</v>
      </c>
      <c r="E331" s="23">
        <f>IFERROR(_xlfn.XLOOKUP($B331,'Reference Prices - Do Not Edit'!$C$4:$C$6575,'Reference Prices - Do Not Edit'!$E$4:$E$6575),0)</f>
        <v>0</v>
      </c>
      <c r="F331" s="25">
        <f>IFERROR(_xlfn.XLOOKUP($B331,'Reference Prices - Do Not Edit'!$C$4:$C$6575,'Reference Prices - Do Not Edit'!$I$4:$I$6575),0)</f>
        <v>0</v>
      </c>
    </row>
    <row r="332" spans="2:6">
      <c r="B332" s="475"/>
      <c r="C332" s="380" t="str">
        <f>IFERROR(_xlfn.XLOOKUP($B332,'Reference Prices - Do Not Edit'!$C$4:$C$6575,'Reference Prices - Do Not Edit'!$B$4:$B$6575),"-")</f>
        <v>-</v>
      </c>
      <c r="D332" s="23">
        <f>IFERROR(_xlfn.XLOOKUP($B332,'Reference Prices - Do Not Edit'!$C$4:$C$6575,'Reference Prices - Do Not Edit'!$D$4:$D$6575),0)</f>
        <v>0</v>
      </c>
      <c r="E332" s="23">
        <f>IFERROR(_xlfn.XLOOKUP($B332,'Reference Prices - Do Not Edit'!$C$4:$C$6575,'Reference Prices - Do Not Edit'!$E$4:$E$6575),0)</f>
        <v>0</v>
      </c>
      <c r="F332" s="25">
        <f>IFERROR(_xlfn.XLOOKUP($B332,'Reference Prices - Do Not Edit'!$C$4:$C$6575,'Reference Prices - Do Not Edit'!$I$4:$I$6575),0)</f>
        <v>0</v>
      </c>
    </row>
    <row r="333" spans="2:6">
      <c r="B333" s="475"/>
      <c r="C333" s="380" t="str">
        <f>IFERROR(_xlfn.XLOOKUP($B333,'Reference Prices - Do Not Edit'!$C$4:$C$6575,'Reference Prices - Do Not Edit'!$B$4:$B$6575),"-")</f>
        <v>-</v>
      </c>
      <c r="D333" s="23">
        <f>IFERROR(_xlfn.XLOOKUP($B333,'Reference Prices - Do Not Edit'!$C$4:$C$6575,'Reference Prices - Do Not Edit'!$D$4:$D$6575),0)</f>
        <v>0</v>
      </c>
      <c r="E333" s="23">
        <f>IFERROR(_xlfn.XLOOKUP($B333,'Reference Prices - Do Not Edit'!$C$4:$C$6575,'Reference Prices - Do Not Edit'!$E$4:$E$6575),0)</f>
        <v>0</v>
      </c>
      <c r="F333" s="25">
        <f>IFERROR(_xlfn.XLOOKUP($B333,'Reference Prices - Do Not Edit'!$C$4:$C$6575,'Reference Prices - Do Not Edit'!$I$4:$I$6575),0)</f>
        <v>0</v>
      </c>
    </row>
    <row r="334" spans="2:6">
      <c r="B334" s="475"/>
      <c r="C334" s="380" t="str">
        <f>IFERROR(_xlfn.XLOOKUP($B334,'Reference Prices - Do Not Edit'!$C$4:$C$6575,'Reference Prices - Do Not Edit'!$B$4:$B$6575),"-")</f>
        <v>-</v>
      </c>
      <c r="D334" s="23">
        <f>IFERROR(_xlfn.XLOOKUP($B334,'Reference Prices - Do Not Edit'!$C$4:$C$6575,'Reference Prices - Do Not Edit'!$D$4:$D$6575),0)</f>
        <v>0</v>
      </c>
      <c r="E334" s="23">
        <f>IFERROR(_xlfn.XLOOKUP($B334,'Reference Prices - Do Not Edit'!$C$4:$C$6575,'Reference Prices - Do Not Edit'!$E$4:$E$6575),0)</f>
        <v>0</v>
      </c>
      <c r="F334" s="25">
        <f>IFERROR(_xlfn.XLOOKUP($B334,'Reference Prices - Do Not Edit'!$C$4:$C$6575,'Reference Prices - Do Not Edit'!$I$4:$I$6575),0)</f>
        <v>0</v>
      </c>
    </row>
    <row r="335" spans="2:6">
      <c r="B335" s="475"/>
      <c r="C335" s="380" t="str">
        <f>IFERROR(_xlfn.XLOOKUP($B335,'Reference Prices - Do Not Edit'!$C$4:$C$6575,'Reference Prices - Do Not Edit'!$B$4:$B$6575),"-")</f>
        <v>-</v>
      </c>
      <c r="D335" s="23">
        <f>IFERROR(_xlfn.XLOOKUP($B335,'Reference Prices - Do Not Edit'!$C$4:$C$6575,'Reference Prices - Do Not Edit'!$D$4:$D$6575),0)</f>
        <v>0</v>
      </c>
      <c r="E335" s="23">
        <f>IFERROR(_xlfn.XLOOKUP($B335,'Reference Prices - Do Not Edit'!$C$4:$C$6575,'Reference Prices - Do Not Edit'!$E$4:$E$6575),0)</f>
        <v>0</v>
      </c>
      <c r="F335" s="25">
        <f>IFERROR(_xlfn.XLOOKUP($B335,'Reference Prices - Do Not Edit'!$C$4:$C$6575,'Reference Prices - Do Not Edit'!$I$4:$I$6575),0)</f>
        <v>0</v>
      </c>
    </row>
    <row r="336" spans="2:6">
      <c r="B336" s="475"/>
      <c r="C336" s="380" t="str">
        <f>IFERROR(_xlfn.XLOOKUP($B336,'Reference Prices - Do Not Edit'!$C$4:$C$6575,'Reference Prices - Do Not Edit'!$B$4:$B$6575),"-")</f>
        <v>-</v>
      </c>
      <c r="D336" s="23">
        <f>IFERROR(_xlfn.XLOOKUP($B336,'Reference Prices - Do Not Edit'!$C$4:$C$6575,'Reference Prices - Do Not Edit'!$D$4:$D$6575),0)</f>
        <v>0</v>
      </c>
      <c r="E336" s="23">
        <f>IFERROR(_xlfn.XLOOKUP($B336,'Reference Prices - Do Not Edit'!$C$4:$C$6575,'Reference Prices - Do Not Edit'!$E$4:$E$6575),0)</f>
        <v>0</v>
      </c>
      <c r="F336" s="25">
        <f>IFERROR(_xlfn.XLOOKUP($B336,'Reference Prices - Do Not Edit'!$C$4:$C$6575,'Reference Prices - Do Not Edit'!$I$4:$I$6575),0)</f>
        <v>0</v>
      </c>
    </row>
    <row r="337" spans="2:6">
      <c r="B337" s="475"/>
      <c r="C337" s="380" t="str">
        <f>IFERROR(_xlfn.XLOOKUP($B337,'Reference Prices - Do Not Edit'!$C$4:$C$6575,'Reference Prices - Do Not Edit'!$B$4:$B$6575),"-")</f>
        <v>-</v>
      </c>
      <c r="D337" s="23">
        <f>IFERROR(_xlfn.XLOOKUP($B337,'Reference Prices - Do Not Edit'!$C$4:$C$6575,'Reference Prices - Do Not Edit'!$D$4:$D$6575),0)</f>
        <v>0</v>
      </c>
      <c r="E337" s="23">
        <f>IFERROR(_xlfn.XLOOKUP($B337,'Reference Prices - Do Not Edit'!$C$4:$C$6575,'Reference Prices - Do Not Edit'!$E$4:$E$6575),0)</f>
        <v>0</v>
      </c>
      <c r="F337" s="25">
        <f>IFERROR(_xlfn.XLOOKUP($B337,'Reference Prices - Do Not Edit'!$C$4:$C$6575,'Reference Prices - Do Not Edit'!$I$4:$I$6575),0)</f>
        <v>0</v>
      </c>
    </row>
    <row r="338" spans="2:6">
      <c r="B338" s="475"/>
      <c r="C338" s="380" t="str">
        <f>IFERROR(_xlfn.XLOOKUP($B338,'Reference Prices - Do Not Edit'!$C$4:$C$6575,'Reference Prices - Do Not Edit'!$B$4:$B$6575),"-")</f>
        <v>-</v>
      </c>
      <c r="D338" s="23">
        <f>IFERROR(_xlfn.XLOOKUP($B338,'Reference Prices - Do Not Edit'!$C$4:$C$6575,'Reference Prices - Do Not Edit'!$D$4:$D$6575),0)</f>
        <v>0</v>
      </c>
      <c r="E338" s="23">
        <f>IFERROR(_xlfn.XLOOKUP($B338,'Reference Prices - Do Not Edit'!$C$4:$C$6575,'Reference Prices - Do Not Edit'!$E$4:$E$6575),0)</f>
        <v>0</v>
      </c>
      <c r="F338" s="25">
        <f>IFERROR(_xlfn.XLOOKUP($B338,'Reference Prices - Do Not Edit'!$C$4:$C$6575,'Reference Prices - Do Not Edit'!$I$4:$I$6575),0)</f>
        <v>0</v>
      </c>
    </row>
    <row r="339" spans="2:6">
      <c r="B339" s="475"/>
      <c r="C339" s="380" t="str">
        <f>IFERROR(_xlfn.XLOOKUP($B339,'Reference Prices - Do Not Edit'!$C$4:$C$6575,'Reference Prices - Do Not Edit'!$B$4:$B$6575),"-")</f>
        <v>-</v>
      </c>
      <c r="D339" s="23">
        <f>IFERROR(_xlfn.XLOOKUP($B339,'Reference Prices - Do Not Edit'!$C$4:$C$6575,'Reference Prices - Do Not Edit'!$D$4:$D$6575),0)</f>
        <v>0</v>
      </c>
      <c r="E339" s="23">
        <f>IFERROR(_xlfn.XLOOKUP($B339,'Reference Prices - Do Not Edit'!$C$4:$C$6575,'Reference Prices - Do Not Edit'!$E$4:$E$6575),0)</f>
        <v>0</v>
      </c>
      <c r="F339" s="25">
        <f>IFERROR(_xlfn.XLOOKUP($B339,'Reference Prices - Do Not Edit'!$C$4:$C$6575,'Reference Prices - Do Not Edit'!$I$4:$I$6575),0)</f>
        <v>0</v>
      </c>
    </row>
    <row r="340" spans="2:6">
      <c r="B340" s="475"/>
      <c r="C340" s="380" t="str">
        <f>IFERROR(_xlfn.XLOOKUP($B340,'Reference Prices - Do Not Edit'!$C$4:$C$6575,'Reference Prices - Do Not Edit'!$B$4:$B$6575),"-")</f>
        <v>-</v>
      </c>
      <c r="D340" s="23">
        <f>IFERROR(_xlfn.XLOOKUP($B340,'Reference Prices - Do Not Edit'!$C$4:$C$6575,'Reference Prices - Do Not Edit'!$D$4:$D$6575),0)</f>
        <v>0</v>
      </c>
      <c r="E340" s="23">
        <f>IFERROR(_xlfn.XLOOKUP($B340,'Reference Prices - Do Not Edit'!$C$4:$C$6575,'Reference Prices - Do Not Edit'!$E$4:$E$6575),0)</f>
        <v>0</v>
      </c>
      <c r="F340" s="25">
        <f>IFERROR(_xlfn.XLOOKUP($B340,'Reference Prices - Do Not Edit'!$C$4:$C$6575,'Reference Prices - Do Not Edit'!$I$4:$I$6575),0)</f>
        <v>0</v>
      </c>
    </row>
    <row r="341" spans="2:6">
      <c r="B341" s="475"/>
      <c r="C341" s="380" t="str">
        <f>IFERROR(_xlfn.XLOOKUP($B341,'Reference Prices - Do Not Edit'!$C$4:$C$6575,'Reference Prices - Do Not Edit'!$B$4:$B$6575),"-")</f>
        <v>-</v>
      </c>
      <c r="D341" s="23">
        <f>IFERROR(_xlfn.XLOOKUP($B341,'Reference Prices - Do Not Edit'!$C$4:$C$6575,'Reference Prices - Do Not Edit'!$D$4:$D$6575),0)</f>
        <v>0</v>
      </c>
      <c r="E341" s="23">
        <f>IFERROR(_xlfn.XLOOKUP($B341,'Reference Prices - Do Not Edit'!$C$4:$C$6575,'Reference Prices - Do Not Edit'!$E$4:$E$6575),0)</f>
        <v>0</v>
      </c>
      <c r="F341" s="25">
        <f>IFERROR(_xlfn.XLOOKUP($B341,'Reference Prices - Do Not Edit'!$C$4:$C$6575,'Reference Prices - Do Not Edit'!$I$4:$I$6575),0)</f>
        <v>0</v>
      </c>
    </row>
    <row r="342" spans="2:6">
      <c r="B342" s="475"/>
      <c r="C342" s="380" t="str">
        <f>IFERROR(_xlfn.XLOOKUP($B342,'Reference Prices - Do Not Edit'!$C$4:$C$6575,'Reference Prices - Do Not Edit'!$B$4:$B$6575),"-")</f>
        <v>-</v>
      </c>
      <c r="D342" s="23">
        <f>IFERROR(_xlfn.XLOOKUP($B342,'Reference Prices - Do Not Edit'!$C$4:$C$6575,'Reference Prices - Do Not Edit'!$D$4:$D$6575),0)</f>
        <v>0</v>
      </c>
      <c r="E342" s="23">
        <f>IFERROR(_xlfn.XLOOKUP($B342,'Reference Prices - Do Not Edit'!$C$4:$C$6575,'Reference Prices - Do Not Edit'!$E$4:$E$6575),0)</f>
        <v>0</v>
      </c>
      <c r="F342" s="25">
        <f>IFERROR(_xlfn.XLOOKUP($B342,'Reference Prices - Do Not Edit'!$C$4:$C$6575,'Reference Prices - Do Not Edit'!$I$4:$I$6575),0)</f>
        <v>0</v>
      </c>
    </row>
    <row r="343" spans="2:6">
      <c r="B343" s="475"/>
      <c r="C343" s="380" t="str">
        <f>IFERROR(_xlfn.XLOOKUP($B343,'Reference Prices - Do Not Edit'!$C$4:$C$6575,'Reference Prices - Do Not Edit'!$B$4:$B$6575),"-")</f>
        <v>-</v>
      </c>
      <c r="D343" s="23">
        <f>IFERROR(_xlfn.XLOOKUP($B343,'Reference Prices - Do Not Edit'!$C$4:$C$6575,'Reference Prices - Do Not Edit'!$D$4:$D$6575),0)</f>
        <v>0</v>
      </c>
      <c r="E343" s="23">
        <f>IFERROR(_xlfn.XLOOKUP($B343,'Reference Prices - Do Not Edit'!$C$4:$C$6575,'Reference Prices - Do Not Edit'!$E$4:$E$6575),0)</f>
        <v>0</v>
      </c>
      <c r="F343" s="25">
        <f>IFERROR(_xlfn.XLOOKUP($B343,'Reference Prices - Do Not Edit'!$C$4:$C$6575,'Reference Prices - Do Not Edit'!$I$4:$I$6575),0)</f>
        <v>0</v>
      </c>
    </row>
    <row r="344" spans="2:6">
      <c r="B344" s="475"/>
      <c r="C344" s="380" t="str">
        <f>IFERROR(_xlfn.XLOOKUP($B344,'Reference Prices - Do Not Edit'!$C$4:$C$6575,'Reference Prices - Do Not Edit'!$B$4:$B$6575),"-")</f>
        <v>-</v>
      </c>
      <c r="D344" s="23">
        <f>IFERROR(_xlfn.XLOOKUP($B344,'Reference Prices - Do Not Edit'!$C$4:$C$6575,'Reference Prices - Do Not Edit'!$D$4:$D$6575),0)</f>
        <v>0</v>
      </c>
      <c r="E344" s="23">
        <f>IFERROR(_xlfn.XLOOKUP($B344,'Reference Prices - Do Not Edit'!$C$4:$C$6575,'Reference Prices - Do Not Edit'!$E$4:$E$6575),0)</f>
        <v>0</v>
      </c>
      <c r="F344" s="25">
        <f>IFERROR(_xlfn.XLOOKUP($B344,'Reference Prices - Do Not Edit'!$C$4:$C$6575,'Reference Prices - Do Not Edit'!$I$4:$I$6575),0)</f>
        <v>0</v>
      </c>
    </row>
    <row r="345" spans="2:6">
      <c r="B345" s="475"/>
      <c r="C345" s="380" t="str">
        <f>IFERROR(_xlfn.XLOOKUP($B345,'Reference Prices - Do Not Edit'!$C$4:$C$6575,'Reference Prices - Do Not Edit'!$B$4:$B$6575),"-")</f>
        <v>-</v>
      </c>
      <c r="D345" s="23">
        <f>IFERROR(_xlfn.XLOOKUP($B345,'Reference Prices - Do Not Edit'!$C$4:$C$6575,'Reference Prices - Do Not Edit'!$D$4:$D$6575),0)</f>
        <v>0</v>
      </c>
      <c r="E345" s="23">
        <f>IFERROR(_xlfn.XLOOKUP($B345,'Reference Prices - Do Not Edit'!$C$4:$C$6575,'Reference Prices - Do Not Edit'!$E$4:$E$6575),0)</f>
        <v>0</v>
      </c>
      <c r="F345" s="25">
        <f>IFERROR(_xlfn.XLOOKUP($B345,'Reference Prices - Do Not Edit'!$C$4:$C$6575,'Reference Prices - Do Not Edit'!$I$4:$I$6575),0)</f>
        <v>0</v>
      </c>
    </row>
    <row r="346" spans="2:6">
      <c r="B346" s="475"/>
      <c r="C346" s="380" t="str">
        <f>IFERROR(_xlfn.XLOOKUP($B346,'Reference Prices - Do Not Edit'!$C$4:$C$6575,'Reference Prices - Do Not Edit'!$B$4:$B$6575),"-")</f>
        <v>-</v>
      </c>
      <c r="D346" s="23">
        <f>IFERROR(_xlfn.XLOOKUP($B346,'Reference Prices - Do Not Edit'!$C$4:$C$6575,'Reference Prices - Do Not Edit'!$D$4:$D$6575),0)</f>
        <v>0</v>
      </c>
      <c r="E346" s="23">
        <f>IFERROR(_xlfn.XLOOKUP($B346,'Reference Prices - Do Not Edit'!$C$4:$C$6575,'Reference Prices - Do Not Edit'!$E$4:$E$6575),0)</f>
        <v>0</v>
      </c>
      <c r="F346" s="25">
        <f>IFERROR(_xlfn.XLOOKUP($B346,'Reference Prices - Do Not Edit'!$C$4:$C$6575,'Reference Prices - Do Not Edit'!$I$4:$I$6575),0)</f>
        <v>0</v>
      </c>
    </row>
    <row r="347" spans="2:6">
      <c r="B347" s="475"/>
      <c r="C347" s="380" t="str">
        <f>IFERROR(_xlfn.XLOOKUP($B347,'Reference Prices - Do Not Edit'!$C$4:$C$6575,'Reference Prices - Do Not Edit'!$B$4:$B$6575),"-")</f>
        <v>-</v>
      </c>
      <c r="D347" s="23">
        <f>IFERROR(_xlfn.XLOOKUP($B347,'Reference Prices - Do Not Edit'!$C$4:$C$6575,'Reference Prices - Do Not Edit'!$D$4:$D$6575),0)</f>
        <v>0</v>
      </c>
      <c r="E347" s="23">
        <f>IFERROR(_xlfn.XLOOKUP($B347,'Reference Prices - Do Not Edit'!$C$4:$C$6575,'Reference Prices - Do Not Edit'!$E$4:$E$6575),0)</f>
        <v>0</v>
      </c>
      <c r="F347" s="25">
        <f>IFERROR(_xlfn.XLOOKUP($B347,'Reference Prices - Do Not Edit'!$C$4:$C$6575,'Reference Prices - Do Not Edit'!$I$4:$I$6575),0)</f>
        <v>0</v>
      </c>
    </row>
    <row r="348" spans="2:6">
      <c r="B348" s="475"/>
      <c r="C348" s="380" t="str">
        <f>IFERROR(_xlfn.XLOOKUP($B348,'Reference Prices - Do Not Edit'!$C$4:$C$6575,'Reference Prices - Do Not Edit'!$B$4:$B$6575),"-")</f>
        <v>-</v>
      </c>
      <c r="D348" s="23">
        <f>IFERROR(_xlfn.XLOOKUP($B348,'Reference Prices - Do Not Edit'!$C$4:$C$6575,'Reference Prices - Do Not Edit'!$D$4:$D$6575),0)</f>
        <v>0</v>
      </c>
      <c r="E348" s="23">
        <f>IFERROR(_xlfn.XLOOKUP($B348,'Reference Prices - Do Not Edit'!$C$4:$C$6575,'Reference Prices - Do Not Edit'!$E$4:$E$6575),0)</f>
        <v>0</v>
      </c>
      <c r="F348" s="25">
        <f>IFERROR(_xlfn.XLOOKUP($B348,'Reference Prices - Do Not Edit'!$C$4:$C$6575,'Reference Prices - Do Not Edit'!$I$4:$I$6575),0)</f>
        <v>0</v>
      </c>
    </row>
    <row r="349" spans="2:6">
      <c r="B349" s="475"/>
      <c r="C349" s="380" t="str">
        <f>IFERROR(_xlfn.XLOOKUP($B349,'Reference Prices - Do Not Edit'!$C$4:$C$6575,'Reference Prices - Do Not Edit'!$B$4:$B$6575),"-")</f>
        <v>-</v>
      </c>
      <c r="D349" s="23">
        <f>IFERROR(_xlfn.XLOOKUP($B349,'Reference Prices - Do Not Edit'!$C$4:$C$6575,'Reference Prices - Do Not Edit'!$D$4:$D$6575),0)</f>
        <v>0</v>
      </c>
      <c r="E349" s="23">
        <f>IFERROR(_xlfn.XLOOKUP($B349,'Reference Prices - Do Not Edit'!$C$4:$C$6575,'Reference Prices - Do Not Edit'!$E$4:$E$6575),0)</f>
        <v>0</v>
      </c>
      <c r="F349" s="25">
        <f>IFERROR(_xlfn.XLOOKUP($B349,'Reference Prices - Do Not Edit'!$C$4:$C$6575,'Reference Prices - Do Not Edit'!$I$4:$I$6575),0)</f>
        <v>0</v>
      </c>
    </row>
    <row r="350" spans="2:6">
      <c r="B350" s="475"/>
      <c r="C350" s="380" t="str">
        <f>IFERROR(_xlfn.XLOOKUP($B350,'Reference Prices - Do Not Edit'!$C$4:$C$6575,'Reference Prices - Do Not Edit'!$B$4:$B$6575),"-")</f>
        <v>-</v>
      </c>
      <c r="D350" s="23">
        <f>IFERROR(_xlfn.XLOOKUP($B350,'Reference Prices - Do Not Edit'!$C$4:$C$6575,'Reference Prices - Do Not Edit'!$D$4:$D$6575),0)</f>
        <v>0</v>
      </c>
      <c r="E350" s="23">
        <f>IFERROR(_xlfn.XLOOKUP($B350,'Reference Prices - Do Not Edit'!$C$4:$C$6575,'Reference Prices - Do Not Edit'!$E$4:$E$6575),0)</f>
        <v>0</v>
      </c>
      <c r="F350" s="25">
        <f>IFERROR(_xlfn.XLOOKUP($B350,'Reference Prices - Do Not Edit'!$C$4:$C$6575,'Reference Prices - Do Not Edit'!$I$4:$I$6575),0)</f>
        <v>0</v>
      </c>
    </row>
    <row r="351" spans="2:6">
      <c r="B351" s="475"/>
      <c r="C351" s="380" t="str">
        <f>IFERROR(_xlfn.XLOOKUP($B351,'Reference Prices - Do Not Edit'!$C$4:$C$6575,'Reference Prices - Do Not Edit'!$B$4:$B$6575),"-")</f>
        <v>-</v>
      </c>
      <c r="D351" s="23">
        <f>IFERROR(_xlfn.XLOOKUP($B351,'Reference Prices - Do Not Edit'!$C$4:$C$6575,'Reference Prices - Do Not Edit'!$D$4:$D$6575),0)</f>
        <v>0</v>
      </c>
      <c r="E351" s="23">
        <f>IFERROR(_xlfn.XLOOKUP($B351,'Reference Prices - Do Not Edit'!$C$4:$C$6575,'Reference Prices - Do Not Edit'!$E$4:$E$6575),0)</f>
        <v>0</v>
      </c>
      <c r="F351" s="25">
        <f>IFERROR(_xlfn.XLOOKUP($B351,'Reference Prices - Do Not Edit'!$C$4:$C$6575,'Reference Prices - Do Not Edit'!$I$4:$I$6575),0)</f>
        <v>0</v>
      </c>
    </row>
    <row r="352" spans="2:6">
      <c r="B352" s="475"/>
      <c r="C352" s="380" t="str">
        <f>IFERROR(_xlfn.XLOOKUP($B352,'Reference Prices - Do Not Edit'!$C$4:$C$6575,'Reference Prices - Do Not Edit'!$B$4:$B$6575),"-")</f>
        <v>-</v>
      </c>
      <c r="D352" s="23">
        <f>IFERROR(_xlfn.XLOOKUP($B352,'Reference Prices - Do Not Edit'!$C$4:$C$6575,'Reference Prices - Do Not Edit'!$D$4:$D$6575),0)</f>
        <v>0</v>
      </c>
      <c r="E352" s="23">
        <f>IFERROR(_xlfn.XLOOKUP($B352,'Reference Prices - Do Not Edit'!$C$4:$C$6575,'Reference Prices - Do Not Edit'!$E$4:$E$6575),0)</f>
        <v>0</v>
      </c>
      <c r="F352" s="25">
        <f>IFERROR(_xlfn.XLOOKUP($B352,'Reference Prices - Do Not Edit'!$C$4:$C$6575,'Reference Prices - Do Not Edit'!$I$4:$I$6575),0)</f>
        <v>0</v>
      </c>
    </row>
    <row r="353" spans="2:6">
      <c r="B353" s="475"/>
      <c r="C353" s="380" t="str">
        <f>IFERROR(_xlfn.XLOOKUP($B353,'Reference Prices - Do Not Edit'!$C$4:$C$6575,'Reference Prices - Do Not Edit'!$B$4:$B$6575),"-")</f>
        <v>-</v>
      </c>
      <c r="D353" s="23">
        <f>IFERROR(_xlfn.XLOOKUP($B353,'Reference Prices - Do Not Edit'!$C$4:$C$6575,'Reference Prices - Do Not Edit'!$D$4:$D$6575),0)</f>
        <v>0</v>
      </c>
      <c r="E353" s="23">
        <f>IFERROR(_xlfn.XLOOKUP($B353,'Reference Prices - Do Not Edit'!$C$4:$C$6575,'Reference Prices - Do Not Edit'!$E$4:$E$6575),0)</f>
        <v>0</v>
      </c>
      <c r="F353" s="25">
        <f>IFERROR(_xlfn.XLOOKUP($B353,'Reference Prices - Do Not Edit'!$C$4:$C$6575,'Reference Prices - Do Not Edit'!$I$4:$I$6575),0)</f>
        <v>0</v>
      </c>
    </row>
    <row r="354" spans="2:6">
      <c r="B354" s="475"/>
      <c r="C354" s="380" t="str">
        <f>IFERROR(_xlfn.XLOOKUP($B354,'Reference Prices - Do Not Edit'!$C$4:$C$6575,'Reference Prices - Do Not Edit'!$B$4:$B$6575),"-")</f>
        <v>-</v>
      </c>
      <c r="D354" s="23">
        <f>IFERROR(_xlfn.XLOOKUP($B354,'Reference Prices - Do Not Edit'!$C$4:$C$6575,'Reference Prices - Do Not Edit'!$D$4:$D$6575),0)</f>
        <v>0</v>
      </c>
      <c r="E354" s="23">
        <f>IFERROR(_xlfn.XLOOKUP($B354,'Reference Prices - Do Not Edit'!$C$4:$C$6575,'Reference Prices - Do Not Edit'!$E$4:$E$6575),0)</f>
        <v>0</v>
      </c>
      <c r="F354" s="25">
        <f>IFERROR(_xlfn.XLOOKUP($B354,'Reference Prices - Do Not Edit'!$C$4:$C$6575,'Reference Prices - Do Not Edit'!$I$4:$I$6575),0)</f>
        <v>0</v>
      </c>
    </row>
    <row r="355" spans="2:6">
      <c r="B355" s="475"/>
      <c r="C355" s="380" t="str">
        <f>IFERROR(_xlfn.XLOOKUP($B355,'Reference Prices - Do Not Edit'!$C$4:$C$6575,'Reference Prices - Do Not Edit'!$B$4:$B$6575),"-")</f>
        <v>-</v>
      </c>
      <c r="D355" s="23">
        <f>IFERROR(_xlfn.XLOOKUP($B355,'Reference Prices - Do Not Edit'!$C$4:$C$6575,'Reference Prices - Do Not Edit'!$D$4:$D$6575),0)</f>
        <v>0</v>
      </c>
      <c r="E355" s="23">
        <f>IFERROR(_xlfn.XLOOKUP($B355,'Reference Prices - Do Not Edit'!$C$4:$C$6575,'Reference Prices - Do Not Edit'!$E$4:$E$6575),0)</f>
        <v>0</v>
      </c>
      <c r="F355" s="25">
        <f>IFERROR(_xlfn.XLOOKUP($B355,'Reference Prices - Do Not Edit'!$C$4:$C$6575,'Reference Prices - Do Not Edit'!$I$4:$I$6575),0)</f>
        <v>0</v>
      </c>
    </row>
    <row r="356" spans="2:6">
      <c r="B356" s="475"/>
      <c r="C356" s="380" t="str">
        <f>IFERROR(_xlfn.XLOOKUP($B356,'Reference Prices - Do Not Edit'!$C$4:$C$6575,'Reference Prices - Do Not Edit'!$B$4:$B$6575),"-")</f>
        <v>-</v>
      </c>
      <c r="D356" s="23">
        <f>IFERROR(_xlfn.XLOOKUP($B356,'Reference Prices - Do Not Edit'!$C$4:$C$6575,'Reference Prices - Do Not Edit'!$D$4:$D$6575),0)</f>
        <v>0</v>
      </c>
      <c r="E356" s="23">
        <f>IFERROR(_xlfn.XLOOKUP($B356,'Reference Prices - Do Not Edit'!$C$4:$C$6575,'Reference Prices - Do Not Edit'!$E$4:$E$6575),0)</f>
        <v>0</v>
      </c>
      <c r="F356" s="25">
        <f>IFERROR(_xlfn.XLOOKUP($B356,'Reference Prices - Do Not Edit'!$C$4:$C$6575,'Reference Prices - Do Not Edit'!$I$4:$I$6575),0)</f>
        <v>0</v>
      </c>
    </row>
    <row r="357" spans="2:6">
      <c r="B357" s="475"/>
      <c r="C357" s="380" t="str">
        <f>IFERROR(_xlfn.XLOOKUP($B357,'Reference Prices - Do Not Edit'!$C$4:$C$6575,'Reference Prices - Do Not Edit'!$B$4:$B$6575),"-")</f>
        <v>-</v>
      </c>
      <c r="D357" s="23">
        <f>IFERROR(_xlfn.XLOOKUP($B357,'Reference Prices - Do Not Edit'!$C$4:$C$6575,'Reference Prices - Do Not Edit'!$D$4:$D$6575),0)</f>
        <v>0</v>
      </c>
      <c r="E357" s="23">
        <f>IFERROR(_xlfn.XLOOKUP($B357,'Reference Prices - Do Not Edit'!$C$4:$C$6575,'Reference Prices - Do Not Edit'!$E$4:$E$6575),0)</f>
        <v>0</v>
      </c>
      <c r="F357" s="25">
        <f>IFERROR(_xlfn.XLOOKUP($B357,'Reference Prices - Do Not Edit'!$C$4:$C$6575,'Reference Prices - Do Not Edit'!$I$4:$I$6575),0)</f>
        <v>0</v>
      </c>
    </row>
    <row r="358" spans="2:6">
      <c r="B358" s="475"/>
      <c r="C358" s="380" t="str">
        <f>IFERROR(_xlfn.XLOOKUP($B358,'Reference Prices - Do Not Edit'!$C$4:$C$6575,'Reference Prices - Do Not Edit'!$B$4:$B$6575),"-")</f>
        <v>-</v>
      </c>
      <c r="D358" s="23">
        <f>IFERROR(_xlfn.XLOOKUP($B358,'Reference Prices - Do Not Edit'!$C$4:$C$6575,'Reference Prices - Do Not Edit'!$D$4:$D$6575),0)</f>
        <v>0</v>
      </c>
      <c r="E358" s="23">
        <f>IFERROR(_xlfn.XLOOKUP($B358,'Reference Prices - Do Not Edit'!$C$4:$C$6575,'Reference Prices - Do Not Edit'!$E$4:$E$6575),0)</f>
        <v>0</v>
      </c>
      <c r="F358" s="25">
        <f>IFERROR(_xlfn.XLOOKUP($B358,'Reference Prices - Do Not Edit'!$C$4:$C$6575,'Reference Prices - Do Not Edit'!$I$4:$I$6575),0)</f>
        <v>0</v>
      </c>
    </row>
    <row r="359" spans="2:6">
      <c r="B359" s="475"/>
      <c r="C359" s="380" t="str">
        <f>IFERROR(_xlfn.XLOOKUP($B359,'Reference Prices - Do Not Edit'!$C$4:$C$6575,'Reference Prices - Do Not Edit'!$B$4:$B$6575),"-")</f>
        <v>-</v>
      </c>
      <c r="D359" s="23">
        <f>IFERROR(_xlfn.XLOOKUP($B359,'Reference Prices - Do Not Edit'!$C$4:$C$6575,'Reference Prices - Do Not Edit'!$D$4:$D$6575),0)</f>
        <v>0</v>
      </c>
      <c r="E359" s="23">
        <f>IFERROR(_xlfn.XLOOKUP($B359,'Reference Prices - Do Not Edit'!$C$4:$C$6575,'Reference Prices - Do Not Edit'!$E$4:$E$6575),0)</f>
        <v>0</v>
      </c>
      <c r="F359" s="25">
        <f>IFERROR(_xlfn.XLOOKUP($B359,'Reference Prices - Do Not Edit'!$C$4:$C$6575,'Reference Prices - Do Not Edit'!$I$4:$I$6575),0)</f>
        <v>0</v>
      </c>
    </row>
    <row r="360" spans="2:6">
      <c r="B360" s="475"/>
      <c r="C360" s="380" t="str">
        <f>IFERROR(_xlfn.XLOOKUP($B360,'Reference Prices - Do Not Edit'!$C$4:$C$6575,'Reference Prices - Do Not Edit'!$B$4:$B$6575),"-")</f>
        <v>-</v>
      </c>
      <c r="D360" s="23">
        <f>IFERROR(_xlfn.XLOOKUP($B360,'Reference Prices - Do Not Edit'!$C$4:$C$6575,'Reference Prices - Do Not Edit'!$D$4:$D$6575),0)</f>
        <v>0</v>
      </c>
      <c r="E360" s="23">
        <f>IFERROR(_xlfn.XLOOKUP($B360,'Reference Prices - Do Not Edit'!$C$4:$C$6575,'Reference Prices - Do Not Edit'!$E$4:$E$6575),0)</f>
        <v>0</v>
      </c>
      <c r="F360" s="25">
        <f>IFERROR(_xlfn.XLOOKUP($B360,'Reference Prices - Do Not Edit'!$C$4:$C$6575,'Reference Prices - Do Not Edit'!$I$4:$I$6575),0)</f>
        <v>0</v>
      </c>
    </row>
    <row r="361" spans="2:6">
      <c r="B361" s="475"/>
      <c r="C361" s="380" t="str">
        <f>IFERROR(_xlfn.XLOOKUP($B361,'Reference Prices - Do Not Edit'!$C$4:$C$6575,'Reference Prices - Do Not Edit'!$B$4:$B$6575),"-")</f>
        <v>-</v>
      </c>
      <c r="D361" s="23">
        <f>IFERROR(_xlfn.XLOOKUP($B361,'Reference Prices - Do Not Edit'!$C$4:$C$6575,'Reference Prices - Do Not Edit'!$D$4:$D$6575),0)</f>
        <v>0</v>
      </c>
      <c r="E361" s="23">
        <f>IFERROR(_xlfn.XLOOKUP($B361,'Reference Prices - Do Not Edit'!$C$4:$C$6575,'Reference Prices - Do Not Edit'!$E$4:$E$6575),0)</f>
        <v>0</v>
      </c>
      <c r="F361" s="25">
        <f>IFERROR(_xlfn.XLOOKUP($B361,'Reference Prices - Do Not Edit'!$C$4:$C$6575,'Reference Prices - Do Not Edit'!$I$4:$I$6575),0)</f>
        <v>0</v>
      </c>
    </row>
    <row r="362" spans="2:6">
      <c r="B362" s="475"/>
      <c r="C362" s="380" t="str">
        <f>IFERROR(_xlfn.XLOOKUP($B362,'Reference Prices - Do Not Edit'!$C$4:$C$6575,'Reference Prices - Do Not Edit'!$B$4:$B$6575),"-")</f>
        <v>-</v>
      </c>
      <c r="D362" s="23">
        <f>IFERROR(_xlfn.XLOOKUP($B362,'Reference Prices - Do Not Edit'!$C$4:$C$6575,'Reference Prices - Do Not Edit'!$D$4:$D$6575),0)</f>
        <v>0</v>
      </c>
      <c r="E362" s="23">
        <f>IFERROR(_xlfn.XLOOKUP($B362,'Reference Prices - Do Not Edit'!$C$4:$C$6575,'Reference Prices - Do Not Edit'!$E$4:$E$6575),0)</f>
        <v>0</v>
      </c>
      <c r="F362" s="25">
        <f>IFERROR(_xlfn.XLOOKUP($B362,'Reference Prices - Do Not Edit'!$C$4:$C$6575,'Reference Prices - Do Not Edit'!$I$4:$I$6575),0)</f>
        <v>0</v>
      </c>
    </row>
    <row r="363" spans="2:6">
      <c r="B363" s="475"/>
      <c r="C363" s="380" t="str">
        <f>IFERROR(_xlfn.XLOOKUP($B363,'Reference Prices - Do Not Edit'!$C$4:$C$6575,'Reference Prices - Do Not Edit'!$B$4:$B$6575),"-")</f>
        <v>-</v>
      </c>
      <c r="D363" s="23">
        <f>IFERROR(_xlfn.XLOOKUP($B363,'Reference Prices - Do Not Edit'!$C$4:$C$6575,'Reference Prices - Do Not Edit'!$D$4:$D$6575),0)</f>
        <v>0</v>
      </c>
      <c r="E363" s="23">
        <f>IFERROR(_xlfn.XLOOKUP($B363,'Reference Prices - Do Not Edit'!$C$4:$C$6575,'Reference Prices - Do Not Edit'!$E$4:$E$6575),0)</f>
        <v>0</v>
      </c>
      <c r="F363" s="25">
        <f>IFERROR(_xlfn.XLOOKUP($B363,'Reference Prices - Do Not Edit'!$C$4:$C$6575,'Reference Prices - Do Not Edit'!$I$4:$I$6575),0)</f>
        <v>0</v>
      </c>
    </row>
    <row r="364" spans="2:6">
      <c r="B364" s="475"/>
      <c r="C364" s="380" t="str">
        <f>IFERROR(_xlfn.XLOOKUP($B364,'Reference Prices - Do Not Edit'!$C$4:$C$6575,'Reference Prices - Do Not Edit'!$B$4:$B$6575),"-")</f>
        <v>-</v>
      </c>
      <c r="D364" s="23">
        <f>IFERROR(_xlfn.XLOOKUP($B364,'Reference Prices - Do Not Edit'!$C$4:$C$6575,'Reference Prices - Do Not Edit'!$D$4:$D$6575),0)</f>
        <v>0</v>
      </c>
      <c r="E364" s="23">
        <f>IFERROR(_xlfn.XLOOKUP($B364,'Reference Prices - Do Not Edit'!$C$4:$C$6575,'Reference Prices - Do Not Edit'!$E$4:$E$6575),0)</f>
        <v>0</v>
      </c>
      <c r="F364" s="25">
        <f>IFERROR(_xlfn.XLOOKUP($B364,'Reference Prices - Do Not Edit'!$C$4:$C$6575,'Reference Prices - Do Not Edit'!$I$4:$I$6575),0)</f>
        <v>0</v>
      </c>
    </row>
    <row r="365" spans="2:6">
      <c r="B365" s="475"/>
      <c r="C365" s="380" t="str">
        <f>IFERROR(_xlfn.XLOOKUP($B365,'Reference Prices - Do Not Edit'!$C$4:$C$6575,'Reference Prices - Do Not Edit'!$B$4:$B$6575),"-")</f>
        <v>-</v>
      </c>
      <c r="D365" s="23">
        <f>IFERROR(_xlfn.XLOOKUP($B365,'Reference Prices - Do Not Edit'!$C$4:$C$6575,'Reference Prices - Do Not Edit'!$D$4:$D$6575),0)</f>
        <v>0</v>
      </c>
      <c r="E365" s="23">
        <f>IFERROR(_xlfn.XLOOKUP($B365,'Reference Prices - Do Not Edit'!$C$4:$C$6575,'Reference Prices - Do Not Edit'!$E$4:$E$6575),0)</f>
        <v>0</v>
      </c>
      <c r="F365" s="25">
        <f>IFERROR(_xlfn.XLOOKUP($B365,'Reference Prices - Do Not Edit'!$C$4:$C$6575,'Reference Prices - Do Not Edit'!$I$4:$I$6575),0)</f>
        <v>0</v>
      </c>
    </row>
    <row r="366" spans="2:6">
      <c r="B366" s="475"/>
      <c r="C366" s="380" t="str">
        <f>IFERROR(_xlfn.XLOOKUP($B366,'Reference Prices - Do Not Edit'!$C$4:$C$6575,'Reference Prices - Do Not Edit'!$B$4:$B$6575),"-")</f>
        <v>-</v>
      </c>
      <c r="D366" s="23">
        <f>IFERROR(_xlfn.XLOOKUP($B366,'Reference Prices - Do Not Edit'!$C$4:$C$6575,'Reference Prices - Do Not Edit'!$D$4:$D$6575),0)</f>
        <v>0</v>
      </c>
      <c r="E366" s="23">
        <f>IFERROR(_xlfn.XLOOKUP($B366,'Reference Prices - Do Not Edit'!$C$4:$C$6575,'Reference Prices - Do Not Edit'!$E$4:$E$6575),0)</f>
        <v>0</v>
      </c>
      <c r="F366" s="25">
        <f>IFERROR(_xlfn.XLOOKUP($B366,'Reference Prices - Do Not Edit'!$C$4:$C$6575,'Reference Prices - Do Not Edit'!$I$4:$I$6575),0)</f>
        <v>0</v>
      </c>
    </row>
    <row r="367" spans="2:6">
      <c r="B367" s="475"/>
      <c r="C367" s="380" t="str">
        <f>IFERROR(_xlfn.XLOOKUP($B367,'Reference Prices - Do Not Edit'!$C$4:$C$6575,'Reference Prices - Do Not Edit'!$B$4:$B$6575),"-")</f>
        <v>-</v>
      </c>
      <c r="D367" s="23">
        <f>IFERROR(_xlfn.XLOOKUP($B367,'Reference Prices - Do Not Edit'!$C$4:$C$6575,'Reference Prices - Do Not Edit'!$D$4:$D$6575),0)</f>
        <v>0</v>
      </c>
      <c r="E367" s="23">
        <f>IFERROR(_xlfn.XLOOKUP($B367,'Reference Prices - Do Not Edit'!$C$4:$C$6575,'Reference Prices - Do Not Edit'!$E$4:$E$6575),0)</f>
        <v>0</v>
      </c>
      <c r="F367" s="25">
        <f>IFERROR(_xlfn.XLOOKUP($B367,'Reference Prices - Do Not Edit'!$C$4:$C$6575,'Reference Prices - Do Not Edit'!$I$4:$I$6575),0)</f>
        <v>0</v>
      </c>
    </row>
    <row r="368" spans="2:6">
      <c r="B368" s="475"/>
      <c r="C368" s="380" t="str">
        <f>IFERROR(_xlfn.XLOOKUP($B368,'Reference Prices - Do Not Edit'!$C$4:$C$6575,'Reference Prices - Do Not Edit'!$B$4:$B$6575),"-")</f>
        <v>-</v>
      </c>
      <c r="D368" s="23">
        <f>IFERROR(_xlfn.XLOOKUP($B368,'Reference Prices - Do Not Edit'!$C$4:$C$6575,'Reference Prices - Do Not Edit'!$D$4:$D$6575),0)</f>
        <v>0</v>
      </c>
      <c r="E368" s="23">
        <f>IFERROR(_xlfn.XLOOKUP($B368,'Reference Prices - Do Not Edit'!$C$4:$C$6575,'Reference Prices - Do Not Edit'!$E$4:$E$6575),0)</f>
        <v>0</v>
      </c>
      <c r="F368" s="25">
        <f>IFERROR(_xlfn.XLOOKUP($B368,'Reference Prices - Do Not Edit'!$C$4:$C$6575,'Reference Prices - Do Not Edit'!$I$4:$I$6575),0)</f>
        <v>0</v>
      </c>
    </row>
    <row r="369" spans="2:6">
      <c r="B369" s="475"/>
      <c r="C369" s="380" t="str">
        <f>IFERROR(_xlfn.XLOOKUP($B369,'Reference Prices - Do Not Edit'!$C$4:$C$6575,'Reference Prices - Do Not Edit'!$B$4:$B$6575),"-")</f>
        <v>-</v>
      </c>
      <c r="D369" s="23">
        <f>IFERROR(_xlfn.XLOOKUP($B369,'Reference Prices - Do Not Edit'!$C$4:$C$6575,'Reference Prices - Do Not Edit'!$D$4:$D$6575),0)</f>
        <v>0</v>
      </c>
      <c r="E369" s="23">
        <f>IFERROR(_xlfn.XLOOKUP($B369,'Reference Prices - Do Not Edit'!$C$4:$C$6575,'Reference Prices - Do Not Edit'!$E$4:$E$6575),0)</f>
        <v>0</v>
      </c>
      <c r="F369" s="25">
        <f>IFERROR(_xlfn.XLOOKUP($B369,'Reference Prices - Do Not Edit'!$C$4:$C$6575,'Reference Prices - Do Not Edit'!$I$4:$I$6575),0)</f>
        <v>0</v>
      </c>
    </row>
    <row r="370" spans="2:6">
      <c r="B370" s="475"/>
      <c r="C370" s="380" t="str">
        <f>IFERROR(_xlfn.XLOOKUP($B370,'Reference Prices - Do Not Edit'!$C$4:$C$6575,'Reference Prices - Do Not Edit'!$B$4:$B$6575),"-")</f>
        <v>-</v>
      </c>
      <c r="D370" s="23">
        <f>IFERROR(_xlfn.XLOOKUP($B370,'Reference Prices - Do Not Edit'!$C$4:$C$6575,'Reference Prices - Do Not Edit'!$D$4:$D$6575),0)</f>
        <v>0</v>
      </c>
      <c r="E370" s="23">
        <f>IFERROR(_xlfn.XLOOKUP($B370,'Reference Prices - Do Not Edit'!$C$4:$C$6575,'Reference Prices - Do Not Edit'!$E$4:$E$6575),0)</f>
        <v>0</v>
      </c>
      <c r="F370" s="25">
        <f>IFERROR(_xlfn.XLOOKUP($B370,'Reference Prices - Do Not Edit'!$C$4:$C$6575,'Reference Prices - Do Not Edit'!$I$4:$I$6575),0)</f>
        <v>0</v>
      </c>
    </row>
    <row r="371" spans="2:6">
      <c r="B371" s="475"/>
      <c r="C371" s="380" t="str">
        <f>IFERROR(_xlfn.XLOOKUP($B371,'Reference Prices - Do Not Edit'!$C$4:$C$6575,'Reference Prices - Do Not Edit'!$B$4:$B$6575),"-")</f>
        <v>-</v>
      </c>
      <c r="D371" s="23">
        <f>IFERROR(_xlfn.XLOOKUP($B371,'Reference Prices - Do Not Edit'!$C$4:$C$6575,'Reference Prices - Do Not Edit'!$D$4:$D$6575),0)</f>
        <v>0</v>
      </c>
      <c r="E371" s="23">
        <f>IFERROR(_xlfn.XLOOKUP($B371,'Reference Prices - Do Not Edit'!$C$4:$C$6575,'Reference Prices - Do Not Edit'!$E$4:$E$6575),0)</f>
        <v>0</v>
      </c>
      <c r="F371" s="25">
        <f>IFERROR(_xlfn.XLOOKUP($B371,'Reference Prices - Do Not Edit'!$C$4:$C$6575,'Reference Prices - Do Not Edit'!$I$4:$I$6575),0)</f>
        <v>0</v>
      </c>
    </row>
    <row r="372" spans="2:6">
      <c r="B372" s="475"/>
      <c r="C372" s="380" t="str">
        <f>IFERROR(_xlfn.XLOOKUP($B372,'Reference Prices - Do Not Edit'!$C$4:$C$6575,'Reference Prices - Do Not Edit'!$B$4:$B$6575),"-")</f>
        <v>-</v>
      </c>
      <c r="D372" s="23">
        <f>IFERROR(_xlfn.XLOOKUP($B372,'Reference Prices - Do Not Edit'!$C$4:$C$6575,'Reference Prices - Do Not Edit'!$D$4:$D$6575),0)</f>
        <v>0</v>
      </c>
      <c r="E372" s="23">
        <f>IFERROR(_xlfn.XLOOKUP($B372,'Reference Prices - Do Not Edit'!$C$4:$C$6575,'Reference Prices - Do Not Edit'!$E$4:$E$6575),0)</f>
        <v>0</v>
      </c>
      <c r="F372" s="25">
        <f>IFERROR(_xlfn.XLOOKUP($B372,'Reference Prices - Do Not Edit'!$C$4:$C$6575,'Reference Prices - Do Not Edit'!$I$4:$I$6575),0)</f>
        <v>0</v>
      </c>
    </row>
    <row r="373" spans="2:6">
      <c r="B373" s="475"/>
      <c r="C373" s="380" t="str">
        <f>IFERROR(_xlfn.XLOOKUP($B373,'Reference Prices - Do Not Edit'!$C$4:$C$6575,'Reference Prices - Do Not Edit'!$B$4:$B$6575),"-")</f>
        <v>-</v>
      </c>
      <c r="D373" s="23">
        <f>IFERROR(_xlfn.XLOOKUP($B373,'Reference Prices - Do Not Edit'!$C$4:$C$6575,'Reference Prices - Do Not Edit'!$D$4:$D$6575),0)</f>
        <v>0</v>
      </c>
      <c r="E373" s="23">
        <f>IFERROR(_xlfn.XLOOKUP($B373,'Reference Prices - Do Not Edit'!$C$4:$C$6575,'Reference Prices - Do Not Edit'!$E$4:$E$6575),0)</f>
        <v>0</v>
      </c>
      <c r="F373" s="25">
        <f>IFERROR(_xlfn.XLOOKUP($B373,'Reference Prices - Do Not Edit'!$C$4:$C$6575,'Reference Prices - Do Not Edit'!$I$4:$I$6575),0)</f>
        <v>0</v>
      </c>
    </row>
    <row r="374" spans="2:6">
      <c r="B374" s="475"/>
      <c r="C374" s="380" t="str">
        <f>IFERROR(_xlfn.XLOOKUP($B374,'Reference Prices - Do Not Edit'!$C$4:$C$6575,'Reference Prices - Do Not Edit'!$B$4:$B$6575),"-")</f>
        <v>-</v>
      </c>
      <c r="D374" s="23">
        <f>IFERROR(_xlfn.XLOOKUP($B374,'Reference Prices - Do Not Edit'!$C$4:$C$6575,'Reference Prices - Do Not Edit'!$D$4:$D$6575),0)</f>
        <v>0</v>
      </c>
      <c r="E374" s="23">
        <f>IFERROR(_xlfn.XLOOKUP($B374,'Reference Prices - Do Not Edit'!$C$4:$C$6575,'Reference Prices - Do Not Edit'!$E$4:$E$6575),0)</f>
        <v>0</v>
      </c>
      <c r="F374" s="25">
        <f>IFERROR(_xlfn.XLOOKUP($B374,'Reference Prices - Do Not Edit'!$C$4:$C$6575,'Reference Prices - Do Not Edit'!$I$4:$I$6575),0)</f>
        <v>0</v>
      </c>
    </row>
    <row r="375" spans="2:6">
      <c r="B375" s="475"/>
      <c r="C375" s="380" t="str">
        <f>IFERROR(_xlfn.XLOOKUP($B375,'Reference Prices - Do Not Edit'!$C$4:$C$6575,'Reference Prices - Do Not Edit'!$B$4:$B$6575),"-")</f>
        <v>-</v>
      </c>
      <c r="D375" s="23">
        <f>IFERROR(_xlfn.XLOOKUP($B375,'Reference Prices - Do Not Edit'!$C$4:$C$6575,'Reference Prices - Do Not Edit'!$D$4:$D$6575),0)</f>
        <v>0</v>
      </c>
      <c r="E375" s="23">
        <f>IFERROR(_xlfn.XLOOKUP($B375,'Reference Prices - Do Not Edit'!$C$4:$C$6575,'Reference Prices - Do Not Edit'!$E$4:$E$6575),0)</f>
        <v>0</v>
      </c>
      <c r="F375" s="25">
        <f>IFERROR(_xlfn.XLOOKUP($B375,'Reference Prices - Do Not Edit'!$C$4:$C$6575,'Reference Prices - Do Not Edit'!$I$4:$I$6575),0)</f>
        <v>0</v>
      </c>
    </row>
    <row r="376" spans="2:6">
      <c r="B376" s="475"/>
      <c r="C376" s="380" t="str">
        <f>IFERROR(_xlfn.XLOOKUP($B376,'Reference Prices - Do Not Edit'!$C$4:$C$6575,'Reference Prices - Do Not Edit'!$B$4:$B$6575),"-")</f>
        <v>-</v>
      </c>
      <c r="D376" s="23">
        <f>IFERROR(_xlfn.XLOOKUP($B376,'Reference Prices - Do Not Edit'!$C$4:$C$6575,'Reference Prices - Do Not Edit'!$D$4:$D$6575),0)</f>
        <v>0</v>
      </c>
      <c r="E376" s="23">
        <f>IFERROR(_xlfn.XLOOKUP($B376,'Reference Prices - Do Not Edit'!$C$4:$C$6575,'Reference Prices - Do Not Edit'!$E$4:$E$6575),0)</f>
        <v>0</v>
      </c>
      <c r="F376" s="25">
        <f>IFERROR(_xlfn.XLOOKUP($B376,'Reference Prices - Do Not Edit'!$C$4:$C$6575,'Reference Prices - Do Not Edit'!$I$4:$I$6575),0)</f>
        <v>0</v>
      </c>
    </row>
    <row r="377" spans="2:6">
      <c r="B377" s="475"/>
      <c r="C377" s="380" t="str">
        <f>IFERROR(_xlfn.XLOOKUP($B377,'Reference Prices - Do Not Edit'!$C$4:$C$6575,'Reference Prices - Do Not Edit'!$B$4:$B$6575),"-")</f>
        <v>-</v>
      </c>
      <c r="D377" s="23">
        <f>IFERROR(_xlfn.XLOOKUP($B377,'Reference Prices - Do Not Edit'!$C$4:$C$6575,'Reference Prices - Do Not Edit'!$D$4:$D$6575),0)</f>
        <v>0</v>
      </c>
      <c r="E377" s="23">
        <f>IFERROR(_xlfn.XLOOKUP($B377,'Reference Prices - Do Not Edit'!$C$4:$C$6575,'Reference Prices - Do Not Edit'!$E$4:$E$6575),0)</f>
        <v>0</v>
      </c>
      <c r="F377" s="25">
        <f>IFERROR(_xlfn.XLOOKUP($B377,'Reference Prices - Do Not Edit'!$C$4:$C$6575,'Reference Prices - Do Not Edit'!$I$4:$I$6575),0)</f>
        <v>0</v>
      </c>
    </row>
    <row r="378" spans="2:6">
      <c r="B378" s="475"/>
      <c r="C378" s="380" t="str">
        <f>IFERROR(_xlfn.XLOOKUP($B378,'Reference Prices - Do Not Edit'!$C$4:$C$6575,'Reference Prices - Do Not Edit'!$B$4:$B$6575),"-")</f>
        <v>-</v>
      </c>
      <c r="D378" s="23">
        <f>IFERROR(_xlfn.XLOOKUP($B378,'Reference Prices - Do Not Edit'!$C$4:$C$6575,'Reference Prices - Do Not Edit'!$D$4:$D$6575),0)</f>
        <v>0</v>
      </c>
      <c r="E378" s="23">
        <f>IFERROR(_xlfn.XLOOKUP($B378,'Reference Prices - Do Not Edit'!$C$4:$C$6575,'Reference Prices - Do Not Edit'!$E$4:$E$6575),0)</f>
        <v>0</v>
      </c>
      <c r="F378" s="25">
        <f>IFERROR(_xlfn.XLOOKUP($B378,'Reference Prices - Do Not Edit'!$C$4:$C$6575,'Reference Prices - Do Not Edit'!$I$4:$I$6575),0)</f>
        <v>0</v>
      </c>
    </row>
    <row r="379" spans="2:6">
      <c r="B379" s="475"/>
      <c r="C379" s="380" t="str">
        <f>IFERROR(_xlfn.XLOOKUP($B379,'Reference Prices - Do Not Edit'!$C$4:$C$6575,'Reference Prices - Do Not Edit'!$B$4:$B$6575),"-")</f>
        <v>-</v>
      </c>
      <c r="D379" s="23">
        <f>IFERROR(_xlfn.XLOOKUP($B379,'Reference Prices - Do Not Edit'!$C$4:$C$6575,'Reference Prices - Do Not Edit'!$D$4:$D$6575),0)</f>
        <v>0</v>
      </c>
      <c r="E379" s="23">
        <f>IFERROR(_xlfn.XLOOKUP($B379,'Reference Prices - Do Not Edit'!$C$4:$C$6575,'Reference Prices - Do Not Edit'!$E$4:$E$6575),0)</f>
        <v>0</v>
      </c>
      <c r="F379" s="25">
        <f>IFERROR(_xlfn.XLOOKUP($B379,'Reference Prices - Do Not Edit'!$C$4:$C$6575,'Reference Prices - Do Not Edit'!$I$4:$I$6575),0)</f>
        <v>0</v>
      </c>
    </row>
    <row r="380" spans="2:6">
      <c r="B380" s="475"/>
      <c r="C380" s="380" t="str">
        <f>IFERROR(_xlfn.XLOOKUP($B380,'Reference Prices - Do Not Edit'!$C$4:$C$6575,'Reference Prices - Do Not Edit'!$B$4:$B$6575),"-")</f>
        <v>-</v>
      </c>
      <c r="D380" s="23">
        <f>IFERROR(_xlfn.XLOOKUP($B380,'Reference Prices - Do Not Edit'!$C$4:$C$6575,'Reference Prices - Do Not Edit'!$D$4:$D$6575),0)</f>
        <v>0</v>
      </c>
      <c r="E380" s="23">
        <f>IFERROR(_xlfn.XLOOKUP($B380,'Reference Prices - Do Not Edit'!$C$4:$C$6575,'Reference Prices - Do Not Edit'!$E$4:$E$6575),0)</f>
        <v>0</v>
      </c>
      <c r="F380" s="25">
        <f>IFERROR(_xlfn.XLOOKUP($B380,'Reference Prices - Do Not Edit'!$C$4:$C$6575,'Reference Prices - Do Not Edit'!$I$4:$I$6575),0)</f>
        <v>0</v>
      </c>
    </row>
    <row r="381" spans="2:6">
      <c r="B381" s="475"/>
      <c r="C381" s="380" t="str">
        <f>IFERROR(_xlfn.XLOOKUP($B381,'Reference Prices - Do Not Edit'!$C$4:$C$6575,'Reference Prices - Do Not Edit'!$B$4:$B$6575),"-")</f>
        <v>-</v>
      </c>
      <c r="D381" s="23">
        <f>IFERROR(_xlfn.XLOOKUP($B381,'Reference Prices - Do Not Edit'!$C$4:$C$6575,'Reference Prices - Do Not Edit'!$D$4:$D$6575),0)</f>
        <v>0</v>
      </c>
      <c r="E381" s="23">
        <f>IFERROR(_xlfn.XLOOKUP($B381,'Reference Prices - Do Not Edit'!$C$4:$C$6575,'Reference Prices - Do Not Edit'!$E$4:$E$6575),0)</f>
        <v>0</v>
      </c>
      <c r="F381" s="25">
        <f>IFERROR(_xlfn.XLOOKUP($B381,'Reference Prices - Do Not Edit'!$C$4:$C$6575,'Reference Prices - Do Not Edit'!$I$4:$I$6575),0)</f>
        <v>0</v>
      </c>
    </row>
    <row r="382" spans="2:6">
      <c r="B382" s="475"/>
      <c r="C382" s="380" t="str">
        <f>IFERROR(_xlfn.XLOOKUP($B382,'Reference Prices - Do Not Edit'!$C$4:$C$6575,'Reference Prices - Do Not Edit'!$B$4:$B$6575),"-")</f>
        <v>-</v>
      </c>
      <c r="D382" s="23">
        <f>IFERROR(_xlfn.XLOOKUP($B382,'Reference Prices - Do Not Edit'!$C$4:$C$6575,'Reference Prices - Do Not Edit'!$D$4:$D$6575),0)</f>
        <v>0</v>
      </c>
      <c r="E382" s="23">
        <f>IFERROR(_xlfn.XLOOKUP($B382,'Reference Prices - Do Not Edit'!$C$4:$C$6575,'Reference Prices - Do Not Edit'!$E$4:$E$6575),0)</f>
        <v>0</v>
      </c>
      <c r="F382" s="25">
        <f>IFERROR(_xlfn.XLOOKUP($B382,'Reference Prices - Do Not Edit'!$C$4:$C$6575,'Reference Prices - Do Not Edit'!$I$4:$I$6575),0)</f>
        <v>0</v>
      </c>
    </row>
    <row r="383" spans="2:6">
      <c r="B383" s="475"/>
      <c r="C383" s="380" t="str">
        <f>IFERROR(_xlfn.XLOOKUP($B383,'Reference Prices - Do Not Edit'!$C$4:$C$6575,'Reference Prices - Do Not Edit'!$B$4:$B$6575),"-")</f>
        <v>-</v>
      </c>
      <c r="D383" s="23">
        <f>IFERROR(_xlfn.XLOOKUP($B383,'Reference Prices - Do Not Edit'!$C$4:$C$6575,'Reference Prices - Do Not Edit'!$D$4:$D$6575),0)</f>
        <v>0</v>
      </c>
      <c r="E383" s="23">
        <f>IFERROR(_xlfn.XLOOKUP($B383,'Reference Prices - Do Not Edit'!$C$4:$C$6575,'Reference Prices - Do Not Edit'!$E$4:$E$6575),0)</f>
        <v>0</v>
      </c>
      <c r="F383" s="25">
        <f>IFERROR(_xlfn.XLOOKUP($B383,'Reference Prices - Do Not Edit'!$C$4:$C$6575,'Reference Prices - Do Not Edit'!$I$4:$I$6575),0)</f>
        <v>0</v>
      </c>
    </row>
    <row r="384" spans="2:6">
      <c r="B384" s="475"/>
      <c r="C384" s="380" t="str">
        <f>IFERROR(_xlfn.XLOOKUP($B384,'Reference Prices - Do Not Edit'!$C$4:$C$6575,'Reference Prices - Do Not Edit'!$B$4:$B$6575),"-")</f>
        <v>-</v>
      </c>
      <c r="D384" s="23">
        <f>IFERROR(_xlfn.XLOOKUP($B384,'Reference Prices - Do Not Edit'!$C$4:$C$6575,'Reference Prices - Do Not Edit'!$D$4:$D$6575),0)</f>
        <v>0</v>
      </c>
      <c r="E384" s="23">
        <f>IFERROR(_xlfn.XLOOKUP($B384,'Reference Prices - Do Not Edit'!$C$4:$C$6575,'Reference Prices - Do Not Edit'!$E$4:$E$6575),0)</f>
        <v>0</v>
      </c>
      <c r="F384" s="25">
        <f>IFERROR(_xlfn.XLOOKUP($B384,'Reference Prices - Do Not Edit'!$C$4:$C$6575,'Reference Prices - Do Not Edit'!$I$4:$I$6575),0)</f>
        <v>0</v>
      </c>
    </row>
    <row r="385" spans="2:6">
      <c r="B385" s="475"/>
      <c r="C385" s="380" t="str">
        <f>IFERROR(_xlfn.XLOOKUP($B385,'Reference Prices - Do Not Edit'!$C$4:$C$6575,'Reference Prices - Do Not Edit'!$B$4:$B$6575),"-")</f>
        <v>-</v>
      </c>
      <c r="D385" s="23">
        <f>IFERROR(_xlfn.XLOOKUP($B385,'Reference Prices - Do Not Edit'!$C$4:$C$6575,'Reference Prices - Do Not Edit'!$D$4:$D$6575),0)</f>
        <v>0</v>
      </c>
      <c r="E385" s="23">
        <f>IFERROR(_xlfn.XLOOKUP($B385,'Reference Prices - Do Not Edit'!$C$4:$C$6575,'Reference Prices - Do Not Edit'!$E$4:$E$6575),0)</f>
        <v>0</v>
      </c>
      <c r="F385" s="25">
        <f>IFERROR(_xlfn.XLOOKUP($B385,'Reference Prices - Do Not Edit'!$C$4:$C$6575,'Reference Prices - Do Not Edit'!$I$4:$I$6575),0)</f>
        <v>0</v>
      </c>
    </row>
    <row r="386" spans="2:6">
      <c r="B386" s="475"/>
      <c r="C386" s="380" t="str">
        <f>IFERROR(_xlfn.XLOOKUP($B386,'Reference Prices - Do Not Edit'!$C$4:$C$6575,'Reference Prices - Do Not Edit'!$B$4:$B$6575),"-")</f>
        <v>-</v>
      </c>
      <c r="D386" s="23">
        <f>IFERROR(_xlfn.XLOOKUP($B386,'Reference Prices - Do Not Edit'!$C$4:$C$6575,'Reference Prices - Do Not Edit'!$D$4:$D$6575),0)</f>
        <v>0</v>
      </c>
      <c r="E386" s="23">
        <f>IFERROR(_xlfn.XLOOKUP($B386,'Reference Prices - Do Not Edit'!$C$4:$C$6575,'Reference Prices - Do Not Edit'!$E$4:$E$6575),0)</f>
        <v>0</v>
      </c>
      <c r="F386" s="25">
        <f>IFERROR(_xlfn.XLOOKUP($B386,'Reference Prices - Do Not Edit'!$C$4:$C$6575,'Reference Prices - Do Not Edit'!$I$4:$I$6575),0)</f>
        <v>0</v>
      </c>
    </row>
    <row r="387" spans="2:6">
      <c r="B387" s="475"/>
      <c r="C387" s="380" t="str">
        <f>IFERROR(_xlfn.XLOOKUP($B387,'Reference Prices - Do Not Edit'!$C$4:$C$6575,'Reference Prices - Do Not Edit'!$B$4:$B$6575),"-")</f>
        <v>-</v>
      </c>
      <c r="D387" s="23">
        <f>IFERROR(_xlfn.XLOOKUP($B387,'Reference Prices - Do Not Edit'!$C$4:$C$6575,'Reference Prices - Do Not Edit'!$D$4:$D$6575),0)</f>
        <v>0</v>
      </c>
      <c r="E387" s="23">
        <f>IFERROR(_xlfn.XLOOKUP($B387,'Reference Prices - Do Not Edit'!$C$4:$C$6575,'Reference Prices - Do Not Edit'!$E$4:$E$6575),0)</f>
        <v>0</v>
      </c>
      <c r="F387" s="25">
        <f>IFERROR(_xlfn.XLOOKUP($B387,'Reference Prices - Do Not Edit'!$C$4:$C$6575,'Reference Prices - Do Not Edit'!$I$4:$I$6575),0)</f>
        <v>0</v>
      </c>
    </row>
    <row r="388" spans="2:6">
      <c r="B388" s="475"/>
      <c r="C388" s="380" t="str">
        <f>IFERROR(_xlfn.XLOOKUP($B388,'Reference Prices - Do Not Edit'!$C$4:$C$6575,'Reference Prices - Do Not Edit'!$B$4:$B$6575),"-")</f>
        <v>-</v>
      </c>
      <c r="D388" s="23">
        <f>IFERROR(_xlfn.XLOOKUP($B388,'Reference Prices - Do Not Edit'!$C$4:$C$6575,'Reference Prices - Do Not Edit'!$D$4:$D$6575),0)</f>
        <v>0</v>
      </c>
      <c r="E388" s="23">
        <f>IFERROR(_xlfn.XLOOKUP($B388,'Reference Prices - Do Not Edit'!$C$4:$C$6575,'Reference Prices - Do Not Edit'!$E$4:$E$6575),0)</f>
        <v>0</v>
      </c>
      <c r="F388" s="25">
        <f>IFERROR(_xlfn.XLOOKUP($B388,'Reference Prices - Do Not Edit'!$C$4:$C$6575,'Reference Prices - Do Not Edit'!$I$4:$I$6575),0)</f>
        <v>0</v>
      </c>
    </row>
    <row r="389" spans="2:6">
      <c r="B389" s="475"/>
      <c r="C389" s="380" t="str">
        <f>IFERROR(_xlfn.XLOOKUP($B389,'Reference Prices - Do Not Edit'!$C$4:$C$6575,'Reference Prices - Do Not Edit'!$B$4:$B$6575),"-")</f>
        <v>-</v>
      </c>
      <c r="D389" s="23">
        <f>IFERROR(_xlfn.XLOOKUP($B389,'Reference Prices - Do Not Edit'!$C$4:$C$6575,'Reference Prices - Do Not Edit'!$D$4:$D$6575),0)</f>
        <v>0</v>
      </c>
      <c r="E389" s="23">
        <f>IFERROR(_xlfn.XLOOKUP($B389,'Reference Prices - Do Not Edit'!$C$4:$C$6575,'Reference Prices - Do Not Edit'!$E$4:$E$6575),0)</f>
        <v>0</v>
      </c>
      <c r="F389" s="25">
        <f>IFERROR(_xlfn.XLOOKUP($B389,'Reference Prices - Do Not Edit'!$C$4:$C$6575,'Reference Prices - Do Not Edit'!$I$4:$I$6575),0)</f>
        <v>0</v>
      </c>
    </row>
    <row r="390" spans="2:6">
      <c r="B390" s="475"/>
      <c r="C390" s="380" t="str">
        <f>IFERROR(_xlfn.XLOOKUP($B390,'Reference Prices - Do Not Edit'!$C$4:$C$6575,'Reference Prices - Do Not Edit'!$B$4:$B$6575),"-")</f>
        <v>-</v>
      </c>
      <c r="D390" s="23">
        <f>IFERROR(_xlfn.XLOOKUP($B390,'Reference Prices - Do Not Edit'!$C$4:$C$6575,'Reference Prices - Do Not Edit'!$D$4:$D$6575),0)</f>
        <v>0</v>
      </c>
      <c r="E390" s="23">
        <f>IFERROR(_xlfn.XLOOKUP($B390,'Reference Prices - Do Not Edit'!$C$4:$C$6575,'Reference Prices - Do Not Edit'!$E$4:$E$6575),0)</f>
        <v>0</v>
      </c>
      <c r="F390" s="25">
        <f>IFERROR(_xlfn.XLOOKUP($B390,'Reference Prices - Do Not Edit'!$C$4:$C$6575,'Reference Prices - Do Not Edit'!$I$4:$I$6575),0)</f>
        <v>0</v>
      </c>
    </row>
    <row r="391" spans="2:6">
      <c r="B391" s="475"/>
      <c r="C391" s="380" t="str">
        <f>IFERROR(_xlfn.XLOOKUP($B391,'Reference Prices - Do Not Edit'!$C$4:$C$6575,'Reference Prices - Do Not Edit'!$B$4:$B$6575),"-")</f>
        <v>-</v>
      </c>
      <c r="D391" s="23">
        <f>IFERROR(_xlfn.XLOOKUP($B391,'Reference Prices - Do Not Edit'!$C$4:$C$6575,'Reference Prices - Do Not Edit'!$D$4:$D$6575),0)</f>
        <v>0</v>
      </c>
      <c r="E391" s="23">
        <f>IFERROR(_xlfn.XLOOKUP($B391,'Reference Prices - Do Not Edit'!$C$4:$C$6575,'Reference Prices - Do Not Edit'!$E$4:$E$6575),0)</f>
        <v>0</v>
      </c>
      <c r="F391" s="25">
        <f>IFERROR(_xlfn.XLOOKUP($B391,'Reference Prices - Do Not Edit'!$C$4:$C$6575,'Reference Prices - Do Not Edit'!$I$4:$I$6575),0)</f>
        <v>0</v>
      </c>
    </row>
    <row r="392" spans="2:6">
      <c r="B392" s="475"/>
      <c r="C392" s="380" t="str">
        <f>IFERROR(_xlfn.XLOOKUP($B392,'Reference Prices - Do Not Edit'!$C$4:$C$6575,'Reference Prices - Do Not Edit'!$B$4:$B$6575),"-")</f>
        <v>-</v>
      </c>
      <c r="D392" s="23">
        <f>IFERROR(_xlfn.XLOOKUP($B392,'Reference Prices - Do Not Edit'!$C$4:$C$6575,'Reference Prices - Do Not Edit'!$D$4:$D$6575),0)</f>
        <v>0</v>
      </c>
      <c r="E392" s="23">
        <f>IFERROR(_xlfn.XLOOKUP($B392,'Reference Prices - Do Not Edit'!$C$4:$C$6575,'Reference Prices - Do Not Edit'!$E$4:$E$6575),0)</f>
        <v>0</v>
      </c>
      <c r="F392" s="25">
        <f>IFERROR(_xlfn.XLOOKUP($B392,'Reference Prices - Do Not Edit'!$C$4:$C$6575,'Reference Prices - Do Not Edit'!$I$4:$I$6575),0)</f>
        <v>0</v>
      </c>
    </row>
    <row r="393" spans="2:6">
      <c r="B393" s="475"/>
      <c r="C393" s="380" t="str">
        <f>IFERROR(_xlfn.XLOOKUP($B393,'Reference Prices - Do Not Edit'!$C$4:$C$6575,'Reference Prices - Do Not Edit'!$B$4:$B$6575),"-")</f>
        <v>-</v>
      </c>
      <c r="D393" s="23">
        <f>IFERROR(_xlfn.XLOOKUP($B393,'Reference Prices - Do Not Edit'!$C$4:$C$6575,'Reference Prices - Do Not Edit'!$D$4:$D$6575),0)</f>
        <v>0</v>
      </c>
      <c r="E393" s="23">
        <f>IFERROR(_xlfn.XLOOKUP($B393,'Reference Prices - Do Not Edit'!$C$4:$C$6575,'Reference Prices - Do Not Edit'!$E$4:$E$6575),0)</f>
        <v>0</v>
      </c>
      <c r="F393" s="25">
        <f>IFERROR(_xlfn.XLOOKUP($B393,'Reference Prices - Do Not Edit'!$C$4:$C$6575,'Reference Prices - Do Not Edit'!$I$4:$I$6575),0)</f>
        <v>0</v>
      </c>
    </row>
    <row r="394" spans="2:6">
      <c r="B394" s="475"/>
      <c r="C394" s="380" t="str">
        <f>IFERROR(_xlfn.XLOOKUP($B394,'Reference Prices - Do Not Edit'!$C$4:$C$6575,'Reference Prices - Do Not Edit'!$B$4:$B$6575),"-")</f>
        <v>-</v>
      </c>
      <c r="D394" s="23">
        <f>IFERROR(_xlfn.XLOOKUP($B394,'Reference Prices - Do Not Edit'!$C$4:$C$6575,'Reference Prices - Do Not Edit'!$D$4:$D$6575),0)</f>
        <v>0</v>
      </c>
      <c r="E394" s="23">
        <f>IFERROR(_xlfn.XLOOKUP($B394,'Reference Prices - Do Not Edit'!$C$4:$C$6575,'Reference Prices - Do Not Edit'!$E$4:$E$6575),0)</f>
        <v>0</v>
      </c>
      <c r="F394" s="25">
        <f>IFERROR(_xlfn.XLOOKUP($B394,'Reference Prices - Do Not Edit'!$C$4:$C$6575,'Reference Prices - Do Not Edit'!$I$4:$I$6575),0)</f>
        <v>0</v>
      </c>
    </row>
    <row r="395" spans="2:6">
      <c r="B395" s="475"/>
      <c r="C395" s="380" t="str">
        <f>IFERROR(_xlfn.XLOOKUP($B395,'Reference Prices - Do Not Edit'!$C$4:$C$6575,'Reference Prices - Do Not Edit'!$B$4:$B$6575),"-")</f>
        <v>-</v>
      </c>
      <c r="D395" s="23">
        <f>IFERROR(_xlfn.XLOOKUP($B395,'Reference Prices - Do Not Edit'!$C$4:$C$6575,'Reference Prices - Do Not Edit'!$D$4:$D$6575),0)</f>
        <v>0</v>
      </c>
      <c r="E395" s="23">
        <f>IFERROR(_xlfn.XLOOKUP($B395,'Reference Prices - Do Not Edit'!$C$4:$C$6575,'Reference Prices - Do Not Edit'!$E$4:$E$6575),0)</f>
        <v>0</v>
      </c>
      <c r="F395" s="25">
        <f>IFERROR(_xlfn.XLOOKUP($B395,'Reference Prices - Do Not Edit'!$C$4:$C$6575,'Reference Prices - Do Not Edit'!$I$4:$I$6575),0)</f>
        <v>0</v>
      </c>
    </row>
    <row r="396" spans="2:6">
      <c r="B396" s="475"/>
      <c r="C396" s="380" t="str">
        <f>IFERROR(_xlfn.XLOOKUP($B396,'Reference Prices - Do Not Edit'!$C$4:$C$6575,'Reference Prices - Do Not Edit'!$B$4:$B$6575),"-")</f>
        <v>-</v>
      </c>
      <c r="D396" s="23">
        <f>IFERROR(_xlfn.XLOOKUP($B396,'Reference Prices - Do Not Edit'!$C$4:$C$6575,'Reference Prices - Do Not Edit'!$D$4:$D$6575),0)</f>
        <v>0</v>
      </c>
      <c r="E396" s="23">
        <f>IFERROR(_xlfn.XLOOKUP($B396,'Reference Prices - Do Not Edit'!$C$4:$C$6575,'Reference Prices - Do Not Edit'!$E$4:$E$6575),0)</f>
        <v>0</v>
      </c>
      <c r="F396" s="25">
        <f>IFERROR(_xlfn.XLOOKUP($B396,'Reference Prices - Do Not Edit'!$C$4:$C$6575,'Reference Prices - Do Not Edit'!$I$4:$I$6575),0)</f>
        <v>0</v>
      </c>
    </row>
    <row r="397" spans="2:6">
      <c r="B397" s="475"/>
      <c r="C397" s="380" t="str">
        <f>IFERROR(_xlfn.XLOOKUP($B397,'Reference Prices - Do Not Edit'!$C$4:$C$6575,'Reference Prices - Do Not Edit'!$B$4:$B$6575),"-")</f>
        <v>-</v>
      </c>
      <c r="D397" s="23">
        <f>IFERROR(_xlfn.XLOOKUP($B397,'Reference Prices - Do Not Edit'!$C$4:$C$6575,'Reference Prices - Do Not Edit'!$D$4:$D$6575),0)</f>
        <v>0</v>
      </c>
      <c r="E397" s="23">
        <f>IFERROR(_xlfn.XLOOKUP($B397,'Reference Prices - Do Not Edit'!$C$4:$C$6575,'Reference Prices - Do Not Edit'!$E$4:$E$6575),0)</f>
        <v>0</v>
      </c>
      <c r="F397" s="25">
        <f>IFERROR(_xlfn.XLOOKUP($B397,'Reference Prices - Do Not Edit'!$C$4:$C$6575,'Reference Prices - Do Not Edit'!$I$4:$I$6575),0)</f>
        <v>0</v>
      </c>
    </row>
    <row r="398" spans="2:6">
      <c r="B398" s="475"/>
      <c r="C398" s="380" t="str">
        <f>IFERROR(_xlfn.XLOOKUP($B398,'Reference Prices - Do Not Edit'!$C$4:$C$6575,'Reference Prices - Do Not Edit'!$B$4:$B$6575),"-")</f>
        <v>-</v>
      </c>
      <c r="D398" s="23">
        <f>IFERROR(_xlfn.XLOOKUP($B398,'Reference Prices - Do Not Edit'!$C$4:$C$6575,'Reference Prices - Do Not Edit'!$D$4:$D$6575),0)</f>
        <v>0</v>
      </c>
      <c r="E398" s="23">
        <f>IFERROR(_xlfn.XLOOKUP($B398,'Reference Prices - Do Not Edit'!$C$4:$C$6575,'Reference Prices - Do Not Edit'!$E$4:$E$6575),0)</f>
        <v>0</v>
      </c>
      <c r="F398" s="25">
        <f>IFERROR(_xlfn.XLOOKUP($B398,'Reference Prices - Do Not Edit'!$C$4:$C$6575,'Reference Prices - Do Not Edit'!$I$4:$I$6575),0)</f>
        <v>0</v>
      </c>
    </row>
    <row r="399" spans="2:6">
      <c r="B399" s="475"/>
      <c r="C399" s="380" t="str">
        <f>IFERROR(_xlfn.XLOOKUP($B399,'Reference Prices - Do Not Edit'!$C$4:$C$6575,'Reference Prices - Do Not Edit'!$B$4:$B$6575),"-")</f>
        <v>-</v>
      </c>
      <c r="D399" s="23">
        <f>IFERROR(_xlfn.XLOOKUP($B399,'Reference Prices - Do Not Edit'!$C$4:$C$6575,'Reference Prices - Do Not Edit'!$D$4:$D$6575),0)</f>
        <v>0</v>
      </c>
      <c r="E399" s="23">
        <f>IFERROR(_xlfn.XLOOKUP($B399,'Reference Prices - Do Not Edit'!$C$4:$C$6575,'Reference Prices - Do Not Edit'!$E$4:$E$6575),0)</f>
        <v>0</v>
      </c>
      <c r="F399" s="25">
        <f>IFERROR(_xlfn.XLOOKUP($B399,'Reference Prices - Do Not Edit'!$C$4:$C$6575,'Reference Prices - Do Not Edit'!$I$4:$I$6575),0)</f>
        <v>0</v>
      </c>
    </row>
    <row r="400" spans="2:6">
      <c r="B400" s="475"/>
      <c r="C400" s="380" t="str">
        <f>IFERROR(_xlfn.XLOOKUP($B400,'Reference Prices - Do Not Edit'!$C$4:$C$6575,'Reference Prices - Do Not Edit'!$B$4:$B$6575),"-")</f>
        <v>-</v>
      </c>
      <c r="D400" s="23">
        <f>IFERROR(_xlfn.XLOOKUP($B400,'Reference Prices - Do Not Edit'!$C$4:$C$6575,'Reference Prices - Do Not Edit'!$D$4:$D$6575),0)</f>
        <v>0</v>
      </c>
      <c r="E400" s="23">
        <f>IFERROR(_xlfn.XLOOKUP($B400,'Reference Prices - Do Not Edit'!$C$4:$C$6575,'Reference Prices - Do Not Edit'!$E$4:$E$6575),0)</f>
        <v>0</v>
      </c>
      <c r="F400" s="25">
        <f>IFERROR(_xlfn.XLOOKUP($B400,'Reference Prices - Do Not Edit'!$C$4:$C$6575,'Reference Prices - Do Not Edit'!$I$4:$I$6575),0)</f>
        <v>0</v>
      </c>
    </row>
    <row r="401" spans="2:6">
      <c r="B401" s="475"/>
      <c r="C401" s="380" t="str">
        <f>IFERROR(_xlfn.XLOOKUP($B401,'Reference Prices - Do Not Edit'!$C$4:$C$6575,'Reference Prices - Do Not Edit'!$B$4:$B$6575),"-")</f>
        <v>-</v>
      </c>
      <c r="D401" s="23">
        <f>IFERROR(_xlfn.XLOOKUP($B401,'Reference Prices - Do Not Edit'!$C$4:$C$6575,'Reference Prices - Do Not Edit'!$D$4:$D$6575),0)</f>
        <v>0</v>
      </c>
      <c r="E401" s="23">
        <f>IFERROR(_xlfn.XLOOKUP($B401,'Reference Prices - Do Not Edit'!$C$4:$C$6575,'Reference Prices - Do Not Edit'!$E$4:$E$6575),0)</f>
        <v>0</v>
      </c>
      <c r="F401" s="25">
        <f>IFERROR(_xlfn.XLOOKUP($B401,'Reference Prices - Do Not Edit'!$C$4:$C$6575,'Reference Prices - Do Not Edit'!$I$4:$I$6575),0)</f>
        <v>0</v>
      </c>
    </row>
    <row r="402" spans="2:6">
      <c r="B402" s="475"/>
      <c r="C402" s="380" t="str">
        <f>IFERROR(_xlfn.XLOOKUP($B402,'Reference Prices - Do Not Edit'!$C$4:$C$6575,'Reference Prices - Do Not Edit'!$B$4:$B$6575),"-")</f>
        <v>-</v>
      </c>
      <c r="D402" s="23">
        <f>IFERROR(_xlfn.XLOOKUP($B402,'Reference Prices - Do Not Edit'!$C$4:$C$6575,'Reference Prices - Do Not Edit'!$D$4:$D$6575),0)</f>
        <v>0</v>
      </c>
      <c r="E402" s="23">
        <f>IFERROR(_xlfn.XLOOKUP($B402,'Reference Prices - Do Not Edit'!$C$4:$C$6575,'Reference Prices - Do Not Edit'!$E$4:$E$6575),0)</f>
        <v>0</v>
      </c>
      <c r="F402" s="25">
        <f>IFERROR(_xlfn.XLOOKUP($B402,'Reference Prices - Do Not Edit'!$C$4:$C$6575,'Reference Prices - Do Not Edit'!$I$4:$I$6575),0)</f>
        <v>0</v>
      </c>
    </row>
    <row r="403" spans="2:6">
      <c r="B403" s="475"/>
      <c r="C403" s="380" t="str">
        <f>IFERROR(_xlfn.XLOOKUP($B403,'Reference Prices - Do Not Edit'!$C$4:$C$6575,'Reference Prices - Do Not Edit'!$B$4:$B$6575),"-")</f>
        <v>-</v>
      </c>
      <c r="D403" s="23">
        <f>IFERROR(_xlfn.XLOOKUP($B403,'Reference Prices - Do Not Edit'!$C$4:$C$6575,'Reference Prices - Do Not Edit'!$D$4:$D$6575),0)</f>
        <v>0</v>
      </c>
      <c r="E403" s="23">
        <f>IFERROR(_xlfn.XLOOKUP($B403,'Reference Prices - Do Not Edit'!$C$4:$C$6575,'Reference Prices - Do Not Edit'!$E$4:$E$6575),0)</f>
        <v>0</v>
      </c>
      <c r="F403" s="25">
        <f>IFERROR(_xlfn.XLOOKUP($B403,'Reference Prices - Do Not Edit'!$C$4:$C$6575,'Reference Prices - Do Not Edit'!$I$4:$I$6575),0)</f>
        <v>0</v>
      </c>
    </row>
    <row r="404" spans="2:6">
      <c r="B404" s="475"/>
      <c r="C404" s="380" t="str">
        <f>IFERROR(_xlfn.XLOOKUP($B404,'Reference Prices - Do Not Edit'!$C$4:$C$6575,'Reference Prices - Do Not Edit'!$B$4:$B$6575),"-")</f>
        <v>-</v>
      </c>
      <c r="D404" s="23">
        <f>IFERROR(_xlfn.XLOOKUP($B404,'Reference Prices - Do Not Edit'!$C$4:$C$6575,'Reference Prices - Do Not Edit'!$D$4:$D$6575),0)</f>
        <v>0</v>
      </c>
      <c r="E404" s="23">
        <f>IFERROR(_xlfn.XLOOKUP($B404,'Reference Prices - Do Not Edit'!$C$4:$C$6575,'Reference Prices - Do Not Edit'!$E$4:$E$6575),0)</f>
        <v>0</v>
      </c>
      <c r="F404" s="25">
        <f>IFERROR(_xlfn.XLOOKUP($B404,'Reference Prices - Do Not Edit'!$C$4:$C$6575,'Reference Prices - Do Not Edit'!$I$4:$I$6575),0)</f>
        <v>0</v>
      </c>
    </row>
    <row r="405" spans="2:6">
      <c r="B405" s="475"/>
      <c r="C405" s="380" t="str">
        <f>IFERROR(_xlfn.XLOOKUP($B405,'Reference Prices - Do Not Edit'!$C$4:$C$6575,'Reference Prices - Do Not Edit'!$B$4:$B$6575),"-")</f>
        <v>-</v>
      </c>
      <c r="D405" s="23">
        <f>IFERROR(_xlfn.XLOOKUP($B405,'Reference Prices - Do Not Edit'!$C$4:$C$6575,'Reference Prices - Do Not Edit'!$D$4:$D$6575),0)</f>
        <v>0</v>
      </c>
      <c r="E405" s="23">
        <f>IFERROR(_xlfn.XLOOKUP($B405,'Reference Prices - Do Not Edit'!$C$4:$C$6575,'Reference Prices - Do Not Edit'!$E$4:$E$6575),0)</f>
        <v>0</v>
      </c>
      <c r="F405" s="25">
        <f>IFERROR(_xlfn.XLOOKUP($B405,'Reference Prices - Do Not Edit'!$C$4:$C$6575,'Reference Prices - Do Not Edit'!$I$4:$I$6575),0)</f>
        <v>0</v>
      </c>
    </row>
    <row r="406" spans="2:6">
      <c r="B406" s="475"/>
      <c r="C406" s="380" t="str">
        <f>IFERROR(_xlfn.XLOOKUP($B406,'Reference Prices - Do Not Edit'!$C$4:$C$6575,'Reference Prices - Do Not Edit'!$B$4:$B$6575),"-")</f>
        <v>-</v>
      </c>
      <c r="D406" s="23">
        <f>IFERROR(_xlfn.XLOOKUP($B406,'Reference Prices - Do Not Edit'!$C$4:$C$6575,'Reference Prices - Do Not Edit'!$D$4:$D$6575),0)</f>
        <v>0</v>
      </c>
      <c r="E406" s="23">
        <f>IFERROR(_xlfn.XLOOKUP($B406,'Reference Prices - Do Not Edit'!$C$4:$C$6575,'Reference Prices - Do Not Edit'!$E$4:$E$6575),0)</f>
        <v>0</v>
      </c>
      <c r="F406" s="25">
        <f>IFERROR(_xlfn.XLOOKUP($B406,'Reference Prices - Do Not Edit'!$C$4:$C$6575,'Reference Prices - Do Not Edit'!$I$4:$I$6575),0)</f>
        <v>0</v>
      </c>
    </row>
    <row r="407" spans="2:6">
      <c r="B407" s="475"/>
      <c r="C407" s="380" t="str">
        <f>IFERROR(_xlfn.XLOOKUP($B407,'Reference Prices - Do Not Edit'!$C$4:$C$6575,'Reference Prices - Do Not Edit'!$B$4:$B$6575),"-")</f>
        <v>-</v>
      </c>
      <c r="D407" s="23">
        <f>IFERROR(_xlfn.XLOOKUP($B407,'Reference Prices - Do Not Edit'!$C$4:$C$6575,'Reference Prices - Do Not Edit'!$D$4:$D$6575),0)</f>
        <v>0</v>
      </c>
      <c r="E407" s="23">
        <f>IFERROR(_xlfn.XLOOKUP($B407,'Reference Prices - Do Not Edit'!$C$4:$C$6575,'Reference Prices - Do Not Edit'!$E$4:$E$6575),0)</f>
        <v>0</v>
      </c>
      <c r="F407" s="25">
        <f>IFERROR(_xlfn.XLOOKUP($B407,'Reference Prices - Do Not Edit'!$C$4:$C$6575,'Reference Prices - Do Not Edit'!$I$4:$I$6575),0)</f>
        <v>0</v>
      </c>
    </row>
    <row r="408" spans="2:6">
      <c r="B408" s="475"/>
      <c r="C408" s="380" t="str">
        <f>IFERROR(_xlfn.XLOOKUP($B408,'Reference Prices - Do Not Edit'!$C$4:$C$6575,'Reference Prices - Do Not Edit'!$B$4:$B$6575),"-")</f>
        <v>-</v>
      </c>
      <c r="D408" s="23">
        <f>IFERROR(_xlfn.XLOOKUP($B408,'Reference Prices - Do Not Edit'!$C$4:$C$6575,'Reference Prices - Do Not Edit'!$D$4:$D$6575),0)</f>
        <v>0</v>
      </c>
      <c r="E408" s="23">
        <f>IFERROR(_xlfn.XLOOKUP($B408,'Reference Prices - Do Not Edit'!$C$4:$C$6575,'Reference Prices - Do Not Edit'!$E$4:$E$6575),0)</f>
        <v>0</v>
      </c>
      <c r="F408" s="25">
        <f>IFERROR(_xlfn.XLOOKUP($B408,'Reference Prices - Do Not Edit'!$C$4:$C$6575,'Reference Prices - Do Not Edit'!$I$4:$I$6575),0)</f>
        <v>0</v>
      </c>
    </row>
    <row r="409" spans="2:6">
      <c r="B409" s="475"/>
      <c r="C409" s="380" t="str">
        <f>IFERROR(_xlfn.XLOOKUP($B409,'Reference Prices - Do Not Edit'!$C$4:$C$6575,'Reference Prices - Do Not Edit'!$B$4:$B$6575),"-")</f>
        <v>-</v>
      </c>
      <c r="D409" s="23">
        <f>IFERROR(_xlfn.XLOOKUP($B409,'Reference Prices - Do Not Edit'!$C$4:$C$6575,'Reference Prices - Do Not Edit'!$D$4:$D$6575),0)</f>
        <v>0</v>
      </c>
      <c r="E409" s="23">
        <f>IFERROR(_xlfn.XLOOKUP($B409,'Reference Prices - Do Not Edit'!$C$4:$C$6575,'Reference Prices - Do Not Edit'!$E$4:$E$6575),0)</f>
        <v>0</v>
      </c>
      <c r="F409" s="25">
        <f>IFERROR(_xlfn.XLOOKUP($B409,'Reference Prices - Do Not Edit'!$C$4:$C$6575,'Reference Prices - Do Not Edit'!$I$4:$I$6575),0)</f>
        <v>0</v>
      </c>
    </row>
    <row r="410" spans="2:6">
      <c r="B410" s="475"/>
      <c r="C410" s="380" t="str">
        <f>IFERROR(_xlfn.XLOOKUP($B410,'Reference Prices - Do Not Edit'!$C$4:$C$6575,'Reference Prices - Do Not Edit'!$B$4:$B$6575),"-")</f>
        <v>-</v>
      </c>
      <c r="D410" s="23">
        <f>IFERROR(_xlfn.XLOOKUP($B410,'Reference Prices - Do Not Edit'!$C$4:$C$6575,'Reference Prices - Do Not Edit'!$D$4:$D$6575),0)</f>
        <v>0</v>
      </c>
      <c r="E410" s="23">
        <f>IFERROR(_xlfn.XLOOKUP($B410,'Reference Prices - Do Not Edit'!$C$4:$C$6575,'Reference Prices - Do Not Edit'!$E$4:$E$6575),0)</f>
        <v>0</v>
      </c>
      <c r="F410" s="25">
        <f>IFERROR(_xlfn.XLOOKUP($B410,'Reference Prices - Do Not Edit'!$C$4:$C$6575,'Reference Prices - Do Not Edit'!$I$4:$I$6575),0)</f>
        <v>0</v>
      </c>
    </row>
    <row r="411" spans="2:6">
      <c r="B411" s="475"/>
      <c r="C411" s="380" t="str">
        <f>IFERROR(_xlfn.XLOOKUP($B411,'Reference Prices - Do Not Edit'!$C$4:$C$6575,'Reference Prices - Do Not Edit'!$B$4:$B$6575),"-")</f>
        <v>-</v>
      </c>
      <c r="D411" s="23">
        <f>IFERROR(_xlfn.XLOOKUP($B411,'Reference Prices - Do Not Edit'!$C$4:$C$6575,'Reference Prices - Do Not Edit'!$D$4:$D$6575),0)</f>
        <v>0</v>
      </c>
      <c r="E411" s="23">
        <f>IFERROR(_xlfn.XLOOKUP($B411,'Reference Prices - Do Not Edit'!$C$4:$C$6575,'Reference Prices - Do Not Edit'!$E$4:$E$6575),0)</f>
        <v>0</v>
      </c>
      <c r="F411" s="25">
        <f>IFERROR(_xlfn.XLOOKUP($B411,'Reference Prices - Do Not Edit'!$C$4:$C$6575,'Reference Prices - Do Not Edit'!$I$4:$I$6575),0)</f>
        <v>0</v>
      </c>
    </row>
    <row r="412" spans="2:6">
      <c r="B412" s="475"/>
      <c r="C412" s="380" t="str">
        <f>IFERROR(_xlfn.XLOOKUP($B412,'Reference Prices - Do Not Edit'!$C$4:$C$6575,'Reference Prices - Do Not Edit'!$B$4:$B$6575),"-")</f>
        <v>-</v>
      </c>
      <c r="D412" s="23">
        <f>IFERROR(_xlfn.XLOOKUP($B412,'Reference Prices - Do Not Edit'!$C$4:$C$6575,'Reference Prices - Do Not Edit'!$D$4:$D$6575),0)</f>
        <v>0</v>
      </c>
      <c r="E412" s="23">
        <f>IFERROR(_xlfn.XLOOKUP($B412,'Reference Prices - Do Not Edit'!$C$4:$C$6575,'Reference Prices - Do Not Edit'!$E$4:$E$6575),0)</f>
        <v>0</v>
      </c>
      <c r="F412" s="25">
        <f>IFERROR(_xlfn.XLOOKUP($B412,'Reference Prices - Do Not Edit'!$C$4:$C$6575,'Reference Prices - Do Not Edit'!$I$4:$I$6575),0)</f>
        <v>0</v>
      </c>
    </row>
    <row r="413" spans="2:6">
      <c r="B413" s="475"/>
      <c r="C413" s="380" t="str">
        <f>IFERROR(_xlfn.XLOOKUP($B413,'Reference Prices - Do Not Edit'!$C$4:$C$6575,'Reference Prices - Do Not Edit'!$B$4:$B$6575),"-")</f>
        <v>-</v>
      </c>
      <c r="D413" s="23">
        <f>IFERROR(_xlfn.XLOOKUP($B413,'Reference Prices - Do Not Edit'!$C$4:$C$6575,'Reference Prices - Do Not Edit'!$D$4:$D$6575),0)</f>
        <v>0</v>
      </c>
      <c r="E413" s="23">
        <f>IFERROR(_xlfn.XLOOKUP($B413,'Reference Prices - Do Not Edit'!$C$4:$C$6575,'Reference Prices - Do Not Edit'!$E$4:$E$6575),0)</f>
        <v>0</v>
      </c>
      <c r="F413" s="25">
        <f>IFERROR(_xlfn.XLOOKUP($B413,'Reference Prices - Do Not Edit'!$C$4:$C$6575,'Reference Prices - Do Not Edit'!$I$4:$I$6575),0)</f>
        <v>0</v>
      </c>
    </row>
    <row r="414" spans="2:6">
      <c r="B414" s="475"/>
      <c r="C414" s="380" t="str">
        <f>IFERROR(_xlfn.XLOOKUP($B414,'Reference Prices - Do Not Edit'!$C$4:$C$6575,'Reference Prices - Do Not Edit'!$B$4:$B$6575),"-")</f>
        <v>-</v>
      </c>
      <c r="D414" s="23">
        <f>IFERROR(_xlfn.XLOOKUP($B414,'Reference Prices - Do Not Edit'!$C$4:$C$6575,'Reference Prices - Do Not Edit'!$D$4:$D$6575),0)</f>
        <v>0</v>
      </c>
      <c r="E414" s="23">
        <f>IFERROR(_xlfn.XLOOKUP($B414,'Reference Prices - Do Not Edit'!$C$4:$C$6575,'Reference Prices - Do Not Edit'!$E$4:$E$6575),0)</f>
        <v>0</v>
      </c>
      <c r="F414" s="25">
        <f>IFERROR(_xlfn.XLOOKUP($B414,'Reference Prices - Do Not Edit'!$C$4:$C$6575,'Reference Prices - Do Not Edit'!$I$4:$I$6575),0)</f>
        <v>0</v>
      </c>
    </row>
    <row r="415" spans="2:6">
      <c r="B415" s="475"/>
      <c r="C415" s="380" t="str">
        <f>IFERROR(_xlfn.XLOOKUP($B415,'Reference Prices - Do Not Edit'!$C$4:$C$6575,'Reference Prices - Do Not Edit'!$B$4:$B$6575),"-")</f>
        <v>-</v>
      </c>
      <c r="D415" s="23">
        <f>IFERROR(_xlfn.XLOOKUP($B415,'Reference Prices - Do Not Edit'!$C$4:$C$6575,'Reference Prices - Do Not Edit'!$D$4:$D$6575),0)</f>
        <v>0</v>
      </c>
      <c r="E415" s="23">
        <f>IFERROR(_xlfn.XLOOKUP($B415,'Reference Prices - Do Not Edit'!$C$4:$C$6575,'Reference Prices - Do Not Edit'!$E$4:$E$6575),0)</f>
        <v>0</v>
      </c>
      <c r="F415" s="25">
        <f>IFERROR(_xlfn.XLOOKUP($B415,'Reference Prices - Do Not Edit'!$C$4:$C$6575,'Reference Prices - Do Not Edit'!$I$4:$I$6575),0)</f>
        <v>0</v>
      </c>
    </row>
    <row r="416" spans="2:6">
      <c r="B416" s="475"/>
      <c r="C416" s="380" t="str">
        <f>IFERROR(_xlfn.XLOOKUP($B416,'Reference Prices - Do Not Edit'!$C$4:$C$6575,'Reference Prices - Do Not Edit'!$B$4:$B$6575),"-")</f>
        <v>-</v>
      </c>
      <c r="D416" s="23">
        <f>IFERROR(_xlfn.XLOOKUP($B416,'Reference Prices - Do Not Edit'!$C$4:$C$6575,'Reference Prices - Do Not Edit'!$D$4:$D$6575),0)</f>
        <v>0</v>
      </c>
      <c r="E416" s="23">
        <f>IFERROR(_xlfn.XLOOKUP($B416,'Reference Prices - Do Not Edit'!$C$4:$C$6575,'Reference Prices - Do Not Edit'!$E$4:$E$6575),0)</f>
        <v>0</v>
      </c>
      <c r="F416" s="25">
        <f>IFERROR(_xlfn.XLOOKUP($B416,'Reference Prices - Do Not Edit'!$C$4:$C$6575,'Reference Prices - Do Not Edit'!$I$4:$I$6575),0)</f>
        <v>0</v>
      </c>
    </row>
    <row r="417" spans="2:6">
      <c r="B417" s="475"/>
      <c r="C417" s="380" t="str">
        <f>IFERROR(_xlfn.XLOOKUP($B417,'Reference Prices - Do Not Edit'!$C$4:$C$6575,'Reference Prices - Do Not Edit'!$B$4:$B$6575),"-")</f>
        <v>-</v>
      </c>
      <c r="D417" s="23">
        <f>IFERROR(_xlfn.XLOOKUP($B417,'Reference Prices - Do Not Edit'!$C$4:$C$6575,'Reference Prices - Do Not Edit'!$D$4:$D$6575),0)</f>
        <v>0</v>
      </c>
      <c r="E417" s="23">
        <f>IFERROR(_xlfn.XLOOKUP($B417,'Reference Prices - Do Not Edit'!$C$4:$C$6575,'Reference Prices - Do Not Edit'!$E$4:$E$6575),0)</f>
        <v>0</v>
      </c>
      <c r="F417" s="25">
        <f>IFERROR(_xlfn.XLOOKUP($B417,'Reference Prices - Do Not Edit'!$C$4:$C$6575,'Reference Prices - Do Not Edit'!$I$4:$I$6575),0)</f>
        <v>0</v>
      </c>
    </row>
    <row r="418" spans="2:6">
      <c r="B418" s="475"/>
      <c r="C418" s="380" t="str">
        <f>IFERROR(_xlfn.XLOOKUP($B418,'Reference Prices - Do Not Edit'!$C$4:$C$6575,'Reference Prices - Do Not Edit'!$B$4:$B$6575),"-")</f>
        <v>-</v>
      </c>
      <c r="D418" s="23">
        <f>IFERROR(_xlfn.XLOOKUP($B418,'Reference Prices - Do Not Edit'!$C$4:$C$6575,'Reference Prices - Do Not Edit'!$D$4:$D$6575),0)</f>
        <v>0</v>
      </c>
      <c r="E418" s="23">
        <f>IFERROR(_xlfn.XLOOKUP($B418,'Reference Prices - Do Not Edit'!$C$4:$C$6575,'Reference Prices - Do Not Edit'!$E$4:$E$6575),0)</f>
        <v>0</v>
      </c>
      <c r="F418" s="25">
        <f>IFERROR(_xlfn.XLOOKUP($B418,'Reference Prices - Do Not Edit'!$C$4:$C$6575,'Reference Prices - Do Not Edit'!$I$4:$I$6575),0)</f>
        <v>0</v>
      </c>
    </row>
    <row r="419" spans="2:6">
      <c r="B419" s="475"/>
      <c r="C419" s="380" t="str">
        <f>IFERROR(_xlfn.XLOOKUP($B419,'Reference Prices - Do Not Edit'!$C$4:$C$6575,'Reference Prices - Do Not Edit'!$B$4:$B$6575),"-")</f>
        <v>-</v>
      </c>
      <c r="D419" s="23">
        <f>IFERROR(_xlfn.XLOOKUP($B419,'Reference Prices - Do Not Edit'!$C$4:$C$6575,'Reference Prices - Do Not Edit'!$D$4:$D$6575),0)</f>
        <v>0</v>
      </c>
      <c r="E419" s="23">
        <f>IFERROR(_xlfn.XLOOKUP($B419,'Reference Prices - Do Not Edit'!$C$4:$C$6575,'Reference Prices - Do Not Edit'!$E$4:$E$6575),0)</f>
        <v>0</v>
      </c>
      <c r="F419" s="25">
        <f>IFERROR(_xlfn.XLOOKUP($B419,'Reference Prices - Do Not Edit'!$C$4:$C$6575,'Reference Prices - Do Not Edit'!$I$4:$I$6575),0)</f>
        <v>0</v>
      </c>
    </row>
    <row r="420" spans="2:6">
      <c r="B420" s="475"/>
      <c r="C420" s="380" t="str">
        <f>IFERROR(_xlfn.XLOOKUP($B420,'Reference Prices - Do Not Edit'!$C$4:$C$6575,'Reference Prices - Do Not Edit'!$B$4:$B$6575),"-")</f>
        <v>-</v>
      </c>
      <c r="D420" s="23">
        <f>IFERROR(_xlfn.XLOOKUP($B420,'Reference Prices - Do Not Edit'!$C$4:$C$6575,'Reference Prices - Do Not Edit'!$D$4:$D$6575),0)</f>
        <v>0</v>
      </c>
      <c r="E420" s="23">
        <f>IFERROR(_xlfn.XLOOKUP($B420,'Reference Prices - Do Not Edit'!$C$4:$C$6575,'Reference Prices - Do Not Edit'!$E$4:$E$6575),0)</f>
        <v>0</v>
      </c>
      <c r="F420" s="25">
        <f>IFERROR(_xlfn.XLOOKUP($B420,'Reference Prices - Do Not Edit'!$C$4:$C$6575,'Reference Prices - Do Not Edit'!$I$4:$I$6575),0)</f>
        <v>0</v>
      </c>
    </row>
    <row r="421" spans="2:6">
      <c r="B421" s="475"/>
      <c r="C421" s="380" t="str">
        <f>IFERROR(_xlfn.XLOOKUP($B421,'Reference Prices - Do Not Edit'!$C$4:$C$6575,'Reference Prices - Do Not Edit'!$B$4:$B$6575),"-")</f>
        <v>-</v>
      </c>
      <c r="D421" s="23">
        <f>IFERROR(_xlfn.XLOOKUP($B421,'Reference Prices - Do Not Edit'!$C$4:$C$6575,'Reference Prices - Do Not Edit'!$D$4:$D$6575),0)</f>
        <v>0</v>
      </c>
      <c r="E421" s="23">
        <f>IFERROR(_xlfn.XLOOKUP($B421,'Reference Prices - Do Not Edit'!$C$4:$C$6575,'Reference Prices - Do Not Edit'!$E$4:$E$6575),0)</f>
        <v>0</v>
      </c>
      <c r="F421" s="25">
        <f>IFERROR(_xlfn.XLOOKUP($B421,'Reference Prices - Do Not Edit'!$C$4:$C$6575,'Reference Prices - Do Not Edit'!$I$4:$I$6575),0)</f>
        <v>0</v>
      </c>
    </row>
    <row r="422" spans="2:6">
      <c r="B422" s="475"/>
      <c r="C422" s="380" t="str">
        <f>IFERROR(_xlfn.XLOOKUP($B422,'Reference Prices - Do Not Edit'!$C$4:$C$6575,'Reference Prices - Do Not Edit'!$B$4:$B$6575),"-")</f>
        <v>-</v>
      </c>
      <c r="D422" s="23">
        <f>IFERROR(_xlfn.XLOOKUP($B422,'Reference Prices - Do Not Edit'!$C$4:$C$6575,'Reference Prices - Do Not Edit'!$D$4:$D$6575),0)</f>
        <v>0</v>
      </c>
      <c r="E422" s="23">
        <f>IFERROR(_xlfn.XLOOKUP($B422,'Reference Prices - Do Not Edit'!$C$4:$C$6575,'Reference Prices - Do Not Edit'!$E$4:$E$6575),0)</f>
        <v>0</v>
      </c>
      <c r="F422" s="25">
        <f>IFERROR(_xlfn.XLOOKUP($B422,'Reference Prices - Do Not Edit'!$C$4:$C$6575,'Reference Prices - Do Not Edit'!$I$4:$I$6575),0)</f>
        <v>0</v>
      </c>
    </row>
    <row r="423" spans="2:6">
      <c r="B423" s="475"/>
      <c r="C423" s="380" t="str">
        <f>IFERROR(_xlfn.XLOOKUP($B423,'Reference Prices - Do Not Edit'!$C$4:$C$6575,'Reference Prices - Do Not Edit'!$B$4:$B$6575),"-")</f>
        <v>-</v>
      </c>
      <c r="D423" s="23">
        <f>IFERROR(_xlfn.XLOOKUP($B423,'Reference Prices - Do Not Edit'!$C$4:$C$6575,'Reference Prices - Do Not Edit'!$D$4:$D$6575),0)</f>
        <v>0</v>
      </c>
      <c r="E423" s="23">
        <f>IFERROR(_xlfn.XLOOKUP($B423,'Reference Prices - Do Not Edit'!$C$4:$C$6575,'Reference Prices - Do Not Edit'!$E$4:$E$6575),0)</f>
        <v>0</v>
      </c>
      <c r="F423" s="25">
        <f>IFERROR(_xlfn.XLOOKUP($B423,'Reference Prices - Do Not Edit'!$C$4:$C$6575,'Reference Prices - Do Not Edit'!$I$4:$I$6575),0)</f>
        <v>0</v>
      </c>
    </row>
    <row r="424" spans="2:6">
      <c r="B424" s="475"/>
      <c r="C424" s="380" t="str">
        <f>IFERROR(_xlfn.XLOOKUP($B424,'Reference Prices - Do Not Edit'!$C$4:$C$6575,'Reference Prices - Do Not Edit'!$B$4:$B$6575),"-")</f>
        <v>-</v>
      </c>
      <c r="D424" s="23">
        <f>IFERROR(_xlfn.XLOOKUP($B424,'Reference Prices - Do Not Edit'!$C$4:$C$6575,'Reference Prices - Do Not Edit'!$D$4:$D$6575),0)</f>
        <v>0</v>
      </c>
      <c r="E424" s="23">
        <f>IFERROR(_xlfn.XLOOKUP($B424,'Reference Prices - Do Not Edit'!$C$4:$C$6575,'Reference Prices - Do Not Edit'!$E$4:$E$6575),0)</f>
        <v>0</v>
      </c>
      <c r="F424" s="25">
        <f>IFERROR(_xlfn.XLOOKUP($B424,'Reference Prices - Do Not Edit'!$C$4:$C$6575,'Reference Prices - Do Not Edit'!$I$4:$I$6575),0)</f>
        <v>0</v>
      </c>
    </row>
    <row r="425" spans="2:6">
      <c r="B425" s="475"/>
      <c r="C425" s="380" t="str">
        <f>IFERROR(_xlfn.XLOOKUP($B425,'Reference Prices - Do Not Edit'!$C$4:$C$6575,'Reference Prices - Do Not Edit'!$B$4:$B$6575),"-")</f>
        <v>-</v>
      </c>
      <c r="D425" s="23">
        <f>IFERROR(_xlfn.XLOOKUP($B425,'Reference Prices - Do Not Edit'!$C$4:$C$6575,'Reference Prices - Do Not Edit'!$D$4:$D$6575),0)</f>
        <v>0</v>
      </c>
      <c r="E425" s="23">
        <f>IFERROR(_xlfn.XLOOKUP($B425,'Reference Prices - Do Not Edit'!$C$4:$C$6575,'Reference Prices - Do Not Edit'!$E$4:$E$6575),0)</f>
        <v>0</v>
      </c>
      <c r="F425" s="25">
        <f>IFERROR(_xlfn.XLOOKUP($B425,'Reference Prices - Do Not Edit'!$C$4:$C$6575,'Reference Prices - Do Not Edit'!$I$4:$I$6575),0)</f>
        <v>0</v>
      </c>
    </row>
    <row r="426" spans="2:6">
      <c r="B426" s="475"/>
      <c r="C426" s="380" t="str">
        <f>IFERROR(_xlfn.XLOOKUP($B426,'Reference Prices - Do Not Edit'!$C$4:$C$6575,'Reference Prices - Do Not Edit'!$B$4:$B$6575),"-")</f>
        <v>-</v>
      </c>
      <c r="D426" s="23">
        <f>IFERROR(_xlfn.XLOOKUP($B426,'Reference Prices - Do Not Edit'!$C$4:$C$6575,'Reference Prices - Do Not Edit'!$D$4:$D$6575),0)</f>
        <v>0</v>
      </c>
      <c r="E426" s="23">
        <f>IFERROR(_xlfn.XLOOKUP($B426,'Reference Prices - Do Not Edit'!$C$4:$C$6575,'Reference Prices - Do Not Edit'!$E$4:$E$6575),0)</f>
        <v>0</v>
      </c>
      <c r="F426" s="25">
        <f>IFERROR(_xlfn.XLOOKUP($B426,'Reference Prices - Do Not Edit'!$C$4:$C$6575,'Reference Prices - Do Not Edit'!$I$4:$I$6575),0)</f>
        <v>0</v>
      </c>
    </row>
    <row r="427" spans="2:6">
      <c r="B427" s="475"/>
      <c r="C427" s="380" t="str">
        <f>IFERROR(_xlfn.XLOOKUP($B427,'Reference Prices - Do Not Edit'!$C$4:$C$6575,'Reference Prices - Do Not Edit'!$B$4:$B$6575),"-")</f>
        <v>-</v>
      </c>
      <c r="D427" s="23">
        <f>IFERROR(_xlfn.XLOOKUP($B427,'Reference Prices - Do Not Edit'!$C$4:$C$6575,'Reference Prices - Do Not Edit'!$D$4:$D$6575),0)</f>
        <v>0</v>
      </c>
      <c r="E427" s="23">
        <f>IFERROR(_xlfn.XLOOKUP($B427,'Reference Prices - Do Not Edit'!$C$4:$C$6575,'Reference Prices - Do Not Edit'!$E$4:$E$6575),0)</f>
        <v>0</v>
      </c>
      <c r="F427" s="25">
        <f>IFERROR(_xlfn.XLOOKUP($B427,'Reference Prices - Do Not Edit'!$C$4:$C$6575,'Reference Prices - Do Not Edit'!$I$4:$I$6575),0)</f>
        <v>0</v>
      </c>
    </row>
    <row r="428" spans="2:6">
      <c r="B428" s="475"/>
      <c r="C428" s="380" t="str">
        <f>IFERROR(_xlfn.XLOOKUP($B428,'Reference Prices - Do Not Edit'!$C$4:$C$6575,'Reference Prices - Do Not Edit'!$B$4:$B$6575),"-")</f>
        <v>-</v>
      </c>
      <c r="D428" s="23">
        <f>IFERROR(_xlfn.XLOOKUP($B428,'Reference Prices - Do Not Edit'!$C$4:$C$6575,'Reference Prices - Do Not Edit'!$D$4:$D$6575),0)</f>
        <v>0</v>
      </c>
      <c r="E428" s="23">
        <f>IFERROR(_xlfn.XLOOKUP($B428,'Reference Prices - Do Not Edit'!$C$4:$C$6575,'Reference Prices - Do Not Edit'!$E$4:$E$6575),0)</f>
        <v>0</v>
      </c>
      <c r="F428" s="25">
        <f>IFERROR(_xlfn.XLOOKUP($B428,'Reference Prices - Do Not Edit'!$C$4:$C$6575,'Reference Prices - Do Not Edit'!$I$4:$I$6575),0)</f>
        <v>0</v>
      </c>
    </row>
    <row r="429" spans="2:6">
      <c r="B429" s="475"/>
      <c r="C429" s="380" t="str">
        <f>IFERROR(_xlfn.XLOOKUP($B429,'Reference Prices - Do Not Edit'!$C$4:$C$6575,'Reference Prices - Do Not Edit'!$B$4:$B$6575),"-")</f>
        <v>-</v>
      </c>
      <c r="D429" s="23">
        <f>IFERROR(_xlfn.XLOOKUP($B429,'Reference Prices - Do Not Edit'!$C$4:$C$6575,'Reference Prices - Do Not Edit'!$D$4:$D$6575),0)</f>
        <v>0</v>
      </c>
      <c r="E429" s="23">
        <f>IFERROR(_xlfn.XLOOKUP($B429,'Reference Prices - Do Not Edit'!$C$4:$C$6575,'Reference Prices - Do Not Edit'!$E$4:$E$6575),0)</f>
        <v>0</v>
      </c>
      <c r="F429" s="25">
        <f>IFERROR(_xlfn.XLOOKUP($B429,'Reference Prices - Do Not Edit'!$C$4:$C$6575,'Reference Prices - Do Not Edit'!$I$4:$I$6575),0)</f>
        <v>0</v>
      </c>
    </row>
    <row r="430" spans="2:6">
      <c r="B430" s="475"/>
      <c r="C430" s="380" t="str">
        <f>IFERROR(_xlfn.XLOOKUP($B430,'Reference Prices - Do Not Edit'!$C$4:$C$6575,'Reference Prices - Do Not Edit'!$B$4:$B$6575),"-")</f>
        <v>-</v>
      </c>
      <c r="D430" s="23">
        <f>IFERROR(_xlfn.XLOOKUP($B430,'Reference Prices - Do Not Edit'!$C$4:$C$6575,'Reference Prices - Do Not Edit'!$D$4:$D$6575),0)</f>
        <v>0</v>
      </c>
      <c r="E430" s="23">
        <f>IFERROR(_xlfn.XLOOKUP($B430,'Reference Prices - Do Not Edit'!$C$4:$C$6575,'Reference Prices - Do Not Edit'!$E$4:$E$6575),0)</f>
        <v>0</v>
      </c>
      <c r="F430" s="25">
        <f>IFERROR(_xlfn.XLOOKUP($B430,'Reference Prices - Do Not Edit'!$C$4:$C$6575,'Reference Prices - Do Not Edit'!$I$4:$I$6575),0)</f>
        <v>0</v>
      </c>
    </row>
    <row r="431" spans="2:6">
      <c r="B431" s="475"/>
      <c r="C431" s="380" t="str">
        <f>IFERROR(_xlfn.XLOOKUP($B431,'Reference Prices - Do Not Edit'!$C$4:$C$6575,'Reference Prices - Do Not Edit'!$B$4:$B$6575),"-")</f>
        <v>-</v>
      </c>
      <c r="D431" s="23">
        <f>IFERROR(_xlfn.XLOOKUP($B431,'Reference Prices - Do Not Edit'!$C$4:$C$6575,'Reference Prices - Do Not Edit'!$D$4:$D$6575),0)</f>
        <v>0</v>
      </c>
      <c r="E431" s="23">
        <f>IFERROR(_xlfn.XLOOKUP($B431,'Reference Prices - Do Not Edit'!$C$4:$C$6575,'Reference Prices - Do Not Edit'!$E$4:$E$6575),0)</f>
        <v>0</v>
      </c>
      <c r="F431" s="25">
        <f>IFERROR(_xlfn.XLOOKUP($B431,'Reference Prices - Do Not Edit'!$C$4:$C$6575,'Reference Prices - Do Not Edit'!$I$4:$I$6575),0)</f>
        <v>0</v>
      </c>
    </row>
    <row r="432" spans="2:6">
      <c r="B432" s="475"/>
      <c r="C432" s="380" t="str">
        <f>IFERROR(_xlfn.XLOOKUP($B432,'Reference Prices - Do Not Edit'!$C$4:$C$6575,'Reference Prices - Do Not Edit'!$B$4:$B$6575),"-")</f>
        <v>-</v>
      </c>
      <c r="D432" s="23">
        <f>IFERROR(_xlfn.XLOOKUP($B432,'Reference Prices - Do Not Edit'!$C$4:$C$6575,'Reference Prices - Do Not Edit'!$D$4:$D$6575),0)</f>
        <v>0</v>
      </c>
      <c r="E432" s="23">
        <f>IFERROR(_xlfn.XLOOKUP($B432,'Reference Prices - Do Not Edit'!$C$4:$C$6575,'Reference Prices - Do Not Edit'!$E$4:$E$6575),0)</f>
        <v>0</v>
      </c>
      <c r="F432" s="25">
        <f>IFERROR(_xlfn.XLOOKUP($B432,'Reference Prices - Do Not Edit'!$C$4:$C$6575,'Reference Prices - Do Not Edit'!$I$4:$I$6575),0)</f>
        <v>0</v>
      </c>
    </row>
    <row r="433" spans="2:6">
      <c r="B433" s="475"/>
      <c r="C433" s="380" t="str">
        <f>IFERROR(_xlfn.XLOOKUP($B433,'Reference Prices - Do Not Edit'!$C$4:$C$6575,'Reference Prices - Do Not Edit'!$B$4:$B$6575),"-")</f>
        <v>-</v>
      </c>
      <c r="D433" s="23">
        <f>IFERROR(_xlfn.XLOOKUP($B433,'Reference Prices - Do Not Edit'!$C$4:$C$6575,'Reference Prices - Do Not Edit'!$D$4:$D$6575),0)</f>
        <v>0</v>
      </c>
      <c r="E433" s="23">
        <f>IFERROR(_xlfn.XLOOKUP($B433,'Reference Prices - Do Not Edit'!$C$4:$C$6575,'Reference Prices - Do Not Edit'!$E$4:$E$6575),0)</f>
        <v>0</v>
      </c>
      <c r="F433" s="25">
        <f>IFERROR(_xlfn.XLOOKUP($B433,'Reference Prices - Do Not Edit'!$C$4:$C$6575,'Reference Prices - Do Not Edit'!$I$4:$I$6575),0)</f>
        <v>0</v>
      </c>
    </row>
    <row r="434" spans="2:6">
      <c r="B434" s="475"/>
      <c r="C434" s="380" t="str">
        <f>IFERROR(_xlfn.XLOOKUP($B434,'Reference Prices - Do Not Edit'!$C$4:$C$6575,'Reference Prices - Do Not Edit'!$B$4:$B$6575),"-")</f>
        <v>-</v>
      </c>
      <c r="D434" s="23">
        <f>IFERROR(_xlfn.XLOOKUP($B434,'Reference Prices - Do Not Edit'!$C$4:$C$6575,'Reference Prices - Do Not Edit'!$D$4:$D$6575),0)</f>
        <v>0</v>
      </c>
      <c r="E434" s="23">
        <f>IFERROR(_xlfn.XLOOKUP($B434,'Reference Prices - Do Not Edit'!$C$4:$C$6575,'Reference Prices - Do Not Edit'!$E$4:$E$6575),0)</f>
        <v>0</v>
      </c>
      <c r="F434" s="25">
        <f>IFERROR(_xlfn.XLOOKUP($B434,'Reference Prices - Do Not Edit'!$C$4:$C$6575,'Reference Prices - Do Not Edit'!$I$4:$I$6575),0)</f>
        <v>0</v>
      </c>
    </row>
    <row r="435" spans="2:6">
      <c r="B435" s="475"/>
      <c r="C435" s="380" t="str">
        <f>IFERROR(_xlfn.XLOOKUP($B435,'Reference Prices - Do Not Edit'!$C$4:$C$6575,'Reference Prices - Do Not Edit'!$B$4:$B$6575),"-")</f>
        <v>-</v>
      </c>
      <c r="D435" s="23">
        <f>IFERROR(_xlfn.XLOOKUP($B435,'Reference Prices - Do Not Edit'!$C$4:$C$6575,'Reference Prices - Do Not Edit'!$D$4:$D$6575),0)</f>
        <v>0</v>
      </c>
      <c r="E435" s="23">
        <f>IFERROR(_xlfn.XLOOKUP($B435,'Reference Prices - Do Not Edit'!$C$4:$C$6575,'Reference Prices - Do Not Edit'!$E$4:$E$6575),0)</f>
        <v>0</v>
      </c>
      <c r="F435" s="25">
        <f>IFERROR(_xlfn.XLOOKUP($B435,'Reference Prices - Do Not Edit'!$C$4:$C$6575,'Reference Prices - Do Not Edit'!$I$4:$I$6575),0)</f>
        <v>0</v>
      </c>
    </row>
    <row r="436" spans="2:6">
      <c r="B436" s="475"/>
      <c r="C436" s="380" t="str">
        <f>IFERROR(_xlfn.XLOOKUP($B436,'Reference Prices - Do Not Edit'!$C$4:$C$6575,'Reference Prices - Do Not Edit'!$B$4:$B$6575),"-")</f>
        <v>-</v>
      </c>
      <c r="D436" s="23">
        <f>IFERROR(_xlfn.XLOOKUP($B436,'Reference Prices - Do Not Edit'!$C$4:$C$6575,'Reference Prices - Do Not Edit'!$D$4:$D$6575),0)</f>
        <v>0</v>
      </c>
      <c r="E436" s="23">
        <f>IFERROR(_xlfn.XLOOKUP($B436,'Reference Prices - Do Not Edit'!$C$4:$C$6575,'Reference Prices - Do Not Edit'!$E$4:$E$6575),0)</f>
        <v>0</v>
      </c>
      <c r="F436" s="25">
        <f>IFERROR(_xlfn.XLOOKUP($B436,'Reference Prices - Do Not Edit'!$C$4:$C$6575,'Reference Prices - Do Not Edit'!$I$4:$I$6575),0)</f>
        <v>0</v>
      </c>
    </row>
    <row r="437" spans="2:6">
      <c r="B437" s="475"/>
      <c r="C437" s="380" t="str">
        <f>IFERROR(_xlfn.XLOOKUP($B437,'Reference Prices - Do Not Edit'!$C$4:$C$6575,'Reference Prices - Do Not Edit'!$B$4:$B$6575),"-")</f>
        <v>-</v>
      </c>
      <c r="D437" s="23">
        <f>IFERROR(_xlfn.XLOOKUP($B437,'Reference Prices - Do Not Edit'!$C$4:$C$6575,'Reference Prices - Do Not Edit'!$D$4:$D$6575),0)</f>
        <v>0</v>
      </c>
      <c r="E437" s="23">
        <f>IFERROR(_xlfn.XLOOKUP($B437,'Reference Prices - Do Not Edit'!$C$4:$C$6575,'Reference Prices - Do Not Edit'!$E$4:$E$6575),0)</f>
        <v>0</v>
      </c>
      <c r="F437" s="25">
        <f>IFERROR(_xlfn.XLOOKUP($B437,'Reference Prices - Do Not Edit'!$C$4:$C$6575,'Reference Prices - Do Not Edit'!$I$4:$I$6575),0)</f>
        <v>0</v>
      </c>
    </row>
    <row r="438" spans="2:6">
      <c r="B438" s="475"/>
      <c r="C438" s="380" t="str">
        <f>IFERROR(_xlfn.XLOOKUP($B438,'Reference Prices - Do Not Edit'!$C$4:$C$6575,'Reference Prices - Do Not Edit'!$B$4:$B$6575),"-")</f>
        <v>-</v>
      </c>
      <c r="D438" s="23">
        <f>IFERROR(_xlfn.XLOOKUP($B438,'Reference Prices - Do Not Edit'!$C$4:$C$6575,'Reference Prices - Do Not Edit'!$D$4:$D$6575),0)</f>
        <v>0</v>
      </c>
      <c r="E438" s="23">
        <f>IFERROR(_xlfn.XLOOKUP($B438,'Reference Prices - Do Not Edit'!$C$4:$C$6575,'Reference Prices - Do Not Edit'!$E$4:$E$6575),0)</f>
        <v>0</v>
      </c>
      <c r="F438" s="25">
        <f>IFERROR(_xlfn.XLOOKUP($B438,'Reference Prices - Do Not Edit'!$C$4:$C$6575,'Reference Prices - Do Not Edit'!$I$4:$I$6575),0)</f>
        <v>0</v>
      </c>
    </row>
    <row r="439" spans="2:6">
      <c r="B439" s="475"/>
      <c r="C439" s="380" t="str">
        <f>IFERROR(_xlfn.XLOOKUP($B439,'Reference Prices - Do Not Edit'!$C$4:$C$6575,'Reference Prices - Do Not Edit'!$B$4:$B$6575),"-")</f>
        <v>-</v>
      </c>
      <c r="D439" s="23">
        <f>IFERROR(_xlfn.XLOOKUP($B439,'Reference Prices - Do Not Edit'!$C$4:$C$6575,'Reference Prices - Do Not Edit'!$D$4:$D$6575),0)</f>
        <v>0</v>
      </c>
      <c r="E439" s="23">
        <f>IFERROR(_xlfn.XLOOKUP($B439,'Reference Prices - Do Not Edit'!$C$4:$C$6575,'Reference Prices - Do Not Edit'!$E$4:$E$6575),0)</f>
        <v>0</v>
      </c>
      <c r="F439" s="25">
        <f>IFERROR(_xlfn.XLOOKUP($B439,'Reference Prices - Do Not Edit'!$C$4:$C$6575,'Reference Prices - Do Not Edit'!$I$4:$I$6575),0)</f>
        <v>0</v>
      </c>
    </row>
    <row r="440" spans="2:6">
      <c r="B440" s="475"/>
      <c r="C440" s="380" t="str">
        <f>IFERROR(_xlfn.XLOOKUP($B440,'Reference Prices - Do Not Edit'!$C$4:$C$6575,'Reference Prices - Do Not Edit'!$B$4:$B$6575),"-")</f>
        <v>-</v>
      </c>
      <c r="D440" s="23">
        <f>IFERROR(_xlfn.XLOOKUP($B440,'Reference Prices - Do Not Edit'!$C$4:$C$6575,'Reference Prices - Do Not Edit'!$D$4:$D$6575),0)</f>
        <v>0</v>
      </c>
      <c r="E440" s="23">
        <f>IFERROR(_xlfn.XLOOKUP($B440,'Reference Prices - Do Not Edit'!$C$4:$C$6575,'Reference Prices - Do Not Edit'!$E$4:$E$6575),0)</f>
        <v>0</v>
      </c>
      <c r="F440" s="25">
        <f>IFERROR(_xlfn.XLOOKUP($B440,'Reference Prices - Do Not Edit'!$C$4:$C$6575,'Reference Prices - Do Not Edit'!$I$4:$I$6575),0)</f>
        <v>0</v>
      </c>
    </row>
    <row r="441" spans="2:6">
      <c r="B441" s="475"/>
      <c r="C441" s="380" t="str">
        <f>IFERROR(_xlfn.XLOOKUP($B441,'Reference Prices - Do Not Edit'!$C$4:$C$6575,'Reference Prices - Do Not Edit'!$B$4:$B$6575),"-")</f>
        <v>-</v>
      </c>
      <c r="D441" s="23">
        <f>IFERROR(_xlfn.XLOOKUP($B441,'Reference Prices - Do Not Edit'!$C$4:$C$6575,'Reference Prices - Do Not Edit'!$D$4:$D$6575),0)</f>
        <v>0</v>
      </c>
      <c r="E441" s="23">
        <f>IFERROR(_xlfn.XLOOKUP($B441,'Reference Prices - Do Not Edit'!$C$4:$C$6575,'Reference Prices - Do Not Edit'!$E$4:$E$6575),0)</f>
        <v>0</v>
      </c>
      <c r="F441" s="25">
        <f>IFERROR(_xlfn.XLOOKUP($B441,'Reference Prices - Do Not Edit'!$C$4:$C$6575,'Reference Prices - Do Not Edit'!$I$4:$I$6575),0)</f>
        <v>0</v>
      </c>
    </row>
    <row r="442" spans="2:6">
      <c r="B442" s="475"/>
      <c r="C442" s="380" t="str">
        <f>IFERROR(_xlfn.XLOOKUP($B442,'Reference Prices - Do Not Edit'!$C$4:$C$6575,'Reference Prices - Do Not Edit'!$B$4:$B$6575),"-")</f>
        <v>-</v>
      </c>
      <c r="D442" s="23">
        <f>IFERROR(_xlfn.XLOOKUP($B442,'Reference Prices - Do Not Edit'!$C$4:$C$6575,'Reference Prices - Do Not Edit'!$D$4:$D$6575),0)</f>
        <v>0</v>
      </c>
      <c r="E442" s="23">
        <f>IFERROR(_xlfn.XLOOKUP($B442,'Reference Prices - Do Not Edit'!$C$4:$C$6575,'Reference Prices - Do Not Edit'!$E$4:$E$6575),0)</f>
        <v>0</v>
      </c>
      <c r="F442" s="25">
        <f>IFERROR(_xlfn.XLOOKUP($B442,'Reference Prices - Do Not Edit'!$C$4:$C$6575,'Reference Prices - Do Not Edit'!$I$4:$I$6575),0)</f>
        <v>0</v>
      </c>
    </row>
    <row r="443" spans="2:6">
      <c r="B443" s="475"/>
      <c r="C443" s="380" t="str">
        <f>IFERROR(_xlfn.XLOOKUP($B443,'Reference Prices - Do Not Edit'!$C$4:$C$6575,'Reference Prices - Do Not Edit'!$B$4:$B$6575),"-")</f>
        <v>-</v>
      </c>
      <c r="D443" s="23">
        <f>IFERROR(_xlfn.XLOOKUP($B443,'Reference Prices - Do Not Edit'!$C$4:$C$6575,'Reference Prices - Do Not Edit'!$D$4:$D$6575),0)</f>
        <v>0</v>
      </c>
      <c r="E443" s="23">
        <f>IFERROR(_xlfn.XLOOKUP($B443,'Reference Prices - Do Not Edit'!$C$4:$C$6575,'Reference Prices - Do Not Edit'!$E$4:$E$6575),0)</f>
        <v>0</v>
      </c>
      <c r="F443" s="25">
        <f>IFERROR(_xlfn.XLOOKUP($B443,'Reference Prices - Do Not Edit'!$C$4:$C$6575,'Reference Prices - Do Not Edit'!$I$4:$I$6575),0)</f>
        <v>0</v>
      </c>
    </row>
    <row r="444" spans="2:6">
      <c r="B444" s="475"/>
      <c r="C444" s="380" t="str">
        <f>IFERROR(_xlfn.XLOOKUP($B444,'Reference Prices - Do Not Edit'!$C$4:$C$6575,'Reference Prices - Do Not Edit'!$B$4:$B$6575),"-")</f>
        <v>-</v>
      </c>
      <c r="D444" s="23">
        <f>IFERROR(_xlfn.XLOOKUP($B444,'Reference Prices - Do Not Edit'!$C$4:$C$6575,'Reference Prices - Do Not Edit'!$D$4:$D$6575),0)</f>
        <v>0</v>
      </c>
      <c r="E444" s="23">
        <f>IFERROR(_xlfn.XLOOKUP($B444,'Reference Prices - Do Not Edit'!$C$4:$C$6575,'Reference Prices - Do Not Edit'!$E$4:$E$6575),0)</f>
        <v>0</v>
      </c>
      <c r="F444" s="25">
        <f>IFERROR(_xlfn.XLOOKUP($B444,'Reference Prices - Do Not Edit'!$C$4:$C$6575,'Reference Prices - Do Not Edit'!$I$4:$I$6575),0)</f>
        <v>0</v>
      </c>
    </row>
    <row r="445" spans="2:6">
      <c r="B445" s="475"/>
      <c r="C445" s="380" t="str">
        <f>IFERROR(_xlfn.XLOOKUP($B445,'Reference Prices - Do Not Edit'!$C$4:$C$6575,'Reference Prices - Do Not Edit'!$B$4:$B$6575),"-")</f>
        <v>-</v>
      </c>
      <c r="D445" s="23">
        <f>IFERROR(_xlfn.XLOOKUP($B445,'Reference Prices - Do Not Edit'!$C$4:$C$6575,'Reference Prices - Do Not Edit'!$D$4:$D$6575),0)</f>
        <v>0</v>
      </c>
      <c r="E445" s="23">
        <f>IFERROR(_xlfn.XLOOKUP($B445,'Reference Prices - Do Not Edit'!$C$4:$C$6575,'Reference Prices - Do Not Edit'!$E$4:$E$6575),0)</f>
        <v>0</v>
      </c>
      <c r="F445" s="25">
        <f>IFERROR(_xlfn.XLOOKUP($B445,'Reference Prices - Do Not Edit'!$C$4:$C$6575,'Reference Prices - Do Not Edit'!$I$4:$I$6575),0)</f>
        <v>0</v>
      </c>
    </row>
    <row r="446" spans="2:6">
      <c r="B446" s="475"/>
      <c r="C446" s="380" t="str">
        <f>IFERROR(_xlfn.XLOOKUP($B446,'Reference Prices - Do Not Edit'!$C$4:$C$6575,'Reference Prices - Do Not Edit'!$B$4:$B$6575),"-")</f>
        <v>-</v>
      </c>
      <c r="D446" s="23">
        <f>IFERROR(_xlfn.XLOOKUP($B446,'Reference Prices - Do Not Edit'!$C$4:$C$6575,'Reference Prices - Do Not Edit'!$D$4:$D$6575),0)</f>
        <v>0</v>
      </c>
      <c r="E446" s="23">
        <f>IFERROR(_xlfn.XLOOKUP($B446,'Reference Prices - Do Not Edit'!$C$4:$C$6575,'Reference Prices - Do Not Edit'!$E$4:$E$6575),0)</f>
        <v>0</v>
      </c>
      <c r="F446" s="25">
        <f>IFERROR(_xlfn.XLOOKUP($B446,'Reference Prices - Do Not Edit'!$C$4:$C$6575,'Reference Prices - Do Not Edit'!$I$4:$I$6575),0)</f>
        <v>0</v>
      </c>
    </row>
    <row r="447" spans="2:6">
      <c r="B447" s="475"/>
      <c r="C447" s="380" t="str">
        <f>IFERROR(_xlfn.XLOOKUP($B447,'Reference Prices - Do Not Edit'!$C$4:$C$6575,'Reference Prices - Do Not Edit'!$B$4:$B$6575),"-")</f>
        <v>-</v>
      </c>
      <c r="D447" s="23">
        <f>IFERROR(_xlfn.XLOOKUP($B447,'Reference Prices - Do Not Edit'!$C$4:$C$6575,'Reference Prices - Do Not Edit'!$D$4:$D$6575),0)</f>
        <v>0</v>
      </c>
      <c r="E447" s="23">
        <f>IFERROR(_xlfn.XLOOKUP($B447,'Reference Prices - Do Not Edit'!$C$4:$C$6575,'Reference Prices - Do Not Edit'!$E$4:$E$6575),0)</f>
        <v>0</v>
      </c>
      <c r="F447" s="25">
        <f>IFERROR(_xlfn.XLOOKUP($B447,'Reference Prices - Do Not Edit'!$C$4:$C$6575,'Reference Prices - Do Not Edit'!$I$4:$I$6575),0)</f>
        <v>0</v>
      </c>
    </row>
    <row r="448" spans="2:6">
      <c r="B448" s="475"/>
      <c r="C448" s="380" t="str">
        <f>IFERROR(_xlfn.XLOOKUP($B448,'Reference Prices - Do Not Edit'!$C$4:$C$6575,'Reference Prices - Do Not Edit'!$B$4:$B$6575),"-")</f>
        <v>-</v>
      </c>
      <c r="D448" s="23">
        <f>IFERROR(_xlfn.XLOOKUP($B448,'Reference Prices - Do Not Edit'!$C$4:$C$6575,'Reference Prices - Do Not Edit'!$D$4:$D$6575),0)</f>
        <v>0</v>
      </c>
      <c r="E448" s="23">
        <f>IFERROR(_xlfn.XLOOKUP($B448,'Reference Prices - Do Not Edit'!$C$4:$C$6575,'Reference Prices - Do Not Edit'!$E$4:$E$6575),0)</f>
        <v>0</v>
      </c>
      <c r="F448" s="25">
        <f>IFERROR(_xlfn.XLOOKUP($B448,'Reference Prices - Do Not Edit'!$C$4:$C$6575,'Reference Prices - Do Not Edit'!$I$4:$I$6575),0)</f>
        <v>0</v>
      </c>
    </row>
    <row r="449" spans="2:6">
      <c r="B449" s="475"/>
      <c r="C449" s="380" t="str">
        <f>IFERROR(_xlfn.XLOOKUP($B449,'Reference Prices - Do Not Edit'!$C$4:$C$6575,'Reference Prices - Do Not Edit'!$B$4:$B$6575),"-")</f>
        <v>-</v>
      </c>
      <c r="D449" s="23">
        <f>IFERROR(_xlfn.XLOOKUP($B449,'Reference Prices - Do Not Edit'!$C$4:$C$6575,'Reference Prices - Do Not Edit'!$D$4:$D$6575),0)</f>
        <v>0</v>
      </c>
      <c r="E449" s="23">
        <f>IFERROR(_xlfn.XLOOKUP($B449,'Reference Prices - Do Not Edit'!$C$4:$C$6575,'Reference Prices - Do Not Edit'!$E$4:$E$6575),0)</f>
        <v>0</v>
      </c>
      <c r="F449" s="25">
        <f>IFERROR(_xlfn.XLOOKUP($B449,'Reference Prices - Do Not Edit'!$C$4:$C$6575,'Reference Prices - Do Not Edit'!$I$4:$I$6575),0)</f>
        <v>0</v>
      </c>
    </row>
    <row r="450" spans="2:6">
      <c r="B450" s="475"/>
      <c r="C450" s="380" t="str">
        <f>IFERROR(_xlfn.XLOOKUP($B450,'Reference Prices - Do Not Edit'!$C$4:$C$6575,'Reference Prices - Do Not Edit'!$B$4:$B$6575),"-")</f>
        <v>-</v>
      </c>
      <c r="D450" s="23">
        <f>IFERROR(_xlfn.XLOOKUP($B450,'Reference Prices - Do Not Edit'!$C$4:$C$6575,'Reference Prices - Do Not Edit'!$D$4:$D$6575),0)</f>
        <v>0</v>
      </c>
      <c r="E450" s="23">
        <f>IFERROR(_xlfn.XLOOKUP($B450,'Reference Prices - Do Not Edit'!$C$4:$C$6575,'Reference Prices - Do Not Edit'!$E$4:$E$6575),0)</f>
        <v>0</v>
      </c>
      <c r="F450" s="25">
        <f>IFERROR(_xlfn.XLOOKUP($B450,'Reference Prices - Do Not Edit'!$C$4:$C$6575,'Reference Prices - Do Not Edit'!$I$4:$I$6575),0)</f>
        <v>0</v>
      </c>
    </row>
    <row r="451" spans="2:6">
      <c r="B451" s="475"/>
      <c r="C451" s="380" t="str">
        <f>IFERROR(_xlfn.XLOOKUP($B451,'Reference Prices - Do Not Edit'!$C$4:$C$6575,'Reference Prices - Do Not Edit'!$B$4:$B$6575),"-")</f>
        <v>-</v>
      </c>
      <c r="D451" s="23">
        <f>IFERROR(_xlfn.XLOOKUP($B451,'Reference Prices - Do Not Edit'!$C$4:$C$6575,'Reference Prices - Do Not Edit'!$D$4:$D$6575),0)</f>
        <v>0</v>
      </c>
      <c r="E451" s="23">
        <f>IFERROR(_xlfn.XLOOKUP($B451,'Reference Prices - Do Not Edit'!$C$4:$C$6575,'Reference Prices - Do Not Edit'!$E$4:$E$6575),0)</f>
        <v>0</v>
      </c>
      <c r="F451" s="25">
        <f>IFERROR(_xlfn.XLOOKUP($B451,'Reference Prices - Do Not Edit'!$C$4:$C$6575,'Reference Prices - Do Not Edit'!$I$4:$I$6575),0)</f>
        <v>0</v>
      </c>
    </row>
    <row r="452" spans="2:6">
      <c r="B452" s="475"/>
      <c r="C452" s="380" t="str">
        <f>IFERROR(_xlfn.XLOOKUP($B452,'Reference Prices - Do Not Edit'!$C$4:$C$6575,'Reference Prices - Do Not Edit'!$B$4:$B$6575),"-")</f>
        <v>-</v>
      </c>
      <c r="D452" s="23">
        <f>IFERROR(_xlfn.XLOOKUP($B452,'Reference Prices - Do Not Edit'!$C$4:$C$6575,'Reference Prices - Do Not Edit'!$D$4:$D$6575),0)</f>
        <v>0</v>
      </c>
      <c r="E452" s="23">
        <f>IFERROR(_xlfn.XLOOKUP($B452,'Reference Prices - Do Not Edit'!$C$4:$C$6575,'Reference Prices - Do Not Edit'!$E$4:$E$6575),0)</f>
        <v>0</v>
      </c>
      <c r="F452" s="25">
        <f>IFERROR(_xlfn.XLOOKUP($B452,'Reference Prices - Do Not Edit'!$C$4:$C$6575,'Reference Prices - Do Not Edit'!$I$4:$I$6575),0)</f>
        <v>0</v>
      </c>
    </row>
    <row r="453" spans="2:6">
      <c r="B453" s="475"/>
      <c r="C453" s="380" t="str">
        <f>IFERROR(_xlfn.XLOOKUP($B453,'Reference Prices - Do Not Edit'!$C$4:$C$6575,'Reference Prices - Do Not Edit'!$B$4:$B$6575),"-")</f>
        <v>-</v>
      </c>
      <c r="D453" s="23">
        <f>IFERROR(_xlfn.XLOOKUP($B453,'Reference Prices - Do Not Edit'!$C$4:$C$6575,'Reference Prices - Do Not Edit'!$D$4:$D$6575),0)</f>
        <v>0</v>
      </c>
      <c r="E453" s="23">
        <f>IFERROR(_xlfn.XLOOKUP($B453,'Reference Prices - Do Not Edit'!$C$4:$C$6575,'Reference Prices - Do Not Edit'!$E$4:$E$6575),0)</f>
        <v>0</v>
      </c>
      <c r="F453" s="25">
        <f>IFERROR(_xlfn.XLOOKUP($B453,'Reference Prices - Do Not Edit'!$C$4:$C$6575,'Reference Prices - Do Not Edit'!$I$4:$I$6575),0)</f>
        <v>0</v>
      </c>
    </row>
    <row r="454" spans="2:6">
      <c r="B454" s="475"/>
      <c r="C454" s="380" t="str">
        <f>IFERROR(_xlfn.XLOOKUP($B454,'Reference Prices - Do Not Edit'!$C$4:$C$6575,'Reference Prices - Do Not Edit'!$B$4:$B$6575),"-")</f>
        <v>-</v>
      </c>
      <c r="D454" s="23">
        <f>IFERROR(_xlfn.XLOOKUP($B454,'Reference Prices - Do Not Edit'!$C$4:$C$6575,'Reference Prices - Do Not Edit'!$D$4:$D$6575),0)</f>
        <v>0</v>
      </c>
      <c r="E454" s="23">
        <f>IFERROR(_xlfn.XLOOKUP($B454,'Reference Prices - Do Not Edit'!$C$4:$C$6575,'Reference Prices - Do Not Edit'!$E$4:$E$6575),0)</f>
        <v>0</v>
      </c>
      <c r="F454" s="25">
        <f>IFERROR(_xlfn.XLOOKUP($B454,'Reference Prices - Do Not Edit'!$C$4:$C$6575,'Reference Prices - Do Not Edit'!$I$4:$I$6575),0)</f>
        <v>0</v>
      </c>
    </row>
    <row r="455" spans="2:6">
      <c r="B455" s="475"/>
      <c r="C455" s="380" t="str">
        <f>IFERROR(_xlfn.XLOOKUP($B455,'Reference Prices - Do Not Edit'!$C$4:$C$6575,'Reference Prices - Do Not Edit'!$B$4:$B$6575),"-")</f>
        <v>-</v>
      </c>
      <c r="D455" s="23">
        <f>IFERROR(_xlfn.XLOOKUP($B455,'Reference Prices - Do Not Edit'!$C$4:$C$6575,'Reference Prices - Do Not Edit'!$D$4:$D$6575),0)</f>
        <v>0</v>
      </c>
      <c r="E455" s="23">
        <f>IFERROR(_xlfn.XLOOKUP($B455,'Reference Prices - Do Not Edit'!$C$4:$C$6575,'Reference Prices - Do Not Edit'!$E$4:$E$6575),0)</f>
        <v>0</v>
      </c>
      <c r="F455" s="25">
        <f>IFERROR(_xlfn.XLOOKUP($B455,'Reference Prices - Do Not Edit'!$C$4:$C$6575,'Reference Prices - Do Not Edit'!$I$4:$I$6575),0)</f>
        <v>0</v>
      </c>
    </row>
    <row r="456" spans="2:6">
      <c r="B456" s="475"/>
      <c r="C456" s="380" t="str">
        <f>IFERROR(_xlfn.XLOOKUP($B456,'Reference Prices - Do Not Edit'!$C$4:$C$6575,'Reference Prices - Do Not Edit'!$B$4:$B$6575),"-")</f>
        <v>-</v>
      </c>
      <c r="D456" s="23">
        <f>IFERROR(_xlfn.XLOOKUP($B456,'Reference Prices - Do Not Edit'!$C$4:$C$6575,'Reference Prices - Do Not Edit'!$D$4:$D$6575),0)</f>
        <v>0</v>
      </c>
      <c r="E456" s="23">
        <f>IFERROR(_xlfn.XLOOKUP($B456,'Reference Prices - Do Not Edit'!$C$4:$C$6575,'Reference Prices - Do Not Edit'!$E$4:$E$6575),0)</f>
        <v>0</v>
      </c>
      <c r="F456" s="25">
        <f>IFERROR(_xlfn.XLOOKUP($B456,'Reference Prices - Do Not Edit'!$C$4:$C$6575,'Reference Prices - Do Not Edit'!$I$4:$I$6575),0)</f>
        <v>0</v>
      </c>
    </row>
    <row r="457" spans="2:6">
      <c r="B457" s="475"/>
      <c r="C457" s="380" t="str">
        <f>IFERROR(_xlfn.XLOOKUP($B457,'Reference Prices - Do Not Edit'!$C$4:$C$6575,'Reference Prices - Do Not Edit'!$B$4:$B$6575),"-")</f>
        <v>-</v>
      </c>
      <c r="D457" s="23">
        <f>IFERROR(_xlfn.XLOOKUP($B457,'Reference Prices - Do Not Edit'!$C$4:$C$6575,'Reference Prices - Do Not Edit'!$D$4:$D$6575),0)</f>
        <v>0</v>
      </c>
      <c r="E457" s="23">
        <f>IFERROR(_xlfn.XLOOKUP($B457,'Reference Prices - Do Not Edit'!$C$4:$C$6575,'Reference Prices - Do Not Edit'!$E$4:$E$6575),0)</f>
        <v>0</v>
      </c>
      <c r="F457" s="25">
        <f>IFERROR(_xlfn.XLOOKUP($B457,'Reference Prices - Do Not Edit'!$C$4:$C$6575,'Reference Prices - Do Not Edit'!$I$4:$I$6575),0)</f>
        <v>0</v>
      </c>
    </row>
    <row r="458" spans="2:6">
      <c r="B458" s="475"/>
      <c r="C458" s="380" t="str">
        <f>IFERROR(_xlfn.XLOOKUP($B458,'Reference Prices - Do Not Edit'!$C$4:$C$6575,'Reference Prices - Do Not Edit'!$B$4:$B$6575),"-")</f>
        <v>-</v>
      </c>
      <c r="D458" s="23">
        <f>IFERROR(_xlfn.XLOOKUP($B458,'Reference Prices - Do Not Edit'!$C$4:$C$6575,'Reference Prices - Do Not Edit'!$D$4:$D$6575),0)</f>
        <v>0</v>
      </c>
      <c r="E458" s="23">
        <f>IFERROR(_xlfn.XLOOKUP($B458,'Reference Prices - Do Not Edit'!$C$4:$C$6575,'Reference Prices - Do Not Edit'!$E$4:$E$6575),0)</f>
        <v>0</v>
      </c>
      <c r="F458" s="25">
        <f>IFERROR(_xlfn.XLOOKUP($B458,'Reference Prices - Do Not Edit'!$C$4:$C$6575,'Reference Prices - Do Not Edit'!$I$4:$I$6575),0)</f>
        <v>0</v>
      </c>
    </row>
    <row r="459" spans="2:6">
      <c r="B459" s="475"/>
      <c r="C459" s="380" t="str">
        <f>IFERROR(_xlfn.XLOOKUP($B459,'Reference Prices - Do Not Edit'!$C$4:$C$6575,'Reference Prices - Do Not Edit'!$B$4:$B$6575),"-")</f>
        <v>-</v>
      </c>
      <c r="D459" s="23">
        <f>IFERROR(_xlfn.XLOOKUP($B459,'Reference Prices - Do Not Edit'!$C$4:$C$6575,'Reference Prices - Do Not Edit'!$D$4:$D$6575),0)</f>
        <v>0</v>
      </c>
      <c r="E459" s="23">
        <f>IFERROR(_xlfn.XLOOKUP($B459,'Reference Prices - Do Not Edit'!$C$4:$C$6575,'Reference Prices - Do Not Edit'!$E$4:$E$6575),0)</f>
        <v>0</v>
      </c>
      <c r="F459" s="25">
        <f>IFERROR(_xlfn.XLOOKUP($B459,'Reference Prices - Do Not Edit'!$C$4:$C$6575,'Reference Prices - Do Not Edit'!$I$4:$I$6575),0)</f>
        <v>0</v>
      </c>
    </row>
    <row r="460" spans="2:6">
      <c r="B460" s="475"/>
      <c r="C460" s="380" t="str">
        <f>IFERROR(_xlfn.XLOOKUP($B460,'Reference Prices - Do Not Edit'!$C$4:$C$6575,'Reference Prices - Do Not Edit'!$B$4:$B$6575),"-")</f>
        <v>-</v>
      </c>
      <c r="D460" s="23">
        <f>IFERROR(_xlfn.XLOOKUP($B460,'Reference Prices - Do Not Edit'!$C$4:$C$6575,'Reference Prices - Do Not Edit'!$D$4:$D$6575),0)</f>
        <v>0</v>
      </c>
      <c r="E460" s="23">
        <f>IFERROR(_xlfn.XLOOKUP($B460,'Reference Prices - Do Not Edit'!$C$4:$C$6575,'Reference Prices - Do Not Edit'!$E$4:$E$6575),0)</f>
        <v>0</v>
      </c>
      <c r="F460" s="25">
        <f>IFERROR(_xlfn.XLOOKUP($B460,'Reference Prices - Do Not Edit'!$C$4:$C$6575,'Reference Prices - Do Not Edit'!$I$4:$I$6575),0)</f>
        <v>0</v>
      </c>
    </row>
    <row r="461" spans="2:6">
      <c r="B461" s="475"/>
      <c r="C461" s="380" t="str">
        <f>IFERROR(_xlfn.XLOOKUP($B461,'Reference Prices - Do Not Edit'!$C$4:$C$6575,'Reference Prices - Do Not Edit'!$B$4:$B$6575),"-")</f>
        <v>-</v>
      </c>
      <c r="D461" s="23">
        <f>IFERROR(_xlfn.XLOOKUP($B461,'Reference Prices - Do Not Edit'!$C$4:$C$6575,'Reference Prices - Do Not Edit'!$D$4:$D$6575),0)</f>
        <v>0</v>
      </c>
      <c r="E461" s="23">
        <f>IFERROR(_xlfn.XLOOKUP($B461,'Reference Prices - Do Not Edit'!$C$4:$C$6575,'Reference Prices - Do Not Edit'!$E$4:$E$6575),0)</f>
        <v>0</v>
      </c>
      <c r="F461" s="25">
        <f>IFERROR(_xlfn.XLOOKUP($B461,'Reference Prices - Do Not Edit'!$C$4:$C$6575,'Reference Prices - Do Not Edit'!$I$4:$I$6575),0)</f>
        <v>0</v>
      </c>
    </row>
    <row r="462" spans="2:6">
      <c r="B462" s="475"/>
      <c r="C462" s="380" t="str">
        <f>IFERROR(_xlfn.XLOOKUP($B462,'Reference Prices - Do Not Edit'!$C$4:$C$6575,'Reference Prices - Do Not Edit'!$B$4:$B$6575),"-")</f>
        <v>-</v>
      </c>
      <c r="D462" s="23">
        <f>IFERROR(_xlfn.XLOOKUP($B462,'Reference Prices - Do Not Edit'!$C$4:$C$6575,'Reference Prices - Do Not Edit'!$D$4:$D$6575),0)</f>
        <v>0</v>
      </c>
      <c r="E462" s="23">
        <f>IFERROR(_xlfn.XLOOKUP($B462,'Reference Prices - Do Not Edit'!$C$4:$C$6575,'Reference Prices - Do Not Edit'!$E$4:$E$6575),0)</f>
        <v>0</v>
      </c>
      <c r="F462" s="25">
        <f>IFERROR(_xlfn.XLOOKUP($B462,'Reference Prices - Do Not Edit'!$C$4:$C$6575,'Reference Prices - Do Not Edit'!$I$4:$I$6575),0)</f>
        <v>0</v>
      </c>
    </row>
    <row r="463" spans="2:6">
      <c r="B463" s="475"/>
      <c r="C463" s="380" t="str">
        <f>IFERROR(_xlfn.XLOOKUP($B463,'Reference Prices - Do Not Edit'!$C$4:$C$6575,'Reference Prices - Do Not Edit'!$B$4:$B$6575),"-")</f>
        <v>-</v>
      </c>
      <c r="D463" s="23">
        <f>IFERROR(_xlfn.XLOOKUP($B463,'Reference Prices - Do Not Edit'!$C$4:$C$6575,'Reference Prices - Do Not Edit'!$D$4:$D$6575),0)</f>
        <v>0</v>
      </c>
      <c r="E463" s="23">
        <f>IFERROR(_xlfn.XLOOKUP($B463,'Reference Prices - Do Not Edit'!$C$4:$C$6575,'Reference Prices - Do Not Edit'!$E$4:$E$6575),0)</f>
        <v>0</v>
      </c>
      <c r="F463" s="25">
        <f>IFERROR(_xlfn.XLOOKUP($B463,'Reference Prices - Do Not Edit'!$C$4:$C$6575,'Reference Prices - Do Not Edit'!$I$4:$I$6575),0)</f>
        <v>0</v>
      </c>
    </row>
    <row r="464" spans="2:6">
      <c r="B464" s="475"/>
      <c r="C464" s="380" t="str">
        <f>IFERROR(_xlfn.XLOOKUP($B464,'Reference Prices - Do Not Edit'!$C$4:$C$6575,'Reference Prices - Do Not Edit'!$B$4:$B$6575),"-")</f>
        <v>-</v>
      </c>
      <c r="D464" s="23">
        <f>IFERROR(_xlfn.XLOOKUP($B464,'Reference Prices - Do Not Edit'!$C$4:$C$6575,'Reference Prices - Do Not Edit'!$D$4:$D$6575),0)</f>
        <v>0</v>
      </c>
      <c r="E464" s="23">
        <f>IFERROR(_xlfn.XLOOKUP($B464,'Reference Prices - Do Not Edit'!$C$4:$C$6575,'Reference Prices - Do Not Edit'!$E$4:$E$6575),0)</f>
        <v>0</v>
      </c>
      <c r="F464" s="25">
        <f>IFERROR(_xlfn.XLOOKUP($B464,'Reference Prices - Do Not Edit'!$C$4:$C$6575,'Reference Prices - Do Not Edit'!$I$4:$I$6575),0)</f>
        <v>0</v>
      </c>
    </row>
    <row r="465" spans="2:6">
      <c r="B465" s="475"/>
      <c r="C465" s="380" t="str">
        <f>IFERROR(_xlfn.XLOOKUP($B465,'Reference Prices - Do Not Edit'!$C$4:$C$6575,'Reference Prices - Do Not Edit'!$B$4:$B$6575),"-")</f>
        <v>-</v>
      </c>
      <c r="D465" s="23">
        <f>IFERROR(_xlfn.XLOOKUP($B465,'Reference Prices - Do Not Edit'!$C$4:$C$6575,'Reference Prices - Do Not Edit'!$D$4:$D$6575),0)</f>
        <v>0</v>
      </c>
      <c r="E465" s="23">
        <f>IFERROR(_xlfn.XLOOKUP($B465,'Reference Prices - Do Not Edit'!$C$4:$C$6575,'Reference Prices - Do Not Edit'!$E$4:$E$6575),0)</f>
        <v>0</v>
      </c>
      <c r="F465" s="25">
        <f>IFERROR(_xlfn.XLOOKUP($B465,'Reference Prices - Do Not Edit'!$C$4:$C$6575,'Reference Prices - Do Not Edit'!$I$4:$I$6575),0)</f>
        <v>0</v>
      </c>
    </row>
    <row r="466" spans="2:6">
      <c r="B466" s="475"/>
      <c r="C466" s="380" t="str">
        <f>IFERROR(_xlfn.XLOOKUP($B466,'Reference Prices - Do Not Edit'!$C$4:$C$6575,'Reference Prices - Do Not Edit'!$B$4:$B$6575),"-")</f>
        <v>-</v>
      </c>
      <c r="D466" s="23">
        <f>IFERROR(_xlfn.XLOOKUP($B466,'Reference Prices - Do Not Edit'!$C$4:$C$6575,'Reference Prices - Do Not Edit'!$D$4:$D$6575),0)</f>
        <v>0</v>
      </c>
      <c r="E466" s="23">
        <f>IFERROR(_xlfn.XLOOKUP($B466,'Reference Prices - Do Not Edit'!$C$4:$C$6575,'Reference Prices - Do Not Edit'!$E$4:$E$6575),0)</f>
        <v>0</v>
      </c>
      <c r="F466" s="25">
        <f>IFERROR(_xlfn.XLOOKUP($B466,'Reference Prices - Do Not Edit'!$C$4:$C$6575,'Reference Prices - Do Not Edit'!$I$4:$I$6575),0)</f>
        <v>0</v>
      </c>
    </row>
    <row r="467" spans="2:6">
      <c r="B467" s="475"/>
      <c r="C467" s="380" t="str">
        <f>IFERROR(_xlfn.XLOOKUP($B467,'Reference Prices - Do Not Edit'!$C$4:$C$6575,'Reference Prices - Do Not Edit'!$B$4:$B$6575),"-")</f>
        <v>-</v>
      </c>
      <c r="D467" s="23">
        <f>IFERROR(_xlfn.XLOOKUP($B467,'Reference Prices - Do Not Edit'!$C$4:$C$6575,'Reference Prices - Do Not Edit'!$D$4:$D$6575),0)</f>
        <v>0</v>
      </c>
      <c r="E467" s="23">
        <f>IFERROR(_xlfn.XLOOKUP($B467,'Reference Prices - Do Not Edit'!$C$4:$C$6575,'Reference Prices - Do Not Edit'!$E$4:$E$6575),0)</f>
        <v>0</v>
      </c>
      <c r="F467" s="25">
        <f>IFERROR(_xlfn.XLOOKUP($B467,'Reference Prices - Do Not Edit'!$C$4:$C$6575,'Reference Prices - Do Not Edit'!$I$4:$I$6575),0)</f>
        <v>0</v>
      </c>
    </row>
    <row r="468" spans="2:6">
      <c r="B468" s="475"/>
      <c r="C468" s="380" t="str">
        <f>IFERROR(_xlfn.XLOOKUP($B468,'Reference Prices - Do Not Edit'!$C$4:$C$6575,'Reference Prices - Do Not Edit'!$B$4:$B$6575),"-")</f>
        <v>-</v>
      </c>
      <c r="D468" s="23">
        <f>IFERROR(_xlfn.XLOOKUP($B468,'Reference Prices - Do Not Edit'!$C$4:$C$6575,'Reference Prices - Do Not Edit'!$D$4:$D$6575),0)</f>
        <v>0</v>
      </c>
      <c r="E468" s="23">
        <f>IFERROR(_xlfn.XLOOKUP($B468,'Reference Prices - Do Not Edit'!$C$4:$C$6575,'Reference Prices - Do Not Edit'!$E$4:$E$6575),0)</f>
        <v>0</v>
      </c>
      <c r="F468" s="25">
        <f>IFERROR(_xlfn.XLOOKUP($B468,'Reference Prices - Do Not Edit'!$C$4:$C$6575,'Reference Prices - Do Not Edit'!$I$4:$I$6575),0)</f>
        <v>0</v>
      </c>
    </row>
    <row r="469" spans="2:6">
      <c r="B469" s="475"/>
      <c r="C469" s="380" t="str">
        <f>IFERROR(_xlfn.XLOOKUP($B469,'Reference Prices - Do Not Edit'!$C$4:$C$6575,'Reference Prices - Do Not Edit'!$B$4:$B$6575),"-")</f>
        <v>-</v>
      </c>
      <c r="D469" s="23">
        <f>IFERROR(_xlfn.XLOOKUP($B469,'Reference Prices - Do Not Edit'!$C$4:$C$6575,'Reference Prices - Do Not Edit'!$D$4:$D$6575),0)</f>
        <v>0</v>
      </c>
      <c r="E469" s="23">
        <f>IFERROR(_xlfn.XLOOKUP($B469,'Reference Prices - Do Not Edit'!$C$4:$C$6575,'Reference Prices - Do Not Edit'!$E$4:$E$6575),0)</f>
        <v>0</v>
      </c>
      <c r="F469" s="25">
        <f>IFERROR(_xlfn.XLOOKUP($B469,'Reference Prices - Do Not Edit'!$C$4:$C$6575,'Reference Prices - Do Not Edit'!$I$4:$I$6575),0)</f>
        <v>0</v>
      </c>
    </row>
    <row r="470" spans="2:6">
      <c r="B470" s="475"/>
      <c r="C470" s="380" t="str">
        <f>IFERROR(_xlfn.XLOOKUP($B470,'Reference Prices - Do Not Edit'!$C$4:$C$6575,'Reference Prices - Do Not Edit'!$B$4:$B$6575),"-")</f>
        <v>-</v>
      </c>
      <c r="D470" s="23">
        <f>IFERROR(_xlfn.XLOOKUP($B470,'Reference Prices - Do Not Edit'!$C$4:$C$6575,'Reference Prices - Do Not Edit'!$D$4:$D$6575),0)</f>
        <v>0</v>
      </c>
      <c r="E470" s="23">
        <f>IFERROR(_xlfn.XLOOKUP($B470,'Reference Prices - Do Not Edit'!$C$4:$C$6575,'Reference Prices - Do Not Edit'!$E$4:$E$6575),0)</f>
        <v>0</v>
      </c>
      <c r="F470" s="25">
        <f>IFERROR(_xlfn.XLOOKUP($B470,'Reference Prices - Do Not Edit'!$C$4:$C$6575,'Reference Prices - Do Not Edit'!$I$4:$I$6575),0)</f>
        <v>0</v>
      </c>
    </row>
    <row r="471" spans="2:6">
      <c r="B471" s="475"/>
      <c r="C471" s="380" t="str">
        <f>IFERROR(_xlfn.XLOOKUP($B471,'Reference Prices - Do Not Edit'!$C$4:$C$6575,'Reference Prices - Do Not Edit'!$B$4:$B$6575),"-")</f>
        <v>-</v>
      </c>
      <c r="D471" s="23">
        <f>IFERROR(_xlfn.XLOOKUP($B471,'Reference Prices - Do Not Edit'!$C$4:$C$6575,'Reference Prices - Do Not Edit'!$D$4:$D$6575),0)</f>
        <v>0</v>
      </c>
      <c r="E471" s="23">
        <f>IFERROR(_xlfn.XLOOKUP($B471,'Reference Prices - Do Not Edit'!$C$4:$C$6575,'Reference Prices - Do Not Edit'!$E$4:$E$6575),0)</f>
        <v>0</v>
      </c>
      <c r="F471" s="25">
        <f>IFERROR(_xlfn.XLOOKUP($B471,'Reference Prices - Do Not Edit'!$C$4:$C$6575,'Reference Prices - Do Not Edit'!$I$4:$I$6575),0)</f>
        <v>0</v>
      </c>
    </row>
    <row r="472" spans="2:6">
      <c r="B472" s="475"/>
      <c r="C472" s="380" t="str">
        <f>IFERROR(_xlfn.XLOOKUP($B472,'Reference Prices - Do Not Edit'!$C$4:$C$6575,'Reference Prices - Do Not Edit'!$B$4:$B$6575),"-")</f>
        <v>-</v>
      </c>
      <c r="D472" s="23">
        <f>IFERROR(_xlfn.XLOOKUP($B472,'Reference Prices - Do Not Edit'!$C$4:$C$6575,'Reference Prices - Do Not Edit'!$D$4:$D$6575),0)</f>
        <v>0</v>
      </c>
      <c r="E472" s="23">
        <f>IFERROR(_xlfn.XLOOKUP($B472,'Reference Prices - Do Not Edit'!$C$4:$C$6575,'Reference Prices - Do Not Edit'!$E$4:$E$6575),0)</f>
        <v>0</v>
      </c>
      <c r="F472" s="25">
        <f>IFERROR(_xlfn.XLOOKUP($B472,'Reference Prices - Do Not Edit'!$C$4:$C$6575,'Reference Prices - Do Not Edit'!$I$4:$I$6575),0)</f>
        <v>0</v>
      </c>
    </row>
    <row r="473" spans="2:6">
      <c r="B473" s="475"/>
      <c r="C473" s="380" t="str">
        <f>IFERROR(_xlfn.XLOOKUP($B473,'Reference Prices - Do Not Edit'!$C$4:$C$6575,'Reference Prices - Do Not Edit'!$B$4:$B$6575),"-")</f>
        <v>-</v>
      </c>
      <c r="D473" s="23">
        <f>IFERROR(_xlfn.XLOOKUP($B473,'Reference Prices - Do Not Edit'!$C$4:$C$6575,'Reference Prices - Do Not Edit'!$D$4:$D$6575),0)</f>
        <v>0</v>
      </c>
      <c r="E473" s="23">
        <f>IFERROR(_xlfn.XLOOKUP($B473,'Reference Prices - Do Not Edit'!$C$4:$C$6575,'Reference Prices - Do Not Edit'!$E$4:$E$6575),0)</f>
        <v>0</v>
      </c>
      <c r="F473" s="25">
        <f>IFERROR(_xlfn.XLOOKUP($B473,'Reference Prices - Do Not Edit'!$C$4:$C$6575,'Reference Prices - Do Not Edit'!$I$4:$I$6575),0)</f>
        <v>0</v>
      </c>
    </row>
    <row r="474" spans="2:6">
      <c r="B474" s="475"/>
      <c r="C474" s="380" t="str">
        <f>IFERROR(_xlfn.XLOOKUP($B474,'Reference Prices - Do Not Edit'!$C$4:$C$6575,'Reference Prices - Do Not Edit'!$B$4:$B$6575),"-")</f>
        <v>-</v>
      </c>
      <c r="D474" s="23">
        <f>IFERROR(_xlfn.XLOOKUP($B474,'Reference Prices - Do Not Edit'!$C$4:$C$6575,'Reference Prices - Do Not Edit'!$D$4:$D$6575),0)</f>
        <v>0</v>
      </c>
      <c r="E474" s="23">
        <f>IFERROR(_xlfn.XLOOKUP($B474,'Reference Prices - Do Not Edit'!$C$4:$C$6575,'Reference Prices - Do Not Edit'!$E$4:$E$6575),0)</f>
        <v>0</v>
      </c>
      <c r="F474" s="25">
        <f>IFERROR(_xlfn.XLOOKUP($B474,'Reference Prices - Do Not Edit'!$C$4:$C$6575,'Reference Prices - Do Not Edit'!$I$4:$I$6575),0)</f>
        <v>0</v>
      </c>
    </row>
    <row r="475" spans="2:6">
      <c r="B475" s="475"/>
      <c r="C475" s="380" t="str">
        <f>IFERROR(_xlfn.XLOOKUP($B475,'Reference Prices - Do Not Edit'!$C$4:$C$6575,'Reference Prices - Do Not Edit'!$B$4:$B$6575),"-")</f>
        <v>-</v>
      </c>
      <c r="D475" s="23">
        <f>IFERROR(_xlfn.XLOOKUP($B475,'Reference Prices - Do Not Edit'!$C$4:$C$6575,'Reference Prices - Do Not Edit'!$D$4:$D$6575),0)</f>
        <v>0</v>
      </c>
      <c r="E475" s="23">
        <f>IFERROR(_xlfn.XLOOKUP($B475,'Reference Prices - Do Not Edit'!$C$4:$C$6575,'Reference Prices - Do Not Edit'!$E$4:$E$6575),0)</f>
        <v>0</v>
      </c>
      <c r="F475" s="25">
        <f>IFERROR(_xlfn.XLOOKUP($B475,'Reference Prices - Do Not Edit'!$C$4:$C$6575,'Reference Prices - Do Not Edit'!$I$4:$I$6575),0)</f>
        <v>0</v>
      </c>
    </row>
    <row r="476" spans="2:6">
      <c r="B476" s="475"/>
      <c r="C476" s="380" t="str">
        <f>IFERROR(_xlfn.XLOOKUP($B476,'Reference Prices - Do Not Edit'!$C$4:$C$6575,'Reference Prices - Do Not Edit'!$B$4:$B$6575),"-")</f>
        <v>-</v>
      </c>
      <c r="D476" s="23">
        <f>IFERROR(_xlfn.XLOOKUP($B476,'Reference Prices - Do Not Edit'!$C$4:$C$6575,'Reference Prices - Do Not Edit'!$D$4:$D$6575),0)</f>
        <v>0</v>
      </c>
      <c r="E476" s="23">
        <f>IFERROR(_xlfn.XLOOKUP($B476,'Reference Prices - Do Not Edit'!$C$4:$C$6575,'Reference Prices - Do Not Edit'!$E$4:$E$6575),0)</f>
        <v>0</v>
      </c>
      <c r="F476" s="25">
        <f>IFERROR(_xlfn.XLOOKUP($B476,'Reference Prices - Do Not Edit'!$C$4:$C$6575,'Reference Prices - Do Not Edit'!$I$4:$I$6575),0)</f>
        <v>0</v>
      </c>
    </row>
    <row r="477" spans="2:6">
      <c r="B477" s="475"/>
      <c r="C477" s="380" t="str">
        <f>IFERROR(_xlfn.XLOOKUP($B477,'Reference Prices - Do Not Edit'!$C$4:$C$6575,'Reference Prices - Do Not Edit'!$B$4:$B$6575),"-")</f>
        <v>-</v>
      </c>
      <c r="D477" s="23">
        <f>IFERROR(_xlfn.XLOOKUP($B477,'Reference Prices - Do Not Edit'!$C$4:$C$6575,'Reference Prices - Do Not Edit'!$D$4:$D$6575),0)</f>
        <v>0</v>
      </c>
      <c r="E477" s="23">
        <f>IFERROR(_xlfn.XLOOKUP($B477,'Reference Prices - Do Not Edit'!$C$4:$C$6575,'Reference Prices - Do Not Edit'!$E$4:$E$6575),0)</f>
        <v>0</v>
      </c>
      <c r="F477" s="25">
        <f>IFERROR(_xlfn.XLOOKUP($B477,'Reference Prices - Do Not Edit'!$C$4:$C$6575,'Reference Prices - Do Not Edit'!$I$4:$I$6575),0)</f>
        <v>0</v>
      </c>
    </row>
    <row r="478" spans="2:6">
      <c r="B478" s="475"/>
      <c r="C478" s="380" t="str">
        <f>IFERROR(_xlfn.XLOOKUP($B478,'Reference Prices - Do Not Edit'!$C$4:$C$6575,'Reference Prices - Do Not Edit'!$B$4:$B$6575),"-")</f>
        <v>-</v>
      </c>
      <c r="D478" s="23">
        <f>IFERROR(_xlfn.XLOOKUP($B478,'Reference Prices - Do Not Edit'!$C$4:$C$6575,'Reference Prices - Do Not Edit'!$D$4:$D$6575),0)</f>
        <v>0</v>
      </c>
      <c r="E478" s="23">
        <f>IFERROR(_xlfn.XLOOKUP($B478,'Reference Prices - Do Not Edit'!$C$4:$C$6575,'Reference Prices - Do Not Edit'!$E$4:$E$6575),0)</f>
        <v>0</v>
      </c>
      <c r="F478" s="25">
        <f>IFERROR(_xlfn.XLOOKUP($B478,'Reference Prices - Do Not Edit'!$C$4:$C$6575,'Reference Prices - Do Not Edit'!$I$4:$I$6575),0)</f>
        <v>0</v>
      </c>
    </row>
    <row r="479" spans="2:6">
      <c r="B479" s="475"/>
      <c r="C479" s="380" t="str">
        <f>IFERROR(_xlfn.XLOOKUP($B479,'Reference Prices - Do Not Edit'!$C$4:$C$6575,'Reference Prices - Do Not Edit'!$B$4:$B$6575),"-")</f>
        <v>-</v>
      </c>
      <c r="D479" s="23">
        <f>IFERROR(_xlfn.XLOOKUP($B479,'Reference Prices - Do Not Edit'!$C$4:$C$6575,'Reference Prices - Do Not Edit'!$D$4:$D$6575),0)</f>
        <v>0</v>
      </c>
      <c r="E479" s="23">
        <f>IFERROR(_xlfn.XLOOKUP($B479,'Reference Prices - Do Not Edit'!$C$4:$C$6575,'Reference Prices - Do Not Edit'!$E$4:$E$6575),0)</f>
        <v>0</v>
      </c>
      <c r="F479" s="25">
        <f>IFERROR(_xlfn.XLOOKUP($B479,'Reference Prices - Do Not Edit'!$C$4:$C$6575,'Reference Prices - Do Not Edit'!$I$4:$I$6575),0)</f>
        <v>0</v>
      </c>
    </row>
    <row r="480" spans="2:6">
      <c r="B480" s="475"/>
      <c r="C480" s="380" t="str">
        <f>IFERROR(_xlfn.XLOOKUP($B480,'Reference Prices - Do Not Edit'!$C$4:$C$6575,'Reference Prices - Do Not Edit'!$B$4:$B$6575),"-")</f>
        <v>-</v>
      </c>
      <c r="D480" s="23">
        <f>IFERROR(_xlfn.XLOOKUP($B480,'Reference Prices - Do Not Edit'!$C$4:$C$6575,'Reference Prices - Do Not Edit'!$D$4:$D$6575),0)</f>
        <v>0</v>
      </c>
      <c r="E480" s="23">
        <f>IFERROR(_xlfn.XLOOKUP($B480,'Reference Prices - Do Not Edit'!$C$4:$C$6575,'Reference Prices - Do Not Edit'!$E$4:$E$6575),0)</f>
        <v>0</v>
      </c>
      <c r="F480" s="25">
        <f>IFERROR(_xlfn.XLOOKUP($B480,'Reference Prices - Do Not Edit'!$C$4:$C$6575,'Reference Prices - Do Not Edit'!$I$4:$I$6575),0)</f>
        <v>0</v>
      </c>
    </row>
    <row r="481" spans="2:6">
      <c r="B481" s="475"/>
      <c r="C481" s="380" t="str">
        <f>IFERROR(_xlfn.XLOOKUP($B481,'Reference Prices - Do Not Edit'!$C$4:$C$6575,'Reference Prices - Do Not Edit'!$B$4:$B$6575),"-")</f>
        <v>-</v>
      </c>
      <c r="D481" s="23">
        <f>IFERROR(_xlfn.XLOOKUP($B481,'Reference Prices - Do Not Edit'!$C$4:$C$6575,'Reference Prices - Do Not Edit'!$D$4:$D$6575),0)</f>
        <v>0</v>
      </c>
      <c r="E481" s="23">
        <f>IFERROR(_xlfn.XLOOKUP($B481,'Reference Prices - Do Not Edit'!$C$4:$C$6575,'Reference Prices - Do Not Edit'!$E$4:$E$6575),0)</f>
        <v>0</v>
      </c>
      <c r="F481" s="25">
        <f>IFERROR(_xlfn.XLOOKUP($B481,'Reference Prices - Do Not Edit'!$C$4:$C$6575,'Reference Prices - Do Not Edit'!$I$4:$I$6575),0)</f>
        <v>0</v>
      </c>
    </row>
    <row r="482" spans="2:6">
      <c r="B482" s="475"/>
      <c r="C482" s="380" t="str">
        <f>IFERROR(_xlfn.XLOOKUP($B482,'Reference Prices - Do Not Edit'!$C$4:$C$6575,'Reference Prices - Do Not Edit'!$B$4:$B$6575),"-")</f>
        <v>-</v>
      </c>
      <c r="D482" s="23">
        <f>IFERROR(_xlfn.XLOOKUP($B482,'Reference Prices - Do Not Edit'!$C$4:$C$6575,'Reference Prices - Do Not Edit'!$D$4:$D$6575),0)</f>
        <v>0</v>
      </c>
      <c r="E482" s="23">
        <f>IFERROR(_xlfn.XLOOKUP($B482,'Reference Prices - Do Not Edit'!$C$4:$C$6575,'Reference Prices - Do Not Edit'!$E$4:$E$6575),0)</f>
        <v>0</v>
      </c>
      <c r="F482" s="25">
        <f>IFERROR(_xlfn.XLOOKUP($B482,'Reference Prices - Do Not Edit'!$C$4:$C$6575,'Reference Prices - Do Not Edit'!$I$4:$I$6575),0)</f>
        <v>0</v>
      </c>
    </row>
    <row r="483" spans="2:6">
      <c r="B483" s="475"/>
      <c r="C483" s="380" t="str">
        <f>IFERROR(_xlfn.XLOOKUP($B483,'Reference Prices - Do Not Edit'!$C$4:$C$6575,'Reference Prices - Do Not Edit'!$B$4:$B$6575),"-")</f>
        <v>-</v>
      </c>
      <c r="D483" s="23">
        <f>IFERROR(_xlfn.XLOOKUP($B483,'Reference Prices - Do Not Edit'!$C$4:$C$6575,'Reference Prices - Do Not Edit'!$D$4:$D$6575),0)</f>
        <v>0</v>
      </c>
      <c r="E483" s="23">
        <f>IFERROR(_xlfn.XLOOKUP($B483,'Reference Prices - Do Not Edit'!$C$4:$C$6575,'Reference Prices - Do Not Edit'!$E$4:$E$6575),0)</f>
        <v>0</v>
      </c>
      <c r="F483" s="25">
        <f>IFERROR(_xlfn.XLOOKUP($B483,'Reference Prices - Do Not Edit'!$C$4:$C$6575,'Reference Prices - Do Not Edit'!$I$4:$I$6575),0)</f>
        <v>0</v>
      </c>
    </row>
    <row r="484" spans="2:6">
      <c r="B484" s="475"/>
      <c r="C484" s="380" t="str">
        <f>IFERROR(_xlfn.XLOOKUP($B484,'Reference Prices - Do Not Edit'!$C$4:$C$6575,'Reference Prices - Do Not Edit'!$B$4:$B$6575),"-")</f>
        <v>-</v>
      </c>
      <c r="D484" s="23">
        <f>IFERROR(_xlfn.XLOOKUP($B484,'Reference Prices - Do Not Edit'!$C$4:$C$6575,'Reference Prices - Do Not Edit'!$D$4:$D$6575),0)</f>
        <v>0</v>
      </c>
      <c r="E484" s="23">
        <f>IFERROR(_xlfn.XLOOKUP($B484,'Reference Prices - Do Not Edit'!$C$4:$C$6575,'Reference Prices - Do Not Edit'!$E$4:$E$6575),0)</f>
        <v>0</v>
      </c>
      <c r="F484" s="25">
        <f>IFERROR(_xlfn.XLOOKUP($B484,'Reference Prices - Do Not Edit'!$C$4:$C$6575,'Reference Prices - Do Not Edit'!$I$4:$I$6575),0)</f>
        <v>0</v>
      </c>
    </row>
    <row r="485" spans="2:6">
      <c r="B485" s="475"/>
      <c r="C485" s="380" t="str">
        <f>IFERROR(_xlfn.XLOOKUP($B485,'Reference Prices - Do Not Edit'!$C$4:$C$6575,'Reference Prices - Do Not Edit'!$B$4:$B$6575),"-")</f>
        <v>-</v>
      </c>
      <c r="D485" s="23">
        <f>IFERROR(_xlfn.XLOOKUP($B485,'Reference Prices - Do Not Edit'!$C$4:$C$6575,'Reference Prices - Do Not Edit'!$D$4:$D$6575),0)</f>
        <v>0</v>
      </c>
      <c r="E485" s="23">
        <f>IFERROR(_xlfn.XLOOKUP($B485,'Reference Prices - Do Not Edit'!$C$4:$C$6575,'Reference Prices - Do Not Edit'!$E$4:$E$6575),0)</f>
        <v>0</v>
      </c>
      <c r="F485" s="25">
        <f>IFERROR(_xlfn.XLOOKUP($B485,'Reference Prices - Do Not Edit'!$C$4:$C$6575,'Reference Prices - Do Not Edit'!$I$4:$I$6575),0)</f>
        <v>0</v>
      </c>
    </row>
    <row r="486" spans="2:6">
      <c r="B486" s="475"/>
      <c r="C486" s="380" t="str">
        <f>IFERROR(_xlfn.XLOOKUP($B486,'Reference Prices - Do Not Edit'!$C$4:$C$6575,'Reference Prices - Do Not Edit'!$B$4:$B$6575),"-")</f>
        <v>-</v>
      </c>
      <c r="D486" s="23">
        <f>IFERROR(_xlfn.XLOOKUP($B486,'Reference Prices - Do Not Edit'!$C$4:$C$6575,'Reference Prices - Do Not Edit'!$D$4:$D$6575),0)</f>
        <v>0</v>
      </c>
      <c r="E486" s="23">
        <f>IFERROR(_xlfn.XLOOKUP($B486,'Reference Prices - Do Not Edit'!$C$4:$C$6575,'Reference Prices - Do Not Edit'!$E$4:$E$6575),0)</f>
        <v>0</v>
      </c>
      <c r="F486" s="25">
        <f>IFERROR(_xlfn.XLOOKUP($B486,'Reference Prices - Do Not Edit'!$C$4:$C$6575,'Reference Prices - Do Not Edit'!$I$4:$I$6575),0)</f>
        <v>0</v>
      </c>
    </row>
    <row r="487" spans="2:6">
      <c r="B487" s="475"/>
      <c r="C487" s="380" t="str">
        <f>IFERROR(_xlfn.XLOOKUP($B487,'Reference Prices - Do Not Edit'!$C$4:$C$6575,'Reference Prices - Do Not Edit'!$B$4:$B$6575),"-")</f>
        <v>-</v>
      </c>
      <c r="D487" s="23">
        <f>IFERROR(_xlfn.XLOOKUP($B487,'Reference Prices - Do Not Edit'!$C$4:$C$6575,'Reference Prices - Do Not Edit'!$D$4:$D$6575),0)</f>
        <v>0</v>
      </c>
      <c r="E487" s="23">
        <f>IFERROR(_xlfn.XLOOKUP($B487,'Reference Prices - Do Not Edit'!$C$4:$C$6575,'Reference Prices - Do Not Edit'!$E$4:$E$6575),0)</f>
        <v>0</v>
      </c>
      <c r="F487" s="25">
        <f>IFERROR(_xlfn.XLOOKUP($B487,'Reference Prices - Do Not Edit'!$C$4:$C$6575,'Reference Prices - Do Not Edit'!$I$4:$I$6575),0)</f>
        <v>0</v>
      </c>
    </row>
    <row r="488" spans="2:6">
      <c r="B488" s="475"/>
      <c r="C488" s="380" t="str">
        <f>IFERROR(_xlfn.XLOOKUP($B488,'Reference Prices - Do Not Edit'!$C$4:$C$6575,'Reference Prices - Do Not Edit'!$B$4:$B$6575),"-")</f>
        <v>-</v>
      </c>
      <c r="D488" s="23">
        <f>IFERROR(_xlfn.XLOOKUP($B488,'Reference Prices - Do Not Edit'!$C$4:$C$6575,'Reference Prices - Do Not Edit'!$D$4:$D$6575),0)</f>
        <v>0</v>
      </c>
      <c r="E488" s="23">
        <f>IFERROR(_xlfn.XLOOKUP($B488,'Reference Prices - Do Not Edit'!$C$4:$C$6575,'Reference Prices - Do Not Edit'!$E$4:$E$6575),0)</f>
        <v>0</v>
      </c>
      <c r="F488" s="25">
        <f>IFERROR(_xlfn.XLOOKUP($B488,'Reference Prices - Do Not Edit'!$C$4:$C$6575,'Reference Prices - Do Not Edit'!$I$4:$I$6575),0)</f>
        <v>0</v>
      </c>
    </row>
    <row r="489" spans="2:6">
      <c r="B489" s="475"/>
      <c r="C489" s="380" t="str">
        <f>IFERROR(_xlfn.XLOOKUP($B489,'Reference Prices - Do Not Edit'!$C$4:$C$6575,'Reference Prices - Do Not Edit'!$B$4:$B$6575),"-")</f>
        <v>-</v>
      </c>
      <c r="D489" s="23">
        <f>IFERROR(_xlfn.XLOOKUP($B489,'Reference Prices - Do Not Edit'!$C$4:$C$6575,'Reference Prices - Do Not Edit'!$D$4:$D$6575),0)</f>
        <v>0</v>
      </c>
      <c r="E489" s="23">
        <f>IFERROR(_xlfn.XLOOKUP($B489,'Reference Prices - Do Not Edit'!$C$4:$C$6575,'Reference Prices - Do Not Edit'!$E$4:$E$6575),0)</f>
        <v>0</v>
      </c>
      <c r="F489" s="25">
        <f>IFERROR(_xlfn.XLOOKUP($B489,'Reference Prices - Do Not Edit'!$C$4:$C$6575,'Reference Prices - Do Not Edit'!$I$4:$I$6575),0)</f>
        <v>0</v>
      </c>
    </row>
    <row r="490" spans="2:6">
      <c r="B490" s="475"/>
      <c r="C490" s="380" t="str">
        <f>IFERROR(_xlfn.XLOOKUP($B490,'Reference Prices - Do Not Edit'!$C$4:$C$6575,'Reference Prices - Do Not Edit'!$B$4:$B$6575),"-")</f>
        <v>-</v>
      </c>
      <c r="D490" s="23">
        <f>IFERROR(_xlfn.XLOOKUP($B490,'Reference Prices - Do Not Edit'!$C$4:$C$6575,'Reference Prices - Do Not Edit'!$D$4:$D$6575),0)</f>
        <v>0</v>
      </c>
      <c r="E490" s="23">
        <f>IFERROR(_xlfn.XLOOKUP($B490,'Reference Prices - Do Not Edit'!$C$4:$C$6575,'Reference Prices - Do Not Edit'!$E$4:$E$6575),0)</f>
        <v>0</v>
      </c>
      <c r="F490" s="25">
        <f>IFERROR(_xlfn.XLOOKUP($B490,'Reference Prices - Do Not Edit'!$C$4:$C$6575,'Reference Prices - Do Not Edit'!$I$4:$I$6575),0)</f>
        <v>0</v>
      </c>
    </row>
    <row r="491" spans="2:6">
      <c r="B491" s="475"/>
      <c r="C491" s="380" t="str">
        <f>IFERROR(_xlfn.XLOOKUP($B491,'Reference Prices - Do Not Edit'!$C$4:$C$6575,'Reference Prices - Do Not Edit'!$B$4:$B$6575),"-")</f>
        <v>-</v>
      </c>
      <c r="D491" s="23">
        <f>IFERROR(_xlfn.XLOOKUP($B491,'Reference Prices - Do Not Edit'!$C$4:$C$6575,'Reference Prices - Do Not Edit'!$D$4:$D$6575),0)</f>
        <v>0</v>
      </c>
      <c r="E491" s="23">
        <f>IFERROR(_xlfn.XLOOKUP($B491,'Reference Prices - Do Not Edit'!$C$4:$C$6575,'Reference Prices - Do Not Edit'!$E$4:$E$6575),0)</f>
        <v>0</v>
      </c>
      <c r="F491" s="25">
        <f>IFERROR(_xlfn.XLOOKUP($B491,'Reference Prices - Do Not Edit'!$C$4:$C$6575,'Reference Prices - Do Not Edit'!$I$4:$I$6575),0)</f>
        <v>0</v>
      </c>
    </row>
    <row r="492" spans="2:6">
      <c r="B492" s="475"/>
      <c r="C492" s="380" t="str">
        <f>IFERROR(_xlfn.XLOOKUP($B492,'Reference Prices - Do Not Edit'!$C$4:$C$6575,'Reference Prices - Do Not Edit'!$B$4:$B$6575),"-")</f>
        <v>-</v>
      </c>
      <c r="D492" s="23">
        <f>IFERROR(_xlfn.XLOOKUP($B492,'Reference Prices - Do Not Edit'!$C$4:$C$6575,'Reference Prices - Do Not Edit'!$D$4:$D$6575),0)</f>
        <v>0</v>
      </c>
      <c r="E492" s="23">
        <f>IFERROR(_xlfn.XLOOKUP($B492,'Reference Prices - Do Not Edit'!$C$4:$C$6575,'Reference Prices - Do Not Edit'!$E$4:$E$6575),0)</f>
        <v>0</v>
      </c>
      <c r="F492" s="25">
        <f>IFERROR(_xlfn.XLOOKUP($B492,'Reference Prices - Do Not Edit'!$C$4:$C$6575,'Reference Prices - Do Not Edit'!$I$4:$I$6575),0)</f>
        <v>0</v>
      </c>
    </row>
    <row r="493" spans="2:6">
      <c r="B493" s="475"/>
      <c r="C493" s="380" t="str">
        <f>IFERROR(_xlfn.XLOOKUP($B493,'Reference Prices - Do Not Edit'!$C$4:$C$6575,'Reference Prices - Do Not Edit'!$B$4:$B$6575),"-")</f>
        <v>-</v>
      </c>
      <c r="D493" s="23">
        <f>IFERROR(_xlfn.XLOOKUP($B493,'Reference Prices - Do Not Edit'!$C$4:$C$6575,'Reference Prices - Do Not Edit'!$D$4:$D$6575),0)</f>
        <v>0</v>
      </c>
      <c r="E493" s="23">
        <f>IFERROR(_xlfn.XLOOKUP($B493,'Reference Prices - Do Not Edit'!$C$4:$C$6575,'Reference Prices - Do Not Edit'!$E$4:$E$6575),0)</f>
        <v>0</v>
      </c>
      <c r="F493" s="25">
        <f>IFERROR(_xlfn.XLOOKUP($B493,'Reference Prices - Do Not Edit'!$C$4:$C$6575,'Reference Prices - Do Not Edit'!$I$4:$I$6575),0)</f>
        <v>0</v>
      </c>
    </row>
    <row r="494" spans="2:6">
      <c r="B494" s="475"/>
      <c r="C494" s="380" t="str">
        <f>IFERROR(_xlfn.XLOOKUP($B494,'Reference Prices - Do Not Edit'!$C$4:$C$6575,'Reference Prices - Do Not Edit'!$B$4:$B$6575),"-")</f>
        <v>-</v>
      </c>
      <c r="D494" s="23">
        <f>IFERROR(_xlfn.XLOOKUP($B494,'Reference Prices - Do Not Edit'!$C$4:$C$6575,'Reference Prices - Do Not Edit'!$D$4:$D$6575),0)</f>
        <v>0</v>
      </c>
      <c r="E494" s="23">
        <f>IFERROR(_xlfn.XLOOKUP($B494,'Reference Prices - Do Not Edit'!$C$4:$C$6575,'Reference Prices - Do Not Edit'!$E$4:$E$6575),0)</f>
        <v>0</v>
      </c>
      <c r="F494" s="25">
        <f>IFERROR(_xlfn.XLOOKUP($B494,'Reference Prices - Do Not Edit'!$C$4:$C$6575,'Reference Prices - Do Not Edit'!$I$4:$I$6575),0)</f>
        <v>0</v>
      </c>
    </row>
    <row r="495" spans="2:6">
      <c r="B495" s="475"/>
      <c r="C495" s="380" t="str">
        <f>IFERROR(_xlfn.XLOOKUP($B495,'Reference Prices - Do Not Edit'!$C$4:$C$6575,'Reference Prices - Do Not Edit'!$B$4:$B$6575),"-")</f>
        <v>-</v>
      </c>
      <c r="D495" s="23">
        <f>IFERROR(_xlfn.XLOOKUP($B495,'Reference Prices - Do Not Edit'!$C$4:$C$6575,'Reference Prices - Do Not Edit'!$D$4:$D$6575),0)</f>
        <v>0</v>
      </c>
      <c r="E495" s="23">
        <f>IFERROR(_xlfn.XLOOKUP($B495,'Reference Prices - Do Not Edit'!$C$4:$C$6575,'Reference Prices - Do Not Edit'!$E$4:$E$6575),0)</f>
        <v>0</v>
      </c>
      <c r="F495" s="25">
        <f>IFERROR(_xlfn.XLOOKUP($B495,'Reference Prices - Do Not Edit'!$C$4:$C$6575,'Reference Prices - Do Not Edit'!$I$4:$I$6575),0)</f>
        <v>0</v>
      </c>
    </row>
    <row r="496" spans="2:6">
      <c r="B496" s="475"/>
      <c r="C496" s="380" t="str">
        <f>IFERROR(_xlfn.XLOOKUP($B496,'Reference Prices - Do Not Edit'!$C$4:$C$6575,'Reference Prices - Do Not Edit'!$B$4:$B$6575),"-")</f>
        <v>-</v>
      </c>
      <c r="D496" s="23">
        <f>IFERROR(_xlfn.XLOOKUP($B496,'Reference Prices - Do Not Edit'!$C$4:$C$6575,'Reference Prices - Do Not Edit'!$D$4:$D$6575),0)</f>
        <v>0</v>
      </c>
      <c r="E496" s="23">
        <f>IFERROR(_xlfn.XLOOKUP($B496,'Reference Prices - Do Not Edit'!$C$4:$C$6575,'Reference Prices - Do Not Edit'!$E$4:$E$6575),0)</f>
        <v>0</v>
      </c>
      <c r="F496" s="25">
        <f>IFERROR(_xlfn.XLOOKUP($B496,'Reference Prices - Do Not Edit'!$C$4:$C$6575,'Reference Prices - Do Not Edit'!$I$4:$I$6575),0)</f>
        <v>0</v>
      </c>
    </row>
    <row r="497" spans="2:6">
      <c r="B497" s="475"/>
      <c r="C497" s="380" t="str">
        <f>IFERROR(_xlfn.XLOOKUP($B497,'Reference Prices - Do Not Edit'!$C$4:$C$6575,'Reference Prices - Do Not Edit'!$B$4:$B$6575),"-")</f>
        <v>-</v>
      </c>
      <c r="D497" s="23">
        <f>IFERROR(_xlfn.XLOOKUP($B497,'Reference Prices - Do Not Edit'!$C$4:$C$6575,'Reference Prices - Do Not Edit'!$D$4:$D$6575),0)</f>
        <v>0</v>
      </c>
      <c r="E497" s="23">
        <f>IFERROR(_xlfn.XLOOKUP($B497,'Reference Prices - Do Not Edit'!$C$4:$C$6575,'Reference Prices - Do Not Edit'!$E$4:$E$6575),0)</f>
        <v>0</v>
      </c>
      <c r="F497" s="25">
        <f>IFERROR(_xlfn.XLOOKUP($B497,'Reference Prices - Do Not Edit'!$C$4:$C$6575,'Reference Prices - Do Not Edit'!$I$4:$I$6575),0)</f>
        <v>0</v>
      </c>
    </row>
    <row r="498" spans="2:6">
      <c r="B498" s="475"/>
      <c r="C498" s="380" t="str">
        <f>IFERROR(_xlfn.XLOOKUP($B498,'Reference Prices - Do Not Edit'!$C$4:$C$6575,'Reference Prices - Do Not Edit'!$B$4:$B$6575),"-")</f>
        <v>-</v>
      </c>
      <c r="D498" s="23">
        <f>IFERROR(_xlfn.XLOOKUP($B498,'Reference Prices - Do Not Edit'!$C$4:$C$6575,'Reference Prices - Do Not Edit'!$D$4:$D$6575),0)</f>
        <v>0</v>
      </c>
      <c r="E498" s="23">
        <f>IFERROR(_xlfn.XLOOKUP($B498,'Reference Prices - Do Not Edit'!$C$4:$C$6575,'Reference Prices - Do Not Edit'!$E$4:$E$6575),0)</f>
        <v>0</v>
      </c>
      <c r="F498" s="25">
        <f>IFERROR(_xlfn.XLOOKUP($B498,'Reference Prices - Do Not Edit'!$C$4:$C$6575,'Reference Prices - Do Not Edit'!$I$4:$I$6575),0)</f>
        <v>0</v>
      </c>
    </row>
    <row r="499" spans="2:6">
      <c r="B499" s="475"/>
      <c r="C499" s="380" t="str">
        <f>IFERROR(_xlfn.XLOOKUP($B499,'Reference Prices - Do Not Edit'!$C$4:$C$6575,'Reference Prices - Do Not Edit'!$B$4:$B$6575),"-")</f>
        <v>-</v>
      </c>
      <c r="D499" s="23">
        <f>IFERROR(_xlfn.XLOOKUP($B499,'Reference Prices - Do Not Edit'!$C$4:$C$6575,'Reference Prices - Do Not Edit'!$D$4:$D$6575),0)</f>
        <v>0</v>
      </c>
      <c r="E499" s="23">
        <f>IFERROR(_xlfn.XLOOKUP($B499,'Reference Prices - Do Not Edit'!$C$4:$C$6575,'Reference Prices - Do Not Edit'!$E$4:$E$6575),0)</f>
        <v>0</v>
      </c>
      <c r="F499" s="25">
        <f>IFERROR(_xlfn.XLOOKUP($B499,'Reference Prices - Do Not Edit'!$C$4:$C$6575,'Reference Prices - Do Not Edit'!$I$4:$I$6575),0)</f>
        <v>0</v>
      </c>
    </row>
    <row r="500" spans="2:6">
      <c r="B500" s="475"/>
      <c r="C500" s="380" t="str">
        <f>IFERROR(_xlfn.XLOOKUP($B500,'Reference Prices - Do Not Edit'!$C$4:$C$6575,'Reference Prices - Do Not Edit'!$B$4:$B$6575),"-")</f>
        <v>-</v>
      </c>
      <c r="D500" s="23">
        <f>IFERROR(_xlfn.XLOOKUP($B500,'Reference Prices - Do Not Edit'!$C$4:$C$6575,'Reference Prices - Do Not Edit'!$D$4:$D$6575),0)</f>
        <v>0</v>
      </c>
      <c r="E500" s="23">
        <f>IFERROR(_xlfn.XLOOKUP($B500,'Reference Prices - Do Not Edit'!$C$4:$C$6575,'Reference Prices - Do Not Edit'!$E$4:$E$6575),0)</f>
        <v>0</v>
      </c>
      <c r="F500" s="25">
        <f>IFERROR(_xlfn.XLOOKUP($B500,'Reference Prices - Do Not Edit'!$C$4:$C$6575,'Reference Prices - Do Not Edit'!$I$4:$I$6575),0)</f>
        <v>0</v>
      </c>
    </row>
    <row r="501" spans="2:6">
      <c r="B501" s="475"/>
      <c r="C501" s="380" t="str">
        <f>IFERROR(_xlfn.XLOOKUP($B501,'Reference Prices - Do Not Edit'!$C$4:$C$6575,'Reference Prices - Do Not Edit'!$B$4:$B$6575),"-")</f>
        <v>-</v>
      </c>
      <c r="D501" s="23">
        <f>IFERROR(_xlfn.XLOOKUP($B501,'Reference Prices - Do Not Edit'!$C$4:$C$6575,'Reference Prices - Do Not Edit'!$D$4:$D$6575),0)</f>
        <v>0</v>
      </c>
      <c r="E501" s="23">
        <f>IFERROR(_xlfn.XLOOKUP($B501,'Reference Prices - Do Not Edit'!$C$4:$C$6575,'Reference Prices - Do Not Edit'!$E$4:$E$6575),0)</f>
        <v>0</v>
      </c>
      <c r="F501" s="25">
        <f>IFERROR(_xlfn.XLOOKUP($B501,'Reference Prices - Do Not Edit'!$C$4:$C$6575,'Reference Prices - Do Not Edit'!$I$4:$I$6575),0)</f>
        <v>0</v>
      </c>
    </row>
    <row r="502" spans="2:6">
      <c r="B502" s="475"/>
      <c r="C502" s="380" t="str">
        <f>IFERROR(_xlfn.XLOOKUP($B502,'Reference Prices - Do Not Edit'!$C$4:$C$6575,'Reference Prices - Do Not Edit'!$B$4:$B$6575),"-")</f>
        <v>-</v>
      </c>
      <c r="D502" s="23">
        <f>IFERROR(_xlfn.XLOOKUP($B502,'Reference Prices - Do Not Edit'!$C$4:$C$6575,'Reference Prices - Do Not Edit'!$D$4:$D$6575),0)</f>
        <v>0</v>
      </c>
      <c r="E502" s="23">
        <f>IFERROR(_xlfn.XLOOKUP($B502,'Reference Prices - Do Not Edit'!$C$4:$C$6575,'Reference Prices - Do Not Edit'!$E$4:$E$6575),0)</f>
        <v>0</v>
      </c>
      <c r="F502" s="25">
        <f>IFERROR(_xlfn.XLOOKUP($B502,'Reference Prices - Do Not Edit'!$C$4:$C$6575,'Reference Prices - Do Not Edit'!$I$4:$I$6575),0)</f>
        <v>0</v>
      </c>
    </row>
    <row r="503" spans="2:6">
      <c r="B503" s="475"/>
      <c r="C503" s="380" t="str">
        <f>IFERROR(_xlfn.XLOOKUP($B503,'Reference Prices - Do Not Edit'!$C$4:$C$6575,'Reference Prices - Do Not Edit'!$B$4:$B$6575),"-")</f>
        <v>-</v>
      </c>
      <c r="D503" s="23">
        <f>IFERROR(_xlfn.XLOOKUP($B503,'Reference Prices - Do Not Edit'!$C$4:$C$6575,'Reference Prices - Do Not Edit'!$D$4:$D$6575),0)</f>
        <v>0</v>
      </c>
      <c r="E503" s="23">
        <f>IFERROR(_xlfn.XLOOKUP($B503,'Reference Prices - Do Not Edit'!$C$4:$C$6575,'Reference Prices - Do Not Edit'!$E$4:$E$6575),0)</f>
        <v>0</v>
      </c>
      <c r="F503" s="25">
        <f>IFERROR(_xlfn.XLOOKUP($B503,'Reference Prices - Do Not Edit'!$C$4:$C$6575,'Reference Prices - Do Not Edit'!$I$4:$I$6575),0)</f>
        <v>0</v>
      </c>
    </row>
    <row r="504" spans="2:6">
      <c r="B504" s="475"/>
      <c r="C504" s="380" t="str">
        <f>IFERROR(_xlfn.XLOOKUP($B504,'Reference Prices - Do Not Edit'!$C$4:$C$6575,'Reference Prices - Do Not Edit'!$B$4:$B$6575),"-")</f>
        <v>-</v>
      </c>
      <c r="D504" s="23">
        <f>IFERROR(_xlfn.XLOOKUP($B504,'Reference Prices - Do Not Edit'!$C$4:$C$6575,'Reference Prices - Do Not Edit'!$D$4:$D$6575),0)</f>
        <v>0</v>
      </c>
      <c r="E504" s="23">
        <f>IFERROR(_xlfn.XLOOKUP($B504,'Reference Prices - Do Not Edit'!$C$4:$C$6575,'Reference Prices - Do Not Edit'!$E$4:$E$6575),0)</f>
        <v>0</v>
      </c>
      <c r="F504" s="25">
        <f>IFERROR(_xlfn.XLOOKUP($B504,'Reference Prices - Do Not Edit'!$C$4:$C$6575,'Reference Prices - Do Not Edit'!$I$4:$I$6575),0)</f>
        <v>0</v>
      </c>
    </row>
    <row r="505" spans="2:6">
      <c r="B505" s="475"/>
      <c r="C505" s="380" t="str">
        <f>IFERROR(_xlfn.XLOOKUP($B505,'Reference Prices - Do Not Edit'!$C$4:$C$6575,'Reference Prices - Do Not Edit'!$B$4:$B$6575),"-")</f>
        <v>-</v>
      </c>
      <c r="D505" s="23">
        <f>IFERROR(_xlfn.XLOOKUP($B505,'Reference Prices - Do Not Edit'!$C$4:$C$6575,'Reference Prices - Do Not Edit'!$D$4:$D$6575),0)</f>
        <v>0</v>
      </c>
      <c r="E505" s="23">
        <f>IFERROR(_xlfn.XLOOKUP($B505,'Reference Prices - Do Not Edit'!$C$4:$C$6575,'Reference Prices - Do Not Edit'!$E$4:$E$6575),0)</f>
        <v>0</v>
      </c>
      <c r="F505" s="25">
        <f>IFERROR(_xlfn.XLOOKUP($B505,'Reference Prices - Do Not Edit'!$C$4:$C$6575,'Reference Prices - Do Not Edit'!$I$4:$I$6575),0)</f>
        <v>0</v>
      </c>
    </row>
    <row r="506" spans="2:6">
      <c r="B506" s="475"/>
      <c r="C506" s="380" t="str">
        <f>IFERROR(_xlfn.XLOOKUP($B506,'Reference Prices - Do Not Edit'!$C$4:$C$6575,'Reference Prices - Do Not Edit'!$B$4:$B$6575),"-")</f>
        <v>-</v>
      </c>
      <c r="D506" s="23">
        <f>IFERROR(_xlfn.XLOOKUP($B506,'Reference Prices - Do Not Edit'!$C$4:$C$6575,'Reference Prices - Do Not Edit'!$D$4:$D$6575),0)</f>
        <v>0</v>
      </c>
      <c r="E506" s="23">
        <f>IFERROR(_xlfn.XLOOKUP($B506,'Reference Prices - Do Not Edit'!$C$4:$C$6575,'Reference Prices - Do Not Edit'!$E$4:$E$6575),0)</f>
        <v>0</v>
      </c>
      <c r="F506" s="25">
        <f>IFERROR(_xlfn.XLOOKUP($B506,'Reference Prices - Do Not Edit'!$C$4:$C$6575,'Reference Prices - Do Not Edit'!$I$4:$I$6575),0)</f>
        <v>0</v>
      </c>
    </row>
    <row r="507" spans="2:6">
      <c r="B507" s="475"/>
      <c r="C507" s="380" t="str">
        <f>IFERROR(_xlfn.XLOOKUP($B507,'Reference Prices - Do Not Edit'!$C$4:$C$6575,'Reference Prices - Do Not Edit'!$B$4:$B$6575),"-")</f>
        <v>-</v>
      </c>
      <c r="D507" s="23">
        <f>IFERROR(_xlfn.XLOOKUP($B507,'Reference Prices - Do Not Edit'!$C$4:$C$6575,'Reference Prices - Do Not Edit'!$D$4:$D$6575),0)</f>
        <v>0</v>
      </c>
      <c r="E507" s="23">
        <f>IFERROR(_xlfn.XLOOKUP($B507,'Reference Prices - Do Not Edit'!$C$4:$C$6575,'Reference Prices - Do Not Edit'!$E$4:$E$6575),0)</f>
        <v>0</v>
      </c>
      <c r="F507" s="25">
        <f>IFERROR(_xlfn.XLOOKUP($B507,'Reference Prices - Do Not Edit'!$C$4:$C$6575,'Reference Prices - Do Not Edit'!$I$4:$I$6575),0)</f>
        <v>0</v>
      </c>
    </row>
    <row r="508" spans="2:6">
      <c r="B508" s="475"/>
      <c r="C508" s="380" t="str">
        <f>IFERROR(_xlfn.XLOOKUP($B508,'Reference Prices - Do Not Edit'!$C$4:$C$6575,'Reference Prices - Do Not Edit'!$B$4:$B$6575),"-")</f>
        <v>-</v>
      </c>
      <c r="D508" s="23">
        <f>IFERROR(_xlfn.XLOOKUP($B508,'Reference Prices - Do Not Edit'!$C$4:$C$6575,'Reference Prices - Do Not Edit'!$D$4:$D$6575),0)</f>
        <v>0</v>
      </c>
      <c r="E508" s="23">
        <f>IFERROR(_xlfn.XLOOKUP($B508,'Reference Prices - Do Not Edit'!$C$4:$C$6575,'Reference Prices - Do Not Edit'!$E$4:$E$6575),0)</f>
        <v>0</v>
      </c>
      <c r="F508" s="25">
        <f>IFERROR(_xlfn.XLOOKUP($B508,'Reference Prices - Do Not Edit'!$C$4:$C$6575,'Reference Prices - Do Not Edit'!$I$4:$I$6575),0)</f>
        <v>0</v>
      </c>
    </row>
    <row r="509" spans="2:6">
      <c r="B509" s="475"/>
      <c r="C509" s="380" t="str">
        <f>IFERROR(_xlfn.XLOOKUP($B509,'Reference Prices - Do Not Edit'!$C$4:$C$6575,'Reference Prices - Do Not Edit'!$B$4:$B$6575),"-")</f>
        <v>-</v>
      </c>
      <c r="D509" s="23">
        <f>IFERROR(_xlfn.XLOOKUP($B509,'Reference Prices - Do Not Edit'!$C$4:$C$6575,'Reference Prices - Do Not Edit'!$D$4:$D$6575),0)</f>
        <v>0</v>
      </c>
      <c r="E509" s="23">
        <f>IFERROR(_xlfn.XLOOKUP($B509,'Reference Prices - Do Not Edit'!$C$4:$C$6575,'Reference Prices - Do Not Edit'!$E$4:$E$6575),0)</f>
        <v>0</v>
      </c>
      <c r="F509" s="25">
        <f>IFERROR(_xlfn.XLOOKUP($B509,'Reference Prices - Do Not Edit'!$C$4:$C$6575,'Reference Prices - Do Not Edit'!$I$4:$I$6575),0)</f>
        <v>0</v>
      </c>
    </row>
    <row r="510" spans="2:6">
      <c r="B510" s="475"/>
      <c r="C510" s="380" t="str">
        <f>IFERROR(_xlfn.XLOOKUP($B510,'Reference Prices - Do Not Edit'!$C$4:$C$6575,'Reference Prices - Do Not Edit'!$B$4:$B$6575),"-")</f>
        <v>-</v>
      </c>
      <c r="D510" s="23">
        <f>IFERROR(_xlfn.XLOOKUP($B510,'Reference Prices - Do Not Edit'!$C$4:$C$6575,'Reference Prices - Do Not Edit'!$D$4:$D$6575),0)</f>
        <v>0</v>
      </c>
      <c r="E510" s="23">
        <f>IFERROR(_xlfn.XLOOKUP($B510,'Reference Prices - Do Not Edit'!$C$4:$C$6575,'Reference Prices - Do Not Edit'!$E$4:$E$6575),0)</f>
        <v>0</v>
      </c>
      <c r="F510" s="25">
        <f>IFERROR(_xlfn.XLOOKUP($B510,'Reference Prices - Do Not Edit'!$C$4:$C$6575,'Reference Prices - Do Not Edit'!$I$4:$I$6575),0)</f>
        <v>0</v>
      </c>
    </row>
    <row r="511" spans="2:6">
      <c r="B511" s="475"/>
      <c r="C511" s="380" t="str">
        <f>IFERROR(_xlfn.XLOOKUP($B511,'Reference Prices - Do Not Edit'!$C$4:$C$6575,'Reference Prices - Do Not Edit'!$B$4:$B$6575),"-")</f>
        <v>-</v>
      </c>
      <c r="D511" s="23">
        <f>IFERROR(_xlfn.XLOOKUP($B511,'Reference Prices - Do Not Edit'!$C$4:$C$6575,'Reference Prices - Do Not Edit'!$D$4:$D$6575),0)</f>
        <v>0</v>
      </c>
      <c r="E511" s="23">
        <f>IFERROR(_xlfn.XLOOKUP($B511,'Reference Prices - Do Not Edit'!$C$4:$C$6575,'Reference Prices - Do Not Edit'!$E$4:$E$6575),0)</f>
        <v>0</v>
      </c>
      <c r="F511" s="25">
        <f>IFERROR(_xlfn.XLOOKUP($B511,'Reference Prices - Do Not Edit'!$C$4:$C$6575,'Reference Prices - Do Not Edit'!$I$4:$I$6575),0)</f>
        <v>0</v>
      </c>
    </row>
    <row r="512" spans="2:6">
      <c r="B512" s="475"/>
      <c r="C512" s="380" t="str">
        <f>IFERROR(_xlfn.XLOOKUP($B512,'Reference Prices - Do Not Edit'!$C$4:$C$6575,'Reference Prices - Do Not Edit'!$B$4:$B$6575),"-")</f>
        <v>-</v>
      </c>
      <c r="D512" s="23">
        <f>IFERROR(_xlfn.XLOOKUP($B512,'Reference Prices - Do Not Edit'!$C$4:$C$6575,'Reference Prices - Do Not Edit'!$D$4:$D$6575),0)</f>
        <v>0</v>
      </c>
      <c r="E512" s="23">
        <f>IFERROR(_xlfn.XLOOKUP($B512,'Reference Prices - Do Not Edit'!$C$4:$C$6575,'Reference Prices - Do Not Edit'!$E$4:$E$6575),0)</f>
        <v>0</v>
      </c>
      <c r="F512" s="25">
        <f>IFERROR(_xlfn.XLOOKUP($B512,'Reference Prices - Do Not Edit'!$C$4:$C$6575,'Reference Prices - Do Not Edit'!$I$4:$I$6575),0)</f>
        <v>0</v>
      </c>
    </row>
    <row r="513" spans="2:6">
      <c r="B513" s="475"/>
      <c r="C513" s="380" t="str">
        <f>IFERROR(_xlfn.XLOOKUP($B513,'Reference Prices - Do Not Edit'!$C$4:$C$6575,'Reference Prices - Do Not Edit'!$B$4:$B$6575),"-")</f>
        <v>-</v>
      </c>
      <c r="D513" s="23">
        <f>IFERROR(_xlfn.XLOOKUP($B513,'Reference Prices - Do Not Edit'!$C$4:$C$6575,'Reference Prices - Do Not Edit'!$D$4:$D$6575),0)</f>
        <v>0</v>
      </c>
      <c r="E513" s="23">
        <f>IFERROR(_xlfn.XLOOKUP($B513,'Reference Prices - Do Not Edit'!$C$4:$C$6575,'Reference Prices - Do Not Edit'!$E$4:$E$6575),0)</f>
        <v>0</v>
      </c>
      <c r="F513" s="25">
        <f>IFERROR(_xlfn.XLOOKUP($B513,'Reference Prices - Do Not Edit'!$C$4:$C$6575,'Reference Prices - Do Not Edit'!$I$4:$I$6575),0)</f>
        <v>0</v>
      </c>
    </row>
    <row r="514" spans="2:6">
      <c r="B514" s="475"/>
      <c r="C514" s="380" t="str">
        <f>IFERROR(_xlfn.XLOOKUP($B514,'Reference Prices - Do Not Edit'!$C$4:$C$6575,'Reference Prices - Do Not Edit'!$B$4:$B$6575),"-")</f>
        <v>-</v>
      </c>
      <c r="D514" s="23">
        <f>IFERROR(_xlfn.XLOOKUP($B514,'Reference Prices - Do Not Edit'!$C$4:$C$6575,'Reference Prices - Do Not Edit'!$D$4:$D$6575),0)</f>
        <v>0</v>
      </c>
      <c r="E514" s="23">
        <f>IFERROR(_xlfn.XLOOKUP($B514,'Reference Prices - Do Not Edit'!$C$4:$C$6575,'Reference Prices - Do Not Edit'!$E$4:$E$6575),0)</f>
        <v>0</v>
      </c>
      <c r="F514" s="25">
        <f>IFERROR(_xlfn.XLOOKUP($B514,'Reference Prices - Do Not Edit'!$C$4:$C$6575,'Reference Prices - Do Not Edit'!$I$4:$I$6575),0)</f>
        <v>0</v>
      </c>
    </row>
    <row r="515" spans="2:6">
      <c r="B515" s="475"/>
      <c r="C515" s="380" t="str">
        <f>IFERROR(_xlfn.XLOOKUP($B515,'Reference Prices - Do Not Edit'!$C$4:$C$6575,'Reference Prices - Do Not Edit'!$B$4:$B$6575),"-")</f>
        <v>-</v>
      </c>
      <c r="D515" s="23">
        <f>IFERROR(_xlfn.XLOOKUP($B515,'Reference Prices - Do Not Edit'!$C$4:$C$6575,'Reference Prices - Do Not Edit'!$D$4:$D$6575),0)</f>
        <v>0</v>
      </c>
      <c r="E515" s="23">
        <f>IFERROR(_xlfn.XLOOKUP($B515,'Reference Prices - Do Not Edit'!$C$4:$C$6575,'Reference Prices - Do Not Edit'!$E$4:$E$6575),0)</f>
        <v>0</v>
      </c>
      <c r="F515" s="25">
        <f>IFERROR(_xlfn.XLOOKUP($B515,'Reference Prices - Do Not Edit'!$C$4:$C$6575,'Reference Prices - Do Not Edit'!$I$4:$I$6575),0)</f>
        <v>0</v>
      </c>
    </row>
    <row r="516" spans="2:6">
      <c r="B516" s="475"/>
      <c r="C516" s="380" t="str">
        <f>IFERROR(_xlfn.XLOOKUP($B516,'Reference Prices - Do Not Edit'!$C$4:$C$6575,'Reference Prices - Do Not Edit'!$B$4:$B$6575),"-")</f>
        <v>-</v>
      </c>
      <c r="D516" s="23">
        <f>IFERROR(_xlfn.XLOOKUP($B516,'Reference Prices - Do Not Edit'!$C$4:$C$6575,'Reference Prices - Do Not Edit'!$D$4:$D$6575),0)</f>
        <v>0</v>
      </c>
      <c r="E516" s="23">
        <f>IFERROR(_xlfn.XLOOKUP($B516,'Reference Prices - Do Not Edit'!$C$4:$C$6575,'Reference Prices - Do Not Edit'!$E$4:$E$6575),0)</f>
        <v>0</v>
      </c>
      <c r="F516" s="25">
        <f>IFERROR(_xlfn.XLOOKUP($B516,'Reference Prices - Do Not Edit'!$C$4:$C$6575,'Reference Prices - Do Not Edit'!$I$4:$I$6575),0)</f>
        <v>0</v>
      </c>
    </row>
    <row r="517" spans="2:6">
      <c r="B517" s="475"/>
      <c r="C517" s="380" t="str">
        <f>IFERROR(_xlfn.XLOOKUP($B517,'Reference Prices - Do Not Edit'!$C$4:$C$6575,'Reference Prices - Do Not Edit'!$B$4:$B$6575),"-")</f>
        <v>-</v>
      </c>
      <c r="D517" s="23">
        <f>IFERROR(_xlfn.XLOOKUP($B517,'Reference Prices - Do Not Edit'!$C$4:$C$6575,'Reference Prices - Do Not Edit'!$D$4:$D$6575),0)</f>
        <v>0</v>
      </c>
      <c r="E517" s="23">
        <f>IFERROR(_xlfn.XLOOKUP($B517,'Reference Prices - Do Not Edit'!$C$4:$C$6575,'Reference Prices - Do Not Edit'!$E$4:$E$6575),0)</f>
        <v>0</v>
      </c>
      <c r="F517" s="25">
        <f>IFERROR(_xlfn.XLOOKUP($B517,'Reference Prices - Do Not Edit'!$C$4:$C$6575,'Reference Prices - Do Not Edit'!$I$4:$I$6575),0)</f>
        <v>0</v>
      </c>
    </row>
    <row r="518" spans="2:6">
      <c r="B518" s="475"/>
      <c r="C518" s="380" t="str">
        <f>IFERROR(_xlfn.XLOOKUP($B518,'Reference Prices - Do Not Edit'!$C$4:$C$6575,'Reference Prices - Do Not Edit'!$B$4:$B$6575),"-")</f>
        <v>-</v>
      </c>
      <c r="D518" s="23">
        <f>IFERROR(_xlfn.XLOOKUP($B518,'Reference Prices - Do Not Edit'!$C$4:$C$6575,'Reference Prices - Do Not Edit'!$D$4:$D$6575),0)</f>
        <v>0</v>
      </c>
      <c r="E518" s="23">
        <f>IFERROR(_xlfn.XLOOKUP($B518,'Reference Prices - Do Not Edit'!$C$4:$C$6575,'Reference Prices - Do Not Edit'!$E$4:$E$6575),0)</f>
        <v>0</v>
      </c>
      <c r="F518" s="25">
        <f>IFERROR(_xlfn.XLOOKUP($B518,'Reference Prices - Do Not Edit'!$C$4:$C$6575,'Reference Prices - Do Not Edit'!$I$4:$I$6575),0)</f>
        <v>0</v>
      </c>
    </row>
    <row r="519" spans="2:6">
      <c r="B519" s="475"/>
      <c r="C519" s="380" t="str">
        <f>IFERROR(_xlfn.XLOOKUP($B519,'Reference Prices - Do Not Edit'!$C$4:$C$6575,'Reference Prices - Do Not Edit'!$B$4:$B$6575),"-")</f>
        <v>-</v>
      </c>
      <c r="D519" s="23">
        <f>IFERROR(_xlfn.XLOOKUP($B519,'Reference Prices - Do Not Edit'!$C$4:$C$6575,'Reference Prices - Do Not Edit'!$D$4:$D$6575),0)</f>
        <v>0</v>
      </c>
      <c r="E519" s="23">
        <f>IFERROR(_xlfn.XLOOKUP($B519,'Reference Prices - Do Not Edit'!$C$4:$C$6575,'Reference Prices - Do Not Edit'!$E$4:$E$6575),0)</f>
        <v>0</v>
      </c>
      <c r="F519" s="25">
        <f>IFERROR(_xlfn.XLOOKUP($B519,'Reference Prices - Do Not Edit'!$C$4:$C$6575,'Reference Prices - Do Not Edit'!$I$4:$I$6575),0)</f>
        <v>0</v>
      </c>
    </row>
    <row r="520" spans="2:6">
      <c r="B520" s="475"/>
      <c r="C520" s="380" t="str">
        <f>IFERROR(_xlfn.XLOOKUP($B520,'Reference Prices - Do Not Edit'!$C$4:$C$6575,'Reference Prices - Do Not Edit'!$B$4:$B$6575),"-")</f>
        <v>-</v>
      </c>
      <c r="D520" s="23">
        <f>IFERROR(_xlfn.XLOOKUP($B520,'Reference Prices - Do Not Edit'!$C$4:$C$6575,'Reference Prices - Do Not Edit'!$D$4:$D$6575),0)</f>
        <v>0</v>
      </c>
      <c r="E520" s="23">
        <f>IFERROR(_xlfn.XLOOKUP($B520,'Reference Prices - Do Not Edit'!$C$4:$C$6575,'Reference Prices - Do Not Edit'!$E$4:$E$6575),0)</f>
        <v>0</v>
      </c>
      <c r="F520" s="25">
        <f>IFERROR(_xlfn.XLOOKUP($B520,'Reference Prices - Do Not Edit'!$C$4:$C$6575,'Reference Prices - Do Not Edit'!$I$4:$I$6575),0)</f>
        <v>0</v>
      </c>
    </row>
    <row r="521" spans="2:6">
      <c r="B521" s="475"/>
      <c r="C521" s="380" t="str">
        <f>IFERROR(_xlfn.XLOOKUP($B521,'Reference Prices - Do Not Edit'!$C$4:$C$6575,'Reference Prices - Do Not Edit'!$B$4:$B$6575),"-")</f>
        <v>-</v>
      </c>
      <c r="D521" s="23">
        <f>IFERROR(_xlfn.XLOOKUP($B521,'Reference Prices - Do Not Edit'!$C$4:$C$6575,'Reference Prices - Do Not Edit'!$D$4:$D$6575),0)</f>
        <v>0</v>
      </c>
      <c r="E521" s="23">
        <f>IFERROR(_xlfn.XLOOKUP($B521,'Reference Prices - Do Not Edit'!$C$4:$C$6575,'Reference Prices - Do Not Edit'!$E$4:$E$6575),0)</f>
        <v>0</v>
      </c>
      <c r="F521" s="25">
        <f>IFERROR(_xlfn.XLOOKUP($B521,'Reference Prices - Do Not Edit'!$C$4:$C$6575,'Reference Prices - Do Not Edit'!$I$4:$I$6575),0)</f>
        <v>0</v>
      </c>
    </row>
    <row r="522" spans="2:6">
      <c r="B522" s="475"/>
      <c r="C522" s="380" t="str">
        <f>IFERROR(_xlfn.XLOOKUP($B522,'Reference Prices - Do Not Edit'!$C$4:$C$6575,'Reference Prices - Do Not Edit'!$B$4:$B$6575),"-")</f>
        <v>-</v>
      </c>
      <c r="D522" s="23">
        <f>IFERROR(_xlfn.XLOOKUP($B522,'Reference Prices - Do Not Edit'!$C$4:$C$6575,'Reference Prices - Do Not Edit'!$D$4:$D$6575),0)</f>
        <v>0</v>
      </c>
      <c r="E522" s="23">
        <f>IFERROR(_xlfn.XLOOKUP($B522,'Reference Prices - Do Not Edit'!$C$4:$C$6575,'Reference Prices - Do Not Edit'!$E$4:$E$6575),0)</f>
        <v>0</v>
      </c>
      <c r="F522" s="25">
        <f>IFERROR(_xlfn.XLOOKUP($B522,'Reference Prices - Do Not Edit'!$C$4:$C$6575,'Reference Prices - Do Not Edit'!$I$4:$I$6575),0)</f>
        <v>0</v>
      </c>
    </row>
    <row r="523" spans="2:6">
      <c r="B523" s="475"/>
      <c r="C523" s="380" t="str">
        <f>IFERROR(_xlfn.XLOOKUP($B523,'Reference Prices - Do Not Edit'!$C$4:$C$6575,'Reference Prices - Do Not Edit'!$B$4:$B$6575),"-")</f>
        <v>-</v>
      </c>
      <c r="D523" s="23">
        <f>IFERROR(_xlfn.XLOOKUP($B523,'Reference Prices - Do Not Edit'!$C$4:$C$6575,'Reference Prices - Do Not Edit'!$D$4:$D$6575),0)</f>
        <v>0</v>
      </c>
      <c r="E523" s="23">
        <f>IFERROR(_xlfn.XLOOKUP($B523,'Reference Prices - Do Not Edit'!$C$4:$C$6575,'Reference Prices - Do Not Edit'!$E$4:$E$6575),0)</f>
        <v>0</v>
      </c>
      <c r="F523" s="25">
        <f>IFERROR(_xlfn.XLOOKUP($B523,'Reference Prices - Do Not Edit'!$C$4:$C$6575,'Reference Prices - Do Not Edit'!$I$4:$I$6575),0)</f>
        <v>0</v>
      </c>
    </row>
    <row r="524" spans="2:6">
      <c r="B524" s="475"/>
      <c r="C524" s="380" t="str">
        <f>IFERROR(_xlfn.XLOOKUP($B524,'Reference Prices - Do Not Edit'!$C$4:$C$6575,'Reference Prices - Do Not Edit'!$B$4:$B$6575),"-")</f>
        <v>-</v>
      </c>
      <c r="D524" s="23">
        <f>IFERROR(_xlfn.XLOOKUP($B524,'Reference Prices - Do Not Edit'!$C$4:$C$6575,'Reference Prices - Do Not Edit'!$D$4:$D$6575),0)</f>
        <v>0</v>
      </c>
      <c r="E524" s="23">
        <f>IFERROR(_xlfn.XLOOKUP($B524,'Reference Prices - Do Not Edit'!$C$4:$C$6575,'Reference Prices - Do Not Edit'!$E$4:$E$6575),0)</f>
        <v>0</v>
      </c>
      <c r="F524" s="25">
        <f>IFERROR(_xlfn.XLOOKUP($B524,'Reference Prices - Do Not Edit'!$C$4:$C$6575,'Reference Prices - Do Not Edit'!$I$4:$I$6575),0)</f>
        <v>0</v>
      </c>
    </row>
    <row r="525" spans="2:6">
      <c r="B525" s="475"/>
      <c r="C525" s="380" t="str">
        <f>IFERROR(_xlfn.XLOOKUP($B525,'Reference Prices - Do Not Edit'!$C$4:$C$6575,'Reference Prices - Do Not Edit'!$B$4:$B$6575),"-")</f>
        <v>-</v>
      </c>
      <c r="D525" s="23">
        <f>IFERROR(_xlfn.XLOOKUP($B525,'Reference Prices - Do Not Edit'!$C$4:$C$6575,'Reference Prices - Do Not Edit'!$D$4:$D$6575),0)</f>
        <v>0</v>
      </c>
      <c r="E525" s="23">
        <f>IFERROR(_xlfn.XLOOKUP($B525,'Reference Prices - Do Not Edit'!$C$4:$C$6575,'Reference Prices - Do Not Edit'!$E$4:$E$6575),0)</f>
        <v>0</v>
      </c>
      <c r="F525" s="25">
        <f>IFERROR(_xlfn.XLOOKUP($B525,'Reference Prices - Do Not Edit'!$C$4:$C$6575,'Reference Prices - Do Not Edit'!$I$4:$I$6575),0)</f>
        <v>0</v>
      </c>
    </row>
    <row r="526" spans="2:6">
      <c r="B526" s="475"/>
      <c r="C526" s="380" t="str">
        <f>IFERROR(_xlfn.XLOOKUP($B526,'Reference Prices - Do Not Edit'!$C$4:$C$6575,'Reference Prices - Do Not Edit'!$B$4:$B$6575),"-")</f>
        <v>-</v>
      </c>
      <c r="D526" s="23">
        <f>IFERROR(_xlfn.XLOOKUP($B526,'Reference Prices - Do Not Edit'!$C$4:$C$6575,'Reference Prices - Do Not Edit'!$D$4:$D$6575),0)</f>
        <v>0</v>
      </c>
      <c r="E526" s="23">
        <f>IFERROR(_xlfn.XLOOKUP($B526,'Reference Prices - Do Not Edit'!$C$4:$C$6575,'Reference Prices - Do Not Edit'!$E$4:$E$6575),0)</f>
        <v>0</v>
      </c>
      <c r="F526" s="25">
        <f>IFERROR(_xlfn.XLOOKUP($B526,'Reference Prices - Do Not Edit'!$C$4:$C$6575,'Reference Prices - Do Not Edit'!$I$4:$I$6575),0)</f>
        <v>0</v>
      </c>
    </row>
    <row r="527" spans="2:6">
      <c r="B527" s="475"/>
      <c r="C527" s="380" t="str">
        <f>IFERROR(_xlfn.XLOOKUP($B527,'Reference Prices - Do Not Edit'!$C$4:$C$6575,'Reference Prices - Do Not Edit'!$B$4:$B$6575),"-")</f>
        <v>-</v>
      </c>
      <c r="D527" s="23">
        <f>IFERROR(_xlfn.XLOOKUP($B527,'Reference Prices - Do Not Edit'!$C$4:$C$6575,'Reference Prices - Do Not Edit'!$D$4:$D$6575),0)</f>
        <v>0</v>
      </c>
      <c r="E527" s="23">
        <f>IFERROR(_xlfn.XLOOKUP($B527,'Reference Prices - Do Not Edit'!$C$4:$C$6575,'Reference Prices - Do Not Edit'!$E$4:$E$6575),0)</f>
        <v>0</v>
      </c>
      <c r="F527" s="25">
        <f>IFERROR(_xlfn.XLOOKUP($B527,'Reference Prices - Do Not Edit'!$C$4:$C$6575,'Reference Prices - Do Not Edit'!$I$4:$I$6575),0)</f>
        <v>0</v>
      </c>
    </row>
    <row r="528" spans="2:6">
      <c r="B528" s="475"/>
      <c r="C528" s="380" t="str">
        <f>IFERROR(_xlfn.XLOOKUP($B528,'Reference Prices - Do Not Edit'!$C$4:$C$6575,'Reference Prices - Do Not Edit'!$B$4:$B$6575),"-")</f>
        <v>-</v>
      </c>
      <c r="D528" s="23">
        <f>IFERROR(_xlfn.XLOOKUP($B528,'Reference Prices - Do Not Edit'!$C$4:$C$6575,'Reference Prices - Do Not Edit'!$D$4:$D$6575),0)</f>
        <v>0</v>
      </c>
      <c r="E528" s="23">
        <f>IFERROR(_xlfn.XLOOKUP($B528,'Reference Prices - Do Not Edit'!$C$4:$C$6575,'Reference Prices - Do Not Edit'!$E$4:$E$6575),0)</f>
        <v>0</v>
      </c>
      <c r="F528" s="25">
        <f>IFERROR(_xlfn.XLOOKUP($B528,'Reference Prices - Do Not Edit'!$C$4:$C$6575,'Reference Prices - Do Not Edit'!$I$4:$I$6575),0)</f>
        <v>0</v>
      </c>
    </row>
    <row r="529" spans="2:6">
      <c r="B529" s="475"/>
      <c r="C529" s="380" t="str">
        <f>IFERROR(_xlfn.XLOOKUP($B529,'Reference Prices - Do Not Edit'!$C$4:$C$6575,'Reference Prices - Do Not Edit'!$B$4:$B$6575),"-")</f>
        <v>-</v>
      </c>
      <c r="D529" s="23">
        <f>IFERROR(_xlfn.XLOOKUP($B529,'Reference Prices - Do Not Edit'!$C$4:$C$6575,'Reference Prices - Do Not Edit'!$D$4:$D$6575),0)</f>
        <v>0</v>
      </c>
      <c r="E529" s="23">
        <f>IFERROR(_xlfn.XLOOKUP($B529,'Reference Prices - Do Not Edit'!$C$4:$C$6575,'Reference Prices - Do Not Edit'!$E$4:$E$6575),0)</f>
        <v>0</v>
      </c>
      <c r="F529" s="25">
        <f>IFERROR(_xlfn.XLOOKUP($B529,'Reference Prices - Do Not Edit'!$C$4:$C$6575,'Reference Prices - Do Not Edit'!$I$4:$I$6575),0)</f>
        <v>0</v>
      </c>
    </row>
    <row r="530" spans="2:6">
      <c r="B530" s="475"/>
      <c r="C530" s="380" t="str">
        <f>IFERROR(_xlfn.XLOOKUP($B530,'Reference Prices - Do Not Edit'!$C$4:$C$6575,'Reference Prices - Do Not Edit'!$B$4:$B$6575),"-")</f>
        <v>-</v>
      </c>
      <c r="D530" s="23">
        <f>IFERROR(_xlfn.XLOOKUP($B530,'Reference Prices - Do Not Edit'!$C$4:$C$6575,'Reference Prices - Do Not Edit'!$D$4:$D$6575),0)</f>
        <v>0</v>
      </c>
      <c r="E530" s="23">
        <f>IFERROR(_xlfn.XLOOKUP($B530,'Reference Prices - Do Not Edit'!$C$4:$C$6575,'Reference Prices - Do Not Edit'!$E$4:$E$6575),0)</f>
        <v>0</v>
      </c>
      <c r="F530" s="25">
        <f>IFERROR(_xlfn.XLOOKUP($B530,'Reference Prices - Do Not Edit'!$C$4:$C$6575,'Reference Prices - Do Not Edit'!$I$4:$I$6575),0)</f>
        <v>0</v>
      </c>
    </row>
    <row r="531" spans="2:6">
      <c r="B531" s="475"/>
      <c r="C531" s="380" t="str">
        <f>IFERROR(_xlfn.XLOOKUP($B531,'Reference Prices - Do Not Edit'!$C$4:$C$6575,'Reference Prices - Do Not Edit'!$B$4:$B$6575),"-")</f>
        <v>-</v>
      </c>
      <c r="D531" s="23">
        <f>IFERROR(_xlfn.XLOOKUP($B531,'Reference Prices - Do Not Edit'!$C$4:$C$6575,'Reference Prices - Do Not Edit'!$D$4:$D$6575),0)</f>
        <v>0</v>
      </c>
      <c r="E531" s="23">
        <f>IFERROR(_xlfn.XLOOKUP($B531,'Reference Prices - Do Not Edit'!$C$4:$C$6575,'Reference Prices - Do Not Edit'!$E$4:$E$6575),0)</f>
        <v>0</v>
      </c>
      <c r="F531" s="25">
        <f>IFERROR(_xlfn.XLOOKUP($B531,'Reference Prices - Do Not Edit'!$C$4:$C$6575,'Reference Prices - Do Not Edit'!$I$4:$I$6575),0)</f>
        <v>0</v>
      </c>
    </row>
    <row r="532" spans="2:6">
      <c r="B532" s="475"/>
      <c r="C532" s="380" t="str">
        <f>IFERROR(_xlfn.XLOOKUP($B532,'Reference Prices - Do Not Edit'!$C$4:$C$6575,'Reference Prices - Do Not Edit'!$B$4:$B$6575),"-")</f>
        <v>-</v>
      </c>
      <c r="D532" s="23">
        <f>IFERROR(_xlfn.XLOOKUP($B532,'Reference Prices - Do Not Edit'!$C$4:$C$6575,'Reference Prices - Do Not Edit'!$D$4:$D$6575),0)</f>
        <v>0</v>
      </c>
      <c r="E532" s="23">
        <f>IFERROR(_xlfn.XLOOKUP($B532,'Reference Prices - Do Not Edit'!$C$4:$C$6575,'Reference Prices - Do Not Edit'!$E$4:$E$6575),0)</f>
        <v>0</v>
      </c>
      <c r="F532" s="25">
        <f>IFERROR(_xlfn.XLOOKUP($B532,'Reference Prices - Do Not Edit'!$C$4:$C$6575,'Reference Prices - Do Not Edit'!$I$4:$I$6575),0)</f>
        <v>0</v>
      </c>
    </row>
    <row r="533" spans="2:6">
      <c r="B533" s="475"/>
      <c r="C533" s="380" t="str">
        <f>IFERROR(_xlfn.XLOOKUP($B533,'Reference Prices - Do Not Edit'!$C$4:$C$6575,'Reference Prices - Do Not Edit'!$B$4:$B$6575),"-")</f>
        <v>-</v>
      </c>
      <c r="D533" s="23">
        <f>IFERROR(_xlfn.XLOOKUP($B533,'Reference Prices - Do Not Edit'!$C$4:$C$6575,'Reference Prices - Do Not Edit'!$D$4:$D$6575),0)</f>
        <v>0</v>
      </c>
      <c r="E533" s="23">
        <f>IFERROR(_xlfn.XLOOKUP($B533,'Reference Prices - Do Not Edit'!$C$4:$C$6575,'Reference Prices - Do Not Edit'!$E$4:$E$6575),0)</f>
        <v>0</v>
      </c>
      <c r="F533" s="25">
        <f>IFERROR(_xlfn.XLOOKUP($B533,'Reference Prices - Do Not Edit'!$C$4:$C$6575,'Reference Prices - Do Not Edit'!$I$4:$I$6575),0)</f>
        <v>0</v>
      </c>
    </row>
    <row r="534" spans="2:6">
      <c r="B534" s="475"/>
      <c r="C534" s="380" t="str">
        <f>IFERROR(_xlfn.XLOOKUP($B534,'Reference Prices - Do Not Edit'!$C$4:$C$6575,'Reference Prices - Do Not Edit'!$B$4:$B$6575),"-")</f>
        <v>-</v>
      </c>
      <c r="D534" s="23">
        <f>IFERROR(_xlfn.XLOOKUP($B534,'Reference Prices - Do Not Edit'!$C$4:$C$6575,'Reference Prices - Do Not Edit'!$D$4:$D$6575),0)</f>
        <v>0</v>
      </c>
      <c r="E534" s="23">
        <f>IFERROR(_xlfn.XLOOKUP($B534,'Reference Prices - Do Not Edit'!$C$4:$C$6575,'Reference Prices - Do Not Edit'!$E$4:$E$6575),0)</f>
        <v>0</v>
      </c>
      <c r="F534" s="25">
        <f>IFERROR(_xlfn.XLOOKUP($B534,'Reference Prices - Do Not Edit'!$C$4:$C$6575,'Reference Prices - Do Not Edit'!$I$4:$I$6575),0)</f>
        <v>0</v>
      </c>
    </row>
    <row r="535" spans="2:6">
      <c r="B535" s="475"/>
      <c r="C535" s="380" t="str">
        <f>IFERROR(_xlfn.XLOOKUP($B535,'Reference Prices - Do Not Edit'!$C$4:$C$6575,'Reference Prices - Do Not Edit'!$B$4:$B$6575),"-")</f>
        <v>-</v>
      </c>
      <c r="D535" s="23">
        <f>IFERROR(_xlfn.XLOOKUP($B535,'Reference Prices - Do Not Edit'!$C$4:$C$6575,'Reference Prices - Do Not Edit'!$D$4:$D$6575),0)</f>
        <v>0</v>
      </c>
      <c r="E535" s="23">
        <f>IFERROR(_xlfn.XLOOKUP($B535,'Reference Prices - Do Not Edit'!$C$4:$C$6575,'Reference Prices - Do Not Edit'!$E$4:$E$6575),0)</f>
        <v>0</v>
      </c>
      <c r="F535" s="25">
        <f>IFERROR(_xlfn.XLOOKUP($B535,'Reference Prices - Do Not Edit'!$C$4:$C$6575,'Reference Prices - Do Not Edit'!$I$4:$I$6575),0)</f>
        <v>0</v>
      </c>
    </row>
    <row r="536" spans="2:6">
      <c r="B536" s="475"/>
      <c r="C536" s="380" t="str">
        <f>IFERROR(_xlfn.XLOOKUP($B536,'Reference Prices - Do Not Edit'!$C$4:$C$6575,'Reference Prices - Do Not Edit'!$B$4:$B$6575),"-")</f>
        <v>-</v>
      </c>
      <c r="D536" s="23">
        <f>IFERROR(_xlfn.XLOOKUP($B536,'Reference Prices - Do Not Edit'!$C$4:$C$6575,'Reference Prices - Do Not Edit'!$D$4:$D$6575),0)</f>
        <v>0</v>
      </c>
      <c r="E536" s="23">
        <f>IFERROR(_xlfn.XLOOKUP($B536,'Reference Prices - Do Not Edit'!$C$4:$C$6575,'Reference Prices - Do Not Edit'!$E$4:$E$6575),0)</f>
        <v>0</v>
      </c>
      <c r="F536" s="25">
        <f>IFERROR(_xlfn.XLOOKUP($B536,'Reference Prices - Do Not Edit'!$C$4:$C$6575,'Reference Prices - Do Not Edit'!$I$4:$I$6575),0)</f>
        <v>0</v>
      </c>
    </row>
    <row r="537" spans="2:6">
      <c r="B537" s="475"/>
      <c r="C537" s="380" t="str">
        <f>IFERROR(_xlfn.XLOOKUP($B537,'Reference Prices - Do Not Edit'!$C$4:$C$6575,'Reference Prices - Do Not Edit'!$B$4:$B$6575),"-")</f>
        <v>-</v>
      </c>
      <c r="D537" s="23">
        <f>IFERROR(_xlfn.XLOOKUP($B537,'Reference Prices - Do Not Edit'!$C$4:$C$6575,'Reference Prices - Do Not Edit'!$D$4:$D$6575),0)</f>
        <v>0</v>
      </c>
      <c r="E537" s="23">
        <f>IFERROR(_xlfn.XLOOKUP($B537,'Reference Prices - Do Not Edit'!$C$4:$C$6575,'Reference Prices - Do Not Edit'!$E$4:$E$6575),0)</f>
        <v>0</v>
      </c>
      <c r="F537" s="25">
        <f>IFERROR(_xlfn.XLOOKUP($B537,'Reference Prices - Do Not Edit'!$C$4:$C$6575,'Reference Prices - Do Not Edit'!$I$4:$I$6575),0)</f>
        <v>0</v>
      </c>
    </row>
    <row r="538" spans="2:6">
      <c r="B538" s="475"/>
      <c r="C538" s="380" t="str">
        <f>IFERROR(_xlfn.XLOOKUP($B538,'Reference Prices - Do Not Edit'!$C$4:$C$6575,'Reference Prices - Do Not Edit'!$B$4:$B$6575),"-")</f>
        <v>-</v>
      </c>
      <c r="D538" s="23">
        <f>IFERROR(_xlfn.XLOOKUP($B538,'Reference Prices - Do Not Edit'!$C$4:$C$6575,'Reference Prices - Do Not Edit'!$D$4:$D$6575),0)</f>
        <v>0</v>
      </c>
      <c r="E538" s="23">
        <f>IFERROR(_xlfn.XLOOKUP($B538,'Reference Prices - Do Not Edit'!$C$4:$C$6575,'Reference Prices - Do Not Edit'!$E$4:$E$6575),0)</f>
        <v>0</v>
      </c>
      <c r="F538" s="25">
        <f>IFERROR(_xlfn.XLOOKUP($B538,'Reference Prices - Do Not Edit'!$C$4:$C$6575,'Reference Prices - Do Not Edit'!$I$4:$I$6575),0)</f>
        <v>0</v>
      </c>
    </row>
    <row r="539" spans="2:6">
      <c r="B539" s="475"/>
      <c r="C539" s="380" t="str">
        <f>IFERROR(_xlfn.XLOOKUP($B539,'Reference Prices - Do Not Edit'!$C$4:$C$6575,'Reference Prices - Do Not Edit'!$B$4:$B$6575),"-")</f>
        <v>-</v>
      </c>
      <c r="D539" s="23">
        <f>IFERROR(_xlfn.XLOOKUP($B539,'Reference Prices - Do Not Edit'!$C$4:$C$6575,'Reference Prices - Do Not Edit'!$D$4:$D$6575),0)</f>
        <v>0</v>
      </c>
      <c r="E539" s="23">
        <f>IFERROR(_xlfn.XLOOKUP($B539,'Reference Prices - Do Not Edit'!$C$4:$C$6575,'Reference Prices - Do Not Edit'!$E$4:$E$6575),0)</f>
        <v>0</v>
      </c>
      <c r="F539" s="25">
        <f>IFERROR(_xlfn.XLOOKUP($B539,'Reference Prices - Do Not Edit'!$C$4:$C$6575,'Reference Prices - Do Not Edit'!$I$4:$I$6575),0)</f>
        <v>0</v>
      </c>
    </row>
    <row r="540" spans="2:6">
      <c r="B540" s="475"/>
      <c r="C540" s="380" t="str">
        <f>IFERROR(_xlfn.XLOOKUP($B540,'Reference Prices - Do Not Edit'!$C$4:$C$6575,'Reference Prices - Do Not Edit'!$B$4:$B$6575),"-")</f>
        <v>-</v>
      </c>
      <c r="D540" s="23">
        <f>IFERROR(_xlfn.XLOOKUP($B540,'Reference Prices - Do Not Edit'!$C$4:$C$6575,'Reference Prices - Do Not Edit'!$D$4:$D$6575),0)</f>
        <v>0</v>
      </c>
      <c r="E540" s="23">
        <f>IFERROR(_xlfn.XLOOKUP($B540,'Reference Prices - Do Not Edit'!$C$4:$C$6575,'Reference Prices - Do Not Edit'!$E$4:$E$6575),0)</f>
        <v>0</v>
      </c>
      <c r="F540" s="25">
        <f>IFERROR(_xlfn.XLOOKUP($B540,'Reference Prices - Do Not Edit'!$C$4:$C$6575,'Reference Prices - Do Not Edit'!$I$4:$I$6575),0)</f>
        <v>0</v>
      </c>
    </row>
    <row r="541" spans="2:6">
      <c r="B541" s="475"/>
      <c r="C541" s="380" t="str">
        <f>IFERROR(_xlfn.XLOOKUP($B541,'Reference Prices - Do Not Edit'!$C$4:$C$6575,'Reference Prices - Do Not Edit'!$B$4:$B$6575),"-")</f>
        <v>-</v>
      </c>
      <c r="D541" s="23">
        <f>IFERROR(_xlfn.XLOOKUP($B541,'Reference Prices - Do Not Edit'!$C$4:$C$6575,'Reference Prices - Do Not Edit'!$D$4:$D$6575),0)</f>
        <v>0</v>
      </c>
      <c r="E541" s="23">
        <f>IFERROR(_xlfn.XLOOKUP($B541,'Reference Prices - Do Not Edit'!$C$4:$C$6575,'Reference Prices - Do Not Edit'!$E$4:$E$6575),0)</f>
        <v>0</v>
      </c>
      <c r="F541" s="25">
        <f>IFERROR(_xlfn.XLOOKUP($B541,'Reference Prices - Do Not Edit'!$C$4:$C$6575,'Reference Prices - Do Not Edit'!$I$4:$I$6575),0)</f>
        <v>0</v>
      </c>
    </row>
    <row r="542" spans="2:6">
      <c r="B542" s="475"/>
      <c r="C542" s="380" t="str">
        <f>IFERROR(_xlfn.XLOOKUP($B542,'Reference Prices - Do Not Edit'!$C$4:$C$6575,'Reference Prices - Do Not Edit'!$B$4:$B$6575),"-")</f>
        <v>-</v>
      </c>
      <c r="D542" s="23">
        <f>IFERROR(_xlfn.XLOOKUP($B542,'Reference Prices - Do Not Edit'!$C$4:$C$6575,'Reference Prices - Do Not Edit'!$D$4:$D$6575),0)</f>
        <v>0</v>
      </c>
      <c r="E542" s="23">
        <f>IFERROR(_xlfn.XLOOKUP($B542,'Reference Prices - Do Not Edit'!$C$4:$C$6575,'Reference Prices - Do Not Edit'!$E$4:$E$6575),0)</f>
        <v>0</v>
      </c>
      <c r="F542" s="25">
        <f>IFERROR(_xlfn.XLOOKUP($B542,'Reference Prices - Do Not Edit'!$C$4:$C$6575,'Reference Prices - Do Not Edit'!$I$4:$I$6575),0)</f>
        <v>0</v>
      </c>
    </row>
    <row r="543" spans="2:6">
      <c r="B543" s="475"/>
      <c r="C543" s="380" t="str">
        <f>IFERROR(_xlfn.XLOOKUP($B543,'Reference Prices - Do Not Edit'!$C$4:$C$6575,'Reference Prices - Do Not Edit'!$B$4:$B$6575),"-")</f>
        <v>-</v>
      </c>
      <c r="D543" s="23">
        <f>IFERROR(_xlfn.XLOOKUP($B543,'Reference Prices - Do Not Edit'!$C$4:$C$6575,'Reference Prices - Do Not Edit'!$D$4:$D$6575),0)</f>
        <v>0</v>
      </c>
      <c r="E543" s="23">
        <f>IFERROR(_xlfn.XLOOKUP($B543,'Reference Prices - Do Not Edit'!$C$4:$C$6575,'Reference Prices - Do Not Edit'!$E$4:$E$6575),0)</f>
        <v>0</v>
      </c>
      <c r="F543" s="25">
        <f>IFERROR(_xlfn.XLOOKUP($B543,'Reference Prices - Do Not Edit'!$C$4:$C$6575,'Reference Prices - Do Not Edit'!$I$4:$I$6575),0)</f>
        <v>0</v>
      </c>
    </row>
    <row r="544" spans="2:6">
      <c r="B544" s="475"/>
      <c r="C544" s="380" t="str">
        <f>IFERROR(_xlfn.XLOOKUP($B544,'Reference Prices - Do Not Edit'!$C$4:$C$6575,'Reference Prices - Do Not Edit'!$B$4:$B$6575),"-")</f>
        <v>-</v>
      </c>
      <c r="D544" s="23">
        <f>IFERROR(_xlfn.XLOOKUP($B544,'Reference Prices - Do Not Edit'!$C$4:$C$6575,'Reference Prices - Do Not Edit'!$D$4:$D$6575),0)</f>
        <v>0</v>
      </c>
      <c r="E544" s="23">
        <f>IFERROR(_xlfn.XLOOKUP($B544,'Reference Prices - Do Not Edit'!$C$4:$C$6575,'Reference Prices - Do Not Edit'!$E$4:$E$6575),0)</f>
        <v>0</v>
      </c>
      <c r="F544" s="25">
        <f>IFERROR(_xlfn.XLOOKUP($B544,'Reference Prices - Do Not Edit'!$C$4:$C$6575,'Reference Prices - Do Not Edit'!$I$4:$I$6575),0)</f>
        <v>0</v>
      </c>
    </row>
    <row r="545" spans="2:6">
      <c r="B545" s="475"/>
      <c r="C545" s="380" t="str">
        <f>IFERROR(_xlfn.XLOOKUP($B545,'Reference Prices - Do Not Edit'!$C$4:$C$6575,'Reference Prices - Do Not Edit'!$B$4:$B$6575),"-")</f>
        <v>-</v>
      </c>
      <c r="D545" s="23">
        <f>IFERROR(_xlfn.XLOOKUP($B545,'Reference Prices - Do Not Edit'!$C$4:$C$6575,'Reference Prices - Do Not Edit'!$D$4:$D$6575),0)</f>
        <v>0</v>
      </c>
      <c r="E545" s="23">
        <f>IFERROR(_xlfn.XLOOKUP($B545,'Reference Prices - Do Not Edit'!$C$4:$C$6575,'Reference Prices - Do Not Edit'!$E$4:$E$6575),0)</f>
        <v>0</v>
      </c>
      <c r="F545" s="25">
        <f>IFERROR(_xlfn.XLOOKUP($B545,'Reference Prices - Do Not Edit'!$C$4:$C$6575,'Reference Prices - Do Not Edit'!$I$4:$I$6575),0)</f>
        <v>0</v>
      </c>
    </row>
    <row r="546" spans="2:6">
      <c r="B546" s="475"/>
      <c r="C546" s="380" t="str">
        <f>IFERROR(_xlfn.XLOOKUP($B546,'Reference Prices - Do Not Edit'!$C$4:$C$6575,'Reference Prices - Do Not Edit'!$B$4:$B$6575),"-")</f>
        <v>-</v>
      </c>
      <c r="D546" s="23">
        <f>IFERROR(_xlfn.XLOOKUP($B546,'Reference Prices - Do Not Edit'!$C$4:$C$6575,'Reference Prices - Do Not Edit'!$D$4:$D$6575),0)</f>
        <v>0</v>
      </c>
      <c r="E546" s="23">
        <f>IFERROR(_xlfn.XLOOKUP($B546,'Reference Prices - Do Not Edit'!$C$4:$C$6575,'Reference Prices - Do Not Edit'!$E$4:$E$6575),0)</f>
        <v>0</v>
      </c>
      <c r="F546" s="25">
        <f>IFERROR(_xlfn.XLOOKUP($B546,'Reference Prices - Do Not Edit'!$C$4:$C$6575,'Reference Prices - Do Not Edit'!$I$4:$I$6575),0)</f>
        <v>0</v>
      </c>
    </row>
    <row r="547" spans="2:6">
      <c r="B547" s="475"/>
      <c r="C547" s="380" t="str">
        <f>IFERROR(_xlfn.XLOOKUP($B547,'Reference Prices - Do Not Edit'!$C$4:$C$6575,'Reference Prices - Do Not Edit'!$B$4:$B$6575),"-")</f>
        <v>-</v>
      </c>
      <c r="D547" s="23">
        <f>IFERROR(_xlfn.XLOOKUP($B547,'Reference Prices - Do Not Edit'!$C$4:$C$6575,'Reference Prices - Do Not Edit'!$D$4:$D$6575),0)</f>
        <v>0</v>
      </c>
      <c r="E547" s="23">
        <f>IFERROR(_xlfn.XLOOKUP($B547,'Reference Prices - Do Not Edit'!$C$4:$C$6575,'Reference Prices - Do Not Edit'!$E$4:$E$6575),0)</f>
        <v>0</v>
      </c>
      <c r="F547" s="25">
        <f>IFERROR(_xlfn.XLOOKUP($B547,'Reference Prices - Do Not Edit'!$C$4:$C$6575,'Reference Prices - Do Not Edit'!$I$4:$I$6575),0)</f>
        <v>0</v>
      </c>
    </row>
    <row r="548" spans="2:6">
      <c r="B548" s="475"/>
      <c r="C548" s="380" t="str">
        <f>IFERROR(_xlfn.XLOOKUP($B548,'Reference Prices - Do Not Edit'!$C$4:$C$6575,'Reference Prices - Do Not Edit'!$B$4:$B$6575),"-")</f>
        <v>-</v>
      </c>
      <c r="D548" s="23">
        <f>IFERROR(_xlfn.XLOOKUP($B548,'Reference Prices - Do Not Edit'!$C$4:$C$6575,'Reference Prices - Do Not Edit'!$D$4:$D$6575),0)</f>
        <v>0</v>
      </c>
      <c r="E548" s="23">
        <f>IFERROR(_xlfn.XLOOKUP($B548,'Reference Prices - Do Not Edit'!$C$4:$C$6575,'Reference Prices - Do Not Edit'!$E$4:$E$6575),0)</f>
        <v>0</v>
      </c>
      <c r="F548" s="25">
        <f>IFERROR(_xlfn.XLOOKUP($B548,'Reference Prices - Do Not Edit'!$C$4:$C$6575,'Reference Prices - Do Not Edit'!$I$4:$I$6575),0)</f>
        <v>0</v>
      </c>
    </row>
    <row r="549" spans="2:6">
      <c r="B549" s="475"/>
      <c r="C549" s="380" t="str">
        <f>IFERROR(_xlfn.XLOOKUP($B549,'Reference Prices - Do Not Edit'!$C$4:$C$6575,'Reference Prices - Do Not Edit'!$B$4:$B$6575),"-")</f>
        <v>-</v>
      </c>
      <c r="D549" s="23">
        <f>IFERROR(_xlfn.XLOOKUP($B549,'Reference Prices - Do Not Edit'!$C$4:$C$6575,'Reference Prices - Do Not Edit'!$D$4:$D$6575),0)</f>
        <v>0</v>
      </c>
      <c r="E549" s="23">
        <f>IFERROR(_xlfn.XLOOKUP($B549,'Reference Prices - Do Not Edit'!$C$4:$C$6575,'Reference Prices - Do Not Edit'!$E$4:$E$6575),0)</f>
        <v>0</v>
      </c>
      <c r="F549" s="25">
        <f>IFERROR(_xlfn.XLOOKUP($B549,'Reference Prices - Do Not Edit'!$C$4:$C$6575,'Reference Prices - Do Not Edit'!$I$4:$I$6575),0)</f>
        <v>0</v>
      </c>
    </row>
    <row r="550" spans="2:6">
      <c r="B550" s="475"/>
      <c r="C550" s="380" t="str">
        <f>IFERROR(_xlfn.XLOOKUP($B550,'Reference Prices - Do Not Edit'!$C$4:$C$6575,'Reference Prices - Do Not Edit'!$B$4:$B$6575),"-")</f>
        <v>-</v>
      </c>
      <c r="D550" s="23">
        <f>IFERROR(_xlfn.XLOOKUP($B550,'Reference Prices - Do Not Edit'!$C$4:$C$6575,'Reference Prices - Do Not Edit'!$D$4:$D$6575),0)</f>
        <v>0</v>
      </c>
      <c r="E550" s="23">
        <f>IFERROR(_xlfn.XLOOKUP($B550,'Reference Prices - Do Not Edit'!$C$4:$C$6575,'Reference Prices - Do Not Edit'!$E$4:$E$6575),0)</f>
        <v>0</v>
      </c>
      <c r="F550" s="25">
        <f>IFERROR(_xlfn.XLOOKUP($B550,'Reference Prices - Do Not Edit'!$C$4:$C$6575,'Reference Prices - Do Not Edit'!$I$4:$I$6575),0)</f>
        <v>0</v>
      </c>
    </row>
    <row r="551" spans="2:6">
      <c r="B551" s="475"/>
      <c r="C551" s="380" t="str">
        <f>IFERROR(_xlfn.XLOOKUP($B551,'Reference Prices - Do Not Edit'!$C$4:$C$6575,'Reference Prices - Do Not Edit'!$B$4:$B$6575),"-")</f>
        <v>-</v>
      </c>
      <c r="D551" s="23">
        <f>IFERROR(_xlfn.XLOOKUP($B551,'Reference Prices - Do Not Edit'!$C$4:$C$6575,'Reference Prices - Do Not Edit'!$D$4:$D$6575),0)</f>
        <v>0</v>
      </c>
      <c r="E551" s="23">
        <f>IFERROR(_xlfn.XLOOKUP($B551,'Reference Prices - Do Not Edit'!$C$4:$C$6575,'Reference Prices - Do Not Edit'!$E$4:$E$6575),0)</f>
        <v>0</v>
      </c>
      <c r="F551" s="25">
        <f>IFERROR(_xlfn.XLOOKUP($B551,'Reference Prices - Do Not Edit'!$C$4:$C$6575,'Reference Prices - Do Not Edit'!$I$4:$I$6575),0)</f>
        <v>0</v>
      </c>
    </row>
    <row r="552" spans="2:6">
      <c r="B552" s="475"/>
      <c r="C552" s="380" t="str">
        <f>IFERROR(_xlfn.XLOOKUP($B552,'Reference Prices - Do Not Edit'!$C$4:$C$6575,'Reference Prices - Do Not Edit'!$B$4:$B$6575),"-")</f>
        <v>-</v>
      </c>
      <c r="D552" s="23">
        <f>IFERROR(_xlfn.XLOOKUP($B552,'Reference Prices - Do Not Edit'!$C$4:$C$6575,'Reference Prices - Do Not Edit'!$D$4:$D$6575),0)</f>
        <v>0</v>
      </c>
      <c r="E552" s="23">
        <f>IFERROR(_xlfn.XLOOKUP($B552,'Reference Prices - Do Not Edit'!$C$4:$C$6575,'Reference Prices - Do Not Edit'!$E$4:$E$6575),0)</f>
        <v>0</v>
      </c>
      <c r="F552" s="25">
        <f>IFERROR(_xlfn.XLOOKUP($B552,'Reference Prices - Do Not Edit'!$C$4:$C$6575,'Reference Prices - Do Not Edit'!$I$4:$I$6575),0)</f>
        <v>0</v>
      </c>
    </row>
    <row r="553" spans="2:6">
      <c r="B553" s="475"/>
      <c r="C553" s="380" t="str">
        <f>IFERROR(_xlfn.XLOOKUP($B553,'Reference Prices - Do Not Edit'!$C$4:$C$6575,'Reference Prices - Do Not Edit'!$B$4:$B$6575),"-")</f>
        <v>-</v>
      </c>
      <c r="D553" s="23">
        <f>IFERROR(_xlfn.XLOOKUP($B553,'Reference Prices - Do Not Edit'!$C$4:$C$6575,'Reference Prices - Do Not Edit'!$D$4:$D$6575),0)</f>
        <v>0</v>
      </c>
      <c r="E553" s="23">
        <f>IFERROR(_xlfn.XLOOKUP($B553,'Reference Prices - Do Not Edit'!$C$4:$C$6575,'Reference Prices - Do Not Edit'!$E$4:$E$6575),0)</f>
        <v>0</v>
      </c>
      <c r="F553" s="25">
        <f>IFERROR(_xlfn.XLOOKUP($B553,'Reference Prices - Do Not Edit'!$C$4:$C$6575,'Reference Prices - Do Not Edit'!$I$4:$I$6575),0)</f>
        <v>0</v>
      </c>
    </row>
    <row r="554" spans="2:6">
      <c r="B554" s="475"/>
      <c r="C554" s="380" t="str">
        <f>IFERROR(_xlfn.XLOOKUP($B554,'Reference Prices - Do Not Edit'!$C$4:$C$6575,'Reference Prices - Do Not Edit'!$B$4:$B$6575),"-")</f>
        <v>-</v>
      </c>
      <c r="D554" s="23">
        <f>IFERROR(_xlfn.XLOOKUP($B554,'Reference Prices - Do Not Edit'!$C$4:$C$6575,'Reference Prices - Do Not Edit'!$D$4:$D$6575),0)</f>
        <v>0</v>
      </c>
      <c r="E554" s="23">
        <f>IFERROR(_xlfn.XLOOKUP($B554,'Reference Prices - Do Not Edit'!$C$4:$C$6575,'Reference Prices - Do Not Edit'!$E$4:$E$6575),0)</f>
        <v>0</v>
      </c>
      <c r="F554" s="25">
        <f>IFERROR(_xlfn.XLOOKUP($B554,'Reference Prices - Do Not Edit'!$C$4:$C$6575,'Reference Prices - Do Not Edit'!$I$4:$I$6575),0)</f>
        <v>0</v>
      </c>
    </row>
    <row r="555" spans="2:6">
      <c r="B555" s="475"/>
      <c r="C555" s="380" t="str">
        <f>IFERROR(_xlfn.XLOOKUP($B555,'Reference Prices - Do Not Edit'!$C$4:$C$6575,'Reference Prices - Do Not Edit'!$B$4:$B$6575),"-")</f>
        <v>-</v>
      </c>
      <c r="D555" s="23">
        <f>IFERROR(_xlfn.XLOOKUP($B555,'Reference Prices - Do Not Edit'!$C$4:$C$6575,'Reference Prices - Do Not Edit'!$D$4:$D$6575),0)</f>
        <v>0</v>
      </c>
      <c r="E555" s="23">
        <f>IFERROR(_xlfn.XLOOKUP($B555,'Reference Prices - Do Not Edit'!$C$4:$C$6575,'Reference Prices - Do Not Edit'!$E$4:$E$6575),0)</f>
        <v>0</v>
      </c>
      <c r="F555" s="25">
        <f>IFERROR(_xlfn.XLOOKUP($B555,'Reference Prices - Do Not Edit'!$C$4:$C$6575,'Reference Prices - Do Not Edit'!$I$4:$I$6575),0)</f>
        <v>0</v>
      </c>
    </row>
    <row r="556" spans="2:6">
      <c r="B556" s="475"/>
      <c r="C556" s="380" t="str">
        <f>IFERROR(_xlfn.XLOOKUP($B556,'Reference Prices - Do Not Edit'!$C$4:$C$6575,'Reference Prices - Do Not Edit'!$B$4:$B$6575),"-")</f>
        <v>-</v>
      </c>
      <c r="D556" s="23">
        <f>IFERROR(_xlfn.XLOOKUP($B556,'Reference Prices - Do Not Edit'!$C$4:$C$6575,'Reference Prices - Do Not Edit'!$D$4:$D$6575),0)</f>
        <v>0</v>
      </c>
      <c r="E556" s="23">
        <f>IFERROR(_xlfn.XLOOKUP($B556,'Reference Prices - Do Not Edit'!$C$4:$C$6575,'Reference Prices - Do Not Edit'!$E$4:$E$6575),0)</f>
        <v>0</v>
      </c>
      <c r="F556" s="25">
        <f>IFERROR(_xlfn.XLOOKUP($B556,'Reference Prices - Do Not Edit'!$C$4:$C$6575,'Reference Prices - Do Not Edit'!$I$4:$I$6575),0)</f>
        <v>0</v>
      </c>
    </row>
    <row r="557" spans="2:6">
      <c r="B557" s="475"/>
      <c r="C557" s="380" t="str">
        <f>IFERROR(_xlfn.XLOOKUP($B557,'Reference Prices - Do Not Edit'!$C$4:$C$6575,'Reference Prices - Do Not Edit'!$B$4:$B$6575),"-")</f>
        <v>-</v>
      </c>
      <c r="D557" s="23">
        <f>IFERROR(_xlfn.XLOOKUP($B557,'Reference Prices - Do Not Edit'!$C$4:$C$6575,'Reference Prices - Do Not Edit'!$D$4:$D$6575),0)</f>
        <v>0</v>
      </c>
      <c r="E557" s="23">
        <f>IFERROR(_xlfn.XLOOKUP($B557,'Reference Prices - Do Not Edit'!$C$4:$C$6575,'Reference Prices - Do Not Edit'!$E$4:$E$6575),0)</f>
        <v>0</v>
      </c>
      <c r="F557" s="25">
        <f>IFERROR(_xlfn.XLOOKUP($B557,'Reference Prices - Do Not Edit'!$C$4:$C$6575,'Reference Prices - Do Not Edit'!$I$4:$I$6575),0)</f>
        <v>0</v>
      </c>
    </row>
    <row r="558" spans="2:6">
      <c r="B558" s="475"/>
      <c r="C558" s="380" t="str">
        <f>IFERROR(_xlfn.XLOOKUP($B558,'Reference Prices - Do Not Edit'!$C$4:$C$6575,'Reference Prices - Do Not Edit'!$B$4:$B$6575),"-")</f>
        <v>-</v>
      </c>
      <c r="D558" s="23">
        <f>IFERROR(_xlfn.XLOOKUP($B558,'Reference Prices - Do Not Edit'!$C$4:$C$6575,'Reference Prices - Do Not Edit'!$D$4:$D$6575),0)</f>
        <v>0</v>
      </c>
      <c r="E558" s="23">
        <f>IFERROR(_xlfn.XLOOKUP($B558,'Reference Prices - Do Not Edit'!$C$4:$C$6575,'Reference Prices - Do Not Edit'!$E$4:$E$6575),0)</f>
        <v>0</v>
      </c>
      <c r="F558" s="25">
        <f>IFERROR(_xlfn.XLOOKUP($B558,'Reference Prices - Do Not Edit'!$C$4:$C$6575,'Reference Prices - Do Not Edit'!$I$4:$I$6575),0)</f>
        <v>0</v>
      </c>
    </row>
    <row r="559" spans="2:6">
      <c r="B559" s="475"/>
      <c r="C559" s="380" t="str">
        <f>IFERROR(_xlfn.XLOOKUP($B559,'Reference Prices - Do Not Edit'!$C$4:$C$6575,'Reference Prices - Do Not Edit'!$B$4:$B$6575),"-")</f>
        <v>-</v>
      </c>
      <c r="D559" s="23">
        <f>IFERROR(_xlfn.XLOOKUP($B559,'Reference Prices - Do Not Edit'!$C$4:$C$6575,'Reference Prices - Do Not Edit'!$D$4:$D$6575),0)</f>
        <v>0</v>
      </c>
      <c r="E559" s="23">
        <f>IFERROR(_xlfn.XLOOKUP($B559,'Reference Prices - Do Not Edit'!$C$4:$C$6575,'Reference Prices - Do Not Edit'!$E$4:$E$6575),0)</f>
        <v>0</v>
      </c>
      <c r="F559" s="25">
        <f>IFERROR(_xlfn.XLOOKUP($B559,'Reference Prices - Do Not Edit'!$C$4:$C$6575,'Reference Prices - Do Not Edit'!$I$4:$I$6575),0)</f>
        <v>0</v>
      </c>
    </row>
    <row r="560" spans="2:6">
      <c r="B560" s="475"/>
      <c r="C560" s="380" t="str">
        <f>IFERROR(_xlfn.XLOOKUP($B560,'Reference Prices - Do Not Edit'!$C$4:$C$6575,'Reference Prices - Do Not Edit'!$B$4:$B$6575),"-")</f>
        <v>-</v>
      </c>
      <c r="D560" s="23">
        <f>IFERROR(_xlfn.XLOOKUP($B560,'Reference Prices - Do Not Edit'!$C$4:$C$6575,'Reference Prices - Do Not Edit'!$D$4:$D$6575),0)</f>
        <v>0</v>
      </c>
      <c r="E560" s="23">
        <f>IFERROR(_xlfn.XLOOKUP($B560,'Reference Prices - Do Not Edit'!$C$4:$C$6575,'Reference Prices - Do Not Edit'!$E$4:$E$6575),0)</f>
        <v>0</v>
      </c>
      <c r="F560" s="25">
        <f>IFERROR(_xlfn.XLOOKUP($B560,'Reference Prices - Do Not Edit'!$C$4:$C$6575,'Reference Prices - Do Not Edit'!$I$4:$I$6575),0)</f>
        <v>0</v>
      </c>
    </row>
    <row r="561" spans="2:6">
      <c r="B561" s="475"/>
      <c r="C561" s="380" t="str">
        <f>IFERROR(_xlfn.XLOOKUP($B561,'Reference Prices - Do Not Edit'!$C$4:$C$6575,'Reference Prices - Do Not Edit'!$B$4:$B$6575),"-")</f>
        <v>-</v>
      </c>
      <c r="D561" s="23">
        <f>IFERROR(_xlfn.XLOOKUP($B561,'Reference Prices - Do Not Edit'!$C$4:$C$6575,'Reference Prices - Do Not Edit'!$D$4:$D$6575),0)</f>
        <v>0</v>
      </c>
      <c r="E561" s="23">
        <f>IFERROR(_xlfn.XLOOKUP($B561,'Reference Prices - Do Not Edit'!$C$4:$C$6575,'Reference Prices - Do Not Edit'!$E$4:$E$6575),0)</f>
        <v>0</v>
      </c>
      <c r="F561" s="25">
        <f>IFERROR(_xlfn.XLOOKUP($B561,'Reference Prices - Do Not Edit'!$C$4:$C$6575,'Reference Prices - Do Not Edit'!$I$4:$I$6575),0)</f>
        <v>0</v>
      </c>
    </row>
    <row r="562" spans="2:6">
      <c r="B562" s="475"/>
      <c r="C562" s="380" t="str">
        <f>IFERROR(_xlfn.XLOOKUP($B562,'Reference Prices - Do Not Edit'!$C$4:$C$6575,'Reference Prices - Do Not Edit'!$B$4:$B$6575),"-")</f>
        <v>-</v>
      </c>
      <c r="D562" s="23">
        <f>IFERROR(_xlfn.XLOOKUP($B562,'Reference Prices - Do Not Edit'!$C$4:$C$6575,'Reference Prices - Do Not Edit'!$D$4:$D$6575),0)</f>
        <v>0</v>
      </c>
      <c r="E562" s="23">
        <f>IFERROR(_xlfn.XLOOKUP($B562,'Reference Prices - Do Not Edit'!$C$4:$C$6575,'Reference Prices - Do Not Edit'!$E$4:$E$6575),0)</f>
        <v>0</v>
      </c>
      <c r="F562" s="25">
        <f>IFERROR(_xlfn.XLOOKUP($B562,'Reference Prices - Do Not Edit'!$C$4:$C$6575,'Reference Prices - Do Not Edit'!$I$4:$I$6575),0)</f>
        <v>0</v>
      </c>
    </row>
    <row r="563" spans="2:6">
      <c r="B563" s="475"/>
      <c r="C563" s="380" t="str">
        <f>IFERROR(_xlfn.XLOOKUP($B563,'Reference Prices - Do Not Edit'!$C$4:$C$6575,'Reference Prices - Do Not Edit'!$B$4:$B$6575),"-")</f>
        <v>-</v>
      </c>
      <c r="D563" s="23">
        <f>IFERROR(_xlfn.XLOOKUP($B563,'Reference Prices - Do Not Edit'!$C$4:$C$6575,'Reference Prices - Do Not Edit'!$D$4:$D$6575),0)</f>
        <v>0</v>
      </c>
      <c r="E563" s="23">
        <f>IFERROR(_xlfn.XLOOKUP($B563,'Reference Prices - Do Not Edit'!$C$4:$C$6575,'Reference Prices - Do Not Edit'!$E$4:$E$6575),0)</f>
        <v>0</v>
      </c>
      <c r="F563" s="25">
        <f>IFERROR(_xlfn.XLOOKUP($B563,'Reference Prices - Do Not Edit'!$C$4:$C$6575,'Reference Prices - Do Not Edit'!$I$4:$I$6575),0)</f>
        <v>0</v>
      </c>
    </row>
    <row r="564" spans="2:6">
      <c r="B564" s="475"/>
      <c r="C564" s="380" t="str">
        <f>IFERROR(_xlfn.XLOOKUP($B564,'Reference Prices - Do Not Edit'!$C$4:$C$6575,'Reference Prices - Do Not Edit'!$B$4:$B$6575),"-")</f>
        <v>-</v>
      </c>
      <c r="D564" s="23">
        <f>IFERROR(_xlfn.XLOOKUP($B564,'Reference Prices - Do Not Edit'!$C$4:$C$6575,'Reference Prices - Do Not Edit'!$D$4:$D$6575),0)</f>
        <v>0</v>
      </c>
      <c r="E564" s="23">
        <f>IFERROR(_xlfn.XLOOKUP($B564,'Reference Prices - Do Not Edit'!$C$4:$C$6575,'Reference Prices - Do Not Edit'!$E$4:$E$6575),0)</f>
        <v>0</v>
      </c>
      <c r="F564" s="25">
        <f>IFERROR(_xlfn.XLOOKUP($B564,'Reference Prices - Do Not Edit'!$C$4:$C$6575,'Reference Prices - Do Not Edit'!$I$4:$I$6575),0)</f>
        <v>0</v>
      </c>
    </row>
    <row r="565" spans="2:6">
      <c r="B565" s="475"/>
      <c r="C565" s="380" t="str">
        <f>IFERROR(_xlfn.XLOOKUP($B565,'Reference Prices - Do Not Edit'!$C$4:$C$6575,'Reference Prices - Do Not Edit'!$B$4:$B$6575),"-")</f>
        <v>-</v>
      </c>
      <c r="D565" s="23">
        <f>IFERROR(_xlfn.XLOOKUP($B565,'Reference Prices - Do Not Edit'!$C$4:$C$6575,'Reference Prices - Do Not Edit'!$D$4:$D$6575),0)</f>
        <v>0</v>
      </c>
      <c r="E565" s="23">
        <f>IFERROR(_xlfn.XLOOKUP($B565,'Reference Prices - Do Not Edit'!$C$4:$C$6575,'Reference Prices - Do Not Edit'!$E$4:$E$6575),0)</f>
        <v>0</v>
      </c>
      <c r="F565" s="25">
        <f>IFERROR(_xlfn.XLOOKUP($B565,'Reference Prices - Do Not Edit'!$C$4:$C$6575,'Reference Prices - Do Not Edit'!$I$4:$I$6575),0)</f>
        <v>0</v>
      </c>
    </row>
    <row r="566" spans="2:6">
      <c r="B566" s="475"/>
      <c r="C566" s="380" t="str">
        <f>IFERROR(_xlfn.XLOOKUP($B566,'Reference Prices - Do Not Edit'!$C$4:$C$6575,'Reference Prices - Do Not Edit'!$B$4:$B$6575),"-")</f>
        <v>-</v>
      </c>
      <c r="D566" s="23">
        <f>IFERROR(_xlfn.XLOOKUP($B566,'Reference Prices - Do Not Edit'!$C$4:$C$6575,'Reference Prices - Do Not Edit'!$D$4:$D$6575),0)</f>
        <v>0</v>
      </c>
      <c r="E566" s="23">
        <f>IFERROR(_xlfn.XLOOKUP($B566,'Reference Prices - Do Not Edit'!$C$4:$C$6575,'Reference Prices - Do Not Edit'!$E$4:$E$6575),0)</f>
        <v>0</v>
      </c>
      <c r="F566" s="25">
        <f>IFERROR(_xlfn.XLOOKUP($B566,'Reference Prices - Do Not Edit'!$C$4:$C$6575,'Reference Prices - Do Not Edit'!$I$4:$I$6575),0)</f>
        <v>0</v>
      </c>
    </row>
    <row r="567" spans="2:6">
      <c r="B567" s="475"/>
      <c r="C567" s="380" t="str">
        <f>IFERROR(_xlfn.XLOOKUP($B567,'Reference Prices - Do Not Edit'!$C$4:$C$6575,'Reference Prices - Do Not Edit'!$B$4:$B$6575),"-")</f>
        <v>-</v>
      </c>
      <c r="D567" s="23">
        <f>IFERROR(_xlfn.XLOOKUP($B567,'Reference Prices - Do Not Edit'!$C$4:$C$6575,'Reference Prices - Do Not Edit'!$D$4:$D$6575),0)</f>
        <v>0</v>
      </c>
      <c r="E567" s="23">
        <f>IFERROR(_xlfn.XLOOKUP($B567,'Reference Prices - Do Not Edit'!$C$4:$C$6575,'Reference Prices - Do Not Edit'!$E$4:$E$6575),0)</f>
        <v>0</v>
      </c>
      <c r="F567" s="25">
        <f>IFERROR(_xlfn.XLOOKUP($B567,'Reference Prices - Do Not Edit'!$C$4:$C$6575,'Reference Prices - Do Not Edit'!$I$4:$I$6575),0)</f>
        <v>0</v>
      </c>
    </row>
    <row r="568" spans="2:6">
      <c r="B568" s="475"/>
      <c r="C568" s="380" t="str">
        <f>IFERROR(_xlfn.XLOOKUP($B568,'Reference Prices - Do Not Edit'!$C$4:$C$6575,'Reference Prices - Do Not Edit'!$B$4:$B$6575),"-")</f>
        <v>-</v>
      </c>
      <c r="D568" s="23">
        <f>IFERROR(_xlfn.XLOOKUP($B568,'Reference Prices - Do Not Edit'!$C$4:$C$6575,'Reference Prices - Do Not Edit'!$D$4:$D$6575),0)</f>
        <v>0</v>
      </c>
      <c r="E568" s="23">
        <f>IFERROR(_xlfn.XLOOKUP($B568,'Reference Prices - Do Not Edit'!$C$4:$C$6575,'Reference Prices - Do Not Edit'!$E$4:$E$6575),0)</f>
        <v>0</v>
      </c>
      <c r="F568" s="25">
        <f>IFERROR(_xlfn.XLOOKUP($B568,'Reference Prices - Do Not Edit'!$C$4:$C$6575,'Reference Prices - Do Not Edit'!$I$4:$I$6575),0)</f>
        <v>0</v>
      </c>
    </row>
    <row r="569" spans="2:6">
      <c r="B569" s="475"/>
      <c r="C569" s="380" t="str">
        <f>IFERROR(_xlfn.XLOOKUP($B569,'Reference Prices - Do Not Edit'!$C$4:$C$6575,'Reference Prices - Do Not Edit'!$B$4:$B$6575),"-")</f>
        <v>-</v>
      </c>
      <c r="D569" s="23">
        <f>IFERROR(_xlfn.XLOOKUP($B569,'Reference Prices - Do Not Edit'!$C$4:$C$6575,'Reference Prices - Do Not Edit'!$D$4:$D$6575),0)</f>
        <v>0</v>
      </c>
      <c r="E569" s="23">
        <f>IFERROR(_xlfn.XLOOKUP($B569,'Reference Prices - Do Not Edit'!$C$4:$C$6575,'Reference Prices - Do Not Edit'!$E$4:$E$6575),0)</f>
        <v>0</v>
      </c>
      <c r="F569" s="25">
        <f>IFERROR(_xlfn.XLOOKUP($B569,'Reference Prices - Do Not Edit'!$C$4:$C$6575,'Reference Prices - Do Not Edit'!$I$4:$I$6575),0)</f>
        <v>0</v>
      </c>
    </row>
    <row r="570" spans="2:6">
      <c r="B570" s="475"/>
      <c r="C570" s="380" t="str">
        <f>IFERROR(_xlfn.XLOOKUP($B570,'Reference Prices - Do Not Edit'!$C$4:$C$6575,'Reference Prices - Do Not Edit'!$B$4:$B$6575),"-")</f>
        <v>-</v>
      </c>
      <c r="D570" s="23">
        <f>IFERROR(_xlfn.XLOOKUP($B570,'Reference Prices - Do Not Edit'!$C$4:$C$6575,'Reference Prices - Do Not Edit'!$D$4:$D$6575),0)</f>
        <v>0</v>
      </c>
      <c r="E570" s="23">
        <f>IFERROR(_xlfn.XLOOKUP($B570,'Reference Prices - Do Not Edit'!$C$4:$C$6575,'Reference Prices - Do Not Edit'!$E$4:$E$6575),0)</f>
        <v>0</v>
      </c>
      <c r="F570" s="25">
        <f>IFERROR(_xlfn.XLOOKUP($B570,'Reference Prices - Do Not Edit'!$C$4:$C$6575,'Reference Prices - Do Not Edit'!$I$4:$I$6575),0)</f>
        <v>0</v>
      </c>
    </row>
    <row r="571" spans="2:6">
      <c r="B571" s="475"/>
      <c r="C571" s="380" t="str">
        <f>IFERROR(_xlfn.XLOOKUP($B571,'Reference Prices - Do Not Edit'!$C$4:$C$6575,'Reference Prices - Do Not Edit'!$B$4:$B$6575),"-")</f>
        <v>-</v>
      </c>
      <c r="D571" s="23">
        <f>IFERROR(_xlfn.XLOOKUP($B571,'Reference Prices - Do Not Edit'!$C$4:$C$6575,'Reference Prices - Do Not Edit'!$D$4:$D$6575),0)</f>
        <v>0</v>
      </c>
      <c r="E571" s="23">
        <f>IFERROR(_xlfn.XLOOKUP($B571,'Reference Prices - Do Not Edit'!$C$4:$C$6575,'Reference Prices - Do Not Edit'!$E$4:$E$6575),0)</f>
        <v>0</v>
      </c>
      <c r="F571" s="25">
        <f>IFERROR(_xlfn.XLOOKUP($B571,'Reference Prices - Do Not Edit'!$C$4:$C$6575,'Reference Prices - Do Not Edit'!$I$4:$I$6575),0)</f>
        <v>0</v>
      </c>
    </row>
    <row r="572" spans="2:6">
      <c r="B572" s="475"/>
      <c r="C572" s="380" t="str">
        <f>IFERROR(_xlfn.XLOOKUP($B572,'Reference Prices - Do Not Edit'!$C$4:$C$6575,'Reference Prices - Do Not Edit'!$B$4:$B$6575),"-")</f>
        <v>-</v>
      </c>
      <c r="D572" s="23">
        <f>IFERROR(_xlfn.XLOOKUP($B572,'Reference Prices - Do Not Edit'!$C$4:$C$6575,'Reference Prices - Do Not Edit'!$D$4:$D$6575),0)</f>
        <v>0</v>
      </c>
      <c r="E572" s="23">
        <f>IFERROR(_xlfn.XLOOKUP($B572,'Reference Prices - Do Not Edit'!$C$4:$C$6575,'Reference Prices - Do Not Edit'!$E$4:$E$6575),0)</f>
        <v>0</v>
      </c>
      <c r="F572" s="25">
        <f>IFERROR(_xlfn.XLOOKUP($B572,'Reference Prices - Do Not Edit'!$C$4:$C$6575,'Reference Prices - Do Not Edit'!$I$4:$I$6575),0)</f>
        <v>0</v>
      </c>
    </row>
    <row r="573" spans="2:6">
      <c r="B573" s="475"/>
      <c r="C573" s="380" t="str">
        <f>IFERROR(_xlfn.XLOOKUP($B573,'Reference Prices - Do Not Edit'!$C$4:$C$6575,'Reference Prices - Do Not Edit'!$B$4:$B$6575),"-")</f>
        <v>-</v>
      </c>
      <c r="D573" s="23">
        <f>IFERROR(_xlfn.XLOOKUP($B573,'Reference Prices - Do Not Edit'!$C$4:$C$6575,'Reference Prices - Do Not Edit'!$D$4:$D$6575),0)</f>
        <v>0</v>
      </c>
      <c r="E573" s="23">
        <f>IFERROR(_xlfn.XLOOKUP($B573,'Reference Prices - Do Not Edit'!$C$4:$C$6575,'Reference Prices - Do Not Edit'!$E$4:$E$6575),0)</f>
        <v>0</v>
      </c>
      <c r="F573" s="25">
        <f>IFERROR(_xlfn.XLOOKUP($B573,'Reference Prices - Do Not Edit'!$C$4:$C$6575,'Reference Prices - Do Not Edit'!$I$4:$I$6575),0)</f>
        <v>0</v>
      </c>
    </row>
    <row r="574" spans="2:6">
      <c r="B574" s="475"/>
      <c r="C574" s="380" t="str">
        <f>IFERROR(_xlfn.XLOOKUP($B574,'Reference Prices - Do Not Edit'!$C$4:$C$6575,'Reference Prices - Do Not Edit'!$B$4:$B$6575),"-")</f>
        <v>-</v>
      </c>
      <c r="D574" s="23">
        <f>IFERROR(_xlfn.XLOOKUP($B574,'Reference Prices - Do Not Edit'!$C$4:$C$6575,'Reference Prices - Do Not Edit'!$D$4:$D$6575),0)</f>
        <v>0</v>
      </c>
      <c r="E574" s="23">
        <f>IFERROR(_xlfn.XLOOKUP($B574,'Reference Prices - Do Not Edit'!$C$4:$C$6575,'Reference Prices - Do Not Edit'!$E$4:$E$6575),0)</f>
        <v>0</v>
      </c>
      <c r="F574" s="25">
        <f>IFERROR(_xlfn.XLOOKUP($B574,'Reference Prices - Do Not Edit'!$C$4:$C$6575,'Reference Prices - Do Not Edit'!$I$4:$I$6575),0)</f>
        <v>0</v>
      </c>
    </row>
    <row r="575" spans="2:6">
      <c r="B575" s="475"/>
      <c r="C575" s="380" t="str">
        <f>IFERROR(_xlfn.XLOOKUP($B575,'Reference Prices - Do Not Edit'!$C$4:$C$6575,'Reference Prices - Do Not Edit'!$B$4:$B$6575),"-")</f>
        <v>-</v>
      </c>
      <c r="D575" s="23">
        <f>IFERROR(_xlfn.XLOOKUP($B575,'Reference Prices - Do Not Edit'!$C$4:$C$6575,'Reference Prices - Do Not Edit'!$D$4:$D$6575),0)</f>
        <v>0</v>
      </c>
      <c r="E575" s="23">
        <f>IFERROR(_xlfn.XLOOKUP($B575,'Reference Prices - Do Not Edit'!$C$4:$C$6575,'Reference Prices - Do Not Edit'!$E$4:$E$6575),0)</f>
        <v>0</v>
      </c>
      <c r="F575" s="25">
        <f>IFERROR(_xlfn.XLOOKUP($B575,'Reference Prices - Do Not Edit'!$C$4:$C$6575,'Reference Prices - Do Not Edit'!$I$4:$I$6575),0)</f>
        <v>0</v>
      </c>
    </row>
    <row r="576" spans="2:6">
      <c r="B576" s="475"/>
      <c r="C576" s="380" t="str">
        <f>IFERROR(_xlfn.XLOOKUP($B576,'Reference Prices - Do Not Edit'!$C$4:$C$6575,'Reference Prices - Do Not Edit'!$B$4:$B$6575),"-")</f>
        <v>-</v>
      </c>
      <c r="D576" s="23">
        <f>IFERROR(_xlfn.XLOOKUP($B576,'Reference Prices - Do Not Edit'!$C$4:$C$6575,'Reference Prices - Do Not Edit'!$D$4:$D$6575),0)</f>
        <v>0</v>
      </c>
      <c r="E576" s="23">
        <f>IFERROR(_xlfn.XLOOKUP($B576,'Reference Prices - Do Not Edit'!$C$4:$C$6575,'Reference Prices - Do Not Edit'!$E$4:$E$6575),0)</f>
        <v>0</v>
      </c>
      <c r="F576" s="25">
        <f>IFERROR(_xlfn.XLOOKUP($B576,'Reference Prices - Do Not Edit'!$C$4:$C$6575,'Reference Prices - Do Not Edit'!$I$4:$I$6575),0)</f>
        <v>0</v>
      </c>
    </row>
    <row r="577" spans="2:6">
      <c r="B577" s="475"/>
      <c r="C577" s="380" t="str">
        <f>IFERROR(_xlfn.XLOOKUP($B577,'Reference Prices - Do Not Edit'!$C$4:$C$6575,'Reference Prices - Do Not Edit'!$B$4:$B$6575),"-")</f>
        <v>-</v>
      </c>
      <c r="D577" s="23">
        <f>IFERROR(_xlfn.XLOOKUP($B577,'Reference Prices - Do Not Edit'!$C$4:$C$6575,'Reference Prices - Do Not Edit'!$D$4:$D$6575),0)</f>
        <v>0</v>
      </c>
      <c r="E577" s="23">
        <f>IFERROR(_xlfn.XLOOKUP($B577,'Reference Prices - Do Not Edit'!$C$4:$C$6575,'Reference Prices - Do Not Edit'!$E$4:$E$6575),0)</f>
        <v>0</v>
      </c>
      <c r="F577" s="25">
        <f>IFERROR(_xlfn.XLOOKUP($B577,'Reference Prices - Do Not Edit'!$C$4:$C$6575,'Reference Prices - Do Not Edit'!$I$4:$I$6575),0)</f>
        <v>0</v>
      </c>
    </row>
    <row r="578" spans="2:6">
      <c r="B578" s="475"/>
      <c r="C578" s="380" t="str">
        <f>IFERROR(_xlfn.XLOOKUP($B578,'Reference Prices - Do Not Edit'!$C$4:$C$6575,'Reference Prices - Do Not Edit'!$B$4:$B$6575),"-")</f>
        <v>-</v>
      </c>
      <c r="D578" s="23">
        <f>IFERROR(_xlfn.XLOOKUP($B578,'Reference Prices - Do Not Edit'!$C$4:$C$6575,'Reference Prices - Do Not Edit'!$D$4:$D$6575),0)</f>
        <v>0</v>
      </c>
      <c r="E578" s="23">
        <f>IFERROR(_xlfn.XLOOKUP($B578,'Reference Prices - Do Not Edit'!$C$4:$C$6575,'Reference Prices - Do Not Edit'!$E$4:$E$6575),0)</f>
        <v>0</v>
      </c>
      <c r="F578" s="25">
        <f>IFERROR(_xlfn.XLOOKUP($B578,'Reference Prices - Do Not Edit'!$C$4:$C$6575,'Reference Prices - Do Not Edit'!$I$4:$I$6575),0)</f>
        <v>0</v>
      </c>
    </row>
    <row r="579" spans="2:6">
      <c r="B579" s="475"/>
      <c r="C579" s="380" t="str">
        <f>IFERROR(_xlfn.XLOOKUP($B579,'Reference Prices - Do Not Edit'!$C$4:$C$6575,'Reference Prices - Do Not Edit'!$B$4:$B$6575),"-")</f>
        <v>-</v>
      </c>
      <c r="D579" s="23">
        <f>IFERROR(_xlfn.XLOOKUP($B579,'Reference Prices - Do Not Edit'!$C$4:$C$6575,'Reference Prices - Do Not Edit'!$D$4:$D$6575),0)</f>
        <v>0</v>
      </c>
      <c r="E579" s="23">
        <f>IFERROR(_xlfn.XLOOKUP($B579,'Reference Prices - Do Not Edit'!$C$4:$C$6575,'Reference Prices - Do Not Edit'!$E$4:$E$6575),0)</f>
        <v>0</v>
      </c>
      <c r="F579" s="25">
        <f>IFERROR(_xlfn.XLOOKUP($B579,'Reference Prices - Do Not Edit'!$C$4:$C$6575,'Reference Prices - Do Not Edit'!$I$4:$I$6575),0)</f>
        <v>0</v>
      </c>
    </row>
    <row r="580" spans="2:6">
      <c r="B580" s="475"/>
      <c r="C580" s="380" t="str">
        <f>IFERROR(_xlfn.XLOOKUP($B580,'Reference Prices - Do Not Edit'!$C$4:$C$6575,'Reference Prices - Do Not Edit'!$B$4:$B$6575),"-")</f>
        <v>-</v>
      </c>
      <c r="D580" s="23">
        <f>IFERROR(_xlfn.XLOOKUP($B580,'Reference Prices - Do Not Edit'!$C$4:$C$6575,'Reference Prices - Do Not Edit'!$D$4:$D$6575),0)</f>
        <v>0</v>
      </c>
      <c r="E580" s="23">
        <f>IFERROR(_xlfn.XLOOKUP($B580,'Reference Prices - Do Not Edit'!$C$4:$C$6575,'Reference Prices - Do Not Edit'!$E$4:$E$6575),0)</f>
        <v>0</v>
      </c>
      <c r="F580" s="25">
        <f>IFERROR(_xlfn.XLOOKUP($B580,'Reference Prices - Do Not Edit'!$C$4:$C$6575,'Reference Prices - Do Not Edit'!$I$4:$I$6575),0)</f>
        <v>0</v>
      </c>
    </row>
    <row r="581" spans="2:6">
      <c r="B581" s="475"/>
      <c r="C581" s="380" t="str">
        <f>IFERROR(_xlfn.XLOOKUP($B581,'Reference Prices - Do Not Edit'!$C$4:$C$6575,'Reference Prices - Do Not Edit'!$B$4:$B$6575),"-")</f>
        <v>-</v>
      </c>
      <c r="D581" s="23">
        <f>IFERROR(_xlfn.XLOOKUP($B581,'Reference Prices - Do Not Edit'!$C$4:$C$6575,'Reference Prices - Do Not Edit'!$D$4:$D$6575),0)</f>
        <v>0</v>
      </c>
      <c r="E581" s="23">
        <f>IFERROR(_xlfn.XLOOKUP($B581,'Reference Prices - Do Not Edit'!$C$4:$C$6575,'Reference Prices - Do Not Edit'!$E$4:$E$6575),0)</f>
        <v>0</v>
      </c>
      <c r="F581" s="25">
        <f>IFERROR(_xlfn.XLOOKUP($B581,'Reference Prices - Do Not Edit'!$C$4:$C$6575,'Reference Prices - Do Not Edit'!$I$4:$I$6575),0)</f>
        <v>0</v>
      </c>
    </row>
    <row r="582" spans="2:6">
      <c r="B582" s="475"/>
      <c r="C582" s="380" t="str">
        <f>IFERROR(_xlfn.XLOOKUP($B582,'Reference Prices - Do Not Edit'!$C$4:$C$6575,'Reference Prices - Do Not Edit'!$B$4:$B$6575),"-")</f>
        <v>-</v>
      </c>
      <c r="D582" s="23">
        <f>IFERROR(_xlfn.XLOOKUP($B582,'Reference Prices - Do Not Edit'!$C$4:$C$6575,'Reference Prices - Do Not Edit'!$D$4:$D$6575),0)</f>
        <v>0</v>
      </c>
      <c r="E582" s="23">
        <f>IFERROR(_xlfn.XLOOKUP($B582,'Reference Prices - Do Not Edit'!$C$4:$C$6575,'Reference Prices - Do Not Edit'!$E$4:$E$6575),0)</f>
        <v>0</v>
      </c>
      <c r="F582" s="25">
        <f>IFERROR(_xlfn.XLOOKUP($B582,'Reference Prices - Do Not Edit'!$C$4:$C$6575,'Reference Prices - Do Not Edit'!$I$4:$I$6575),0)</f>
        <v>0</v>
      </c>
    </row>
    <row r="583" spans="2:6">
      <c r="B583" s="475"/>
      <c r="C583" s="380" t="str">
        <f>IFERROR(_xlfn.XLOOKUP($B583,'Reference Prices - Do Not Edit'!$C$4:$C$6575,'Reference Prices - Do Not Edit'!$B$4:$B$6575),"-")</f>
        <v>-</v>
      </c>
      <c r="D583" s="23">
        <f>IFERROR(_xlfn.XLOOKUP($B583,'Reference Prices - Do Not Edit'!$C$4:$C$6575,'Reference Prices - Do Not Edit'!$D$4:$D$6575),0)</f>
        <v>0</v>
      </c>
      <c r="E583" s="23">
        <f>IFERROR(_xlfn.XLOOKUP($B583,'Reference Prices - Do Not Edit'!$C$4:$C$6575,'Reference Prices - Do Not Edit'!$E$4:$E$6575),0)</f>
        <v>0</v>
      </c>
      <c r="F583" s="25">
        <f>IFERROR(_xlfn.XLOOKUP($B583,'Reference Prices - Do Not Edit'!$C$4:$C$6575,'Reference Prices - Do Not Edit'!$I$4:$I$6575),0)</f>
        <v>0</v>
      </c>
    </row>
    <row r="584" spans="2:6">
      <c r="B584" s="475"/>
      <c r="C584" s="380" t="str">
        <f>IFERROR(_xlfn.XLOOKUP($B584,'Reference Prices - Do Not Edit'!$C$4:$C$6575,'Reference Prices - Do Not Edit'!$B$4:$B$6575),"-")</f>
        <v>-</v>
      </c>
      <c r="D584" s="23">
        <f>IFERROR(_xlfn.XLOOKUP($B584,'Reference Prices - Do Not Edit'!$C$4:$C$6575,'Reference Prices - Do Not Edit'!$D$4:$D$6575),0)</f>
        <v>0</v>
      </c>
      <c r="E584" s="23">
        <f>IFERROR(_xlfn.XLOOKUP($B584,'Reference Prices - Do Not Edit'!$C$4:$C$6575,'Reference Prices - Do Not Edit'!$E$4:$E$6575),0)</f>
        <v>0</v>
      </c>
      <c r="F584" s="25">
        <f>IFERROR(_xlfn.XLOOKUP($B584,'Reference Prices - Do Not Edit'!$C$4:$C$6575,'Reference Prices - Do Not Edit'!$I$4:$I$6575),0)</f>
        <v>0</v>
      </c>
    </row>
    <row r="585" spans="2:6">
      <c r="B585" s="475"/>
      <c r="C585" s="380" t="str">
        <f>IFERROR(_xlfn.XLOOKUP($B585,'Reference Prices - Do Not Edit'!$C$4:$C$6575,'Reference Prices - Do Not Edit'!$B$4:$B$6575),"-")</f>
        <v>-</v>
      </c>
      <c r="D585" s="23">
        <f>IFERROR(_xlfn.XLOOKUP($B585,'Reference Prices - Do Not Edit'!$C$4:$C$6575,'Reference Prices - Do Not Edit'!$D$4:$D$6575),0)</f>
        <v>0</v>
      </c>
      <c r="E585" s="23">
        <f>IFERROR(_xlfn.XLOOKUP($B585,'Reference Prices - Do Not Edit'!$C$4:$C$6575,'Reference Prices - Do Not Edit'!$E$4:$E$6575),0)</f>
        <v>0</v>
      </c>
      <c r="F585" s="25">
        <f>IFERROR(_xlfn.XLOOKUP($B585,'Reference Prices - Do Not Edit'!$C$4:$C$6575,'Reference Prices - Do Not Edit'!$I$4:$I$6575),0)</f>
        <v>0</v>
      </c>
    </row>
    <row r="586" spans="2:6">
      <c r="B586" s="475"/>
      <c r="C586" s="380" t="str">
        <f>IFERROR(_xlfn.XLOOKUP($B586,'Reference Prices - Do Not Edit'!$C$4:$C$6575,'Reference Prices - Do Not Edit'!$B$4:$B$6575),"-")</f>
        <v>-</v>
      </c>
      <c r="D586" s="23">
        <f>IFERROR(_xlfn.XLOOKUP($B586,'Reference Prices - Do Not Edit'!$C$4:$C$6575,'Reference Prices - Do Not Edit'!$D$4:$D$6575),0)</f>
        <v>0</v>
      </c>
      <c r="E586" s="23">
        <f>IFERROR(_xlfn.XLOOKUP($B586,'Reference Prices - Do Not Edit'!$C$4:$C$6575,'Reference Prices - Do Not Edit'!$E$4:$E$6575),0)</f>
        <v>0</v>
      </c>
      <c r="F586" s="25">
        <f>IFERROR(_xlfn.XLOOKUP($B586,'Reference Prices - Do Not Edit'!$C$4:$C$6575,'Reference Prices - Do Not Edit'!$I$4:$I$6575),0)</f>
        <v>0</v>
      </c>
    </row>
    <row r="587" spans="2:6">
      <c r="B587" s="475"/>
      <c r="C587" s="380" t="str">
        <f>IFERROR(_xlfn.XLOOKUP($B587,'Reference Prices - Do Not Edit'!$C$4:$C$6575,'Reference Prices - Do Not Edit'!$B$4:$B$6575),"-")</f>
        <v>-</v>
      </c>
      <c r="D587" s="23">
        <f>IFERROR(_xlfn.XLOOKUP($B587,'Reference Prices - Do Not Edit'!$C$4:$C$6575,'Reference Prices - Do Not Edit'!$D$4:$D$6575),0)</f>
        <v>0</v>
      </c>
      <c r="E587" s="23">
        <f>IFERROR(_xlfn.XLOOKUP($B587,'Reference Prices - Do Not Edit'!$C$4:$C$6575,'Reference Prices - Do Not Edit'!$E$4:$E$6575),0)</f>
        <v>0</v>
      </c>
      <c r="F587" s="25">
        <f>IFERROR(_xlfn.XLOOKUP($B587,'Reference Prices - Do Not Edit'!$C$4:$C$6575,'Reference Prices - Do Not Edit'!$I$4:$I$6575),0)</f>
        <v>0</v>
      </c>
    </row>
    <row r="588" spans="2:6">
      <c r="B588" s="475"/>
      <c r="C588" s="380" t="str">
        <f>IFERROR(_xlfn.XLOOKUP($B588,'Reference Prices - Do Not Edit'!$C$4:$C$6575,'Reference Prices - Do Not Edit'!$B$4:$B$6575),"-")</f>
        <v>-</v>
      </c>
      <c r="D588" s="23">
        <f>IFERROR(_xlfn.XLOOKUP($B588,'Reference Prices - Do Not Edit'!$C$4:$C$6575,'Reference Prices - Do Not Edit'!$D$4:$D$6575),0)</f>
        <v>0</v>
      </c>
      <c r="E588" s="23">
        <f>IFERROR(_xlfn.XLOOKUP($B588,'Reference Prices - Do Not Edit'!$C$4:$C$6575,'Reference Prices - Do Not Edit'!$E$4:$E$6575),0)</f>
        <v>0</v>
      </c>
      <c r="F588" s="25">
        <f>IFERROR(_xlfn.XLOOKUP($B588,'Reference Prices - Do Not Edit'!$C$4:$C$6575,'Reference Prices - Do Not Edit'!$I$4:$I$6575),0)</f>
        <v>0</v>
      </c>
    </row>
    <row r="589" spans="2:6">
      <c r="B589" s="475"/>
      <c r="C589" s="380" t="str">
        <f>IFERROR(_xlfn.XLOOKUP($B589,'Reference Prices - Do Not Edit'!$C$4:$C$6575,'Reference Prices - Do Not Edit'!$B$4:$B$6575),"-")</f>
        <v>-</v>
      </c>
      <c r="D589" s="23">
        <f>IFERROR(_xlfn.XLOOKUP($B589,'Reference Prices - Do Not Edit'!$C$4:$C$6575,'Reference Prices - Do Not Edit'!$D$4:$D$6575),0)</f>
        <v>0</v>
      </c>
      <c r="E589" s="23">
        <f>IFERROR(_xlfn.XLOOKUP($B589,'Reference Prices - Do Not Edit'!$C$4:$C$6575,'Reference Prices - Do Not Edit'!$E$4:$E$6575),0)</f>
        <v>0</v>
      </c>
      <c r="F589" s="25">
        <f>IFERROR(_xlfn.XLOOKUP($B589,'Reference Prices - Do Not Edit'!$C$4:$C$6575,'Reference Prices - Do Not Edit'!$I$4:$I$6575),0)</f>
        <v>0</v>
      </c>
    </row>
    <row r="590" spans="2:6">
      <c r="B590" s="475"/>
      <c r="C590" s="380" t="str">
        <f>IFERROR(_xlfn.XLOOKUP($B590,'Reference Prices - Do Not Edit'!$C$4:$C$6575,'Reference Prices - Do Not Edit'!$B$4:$B$6575),"-")</f>
        <v>-</v>
      </c>
      <c r="D590" s="23">
        <f>IFERROR(_xlfn.XLOOKUP($B590,'Reference Prices - Do Not Edit'!$C$4:$C$6575,'Reference Prices - Do Not Edit'!$D$4:$D$6575),0)</f>
        <v>0</v>
      </c>
      <c r="E590" s="23">
        <f>IFERROR(_xlfn.XLOOKUP($B590,'Reference Prices - Do Not Edit'!$C$4:$C$6575,'Reference Prices - Do Not Edit'!$E$4:$E$6575),0)</f>
        <v>0</v>
      </c>
      <c r="F590" s="25">
        <f>IFERROR(_xlfn.XLOOKUP($B590,'Reference Prices - Do Not Edit'!$C$4:$C$6575,'Reference Prices - Do Not Edit'!$I$4:$I$6575),0)</f>
        <v>0</v>
      </c>
    </row>
    <row r="591" spans="2:6">
      <c r="B591" s="475"/>
      <c r="C591" s="380" t="str">
        <f>IFERROR(_xlfn.XLOOKUP($B591,'Reference Prices - Do Not Edit'!$C$4:$C$6575,'Reference Prices - Do Not Edit'!$B$4:$B$6575),"-")</f>
        <v>-</v>
      </c>
      <c r="D591" s="23">
        <f>IFERROR(_xlfn.XLOOKUP($B591,'Reference Prices - Do Not Edit'!$C$4:$C$6575,'Reference Prices - Do Not Edit'!$D$4:$D$6575),0)</f>
        <v>0</v>
      </c>
      <c r="E591" s="23">
        <f>IFERROR(_xlfn.XLOOKUP($B591,'Reference Prices - Do Not Edit'!$C$4:$C$6575,'Reference Prices - Do Not Edit'!$E$4:$E$6575),0)</f>
        <v>0</v>
      </c>
      <c r="F591" s="25">
        <f>IFERROR(_xlfn.XLOOKUP($B591,'Reference Prices - Do Not Edit'!$C$4:$C$6575,'Reference Prices - Do Not Edit'!$I$4:$I$6575),0)</f>
        <v>0</v>
      </c>
    </row>
    <row r="592" spans="2:6">
      <c r="B592" s="475"/>
      <c r="C592" s="380" t="str">
        <f>IFERROR(_xlfn.XLOOKUP($B592,'Reference Prices - Do Not Edit'!$C$4:$C$6575,'Reference Prices - Do Not Edit'!$B$4:$B$6575),"-")</f>
        <v>-</v>
      </c>
      <c r="D592" s="23">
        <f>IFERROR(_xlfn.XLOOKUP($B592,'Reference Prices - Do Not Edit'!$C$4:$C$6575,'Reference Prices - Do Not Edit'!$D$4:$D$6575),0)</f>
        <v>0</v>
      </c>
      <c r="E592" s="23">
        <f>IFERROR(_xlfn.XLOOKUP($B592,'Reference Prices - Do Not Edit'!$C$4:$C$6575,'Reference Prices - Do Not Edit'!$E$4:$E$6575),0)</f>
        <v>0</v>
      </c>
      <c r="F592" s="25">
        <f>IFERROR(_xlfn.XLOOKUP($B592,'Reference Prices - Do Not Edit'!$C$4:$C$6575,'Reference Prices - Do Not Edit'!$I$4:$I$6575),0)</f>
        <v>0</v>
      </c>
    </row>
    <row r="593" spans="2:6">
      <c r="B593" s="475"/>
      <c r="C593" s="380" t="str">
        <f>IFERROR(_xlfn.XLOOKUP($B593,'Reference Prices - Do Not Edit'!$C$4:$C$6575,'Reference Prices - Do Not Edit'!$B$4:$B$6575),"-")</f>
        <v>-</v>
      </c>
      <c r="D593" s="23">
        <f>IFERROR(_xlfn.XLOOKUP($B593,'Reference Prices - Do Not Edit'!$C$4:$C$6575,'Reference Prices - Do Not Edit'!$D$4:$D$6575),0)</f>
        <v>0</v>
      </c>
      <c r="E593" s="23">
        <f>IFERROR(_xlfn.XLOOKUP($B593,'Reference Prices - Do Not Edit'!$C$4:$C$6575,'Reference Prices - Do Not Edit'!$E$4:$E$6575),0)</f>
        <v>0</v>
      </c>
      <c r="F593" s="25">
        <f>IFERROR(_xlfn.XLOOKUP($B593,'Reference Prices - Do Not Edit'!$C$4:$C$6575,'Reference Prices - Do Not Edit'!$I$4:$I$6575),0)</f>
        <v>0</v>
      </c>
    </row>
    <row r="594" spans="2:6">
      <c r="B594" s="475"/>
      <c r="C594" s="380" t="str">
        <f>IFERROR(_xlfn.XLOOKUP($B594,'Reference Prices - Do Not Edit'!$C$4:$C$6575,'Reference Prices - Do Not Edit'!$B$4:$B$6575),"-")</f>
        <v>-</v>
      </c>
      <c r="D594" s="23">
        <f>IFERROR(_xlfn.XLOOKUP($B594,'Reference Prices - Do Not Edit'!$C$4:$C$6575,'Reference Prices - Do Not Edit'!$D$4:$D$6575),0)</f>
        <v>0</v>
      </c>
      <c r="E594" s="23">
        <f>IFERROR(_xlfn.XLOOKUP($B594,'Reference Prices - Do Not Edit'!$C$4:$C$6575,'Reference Prices - Do Not Edit'!$E$4:$E$6575),0)</f>
        <v>0</v>
      </c>
      <c r="F594" s="25">
        <f>IFERROR(_xlfn.XLOOKUP($B594,'Reference Prices - Do Not Edit'!$C$4:$C$6575,'Reference Prices - Do Not Edit'!$I$4:$I$6575),0)</f>
        <v>0</v>
      </c>
    </row>
    <row r="595" spans="2:6">
      <c r="B595" s="475"/>
      <c r="C595" s="380" t="str">
        <f>IFERROR(_xlfn.XLOOKUP($B595,'Reference Prices - Do Not Edit'!$C$4:$C$6575,'Reference Prices - Do Not Edit'!$B$4:$B$6575),"-")</f>
        <v>-</v>
      </c>
      <c r="D595" s="23">
        <f>IFERROR(_xlfn.XLOOKUP($B595,'Reference Prices - Do Not Edit'!$C$4:$C$6575,'Reference Prices - Do Not Edit'!$D$4:$D$6575),0)</f>
        <v>0</v>
      </c>
      <c r="E595" s="23">
        <f>IFERROR(_xlfn.XLOOKUP($B595,'Reference Prices - Do Not Edit'!$C$4:$C$6575,'Reference Prices - Do Not Edit'!$E$4:$E$6575),0)</f>
        <v>0</v>
      </c>
      <c r="F595" s="25">
        <f>IFERROR(_xlfn.XLOOKUP($B595,'Reference Prices - Do Not Edit'!$C$4:$C$6575,'Reference Prices - Do Not Edit'!$I$4:$I$6575),0)</f>
        <v>0</v>
      </c>
    </row>
    <row r="596" spans="2:6">
      <c r="B596" s="475"/>
      <c r="C596" s="380" t="str">
        <f>IFERROR(_xlfn.XLOOKUP($B596,'Reference Prices - Do Not Edit'!$C$4:$C$6575,'Reference Prices - Do Not Edit'!$B$4:$B$6575),"-")</f>
        <v>-</v>
      </c>
      <c r="D596" s="23">
        <f>IFERROR(_xlfn.XLOOKUP($B596,'Reference Prices - Do Not Edit'!$C$4:$C$6575,'Reference Prices - Do Not Edit'!$D$4:$D$6575),0)</f>
        <v>0</v>
      </c>
      <c r="E596" s="23">
        <f>IFERROR(_xlfn.XLOOKUP($B596,'Reference Prices - Do Not Edit'!$C$4:$C$6575,'Reference Prices - Do Not Edit'!$E$4:$E$6575),0)</f>
        <v>0</v>
      </c>
      <c r="F596" s="25">
        <f>IFERROR(_xlfn.XLOOKUP($B596,'Reference Prices - Do Not Edit'!$C$4:$C$6575,'Reference Prices - Do Not Edit'!$I$4:$I$6575),0)</f>
        <v>0</v>
      </c>
    </row>
    <row r="597" spans="2:6">
      <c r="B597" s="475"/>
      <c r="C597" s="380" t="str">
        <f>IFERROR(_xlfn.XLOOKUP($B597,'Reference Prices - Do Not Edit'!$C$4:$C$6575,'Reference Prices - Do Not Edit'!$B$4:$B$6575),"-")</f>
        <v>-</v>
      </c>
      <c r="D597" s="23">
        <f>IFERROR(_xlfn.XLOOKUP($B597,'Reference Prices - Do Not Edit'!$C$4:$C$6575,'Reference Prices - Do Not Edit'!$D$4:$D$6575),0)</f>
        <v>0</v>
      </c>
      <c r="E597" s="23">
        <f>IFERROR(_xlfn.XLOOKUP($B597,'Reference Prices - Do Not Edit'!$C$4:$C$6575,'Reference Prices - Do Not Edit'!$E$4:$E$6575),0)</f>
        <v>0</v>
      </c>
      <c r="F597" s="25">
        <f>IFERROR(_xlfn.XLOOKUP($B597,'Reference Prices - Do Not Edit'!$C$4:$C$6575,'Reference Prices - Do Not Edit'!$I$4:$I$6575),0)</f>
        <v>0</v>
      </c>
    </row>
    <row r="598" spans="2:6">
      <c r="B598" s="475"/>
      <c r="C598" s="380" t="str">
        <f>IFERROR(_xlfn.XLOOKUP($B598,'Reference Prices - Do Not Edit'!$C$4:$C$6575,'Reference Prices - Do Not Edit'!$B$4:$B$6575),"-")</f>
        <v>-</v>
      </c>
      <c r="D598" s="23">
        <f>IFERROR(_xlfn.XLOOKUP($B598,'Reference Prices - Do Not Edit'!$C$4:$C$6575,'Reference Prices - Do Not Edit'!$D$4:$D$6575),0)</f>
        <v>0</v>
      </c>
      <c r="E598" s="23">
        <f>IFERROR(_xlfn.XLOOKUP($B598,'Reference Prices - Do Not Edit'!$C$4:$C$6575,'Reference Prices - Do Not Edit'!$E$4:$E$6575),0)</f>
        <v>0</v>
      </c>
      <c r="F598" s="25">
        <f>IFERROR(_xlfn.XLOOKUP($B598,'Reference Prices - Do Not Edit'!$C$4:$C$6575,'Reference Prices - Do Not Edit'!$I$4:$I$6575),0)</f>
        <v>0</v>
      </c>
    </row>
    <row r="599" spans="2:6">
      <c r="B599" s="475"/>
      <c r="C599" s="380" t="str">
        <f>IFERROR(_xlfn.XLOOKUP($B599,'Reference Prices - Do Not Edit'!$C$4:$C$6575,'Reference Prices - Do Not Edit'!$B$4:$B$6575),"-")</f>
        <v>-</v>
      </c>
      <c r="D599" s="23">
        <f>IFERROR(_xlfn.XLOOKUP($B599,'Reference Prices - Do Not Edit'!$C$4:$C$6575,'Reference Prices - Do Not Edit'!$D$4:$D$6575),0)</f>
        <v>0</v>
      </c>
      <c r="E599" s="23">
        <f>IFERROR(_xlfn.XLOOKUP($B599,'Reference Prices - Do Not Edit'!$C$4:$C$6575,'Reference Prices - Do Not Edit'!$E$4:$E$6575),0)</f>
        <v>0</v>
      </c>
      <c r="F599" s="25">
        <f>IFERROR(_xlfn.XLOOKUP($B599,'Reference Prices - Do Not Edit'!$C$4:$C$6575,'Reference Prices - Do Not Edit'!$I$4:$I$6575),0)</f>
        <v>0</v>
      </c>
    </row>
    <row r="600" spans="2:6">
      <c r="B600" s="475"/>
      <c r="C600" s="380" t="str">
        <f>IFERROR(_xlfn.XLOOKUP($B600,'Reference Prices - Do Not Edit'!$C$4:$C$6575,'Reference Prices - Do Not Edit'!$B$4:$B$6575),"-")</f>
        <v>-</v>
      </c>
      <c r="D600" s="23">
        <f>IFERROR(_xlfn.XLOOKUP($B600,'Reference Prices - Do Not Edit'!$C$4:$C$6575,'Reference Prices - Do Not Edit'!$D$4:$D$6575),0)</f>
        <v>0</v>
      </c>
      <c r="E600" s="23">
        <f>IFERROR(_xlfn.XLOOKUP($B600,'Reference Prices - Do Not Edit'!$C$4:$C$6575,'Reference Prices - Do Not Edit'!$E$4:$E$6575),0)</f>
        <v>0</v>
      </c>
      <c r="F600" s="25">
        <f>IFERROR(_xlfn.XLOOKUP($B600,'Reference Prices - Do Not Edit'!$C$4:$C$6575,'Reference Prices - Do Not Edit'!$I$4:$I$6575),0)</f>
        <v>0</v>
      </c>
    </row>
    <row r="601" spans="2:6">
      <c r="B601" s="475"/>
      <c r="C601" s="380" t="str">
        <f>IFERROR(_xlfn.XLOOKUP($B601,'Reference Prices - Do Not Edit'!$C$4:$C$6575,'Reference Prices - Do Not Edit'!$B$4:$B$6575),"-")</f>
        <v>-</v>
      </c>
      <c r="D601" s="23">
        <f>IFERROR(_xlfn.XLOOKUP($B601,'Reference Prices - Do Not Edit'!$C$4:$C$6575,'Reference Prices - Do Not Edit'!$D$4:$D$6575),0)</f>
        <v>0</v>
      </c>
      <c r="E601" s="23">
        <f>IFERROR(_xlfn.XLOOKUP($B601,'Reference Prices - Do Not Edit'!$C$4:$C$6575,'Reference Prices - Do Not Edit'!$E$4:$E$6575),0)</f>
        <v>0</v>
      </c>
      <c r="F601" s="25">
        <f>IFERROR(_xlfn.XLOOKUP($B601,'Reference Prices - Do Not Edit'!$C$4:$C$6575,'Reference Prices - Do Not Edit'!$I$4:$I$6575),0)</f>
        <v>0</v>
      </c>
    </row>
    <row r="602" spans="2:6">
      <c r="B602" s="475"/>
      <c r="C602" s="380" t="str">
        <f>IFERROR(_xlfn.XLOOKUP($B602,'Reference Prices - Do Not Edit'!$C$4:$C$6575,'Reference Prices - Do Not Edit'!$B$4:$B$6575),"-")</f>
        <v>-</v>
      </c>
      <c r="D602" s="23">
        <f>IFERROR(_xlfn.XLOOKUP($B602,'Reference Prices - Do Not Edit'!$C$4:$C$6575,'Reference Prices - Do Not Edit'!$D$4:$D$6575),0)</f>
        <v>0</v>
      </c>
      <c r="E602" s="23">
        <f>IFERROR(_xlfn.XLOOKUP($B602,'Reference Prices - Do Not Edit'!$C$4:$C$6575,'Reference Prices - Do Not Edit'!$E$4:$E$6575),0)</f>
        <v>0</v>
      </c>
      <c r="F602" s="25">
        <f>IFERROR(_xlfn.XLOOKUP($B602,'Reference Prices - Do Not Edit'!$C$4:$C$6575,'Reference Prices - Do Not Edit'!$I$4:$I$6575),0)</f>
        <v>0</v>
      </c>
    </row>
    <row r="603" spans="2:6">
      <c r="B603" s="475"/>
      <c r="C603" s="380" t="str">
        <f>IFERROR(_xlfn.XLOOKUP($B603,'Reference Prices - Do Not Edit'!$C$4:$C$6575,'Reference Prices - Do Not Edit'!$B$4:$B$6575),"-")</f>
        <v>-</v>
      </c>
      <c r="D603" s="23">
        <f>IFERROR(_xlfn.XLOOKUP($B603,'Reference Prices - Do Not Edit'!$C$4:$C$6575,'Reference Prices - Do Not Edit'!$D$4:$D$6575),0)</f>
        <v>0</v>
      </c>
      <c r="E603" s="23">
        <f>IFERROR(_xlfn.XLOOKUP($B603,'Reference Prices - Do Not Edit'!$C$4:$C$6575,'Reference Prices - Do Not Edit'!$E$4:$E$6575),0)</f>
        <v>0</v>
      </c>
      <c r="F603" s="25">
        <f>IFERROR(_xlfn.XLOOKUP($B603,'Reference Prices - Do Not Edit'!$C$4:$C$6575,'Reference Prices - Do Not Edit'!$I$4:$I$6575),0)</f>
        <v>0</v>
      </c>
    </row>
    <row r="604" spans="2:6">
      <c r="B604" s="475"/>
      <c r="C604" s="380" t="str">
        <f>IFERROR(_xlfn.XLOOKUP($B604,'Reference Prices - Do Not Edit'!$C$4:$C$6575,'Reference Prices - Do Not Edit'!$B$4:$B$6575),"-")</f>
        <v>-</v>
      </c>
      <c r="D604" s="23">
        <f>IFERROR(_xlfn.XLOOKUP($B604,'Reference Prices - Do Not Edit'!$C$4:$C$6575,'Reference Prices - Do Not Edit'!$D$4:$D$6575),0)</f>
        <v>0</v>
      </c>
      <c r="E604" s="23">
        <f>IFERROR(_xlfn.XLOOKUP($B604,'Reference Prices - Do Not Edit'!$C$4:$C$6575,'Reference Prices - Do Not Edit'!$E$4:$E$6575),0)</f>
        <v>0</v>
      </c>
      <c r="F604" s="25">
        <f>IFERROR(_xlfn.XLOOKUP($B604,'Reference Prices - Do Not Edit'!$C$4:$C$6575,'Reference Prices - Do Not Edit'!$I$4:$I$6575),0)</f>
        <v>0</v>
      </c>
    </row>
    <row r="605" spans="2:6">
      <c r="B605" s="475"/>
      <c r="C605" s="380" t="str">
        <f>IFERROR(_xlfn.XLOOKUP($B605,'Reference Prices - Do Not Edit'!$C$4:$C$6575,'Reference Prices - Do Not Edit'!$B$4:$B$6575),"-")</f>
        <v>-</v>
      </c>
      <c r="D605" s="23">
        <f>IFERROR(_xlfn.XLOOKUP($B605,'Reference Prices - Do Not Edit'!$C$4:$C$6575,'Reference Prices - Do Not Edit'!$D$4:$D$6575),0)</f>
        <v>0</v>
      </c>
      <c r="E605" s="23">
        <f>IFERROR(_xlfn.XLOOKUP($B605,'Reference Prices - Do Not Edit'!$C$4:$C$6575,'Reference Prices - Do Not Edit'!$E$4:$E$6575),0)</f>
        <v>0</v>
      </c>
      <c r="F605" s="25">
        <f>IFERROR(_xlfn.XLOOKUP($B605,'Reference Prices - Do Not Edit'!$C$4:$C$6575,'Reference Prices - Do Not Edit'!$I$4:$I$6575),0)</f>
        <v>0</v>
      </c>
    </row>
    <row r="606" spans="2:6">
      <c r="B606" s="475"/>
      <c r="C606" s="380" t="str">
        <f>IFERROR(_xlfn.XLOOKUP($B606,'Reference Prices - Do Not Edit'!$C$4:$C$6575,'Reference Prices - Do Not Edit'!$B$4:$B$6575),"-")</f>
        <v>-</v>
      </c>
      <c r="D606" s="23">
        <f>IFERROR(_xlfn.XLOOKUP($B606,'Reference Prices - Do Not Edit'!$C$4:$C$6575,'Reference Prices - Do Not Edit'!$D$4:$D$6575),0)</f>
        <v>0</v>
      </c>
      <c r="E606" s="23">
        <f>IFERROR(_xlfn.XLOOKUP($B606,'Reference Prices - Do Not Edit'!$C$4:$C$6575,'Reference Prices - Do Not Edit'!$E$4:$E$6575),0)</f>
        <v>0</v>
      </c>
      <c r="F606" s="25">
        <f>IFERROR(_xlfn.XLOOKUP($B606,'Reference Prices - Do Not Edit'!$C$4:$C$6575,'Reference Prices - Do Not Edit'!$I$4:$I$6575),0)</f>
        <v>0</v>
      </c>
    </row>
    <row r="607" spans="2:6">
      <c r="B607" s="475"/>
      <c r="C607" s="380" t="str">
        <f>IFERROR(_xlfn.XLOOKUP($B607,'Reference Prices - Do Not Edit'!$C$4:$C$6575,'Reference Prices - Do Not Edit'!$B$4:$B$6575),"-")</f>
        <v>-</v>
      </c>
      <c r="D607" s="23">
        <f>IFERROR(_xlfn.XLOOKUP($B607,'Reference Prices - Do Not Edit'!$C$4:$C$6575,'Reference Prices - Do Not Edit'!$D$4:$D$6575),0)</f>
        <v>0</v>
      </c>
      <c r="E607" s="23">
        <f>IFERROR(_xlfn.XLOOKUP($B607,'Reference Prices - Do Not Edit'!$C$4:$C$6575,'Reference Prices - Do Not Edit'!$E$4:$E$6575),0)</f>
        <v>0</v>
      </c>
      <c r="F607" s="25">
        <f>IFERROR(_xlfn.XLOOKUP($B607,'Reference Prices - Do Not Edit'!$C$4:$C$6575,'Reference Prices - Do Not Edit'!$I$4:$I$6575),0)</f>
        <v>0</v>
      </c>
    </row>
    <row r="608" spans="2:6">
      <c r="B608" s="475"/>
      <c r="C608" s="380" t="str">
        <f>IFERROR(_xlfn.XLOOKUP($B608,'Reference Prices - Do Not Edit'!$C$4:$C$6575,'Reference Prices - Do Not Edit'!$B$4:$B$6575),"-")</f>
        <v>-</v>
      </c>
      <c r="D608" s="23">
        <f>IFERROR(_xlfn.XLOOKUP($B608,'Reference Prices - Do Not Edit'!$C$4:$C$6575,'Reference Prices - Do Not Edit'!$D$4:$D$6575),0)</f>
        <v>0</v>
      </c>
      <c r="E608" s="23">
        <f>IFERROR(_xlfn.XLOOKUP($B608,'Reference Prices - Do Not Edit'!$C$4:$C$6575,'Reference Prices - Do Not Edit'!$E$4:$E$6575),0)</f>
        <v>0</v>
      </c>
      <c r="F608" s="25">
        <f>IFERROR(_xlfn.XLOOKUP($B608,'Reference Prices - Do Not Edit'!$C$4:$C$6575,'Reference Prices - Do Not Edit'!$I$4:$I$6575),0)</f>
        <v>0</v>
      </c>
    </row>
    <row r="609" spans="2:6">
      <c r="B609" s="475"/>
      <c r="C609" s="380" t="str">
        <f>IFERROR(_xlfn.XLOOKUP($B609,'Reference Prices - Do Not Edit'!$C$4:$C$6575,'Reference Prices - Do Not Edit'!$B$4:$B$6575),"-")</f>
        <v>-</v>
      </c>
      <c r="D609" s="23">
        <f>IFERROR(_xlfn.XLOOKUP($B609,'Reference Prices - Do Not Edit'!$C$4:$C$6575,'Reference Prices - Do Not Edit'!$D$4:$D$6575),0)</f>
        <v>0</v>
      </c>
      <c r="E609" s="23">
        <f>IFERROR(_xlfn.XLOOKUP($B609,'Reference Prices - Do Not Edit'!$C$4:$C$6575,'Reference Prices - Do Not Edit'!$E$4:$E$6575),0)</f>
        <v>0</v>
      </c>
      <c r="F609" s="25">
        <f>IFERROR(_xlfn.XLOOKUP($B609,'Reference Prices - Do Not Edit'!$C$4:$C$6575,'Reference Prices - Do Not Edit'!$I$4:$I$6575),0)</f>
        <v>0</v>
      </c>
    </row>
    <row r="610" spans="2:6">
      <c r="B610" s="475"/>
      <c r="C610" s="380" t="str">
        <f>IFERROR(_xlfn.XLOOKUP($B610,'Reference Prices - Do Not Edit'!$C$4:$C$6575,'Reference Prices - Do Not Edit'!$B$4:$B$6575),"-")</f>
        <v>-</v>
      </c>
      <c r="D610" s="23">
        <f>IFERROR(_xlfn.XLOOKUP($B610,'Reference Prices - Do Not Edit'!$C$4:$C$6575,'Reference Prices - Do Not Edit'!$D$4:$D$6575),0)</f>
        <v>0</v>
      </c>
      <c r="E610" s="23">
        <f>IFERROR(_xlfn.XLOOKUP($B610,'Reference Prices - Do Not Edit'!$C$4:$C$6575,'Reference Prices - Do Not Edit'!$E$4:$E$6575),0)</f>
        <v>0</v>
      </c>
      <c r="F610" s="25">
        <f>IFERROR(_xlfn.XLOOKUP($B610,'Reference Prices - Do Not Edit'!$C$4:$C$6575,'Reference Prices - Do Not Edit'!$I$4:$I$6575),0)</f>
        <v>0</v>
      </c>
    </row>
    <row r="611" spans="2:6">
      <c r="B611" s="475"/>
      <c r="C611" s="380" t="str">
        <f>IFERROR(_xlfn.XLOOKUP($B611,'Reference Prices - Do Not Edit'!$C$4:$C$6575,'Reference Prices - Do Not Edit'!$B$4:$B$6575),"-")</f>
        <v>-</v>
      </c>
      <c r="D611" s="23">
        <f>IFERROR(_xlfn.XLOOKUP($B611,'Reference Prices - Do Not Edit'!$C$4:$C$6575,'Reference Prices - Do Not Edit'!$D$4:$D$6575),0)</f>
        <v>0</v>
      </c>
      <c r="E611" s="23">
        <f>IFERROR(_xlfn.XLOOKUP($B611,'Reference Prices - Do Not Edit'!$C$4:$C$6575,'Reference Prices - Do Not Edit'!$E$4:$E$6575),0)</f>
        <v>0</v>
      </c>
      <c r="F611" s="25">
        <f>IFERROR(_xlfn.XLOOKUP($B611,'Reference Prices - Do Not Edit'!$C$4:$C$6575,'Reference Prices - Do Not Edit'!$I$4:$I$6575),0)</f>
        <v>0</v>
      </c>
    </row>
    <row r="612" spans="2:6">
      <c r="B612" s="475"/>
      <c r="C612" s="380" t="str">
        <f>IFERROR(_xlfn.XLOOKUP($B612,'Reference Prices - Do Not Edit'!$C$4:$C$6575,'Reference Prices - Do Not Edit'!$B$4:$B$6575),"-")</f>
        <v>-</v>
      </c>
      <c r="D612" s="23">
        <f>IFERROR(_xlfn.XLOOKUP($B612,'Reference Prices - Do Not Edit'!$C$4:$C$6575,'Reference Prices - Do Not Edit'!$D$4:$D$6575),0)</f>
        <v>0</v>
      </c>
      <c r="E612" s="23">
        <f>IFERROR(_xlfn.XLOOKUP($B612,'Reference Prices - Do Not Edit'!$C$4:$C$6575,'Reference Prices - Do Not Edit'!$E$4:$E$6575),0)</f>
        <v>0</v>
      </c>
      <c r="F612" s="25">
        <f>IFERROR(_xlfn.XLOOKUP($B612,'Reference Prices - Do Not Edit'!$C$4:$C$6575,'Reference Prices - Do Not Edit'!$I$4:$I$6575),0)</f>
        <v>0</v>
      </c>
    </row>
    <row r="613" spans="2:6">
      <c r="B613" s="475"/>
      <c r="C613" s="380" t="str">
        <f>IFERROR(_xlfn.XLOOKUP($B613,'Reference Prices - Do Not Edit'!$C$4:$C$6575,'Reference Prices - Do Not Edit'!$B$4:$B$6575),"-")</f>
        <v>-</v>
      </c>
      <c r="D613" s="23">
        <f>IFERROR(_xlfn.XLOOKUP($B613,'Reference Prices - Do Not Edit'!$C$4:$C$6575,'Reference Prices - Do Not Edit'!$D$4:$D$6575),0)</f>
        <v>0</v>
      </c>
      <c r="E613" s="23">
        <f>IFERROR(_xlfn.XLOOKUP($B613,'Reference Prices - Do Not Edit'!$C$4:$C$6575,'Reference Prices - Do Not Edit'!$E$4:$E$6575),0)</f>
        <v>0</v>
      </c>
      <c r="F613" s="25">
        <f>IFERROR(_xlfn.XLOOKUP($B613,'Reference Prices - Do Not Edit'!$C$4:$C$6575,'Reference Prices - Do Not Edit'!$I$4:$I$6575),0)</f>
        <v>0</v>
      </c>
    </row>
    <row r="614" spans="2:6">
      <c r="B614" s="475"/>
      <c r="C614" s="380" t="str">
        <f>IFERROR(_xlfn.XLOOKUP($B614,'Reference Prices - Do Not Edit'!$C$4:$C$6575,'Reference Prices - Do Not Edit'!$B$4:$B$6575),"-")</f>
        <v>-</v>
      </c>
      <c r="D614" s="23">
        <f>IFERROR(_xlfn.XLOOKUP($B614,'Reference Prices - Do Not Edit'!$C$4:$C$6575,'Reference Prices - Do Not Edit'!$D$4:$D$6575),0)</f>
        <v>0</v>
      </c>
      <c r="E614" s="23">
        <f>IFERROR(_xlfn.XLOOKUP($B614,'Reference Prices - Do Not Edit'!$C$4:$C$6575,'Reference Prices - Do Not Edit'!$E$4:$E$6575),0)</f>
        <v>0</v>
      </c>
      <c r="F614" s="25">
        <f>IFERROR(_xlfn.XLOOKUP($B614,'Reference Prices - Do Not Edit'!$C$4:$C$6575,'Reference Prices - Do Not Edit'!$I$4:$I$6575),0)</f>
        <v>0</v>
      </c>
    </row>
    <row r="615" spans="2:6">
      <c r="B615" s="475"/>
      <c r="C615" s="380" t="str">
        <f>IFERROR(_xlfn.XLOOKUP($B615,'Reference Prices - Do Not Edit'!$C$4:$C$6575,'Reference Prices - Do Not Edit'!$B$4:$B$6575),"-")</f>
        <v>-</v>
      </c>
      <c r="D615" s="23">
        <f>IFERROR(_xlfn.XLOOKUP($B615,'Reference Prices - Do Not Edit'!$C$4:$C$6575,'Reference Prices - Do Not Edit'!$D$4:$D$6575),0)</f>
        <v>0</v>
      </c>
      <c r="E615" s="23">
        <f>IFERROR(_xlfn.XLOOKUP($B615,'Reference Prices - Do Not Edit'!$C$4:$C$6575,'Reference Prices - Do Not Edit'!$E$4:$E$6575),0)</f>
        <v>0</v>
      </c>
      <c r="F615" s="25">
        <f>IFERROR(_xlfn.XLOOKUP($B615,'Reference Prices - Do Not Edit'!$C$4:$C$6575,'Reference Prices - Do Not Edit'!$I$4:$I$6575),0)</f>
        <v>0</v>
      </c>
    </row>
    <row r="616" spans="2:6">
      <c r="B616" s="475"/>
      <c r="C616" s="380" t="str">
        <f>IFERROR(_xlfn.XLOOKUP($B616,'Reference Prices - Do Not Edit'!$C$4:$C$6575,'Reference Prices - Do Not Edit'!$B$4:$B$6575),"-")</f>
        <v>-</v>
      </c>
      <c r="D616" s="23">
        <f>IFERROR(_xlfn.XLOOKUP($B616,'Reference Prices - Do Not Edit'!$C$4:$C$6575,'Reference Prices - Do Not Edit'!$D$4:$D$6575),0)</f>
        <v>0</v>
      </c>
      <c r="E616" s="23">
        <f>IFERROR(_xlfn.XLOOKUP($B616,'Reference Prices - Do Not Edit'!$C$4:$C$6575,'Reference Prices - Do Not Edit'!$E$4:$E$6575),0)</f>
        <v>0</v>
      </c>
      <c r="F616" s="25">
        <f>IFERROR(_xlfn.XLOOKUP($B616,'Reference Prices - Do Not Edit'!$C$4:$C$6575,'Reference Prices - Do Not Edit'!$I$4:$I$6575),0)</f>
        <v>0</v>
      </c>
    </row>
    <row r="617" spans="2:6">
      <c r="B617" s="475"/>
      <c r="C617" s="380" t="str">
        <f>IFERROR(_xlfn.XLOOKUP($B617,'Reference Prices - Do Not Edit'!$C$4:$C$6575,'Reference Prices - Do Not Edit'!$B$4:$B$6575),"-")</f>
        <v>-</v>
      </c>
      <c r="D617" s="23">
        <f>IFERROR(_xlfn.XLOOKUP($B617,'Reference Prices - Do Not Edit'!$C$4:$C$6575,'Reference Prices - Do Not Edit'!$D$4:$D$6575),0)</f>
        <v>0</v>
      </c>
      <c r="E617" s="23">
        <f>IFERROR(_xlfn.XLOOKUP($B617,'Reference Prices - Do Not Edit'!$C$4:$C$6575,'Reference Prices - Do Not Edit'!$E$4:$E$6575),0)</f>
        <v>0</v>
      </c>
      <c r="F617" s="25">
        <f>IFERROR(_xlfn.XLOOKUP($B617,'Reference Prices - Do Not Edit'!$C$4:$C$6575,'Reference Prices - Do Not Edit'!$I$4:$I$6575),0)</f>
        <v>0</v>
      </c>
    </row>
    <row r="618" spans="2:6">
      <c r="B618" s="475"/>
      <c r="C618" s="380" t="str">
        <f>IFERROR(_xlfn.XLOOKUP($B618,'Reference Prices - Do Not Edit'!$C$4:$C$6575,'Reference Prices - Do Not Edit'!$B$4:$B$6575),"-")</f>
        <v>-</v>
      </c>
      <c r="D618" s="23">
        <f>IFERROR(_xlfn.XLOOKUP($B618,'Reference Prices - Do Not Edit'!$C$4:$C$6575,'Reference Prices - Do Not Edit'!$D$4:$D$6575),0)</f>
        <v>0</v>
      </c>
      <c r="E618" s="23">
        <f>IFERROR(_xlfn.XLOOKUP($B618,'Reference Prices - Do Not Edit'!$C$4:$C$6575,'Reference Prices - Do Not Edit'!$E$4:$E$6575),0)</f>
        <v>0</v>
      </c>
      <c r="F618" s="25">
        <f>IFERROR(_xlfn.XLOOKUP($B618,'Reference Prices - Do Not Edit'!$C$4:$C$6575,'Reference Prices - Do Not Edit'!$I$4:$I$6575),0)</f>
        <v>0</v>
      </c>
    </row>
    <row r="619" spans="2:6">
      <c r="B619" s="475"/>
      <c r="C619" s="380" t="str">
        <f>IFERROR(_xlfn.XLOOKUP($B619,'Reference Prices - Do Not Edit'!$C$4:$C$6575,'Reference Prices - Do Not Edit'!$B$4:$B$6575),"-")</f>
        <v>-</v>
      </c>
      <c r="D619" s="23">
        <f>IFERROR(_xlfn.XLOOKUP($B619,'Reference Prices - Do Not Edit'!$C$4:$C$6575,'Reference Prices - Do Not Edit'!$D$4:$D$6575),0)</f>
        <v>0</v>
      </c>
      <c r="E619" s="23">
        <f>IFERROR(_xlfn.XLOOKUP($B619,'Reference Prices - Do Not Edit'!$C$4:$C$6575,'Reference Prices - Do Not Edit'!$E$4:$E$6575),0)</f>
        <v>0</v>
      </c>
      <c r="F619" s="25">
        <f>IFERROR(_xlfn.XLOOKUP($B619,'Reference Prices - Do Not Edit'!$C$4:$C$6575,'Reference Prices - Do Not Edit'!$I$4:$I$6575),0)</f>
        <v>0</v>
      </c>
    </row>
    <row r="620" spans="2:6">
      <c r="B620" s="475"/>
      <c r="C620" s="380" t="str">
        <f>IFERROR(_xlfn.XLOOKUP($B620,'Reference Prices - Do Not Edit'!$C$4:$C$6575,'Reference Prices - Do Not Edit'!$B$4:$B$6575),"-")</f>
        <v>-</v>
      </c>
      <c r="D620" s="23">
        <f>IFERROR(_xlfn.XLOOKUP($B620,'Reference Prices - Do Not Edit'!$C$4:$C$6575,'Reference Prices - Do Not Edit'!$D$4:$D$6575),0)</f>
        <v>0</v>
      </c>
      <c r="E620" s="23">
        <f>IFERROR(_xlfn.XLOOKUP($B620,'Reference Prices - Do Not Edit'!$C$4:$C$6575,'Reference Prices - Do Not Edit'!$E$4:$E$6575),0)</f>
        <v>0</v>
      </c>
      <c r="F620" s="25">
        <f>IFERROR(_xlfn.XLOOKUP($B620,'Reference Prices - Do Not Edit'!$C$4:$C$6575,'Reference Prices - Do Not Edit'!$I$4:$I$6575),0)</f>
        <v>0</v>
      </c>
    </row>
    <row r="621" spans="2:6">
      <c r="B621" s="475"/>
      <c r="C621" s="380" t="str">
        <f>IFERROR(_xlfn.XLOOKUP($B621,'Reference Prices - Do Not Edit'!$C$4:$C$6575,'Reference Prices - Do Not Edit'!$B$4:$B$6575),"-")</f>
        <v>-</v>
      </c>
      <c r="D621" s="23">
        <f>IFERROR(_xlfn.XLOOKUP($B621,'Reference Prices - Do Not Edit'!$C$4:$C$6575,'Reference Prices - Do Not Edit'!$D$4:$D$6575),0)</f>
        <v>0</v>
      </c>
      <c r="E621" s="23">
        <f>IFERROR(_xlfn.XLOOKUP($B621,'Reference Prices - Do Not Edit'!$C$4:$C$6575,'Reference Prices - Do Not Edit'!$E$4:$E$6575),0)</f>
        <v>0</v>
      </c>
      <c r="F621" s="25">
        <f>IFERROR(_xlfn.XLOOKUP($B621,'Reference Prices - Do Not Edit'!$C$4:$C$6575,'Reference Prices - Do Not Edit'!$I$4:$I$6575),0)</f>
        <v>0</v>
      </c>
    </row>
    <row r="622" spans="2:6">
      <c r="B622" s="475"/>
      <c r="C622" s="380" t="str">
        <f>IFERROR(_xlfn.XLOOKUP($B622,'Reference Prices - Do Not Edit'!$C$4:$C$6575,'Reference Prices - Do Not Edit'!$B$4:$B$6575),"-")</f>
        <v>-</v>
      </c>
      <c r="D622" s="23">
        <f>IFERROR(_xlfn.XLOOKUP($B622,'Reference Prices - Do Not Edit'!$C$4:$C$6575,'Reference Prices - Do Not Edit'!$D$4:$D$6575),0)</f>
        <v>0</v>
      </c>
      <c r="E622" s="23">
        <f>IFERROR(_xlfn.XLOOKUP($B622,'Reference Prices - Do Not Edit'!$C$4:$C$6575,'Reference Prices - Do Not Edit'!$E$4:$E$6575),0)</f>
        <v>0</v>
      </c>
      <c r="F622" s="25">
        <f>IFERROR(_xlfn.XLOOKUP($B622,'Reference Prices - Do Not Edit'!$C$4:$C$6575,'Reference Prices - Do Not Edit'!$I$4:$I$6575),0)</f>
        <v>0</v>
      </c>
    </row>
    <row r="623" spans="2:6">
      <c r="B623" s="475"/>
      <c r="C623" s="380" t="str">
        <f>IFERROR(_xlfn.XLOOKUP($B623,'Reference Prices - Do Not Edit'!$C$4:$C$6575,'Reference Prices - Do Not Edit'!$B$4:$B$6575),"-")</f>
        <v>-</v>
      </c>
      <c r="D623" s="23">
        <f>IFERROR(_xlfn.XLOOKUP($B623,'Reference Prices - Do Not Edit'!$C$4:$C$6575,'Reference Prices - Do Not Edit'!$D$4:$D$6575),0)</f>
        <v>0</v>
      </c>
      <c r="E623" s="23">
        <f>IFERROR(_xlfn.XLOOKUP($B623,'Reference Prices - Do Not Edit'!$C$4:$C$6575,'Reference Prices - Do Not Edit'!$E$4:$E$6575),0)</f>
        <v>0</v>
      </c>
      <c r="F623" s="25">
        <f>IFERROR(_xlfn.XLOOKUP($B623,'Reference Prices - Do Not Edit'!$C$4:$C$6575,'Reference Prices - Do Not Edit'!$I$4:$I$6575),0)</f>
        <v>0</v>
      </c>
    </row>
    <row r="624" spans="2:6">
      <c r="B624" s="475"/>
      <c r="C624" s="380" t="str">
        <f>IFERROR(_xlfn.XLOOKUP($B624,'Reference Prices - Do Not Edit'!$C$4:$C$6575,'Reference Prices - Do Not Edit'!$B$4:$B$6575),"-")</f>
        <v>-</v>
      </c>
      <c r="D624" s="23">
        <f>IFERROR(_xlfn.XLOOKUP($B624,'Reference Prices - Do Not Edit'!$C$4:$C$6575,'Reference Prices - Do Not Edit'!$D$4:$D$6575),0)</f>
        <v>0</v>
      </c>
      <c r="E624" s="23">
        <f>IFERROR(_xlfn.XLOOKUP($B624,'Reference Prices - Do Not Edit'!$C$4:$C$6575,'Reference Prices - Do Not Edit'!$E$4:$E$6575),0)</f>
        <v>0</v>
      </c>
      <c r="F624" s="25">
        <f>IFERROR(_xlfn.XLOOKUP($B624,'Reference Prices - Do Not Edit'!$C$4:$C$6575,'Reference Prices - Do Not Edit'!$I$4:$I$6575),0)</f>
        <v>0</v>
      </c>
    </row>
    <row r="625" spans="2:6">
      <c r="B625" s="475"/>
      <c r="C625" s="380" t="str">
        <f>IFERROR(_xlfn.XLOOKUP($B625,'Reference Prices - Do Not Edit'!$C$4:$C$6575,'Reference Prices - Do Not Edit'!$B$4:$B$6575),"-")</f>
        <v>-</v>
      </c>
      <c r="D625" s="23">
        <f>IFERROR(_xlfn.XLOOKUP($B625,'Reference Prices - Do Not Edit'!$C$4:$C$6575,'Reference Prices - Do Not Edit'!$D$4:$D$6575),0)</f>
        <v>0</v>
      </c>
      <c r="E625" s="23">
        <f>IFERROR(_xlfn.XLOOKUP($B625,'Reference Prices - Do Not Edit'!$C$4:$C$6575,'Reference Prices - Do Not Edit'!$E$4:$E$6575),0)</f>
        <v>0</v>
      </c>
      <c r="F625" s="25">
        <f>IFERROR(_xlfn.XLOOKUP($B625,'Reference Prices - Do Not Edit'!$C$4:$C$6575,'Reference Prices - Do Not Edit'!$I$4:$I$6575),0)</f>
        <v>0</v>
      </c>
    </row>
    <row r="626" spans="2:6">
      <c r="B626" s="475"/>
      <c r="C626" s="380" t="str">
        <f>IFERROR(_xlfn.XLOOKUP($B626,'Reference Prices - Do Not Edit'!$C$4:$C$6575,'Reference Prices - Do Not Edit'!$B$4:$B$6575),"-")</f>
        <v>-</v>
      </c>
      <c r="D626" s="23">
        <f>IFERROR(_xlfn.XLOOKUP($B626,'Reference Prices - Do Not Edit'!$C$4:$C$6575,'Reference Prices - Do Not Edit'!$D$4:$D$6575),0)</f>
        <v>0</v>
      </c>
      <c r="E626" s="23">
        <f>IFERROR(_xlfn.XLOOKUP($B626,'Reference Prices - Do Not Edit'!$C$4:$C$6575,'Reference Prices - Do Not Edit'!$E$4:$E$6575),0)</f>
        <v>0</v>
      </c>
      <c r="F626" s="25">
        <f>IFERROR(_xlfn.XLOOKUP($B626,'Reference Prices - Do Not Edit'!$C$4:$C$6575,'Reference Prices - Do Not Edit'!$I$4:$I$6575),0)</f>
        <v>0</v>
      </c>
    </row>
    <row r="627" spans="2:6">
      <c r="B627" s="475"/>
      <c r="C627" s="380" t="str">
        <f>IFERROR(_xlfn.XLOOKUP($B627,'Reference Prices - Do Not Edit'!$C$4:$C$6575,'Reference Prices - Do Not Edit'!$B$4:$B$6575),"-")</f>
        <v>-</v>
      </c>
      <c r="D627" s="23">
        <f>IFERROR(_xlfn.XLOOKUP($B627,'Reference Prices - Do Not Edit'!$C$4:$C$6575,'Reference Prices - Do Not Edit'!$D$4:$D$6575),0)</f>
        <v>0</v>
      </c>
      <c r="E627" s="23">
        <f>IFERROR(_xlfn.XLOOKUP($B627,'Reference Prices - Do Not Edit'!$C$4:$C$6575,'Reference Prices - Do Not Edit'!$E$4:$E$6575),0)</f>
        <v>0</v>
      </c>
      <c r="F627" s="25">
        <f>IFERROR(_xlfn.XLOOKUP($B627,'Reference Prices - Do Not Edit'!$C$4:$C$6575,'Reference Prices - Do Not Edit'!$I$4:$I$6575),0)</f>
        <v>0</v>
      </c>
    </row>
    <row r="628" spans="2:6">
      <c r="B628" s="475"/>
      <c r="C628" s="380" t="str">
        <f>IFERROR(_xlfn.XLOOKUP($B628,'Reference Prices - Do Not Edit'!$C$4:$C$6575,'Reference Prices - Do Not Edit'!$B$4:$B$6575),"-")</f>
        <v>-</v>
      </c>
      <c r="D628" s="23">
        <f>IFERROR(_xlfn.XLOOKUP($B628,'Reference Prices - Do Not Edit'!$C$4:$C$6575,'Reference Prices - Do Not Edit'!$D$4:$D$6575),0)</f>
        <v>0</v>
      </c>
      <c r="E628" s="23">
        <f>IFERROR(_xlfn.XLOOKUP($B628,'Reference Prices - Do Not Edit'!$C$4:$C$6575,'Reference Prices - Do Not Edit'!$E$4:$E$6575),0)</f>
        <v>0</v>
      </c>
      <c r="F628" s="25">
        <f>IFERROR(_xlfn.XLOOKUP($B628,'Reference Prices - Do Not Edit'!$C$4:$C$6575,'Reference Prices - Do Not Edit'!$I$4:$I$6575),0)</f>
        <v>0</v>
      </c>
    </row>
    <row r="629" spans="2:6">
      <c r="B629" s="475"/>
      <c r="C629" s="380" t="str">
        <f>IFERROR(_xlfn.XLOOKUP($B629,'Reference Prices - Do Not Edit'!$C$4:$C$6575,'Reference Prices - Do Not Edit'!$B$4:$B$6575),"-")</f>
        <v>-</v>
      </c>
      <c r="D629" s="23">
        <f>IFERROR(_xlfn.XLOOKUP($B629,'Reference Prices - Do Not Edit'!$C$4:$C$6575,'Reference Prices - Do Not Edit'!$D$4:$D$6575),0)</f>
        <v>0</v>
      </c>
      <c r="E629" s="23">
        <f>IFERROR(_xlfn.XLOOKUP($B629,'Reference Prices - Do Not Edit'!$C$4:$C$6575,'Reference Prices - Do Not Edit'!$E$4:$E$6575),0)</f>
        <v>0</v>
      </c>
      <c r="F629" s="25">
        <f>IFERROR(_xlfn.XLOOKUP($B629,'Reference Prices - Do Not Edit'!$C$4:$C$6575,'Reference Prices - Do Not Edit'!$I$4:$I$6575),0)</f>
        <v>0</v>
      </c>
    </row>
    <row r="630" spans="2:6">
      <c r="B630" s="475"/>
      <c r="C630" s="380" t="str">
        <f>IFERROR(_xlfn.XLOOKUP($B630,'Reference Prices - Do Not Edit'!$C$4:$C$6575,'Reference Prices - Do Not Edit'!$B$4:$B$6575),"-")</f>
        <v>-</v>
      </c>
      <c r="D630" s="23">
        <f>IFERROR(_xlfn.XLOOKUP($B630,'Reference Prices - Do Not Edit'!$C$4:$C$6575,'Reference Prices - Do Not Edit'!$D$4:$D$6575),0)</f>
        <v>0</v>
      </c>
      <c r="E630" s="23">
        <f>IFERROR(_xlfn.XLOOKUP($B630,'Reference Prices - Do Not Edit'!$C$4:$C$6575,'Reference Prices - Do Not Edit'!$E$4:$E$6575),0)</f>
        <v>0</v>
      </c>
      <c r="F630" s="25">
        <f>IFERROR(_xlfn.XLOOKUP($B630,'Reference Prices - Do Not Edit'!$C$4:$C$6575,'Reference Prices - Do Not Edit'!$I$4:$I$6575),0)</f>
        <v>0</v>
      </c>
    </row>
    <row r="631" spans="2:6">
      <c r="B631" s="475"/>
      <c r="C631" s="380" t="str">
        <f>IFERROR(_xlfn.XLOOKUP($B631,'Reference Prices - Do Not Edit'!$C$4:$C$6575,'Reference Prices - Do Not Edit'!$B$4:$B$6575),"-")</f>
        <v>-</v>
      </c>
      <c r="D631" s="23">
        <f>IFERROR(_xlfn.XLOOKUP($B631,'Reference Prices - Do Not Edit'!$C$4:$C$6575,'Reference Prices - Do Not Edit'!$D$4:$D$6575),0)</f>
        <v>0</v>
      </c>
      <c r="E631" s="23">
        <f>IFERROR(_xlfn.XLOOKUP($B631,'Reference Prices - Do Not Edit'!$C$4:$C$6575,'Reference Prices - Do Not Edit'!$E$4:$E$6575),0)</f>
        <v>0</v>
      </c>
      <c r="F631" s="25">
        <f>IFERROR(_xlfn.XLOOKUP($B631,'Reference Prices - Do Not Edit'!$C$4:$C$6575,'Reference Prices - Do Not Edit'!$I$4:$I$6575),0)</f>
        <v>0</v>
      </c>
    </row>
    <row r="632" spans="2:6">
      <c r="B632" s="475"/>
      <c r="C632" s="380" t="str">
        <f>IFERROR(_xlfn.XLOOKUP($B632,'Reference Prices - Do Not Edit'!$C$4:$C$6575,'Reference Prices - Do Not Edit'!$B$4:$B$6575),"-")</f>
        <v>-</v>
      </c>
      <c r="D632" s="23">
        <f>IFERROR(_xlfn.XLOOKUP($B632,'Reference Prices - Do Not Edit'!$C$4:$C$6575,'Reference Prices - Do Not Edit'!$D$4:$D$6575),0)</f>
        <v>0</v>
      </c>
      <c r="E632" s="23">
        <f>IFERROR(_xlfn.XLOOKUP($B632,'Reference Prices - Do Not Edit'!$C$4:$C$6575,'Reference Prices - Do Not Edit'!$E$4:$E$6575),0)</f>
        <v>0</v>
      </c>
      <c r="F632" s="25">
        <f>IFERROR(_xlfn.XLOOKUP($B632,'Reference Prices - Do Not Edit'!$C$4:$C$6575,'Reference Prices - Do Not Edit'!$I$4:$I$6575),0)</f>
        <v>0</v>
      </c>
    </row>
    <row r="633" spans="2:6">
      <c r="B633" s="475"/>
      <c r="C633" s="380" t="str">
        <f>IFERROR(_xlfn.XLOOKUP($B633,'Reference Prices - Do Not Edit'!$C$4:$C$6575,'Reference Prices - Do Not Edit'!$B$4:$B$6575),"-")</f>
        <v>-</v>
      </c>
      <c r="D633" s="23">
        <f>IFERROR(_xlfn.XLOOKUP($B633,'Reference Prices - Do Not Edit'!$C$4:$C$6575,'Reference Prices - Do Not Edit'!$D$4:$D$6575),0)</f>
        <v>0</v>
      </c>
      <c r="E633" s="23">
        <f>IFERROR(_xlfn.XLOOKUP($B633,'Reference Prices - Do Not Edit'!$C$4:$C$6575,'Reference Prices - Do Not Edit'!$E$4:$E$6575),0)</f>
        <v>0</v>
      </c>
      <c r="F633" s="25">
        <f>IFERROR(_xlfn.XLOOKUP($B633,'Reference Prices - Do Not Edit'!$C$4:$C$6575,'Reference Prices - Do Not Edit'!$I$4:$I$6575),0)</f>
        <v>0</v>
      </c>
    </row>
    <row r="634" spans="2:6">
      <c r="B634" s="475"/>
      <c r="C634" s="380" t="str">
        <f>IFERROR(_xlfn.XLOOKUP($B634,'Reference Prices - Do Not Edit'!$C$4:$C$6575,'Reference Prices - Do Not Edit'!$B$4:$B$6575),"-")</f>
        <v>-</v>
      </c>
      <c r="D634" s="23">
        <f>IFERROR(_xlfn.XLOOKUP($B634,'Reference Prices - Do Not Edit'!$C$4:$C$6575,'Reference Prices - Do Not Edit'!$D$4:$D$6575),0)</f>
        <v>0</v>
      </c>
      <c r="E634" s="23">
        <f>IFERROR(_xlfn.XLOOKUP($B634,'Reference Prices - Do Not Edit'!$C$4:$C$6575,'Reference Prices - Do Not Edit'!$E$4:$E$6575),0)</f>
        <v>0</v>
      </c>
      <c r="F634" s="25">
        <f>IFERROR(_xlfn.XLOOKUP($B634,'Reference Prices - Do Not Edit'!$C$4:$C$6575,'Reference Prices - Do Not Edit'!$I$4:$I$6575),0)</f>
        <v>0</v>
      </c>
    </row>
    <row r="635" spans="2:6">
      <c r="B635" s="475"/>
      <c r="C635" s="380" t="str">
        <f>IFERROR(_xlfn.XLOOKUP($B635,'Reference Prices - Do Not Edit'!$C$4:$C$6575,'Reference Prices - Do Not Edit'!$B$4:$B$6575),"-")</f>
        <v>-</v>
      </c>
      <c r="D635" s="23">
        <f>IFERROR(_xlfn.XLOOKUP($B635,'Reference Prices - Do Not Edit'!$C$4:$C$6575,'Reference Prices - Do Not Edit'!$D$4:$D$6575),0)</f>
        <v>0</v>
      </c>
      <c r="E635" s="23">
        <f>IFERROR(_xlfn.XLOOKUP($B635,'Reference Prices - Do Not Edit'!$C$4:$C$6575,'Reference Prices - Do Not Edit'!$E$4:$E$6575),0)</f>
        <v>0</v>
      </c>
      <c r="F635" s="25">
        <f>IFERROR(_xlfn.XLOOKUP($B635,'Reference Prices - Do Not Edit'!$C$4:$C$6575,'Reference Prices - Do Not Edit'!$I$4:$I$6575),0)</f>
        <v>0</v>
      </c>
    </row>
    <row r="636" spans="2:6">
      <c r="B636" s="475"/>
      <c r="C636" s="380" t="str">
        <f>IFERROR(_xlfn.XLOOKUP($B636,'Reference Prices - Do Not Edit'!$C$4:$C$6575,'Reference Prices - Do Not Edit'!$B$4:$B$6575),"-")</f>
        <v>-</v>
      </c>
      <c r="D636" s="23">
        <f>IFERROR(_xlfn.XLOOKUP($B636,'Reference Prices - Do Not Edit'!$C$4:$C$6575,'Reference Prices - Do Not Edit'!$D$4:$D$6575),0)</f>
        <v>0</v>
      </c>
      <c r="E636" s="23">
        <f>IFERROR(_xlfn.XLOOKUP($B636,'Reference Prices - Do Not Edit'!$C$4:$C$6575,'Reference Prices - Do Not Edit'!$E$4:$E$6575),0)</f>
        <v>0</v>
      </c>
      <c r="F636" s="25">
        <f>IFERROR(_xlfn.XLOOKUP($B636,'Reference Prices - Do Not Edit'!$C$4:$C$6575,'Reference Prices - Do Not Edit'!$I$4:$I$6575),0)</f>
        <v>0</v>
      </c>
    </row>
    <row r="637" spans="2:6">
      <c r="B637" s="475"/>
      <c r="C637" s="380" t="str">
        <f>IFERROR(_xlfn.XLOOKUP($B637,'Reference Prices - Do Not Edit'!$C$4:$C$6575,'Reference Prices - Do Not Edit'!$B$4:$B$6575),"-")</f>
        <v>-</v>
      </c>
      <c r="D637" s="23">
        <f>IFERROR(_xlfn.XLOOKUP($B637,'Reference Prices - Do Not Edit'!$C$4:$C$6575,'Reference Prices - Do Not Edit'!$D$4:$D$6575),0)</f>
        <v>0</v>
      </c>
      <c r="E637" s="23">
        <f>IFERROR(_xlfn.XLOOKUP($B637,'Reference Prices - Do Not Edit'!$C$4:$C$6575,'Reference Prices - Do Not Edit'!$E$4:$E$6575),0)</f>
        <v>0</v>
      </c>
      <c r="F637" s="25">
        <f>IFERROR(_xlfn.XLOOKUP($B637,'Reference Prices - Do Not Edit'!$C$4:$C$6575,'Reference Prices - Do Not Edit'!$I$4:$I$6575),0)</f>
        <v>0</v>
      </c>
    </row>
    <row r="638" spans="2:6">
      <c r="B638" s="475"/>
      <c r="C638" s="380" t="str">
        <f>IFERROR(_xlfn.XLOOKUP($B638,'Reference Prices - Do Not Edit'!$C$4:$C$6575,'Reference Prices - Do Not Edit'!$B$4:$B$6575),"-")</f>
        <v>-</v>
      </c>
      <c r="D638" s="23">
        <f>IFERROR(_xlfn.XLOOKUP($B638,'Reference Prices - Do Not Edit'!$C$4:$C$6575,'Reference Prices - Do Not Edit'!$D$4:$D$6575),0)</f>
        <v>0</v>
      </c>
      <c r="E638" s="23">
        <f>IFERROR(_xlfn.XLOOKUP($B638,'Reference Prices - Do Not Edit'!$C$4:$C$6575,'Reference Prices - Do Not Edit'!$E$4:$E$6575),0)</f>
        <v>0</v>
      </c>
      <c r="F638" s="25">
        <f>IFERROR(_xlfn.XLOOKUP($B638,'Reference Prices - Do Not Edit'!$C$4:$C$6575,'Reference Prices - Do Not Edit'!$I$4:$I$6575),0)</f>
        <v>0</v>
      </c>
    </row>
    <row r="639" spans="2:6">
      <c r="B639" s="475"/>
      <c r="C639" s="380" t="str">
        <f>IFERROR(_xlfn.XLOOKUP($B639,'Reference Prices - Do Not Edit'!$C$4:$C$6575,'Reference Prices - Do Not Edit'!$B$4:$B$6575),"-")</f>
        <v>-</v>
      </c>
      <c r="D639" s="23">
        <f>IFERROR(_xlfn.XLOOKUP($B639,'Reference Prices - Do Not Edit'!$C$4:$C$6575,'Reference Prices - Do Not Edit'!$D$4:$D$6575),0)</f>
        <v>0</v>
      </c>
      <c r="E639" s="23">
        <f>IFERROR(_xlfn.XLOOKUP($B639,'Reference Prices - Do Not Edit'!$C$4:$C$6575,'Reference Prices - Do Not Edit'!$E$4:$E$6575),0)</f>
        <v>0</v>
      </c>
      <c r="F639" s="25">
        <f>IFERROR(_xlfn.XLOOKUP($B639,'Reference Prices - Do Not Edit'!$C$4:$C$6575,'Reference Prices - Do Not Edit'!$I$4:$I$6575),0)</f>
        <v>0</v>
      </c>
    </row>
    <row r="640" spans="2:6">
      <c r="B640" s="475"/>
      <c r="C640" s="380" t="str">
        <f>IFERROR(_xlfn.XLOOKUP($B640,'Reference Prices - Do Not Edit'!$C$4:$C$6575,'Reference Prices - Do Not Edit'!$B$4:$B$6575),"-")</f>
        <v>-</v>
      </c>
      <c r="D640" s="23">
        <f>IFERROR(_xlfn.XLOOKUP($B640,'Reference Prices - Do Not Edit'!$C$4:$C$6575,'Reference Prices - Do Not Edit'!$D$4:$D$6575),0)</f>
        <v>0</v>
      </c>
      <c r="E640" s="23">
        <f>IFERROR(_xlfn.XLOOKUP($B640,'Reference Prices - Do Not Edit'!$C$4:$C$6575,'Reference Prices - Do Not Edit'!$E$4:$E$6575),0)</f>
        <v>0</v>
      </c>
      <c r="F640" s="25">
        <f>IFERROR(_xlfn.XLOOKUP($B640,'Reference Prices - Do Not Edit'!$C$4:$C$6575,'Reference Prices - Do Not Edit'!$I$4:$I$6575),0)</f>
        <v>0</v>
      </c>
    </row>
    <row r="641" spans="2:6">
      <c r="B641" s="475"/>
      <c r="C641" s="380" t="str">
        <f>IFERROR(_xlfn.XLOOKUP($B641,'Reference Prices - Do Not Edit'!$C$4:$C$6575,'Reference Prices - Do Not Edit'!$B$4:$B$6575),"-")</f>
        <v>-</v>
      </c>
      <c r="D641" s="23">
        <f>IFERROR(_xlfn.XLOOKUP($B641,'Reference Prices - Do Not Edit'!$C$4:$C$6575,'Reference Prices - Do Not Edit'!$D$4:$D$6575),0)</f>
        <v>0</v>
      </c>
      <c r="E641" s="23">
        <f>IFERROR(_xlfn.XLOOKUP($B641,'Reference Prices - Do Not Edit'!$C$4:$C$6575,'Reference Prices - Do Not Edit'!$E$4:$E$6575),0)</f>
        <v>0</v>
      </c>
      <c r="F641" s="25">
        <f>IFERROR(_xlfn.XLOOKUP($B641,'Reference Prices - Do Not Edit'!$C$4:$C$6575,'Reference Prices - Do Not Edit'!$I$4:$I$6575),0)</f>
        <v>0</v>
      </c>
    </row>
    <row r="642" spans="2:6">
      <c r="B642" s="475"/>
      <c r="C642" s="380" t="str">
        <f>IFERROR(_xlfn.XLOOKUP($B642,'Reference Prices - Do Not Edit'!$C$4:$C$6575,'Reference Prices - Do Not Edit'!$B$4:$B$6575),"-")</f>
        <v>-</v>
      </c>
      <c r="D642" s="23">
        <f>IFERROR(_xlfn.XLOOKUP($B642,'Reference Prices - Do Not Edit'!$C$4:$C$6575,'Reference Prices - Do Not Edit'!$D$4:$D$6575),0)</f>
        <v>0</v>
      </c>
      <c r="E642" s="23">
        <f>IFERROR(_xlfn.XLOOKUP($B642,'Reference Prices - Do Not Edit'!$C$4:$C$6575,'Reference Prices - Do Not Edit'!$E$4:$E$6575),0)</f>
        <v>0</v>
      </c>
      <c r="F642" s="25">
        <f>IFERROR(_xlfn.XLOOKUP($B642,'Reference Prices - Do Not Edit'!$C$4:$C$6575,'Reference Prices - Do Not Edit'!$I$4:$I$6575),0)</f>
        <v>0</v>
      </c>
    </row>
    <row r="643" spans="2:6">
      <c r="B643" s="475"/>
      <c r="C643" s="380" t="str">
        <f>IFERROR(_xlfn.XLOOKUP($B643,'Reference Prices - Do Not Edit'!$C$4:$C$6575,'Reference Prices - Do Not Edit'!$B$4:$B$6575),"-")</f>
        <v>-</v>
      </c>
      <c r="D643" s="23">
        <f>IFERROR(_xlfn.XLOOKUP($B643,'Reference Prices - Do Not Edit'!$C$4:$C$6575,'Reference Prices - Do Not Edit'!$D$4:$D$6575),0)</f>
        <v>0</v>
      </c>
      <c r="E643" s="23">
        <f>IFERROR(_xlfn.XLOOKUP($B643,'Reference Prices - Do Not Edit'!$C$4:$C$6575,'Reference Prices - Do Not Edit'!$E$4:$E$6575),0)</f>
        <v>0</v>
      </c>
      <c r="F643" s="25">
        <f>IFERROR(_xlfn.XLOOKUP($B643,'Reference Prices - Do Not Edit'!$C$4:$C$6575,'Reference Prices - Do Not Edit'!$I$4:$I$6575),0)</f>
        <v>0</v>
      </c>
    </row>
    <row r="644" spans="2:6">
      <c r="B644" s="475"/>
      <c r="C644" s="380" t="str">
        <f>IFERROR(_xlfn.XLOOKUP($B644,'Reference Prices - Do Not Edit'!$C$4:$C$6575,'Reference Prices - Do Not Edit'!$B$4:$B$6575),"-")</f>
        <v>-</v>
      </c>
      <c r="D644" s="23">
        <f>IFERROR(_xlfn.XLOOKUP($B644,'Reference Prices - Do Not Edit'!$C$4:$C$6575,'Reference Prices - Do Not Edit'!$D$4:$D$6575),0)</f>
        <v>0</v>
      </c>
      <c r="E644" s="23">
        <f>IFERROR(_xlfn.XLOOKUP($B644,'Reference Prices - Do Not Edit'!$C$4:$C$6575,'Reference Prices - Do Not Edit'!$E$4:$E$6575),0)</f>
        <v>0</v>
      </c>
      <c r="F644" s="25">
        <f>IFERROR(_xlfn.XLOOKUP($B644,'Reference Prices - Do Not Edit'!$C$4:$C$6575,'Reference Prices - Do Not Edit'!$I$4:$I$6575),0)</f>
        <v>0</v>
      </c>
    </row>
    <row r="645" spans="2:6">
      <c r="B645" s="475"/>
      <c r="C645" s="380" t="str">
        <f>IFERROR(_xlfn.XLOOKUP($B645,'Reference Prices - Do Not Edit'!$C$4:$C$6575,'Reference Prices - Do Not Edit'!$B$4:$B$6575),"-")</f>
        <v>-</v>
      </c>
      <c r="D645" s="23">
        <f>IFERROR(_xlfn.XLOOKUP($B645,'Reference Prices - Do Not Edit'!$C$4:$C$6575,'Reference Prices - Do Not Edit'!$D$4:$D$6575),0)</f>
        <v>0</v>
      </c>
      <c r="E645" s="23">
        <f>IFERROR(_xlfn.XLOOKUP($B645,'Reference Prices - Do Not Edit'!$C$4:$C$6575,'Reference Prices - Do Not Edit'!$E$4:$E$6575),0)</f>
        <v>0</v>
      </c>
      <c r="F645" s="25">
        <f>IFERROR(_xlfn.XLOOKUP($B645,'Reference Prices - Do Not Edit'!$C$4:$C$6575,'Reference Prices - Do Not Edit'!$I$4:$I$6575),0)</f>
        <v>0</v>
      </c>
    </row>
    <row r="646" spans="2:6">
      <c r="B646" s="475"/>
      <c r="C646" s="380" t="str">
        <f>IFERROR(_xlfn.XLOOKUP($B646,'Reference Prices - Do Not Edit'!$C$4:$C$6575,'Reference Prices - Do Not Edit'!$B$4:$B$6575),"-")</f>
        <v>-</v>
      </c>
      <c r="D646" s="23">
        <f>IFERROR(_xlfn.XLOOKUP($B646,'Reference Prices - Do Not Edit'!$C$4:$C$6575,'Reference Prices - Do Not Edit'!$D$4:$D$6575),0)</f>
        <v>0</v>
      </c>
      <c r="E646" s="23">
        <f>IFERROR(_xlfn.XLOOKUP($B646,'Reference Prices - Do Not Edit'!$C$4:$C$6575,'Reference Prices - Do Not Edit'!$E$4:$E$6575),0)</f>
        <v>0</v>
      </c>
      <c r="F646" s="25">
        <f>IFERROR(_xlfn.XLOOKUP($B646,'Reference Prices - Do Not Edit'!$C$4:$C$6575,'Reference Prices - Do Not Edit'!$I$4:$I$6575),0)</f>
        <v>0</v>
      </c>
    </row>
    <row r="647" spans="2:6">
      <c r="B647" s="475"/>
      <c r="C647" s="380" t="str">
        <f>IFERROR(_xlfn.XLOOKUP($B647,'Reference Prices - Do Not Edit'!$C$4:$C$6575,'Reference Prices - Do Not Edit'!$B$4:$B$6575),"-")</f>
        <v>-</v>
      </c>
      <c r="D647" s="23">
        <f>IFERROR(_xlfn.XLOOKUP($B647,'Reference Prices - Do Not Edit'!$C$4:$C$6575,'Reference Prices - Do Not Edit'!$D$4:$D$6575),0)</f>
        <v>0</v>
      </c>
      <c r="E647" s="23">
        <f>IFERROR(_xlfn.XLOOKUP($B647,'Reference Prices - Do Not Edit'!$C$4:$C$6575,'Reference Prices - Do Not Edit'!$E$4:$E$6575),0)</f>
        <v>0</v>
      </c>
      <c r="F647" s="25">
        <f>IFERROR(_xlfn.XLOOKUP($B647,'Reference Prices - Do Not Edit'!$C$4:$C$6575,'Reference Prices - Do Not Edit'!$I$4:$I$6575),0)</f>
        <v>0</v>
      </c>
    </row>
    <row r="648" spans="2:6">
      <c r="B648" s="475"/>
      <c r="C648" s="380" t="str">
        <f>IFERROR(_xlfn.XLOOKUP($B648,'Reference Prices - Do Not Edit'!$C$4:$C$6575,'Reference Prices - Do Not Edit'!$B$4:$B$6575),"-")</f>
        <v>-</v>
      </c>
      <c r="D648" s="23">
        <f>IFERROR(_xlfn.XLOOKUP($B648,'Reference Prices - Do Not Edit'!$C$4:$C$6575,'Reference Prices - Do Not Edit'!$D$4:$D$6575),0)</f>
        <v>0</v>
      </c>
      <c r="E648" s="23">
        <f>IFERROR(_xlfn.XLOOKUP($B648,'Reference Prices - Do Not Edit'!$C$4:$C$6575,'Reference Prices - Do Not Edit'!$E$4:$E$6575),0)</f>
        <v>0</v>
      </c>
      <c r="F648" s="25">
        <f>IFERROR(_xlfn.XLOOKUP($B648,'Reference Prices - Do Not Edit'!$C$4:$C$6575,'Reference Prices - Do Not Edit'!$I$4:$I$6575),0)</f>
        <v>0</v>
      </c>
    </row>
    <row r="649" spans="2:6">
      <c r="B649" s="475"/>
      <c r="C649" s="380" t="str">
        <f>IFERROR(_xlfn.XLOOKUP($B649,'Reference Prices - Do Not Edit'!$C$4:$C$6575,'Reference Prices - Do Not Edit'!$B$4:$B$6575),"-")</f>
        <v>-</v>
      </c>
      <c r="D649" s="23">
        <f>IFERROR(_xlfn.XLOOKUP($B649,'Reference Prices - Do Not Edit'!$C$4:$C$6575,'Reference Prices - Do Not Edit'!$D$4:$D$6575),0)</f>
        <v>0</v>
      </c>
      <c r="E649" s="23">
        <f>IFERROR(_xlfn.XLOOKUP($B649,'Reference Prices - Do Not Edit'!$C$4:$C$6575,'Reference Prices - Do Not Edit'!$E$4:$E$6575),0)</f>
        <v>0</v>
      </c>
      <c r="F649" s="25">
        <f>IFERROR(_xlfn.XLOOKUP($B649,'Reference Prices - Do Not Edit'!$C$4:$C$6575,'Reference Prices - Do Not Edit'!$I$4:$I$6575),0)</f>
        <v>0</v>
      </c>
    </row>
    <row r="650" spans="2:6">
      <c r="B650" s="475"/>
      <c r="C650" s="380" t="str">
        <f>IFERROR(_xlfn.XLOOKUP($B650,'Reference Prices - Do Not Edit'!$C$4:$C$6575,'Reference Prices - Do Not Edit'!$B$4:$B$6575),"-")</f>
        <v>-</v>
      </c>
      <c r="D650" s="23">
        <f>IFERROR(_xlfn.XLOOKUP($B650,'Reference Prices - Do Not Edit'!$C$4:$C$6575,'Reference Prices - Do Not Edit'!$D$4:$D$6575),0)</f>
        <v>0</v>
      </c>
      <c r="E650" s="23">
        <f>IFERROR(_xlfn.XLOOKUP($B650,'Reference Prices - Do Not Edit'!$C$4:$C$6575,'Reference Prices - Do Not Edit'!$E$4:$E$6575),0)</f>
        <v>0</v>
      </c>
      <c r="F650" s="25">
        <f>IFERROR(_xlfn.XLOOKUP($B650,'Reference Prices - Do Not Edit'!$C$4:$C$6575,'Reference Prices - Do Not Edit'!$I$4:$I$6575),0)</f>
        <v>0</v>
      </c>
    </row>
    <row r="651" spans="2:6">
      <c r="B651" s="475"/>
      <c r="C651" s="380" t="str">
        <f>IFERROR(_xlfn.XLOOKUP($B651,'Reference Prices - Do Not Edit'!$C$4:$C$6575,'Reference Prices - Do Not Edit'!$B$4:$B$6575),"-")</f>
        <v>-</v>
      </c>
      <c r="D651" s="23">
        <f>IFERROR(_xlfn.XLOOKUP($B651,'Reference Prices - Do Not Edit'!$C$4:$C$6575,'Reference Prices - Do Not Edit'!$D$4:$D$6575),0)</f>
        <v>0</v>
      </c>
      <c r="E651" s="23">
        <f>IFERROR(_xlfn.XLOOKUP($B651,'Reference Prices - Do Not Edit'!$C$4:$C$6575,'Reference Prices - Do Not Edit'!$E$4:$E$6575),0)</f>
        <v>0</v>
      </c>
      <c r="F651" s="25">
        <f>IFERROR(_xlfn.XLOOKUP($B651,'Reference Prices - Do Not Edit'!$C$4:$C$6575,'Reference Prices - Do Not Edit'!$I$4:$I$6575),0)</f>
        <v>0</v>
      </c>
    </row>
    <row r="652" spans="2:6">
      <c r="B652" s="475"/>
      <c r="C652" s="380" t="str">
        <f>IFERROR(_xlfn.XLOOKUP($B652,'Reference Prices - Do Not Edit'!$C$4:$C$6575,'Reference Prices - Do Not Edit'!$B$4:$B$6575),"-")</f>
        <v>-</v>
      </c>
      <c r="D652" s="23">
        <f>IFERROR(_xlfn.XLOOKUP($B652,'Reference Prices - Do Not Edit'!$C$4:$C$6575,'Reference Prices - Do Not Edit'!$D$4:$D$6575),0)</f>
        <v>0</v>
      </c>
      <c r="E652" s="23">
        <f>IFERROR(_xlfn.XLOOKUP($B652,'Reference Prices - Do Not Edit'!$C$4:$C$6575,'Reference Prices - Do Not Edit'!$E$4:$E$6575),0)</f>
        <v>0</v>
      </c>
      <c r="F652" s="25">
        <f>IFERROR(_xlfn.XLOOKUP($B652,'Reference Prices - Do Not Edit'!$C$4:$C$6575,'Reference Prices - Do Not Edit'!$I$4:$I$6575),0)</f>
        <v>0</v>
      </c>
    </row>
    <row r="653" spans="2:6">
      <c r="B653" s="475"/>
      <c r="C653" s="380" t="str">
        <f>IFERROR(_xlfn.XLOOKUP($B653,'Reference Prices - Do Not Edit'!$C$4:$C$6575,'Reference Prices - Do Not Edit'!$B$4:$B$6575),"-")</f>
        <v>-</v>
      </c>
      <c r="D653" s="23">
        <f>IFERROR(_xlfn.XLOOKUP($B653,'Reference Prices - Do Not Edit'!$C$4:$C$6575,'Reference Prices - Do Not Edit'!$D$4:$D$6575),0)</f>
        <v>0</v>
      </c>
      <c r="E653" s="23">
        <f>IFERROR(_xlfn.XLOOKUP($B653,'Reference Prices - Do Not Edit'!$C$4:$C$6575,'Reference Prices - Do Not Edit'!$E$4:$E$6575),0)</f>
        <v>0</v>
      </c>
      <c r="F653" s="25">
        <f>IFERROR(_xlfn.XLOOKUP($B653,'Reference Prices - Do Not Edit'!$C$4:$C$6575,'Reference Prices - Do Not Edit'!$I$4:$I$6575),0)</f>
        <v>0</v>
      </c>
    </row>
    <row r="654" spans="2:6">
      <c r="B654" s="475"/>
      <c r="C654" s="380" t="str">
        <f>IFERROR(_xlfn.XLOOKUP($B654,'Reference Prices - Do Not Edit'!$C$4:$C$6575,'Reference Prices - Do Not Edit'!$B$4:$B$6575),"-")</f>
        <v>-</v>
      </c>
      <c r="D654" s="23">
        <f>IFERROR(_xlfn.XLOOKUP($B654,'Reference Prices - Do Not Edit'!$C$4:$C$6575,'Reference Prices - Do Not Edit'!$D$4:$D$6575),0)</f>
        <v>0</v>
      </c>
      <c r="E654" s="23">
        <f>IFERROR(_xlfn.XLOOKUP($B654,'Reference Prices - Do Not Edit'!$C$4:$C$6575,'Reference Prices - Do Not Edit'!$E$4:$E$6575),0)</f>
        <v>0</v>
      </c>
      <c r="F654" s="25">
        <f>IFERROR(_xlfn.XLOOKUP($B654,'Reference Prices - Do Not Edit'!$C$4:$C$6575,'Reference Prices - Do Not Edit'!$I$4:$I$6575),0)</f>
        <v>0</v>
      </c>
    </row>
    <row r="655" spans="2:6">
      <c r="B655" s="475"/>
      <c r="C655" s="380" t="str">
        <f>IFERROR(_xlfn.XLOOKUP($B655,'Reference Prices - Do Not Edit'!$C$4:$C$6575,'Reference Prices - Do Not Edit'!$B$4:$B$6575),"-")</f>
        <v>-</v>
      </c>
      <c r="D655" s="23">
        <f>IFERROR(_xlfn.XLOOKUP($B655,'Reference Prices - Do Not Edit'!$C$4:$C$6575,'Reference Prices - Do Not Edit'!$D$4:$D$6575),0)</f>
        <v>0</v>
      </c>
      <c r="E655" s="23">
        <f>IFERROR(_xlfn.XLOOKUP($B655,'Reference Prices - Do Not Edit'!$C$4:$C$6575,'Reference Prices - Do Not Edit'!$E$4:$E$6575),0)</f>
        <v>0</v>
      </c>
      <c r="F655" s="25">
        <f>IFERROR(_xlfn.XLOOKUP($B655,'Reference Prices - Do Not Edit'!$C$4:$C$6575,'Reference Prices - Do Not Edit'!$I$4:$I$6575),0)</f>
        <v>0</v>
      </c>
    </row>
    <row r="656" spans="2:6">
      <c r="B656" s="475"/>
      <c r="C656" s="380" t="str">
        <f>IFERROR(_xlfn.XLOOKUP($B656,'Reference Prices - Do Not Edit'!$C$4:$C$6575,'Reference Prices - Do Not Edit'!$B$4:$B$6575),"-")</f>
        <v>-</v>
      </c>
      <c r="D656" s="23">
        <f>IFERROR(_xlfn.XLOOKUP($B656,'Reference Prices - Do Not Edit'!$C$4:$C$6575,'Reference Prices - Do Not Edit'!$D$4:$D$6575),0)</f>
        <v>0</v>
      </c>
      <c r="E656" s="23">
        <f>IFERROR(_xlfn.XLOOKUP($B656,'Reference Prices - Do Not Edit'!$C$4:$C$6575,'Reference Prices - Do Not Edit'!$E$4:$E$6575),0)</f>
        <v>0</v>
      </c>
      <c r="F656" s="25">
        <f>IFERROR(_xlfn.XLOOKUP($B656,'Reference Prices - Do Not Edit'!$C$4:$C$6575,'Reference Prices - Do Not Edit'!$I$4:$I$6575),0)</f>
        <v>0</v>
      </c>
    </row>
    <row r="657" spans="2:6">
      <c r="B657" s="475"/>
      <c r="C657" s="380" t="str">
        <f>IFERROR(_xlfn.XLOOKUP($B657,'Reference Prices - Do Not Edit'!$C$4:$C$6575,'Reference Prices - Do Not Edit'!$B$4:$B$6575),"-")</f>
        <v>-</v>
      </c>
      <c r="D657" s="23">
        <f>IFERROR(_xlfn.XLOOKUP($B657,'Reference Prices - Do Not Edit'!$C$4:$C$6575,'Reference Prices - Do Not Edit'!$D$4:$D$6575),0)</f>
        <v>0</v>
      </c>
      <c r="E657" s="23">
        <f>IFERROR(_xlfn.XLOOKUP($B657,'Reference Prices - Do Not Edit'!$C$4:$C$6575,'Reference Prices - Do Not Edit'!$E$4:$E$6575),0)</f>
        <v>0</v>
      </c>
      <c r="F657" s="25">
        <f>IFERROR(_xlfn.XLOOKUP($B657,'Reference Prices - Do Not Edit'!$C$4:$C$6575,'Reference Prices - Do Not Edit'!$I$4:$I$6575),0)</f>
        <v>0</v>
      </c>
    </row>
    <row r="658" spans="2:6">
      <c r="B658" s="475"/>
      <c r="C658" s="380" t="str">
        <f>IFERROR(_xlfn.XLOOKUP($B658,'Reference Prices - Do Not Edit'!$C$4:$C$6575,'Reference Prices - Do Not Edit'!$B$4:$B$6575),"-")</f>
        <v>-</v>
      </c>
      <c r="D658" s="23">
        <f>IFERROR(_xlfn.XLOOKUP($B658,'Reference Prices - Do Not Edit'!$C$4:$C$6575,'Reference Prices - Do Not Edit'!$D$4:$D$6575),0)</f>
        <v>0</v>
      </c>
      <c r="E658" s="23">
        <f>IFERROR(_xlfn.XLOOKUP($B658,'Reference Prices - Do Not Edit'!$C$4:$C$6575,'Reference Prices - Do Not Edit'!$E$4:$E$6575),0)</f>
        <v>0</v>
      </c>
      <c r="F658" s="25">
        <f>IFERROR(_xlfn.XLOOKUP($B658,'Reference Prices - Do Not Edit'!$C$4:$C$6575,'Reference Prices - Do Not Edit'!$I$4:$I$6575),0)</f>
        <v>0</v>
      </c>
    </row>
    <row r="659" spans="2:6">
      <c r="B659" s="475"/>
      <c r="C659" s="380" t="str">
        <f>IFERROR(_xlfn.XLOOKUP($B659,'Reference Prices - Do Not Edit'!$C$4:$C$6575,'Reference Prices - Do Not Edit'!$B$4:$B$6575),"-")</f>
        <v>-</v>
      </c>
      <c r="D659" s="23">
        <f>IFERROR(_xlfn.XLOOKUP($B659,'Reference Prices - Do Not Edit'!$C$4:$C$6575,'Reference Prices - Do Not Edit'!$D$4:$D$6575),0)</f>
        <v>0</v>
      </c>
      <c r="E659" s="23">
        <f>IFERROR(_xlfn.XLOOKUP($B659,'Reference Prices - Do Not Edit'!$C$4:$C$6575,'Reference Prices - Do Not Edit'!$E$4:$E$6575),0)</f>
        <v>0</v>
      </c>
      <c r="F659" s="25">
        <f>IFERROR(_xlfn.XLOOKUP($B659,'Reference Prices - Do Not Edit'!$C$4:$C$6575,'Reference Prices - Do Not Edit'!$I$4:$I$6575),0)</f>
        <v>0</v>
      </c>
    </row>
    <row r="660" spans="2:6">
      <c r="B660" s="475"/>
      <c r="C660" s="380" t="str">
        <f>IFERROR(_xlfn.XLOOKUP($B660,'Reference Prices - Do Not Edit'!$C$4:$C$6575,'Reference Prices - Do Not Edit'!$B$4:$B$6575),"-")</f>
        <v>-</v>
      </c>
      <c r="D660" s="23">
        <f>IFERROR(_xlfn.XLOOKUP($B660,'Reference Prices - Do Not Edit'!$C$4:$C$6575,'Reference Prices - Do Not Edit'!$D$4:$D$6575),0)</f>
        <v>0</v>
      </c>
      <c r="E660" s="23">
        <f>IFERROR(_xlfn.XLOOKUP($B660,'Reference Prices - Do Not Edit'!$C$4:$C$6575,'Reference Prices - Do Not Edit'!$E$4:$E$6575),0)</f>
        <v>0</v>
      </c>
      <c r="F660" s="25">
        <f>IFERROR(_xlfn.XLOOKUP($B660,'Reference Prices - Do Not Edit'!$C$4:$C$6575,'Reference Prices - Do Not Edit'!$I$4:$I$6575),0)</f>
        <v>0</v>
      </c>
    </row>
    <row r="661" spans="2:6">
      <c r="B661" s="475"/>
      <c r="C661" s="380" t="str">
        <f>IFERROR(_xlfn.XLOOKUP($B661,'Reference Prices - Do Not Edit'!$C$4:$C$6575,'Reference Prices - Do Not Edit'!$B$4:$B$6575),"-")</f>
        <v>-</v>
      </c>
      <c r="D661" s="23">
        <f>IFERROR(_xlfn.XLOOKUP($B661,'Reference Prices - Do Not Edit'!$C$4:$C$6575,'Reference Prices - Do Not Edit'!$D$4:$D$6575),0)</f>
        <v>0</v>
      </c>
      <c r="E661" s="23">
        <f>IFERROR(_xlfn.XLOOKUP($B661,'Reference Prices - Do Not Edit'!$C$4:$C$6575,'Reference Prices - Do Not Edit'!$E$4:$E$6575),0)</f>
        <v>0</v>
      </c>
      <c r="F661" s="25">
        <f>IFERROR(_xlfn.XLOOKUP($B661,'Reference Prices - Do Not Edit'!$C$4:$C$6575,'Reference Prices - Do Not Edit'!$I$4:$I$6575),0)</f>
        <v>0</v>
      </c>
    </row>
    <row r="662" spans="2:6">
      <c r="B662" s="475"/>
      <c r="C662" s="380" t="str">
        <f>IFERROR(_xlfn.XLOOKUP($B662,'Reference Prices - Do Not Edit'!$C$4:$C$6575,'Reference Prices - Do Not Edit'!$B$4:$B$6575),"-")</f>
        <v>-</v>
      </c>
      <c r="D662" s="23">
        <f>IFERROR(_xlfn.XLOOKUP($B662,'Reference Prices - Do Not Edit'!$C$4:$C$6575,'Reference Prices - Do Not Edit'!$D$4:$D$6575),0)</f>
        <v>0</v>
      </c>
      <c r="E662" s="23">
        <f>IFERROR(_xlfn.XLOOKUP($B662,'Reference Prices - Do Not Edit'!$C$4:$C$6575,'Reference Prices - Do Not Edit'!$E$4:$E$6575),0)</f>
        <v>0</v>
      </c>
      <c r="F662" s="25">
        <f>IFERROR(_xlfn.XLOOKUP($B662,'Reference Prices - Do Not Edit'!$C$4:$C$6575,'Reference Prices - Do Not Edit'!$I$4:$I$6575),0)</f>
        <v>0</v>
      </c>
    </row>
    <row r="663" spans="2:6">
      <c r="B663" s="475"/>
      <c r="C663" s="380" t="str">
        <f>IFERROR(_xlfn.XLOOKUP($B663,'Reference Prices - Do Not Edit'!$C$4:$C$6575,'Reference Prices - Do Not Edit'!$B$4:$B$6575),"-")</f>
        <v>-</v>
      </c>
      <c r="D663" s="23">
        <f>IFERROR(_xlfn.XLOOKUP($B663,'Reference Prices - Do Not Edit'!$C$4:$C$6575,'Reference Prices - Do Not Edit'!$D$4:$D$6575),0)</f>
        <v>0</v>
      </c>
      <c r="E663" s="23">
        <f>IFERROR(_xlfn.XLOOKUP($B663,'Reference Prices - Do Not Edit'!$C$4:$C$6575,'Reference Prices - Do Not Edit'!$E$4:$E$6575),0)</f>
        <v>0</v>
      </c>
      <c r="F663" s="25">
        <f>IFERROR(_xlfn.XLOOKUP($B663,'Reference Prices - Do Not Edit'!$C$4:$C$6575,'Reference Prices - Do Not Edit'!$I$4:$I$6575),0)</f>
        <v>0</v>
      </c>
    </row>
    <row r="664" spans="2:6">
      <c r="B664" s="475"/>
      <c r="C664" s="380" t="str">
        <f>IFERROR(_xlfn.XLOOKUP($B664,'Reference Prices - Do Not Edit'!$C$4:$C$6575,'Reference Prices - Do Not Edit'!$B$4:$B$6575),"-")</f>
        <v>-</v>
      </c>
      <c r="D664" s="23">
        <f>IFERROR(_xlfn.XLOOKUP($B664,'Reference Prices - Do Not Edit'!$C$4:$C$6575,'Reference Prices - Do Not Edit'!$D$4:$D$6575),0)</f>
        <v>0</v>
      </c>
      <c r="E664" s="23">
        <f>IFERROR(_xlfn.XLOOKUP($B664,'Reference Prices - Do Not Edit'!$C$4:$C$6575,'Reference Prices - Do Not Edit'!$E$4:$E$6575),0)</f>
        <v>0</v>
      </c>
      <c r="F664" s="25">
        <f>IFERROR(_xlfn.XLOOKUP($B664,'Reference Prices - Do Not Edit'!$C$4:$C$6575,'Reference Prices - Do Not Edit'!$I$4:$I$6575),0)</f>
        <v>0</v>
      </c>
    </row>
    <row r="665" spans="2:6">
      <c r="B665" s="475"/>
      <c r="C665" s="380" t="str">
        <f>IFERROR(_xlfn.XLOOKUP($B665,'Reference Prices - Do Not Edit'!$C$4:$C$6575,'Reference Prices - Do Not Edit'!$B$4:$B$6575),"-")</f>
        <v>-</v>
      </c>
      <c r="D665" s="23">
        <f>IFERROR(_xlfn.XLOOKUP($B665,'Reference Prices - Do Not Edit'!$C$4:$C$6575,'Reference Prices - Do Not Edit'!$D$4:$D$6575),0)</f>
        <v>0</v>
      </c>
      <c r="E665" s="23">
        <f>IFERROR(_xlfn.XLOOKUP($B665,'Reference Prices - Do Not Edit'!$C$4:$C$6575,'Reference Prices - Do Not Edit'!$E$4:$E$6575),0)</f>
        <v>0</v>
      </c>
      <c r="F665" s="25">
        <f>IFERROR(_xlfn.XLOOKUP($B665,'Reference Prices - Do Not Edit'!$C$4:$C$6575,'Reference Prices - Do Not Edit'!$I$4:$I$6575),0)</f>
        <v>0</v>
      </c>
    </row>
    <row r="666" spans="2:6">
      <c r="B666" s="475"/>
      <c r="C666" s="380" t="str">
        <f>IFERROR(_xlfn.XLOOKUP($B666,'Reference Prices - Do Not Edit'!$C$4:$C$6575,'Reference Prices - Do Not Edit'!$B$4:$B$6575),"-")</f>
        <v>-</v>
      </c>
      <c r="D666" s="23">
        <f>IFERROR(_xlfn.XLOOKUP($B666,'Reference Prices - Do Not Edit'!$C$4:$C$6575,'Reference Prices - Do Not Edit'!$D$4:$D$6575),0)</f>
        <v>0</v>
      </c>
      <c r="E666" s="23">
        <f>IFERROR(_xlfn.XLOOKUP($B666,'Reference Prices - Do Not Edit'!$C$4:$C$6575,'Reference Prices - Do Not Edit'!$E$4:$E$6575),0)</f>
        <v>0</v>
      </c>
      <c r="F666" s="25">
        <f>IFERROR(_xlfn.XLOOKUP($B666,'Reference Prices - Do Not Edit'!$C$4:$C$6575,'Reference Prices - Do Not Edit'!$I$4:$I$6575),0)</f>
        <v>0</v>
      </c>
    </row>
    <row r="667" spans="2:6">
      <c r="B667" s="475"/>
      <c r="C667" s="380" t="str">
        <f>IFERROR(_xlfn.XLOOKUP($B667,'Reference Prices - Do Not Edit'!$C$4:$C$6575,'Reference Prices - Do Not Edit'!$B$4:$B$6575),"-")</f>
        <v>-</v>
      </c>
      <c r="D667" s="23">
        <f>IFERROR(_xlfn.XLOOKUP($B667,'Reference Prices - Do Not Edit'!$C$4:$C$6575,'Reference Prices - Do Not Edit'!$D$4:$D$6575),0)</f>
        <v>0</v>
      </c>
      <c r="E667" s="23">
        <f>IFERROR(_xlfn.XLOOKUP($B667,'Reference Prices - Do Not Edit'!$C$4:$C$6575,'Reference Prices - Do Not Edit'!$E$4:$E$6575),0)</f>
        <v>0</v>
      </c>
      <c r="F667" s="25">
        <f>IFERROR(_xlfn.XLOOKUP($B667,'Reference Prices - Do Not Edit'!$C$4:$C$6575,'Reference Prices - Do Not Edit'!$I$4:$I$6575),0)</f>
        <v>0</v>
      </c>
    </row>
    <row r="668" spans="2:6">
      <c r="B668" s="475"/>
      <c r="C668" s="380" t="str">
        <f>IFERROR(_xlfn.XLOOKUP($B668,'Reference Prices - Do Not Edit'!$C$4:$C$6575,'Reference Prices - Do Not Edit'!$B$4:$B$6575),"-")</f>
        <v>-</v>
      </c>
      <c r="D668" s="23">
        <f>IFERROR(_xlfn.XLOOKUP($B668,'Reference Prices - Do Not Edit'!$C$4:$C$6575,'Reference Prices - Do Not Edit'!$D$4:$D$6575),0)</f>
        <v>0</v>
      </c>
      <c r="E668" s="23">
        <f>IFERROR(_xlfn.XLOOKUP($B668,'Reference Prices - Do Not Edit'!$C$4:$C$6575,'Reference Prices - Do Not Edit'!$E$4:$E$6575),0)</f>
        <v>0</v>
      </c>
      <c r="F668" s="25">
        <f>IFERROR(_xlfn.XLOOKUP($B668,'Reference Prices - Do Not Edit'!$C$4:$C$6575,'Reference Prices - Do Not Edit'!$I$4:$I$6575),0)</f>
        <v>0</v>
      </c>
    </row>
    <row r="669" spans="2:6">
      <c r="B669" s="475"/>
      <c r="C669" s="380" t="str">
        <f>IFERROR(_xlfn.XLOOKUP($B669,'Reference Prices - Do Not Edit'!$C$4:$C$6575,'Reference Prices - Do Not Edit'!$B$4:$B$6575),"-")</f>
        <v>-</v>
      </c>
      <c r="D669" s="23">
        <f>IFERROR(_xlfn.XLOOKUP($B669,'Reference Prices - Do Not Edit'!$C$4:$C$6575,'Reference Prices - Do Not Edit'!$D$4:$D$6575),0)</f>
        <v>0</v>
      </c>
      <c r="E669" s="23">
        <f>IFERROR(_xlfn.XLOOKUP($B669,'Reference Prices - Do Not Edit'!$C$4:$C$6575,'Reference Prices - Do Not Edit'!$E$4:$E$6575),0)</f>
        <v>0</v>
      </c>
      <c r="F669" s="25">
        <f>IFERROR(_xlfn.XLOOKUP($B669,'Reference Prices - Do Not Edit'!$C$4:$C$6575,'Reference Prices - Do Not Edit'!$I$4:$I$6575),0)</f>
        <v>0</v>
      </c>
    </row>
    <row r="670" spans="2:6">
      <c r="B670" s="475"/>
      <c r="C670" s="380" t="str">
        <f>IFERROR(_xlfn.XLOOKUP($B670,'Reference Prices - Do Not Edit'!$C$4:$C$6575,'Reference Prices - Do Not Edit'!$B$4:$B$6575),"-")</f>
        <v>-</v>
      </c>
      <c r="D670" s="23">
        <f>IFERROR(_xlfn.XLOOKUP($B670,'Reference Prices - Do Not Edit'!$C$4:$C$6575,'Reference Prices - Do Not Edit'!$D$4:$D$6575),0)</f>
        <v>0</v>
      </c>
      <c r="E670" s="23">
        <f>IFERROR(_xlfn.XLOOKUP($B670,'Reference Prices - Do Not Edit'!$C$4:$C$6575,'Reference Prices - Do Not Edit'!$E$4:$E$6575),0)</f>
        <v>0</v>
      </c>
      <c r="F670" s="25">
        <f>IFERROR(_xlfn.XLOOKUP($B670,'Reference Prices - Do Not Edit'!$C$4:$C$6575,'Reference Prices - Do Not Edit'!$I$4:$I$6575),0)</f>
        <v>0</v>
      </c>
    </row>
    <row r="671" spans="2:6">
      <c r="B671" s="475"/>
      <c r="C671" s="380" t="str">
        <f>IFERROR(_xlfn.XLOOKUP($B671,'Reference Prices - Do Not Edit'!$C$4:$C$6575,'Reference Prices - Do Not Edit'!$B$4:$B$6575),"-")</f>
        <v>-</v>
      </c>
      <c r="D671" s="23">
        <f>IFERROR(_xlfn.XLOOKUP($B671,'Reference Prices - Do Not Edit'!$C$4:$C$6575,'Reference Prices - Do Not Edit'!$D$4:$D$6575),0)</f>
        <v>0</v>
      </c>
      <c r="E671" s="23">
        <f>IFERROR(_xlfn.XLOOKUP($B671,'Reference Prices - Do Not Edit'!$C$4:$C$6575,'Reference Prices - Do Not Edit'!$E$4:$E$6575),0)</f>
        <v>0</v>
      </c>
      <c r="F671" s="25">
        <f>IFERROR(_xlfn.XLOOKUP($B671,'Reference Prices - Do Not Edit'!$C$4:$C$6575,'Reference Prices - Do Not Edit'!$I$4:$I$6575),0)</f>
        <v>0</v>
      </c>
    </row>
    <row r="672" spans="2:6">
      <c r="B672" s="475"/>
      <c r="C672" s="380" t="str">
        <f>IFERROR(_xlfn.XLOOKUP($B672,'Reference Prices - Do Not Edit'!$C$4:$C$6575,'Reference Prices - Do Not Edit'!$B$4:$B$6575),"-")</f>
        <v>-</v>
      </c>
      <c r="D672" s="23">
        <f>IFERROR(_xlfn.XLOOKUP($B672,'Reference Prices - Do Not Edit'!$C$4:$C$6575,'Reference Prices - Do Not Edit'!$D$4:$D$6575),0)</f>
        <v>0</v>
      </c>
      <c r="E672" s="23">
        <f>IFERROR(_xlfn.XLOOKUP($B672,'Reference Prices - Do Not Edit'!$C$4:$C$6575,'Reference Prices - Do Not Edit'!$E$4:$E$6575),0)</f>
        <v>0</v>
      </c>
      <c r="F672" s="25">
        <f>IFERROR(_xlfn.XLOOKUP($B672,'Reference Prices - Do Not Edit'!$C$4:$C$6575,'Reference Prices - Do Not Edit'!$I$4:$I$6575),0)</f>
        <v>0</v>
      </c>
    </row>
    <row r="673" spans="2:6">
      <c r="B673" s="475"/>
      <c r="C673" s="380" t="str">
        <f>IFERROR(_xlfn.XLOOKUP($B673,'Reference Prices - Do Not Edit'!$C$4:$C$6575,'Reference Prices - Do Not Edit'!$B$4:$B$6575),"-")</f>
        <v>-</v>
      </c>
      <c r="D673" s="23">
        <f>IFERROR(_xlfn.XLOOKUP($B673,'Reference Prices - Do Not Edit'!$C$4:$C$6575,'Reference Prices - Do Not Edit'!$D$4:$D$6575),0)</f>
        <v>0</v>
      </c>
      <c r="E673" s="23">
        <f>IFERROR(_xlfn.XLOOKUP($B673,'Reference Prices - Do Not Edit'!$C$4:$C$6575,'Reference Prices - Do Not Edit'!$E$4:$E$6575),0)</f>
        <v>0</v>
      </c>
      <c r="F673" s="25">
        <f>IFERROR(_xlfn.XLOOKUP($B673,'Reference Prices - Do Not Edit'!$C$4:$C$6575,'Reference Prices - Do Not Edit'!$I$4:$I$6575),0)</f>
        <v>0</v>
      </c>
    </row>
    <row r="674" spans="2:6">
      <c r="B674" s="475"/>
      <c r="C674" s="380" t="str">
        <f>IFERROR(_xlfn.XLOOKUP($B674,'Reference Prices - Do Not Edit'!$C$4:$C$6575,'Reference Prices - Do Not Edit'!$B$4:$B$6575),"-")</f>
        <v>-</v>
      </c>
      <c r="D674" s="23">
        <f>IFERROR(_xlfn.XLOOKUP($B674,'Reference Prices - Do Not Edit'!$C$4:$C$6575,'Reference Prices - Do Not Edit'!$D$4:$D$6575),0)</f>
        <v>0</v>
      </c>
      <c r="E674" s="23">
        <f>IFERROR(_xlfn.XLOOKUP($B674,'Reference Prices - Do Not Edit'!$C$4:$C$6575,'Reference Prices - Do Not Edit'!$E$4:$E$6575),0)</f>
        <v>0</v>
      </c>
      <c r="F674" s="25">
        <f>IFERROR(_xlfn.XLOOKUP($B674,'Reference Prices - Do Not Edit'!$C$4:$C$6575,'Reference Prices - Do Not Edit'!$I$4:$I$6575),0)</f>
        <v>0</v>
      </c>
    </row>
    <row r="675" spans="2:6">
      <c r="B675" s="475"/>
      <c r="C675" s="380" t="str">
        <f>IFERROR(_xlfn.XLOOKUP($B675,'Reference Prices - Do Not Edit'!$C$4:$C$6575,'Reference Prices - Do Not Edit'!$B$4:$B$6575),"-")</f>
        <v>-</v>
      </c>
      <c r="D675" s="23">
        <f>IFERROR(_xlfn.XLOOKUP($B675,'Reference Prices - Do Not Edit'!$C$4:$C$6575,'Reference Prices - Do Not Edit'!$D$4:$D$6575),0)</f>
        <v>0</v>
      </c>
      <c r="E675" s="23">
        <f>IFERROR(_xlfn.XLOOKUP($B675,'Reference Prices - Do Not Edit'!$C$4:$C$6575,'Reference Prices - Do Not Edit'!$E$4:$E$6575),0)</f>
        <v>0</v>
      </c>
      <c r="F675" s="25">
        <f>IFERROR(_xlfn.XLOOKUP($B675,'Reference Prices - Do Not Edit'!$C$4:$C$6575,'Reference Prices - Do Not Edit'!$I$4:$I$6575),0)</f>
        <v>0</v>
      </c>
    </row>
    <row r="676" spans="2:6">
      <c r="B676" s="475"/>
      <c r="C676" s="380" t="str">
        <f>IFERROR(_xlfn.XLOOKUP($B676,'Reference Prices - Do Not Edit'!$C$4:$C$6575,'Reference Prices - Do Not Edit'!$B$4:$B$6575),"-")</f>
        <v>-</v>
      </c>
      <c r="D676" s="23">
        <f>IFERROR(_xlfn.XLOOKUP($B676,'Reference Prices - Do Not Edit'!$C$4:$C$6575,'Reference Prices - Do Not Edit'!$D$4:$D$6575),0)</f>
        <v>0</v>
      </c>
      <c r="E676" s="23">
        <f>IFERROR(_xlfn.XLOOKUP($B676,'Reference Prices - Do Not Edit'!$C$4:$C$6575,'Reference Prices - Do Not Edit'!$E$4:$E$6575),0)</f>
        <v>0</v>
      </c>
      <c r="F676" s="25">
        <f>IFERROR(_xlfn.XLOOKUP($B676,'Reference Prices - Do Not Edit'!$C$4:$C$6575,'Reference Prices - Do Not Edit'!$I$4:$I$6575),0)</f>
        <v>0</v>
      </c>
    </row>
    <row r="677" spans="2:6">
      <c r="B677" s="475"/>
      <c r="C677" s="380" t="str">
        <f>IFERROR(_xlfn.XLOOKUP($B677,'Reference Prices - Do Not Edit'!$C$4:$C$6575,'Reference Prices - Do Not Edit'!$B$4:$B$6575),"-")</f>
        <v>-</v>
      </c>
      <c r="D677" s="23">
        <f>IFERROR(_xlfn.XLOOKUP($B677,'Reference Prices - Do Not Edit'!$C$4:$C$6575,'Reference Prices - Do Not Edit'!$D$4:$D$6575),0)</f>
        <v>0</v>
      </c>
      <c r="E677" s="23">
        <f>IFERROR(_xlfn.XLOOKUP($B677,'Reference Prices - Do Not Edit'!$C$4:$C$6575,'Reference Prices - Do Not Edit'!$E$4:$E$6575),0)</f>
        <v>0</v>
      </c>
      <c r="F677" s="25">
        <f>IFERROR(_xlfn.XLOOKUP($B677,'Reference Prices - Do Not Edit'!$C$4:$C$6575,'Reference Prices - Do Not Edit'!$I$4:$I$6575),0)</f>
        <v>0</v>
      </c>
    </row>
    <row r="678" spans="2:6">
      <c r="B678" s="475"/>
      <c r="C678" s="380" t="str">
        <f>IFERROR(_xlfn.XLOOKUP($B678,'Reference Prices - Do Not Edit'!$C$4:$C$6575,'Reference Prices - Do Not Edit'!$B$4:$B$6575),"-")</f>
        <v>-</v>
      </c>
      <c r="D678" s="23">
        <f>IFERROR(_xlfn.XLOOKUP($B678,'Reference Prices - Do Not Edit'!$C$4:$C$6575,'Reference Prices - Do Not Edit'!$D$4:$D$6575),0)</f>
        <v>0</v>
      </c>
      <c r="E678" s="23">
        <f>IFERROR(_xlfn.XLOOKUP($B678,'Reference Prices - Do Not Edit'!$C$4:$C$6575,'Reference Prices - Do Not Edit'!$E$4:$E$6575),0)</f>
        <v>0</v>
      </c>
      <c r="F678" s="25">
        <f>IFERROR(_xlfn.XLOOKUP($B678,'Reference Prices - Do Not Edit'!$C$4:$C$6575,'Reference Prices - Do Not Edit'!$I$4:$I$6575),0)</f>
        <v>0</v>
      </c>
    </row>
    <row r="679" spans="2:6">
      <c r="B679" s="475"/>
      <c r="C679" s="380" t="str">
        <f>IFERROR(_xlfn.XLOOKUP($B679,'Reference Prices - Do Not Edit'!$C$4:$C$6575,'Reference Prices - Do Not Edit'!$B$4:$B$6575),"-")</f>
        <v>-</v>
      </c>
      <c r="D679" s="23">
        <f>IFERROR(_xlfn.XLOOKUP($B679,'Reference Prices - Do Not Edit'!$C$4:$C$6575,'Reference Prices - Do Not Edit'!$D$4:$D$6575),0)</f>
        <v>0</v>
      </c>
      <c r="E679" s="23">
        <f>IFERROR(_xlfn.XLOOKUP($B679,'Reference Prices - Do Not Edit'!$C$4:$C$6575,'Reference Prices - Do Not Edit'!$E$4:$E$6575),0)</f>
        <v>0</v>
      </c>
      <c r="F679" s="25">
        <f>IFERROR(_xlfn.XLOOKUP($B679,'Reference Prices - Do Not Edit'!$C$4:$C$6575,'Reference Prices - Do Not Edit'!$I$4:$I$6575),0)</f>
        <v>0</v>
      </c>
    </row>
    <row r="680" spans="2:6">
      <c r="B680" s="475"/>
      <c r="C680" s="380" t="str">
        <f>IFERROR(_xlfn.XLOOKUP($B680,'Reference Prices - Do Not Edit'!$C$4:$C$6575,'Reference Prices - Do Not Edit'!$B$4:$B$6575),"-")</f>
        <v>-</v>
      </c>
      <c r="D680" s="23">
        <f>IFERROR(_xlfn.XLOOKUP($B680,'Reference Prices - Do Not Edit'!$C$4:$C$6575,'Reference Prices - Do Not Edit'!$D$4:$D$6575),0)</f>
        <v>0</v>
      </c>
      <c r="E680" s="23">
        <f>IFERROR(_xlfn.XLOOKUP($B680,'Reference Prices - Do Not Edit'!$C$4:$C$6575,'Reference Prices - Do Not Edit'!$E$4:$E$6575),0)</f>
        <v>0</v>
      </c>
      <c r="F680" s="25">
        <f>IFERROR(_xlfn.XLOOKUP($B680,'Reference Prices - Do Not Edit'!$C$4:$C$6575,'Reference Prices - Do Not Edit'!$I$4:$I$6575),0)</f>
        <v>0</v>
      </c>
    </row>
    <row r="681" spans="2:6">
      <c r="B681" s="475"/>
      <c r="C681" s="380" t="str">
        <f>IFERROR(_xlfn.XLOOKUP($B681,'Reference Prices - Do Not Edit'!$C$4:$C$6575,'Reference Prices - Do Not Edit'!$B$4:$B$6575),"-")</f>
        <v>-</v>
      </c>
      <c r="D681" s="23">
        <f>IFERROR(_xlfn.XLOOKUP($B681,'Reference Prices - Do Not Edit'!$C$4:$C$6575,'Reference Prices - Do Not Edit'!$D$4:$D$6575),0)</f>
        <v>0</v>
      </c>
      <c r="E681" s="23">
        <f>IFERROR(_xlfn.XLOOKUP($B681,'Reference Prices - Do Not Edit'!$C$4:$C$6575,'Reference Prices - Do Not Edit'!$E$4:$E$6575),0)</f>
        <v>0</v>
      </c>
      <c r="F681" s="25">
        <f>IFERROR(_xlfn.XLOOKUP($B681,'Reference Prices - Do Not Edit'!$C$4:$C$6575,'Reference Prices - Do Not Edit'!$I$4:$I$6575),0)</f>
        <v>0</v>
      </c>
    </row>
    <row r="682" spans="2:6">
      <c r="B682" s="475"/>
      <c r="C682" s="380" t="str">
        <f>IFERROR(_xlfn.XLOOKUP($B682,'Reference Prices - Do Not Edit'!$C$4:$C$6575,'Reference Prices - Do Not Edit'!$B$4:$B$6575),"-")</f>
        <v>-</v>
      </c>
      <c r="D682" s="23">
        <f>IFERROR(_xlfn.XLOOKUP($B682,'Reference Prices - Do Not Edit'!$C$4:$C$6575,'Reference Prices - Do Not Edit'!$D$4:$D$6575),0)</f>
        <v>0</v>
      </c>
      <c r="E682" s="23">
        <f>IFERROR(_xlfn.XLOOKUP($B682,'Reference Prices - Do Not Edit'!$C$4:$C$6575,'Reference Prices - Do Not Edit'!$E$4:$E$6575),0)</f>
        <v>0</v>
      </c>
      <c r="F682" s="25">
        <f>IFERROR(_xlfn.XLOOKUP($B682,'Reference Prices - Do Not Edit'!$C$4:$C$6575,'Reference Prices - Do Not Edit'!$I$4:$I$6575),0)</f>
        <v>0</v>
      </c>
    </row>
    <row r="683" spans="2:6">
      <c r="B683" s="475"/>
      <c r="C683" s="380" t="str">
        <f>IFERROR(_xlfn.XLOOKUP($B683,'Reference Prices - Do Not Edit'!$C$4:$C$6575,'Reference Prices - Do Not Edit'!$B$4:$B$6575),"-")</f>
        <v>-</v>
      </c>
      <c r="D683" s="23">
        <f>IFERROR(_xlfn.XLOOKUP($B683,'Reference Prices - Do Not Edit'!$C$4:$C$6575,'Reference Prices - Do Not Edit'!$D$4:$D$6575),0)</f>
        <v>0</v>
      </c>
      <c r="E683" s="23">
        <f>IFERROR(_xlfn.XLOOKUP($B683,'Reference Prices - Do Not Edit'!$C$4:$C$6575,'Reference Prices - Do Not Edit'!$E$4:$E$6575),0)</f>
        <v>0</v>
      </c>
      <c r="F683" s="25">
        <f>IFERROR(_xlfn.XLOOKUP($B683,'Reference Prices - Do Not Edit'!$C$4:$C$6575,'Reference Prices - Do Not Edit'!$I$4:$I$6575),0)</f>
        <v>0</v>
      </c>
    </row>
    <row r="684" spans="2:6">
      <c r="B684" s="475"/>
      <c r="C684" s="380" t="str">
        <f>IFERROR(_xlfn.XLOOKUP($B684,'Reference Prices - Do Not Edit'!$C$4:$C$6575,'Reference Prices - Do Not Edit'!$B$4:$B$6575),"-")</f>
        <v>-</v>
      </c>
      <c r="D684" s="23">
        <f>IFERROR(_xlfn.XLOOKUP($B684,'Reference Prices - Do Not Edit'!$C$4:$C$6575,'Reference Prices - Do Not Edit'!$D$4:$D$6575),0)</f>
        <v>0</v>
      </c>
      <c r="E684" s="23">
        <f>IFERROR(_xlfn.XLOOKUP($B684,'Reference Prices - Do Not Edit'!$C$4:$C$6575,'Reference Prices - Do Not Edit'!$E$4:$E$6575),0)</f>
        <v>0</v>
      </c>
      <c r="F684" s="25">
        <f>IFERROR(_xlfn.XLOOKUP($B684,'Reference Prices - Do Not Edit'!$C$4:$C$6575,'Reference Prices - Do Not Edit'!$I$4:$I$6575),0)</f>
        <v>0</v>
      </c>
    </row>
    <row r="685" spans="2:6">
      <c r="B685" s="475"/>
      <c r="C685" s="380" t="str">
        <f>IFERROR(_xlfn.XLOOKUP($B685,'Reference Prices - Do Not Edit'!$C$4:$C$6575,'Reference Prices - Do Not Edit'!$B$4:$B$6575),"-")</f>
        <v>-</v>
      </c>
      <c r="D685" s="23">
        <f>IFERROR(_xlfn.XLOOKUP($B685,'Reference Prices - Do Not Edit'!$C$4:$C$6575,'Reference Prices - Do Not Edit'!$D$4:$D$6575),0)</f>
        <v>0</v>
      </c>
      <c r="E685" s="23">
        <f>IFERROR(_xlfn.XLOOKUP($B685,'Reference Prices - Do Not Edit'!$C$4:$C$6575,'Reference Prices - Do Not Edit'!$E$4:$E$6575),0)</f>
        <v>0</v>
      </c>
      <c r="F685" s="25">
        <f>IFERROR(_xlfn.XLOOKUP($B685,'Reference Prices - Do Not Edit'!$C$4:$C$6575,'Reference Prices - Do Not Edit'!$I$4:$I$6575),0)</f>
        <v>0</v>
      </c>
    </row>
    <row r="686" spans="2:6">
      <c r="B686" s="475"/>
      <c r="C686" s="380" t="str">
        <f>IFERROR(_xlfn.XLOOKUP($B686,'Reference Prices - Do Not Edit'!$C$4:$C$6575,'Reference Prices - Do Not Edit'!$B$4:$B$6575),"-")</f>
        <v>-</v>
      </c>
      <c r="D686" s="23">
        <f>IFERROR(_xlfn.XLOOKUP($B686,'Reference Prices - Do Not Edit'!$C$4:$C$6575,'Reference Prices - Do Not Edit'!$D$4:$D$6575),0)</f>
        <v>0</v>
      </c>
      <c r="E686" s="23">
        <f>IFERROR(_xlfn.XLOOKUP($B686,'Reference Prices - Do Not Edit'!$C$4:$C$6575,'Reference Prices - Do Not Edit'!$E$4:$E$6575),0)</f>
        <v>0</v>
      </c>
      <c r="F686" s="25">
        <f>IFERROR(_xlfn.XLOOKUP($B686,'Reference Prices - Do Not Edit'!$C$4:$C$6575,'Reference Prices - Do Not Edit'!$I$4:$I$6575),0)</f>
        <v>0</v>
      </c>
    </row>
    <row r="687" spans="2:6">
      <c r="B687" s="475"/>
      <c r="C687" s="380" t="str">
        <f>IFERROR(_xlfn.XLOOKUP($B687,'Reference Prices - Do Not Edit'!$C$4:$C$6575,'Reference Prices - Do Not Edit'!$B$4:$B$6575),"-")</f>
        <v>-</v>
      </c>
      <c r="D687" s="23">
        <f>IFERROR(_xlfn.XLOOKUP($B687,'Reference Prices - Do Not Edit'!$C$4:$C$6575,'Reference Prices - Do Not Edit'!$D$4:$D$6575),0)</f>
        <v>0</v>
      </c>
      <c r="E687" s="23">
        <f>IFERROR(_xlfn.XLOOKUP($B687,'Reference Prices - Do Not Edit'!$C$4:$C$6575,'Reference Prices - Do Not Edit'!$E$4:$E$6575),0)</f>
        <v>0</v>
      </c>
      <c r="F687" s="25">
        <f>IFERROR(_xlfn.XLOOKUP($B687,'Reference Prices - Do Not Edit'!$C$4:$C$6575,'Reference Prices - Do Not Edit'!$I$4:$I$6575),0)</f>
        <v>0</v>
      </c>
    </row>
    <row r="688" spans="2:6">
      <c r="B688" s="475"/>
      <c r="C688" s="380" t="str">
        <f>IFERROR(_xlfn.XLOOKUP($B688,'Reference Prices - Do Not Edit'!$C$4:$C$6575,'Reference Prices - Do Not Edit'!$B$4:$B$6575),"-")</f>
        <v>-</v>
      </c>
      <c r="D688" s="23">
        <f>IFERROR(_xlfn.XLOOKUP($B688,'Reference Prices - Do Not Edit'!$C$4:$C$6575,'Reference Prices - Do Not Edit'!$D$4:$D$6575),0)</f>
        <v>0</v>
      </c>
      <c r="E688" s="23">
        <f>IFERROR(_xlfn.XLOOKUP($B688,'Reference Prices - Do Not Edit'!$C$4:$C$6575,'Reference Prices - Do Not Edit'!$E$4:$E$6575),0)</f>
        <v>0</v>
      </c>
      <c r="F688" s="25">
        <f>IFERROR(_xlfn.XLOOKUP($B688,'Reference Prices - Do Not Edit'!$C$4:$C$6575,'Reference Prices - Do Not Edit'!$I$4:$I$6575),0)</f>
        <v>0</v>
      </c>
    </row>
    <row r="689" spans="2:6">
      <c r="B689" s="475"/>
      <c r="C689" s="380" t="str">
        <f>IFERROR(_xlfn.XLOOKUP($B689,'Reference Prices - Do Not Edit'!$C$4:$C$6575,'Reference Prices - Do Not Edit'!$B$4:$B$6575),"-")</f>
        <v>-</v>
      </c>
      <c r="D689" s="23">
        <f>IFERROR(_xlfn.XLOOKUP($B689,'Reference Prices - Do Not Edit'!$C$4:$C$6575,'Reference Prices - Do Not Edit'!$D$4:$D$6575),0)</f>
        <v>0</v>
      </c>
      <c r="E689" s="23">
        <f>IFERROR(_xlfn.XLOOKUP($B689,'Reference Prices - Do Not Edit'!$C$4:$C$6575,'Reference Prices - Do Not Edit'!$E$4:$E$6575),0)</f>
        <v>0</v>
      </c>
      <c r="F689" s="25">
        <f>IFERROR(_xlfn.XLOOKUP($B689,'Reference Prices - Do Not Edit'!$C$4:$C$6575,'Reference Prices - Do Not Edit'!$I$4:$I$6575),0)</f>
        <v>0</v>
      </c>
    </row>
    <row r="690" spans="2:6">
      <c r="B690" s="475"/>
      <c r="C690" s="380" t="str">
        <f>IFERROR(_xlfn.XLOOKUP($B690,'Reference Prices - Do Not Edit'!$C$4:$C$6575,'Reference Prices - Do Not Edit'!$B$4:$B$6575),"-")</f>
        <v>-</v>
      </c>
      <c r="D690" s="23">
        <f>IFERROR(_xlfn.XLOOKUP($B690,'Reference Prices - Do Not Edit'!$C$4:$C$6575,'Reference Prices - Do Not Edit'!$D$4:$D$6575),0)</f>
        <v>0</v>
      </c>
      <c r="E690" s="23">
        <f>IFERROR(_xlfn.XLOOKUP($B690,'Reference Prices - Do Not Edit'!$C$4:$C$6575,'Reference Prices - Do Not Edit'!$E$4:$E$6575),0)</f>
        <v>0</v>
      </c>
      <c r="F690" s="25">
        <f>IFERROR(_xlfn.XLOOKUP($B690,'Reference Prices - Do Not Edit'!$C$4:$C$6575,'Reference Prices - Do Not Edit'!$I$4:$I$6575),0)</f>
        <v>0</v>
      </c>
    </row>
    <row r="691" spans="2:6">
      <c r="B691" s="475"/>
      <c r="C691" s="380" t="str">
        <f>IFERROR(_xlfn.XLOOKUP($B691,'Reference Prices - Do Not Edit'!$C$4:$C$6575,'Reference Prices - Do Not Edit'!$B$4:$B$6575),"-")</f>
        <v>-</v>
      </c>
      <c r="D691" s="23">
        <f>IFERROR(_xlfn.XLOOKUP($B691,'Reference Prices - Do Not Edit'!$C$4:$C$6575,'Reference Prices - Do Not Edit'!$D$4:$D$6575),0)</f>
        <v>0</v>
      </c>
      <c r="E691" s="23">
        <f>IFERROR(_xlfn.XLOOKUP($B691,'Reference Prices - Do Not Edit'!$C$4:$C$6575,'Reference Prices - Do Not Edit'!$E$4:$E$6575),0)</f>
        <v>0</v>
      </c>
      <c r="F691" s="25">
        <f>IFERROR(_xlfn.XLOOKUP($B691,'Reference Prices - Do Not Edit'!$C$4:$C$6575,'Reference Prices - Do Not Edit'!$I$4:$I$6575),0)</f>
        <v>0</v>
      </c>
    </row>
    <row r="692" spans="2:6">
      <c r="B692" s="475"/>
      <c r="C692" s="380" t="str">
        <f>IFERROR(_xlfn.XLOOKUP($B692,'Reference Prices - Do Not Edit'!$C$4:$C$6575,'Reference Prices - Do Not Edit'!$B$4:$B$6575),"-")</f>
        <v>-</v>
      </c>
      <c r="D692" s="23">
        <f>IFERROR(_xlfn.XLOOKUP($B692,'Reference Prices - Do Not Edit'!$C$4:$C$6575,'Reference Prices - Do Not Edit'!$D$4:$D$6575),0)</f>
        <v>0</v>
      </c>
      <c r="E692" s="23">
        <f>IFERROR(_xlfn.XLOOKUP($B692,'Reference Prices - Do Not Edit'!$C$4:$C$6575,'Reference Prices - Do Not Edit'!$E$4:$E$6575),0)</f>
        <v>0</v>
      </c>
      <c r="F692" s="25">
        <f>IFERROR(_xlfn.XLOOKUP($B692,'Reference Prices - Do Not Edit'!$C$4:$C$6575,'Reference Prices - Do Not Edit'!$I$4:$I$6575),0)</f>
        <v>0</v>
      </c>
    </row>
    <row r="693" spans="2:6">
      <c r="B693" s="475"/>
      <c r="C693" s="380" t="str">
        <f>IFERROR(_xlfn.XLOOKUP($B693,'Reference Prices - Do Not Edit'!$C$4:$C$6575,'Reference Prices - Do Not Edit'!$B$4:$B$6575),"-")</f>
        <v>-</v>
      </c>
      <c r="D693" s="23">
        <f>IFERROR(_xlfn.XLOOKUP($B693,'Reference Prices - Do Not Edit'!$C$4:$C$6575,'Reference Prices - Do Not Edit'!$D$4:$D$6575),0)</f>
        <v>0</v>
      </c>
      <c r="E693" s="23">
        <f>IFERROR(_xlfn.XLOOKUP($B693,'Reference Prices - Do Not Edit'!$C$4:$C$6575,'Reference Prices - Do Not Edit'!$E$4:$E$6575),0)</f>
        <v>0</v>
      </c>
      <c r="F693" s="25">
        <f>IFERROR(_xlfn.XLOOKUP($B693,'Reference Prices - Do Not Edit'!$C$4:$C$6575,'Reference Prices - Do Not Edit'!$I$4:$I$6575),0)</f>
        <v>0</v>
      </c>
    </row>
    <row r="694" spans="2:6">
      <c r="B694" s="475"/>
      <c r="C694" s="380" t="str">
        <f>IFERROR(_xlfn.XLOOKUP($B694,'Reference Prices - Do Not Edit'!$C$4:$C$6575,'Reference Prices - Do Not Edit'!$B$4:$B$6575),"-")</f>
        <v>-</v>
      </c>
      <c r="D694" s="23">
        <f>IFERROR(_xlfn.XLOOKUP($B694,'Reference Prices - Do Not Edit'!$C$4:$C$6575,'Reference Prices - Do Not Edit'!$D$4:$D$6575),0)</f>
        <v>0</v>
      </c>
      <c r="E694" s="23">
        <f>IFERROR(_xlfn.XLOOKUP($B694,'Reference Prices - Do Not Edit'!$C$4:$C$6575,'Reference Prices - Do Not Edit'!$E$4:$E$6575),0)</f>
        <v>0</v>
      </c>
      <c r="F694" s="25">
        <f>IFERROR(_xlfn.XLOOKUP($B694,'Reference Prices - Do Not Edit'!$C$4:$C$6575,'Reference Prices - Do Not Edit'!$I$4:$I$6575),0)</f>
        <v>0</v>
      </c>
    </row>
    <row r="695" spans="2:6">
      <c r="B695" s="475"/>
      <c r="C695" s="380" t="str">
        <f>IFERROR(_xlfn.XLOOKUP($B695,'Reference Prices - Do Not Edit'!$C$4:$C$6575,'Reference Prices - Do Not Edit'!$B$4:$B$6575),"-")</f>
        <v>-</v>
      </c>
      <c r="D695" s="23">
        <f>IFERROR(_xlfn.XLOOKUP($B695,'Reference Prices - Do Not Edit'!$C$4:$C$6575,'Reference Prices - Do Not Edit'!$D$4:$D$6575),0)</f>
        <v>0</v>
      </c>
      <c r="E695" s="23">
        <f>IFERROR(_xlfn.XLOOKUP($B695,'Reference Prices - Do Not Edit'!$C$4:$C$6575,'Reference Prices - Do Not Edit'!$E$4:$E$6575),0)</f>
        <v>0</v>
      </c>
      <c r="F695" s="25">
        <f>IFERROR(_xlfn.XLOOKUP($B695,'Reference Prices - Do Not Edit'!$C$4:$C$6575,'Reference Prices - Do Not Edit'!$I$4:$I$6575),0)</f>
        <v>0</v>
      </c>
    </row>
    <row r="696" spans="2:6">
      <c r="B696" s="475"/>
      <c r="C696" s="380" t="str">
        <f>IFERROR(_xlfn.XLOOKUP($B696,'Reference Prices - Do Not Edit'!$C$4:$C$6575,'Reference Prices - Do Not Edit'!$B$4:$B$6575),"-")</f>
        <v>-</v>
      </c>
      <c r="D696" s="23">
        <f>IFERROR(_xlfn.XLOOKUP($B696,'Reference Prices - Do Not Edit'!$C$4:$C$6575,'Reference Prices - Do Not Edit'!$D$4:$D$6575),0)</f>
        <v>0</v>
      </c>
      <c r="E696" s="23">
        <f>IFERROR(_xlfn.XLOOKUP($B696,'Reference Prices - Do Not Edit'!$C$4:$C$6575,'Reference Prices - Do Not Edit'!$E$4:$E$6575),0)</f>
        <v>0</v>
      </c>
      <c r="F696" s="25">
        <f>IFERROR(_xlfn.XLOOKUP($B696,'Reference Prices - Do Not Edit'!$C$4:$C$6575,'Reference Prices - Do Not Edit'!$I$4:$I$6575),0)</f>
        <v>0</v>
      </c>
    </row>
    <row r="697" spans="2:6">
      <c r="B697" s="475"/>
      <c r="C697" s="380" t="str">
        <f>IFERROR(_xlfn.XLOOKUP($B697,'Reference Prices - Do Not Edit'!$C$4:$C$6575,'Reference Prices - Do Not Edit'!$B$4:$B$6575),"-")</f>
        <v>-</v>
      </c>
      <c r="D697" s="23">
        <f>IFERROR(_xlfn.XLOOKUP($B697,'Reference Prices - Do Not Edit'!$C$4:$C$6575,'Reference Prices - Do Not Edit'!$D$4:$D$6575),0)</f>
        <v>0</v>
      </c>
      <c r="E697" s="23">
        <f>IFERROR(_xlfn.XLOOKUP($B697,'Reference Prices - Do Not Edit'!$C$4:$C$6575,'Reference Prices - Do Not Edit'!$E$4:$E$6575),0)</f>
        <v>0</v>
      </c>
      <c r="F697" s="25">
        <f>IFERROR(_xlfn.XLOOKUP($B697,'Reference Prices - Do Not Edit'!$C$4:$C$6575,'Reference Prices - Do Not Edit'!$I$4:$I$6575),0)</f>
        <v>0</v>
      </c>
    </row>
    <row r="698" spans="2:6">
      <c r="B698" s="475"/>
      <c r="C698" s="380" t="str">
        <f>IFERROR(_xlfn.XLOOKUP($B698,'Reference Prices - Do Not Edit'!$C$4:$C$6575,'Reference Prices - Do Not Edit'!$B$4:$B$6575),"-")</f>
        <v>-</v>
      </c>
      <c r="D698" s="23">
        <f>IFERROR(_xlfn.XLOOKUP($B698,'Reference Prices - Do Not Edit'!$C$4:$C$6575,'Reference Prices - Do Not Edit'!$D$4:$D$6575),0)</f>
        <v>0</v>
      </c>
      <c r="E698" s="23">
        <f>IFERROR(_xlfn.XLOOKUP($B698,'Reference Prices - Do Not Edit'!$C$4:$C$6575,'Reference Prices - Do Not Edit'!$E$4:$E$6575),0)</f>
        <v>0</v>
      </c>
      <c r="F698" s="25">
        <f>IFERROR(_xlfn.XLOOKUP($B698,'Reference Prices - Do Not Edit'!$C$4:$C$6575,'Reference Prices - Do Not Edit'!$I$4:$I$6575),0)</f>
        <v>0</v>
      </c>
    </row>
    <row r="699" spans="2:6">
      <c r="B699" s="475"/>
      <c r="C699" s="380" t="str">
        <f>IFERROR(_xlfn.XLOOKUP($B699,'Reference Prices - Do Not Edit'!$C$4:$C$6575,'Reference Prices - Do Not Edit'!$B$4:$B$6575),"-")</f>
        <v>-</v>
      </c>
      <c r="D699" s="23">
        <f>IFERROR(_xlfn.XLOOKUP($B699,'Reference Prices - Do Not Edit'!$C$4:$C$6575,'Reference Prices - Do Not Edit'!$D$4:$D$6575),0)</f>
        <v>0</v>
      </c>
      <c r="E699" s="23">
        <f>IFERROR(_xlfn.XLOOKUP($B699,'Reference Prices - Do Not Edit'!$C$4:$C$6575,'Reference Prices - Do Not Edit'!$E$4:$E$6575),0)</f>
        <v>0</v>
      </c>
      <c r="F699" s="25">
        <f>IFERROR(_xlfn.XLOOKUP($B699,'Reference Prices - Do Not Edit'!$C$4:$C$6575,'Reference Prices - Do Not Edit'!$I$4:$I$6575),0)</f>
        <v>0</v>
      </c>
    </row>
    <row r="700" spans="2:6">
      <c r="B700" s="475"/>
      <c r="C700" s="380" t="str">
        <f>IFERROR(_xlfn.XLOOKUP($B700,'Reference Prices - Do Not Edit'!$C$4:$C$6575,'Reference Prices - Do Not Edit'!$B$4:$B$6575),"-")</f>
        <v>-</v>
      </c>
      <c r="D700" s="23">
        <f>IFERROR(_xlfn.XLOOKUP($B700,'Reference Prices - Do Not Edit'!$C$4:$C$6575,'Reference Prices - Do Not Edit'!$D$4:$D$6575),0)</f>
        <v>0</v>
      </c>
      <c r="E700" s="23">
        <f>IFERROR(_xlfn.XLOOKUP($B700,'Reference Prices - Do Not Edit'!$C$4:$C$6575,'Reference Prices - Do Not Edit'!$E$4:$E$6575),0)</f>
        <v>0</v>
      </c>
      <c r="F700" s="25">
        <f>IFERROR(_xlfn.XLOOKUP($B700,'Reference Prices - Do Not Edit'!$C$4:$C$6575,'Reference Prices - Do Not Edit'!$I$4:$I$6575),0)</f>
        <v>0</v>
      </c>
    </row>
    <row r="701" spans="2:6">
      <c r="B701" s="475"/>
      <c r="C701" s="380" t="str">
        <f>IFERROR(_xlfn.XLOOKUP($B701,'Reference Prices - Do Not Edit'!$C$4:$C$6575,'Reference Prices - Do Not Edit'!$B$4:$B$6575),"-")</f>
        <v>-</v>
      </c>
      <c r="D701" s="23">
        <f>IFERROR(_xlfn.XLOOKUP($B701,'Reference Prices - Do Not Edit'!$C$4:$C$6575,'Reference Prices - Do Not Edit'!$D$4:$D$6575),0)</f>
        <v>0</v>
      </c>
      <c r="E701" s="23">
        <f>IFERROR(_xlfn.XLOOKUP($B701,'Reference Prices - Do Not Edit'!$C$4:$C$6575,'Reference Prices - Do Not Edit'!$E$4:$E$6575),0)</f>
        <v>0</v>
      </c>
      <c r="F701" s="25">
        <f>IFERROR(_xlfn.XLOOKUP($B701,'Reference Prices - Do Not Edit'!$C$4:$C$6575,'Reference Prices - Do Not Edit'!$I$4:$I$6575),0)</f>
        <v>0</v>
      </c>
    </row>
    <row r="702" spans="2:6">
      <c r="B702" s="475"/>
      <c r="C702" s="380" t="str">
        <f>IFERROR(_xlfn.XLOOKUP($B702,'Reference Prices - Do Not Edit'!$C$4:$C$6575,'Reference Prices - Do Not Edit'!$B$4:$B$6575),"-")</f>
        <v>-</v>
      </c>
      <c r="D702" s="23">
        <f>IFERROR(_xlfn.XLOOKUP($B702,'Reference Prices - Do Not Edit'!$C$4:$C$6575,'Reference Prices - Do Not Edit'!$D$4:$D$6575),0)</f>
        <v>0</v>
      </c>
      <c r="E702" s="23">
        <f>IFERROR(_xlfn.XLOOKUP($B702,'Reference Prices - Do Not Edit'!$C$4:$C$6575,'Reference Prices - Do Not Edit'!$E$4:$E$6575),0)</f>
        <v>0</v>
      </c>
      <c r="F702" s="25">
        <f>IFERROR(_xlfn.XLOOKUP($B702,'Reference Prices - Do Not Edit'!$C$4:$C$6575,'Reference Prices - Do Not Edit'!$I$4:$I$6575),0)</f>
        <v>0</v>
      </c>
    </row>
    <row r="703" spans="2:6">
      <c r="B703" s="475"/>
      <c r="C703" s="380" t="str">
        <f>IFERROR(_xlfn.XLOOKUP($B703,'Reference Prices - Do Not Edit'!$C$4:$C$6575,'Reference Prices - Do Not Edit'!$B$4:$B$6575),"-")</f>
        <v>-</v>
      </c>
      <c r="D703" s="23">
        <f>IFERROR(_xlfn.XLOOKUP($B703,'Reference Prices - Do Not Edit'!$C$4:$C$6575,'Reference Prices - Do Not Edit'!$D$4:$D$6575),0)</f>
        <v>0</v>
      </c>
      <c r="E703" s="23">
        <f>IFERROR(_xlfn.XLOOKUP($B703,'Reference Prices - Do Not Edit'!$C$4:$C$6575,'Reference Prices - Do Not Edit'!$E$4:$E$6575),0)</f>
        <v>0</v>
      </c>
      <c r="F703" s="25">
        <f>IFERROR(_xlfn.XLOOKUP($B703,'Reference Prices - Do Not Edit'!$C$4:$C$6575,'Reference Prices - Do Not Edit'!$I$4:$I$6575),0)</f>
        <v>0</v>
      </c>
    </row>
    <row r="704" spans="2:6">
      <c r="B704" s="475"/>
      <c r="C704" s="380" t="str">
        <f>IFERROR(_xlfn.XLOOKUP($B704,'Reference Prices - Do Not Edit'!$C$4:$C$6575,'Reference Prices - Do Not Edit'!$B$4:$B$6575),"-")</f>
        <v>-</v>
      </c>
      <c r="D704" s="23">
        <f>IFERROR(_xlfn.XLOOKUP($B704,'Reference Prices - Do Not Edit'!$C$4:$C$6575,'Reference Prices - Do Not Edit'!$D$4:$D$6575),0)</f>
        <v>0</v>
      </c>
      <c r="E704" s="23">
        <f>IFERROR(_xlfn.XLOOKUP($B704,'Reference Prices - Do Not Edit'!$C$4:$C$6575,'Reference Prices - Do Not Edit'!$E$4:$E$6575),0)</f>
        <v>0</v>
      </c>
      <c r="F704" s="25">
        <f>IFERROR(_xlfn.XLOOKUP($B704,'Reference Prices - Do Not Edit'!$C$4:$C$6575,'Reference Prices - Do Not Edit'!$I$4:$I$6575),0)</f>
        <v>0</v>
      </c>
    </row>
    <row r="705" spans="2:6">
      <c r="B705" s="475"/>
      <c r="C705" s="380" t="str">
        <f>IFERROR(_xlfn.XLOOKUP($B705,'Reference Prices - Do Not Edit'!$C$4:$C$6575,'Reference Prices - Do Not Edit'!$B$4:$B$6575),"-")</f>
        <v>-</v>
      </c>
      <c r="D705" s="23">
        <f>IFERROR(_xlfn.XLOOKUP($B705,'Reference Prices - Do Not Edit'!$C$4:$C$6575,'Reference Prices - Do Not Edit'!$D$4:$D$6575),0)</f>
        <v>0</v>
      </c>
      <c r="E705" s="23">
        <f>IFERROR(_xlfn.XLOOKUP($B705,'Reference Prices - Do Not Edit'!$C$4:$C$6575,'Reference Prices - Do Not Edit'!$E$4:$E$6575),0)</f>
        <v>0</v>
      </c>
      <c r="F705" s="25">
        <f>IFERROR(_xlfn.XLOOKUP($B705,'Reference Prices - Do Not Edit'!$C$4:$C$6575,'Reference Prices - Do Not Edit'!$I$4:$I$6575),0)</f>
        <v>0</v>
      </c>
    </row>
    <row r="706" spans="2:6">
      <c r="B706" s="475"/>
      <c r="C706" s="380" t="str">
        <f>IFERROR(_xlfn.XLOOKUP($B706,'Reference Prices - Do Not Edit'!$C$4:$C$6575,'Reference Prices - Do Not Edit'!$B$4:$B$6575),"-")</f>
        <v>-</v>
      </c>
      <c r="D706" s="23">
        <f>IFERROR(_xlfn.XLOOKUP($B706,'Reference Prices - Do Not Edit'!$C$4:$C$6575,'Reference Prices - Do Not Edit'!$D$4:$D$6575),0)</f>
        <v>0</v>
      </c>
      <c r="E706" s="23">
        <f>IFERROR(_xlfn.XLOOKUP($B706,'Reference Prices - Do Not Edit'!$C$4:$C$6575,'Reference Prices - Do Not Edit'!$E$4:$E$6575),0)</f>
        <v>0</v>
      </c>
      <c r="F706" s="25">
        <f>IFERROR(_xlfn.XLOOKUP($B706,'Reference Prices - Do Not Edit'!$C$4:$C$6575,'Reference Prices - Do Not Edit'!$I$4:$I$6575),0)</f>
        <v>0</v>
      </c>
    </row>
    <row r="707" spans="2:6">
      <c r="B707" s="475"/>
      <c r="C707" s="380" t="str">
        <f>IFERROR(_xlfn.XLOOKUP($B707,'Reference Prices - Do Not Edit'!$C$4:$C$6575,'Reference Prices - Do Not Edit'!$B$4:$B$6575),"-")</f>
        <v>-</v>
      </c>
      <c r="D707" s="23">
        <f>IFERROR(_xlfn.XLOOKUP($B707,'Reference Prices - Do Not Edit'!$C$4:$C$6575,'Reference Prices - Do Not Edit'!$D$4:$D$6575),0)</f>
        <v>0</v>
      </c>
      <c r="E707" s="23">
        <f>IFERROR(_xlfn.XLOOKUP($B707,'Reference Prices - Do Not Edit'!$C$4:$C$6575,'Reference Prices - Do Not Edit'!$E$4:$E$6575),0)</f>
        <v>0</v>
      </c>
      <c r="F707" s="25">
        <f>IFERROR(_xlfn.XLOOKUP($B707,'Reference Prices - Do Not Edit'!$C$4:$C$6575,'Reference Prices - Do Not Edit'!$I$4:$I$6575),0)</f>
        <v>0</v>
      </c>
    </row>
    <row r="708" spans="2:6">
      <c r="B708" s="475"/>
      <c r="C708" s="380" t="str">
        <f>IFERROR(_xlfn.XLOOKUP($B708,'Reference Prices - Do Not Edit'!$C$4:$C$6575,'Reference Prices - Do Not Edit'!$B$4:$B$6575),"-")</f>
        <v>-</v>
      </c>
      <c r="D708" s="23">
        <f>IFERROR(_xlfn.XLOOKUP($B708,'Reference Prices - Do Not Edit'!$C$4:$C$6575,'Reference Prices - Do Not Edit'!$D$4:$D$6575),0)</f>
        <v>0</v>
      </c>
      <c r="E708" s="23">
        <f>IFERROR(_xlfn.XLOOKUP($B708,'Reference Prices - Do Not Edit'!$C$4:$C$6575,'Reference Prices - Do Not Edit'!$E$4:$E$6575),0)</f>
        <v>0</v>
      </c>
      <c r="F708" s="25">
        <f>IFERROR(_xlfn.XLOOKUP($B708,'Reference Prices - Do Not Edit'!$C$4:$C$6575,'Reference Prices - Do Not Edit'!$I$4:$I$6575),0)</f>
        <v>0</v>
      </c>
    </row>
    <row r="709" spans="2:6">
      <c r="B709" s="475"/>
      <c r="C709" s="380" t="str">
        <f>IFERROR(_xlfn.XLOOKUP($B709,'Reference Prices - Do Not Edit'!$C$4:$C$6575,'Reference Prices - Do Not Edit'!$B$4:$B$6575),"-")</f>
        <v>-</v>
      </c>
      <c r="D709" s="23">
        <f>IFERROR(_xlfn.XLOOKUP($B709,'Reference Prices - Do Not Edit'!$C$4:$C$6575,'Reference Prices - Do Not Edit'!$D$4:$D$6575),0)</f>
        <v>0</v>
      </c>
      <c r="E709" s="23">
        <f>IFERROR(_xlfn.XLOOKUP($B709,'Reference Prices - Do Not Edit'!$C$4:$C$6575,'Reference Prices - Do Not Edit'!$E$4:$E$6575),0)</f>
        <v>0</v>
      </c>
      <c r="F709" s="25">
        <f>IFERROR(_xlfn.XLOOKUP($B709,'Reference Prices - Do Not Edit'!$C$4:$C$6575,'Reference Prices - Do Not Edit'!$I$4:$I$6575),0)</f>
        <v>0</v>
      </c>
    </row>
    <row r="710" spans="2:6">
      <c r="B710" s="475"/>
      <c r="C710" s="380" t="str">
        <f>IFERROR(_xlfn.XLOOKUP($B710,'Reference Prices - Do Not Edit'!$C$4:$C$6575,'Reference Prices - Do Not Edit'!$B$4:$B$6575),"-")</f>
        <v>-</v>
      </c>
      <c r="D710" s="23">
        <f>IFERROR(_xlfn.XLOOKUP($B710,'Reference Prices - Do Not Edit'!$C$4:$C$6575,'Reference Prices - Do Not Edit'!$D$4:$D$6575),0)</f>
        <v>0</v>
      </c>
      <c r="E710" s="23">
        <f>IFERROR(_xlfn.XLOOKUP($B710,'Reference Prices - Do Not Edit'!$C$4:$C$6575,'Reference Prices - Do Not Edit'!$E$4:$E$6575),0)</f>
        <v>0</v>
      </c>
      <c r="F710" s="25">
        <f>IFERROR(_xlfn.XLOOKUP($B710,'Reference Prices - Do Not Edit'!$C$4:$C$6575,'Reference Prices - Do Not Edit'!$I$4:$I$6575),0)</f>
        <v>0</v>
      </c>
    </row>
    <row r="711" spans="2:6">
      <c r="B711" s="475"/>
      <c r="C711" s="380" t="str">
        <f>IFERROR(_xlfn.XLOOKUP($B711,'Reference Prices - Do Not Edit'!$C$4:$C$6575,'Reference Prices - Do Not Edit'!$B$4:$B$6575),"-")</f>
        <v>-</v>
      </c>
      <c r="D711" s="23">
        <f>IFERROR(_xlfn.XLOOKUP($B711,'Reference Prices - Do Not Edit'!$C$4:$C$6575,'Reference Prices - Do Not Edit'!$D$4:$D$6575),0)</f>
        <v>0</v>
      </c>
      <c r="E711" s="23">
        <f>IFERROR(_xlfn.XLOOKUP($B711,'Reference Prices - Do Not Edit'!$C$4:$C$6575,'Reference Prices - Do Not Edit'!$E$4:$E$6575),0)</f>
        <v>0</v>
      </c>
      <c r="F711" s="25">
        <f>IFERROR(_xlfn.XLOOKUP($B711,'Reference Prices - Do Not Edit'!$C$4:$C$6575,'Reference Prices - Do Not Edit'!$I$4:$I$6575),0)</f>
        <v>0</v>
      </c>
    </row>
    <row r="712" spans="2:6">
      <c r="B712" s="475"/>
      <c r="C712" s="380" t="str">
        <f>IFERROR(_xlfn.XLOOKUP($B712,'Reference Prices - Do Not Edit'!$C$4:$C$6575,'Reference Prices - Do Not Edit'!$B$4:$B$6575),"-")</f>
        <v>-</v>
      </c>
      <c r="D712" s="23">
        <f>IFERROR(_xlfn.XLOOKUP($B712,'Reference Prices - Do Not Edit'!$C$4:$C$6575,'Reference Prices - Do Not Edit'!$D$4:$D$6575),0)</f>
        <v>0</v>
      </c>
      <c r="E712" s="23">
        <f>IFERROR(_xlfn.XLOOKUP($B712,'Reference Prices - Do Not Edit'!$C$4:$C$6575,'Reference Prices - Do Not Edit'!$E$4:$E$6575),0)</f>
        <v>0</v>
      </c>
      <c r="F712" s="25">
        <f>IFERROR(_xlfn.XLOOKUP($B712,'Reference Prices - Do Not Edit'!$C$4:$C$6575,'Reference Prices - Do Not Edit'!$I$4:$I$6575),0)</f>
        <v>0</v>
      </c>
    </row>
    <row r="713" spans="2:6">
      <c r="B713" s="475"/>
      <c r="C713" s="380" t="str">
        <f>IFERROR(_xlfn.XLOOKUP($B713,'Reference Prices - Do Not Edit'!$C$4:$C$6575,'Reference Prices - Do Not Edit'!$B$4:$B$6575),"-")</f>
        <v>-</v>
      </c>
      <c r="D713" s="23">
        <f>IFERROR(_xlfn.XLOOKUP($B713,'Reference Prices - Do Not Edit'!$C$4:$C$6575,'Reference Prices - Do Not Edit'!$D$4:$D$6575),0)</f>
        <v>0</v>
      </c>
      <c r="E713" s="23">
        <f>IFERROR(_xlfn.XLOOKUP($B713,'Reference Prices - Do Not Edit'!$C$4:$C$6575,'Reference Prices - Do Not Edit'!$E$4:$E$6575),0)</f>
        <v>0</v>
      </c>
      <c r="F713" s="25">
        <f>IFERROR(_xlfn.XLOOKUP($B713,'Reference Prices - Do Not Edit'!$C$4:$C$6575,'Reference Prices - Do Not Edit'!$I$4:$I$6575),0)</f>
        <v>0</v>
      </c>
    </row>
    <row r="714" spans="2:6">
      <c r="B714" s="475"/>
      <c r="C714" s="380" t="str">
        <f>IFERROR(_xlfn.XLOOKUP($B714,'Reference Prices - Do Not Edit'!$C$4:$C$6575,'Reference Prices - Do Not Edit'!$B$4:$B$6575),"-")</f>
        <v>-</v>
      </c>
      <c r="D714" s="23">
        <f>IFERROR(_xlfn.XLOOKUP($B714,'Reference Prices - Do Not Edit'!$C$4:$C$6575,'Reference Prices - Do Not Edit'!$D$4:$D$6575),0)</f>
        <v>0</v>
      </c>
      <c r="E714" s="23">
        <f>IFERROR(_xlfn.XLOOKUP($B714,'Reference Prices - Do Not Edit'!$C$4:$C$6575,'Reference Prices - Do Not Edit'!$E$4:$E$6575),0)</f>
        <v>0</v>
      </c>
      <c r="F714" s="25">
        <f>IFERROR(_xlfn.XLOOKUP($B714,'Reference Prices - Do Not Edit'!$C$4:$C$6575,'Reference Prices - Do Not Edit'!$I$4:$I$6575),0)</f>
        <v>0</v>
      </c>
    </row>
    <row r="715" spans="2:6">
      <c r="B715" s="475"/>
      <c r="C715" s="380" t="str">
        <f>IFERROR(_xlfn.XLOOKUP($B715,'Reference Prices - Do Not Edit'!$C$4:$C$6575,'Reference Prices - Do Not Edit'!$B$4:$B$6575),"-")</f>
        <v>-</v>
      </c>
      <c r="D715" s="23">
        <f>IFERROR(_xlfn.XLOOKUP($B715,'Reference Prices - Do Not Edit'!$C$4:$C$6575,'Reference Prices - Do Not Edit'!$D$4:$D$6575),0)</f>
        <v>0</v>
      </c>
      <c r="E715" s="23">
        <f>IFERROR(_xlfn.XLOOKUP($B715,'Reference Prices - Do Not Edit'!$C$4:$C$6575,'Reference Prices - Do Not Edit'!$E$4:$E$6575),0)</f>
        <v>0</v>
      </c>
      <c r="F715" s="25">
        <f>IFERROR(_xlfn.XLOOKUP($B715,'Reference Prices - Do Not Edit'!$C$4:$C$6575,'Reference Prices - Do Not Edit'!$I$4:$I$6575),0)</f>
        <v>0</v>
      </c>
    </row>
    <row r="716" spans="2:6">
      <c r="B716" s="475"/>
      <c r="C716" s="380" t="str">
        <f>IFERROR(_xlfn.XLOOKUP($B716,'Reference Prices - Do Not Edit'!$C$4:$C$6575,'Reference Prices - Do Not Edit'!$B$4:$B$6575),"-")</f>
        <v>-</v>
      </c>
      <c r="D716" s="23">
        <f>IFERROR(_xlfn.XLOOKUP($B716,'Reference Prices - Do Not Edit'!$C$4:$C$6575,'Reference Prices - Do Not Edit'!$D$4:$D$6575),0)</f>
        <v>0</v>
      </c>
      <c r="E716" s="23">
        <f>IFERROR(_xlfn.XLOOKUP($B716,'Reference Prices - Do Not Edit'!$C$4:$C$6575,'Reference Prices - Do Not Edit'!$E$4:$E$6575),0)</f>
        <v>0</v>
      </c>
      <c r="F716" s="25">
        <f>IFERROR(_xlfn.XLOOKUP($B716,'Reference Prices - Do Not Edit'!$C$4:$C$6575,'Reference Prices - Do Not Edit'!$I$4:$I$6575),0)</f>
        <v>0</v>
      </c>
    </row>
    <row r="717" spans="2:6">
      <c r="B717" s="475"/>
      <c r="C717" s="380" t="str">
        <f>IFERROR(_xlfn.XLOOKUP($B717,'Reference Prices - Do Not Edit'!$C$4:$C$6575,'Reference Prices - Do Not Edit'!$B$4:$B$6575),"-")</f>
        <v>-</v>
      </c>
      <c r="D717" s="23">
        <f>IFERROR(_xlfn.XLOOKUP($B717,'Reference Prices - Do Not Edit'!$C$4:$C$6575,'Reference Prices - Do Not Edit'!$D$4:$D$6575),0)</f>
        <v>0</v>
      </c>
      <c r="E717" s="23">
        <f>IFERROR(_xlfn.XLOOKUP($B717,'Reference Prices - Do Not Edit'!$C$4:$C$6575,'Reference Prices - Do Not Edit'!$E$4:$E$6575),0)</f>
        <v>0</v>
      </c>
      <c r="F717" s="25">
        <f>IFERROR(_xlfn.XLOOKUP($B717,'Reference Prices - Do Not Edit'!$C$4:$C$6575,'Reference Prices - Do Not Edit'!$I$4:$I$6575),0)</f>
        <v>0</v>
      </c>
    </row>
    <row r="718" spans="2:6">
      <c r="B718" s="475"/>
      <c r="C718" s="380" t="str">
        <f>IFERROR(_xlfn.XLOOKUP($B718,'Reference Prices - Do Not Edit'!$C$4:$C$6575,'Reference Prices - Do Not Edit'!$B$4:$B$6575),"-")</f>
        <v>-</v>
      </c>
      <c r="D718" s="23">
        <f>IFERROR(_xlfn.XLOOKUP($B718,'Reference Prices - Do Not Edit'!$C$4:$C$6575,'Reference Prices - Do Not Edit'!$D$4:$D$6575),0)</f>
        <v>0</v>
      </c>
      <c r="E718" s="23">
        <f>IFERROR(_xlfn.XLOOKUP($B718,'Reference Prices - Do Not Edit'!$C$4:$C$6575,'Reference Prices - Do Not Edit'!$E$4:$E$6575),0)</f>
        <v>0</v>
      </c>
      <c r="F718" s="25">
        <f>IFERROR(_xlfn.XLOOKUP($B718,'Reference Prices - Do Not Edit'!$C$4:$C$6575,'Reference Prices - Do Not Edit'!$I$4:$I$6575),0)</f>
        <v>0</v>
      </c>
    </row>
    <row r="719" spans="2:6">
      <c r="B719" s="475"/>
      <c r="C719" s="380" t="str">
        <f>IFERROR(_xlfn.XLOOKUP($B719,'Reference Prices - Do Not Edit'!$C$4:$C$6575,'Reference Prices - Do Not Edit'!$B$4:$B$6575),"-")</f>
        <v>-</v>
      </c>
      <c r="D719" s="23">
        <f>IFERROR(_xlfn.XLOOKUP($B719,'Reference Prices - Do Not Edit'!$C$4:$C$6575,'Reference Prices - Do Not Edit'!$D$4:$D$6575),0)</f>
        <v>0</v>
      </c>
      <c r="E719" s="23">
        <f>IFERROR(_xlfn.XLOOKUP($B719,'Reference Prices - Do Not Edit'!$C$4:$C$6575,'Reference Prices - Do Not Edit'!$E$4:$E$6575),0)</f>
        <v>0</v>
      </c>
      <c r="F719" s="25">
        <f>IFERROR(_xlfn.XLOOKUP($B719,'Reference Prices - Do Not Edit'!$C$4:$C$6575,'Reference Prices - Do Not Edit'!$I$4:$I$6575),0)</f>
        <v>0</v>
      </c>
    </row>
    <row r="720" spans="2:6">
      <c r="B720" s="475"/>
      <c r="C720" s="380" t="str">
        <f>IFERROR(_xlfn.XLOOKUP($B720,'Reference Prices - Do Not Edit'!$C$4:$C$6575,'Reference Prices - Do Not Edit'!$B$4:$B$6575),"-")</f>
        <v>-</v>
      </c>
      <c r="D720" s="23">
        <f>IFERROR(_xlfn.XLOOKUP($B720,'Reference Prices - Do Not Edit'!$C$4:$C$6575,'Reference Prices - Do Not Edit'!$D$4:$D$6575),0)</f>
        <v>0</v>
      </c>
      <c r="E720" s="23">
        <f>IFERROR(_xlfn.XLOOKUP($B720,'Reference Prices - Do Not Edit'!$C$4:$C$6575,'Reference Prices - Do Not Edit'!$E$4:$E$6575),0)</f>
        <v>0</v>
      </c>
      <c r="F720" s="25">
        <f>IFERROR(_xlfn.XLOOKUP($B720,'Reference Prices - Do Not Edit'!$C$4:$C$6575,'Reference Prices - Do Not Edit'!$I$4:$I$6575),0)</f>
        <v>0</v>
      </c>
    </row>
    <row r="721" spans="2:6">
      <c r="B721" s="475"/>
      <c r="C721" s="380" t="str">
        <f>IFERROR(_xlfn.XLOOKUP($B721,'Reference Prices - Do Not Edit'!$C$4:$C$6575,'Reference Prices - Do Not Edit'!$B$4:$B$6575),"-")</f>
        <v>-</v>
      </c>
      <c r="D721" s="23">
        <f>IFERROR(_xlfn.XLOOKUP($B721,'Reference Prices - Do Not Edit'!$C$4:$C$6575,'Reference Prices - Do Not Edit'!$D$4:$D$6575),0)</f>
        <v>0</v>
      </c>
      <c r="E721" s="23">
        <f>IFERROR(_xlfn.XLOOKUP($B721,'Reference Prices - Do Not Edit'!$C$4:$C$6575,'Reference Prices - Do Not Edit'!$E$4:$E$6575),0)</f>
        <v>0</v>
      </c>
      <c r="F721" s="25">
        <f>IFERROR(_xlfn.XLOOKUP($B721,'Reference Prices - Do Not Edit'!$C$4:$C$6575,'Reference Prices - Do Not Edit'!$I$4:$I$6575),0)</f>
        <v>0</v>
      </c>
    </row>
    <row r="722" spans="2:6">
      <c r="B722" s="475"/>
      <c r="C722" s="380" t="str">
        <f>IFERROR(_xlfn.XLOOKUP($B722,'Reference Prices - Do Not Edit'!$C$4:$C$6575,'Reference Prices - Do Not Edit'!$B$4:$B$6575),"-")</f>
        <v>-</v>
      </c>
      <c r="D722" s="23">
        <f>IFERROR(_xlfn.XLOOKUP($B722,'Reference Prices - Do Not Edit'!$C$4:$C$6575,'Reference Prices - Do Not Edit'!$D$4:$D$6575),0)</f>
        <v>0</v>
      </c>
      <c r="E722" s="23">
        <f>IFERROR(_xlfn.XLOOKUP($B722,'Reference Prices - Do Not Edit'!$C$4:$C$6575,'Reference Prices - Do Not Edit'!$E$4:$E$6575),0)</f>
        <v>0</v>
      </c>
      <c r="F722" s="25">
        <f>IFERROR(_xlfn.XLOOKUP($B722,'Reference Prices - Do Not Edit'!$C$4:$C$6575,'Reference Prices - Do Not Edit'!$I$4:$I$6575),0)</f>
        <v>0</v>
      </c>
    </row>
    <row r="723" spans="2:6">
      <c r="B723" s="475"/>
      <c r="C723" s="380" t="str">
        <f>IFERROR(_xlfn.XLOOKUP($B723,'Reference Prices - Do Not Edit'!$C$4:$C$6575,'Reference Prices - Do Not Edit'!$B$4:$B$6575),"-")</f>
        <v>-</v>
      </c>
      <c r="D723" s="23">
        <f>IFERROR(_xlfn.XLOOKUP($B723,'Reference Prices - Do Not Edit'!$C$4:$C$6575,'Reference Prices - Do Not Edit'!$D$4:$D$6575),0)</f>
        <v>0</v>
      </c>
      <c r="E723" s="23">
        <f>IFERROR(_xlfn.XLOOKUP($B723,'Reference Prices - Do Not Edit'!$C$4:$C$6575,'Reference Prices - Do Not Edit'!$E$4:$E$6575),0)</f>
        <v>0</v>
      </c>
      <c r="F723" s="25">
        <f>IFERROR(_xlfn.XLOOKUP($B723,'Reference Prices - Do Not Edit'!$C$4:$C$6575,'Reference Prices - Do Not Edit'!$I$4:$I$6575),0)</f>
        <v>0</v>
      </c>
    </row>
    <row r="724" spans="2:6">
      <c r="B724" s="475"/>
      <c r="C724" s="380" t="str">
        <f>IFERROR(_xlfn.XLOOKUP($B724,'Reference Prices - Do Not Edit'!$C$4:$C$6575,'Reference Prices - Do Not Edit'!$B$4:$B$6575),"-")</f>
        <v>-</v>
      </c>
      <c r="D724" s="23">
        <f>IFERROR(_xlfn.XLOOKUP($B724,'Reference Prices - Do Not Edit'!$C$4:$C$6575,'Reference Prices - Do Not Edit'!$D$4:$D$6575),0)</f>
        <v>0</v>
      </c>
      <c r="E724" s="23">
        <f>IFERROR(_xlfn.XLOOKUP($B724,'Reference Prices - Do Not Edit'!$C$4:$C$6575,'Reference Prices - Do Not Edit'!$E$4:$E$6575),0)</f>
        <v>0</v>
      </c>
      <c r="F724" s="25">
        <f>IFERROR(_xlfn.XLOOKUP($B724,'Reference Prices - Do Not Edit'!$C$4:$C$6575,'Reference Prices - Do Not Edit'!$I$4:$I$6575),0)</f>
        <v>0</v>
      </c>
    </row>
    <row r="725" spans="2:6">
      <c r="B725" s="475"/>
      <c r="C725" s="380" t="str">
        <f>IFERROR(_xlfn.XLOOKUP($B725,'Reference Prices - Do Not Edit'!$C$4:$C$6575,'Reference Prices - Do Not Edit'!$B$4:$B$6575),"-")</f>
        <v>-</v>
      </c>
      <c r="D725" s="23">
        <f>IFERROR(_xlfn.XLOOKUP($B725,'Reference Prices - Do Not Edit'!$C$4:$C$6575,'Reference Prices - Do Not Edit'!$D$4:$D$6575),0)</f>
        <v>0</v>
      </c>
      <c r="E725" s="23">
        <f>IFERROR(_xlfn.XLOOKUP($B725,'Reference Prices - Do Not Edit'!$C$4:$C$6575,'Reference Prices - Do Not Edit'!$E$4:$E$6575),0)</f>
        <v>0</v>
      </c>
      <c r="F725" s="25">
        <f>IFERROR(_xlfn.XLOOKUP($B725,'Reference Prices - Do Not Edit'!$C$4:$C$6575,'Reference Prices - Do Not Edit'!$I$4:$I$6575),0)</f>
        <v>0</v>
      </c>
    </row>
    <row r="726" spans="2:6">
      <c r="B726" s="475"/>
      <c r="C726" s="380" t="str">
        <f>IFERROR(_xlfn.XLOOKUP($B726,'Reference Prices - Do Not Edit'!$C$4:$C$6575,'Reference Prices - Do Not Edit'!$B$4:$B$6575),"-")</f>
        <v>-</v>
      </c>
      <c r="D726" s="23">
        <f>IFERROR(_xlfn.XLOOKUP($B726,'Reference Prices - Do Not Edit'!$C$4:$C$6575,'Reference Prices - Do Not Edit'!$D$4:$D$6575),0)</f>
        <v>0</v>
      </c>
      <c r="E726" s="23">
        <f>IFERROR(_xlfn.XLOOKUP($B726,'Reference Prices - Do Not Edit'!$C$4:$C$6575,'Reference Prices - Do Not Edit'!$E$4:$E$6575),0)</f>
        <v>0</v>
      </c>
      <c r="F726" s="25">
        <f>IFERROR(_xlfn.XLOOKUP($B726,'Reference Prices - Do Not Edit'!$C$4:$C$6575,'Reference Prices - Do Not Edit'!$I$4:$I$6575),0)</f>
        <v>0</v>
      </c>
    </row>
    <row r="727" spans="2:6">
      <c r="B727" s="475"/>
      <c r="C727" s="380" t="str">
        <f>IFERROR(_xlfn.XLOOKUP($B727,'Reference Prices - Do Not Edit'!$C$4:$C$6575,'Reference Prices - Do Not Edit'!$B$4:$B$6575),"-")</f>
        <v>-</v>
      </c>
      <c r="D727" s="23">
        <f>IFERROR(_xlfn.XLOOKUP($B727,'Reference Prices - Do Not Edit'!$C$4:$C$6575,'Reference Prices - Do Not Edit'!$D$4:$D$6575),0)</f>
        <v>0</v>
      </c>
      <c r="E727" s="23">
        <f>IFERROR(_xlfn.XLOOKUP($B727,'Reference Prices - Do Not Edit'!$C$4:$C$6575,'Reference Prices - Do Not Edit'!$E$4:$E$6575),0)</f>
        <v>0</v>
      </c>
      <c r="F727" s="25">
        <f>IFERROR(_xlfn.XLOOKUP($B727,'Reference Prices - Do Not Edit'!$C$4:$C$6575,'Reference Prices - Do Not Edit'!$I$4:$I$6575),0)</f>
        <v>0</v>
      </c>
    </row>
    <row r="728" spans="2:6">
      <c r="B728" s="475"/>
      <c r="C728" s="380" t="str">
        <f>IFERROR(_xlfn.XLOOKUP($B728,'Reference Prices - Do Not Edit'!$C$4:$C$6575,'Reference Prices - Do Not Edit'!$B$4:$B$6575),"-")</f>
        <v>-</v>
      </c>
      <c r="D728" s="23">
        <f>IFERROR(_xlfn.XLOOKUP($B728,'Reference Prices - Do Not Edit'!$C$4:$C$6575,'Reference Prices - Do Not Edit'!$D$4:$D$6575),0)</f>
        <v>0</v>
      </c>
      <c r="E728" s="23">
        <f>IFERROR(_xlfn.XLOOKUP($B728,'Reference Prices - Do Not Edit'!$C$4:$C$6575,'Reference Prices - Do Not Edit'!$E$4:$E$6575),0)</f>
        <v>0</v>
      </c>
      <c r="F728" s="25">
        <f>IFERROR(_xlfn.XLOOKUP($B728,'Reference Prices - Do Not Edit'!$C$4:$C$6575,'Reference Prices - Do Not Edit'!$I$4:$I$6575),0)</f>
        <v>0</v>
      </c>
    </row>
    <row r="729" spans="2:6">
      <c r="B729" s="475"/>
      <c r="C729" s="380" t="str">
        <f>IFERROR(_xlfn.XLOOKUP($B729,'Reference Prices - Do Not Edit'!$C$4:$C$6575,'Reference Prices - Do Not Edit'!$B$4:$B$6575),"-")</f>
        <v>-</v>
      </c>
      <c r="D729" s="23">
        <f>IFERROR(_xlfn.XLOOKUP($B729,'Reference Prices - Do Not Edit'!$C$4:$C$6575,'Reference Prices - Do Not Edit'!$D$4:$D$6575),0)</f>
        <v>0</v>
      </c>
      <c r="E729" s="23">
        <f>IFERROR(_xlfn.XLOOKUP($B729,'Reference Prices - Do Not Edit'!$C$4:$C$6575,'Reference Prices - Do Not Edit'!$E$4:$E$6575),0)</f>
        <v>0</v>
      </c>
      <c r="F729" s="25">
        <f>IFERROR(_xlfn.XLOOKUP($B729,'Reference Prices - Do Not Edit'!$C$4:$C$6575,'Reference Prices - Do Not Edit'!$I$4:$I$6575),0)</f>
        <v>0</v>
      </c>
    </row>
    <row r="730" spans="2:6">
      <c r="B730" s="475"/>
      <c r="C730" s="380" t="str">
        <f>IFERROR(_xlfn.XLOOKUP($B730,'Reference Prices - Do Not Edit'!$C$4:$C$6575,'Reference Prices - Do Not Edit'!$B$4:$B$6575),"-")</f>
        <v>-</v>
      </c>
      <c r="D730" s="23">
        <f>IFERROR(_xlfn.XLOOKUP($B730,'Reference Prices - Do Not Edit'!$C$4:$C$6575,'Reference Prices - Do Not Edit'!$D$4:$D$6575),0)</f>
        <v>0</v>
      </c>
      <c r="E730" s="23">
        <f>IFERROR(_xlfn.XLOOKUP($B730,'Reference Prices - Do Not Edit'!$C$4:$C$6575,'Reference Prices - Do Not Edit'!$E$4:$E$6575),0)</f>
        <v>0</v>
      </c>
      <c r="F730" s="25">
        <f>IFERROR(_xlfn.XLOOKUP($B730,'Reference Prices - Do Not Edit'!$C$4:$C$6575,'Reference Prices - Do Not Edit'!$I$4:$I$6575),0)</f>
        <v>0</v>
      </c>
    </row>
    <row r="731" spans="2:6">
      <c r="B731" s="475"/>
      <c r="C731" s="380" t="str">
        <f>IFERROR(_xlfn.XLOOKUP($B731,'Reference Prices - Do Not Edit'!$C$4:$C$6575,'Reference Prices - Do Not Edit'!$B$4:$B$6575),"-")</f>
        <v>-</v>
      </c>
      <c r="D731" s="23">
        <f>IFERROR(_xlfn.XLOOKUP($B731,'Reference Prices - Do Not Edit'!$C$4:$C$6575,'Reference Prices - Do Not Edit'!$D$4:$D$6575),0)</f>
        <v>0</v>
      </c>
      <c r="E731" s="23">
        <f>IFERROR(_xlfn.XLOOKUP($B731,'Reference Prices - Do Not Edit'!$C$4:$C$6575,'Reference Prices - Do Not Edit'!$E$4:$E$6575),0)</f>
        <v>0</v>
      </c>
      <c r="F731" s="25">
        <f>IFERROR(_xlfn.XLOOKUP($B731,'Reference Prices - Do Not Edit'!$C$4:$C$6575,'Reference Prices - Do Not Edit'!$I$4:$I$6575),0)</f>
        <v>0</v>
      </c>
    </row>
    <row r="732" spans="2:6">
      <c r="B732" s="475"/>
      <c r="C732" s="380" t="str">
        <f>IFERROR(_xlfn.XLOOKUP($B732,'Reference Prices - Do Not Edit'!$C$4:$C$6575,'Reference Prices - Do Not Edit'!$B$4:$B$6575),"-")</f>
        <v>-</v>
      </c>
      <c r="D732" s="23">
        <f>IFERROR(_xlfn.XLOOKUP($B732,'Reference Prices - Do Not Edit'!$C$4:$C$6575,'Reference Prices - Do Not Edit'!$D$4:$D$6575),0)</f>
        <v>0</v>
      </c>
      <c r="E732" s="23">
        <f>IFERROR(_xlfn.XLOOKUP($B732,'Reference Prices - Do Not Edit'!$C$4:$C$6575,'Reference Prices - Do Not Edit'!$E$4:$E$6575),0)</f>
        <v>0</v>
      </c>
      <c r="F732" s="25">
        <f>IFERROR(_xlfn.XLOOKUP($B732,'Reference Prices - Do Not Edit'!$C$4:$C$6575,'Reference Prices - Do Not Edit'!$I$4:$I$6575),0)</f>
        <v>0</v>
      </c>
    </row>
    <row r="733" spans="2:6">
      <c r="B733" s="475"/>
      <c r="C733" s="380" t="str">
        <f>IFERROR(_xlfn.XLOOKUP($B733,'Reference Prices - Do Not Edit'!$C$4:$C$6575,'Reference Prices - Do Not Edit'!$B$4:$B$6575),"-")</f>
        <v>-</v>
      </c>
      <c r="D733" s="23">
        <f>IFERROR(_xlfn.XLOOKUP($B733,'Reference Prices - Do Not Edit'!$C$4:$C$6575,'Reference Prices - Do Not Edit'!$D$4:$D$6575),0)</f>
        <v>0</v>
      </c>
      <c r="E733" s="23">
        <f>IFERROR(_xlfn.XLOOKUP($B733,'Reference Prices - Do Not Edit'!$C$4:$C$6575,'Reference Prices - Do Not Edit'!$E$4:$E$6575),0)</f>
        <v>0</v>
      </c>
      <c r="F733" s="25">
        <f>IFERROR(_xlfn.XLOOKUP($B733,'Reference Prices - Do Not Edit'!$C$4:$C$6575,'Reference Prices - Do Not Edit'!$I$4:$I$6575),0)</f>
        <v>0</v>
      </c>
    </row>
    <row r="734" spans="2:6">
      <c r="B734" s="475"/>
      <c r="C734" s="380" t="str">
        <f>IFERROR(_xlfn.XLOOKUP($B734,'Reference Prices - Do Not Edit'!$C$4:$C$6575,'Reference Prices - Do Not Edit'!$B$4:$B$6575),"-")</f>
        <v>-</v>
      </c>
      <c r="D734" s="23">
        <f>IFERROR(_xlfn.XLOOKUP($B734,'Reference Prices - Do Not Edit'!$C$4:$C$6575,'Reference Prices - Do Not Edit'!$D$4:$D$6575),0)</f>
        <v>0</v>
      </c>
      <c r="E734" s="23">
        <f>IFERROR(_xlfn.XLOOKUP($B734,'Reference Prices - Do Not Edit'!$C$4:$C$6575,'Reference Prices - Do Not Edit'!$E$4:$E$6575),0)</f>
        <v>0</v>
      </c>
      <c r="F734" s="25">
        <f>IFERROR(_xlfn.XLOOKUP($B734,'Reference Prices - Do Not Edit'!$C$4:$C$6575,'Reference Prices - Do Not Edit'!$I$4:$I$6575),0)</f>
        <v>0</v>
      </c>
    </row>
    <row r="735" spans="2:6">
      <c r="B735" s="475"/>
      <c r="C735" s="380" t="str">
        <f>IFERROR(_xlfn.XLOOKUP($B735,'Reference Prices - Do Not Edit'!$C$4:$C$6575,'Reference Prices - Do Not Edit'!$B$4:$B$6575),"-")</f>
        <v>-</v>
      </c>
      <c r="D735" s="23">
        <f>IFERROR(_xlfn.XLOOKUP($B735,'Reference Prices - Do Not Edit'!$C$4:$C$6575,'Reference Prices - Do Not Edit'!$D$4:$D$6575),0)</f>
        <v>0</v>
      </c>
      <c r="E735" s="23">
        <f>IFERROR(_xlfn.XLOOKUP($B735,'Reference Prices - Do Not Edit'!$C$4:$C$6575,'Reference Prices - Do Not Edit'!$E$4:$E$6575),0)</f>
        <v>0</v>
      </c>
      <c r="F735" s="25">
        <f>IFERROR(_xlfn.XLOOKUP($B735,'Reference Prices - Do Not Edit'!$C$4:$C$6575,'Reference Prices - Do Not Edit'!$I$4:$I$6575),0)</f>
        <v>0</v>
      </c>
    </row>
    <row r="736" spans="2:6">
      <c r="B736" s="475"/>
      <c r="C736" s="380" t="str">
        <f>IFERROR(_xlfn.XLOOKUP($B736,'Reference Prices - Do Not Edit'!$C$4:$C$6575,'Reference Prices - Do Not Edit'!$B$4:$B$6575),"-")</f>
        <v>-</v>
      </c>
      <c r="D736" s="23">
        <f>IFERROR(_xlfn.XLOOKUP($B736,'Reference Prices - Do Not Edit'!$C$4:$C$6575,'Reference Prices - Do Not Edit'!$D$4:$D$6575),0)</f>
        <v>0</v>
      </c>
      <c r="E736" s="23">
        <f>IFERROR(_xlfn.XLOOKUP($B736,'Reference Prices - Do Not Edit'!$C$4:$C$6575,'Reference Prices - Do Not Edit'!$E$4:$E$6575),0)</f>
        <v>0</v>
      </c>
      <c r="F736" s="25">
        <f>IFERROR(_xlfn.XLOOKUP($B736,'Reference Prices - Do Not Edit'!$C$4:$C$6575,'Reference Prices - Do Not Edit'!$I$4:$I$6575),0)</f>
        <v>0</v>
      </c>
    </row>
    <row r="737" spans="2:6">
      <c r="B737" s="475"/>
      <c r="C737" s="380" t="str">
        <f>IFERROR(_xlfn.XLOOKUP($B737,'Reference Prices - Do Not Edit'!$C$4:$C$6575,'Reference Prices - Do Not Edit'!$B$4:$B$6575),"-")</f>
        <v>-</v>
      </c>
      <c r="D737" s="23">
        <f>IFERROR(_xlfn.XLOOKUP($B737,'Reference Prices - Do Not Edit'!$C$4:$C$6575,'Reference Prices - Do Not Edit'!$D$4:$D$6575),0)</f>
        <v>0</v>
      </c>
      <c r="E737" s="23">
        <f>IFERROR(_xlfn.XLOOKUP($B737,'Reference Prices - Do Not Edit'!$C$4:$C$6575,'Reference Prices - Do Not Edit'!$E$4:$E$6575),0)</f>
        <v>0</v>
      </c>
      <c r="F737" s="25">
        <f>IFERROR(_xlfn.XLOOKUP($B737,'Reference Prices - Do Not Edit'!$C$4:$C$6575,'Reference Prices - Do Not Edit'!$I$4:$I$6575),0)</f>
        <v>0</v>
      </c>
    </row>
    <row r="738" spans="2:6">
      <c r="B738" s="475"/>
      <c r="C738" s="380" t="str">
        <f>IFERROR(_xlfn.XLOOKUP($B738,'Reference Prices - Do Not Edit'!$C$4:$C$6575,'Reference Prices - Do Not Edit'!$B$4:$B$6575),"-")</f>
        <v>-</v>
      </c>
      <c r="D738" s="23">
        <f>IFERROR(_xlfn.XLOOKUP($B738,'Reference Prices - Do Not Edit'!$C$4:$C$6575,'Reference Prices - Do Not Edit'!$D$4:$D$6575),0)</f>
        <v>0</v>
      </c>
      <c r="E738" s="23">
        <f>IFERROR(_xlfn.XLOOKUP($B738,'Reference Prices - Do Not Edit'!$C$4:$C$6575,'Reference Prices - Do Not Edit'!$E$4:$E$6575),0)</f>
        <v>0</v>
      </c>
      <c r="F738" s="25">
        <f>IFERROR(_xlfn.XLOOKUP($B738,'Reference Prices - Do Not Edit'!$C$4:$C$6575,'Reference Prices - Do Not Edit'!$I$4:$I$6575),0)</f>
        <v>0</v>
      </c>
    </row>
    <row r="739" spans="2:6">
      <c r="B739" s="475"/>
      <c r="C739" s="380" t="str">
        <f>IFERROR(_xlfn.XLOOKUP($B739,'Reference Prices - Do Not Edit'!$C$4:$C$6575,'Reference Prices - Do Not Edit'!$B$4:$B$6575),"-")</f>
        <v>-</v>
      </c>
      <c r="D739" s="23">
        <f>IFERROR(_xlfn.XLOOKUP($B739,'Reference Prices - Do Not Edit'!$C$4:$C$6575,'Reference Prices - Do Not Edit'!$D$4:$D$6575),0)</f>
        <v>0</v>
      </c>
      <c r="E739" s="23">
        <f>IFERROR(_xlfn.XLOOKUP($B739,'Reference Prices - Do Not Edit'!$C$4:$C$6575,'Reference Prices - Do Not Edit'!$E$4:$E$6575),0)</f>
        <v>0</v>
      </c>
      <c r="F739" s="25">
        <f>IFERROR(_xlfn.XLOOKUP($B739,'Reference Prices - Do Not Edit'!$C$4:$C$6575,'Reference Prices - Do Not Edit'!$I$4:$I$6575),0)</f>
        <v>0</v>
      </c>
    </row>
    <row r="740" spans="2:6">
      <c r="B740" s="475"/>
      <c r="C740" s="380" t="str">
        <f>IFERROR(_xlfn.XLOOKUP($B740,'Reference Prices - Do Not Edit'!$C$4:$C$6575,'Reference Prices - Do Not Edit'!$B$4:$B$6575),"-")</f>
        <v>-</v>
      </c>
      <c r="D740" s="23">
        <f>IFERROR(_xlfn.XLOOKUP($B740,'Reference Prices - Do Not Edit'!$C$4:$C$6575,'Reference Prices - Do Not Edit'!$D$4:$D$6575),0)</f>
        <v>0</v>
      </c>
      <c r="E740" s="23">
        <f>IFERROR(_xlfn.XLOOKUP($B740,'Reference Prices - Do Not Edit'!$C$4:$C$6575,'Reference Prices - Do Not Edit'!$E$4:$E$6575),0)</f>
        <v>0</v>
      </c>
      <c r="F740" s="25">
        <f>IFERROR(_xlfn.XLOOKUP($B740,'Reference Prices - Do Not Edit'!$C$4:$C$6575,'Reference Prices - Do Not Edit'!$I$4:$I$6575),0)</f>
        <v>0</v>
      </c>
    </row>
    <row r="741" spans="2:6">
      <c r="B741" s="475"/>
      <c r="C741" s="380" t="str">
        <f>IFERROR(_xlfn.XLOOKUP($B741,'Reference Prices - Do Not Edit'!$C$4:$C$6575,'Reference Prices - Do Not Edit'!$B$4:$B$6575),"-")</f>
        <v>-</v>
      </c>
      <c r="D741" s="23">
        <f>IFERROR(_xlfn.XLOOKUP($B741,'Reference Prices - Do Not Edit'!$C$4:$C$6575,'Reference Prices - Do Not Edit'!$D$4:$D$6575),0)</f>
        <v>0</v>
      </c>
      <c r="E741" s="23">
        <f>IFERROR(_xlfn.XLOOKUP($B741,'Reference Prices - Do Not Edit'!$C$4:$C$6575,'Reference Prices - Do Not Edit'!$E$4:$E$6575),0)</f>
        <v>0</v>
      </c>
      <c r="F741" s="25">
        <f>IFERROR(_xlfn.XLOOKUP($B741,'Reference Prices - Do Not Edit'!$C$4:$C$6575,'Reference Prices - Do Not Edit'!$I$4:$I$6575),0)</f>
        <v>0</v>
      </c>
    </row>
    <row r="742" spans="2:6">
      <c r="B742" s="475"/>
      <c r="C742" s="380" t="str">
        <f>IFERROR(_xlfn.XLOOKUP($B742,'Reference Prices - Do Not Edit'!$C$4:$C$6575,'Reference Prices - Do Not Edit'!$B$4:$B$6575),"-")</f>
        <v>-</v>
      </c>
      <c r="D742" s="23">
        <f>IFERROR(_xlfn.XLOOKUP($B742,'Reference Prices - Do Not Edit'!$C$4:$C$6575,'Reference Prices - Do Not Edit'!$D$4:$D$6575),0)</f>
        <v>0</v>
      </c>
      <c r="E742" s="23">
        <f>IFERROR(_xlfn.XLOOKUP($B742,'Reference Prices - Do Not Edit'!$C$4:$C$6575,'Reference Prices - Do Not Edit'!$E$4:$E$6575),0)</f>
        <v>0</v>
      </c>
      <c r="F742" s="25">
        <f>IFERROR(_xlfn.XLOOKUP($B742,'Reference Prices - Do Not Edit'!$C$4:$C$6575,'Reference Prices - Do Not Edit'!$I$4:$I$6575),0)</f>
        <v>0</v>
      </c>
    </row>
    <row r="743" spans="2:6">
      <c r="B743" s="475"/>
      <c r="C743" s="380" t="str">
        <f>IFERROR(_xlfn.XLOOKUP($B743,'Reference Prices - Do Not Edit'!$C$4:$C$6575,'Reference Prices - Do Not Edit'!$B$4:$B$6575),"-")</f>
        <v>-</v>
      </c>
      <c r="D743" s="23">
        <f>IFERROR(_xlfn.XLOOKUP($B743,'Reference Prices - Do Not Edit'!$C$4:$C$6575,'Reference Prices - Do Not Edit'!$D$4:$D$6575),0)</f>
        <v>0</v>
      </c>
      <c r="E743" s="23">
        <f>IFERROR(_xlfn.XLOOKUP($B743,'Reference Prices - Do Not Edit'!$C$4:$C$6575,'Reference Prices - Do Not Edit'!$E$4:$E$6575),0)</f>
        <v>0</v>
      </c>
      <c r="F743" s="25">
        <f>IFERROR(_xlfn.XLOOKUP($B743,'Reference Prices - Do Not Edit'!$C$4:$C$6575,'Reference Prices - Do Not Edit'!$I$4:$I$6575),0)</f>
        <v>0</v>
      </c>
    </row>
    <row r="744" spans="2:6">
      <c r="B744" s="475"/>
      <c r="C744" s="380" t="str">
        <f>IFERROR(_xlfn.XLOOKUP($B744,'Reference Prices - Do Not Edit'!$C$4:$C$6575,'Reference Prices - Do Not Edit'!$B$4:$B$6575),"-")</f>
        <v>-</v>
      </c>
      <c r="D744" s="23">
        <f>IFERROR(_xlfn.XLOOKUP($B744,'Reference Prices - Do Not Edit'!$C$4:$C$6575,'Reference Prices - Do Not Edit'!$D$4:$D$6575),0)</f>
        <v>0</v>
      </c>
      <c r="E744" s="23">
        <f>IFERROR(_xlfn.XLOOKUP($B744,'Reference Prices - Do Not Edit'!$C$4:$C$6575,'Reference Prices - Do Not Edit'!$E$4:$E$6575),0)</f>
        <v>0</v>
      </c>
      <c r="F744" s="25">
        <f>IFERROR(_xlfn.XLOOKUP($B744,'Reference Prices - Do Not Edit'!$C$4:$C$6575,'Reference Prices - Do Not Edit'!$I$4:$I$6575),0)</f>
        <v>0</v>
      </c>
    </row>
    <row r="745" spans="2:6">
      <c r="B745" s="475"/>
      <c r="C745" s="380" t="str">
        <f>IFERROR(_xlfn.XLOOKUP($B745,'Reference Prices - Do Not Edit'!$C$4:$C$6575,'Reference Prices - Do Not Edit'!$B$4:$B$6575),"-")</f>
        <v>-</v>
      </c>
      <c r="D745" s="23">
        <f>IFERROR(_xlfn.XLOOKUP($B745,'Reference Prices - Do Not Edit'!$C$4:$C$6575,'Reference Prices - Do Not Edit'!$D$4:$D$6575),0)</f>
        <v>0</v>
      </c>
      <c r="E745" s="23">
        <f>IFERROR(_xlfn.XLOOKUP($B745,'Reference Prices - Do Not Edit'!$C$4:$C$6575,'Reference Prices - Do Not Edit'!$E$4:$E$6575),0)</f>
        <v>0</v>
      </c>
      <c r="F745" s="25">
        <f>IFERROR(_xlfn.XLOOKUP($B745,'Reference Prices - Do Not Edit'!$C$4:$C$6575,'Reference Prices - Do Not Edit'!$I$4:$I$6575),0)</f>
        <v>0</v>
      </c>
    </row>
    <row r="746" spans="2:6">
      <c r="B746" s="475"/>
      <c r="C746" s="380" t="str">
        <f>IFERROR(_xlfn.XLOOKUP($B746,'Reference Prices - Do Not Edit'!$C$4:$C$6575,'Reference Prices - Do Not Edit'!$B$4:$B$6575),"-")</f>
        <v>-</v>
      </c>
      <c r="D746" s="23">
        <f>IFERROR(_xlfn.XLOOKUP($B746,'Reference Prices - Do Not Edit'!$C$4:$C$6575,'Reference Prices - Do Not Edit'!$D$4:$D$6575),0)</f>
        <v>0</v>
      </c>
      <c r="E746" s="23">
        <f>IFERROR(_xlfn.XLOOKUP($B746,'Reference Prices - Do Not Edit'!$C$4:$C$6575,'Reference Prices - Do Not Edit'!$E$4:$E$6575),0)</f>
        <v>0</v>
      </c>
      <c r="F746" s="25">
        <f>IFERROR(_xlfn.XLOOKUP($B746,'Reference Prices - Do Not Edit'!$C$4:$C$6575,'Reference Prices - Do Not Edit'!$I$4:$I$6575),0)</f>
        <v>0</v>
      </c>
    </row>
    <row r="747" spans="2:6">
      <c r="B747" s="475"/>
      <c r="C747" s="380" t="str">
        <f>IFERROR(_xlfn.XLOOKUP($B747,'Reference Prices - Do Not Edit'!$C$4:$C$6575,'Reference Prices - Do Not Edit'!$B$4:$B$6575),"-")</f>
        <v>-</v>
      </c>
      <c r="D747" s="23">
        <f>IFERROR(_xlfn.XLOOKUP($B747,'Reference Prices - Do Not Edit'!$C$4:$C$6575,'Reference Prices - Do Not Edit'!$D$4:$D$6575),0)</f>
        <v>0</v>
      </c>
      <c r="E747" s="23">
        <f>IFERROR(_xlfn.XLOOKUP($B747,'Reference Prices - Do Not Edit'!$C$4:$C$6575,'Reference Prices - Do Not Edit'!$E$4:$E$6575),0)</f>
        <v>0</v>
      </c>
      <c r="F747" s="25">
        <f>IFERROR(_xlfn.XLOOKUP($B747,'Reference Prices - Do Not Edit'!$C$4:$C$6575,'Reference Prices - Do Not Edit'!$I$4:$I$6575),0)</f>
        <v>0</v>
      </c>
    </row>
    <row r="748" spans="2:6">
      <c r="B748" s="475"/>
      <c r="C748" s="380" t="str">
        <f>IFERROR(_xlfn.XLOOKUP($B748,'Reference Prices - Do Not Edit'!$C$4:$C$6575,'Reference Prices - Do Not Edit'!$B$4:$B$6575),"-")</f>
        <v>-</v>
      </c>
      <c r="D748" s="23">
        <f>IFERROR(_xlfn.XLOOKUP($B748,'Reference Prices - Do Not Edit'!$C$4:$C$6575,'Reference Prices - Do Not Edit'!$D$4:$D$6575),0)</f>
        <v>0</v>
      </c>
      <c r="E748" s="23">
        <f>IFERROR(_xlfn.XLOOKUP($B748,'Reference Prices - Do Not Edit'!$C$4:$C$6575,'Reference Prices - Do Not Edit'!$E$4:$E$6575),0)</f>
        <v>0</v>
      </c>
      <c r="F748" s="25">
        <f>IFERROR(_xlfn.XLOOKUP($B748,'Reference Prices - Do Not Edit'!$C$4:$C$6575,'Reference Prices - Do Not Edit'!$I$4:$I$6575),0)</f>
        <v>0</v>
      </c>
    </row>
    <row r="749" spans="2:6">
      <c r="B749" s="475"/>
      <c r="C749" s="380" t="str">
        <f>IFERROR(_xlfn.XLOOKUP($B749,'Reference Prices - Do Not Edit'!$C$4:$C$6575,'Reference Prices - Do Not Edit'!$B$4:$B$6575),"-")</f>
        <v>-</v>
      </c>
      <c r="D749" s="23">
        <f>IFERROR(_xlfn.XLOOKUP($B749,'Reference Prices - Do Not Edit'!$C$4:$C$6575,'Reference Prices - Do Not Edit'!$D$4:$D$6575),0)</f>
        <v>0</v>
      </c>
      <c r="E749" s="23">
        <f>IFERROR(_xlfn.XLOOKUP($B749,'Reference Prices - Do Not Edit'!$C$4:$C$6575,'Reference Prices - Do Not Edit'!$E$4:$E$6575),0)</f>
        <v>0</v>
      </c>
      <c r="F749" s="25">
        <f>IFERROR(_xlfn.XLOOKUP($B749,'Reference Prices - Do Not Edit'!$C$4:$C$6575,'Reference Prices - Do Not Edit'!$I$4:$I$6575),0)</f>
        <v>0</v>
      </c>
    </row>
    <row r="750" spans="2:6">
      <c r="B750" s="475"/>
      <c r="C750" s="380" t="str">
        <f>IFERROR(_xlfn.XLOOKUP($B750,'Reference Prices - Do Not Edit'!$C$4:$C$6575,'Reference Prices - Do Not Edit'!$B$4:$B$6575),"-")</f>
        <v>-</v>
      </c>
      <c r="D750" s="23">
        <f>IFERROR(_xlfn.XLOOKUP($B750,'Reference Prices - Do Not Edit'!$C$4:$C$6575,'Reference Prices - Do Not Edit'!$D$4:$D$6575),0)</f>
        <v>0</v>
      </c>
      <c r="E750" s="23">
        <f>IFERROR(_xlfn.XLOOKUP($B750,'Reference Prices - Do Not Edit'!$C$4:$C$6575,'Reference Prices - Do Not Edit'!$E$4:$E$6575),0)</f>
        <v>0</v>
      </c>
      <c r="F750" s="25">
        <f>IFERROR(_xlfn.XLOOKUP($B750,'Reference Prices - Do Not Edit'!$C$4:$C$6575,'Reference Prices - Do Not Edit'!$I$4:$I$6575),0)</f>
        <v>0</v>
      </c>
    </row>
    <row r="751" spans="2:6">
      <c r="B751" s="475"/>
      <c r="C751" s="380" t="str">
        <f>IFERROR(_xlfn.XLOOKUP($B751,'Reference Prices - Do Not Edit'!$C$4:$C$6575,'Reference Prices - Do Not Edit'!$B$4:$B$6575),"-")</f>
        <v>-</v>
      </c>
      <c r="D751" s="23">
        <f>IFERROR(_xlfn.XLOOKUP($B751,'Reference Prices - Do Not Edit'!$C$4:$C$6575,'Reference Prices - Do Not Edit'!$D$4:$D$6575),0)</f>
        <v>0</v>
      </c>
      <c r="E751" s="23">
        <f>IFERROR(_xlfn.XLOOKUP($B751,'Reference Prices - Do Not Edit'!$C$4:$C$6575,'Reference Prices - Do Not Edit'!$E$4:$E$6575),0)</f>
        <v>0</v>
      </c>
      <c r="F751" s="25">
        <f>IFERROR(_xlfn.XLOOKUP($B751,'Reference Prices - Do Not Edit'!$C$4:$C$6575,'Reference Prices - Do Not Edit'!$I$4:$I$6575),0)</f>
        <v>0</v>
      </c>
    </row>
    <row r="752" spans="2:6">
      <c r="B752" s="475"/>
      <c r="C752" s="380" t="str">
        <f>IFERROR(_xlfn.XLOOKUP($B752,'Reference Prices - Do Not Edit'!$C$4:$C$6575,'Reference Prices - Do Not Edit'!$B$4:$B$6575),"-")</f>
        <v>-</v>
      </c>
      <c r="D752" s="23">
        <f>IFERROR(_xlfn.XLOOKUP($B752,'Reference Prices - Do Not Edit'!$C$4:$C$6575,'Reference Prices - Do Not Edit'!$D$4:$D$6575),0)</f>
        <v>0</v>
      </c>
      <c r="E752" s="23">
        <f>IFERROR(_xlfn.XLOOKUP($B752,'Reference Prices - Do Not Edit'!$C$4:$C$6575,'Reference Prices - Do Not Edit'!$E$4:$E$6575),0)</f>
        <v>0</v>
      </c>
      <c r="F752" s="25">
        <f>IFERROR(_xlfn.XLOOKUP($B752,'Reference Prices - Do Not Edit'!$C$4:$C$6575,'Reference Prices - Do Not Edit'!$I$4:$I$6575),0)</f>
        <v>0</v>
      </c>
    </row>
    <row r="753" spans="2:6">
      <c r="B753" s="475"/>
      <c r="C753" s="380" t="str">
        <f>IFERROR(_xlfn.XLOOKUP($B753,'Reference Prices - Do Not Edit'!$C$4:$C$6575,'Reference Prices - Do Not Edit'!$B$4:$B$6575),"-")</f>
        <v>-</v>
      </c>
      <c r="D753" s="23">
        <f>IFERROR(_xlfn.XLOOKUP($B753,'Reference Prices - Do Not Edit'!$C$4:$C$6575,'Reference Prices - Do Not Edit'!$D$4:$D$6575),0)</f>
        <v>0</v>
      </c>
      <c r="E753" s="23">
        <f>IFERROR(_xlfn.XLOOKUP($B753,'Reference Prices - Do Not Edit'!$C$4:$C$6575,'Reference Prices - Do Not Edit'!$E$4:$E$6575),0)</f>
        <v>0</v>
      </c>
      <c r="F753" s="25">
        <f>IFERROR(_xlfn.XLOOKUP($B753,'Reference Prices - Do Not Edit'!$C$4:$C$6575,'Reference Prices - Do Not Edit'!$I$4:$I$6575),0)</f>
        <v>0</v>
      </c>
    </row>
    <row r="754" spans="2:6">
      <c r="B754" s="475"/>
      <c r="C754" s="380" t="str">
        <f>IFERROR(_xlfn.XLOOKUP($B754,'Reference Prices - Do Not Edit'!$C$4:$C$6575,'Reference Prices - Do Not Edit'!$B$4:$B$6575),"-")</f>
        <v>-</v>
      </c>
      <c r="D754" s="23">
        <f>IFERROR(_xlfn.XLOOKUP($B754,'Reference Prices - Do Not Edit'!$C$4:$C$6575,'Reference Prices - Do Not Edit'!$D$4:$D$6575),0)</f>
        <v>0</v>
      </c>
      <c r="E754" s="23">
        <f>IFERROR(_xlfn.XLOOKUP($B754,'Reference Prices - Do Not Edit'!$C$4:$C$6575,'Reference Prices - Do Not Edit'!$E$4:$E$6575),0)</f>
        <v>0</v>
      </c>
      <c r="F754" s="25">
        <f>IFERROR(_xlfn.XLOOKUP($B754,'Reference Prices - Do Not Edit'!$C$4:$C$6575,'Reference Prices - Do Not Edit'!$I$4:$I$6575),0)</f>
        <v>0</v>
      </c>
    </row>
    <row r="755" spans="2:6">
      <c r="B755" s="475"/>
      <c r="C755" s="380" t="str">
        <f>IFERROR(_xlfn.XLOOKUP($B755,'Reference Prices - Do Not Edit'!$C$4:$C$6575,'Reference Prices - Do Not Edit'!$B$4:$B$6575),"-")</f>
        <v>-</v>
      </c>
      <c r="D755" s="23">
        <f>IFERROR(_xlfn.XLOOKUP($B755,'Reference Prices - Do Not Edit'!$C$4:$C$6575,'Reference Prices - Do Not Edit'!$D$4:$D$6575),0)</f>
        <v>0</v>
      </c>
      <c r="E755" s="23">
        <f>IFERROR(_xlfn.XLOOKUP($B755,'Reference Prices - Do Not Edit'!$C$4:$C$6575,'Reference Prices - Do Not Edit'!$E$4:$E$6575),0)</f>
        <v>0</v>
      </c>
      <c r="F755" s="25">
        <f>IFERROR(_xlfn.XLOOKUP($B755,'Reference Prices - Do Not Edit'!$C$4:$C$6575,'Reference Prices - Do Not Edit'!$I$4:$I$6575),0)</f>
        <v>0</v>
      </c>
    </row>
    <row r="756" spans="2:6">
      <c r="B756" s="475"/>
      <c r="C756" s="380" t="str">
        <f>IFERROR(_xlfn.XLOOKUP($B756,'Reference Prices - Do Not Edit'!$C$4:$C$6575,'Reference Prices - Do Not Edit'!$B$4:$B$6575),"-")</f>
        <v>-</v>
      </c>
      <c r="D756" s="23">
        <f>IFERROR(_xlfn.XLOOKUP($B756,'Reference Prices - Do Not Edit'!$C$4:$C$6575,'Reference Prices - Do Not Edit'!$D$4:$D$6575),0)</f>
        <v>0</v>
      </c>
      <c r="E756" s="23">
        <f>IFERROR(_xlfn.XLOOKUP($B756,'Reference Prices - Do Not Edit'!$C$4:$C$6575,'Reference Prices - Do Not Edit'!$E$4:$E$6575),0)</f>
        <v>0</v>
      </c>
      <c r="F756" s="25">
        <f>IFERROR(_xlfn.XLOOKUP($B756,'Reference Prices - Do Not Edit'!$C$4:$C$6575,'Reference Prices - Do Not Edit'!$I$4:$I$6575),0)</f>
        <v>0</v>
      </c>
    </row>
    <row r="757" spans="2:6">
      <c r="B757" s="475"/>
      <c r="C757" s="380" t="str">
        <f>IFERROR(_xlfn.XLOOKUP($B757,'Reference Prices - Do Not Edit'!$C$4:$C$6575,'Reference Prices - Do Not Edit'!$B$4:$B$6575),"-")</f>
        <v>-</v>
      </c>
      <c r="D757" s="23">
        <f>IFERROR(_xlfn.XLOOKUP($B757,'Reference Prices - Do Not Edit'!$C$4:$C$6575,'Reference Prices - Do Not Edit'!$D$4:$D$6575),0)</f>
        <v>0</v>
      </c>
      <c r="E757" s="23">
        <f>IFERROR(_xlfn.XLOOKUP($B757,'Reference Prices - Do Not Edit'!$C$4:$C$6575,'Reference Prices - Do Not Edit'!$E$4:$E$6575),0)</f>
        <v>0</v>
      </c>
      <c r="F757" s="25">
        <f>IFERROR(_xlfn.XLOOKUP($B757,'Reference Prices - Do Not Edit'!$C$4:$C$6575,'Reference Prices - Do Not Edit'!$I$4:$I$6575),0)</f>
        <v>0</v>
      </c>
    </row>
    <row r="758" spans="2:6">
      <c r="B758" s="475"/>
      <c r="C758" s="380" t="str">
        <f>IFERROR(_xlfn.XLOOKUP($B758,'Reference Prices - Do Not Edit'!$C$4:$C$6575,'Reference Prices - Do Not Edit'!$B$4:$B$6575),"-")</f>
        <v>-</v>
      </c>
      <c r="D758" s="23">
        <f>IFERROR(_xlfn.XLOOKUP($B758,'Reference Prices - Do Not Edit'!$C$4:$C$6575,'Reference Prices - Do Not Edit'!$D$4:$D$6575),0)</f>
        <v>0</v>
      </c>
      <c r="E758" s="23">
        <f>IFERROR(_xlfn.XLOOKUP($B758,'Reference Prices - Do Not Edit'!$C$4:$C$6575,'Reference Prices - Do Not Edit'!$E$4:$E$6575),0)</f>
        <v>0</v>
      </c>
      <c r="F758" s="25">
        <f>IFERROR(_xlfn.XLOOKUP($B758,'Reference Prices - Do Not Edit'!$C$4:$C$6575,'Reference Prices - Do Not Edit'!$I$4:$I$6575),0)</f>
        <v>0</v>
      </c>
    </row>
    <row r="759" spans="2:6">
      <c r="B759" s="475"/>
      <c r="C759" s="380" t="str">
        <f>IFERROR(_xlfn.XLOOKUP($B759,'Reference Prices - Do Not Edit'!$C$4:$C$6575,'Reference Prices - Do Not Edit'!$B$4:$B$6575),"-")</f>
        <v>-</v>
      </c>
      <c r="D759" s="23">
        <f>IFERROR(_xlfn.XLOOKUP($B759,'Reference Prices - Do Not Edit'!$C$4:$C$6575,'Reference Prices - Do Not Edit'!$D$4:$D$6575),0)</f>
        <v>0</v>
      </c>
      <c r="E759" s="23">
        <f>IFERROR(_xlfn.XLOOKUP($B759,'Reference Prices - Do Not Edit'!$C$4:$C$6575,'Reference Prices - Do Not Edit'!$E$4:$E$6575),0)</f>
        <v>0</v>
      </c>
      <c r="F759" s="25">
        <f>IFERROR(_xlfn.XLOOKUP($B759,'Reference Prices - Do Not Edit'!$C$4:$C$6575,'Reference Prices - Do Not Edit'!$I$4:$I$6575),0)</f>
        <v>0</v>
      </c>
    </row>
    <row r="760" spans="2:6">
      <c r="B760" s="475"/>
      <c r="C760" s="380" t="str">
        <f>IFERROR(_xlfn.XLOOKUP($B760,'Reference Prices - Do Not Edit'!$C$4:$C$6575,'Reference Prices - Do Not Edit'!$B$4:$B$6575),"-")</f>
        <v>-</v>
      </c>
      <c r="D760" s="23">
        <f>IFERROR(_xlfn.XLOOKUP($B760,'Reference Prices - Do Not Edit'!$C$4:$C$6575,'Reference Prices - Do Not Edit'!$D$4:$D$6575),0)</f>
        <v>0</v>
      </c>
      <c r="E760" s="23">
        <f>IFERROR(_xlfn.XLOOKUP($B760,'Reference Prices - Do Not Edit'!$C$4:$C$6575,'Reference Prices - Do Not Edit'!$E$4:$E$6575),0)</f>
        <v>0</v>
      </c>
      <c r="F760" s="25">
        <f>IFERROR(_xlfn.XLOOKUP($B760,'Reference Prices - Do Not Edit'!$C$4:$C$6575,'Reference Prices - Do Not Edit'!$I$4:$I$6575),0)</f>
        <v>0</v>
      </c>
    </row>
    <row r="761" spans="2:6">
      <c r="B761" s="475"/>
      <c r="C761" s="380" t="str">
        <f>IFERROR(_xlfn.XLOOKUP($B761,'Reference Prices - Do Not Edit'!$C$4:$C$6575,'Reference Prices - Do Not Edit'!$B$4:$B$6575),"-")</f>
        <v>-</v>
      </c>
      <c r="D761" s="23">
        <f>IFERROR(_xlfn.XLOOKUP($B761,'Reference Prices - Do Not Edit'!$C$4:$C$6575,'Reference Prices - Do Not Edit'!$D$4:$D$6575),0)</f>
        <v>0</v>
      </c>
      <c r="E761" s="23">
        <f>IFERROR(_xlfn.XLOOKUP($B761,'Reference Prices - Do Not Edit'!$C$4:$C$6575,'Reference Prices - Do Not Edit'!$E$4:$E$6575),0)</f>
        <v>0</v>
      </c>
      <c r="F761" s="25">
        <f>IFERROR(_xlfn.XLOOKUP($B761,'Reference Prices - Do Not Edit'!$C$4:$C$6575,'Reference Prices - Do Not Edit'!$I$4:$I$6575),0)</f>
        <v>0</v>
      </c>
    </row>
    <row r="762" spans="2:6">
      <c r="B762" s="475"/>
      <c r="C762" s="380" t="str">
        <f>IFERROR(_xlfn.XLOOKUP($B762,'Reference Prices - Do Not Edit'!$C$4:$C$6575,'Reference Prices - Do Not Edit'!$B$4:$B$6575),"-")</f>
        <v>-</v>
      </c>
      <c r="D762" s="23">
        <f>IFERROR(_xlfn.XLOOKUP($B762,'Reference Prices - Do Not Edit'!$C$4:$C$6575,'Reference Prices - Do Not Edit'!$D$4:$D$6575),0)</f>
        <v>0</v>
      </c>
      <c r="E762" s="23">
        <f>IFERROR(_xlfn.XLOOKUP($B762,'Reference Prices - Do Not Edit'!$C$4:$C$6575,'Reference Prices - Do Not Edit'!$E$4:$E$6575),0)</f>
        <v>0</v>
      </c>
      <c r="F762" s="25">
        <f>IFERROR(_xlfn.XLOOKUP($B762,'Reference Prices - Do Not Edit'!$C$4:$C$6575,'Reference Prices - Do Not Edit'!$I$4:$I$6575),0)</f>
        <v>0</v>
      </c>
    </row>
    <row r="763" spans="2:6">
      <c r="B763" s="475"/>
      <c r="C763" s="380" t="str">
        <f>IFERROR(_xlfn.XLOOKUP($B763,'Reference Prices - Do Not Edit'!$C$4:$C$6575,'Reference Prices - Do Not Edit'!$B$4:$B$6575),"-")</f>
        <v>-</v>
      </c>
      <c r="D763" s="23">
        <f>IFERROR(_xlfn.XLOOKUP($B763,'Reference Prices - Do Not Edit'!$C$4:$C$6575,'Reference Prices - Do Not Edit'!$D$4:$D$6575),0)</f>
        <v>0</v>
      </c>
      <c r="E763" s="23">
        <f>IFERROR(_xlfn.XLOOKUP($B763,'Reference Prices - Do Not Edit'!$C$4:$C$6575,'Reference Prices - Do Not Edit'!$E$4:$E$6575),0)</f>
        <v>0</v>
      </c>
      <c r="F763" s="25">
        <f>IFERROR(_xlfn.XLOOKUP($B763,'Reference Prices - Do Not Edit'!$C$4:$C$6575,'Reference Prices - Do Not Edit'!$I$4:$I$6575),0)</f>
        <v>0</v>
      </c>
    </row>
    <row r="764" spans="2:6">
      <c r="B764" s="475"/>
      <c r="C764" s="380" t="str">
        <f>IFERROR(_xlfn.XLOOKUP($B764,'Reference Prices - Do Not Edit'!$C$4:$C$6575,'Reference Prices - Do Not Edit'!$B$4:$B$6575),"-")</f>
        <v>-</v>
      </c>
      <c r="D764" s="23">
        <f>IFERROR(_xlfn.XLOOKUP($B764,'Reference Prices - Do Not Edit'!$C$4:$C$6575,'Reference Prices - Do Not Edit'!$D$4:$D$6575),0)</f>
        <v>0</v>
      </c>
      <c r="E764" s="23">
        <f>IFERROR(_xlfn.XLOOKUP($B764,'Reference Prices - Do Not Edit'!$C$4:$C$6575,'Reference Prices - Do Not Edit'!$E$4:$E$6575),0)</f>
        <v>0</v>
      </c>
      <c r="F764" s="25">
        <f>IFERROR(_xlfn.XLOOKUP($B764,'Reference Prices - Do Not Edit'!$C$4:$C$6575,'Reference Prices - Do Not Edit'!$I$4:$I$6575),0)</f>
        <v>0</v>
      </c>
    </row>
    <row r="765" spans="2:6">
      <c r="B765" s="475"/>
      <c r="C765" s="380" t="str">
        <f>IFERROR(_xlfn.XLOOKUP($B765,'Reference Prices - Do Not Edit'!$C$4:$C$6575,'Reference Prices - Do Not Edit'!$B$4:$B$6575),"-")</f>
        <v>-</v>
      </c>
      <c r="D765" s="23">
        <f>IFERROR(_xlfn.XLOOKUP($B765,'Reference Prices - Do Not Edit'!$C$4:$C$6575,'Reference Prices - Do Not Edit'!$D$4:$D$6575),0)</f>
        <v>0</v>
      </c>
      <c r="E765" s="23">
        <f>IFERROR(_xlfn.XLOOKUP($B765,'Reference Prices - Do Not Edit'!$C$4:$C$6575,'Reference Prices - Do Not Edit'!$E$4:$E$6575),0)</f>
        <v>0</v>
      </c>
      <c r="F765" s="25">
        <f>IFERROR(_xlfn.XLOOKUP($B765,'Reference Prices - Do Not Edit'!$C$4:$C$6575,'Reference Prices - Do Not Edit'!$I$4:$I$6575),0)</f>
        <v>0</v>
      </c>
    </row>
    <row r="766" spans="2:6">
      <c r="B766" s="475"/>
      <c r="C766" s="380" t="str">
        <f>IFERROR(_xlfn.XLOOKUP($B766,'Reference Prices - Do Not Edit'!$C$4:$C$6575,'Reference Prices - Do Not Edit'!$B$4:$B$6575),"-")</f>
        <v>-</v>
      </c>
      <c r="D766" s="23">
        <f>IFERROR(_xlfn.XLOOKUP($B766,'Reference Prices - Do Not Edit'!$C$4:$C$6575,'Reference Prices - Do Not Edit'!$D$4:$D$6575),0)</f>
        <v>0</v>
      </c>
      <c r="E766" s="23">
        <f>IFERROR(_xlfn.XLOOKUP($B766,'Reference Prices - Do Not Edit'!$C$4:$C$6575,'Reference Prices - Do Not Edit'!$E$4:$E$6575),0)</f>
        <v>0</v>
      </c>
      <c r="F766" s="25">
        <f>IFERROR(_xlfn.XLOOKUP($B766,'Reference Prices - Do Not Edit'!$C$4:$C$6575,'Reference Prices - Do Not Edit'!$I$4:$I$6575),0)</f>
        <v>0</v>
      </c>
    </row>
    <row r="767" spans="2:6">
      <c r="B767" s="475"/>
      <c r="C767" s="380" t="str">
        <f>IFERROR(_xlfn.XLOOKUP($B767,'Reference Prices - Do Not Edit'!$C$4:$C$6575,'Reference Prices - Do Not Edit'!$B$4:$B$6575),"-")</f>
        <v>-</v>
      </c>
      <c r="D767" s="23">
        <f>IFERROR(_xlfn.XLOOKUP($B767,'Reference Prices - Do Not Edit'!$C$4:$C$6575,'Reference Prices - Do Not Edit'!$D$4:$D$6575),0)</f>
        <v>0</v>
      </c>
      <c r="E767" s="23">
        <f>IFERROR(_xlfn.XLOOKUP($B767,'Reference Prices - Do Not Edit'!$C$4:$C$6575,'Reference Prices - Do Not Edit'!$E$4:$E$6575),0)</f>
        <v>0</v>
      </c>
      <c r="F767" s="25">
        <f>IFERROR(_xlfn.XLOOKUP($B767,'Reference Prices - Do Not Edit'!$C$4:$C$6575,'Reference Prices - Do Not Edit'!$I$4:$I$6575),0)</f>
        <v>0</v>
      </c>
    </row>
    <row r="768" spans="2:6">
      <c r="B768" s="475"/>
      <c r="C768" s="380" t="str">
        <f>IFERROR(_xlfn.XLOOKUP($B768,'Reference Prices - Do Not Edit'!$C$4:$C$6575,'Reference Prices - Do Not Edit'!$B$4:$B$6575),"-")</f>
        <v>-</v>
      </c>
      <c r="D768" s="23">
        <f>IFERROR(_xlfn.XLOOKUP($B768,'Reference Prices - Do Not Edit'!$C$4:$C$6575,'Reference Prices - Do Not Edit'!$D$4:$D$6575),0)</f>
        <v>0</v>
      </c>
      <c r="E768" s="23">
        <f>IFERROR(_xlfn.XLOOKUP($B768,'Reference Prices - Do Not Edit'!$C$4:$C$6575,'Reference Prices - Do Not Edit'!$E$4:$E$6575),0)</f>
        <v>0</v>
      </c>
      <c r="F768" s="25">
        <f>IFERROR(_xlfn.XLOOKUP($B768,'Reference Prices - Do Not Edit'!$C$4:$C$6575,'Reference Prices - Do Not Edit'!$I$4:$I$6575),0)</f>
        <v>0</v>
      </c>
    </row>
    <row r="769" spans="2:6">
      <c r="B769" s="475"/>
      <c r="C769" s="380" t="str">
        <f>IFERROR(_xlfn.XLOOKUP($B769,'Reference Prices - Do Not Edit'!$C$4:$C$6575,'Reference Prices - Do Not Edit'!$B$4:$B$6575),"-")</f>
        <v>-</v>
      </c>
      <c r="D769" s="23">
        <f>IFERROR(_xlfn.XLOOKUP($B769,'Reference Prices - Do Not Edit'!$C$4:$C$6575,'Reference Prices - Do Not Edit'!$D$4:$D$6575),0)</f>
        <v>0</v>
      </c>
      <c r="E769" s="23">
        <f>IFERROR(_xlfn.XLOOKUP($B769,'Reference Prices - Do Not Edit'!$C$4:$C$6575,'Reference Prices - Do Not Edit'!$E$4:$E$6575),0)</f>
        <v>0</v>
      </c>
      <c r="F769" s="25">
        <f>IFERROR(_xlfn.XLOOKUP($B769,'Reference Prices - Do Not Edit'!$C$4:$C$6575,'Reference Prices - Do Not Edit'!$I$4:$I$6575),0)</f>
        <v>0</v>
      </c>
    </row>
    <row r="770" spans="2:6">
      <c r="B770" s="475"/>
      <c r="C770" s="380" t="str">
        <f>IFERROR(_xlfn.XLOOKUP($B770,'Reference Prices - Do Not Edit'!$C$4:$C$6575,'Reference Prices - Do Not Edit'!$B$4:$B$6575),"-")</f>
        <v>-</v>
      </c>
      <c r="D770" s="23">
        <f>IFERROR(_xlfn.XLOOKUP($B770,'Reference Prices - Do Not Edit'!$C$4:$C$6575,'Reference Prices - Do Not Edit'!$D$4:$D$6575),0)</f>
        <v>0</v>
      </c>
      <c r="E770" s="23">
        <f>IFERROR(_xlfn.XLOOKUP($B770,'Reference Prices - Do Not Edit'!$C$4:$C$6575,'Reference Prices - Do Not Edit'!$E$4:$E$6575),0)</f>
        <v>0</v>
      </c>
      <c r="F770" s="25">
        <f>IFERROR(_xlfn.XLOOKUP($B770,'Reference Prices - Do Not Edit'!$C$4:$C$6575,'Reference Prices - Do Not Edit'!$I$4:$I$6575),0)</f>
        <v>0</v>
      </c>
    </row>
    <row r="771" spans="2:6">
      <c r="B771" s="475"/>
      <c r="C771" s="380" t="str">
        <f>IFERROR(_xlfn.XLOOKUP($B771,'Reference Prices - Do Not Edit'!$C$4:$C$6575,'Reference Prices - Do Not Edit'!$B$4:$B$6575),"-")</f>
        <v>-</v>
      </c>
      <c r="D771" s="23">
        <f>IFERROR(_xlfn.XLOOKUP($B771,'Reference Prices - Do Not Edit'!$C$4:$C$6575,'Reference Prices - Do Not Edit'!$D$4:$D$6575),0)</f>
        <v>0</v>
      </c>
      <c r="E771" s="23">
        <f>IFERROR(_xlfn.XLOOKUP($B771,'Reference Prices - Do Not Edit'!$C$4:$C$6575,'Reference Prices - Do Not Edit'!$E$4:$E$6575),0)</f>
        <v>0</v>
      </c>
      <c r="F771" s="25">
        <f>IFERROR(_xlfn.XLOOKUP($B771,'Reference Prices - Do Not Edit'!$C$4:$C$6575,'Reference Prices - Do Not Edit'!$I$4:$I$6575),0)</f>
        <v>0</v>
      </c>
    </row>
    <row r="772" spans="2:6">
      <c r="B772" s="475"/>
      <c r="C772" s="380" t="str">
        <f>IFERROR(_xlfn.XLOOKUP($B772,'Reference Prices - Do Not Edit'!$C$4:$C$6575,'Reference Prices - Do Not Edit'!$B$4:$B$6575),"-")</f>
        <v>-</v>
      </c>
      <c r="D772" s="23">
        <f>IFERROR(_xlfn.XLOOKUP($B772,'Reference Prices - Do Not Edit'!$C$4:$C$6575,'Reference Prices - Do Not Edit'!$D$4:$D$6575),0)</f>
        <v>0</v>
      </c>
      <c r="E772" s="23">
        <f>IFERROR(_xlfn.XLOOKUP($B772,'Reference Prices - Do Not Edit'!$C$4:$C$6575,'Reference Prices - Do Not Edit'!$E$4:$E$6575),0)</f>
        <v>0</v>
      </c>
      <c r="F772" s="25">
        <f>IFERROR(_xlfn.XLOOKUP($B772,'Reference Prices - Do Not Edit'!$C$4:$C$6575,'Reference Prices - Do Not Edit'!$I$4:$I$6575),0)</f>
        <v>0</v>
      </c>
    </row>
    <row r="773" spans="2:6">
      <c r="B773" s="475"/>
      <c r="C773" s="380" t="str">
        <f>IFERROR(_xlfn.XLOOKUP($B773,'Reference Prices - Do Not Edit'!$C$4:$C$6575,'Reference Prices - Do Not Edit'!$B$4:$B$6575),"-")</f>
        <v>-</v>
      </c>
      <c r="D773" s="23">
        <f>IFERROR(_xlfn.XLOOKUP($B773,'Reference Prices - Do Not Edit'!$C$4:$C$6575,'Reference Prices - Do Not Edit'!$D$4:$D$6575),0)</f>
        <v>0</v>
      </c>
      <c r="E773" s="23">
        <f>IFERROR(_xlfn.XLOOKUP($B773,'Reference Prices - Do Not Edit'!$C$4:$C$6575,'Reference Prices - Do Not Edit'!$E$4:$E$6575),0)</f>
        <v>0</v>
      </c>
      <c r="F773" s="25">
        <f>IFERROR(_xlfn.XLOOKUP($B773,'Reference Prices - Do Not Edit'!$C$4:$C$6575,'Reference Prices - Do Not Edit'!$I$4:$I$6575),0)</f>
        <v>0</v>
      </c>
    </row>
    <row r="774" spans="2:6">
      <c r="B774" s="475"/>
      <c r="C774" s="380" t="str">
        <f>IFERROR(_xlfn.XLOOKUP($B774,'Reference Prices - Do Not Edit'!$C$4:$C$6575,'Reference Prices - Do Not Edit'!$B$4:$B$6575),"-")</f>
        <v>-</v>
      </c>
      <c r="D774" s="23">
        <f>IFERROR(_xlfn.XLOOKUP($B774,'Reference Prices - Do Not Edit'!$C$4:$C$6575,'Reference Prices - Do Not Edit'!$D$4:$D$6575),0)</f>
        <v>0</v>
      </c>
      <c r="E774" s="23">
        <f>IFERROR(_xlfn.XLOOKUP($B774,'Reference Prices - Do Not Edit'!$C$4:$C$6575,'Reference Prices - Do Not Edit'!$E$4:$E$6575),0)</f>
        <v>0</v>
      </c>
      <c r="F774" s="25">
        <f>IFERROR(_xlfn.XLOOKUP($B774,'Reference Prices - Do Not Edit'!$C$4:$C$6575,'Reference Prices - Do Not Edit'!$I$4:$I$6575),0)</f>
        <v>0</v>
      </c>
    </row>
    <row r="775" spans="2:6">
      <c r="B775" s="475"/>
      <c r="C775" s="380" t="str">
        <f>IFERROR(_xlfn.XLOOKUP($B775,'Reference Prices - Do Not Edit'!$C$4:$C$6575,'Reference Prices - Do Not Edit'!$B$4:$B$6575),"-")</f>
        <v>-</v>
      </c>
      <c r="D775" s="23">
        <f>IFERROR(_xlfn.XLOOKUP($B775,'Reference Prices - Do Not Edit'!$C$4:$C$6575,'Reference Prices - Do Not Edit'!$D$4:$D$6575),0)</f>
        <v>0</v>
      </c>
      <c r="E775" s="23">
        <f>IFERROR(_xlfn.XLOOKUP($B775,'Reference Prices - Do Not Edit'!$C$4:$C$6575,'Reference Prices - Do Not Edit'!$E$4:$E$6575),0)</f>
        <v>0</v>
      </c>
      <c r="F775" s="25">
        <f>IFERROR(_xlfn.XLOOKUP($B775,'Reference Prices - Do Not Edit'!$C$4:$C$6575,'Reference Prices - Do Not Edit'!$I$4:$I$6575),0)</f>
        <v>0</v>
      </c>
    </row>
    <row r="776" spans="2:6">
      <c r="B776" s="475"/>
      <c r="C776" s="380" t="str">
        <f>IFERROR(_xlfn.XLOOKUP($B776,'Reference Prices - Do Not Edit'!$C$4:$C$6575,'Reference Prices - Do Not Edit'!$B$4:$B$6575),"-")</f>
        <v>-</v>
      </c>
      <c r="D776" s="23">
        <f>IFERROR(_xlfn.XLOOKUP($B776,'Reference Prices - Do Not Edit'!$C$4:$C$6575,'Reference Prices - Do Not Edit'!$D$4:$D$6575),0)</f>
        <v>0</v>
      </c>
      <c r="E776" s="23">
        <f>IFERROR(_xlfn.XLOOKUP($B776,'Reference Prices - Do Not Edit'!$C$4:$C$6575,'Reference Prices - Do Not Edit'!$E$4:$E$6575),0)</f>
        <v>0</v>
      </c>
      <c r="F776" s="25">
        <f>IFERROR(_xlfn.XLOOKUP($B776,'Reference Prices - Do Not Edit'!$C$4:$C$6575,'Reference Prices - Do Not Edit'!$I$4:$I$6575),0)</f>
        <v>0</v>
      </c>
    </row>
    <row r="777" spans="2:6">
      <c r="B777" s="475"/>
      <c r="C777" s="380" t="str">
        <f>IFERROR(_xlfn.XLOOKUP($B777,'Reference Prices - Do Not Edit'!$C$4:$C$6575,'Reference Prices - Do Not Edit'!$B$4:$B$6575),"-")</f>
        <v>-</v>
      </c>
      <c r="D777" s="23">
        <f>IFERROR(_xlfn.XLOOKUP($B777,'Reference Prices - Do Not Edit'!$C$4:$C$6575,'Reference Prices - Do Not Edit'!$D$4:$D$6575),0)</f>
        <v>0</v>
      </c>
      <c r="E777" s="23">
        <f>IFERROR(_xlfn.XLOOKUP($B777,'Reference Prices - Do Not Edit'!$C$4:$C$6575,'Reference Prices - Do Not Edit'!$E$4:$E$6575),0)</f>
        <v>0</v>
      </c>
      <c r="F777" s="25">
        <f>IFERROR(_xlfn.XLOOKUP($B777,'Reference Prices - Do Not Edit'!$C$4:$C$6575,'Reference Prices - Do Not Edit'!$I$4:$I$6575),0)</f>
        <v>0</v>
      </c>
    </row>
    <row r="778" spans="2:6">
      <c r="B778" s="475"/>
      <c r="C778" s="380" t="str">
        <f>IFERROR(_xlfn.XLOOKUP($B778,'Reference Prices - Do Not Edit'!$C$4:$C$6575,'Reference Prices - Do Not Edit'!$B$4:$B$6575),"-")</f>
        <v>-</v>
      </c>
      <c r="D778" s="23">
        <f>IFERROR(_xlfn.XLOOKUP($B778,'Reference Prices - Do Not Edit'!$C$4:$C$6575,'Reference Prices - Do Not Edit'!$D$4:$D$6575),0)</f>
        <v>0</v>
      </c>
      <c r="E778" s="23">
        <f>IFERROR(_xlfn.XLOOKUP($B778,'Reference Prices - Do Not Edit'!$C$4:$C$6575,'Reference Prices - Do Not Edit'!$E$4:$E$6575),0)</f>
        <v>0</v>
      </c>
      <c r="F778" s="25">
        <f>IFERROR(_xlfn.XLOOKUP($B778,'Reference Prices - Do Not Edit'!$C$4:$C$6575,'Reference Prices - Do Not Edit'!$I$4:$I$6575),0)</f>
        <v>0</v>
      </c>
    </row>
    <row r="779" spans="2:6">
      <c r="B779" s="475"/>
      <c r="C779" s="380" t="str">
        <f>IFERROR(_xlfn.XLOOKUP($B779,'Reference Prices - Do Not Edit'!$C$4:$C$6575,'Reference Prices - Do Not Edit'!$B$4:$B$6575),"-")</f>
        <v>-</v>
      </c>
      <c r="D779" s="23">
        <f>IFERROR(_xlfn.XLOOKUP($B779,'Reference Prices - Do Not Edit'!$C$4:$C$6575,'Reference Prices - Do Not Edit'!$D$4:$D$6575),0)</f>
        <v>0</v>
      </c>
      <c r="E779" s="23">
        <f>IFERROR(_xlfn.XLOOKUP($B779,'Reference Prices - Do Not Edit'!$C$4:$C$6575,'Reference Prices - Do Not Edit'!$E$4:$E$6575),0)</f>
        <v>0</v>
      </c>
      <c r="F779" s="25">
        <f>IFERROR(_xlfn.XLOOKUP($B779,'Reference Prices - Do Not Edit'!$C$4:$C$6575,'Reference Prices - Do Not Edit'!$I$4:$I$6575),0)</f>
        <v>0</v>
      </c>
    </row>
    <row r="780" spans="2:6">
      <c r="B780" s="475"/>
      <c r="C780" s="380" t="str">
        <f>IFERROR(_xlfn.XLOOKUP($B780,'Reference Prices - Do Not Edit'!$C$4:$C$6575,'Reference Prices - Do Not Edit'!$B$4:$B$6575),"-")</f>
        <v>-</v>
      </c>
      <c r="D780" s="23">
        <f>IFERROR(_xlfn.XLOOKUP($B780,'Reference Prices - Do Not Edit'!$C$4:$C$6575,'Reference Prices - Do Not Edit'!$D$4:$D$6575),0)</f>
        <v>0</v>
      </c>
      <c r="E780" s="23">
        <f>IFERROR(_xlfn.XLOOKUP($B780,'Reference Prices - Do Not Edit'!$C$4:$C$6575,'Reference Prices - Do Not Edit'!$E$4:$E$6575),0)</f>
        <v>0</v>
      </c>
      <c r="F780" s="25">
        <f>IFERROR(_xlfn.XLOOKUP($B780,'Reference Prices - Do Not Edit'!$C$4:$C$6575,'Reference Prices - Do Not Edit'!$I$4:$I$6575),0)</f>
        <v>0</v>
      </c>
    </row>
    <row r="781" spans="2:6">
      <c r="B781" s="475"/>
      <c r="C781" s="380" t="str">
        <f>IFERROR(_xlfn.XLOOKUP($B781,'Reference Prices - Do Not Edit'!$C$4:$C$6575,'Reference Prices - Do Not Edit'!$B$4:$B$6575),"-")</f>
        <v>-</v>
      </c>
      <c r="D781" s="23">
        <f>IFERROR(_xlfn.XLOOKUP($B781,'Reference Prices - Do Not Edit'!$C$4:$C$6575,'Reference Prices - Do Not Edit'!$D$4:$D$6575),0)</f>
        <v>0</v>
      </c>
      <c r="E781" s="23">
        <f>IFERROR(_xlfn.XLOOKUP($B781,'Reference Prices - Do Not Edit'!$C$4:$C$6575,'Reference Prices - Do Not Edit'!$E$4:$E$6575),0)</f>
        <v>0</v>
      </c>
      <c r="F781" s="25">
        <f>IFERROR(_xlfn.XLOOKUP($B781,'Reference Prices - Do Not Edit'!$C$4:$C$6575,'Reference Prices - Do Not Edit'!$I$4:$I$6575),0)</f>
        <v>0</v>
      </c>
    </row>
    <row r="782" spans="2:6">
      <c r="B782" s="475"/>
      <c r="C782" s="380" t="str">
        <f>IFERROR(_xlfn.XLOOKUP($B782,'Reference Prices - Do Not Edit'!$C$4:$C$6575,'Reference Prices - Do Not Edit'!$B$4:$B$6575),"-")</f>
        <v>-</v>
      </c>
      <c r="D782" s="23">
        <f>IFERROR(_xlfn.XLOOKUP($B782,'Reference Prices - Do Not Edit'!$C$4:$C$6575,'Reference Prices - Do Not Edit'!$D$4:$D$6575),0)</f>
        <v>0</v>
      </c>
      <c r="E782" s="23">
        <f>IFERROR(_xlfn.XLOOKUP($B782,'Reference Prices - Do Not Edit'!$C$4:$C$6575,'Reference Prices - Do Not Edit'!$E$4:$E$6575),0)</f>
        <v>0</v>
      </c>
      <c r="F782" s="25">
        <f>IFERROR(_xlfn.XLOOKUP($B782,'Reference Prices - Do Not Edit'!$C$4:$C$6575,'Reference Prices - Do Not Edit'!$I$4:$I$6575),0)</f>
        <v>0</v>
      </c>
    </row>
    <row r="783" spans="2:6">
      <c r="B783" s="475"/>
      <c r="C783" s="380" t="str">
        <f>IFERROR(_xlfn.XLOOKUP($B783,'Reference Prices - Do Not Edit'!$C$4:$C$6575,'Reference Prices - Do Not Edit'!$B$4:$B$6575),"-")</f>
        <v>-</v>
      </c>
      <c r="D783" s="23">
        <f>IFERROR(_xlfn.XLOOKUP($B783,'Reference Prices - Do Not Edit'!$C$4:$C$6575,'Reference Prices - Do Not Edit'!$D$4:$D$6575),0)</f>
        <v>0</v>
      </c>
      <c r="E783" s="23">
        <f>IFERROR(_xlfn.XLOOKUP($B783,'Reference Prices - Do Not Edit'!$C$4:$C$6575,'Reference Prices - Do Not Edit'!$E$4:$E$6575),0)</f>
        <v>0</v>
      </c>
      <c r="F783" s="25">
        <f>IFERROR(_xlfn.XLOOKUP($B783,'Reference Prices - Do Not Edit'!$C$4:$C$6575,'Reference Prices - Do Not Edit'!$I$4:$I$6575),0)</f>
        <v>0</v>
      </c>
    </row>
    <row r="784" spans="2:6">
      <c r="B784" s="475"/>
      <c r="C784" s="380" t="str">
        <f>IFERROR(_xlfn.XLOOKUP($B784,'Reference Prices - Do Not Edit'!$C$4:$C$6575,'Reference Prices - Do Not Edit'!$B$4:$B$6575),"-")</f>
        <v>-</v>
      </c>
      <c r="D784" s="23">
        <f>IFERROR(_xlfn.XLOOKUP($B784,'Reference Prices - Do Not Edit'!$C$4:$C$6575,'Reference Prices - Do Not Edit'!$D$4:$D$6575),0)</f>
        <v>0</v>
      </c>
      <c r="E784" s="23">
        <f>IFERROR(_xlfn.XLOOKUP($B784,'Reference Prices - Do Not Edit'!$C$4:$C$6575,'Reference Prices - Do Not Edit'!$E$4:$E$6575),0)</f>
        <v>0</v>
      </c>
      <c r="F784" s="25">
        <f>IFERROR(_xlfn.XLOOKUP($B784,'Reference Prices - Do Not Edit'!$C$4:$C$6575,'Reference Prices - Do Not Edit'!$I$4:$I$6575),0)</f>
        <v>0</v>
      </c>
    </row>
    <row r="785" spans="2:6">
      <c r="B785" s="475"/>
      <c r="C785" s="380" t="str">
        <f>IFERROR(_xlfn.XLOOKUP($B785,'Reference Prices - Do Not Edit'!$C$4:$C$6575,'Reference Prices - Do Not Edit'!$B$4:$B$6575),"-")</f>
        <v>-</v>
      </c>
      <c r="D785" s="23">
        <f>IFERROR(_xlfn.XLOOKUP($B785,'Reference Prices - Do Not Edit'!$C$4:$C$6575,'Reference Prices - Do Not Edit'!$D$4:$D$6575),0)</f>
        <v>0</v>
      </c>
      <c r="E785" s="23">
        <f>IFERROR(_xlfn.XLOOKUP($B785,'Reference Prices - Do Not Edit'!$C$4:$C$6575,'Reference Prices - Do Not Edit'!$E$4:$E$6575),0)</f>
        <v>0</v>
      </c>
      <c r="F785" s="25">
        <f>IFERROR(_xlfn.XLOOKUP($B785,'Reference Prices - Do Not Edit'!$C$4:$C$6575,'Reference Prices - Do Not Edit'!$I$4:$I$6575),0)</f>
        <v>0</v>
      </c>
    </row>
    <row r="786" spans="2:6">
      <c r="B786" s="475"/>
      <c r="C786" s="380" t="str">
        <f>IFERROR(_xlfn.XLOOKUP($B786,'Reference Prices - Do Not Edit'!$C$4:$C$6575,'Reference Prices - Do Not Edit'!$B$4:$B$6575),"-")</f>
        <v>-</v>
      </c>
      <c r="D786" s="23">
        <f>IFERROR(_xlfn.XLOOKUP($B786,'Reference Prices - Do Not Edit'!$C$4:$C$6575,'Reference Prices - Do Not Edit'!$D$4:$D$6575),0)</f>
        <v>0</v>
      </c>
      <c r="E786" s="23">
        <f>IFERROR(_xlfn.XLOOKUP($B786,'Reference Prices - Do Not Edit'!$C$4:$C$6575,'Reference Prices - Do Not Edit'!$E$4:$E$6575),0)</f>
        <v>0</v>
      </c>
      <c r="F786" s="25">
        <f>IFERROR(_xlfn.XLOOKUP($B786,'Reference Prices - Do Not Edit'!$C$4:$C$6575,'Reference Prices - Do Not Edit'!$I$4:$I$6575),0)</f>
        <v>0</v>
      </c>
    </row>
    <row r="787" spans="2:6">
      <c r="B787" s="475"/>
      <c r="C787" s="380" t="str">
        <f>IFERROR(_xlfn.XLOOKUP($B787,'Reference Prices - Do Not Edit'!$C$4:$C$6575,'Reference Prices - Do Not Edit'!$B$4:$B$6575),"-")</f>
        <v>-</v>
      </c>
      <c r="D787" s="23">
        <f>IFERROR(_xlfn.XLOOKUP($B787,'Reference Prices - Do Not Edit'!$C$4:$C$6575,'Reference Prices - Do Not Edit'!$D$4:$D$6575),0)</f>
        <v>0</v>
      </c>
      <c r="E787" s="23">
        <f>IFERROR(_xlfn.XLOOKUP($B787,'Reference Prices - Do Not Edit'!$C$4:$C$6575,'Reference Prices - Do Not Edit'!$E$4:$E$6575),0)</f>
        <v>0</v>
      </c>
      <c r="F787" s="25">
        <f>IFERROR(_xlfn.XLOOKUP($B787,'Reference Prices - Do Not Edit'!$C$4:$C$6575,'Reference Prices - Do Not Edit'!$I$4:$I$6575),0)</f>
        <v>0</v>
      </c>
    </row>
    <row r="788" spans="2:6">
      <c r="B788" s="475"/>
      <c r="C788" s="380" t="str">
        <f>IFERROR(_xlfn.XLOOKUP($B788,'Reference Prices - Do Not Edit'!$C$4:$C$6575,'Reference Prices - Do Not Edit'!$B$4:$B$6575),"-")</f>
        <v>-</v>
      </c>
      <c r="D788" s="23">
        <f>IFERROR(_xlfn.XLOOKUP($B788,'Reference Prices - Do Not Edit'!$C$4:$C$6575,'Reference Prices - Do Not Edit'!$D$4:$D$6575),0)</f>
        <v>0</v>
      </c>
      <c r="E788" s="23">
        <f>IFERROR(_xlfn.XLOOKUP($B788,'Reference Prices - Do Not Edit'!$C$4:$C$6575,'Reference Prices - Do Not Edit'!$E$4:$E$6575),0)</f>
        <v>0</v>
      </c>
      <c r="F788" s="25">
        <f>IFERROR(_xlfn.XLOOKUP($B788,'Reference Prices - Do Not Edit'!$C$4:$C$6575,'Reference Prices - Do Not Edit'!$I$4:$I$6575),0)</f>
        <v>0</v>
      </c>
    </row>
    <row r="789" spans="2:6">
      <c r="B789" s="475"/>
      <c r="C789" s="380" t="str">
        <f>IFERROR(_xlfn.XLOOKUP($B789,'Reference Prices - Do Not Edit'!$C$4:$C$6575,'Reference Prices - Do Not Edit'!$B$4:$B$6575),"-")</f>
        <v>-</v>
      </c>
      <c r="D789" s="23">
        <f>IFERROR(_xlfn.XLOOKUP($B789,'Reference Prices - Do Not Edit'!$C$4:$C$6575,'Reference Prices - Do Not Edit'!$D$4:$D$6575),0)</f>
        <v>0</v>
      </c>
      <c r="E789" s="23">
        <f>IFERROR(_xlfn.XLOOKUP($B789,'Reference Prices - Do Not Edit'!$C$4:$C$6575,'Reference Prices - Do Not Edit'!$E$4:$E$6575),0)</f>
        <v>0</v>
      </c>
      <c r="F789" s="25">
        <f>IFERROR(_xlfn.XLOOKUP($B789,'Reference Prices - Do Not Edit'!$C$4:$C$6575,'Reference Prices - Do Not Edit'!$I$4:$I$6575),0)</f>
        <v>0</v>
      </c>
    </row>
    <row r="790" spans="2:6">
      <c r="B790" s="475"/>
      <c r="C790" s="380" t="str">
        <f>IFERROR(_xlfn.XLOOKUP($B790,'Reference Prices - Do Not Edit'!$C$4:$C$6575,'Reference Prices - Do Not Edit'!$B$4:$B$6575),"-")</f>
        <v>-</v>
      </c>
      <c r="D790" s="23">
        <f>IFERROR(_xlfn.XLOOKUP($B790,'Reference Prices - Do Not Edit'!$C$4:$C$6575,'Reference Prices - Do Not Edit'!$D$4:$D$6575),0)</f>
        <v>0</v>
      </c>
      <c r="E790" s="23">
        <f>IFERROR(_xlfn.XLOOKUP($B790,'Reference Prices - Do Not Edit'!$C$4:$C$6575,'Reference Prices - Do Not Edit'!$E$4:$E$6575),0)</f>
        <v>0</v>
      </c>
      <c r="F790" s="25">
        <f>IFERROR(_xlfn.XLOOKUP($B790,'Reference Prices - Do Not Edit'!$C$4:$C$6575,'Reference Prices - Do Not Edit'!$I$4:$I$6575),0)</f>
        <v>0</v>
      </c>
    </row>
    <row r="791" spans="2:6">
      <c r="B791" s="475"/>
      <c r="C791" s="380" t="str">
        <f>IFERROR(_xlfn.XLOOKUP($B791,'Reference Prices - Do Not Edit'!$C$4:$C$6575,'Reference Prices - Do Not Edit'!$B$4:$B$6575),"-")</f>
        <v>-</v>
      </c>
      <c r="D791" s="23">
        <f>IFERROR(_xlfn.XLOOKUP($B791,'Reference Prices - Do Not Edit'!$C$4:$C$6575,'Reference Prices - Do Not Edit'!$D$4:$D$6575),0)</f>
        <v>0</v>
      </c>
      <c r="E791" s="23">
        <f>IFERROR(_xlfn.XLOOKUP($B791,'Reference Prices - Do Not Edit'!$C$4:$C$6575,'Reference Prices - Do Not Edit'!$E$4:$E$6575),0)</f>
        <v>0</v>
      </c>
      <c r="F791" s="25">
        <f>IFERROR(_xlfn.XLOOKUP($B791,'Reference Prices - Do Not Edit'!$C$4:$C$6575,'Reference Prices - Do Not Edit'!$I$4:$I$6575),0)</f>
        <v>0</v>
      </c>
    </row>
    <row r="792" spans="2:6">
      <c r="B792" s="475"/>
      <c r="C792" s="380" t="str">
        <f>IFERROR(_xlfn.XLOOKUP($B792,'Reference Prices - Do Not Edit'!$C$4:$C$6575,'Reference Prices - Do Not Edit'!$B$4:$B$6575),"-")</f>
        <v>-</v>
      </c>
      <c r="D792" s="23">
        <f>IFERROR(_xlfn.XLOOKUP($B792,'Reference Prices - Do Not Edit'!$C$4:$C$6575,'Reference Prices - Do Not Edit'!$D$4:$D$6575),0)</f>
        <v>0</v>
      </c>
      <c r="E792" s="23">
        <f>IFERROR(_xlfn.XLOOKUP($B792,'Reference Prices - Do Not Edit'!$C$4:$C$6575,'Reference Prices - Do Not Edit'!$E$4:$E$6575),0)</f>
        <v>0</v>
      </c>
      <c r="F792" s="25">
        <f>IFERROR(_xlfn.XLOOKUP($B792,'Reference Prices - Do Not Edit'!$C$4:$C$6575,'Reference Prices - Do Not Edit'!$I$4:$I$6575),0)</f>
        <v>0</v>
      </c>
    </row>
    <row r="793" spans="2:6">
      <c r="B793" s="475"/>
      <c r="C793" s="380" t="str">
        <f>IFERROR(_xlfn.XLOOKUP($B793,'Reference Prices - Do Not Edit'!$C$4:$C$6575,'Reference Prices - Do Not Edit'!$B$4:$B$6575),"-")</f>
        <v>-</v>
      </c>
      <c r="D793" s="23">
        <f>IFERROR(_xlfn.XLOOKUP($B793,'Reference Prices - Do Not Edit'!$C$4:$C$6575,'Reference Prices - Do Not Edit'!$D$4:$D$6575),0)</f>
        <v>0</v>
      </c>
      <c r="E793" s="23">
        <f>IFERROR(_xlfn.XLOOKUP($B793,'Reference Prices - Do Not Edit'!$C$4:$C$6575,'Reference Prices - Do Not Edit'!$E$4:$E$6575),0)</f>
        <v>0</v>
      </c>
      <c r="F793" s="25">
        <f>IFERROR(_xlfn.XLOOKUP($B793,'Reference Prices - Do Not Edit'!$C$4:$C$6575,'Reference Prices - Do Not Edit'!$I$4:$I$6575),0)</f>
        <v>0</v>
      </c>
    </row>
    <row r="794" spans="2:6">
      <c r="B794" s="475"/>
      <c r="C794" s="380" t="str">
        <f>IFERROR(_xlfn.XLOOKUP($B794,'Reference Prices - Do Not Edit'!$C$4:$C$6575,'Reference Prices - Do Not Edit'!$B$4:$B$6575),"-")</f>
        <v>-</v>
      </c>
      <c r="D794" s="23">
        <f>IFERROR(_xlfn.XLOOKUP($B794,'Reference Prices - Do Not Edit'!$C$4:$C$6575,'Reference Prices - Do Not Edit'!$D$4:$D$6575),0)</f>
        <v>0</v>
      </c>
      <c r="E794" s="23">
        <f>IFERROR(_xlfn.XLOOKUP($B794,'Reference Prices - Do Not Edit'!$C$4:$C$6575,'Reference Prices - Do Not Edit'!$E$4:$E$6575),0)</f>
        <v>0</v>
      </c>
      <c r="F794" s="25">
        <f>IFERROR(_xlfn.XLOOKUP($B794,'Reference Prices - Do Not Edit'!$C$4:$C$6575,'Reference Prices - Do Not Edit'!$I$4:$I$6575),0)</f>
        <v>0</v>
      </c>
    </row>
    <row r="795" spans="2:6">
      <c r="B795" s="475"/>
      <c r="C795" s="380" t="str">
        <f>IFERROR(_xlfn.XLOOKUP($B795,'Reference Prices - Do Not Edit'!$C$4:$C$6575,'Reference Prices - Do Not Edit'!$B$4:$B$6575),"-")</f>
        <v>-</v>
      </c>
      <c r="D795" s="23">
        <f>IFERROR(_xlfn.XLOOKUP($B795,'Reference Prices - Do Not Edit'!$C$4:$C$6575,'Reference Prices - Do Not Edit'!$D$4:$D$6575),0)</f>
        <v>0</v>
      </c>
      <c r="E795" s="23">
        <f>IFERROR(_xlfn.XLOOKUP($B795,'Reference Prices - Do Not Edit'!$C$4:$C$6575,'Reference Prices - Do Not Edit'!$E$4:$E$6575),0)</f>
        <v>0</v>
      </c>
      <c r="F795" s="25">
        <f>IFERROR(_xlfn.XLOOKUP($B795,'Reference Prices - Do Not Edit'!$C$4:$C$6575,'Reference Prices - Do Not Edit'!$I$4:$I$6575),0)</f>
        <v>0</v>
      </c>
    </row>
    <row r="796" spans="2:6">
      <c r="B796" s="475"/>
      <c r="C796" s="380" t="str">
        <f>IFERROR(_xlfn.XLOOKUP($B796,'Reference Prices - Do Not Edit'!$C$4:$C$6575,'Reference Prices - Do Not Edit'!$B$4:$B$6575),"-")</f>
        <v>-</v>
      </c>
      <c r="D796" s="23">
        <f>IFERROR(_xlfn.XLOOKUP($B796,'Reference Prices - Do Not Edit'!$C$4:$C$6575,'Reference Prices - Do Not Edit'!$D$4:$D$6575),0)</f>
        <v>0</v>
      </c>
      <c r="E796" s="23">
        <f>IFERROR(_xlfn.XLOOKUP($B796,'Reference Prices - Do Not Edit'!$C$4:$C$6575,'Reference Prices - Do Not Edit'!$E$4:$E$6575),0)</f>
        <v>0</v>
      </c>
      <c r="F796" s="25">
        <f>IFERROR(_xlfn.XLOOKUP($B796,'Reference Prices - Do Not Edit'!$C$4:$C$6575,'Reference Prices - Do Not Edit'!$I$4:$I$6575),0)</f>
        <v>0</v>
      </c>
    </row>
    <row r="797" spans="2:6">
      <c r="B797" s="475"/>
      <c r="C797" s="380" t="str">
        <f>IFERROR(_xlfn.XLOOKUP($B797,'Reference Prices - Do Not Edit'!$C$4:$C$6575,'Reference Prices - Do Not Edit'!$B$4:$B$6575),"-")</f>
        <v>-</v>
      </c>
      <c r="D797" s="23">
        <f>IFERROR(_xlfn.XLOOKUP($B797,'Reference Prices - Do Not Edit'!$C$4:$C$6575,'Reference Prices - Do Not Edit'!$D$4:$D$6575),0)</f>
        <v>0</v>
      </c>
      <c r="E797" s="23">
        <f>IFERROR(_xlfn.XLOOKUP($B797,'Reference Prices - Do Not Edit'!$C$4:$C$6575,'Reference Prices - Do Not Edit'!$E$4:$E$6575),0)</f>
        <v>0</v>
      </c>
      <c r="F797" s="25">
        <f>IFERROR(_xlfn.XLOOKUP($B797,'Reference Prices - Do Not Edit'!$C$4:$C$6575,'Reference Prices - Do Not Edit'!$I$4:$I$6575),0)</f>
        <v>0</v>
      </c>
    </row>
    <row r="798" spans="2:6">
      <c r="B798" s="475"/>
      <c r="C798" s="380" t="str">
        <f>IFERROR(_xlfn.XLOOKUP($B798,'Reference Prices - Do Not Edit'!$C$4:$C$6575,'Reference Prices - Do Not Edit'!$B$4:$B$6575),"-")</f>
        <v>-</v>
      </c>
      <c r="D798" s="23">
        <f>IFERROR(_xlfn.XLOOKUP($B798,'Reference Prices - Do Not Edit'!$C$4:$C$6575,'Reference Prices - Do Not Edit'!$D$4:$D$6575),0)</f>
        <v>0</v>
      </c>
      <c r="E798" s="23">
        <f>IFERROR(_xlfn.XLOOKUP($B798,'Reference Prices - Do Not Edit'!$C$4:$C$6575,'Reference Prices - Do Not Edit'!$E$4:$E$6575),0)</f>
        <v>0</v>
      </c>
      <c r="F798" s="25">
        <f>IFERROR(_xlfn.XLOOKUP($B798,'Reference Prices - Do Not Edit'!$C$4:$C$6575,'Reference Prices - Do Not Edit'!$I$4:$I$6575),0)</f>
        <v>0</v>
      </c>
    </row>
    <row r="799" spans="2:6">
      <c r="B799" s="475"/>
      <c r="C799" s="380" t="str">
        <f>IFERROR(_xlfn.XLOOKUP($B799,'Reference Prices - Do Not Edit'!$C$4:$C$6575,'Reference Prices - Do Not Edit'!$B$4:$B$6575),"-")</f>
        <v>-</v>
      </c>
      <c r="D799" s="23">
        <f>IFERROR(_xlfn.XLOOKUP($B799,'Reference Prices - Do Not Edit'!$C$4:$C$6575,'Reference Prices - Do Not Edit'!$D$4:$D$6575),0)</f>
        <v>0</v>
      </c>
      <c r="E799" s="23">
        <f>IFERROR(_xlfn.XLOOKUP($B799,'Reference Prices - Do Not Edit'!$C$4:$C$6575,'Reference Prices - Do Not Edit'!$E$4:$E$6575),0)</f>
        <v>0</v>
      </c>
      <c r="F799" s="25">
        <f>IFERROR(_xlfn.XLOOKUP($B799,'Reference Prices - Do Not Edit'!$C$4:$C$6575,'Reference Prices - Do Not Edit'!$I$4:$I$6575),0)</f>
        <v>0</v>
      </c>
    </row>
    <row r="800" spans="2:6">
      <c r="B800" s="475"/>
      <c r="C800" s="380" t="str">
        <f>IFERROR(_xlfn.XLOOKUP($B800,'Reference Prices - Do Not Edit'!$C$4:$C$6575,'Reference Prices - Do Not Edit'!$B$4:$B$6575),"-")</f>
        <v>-</v>
      </c>
      <c r="D800" s="23">
        <f>IFERROR(_xlfn.XLOOKUP($B800,'Reference Prices - Do Not Edit'!$C$4:$C$6575,'Reference Prices - Do Not Edit'!$D$4:$D$6575),0)</f>
        <v>0</v>
      </c>
      <c r="E800" s="23">
        <f>IFERROR(_xlfn.XLOOKUP($B800,'Reference Prices - Do Not Edit'!$C$4:$C$6575,'Reference Prices - Do Not Edit'!$E$4:$E$6575),0)</f>
        <v>0</v>
      </c>
      <c r="F800" s="25">
        <f>IFERROR(_xlfn.XLOOKUP($B800,'Reference Prices - Do Not Edit'!$C$4:$C$6575,'Reference Prices - Do Not Edit'!$I$4:$I$6575),0)</f>
        <v>0</v>
      </c>
    </row>
    <row r="801" spans="2:6">
      <c r="B801" s="475"/>
      <c r="C801" s="380" t="str">
        <f>IFERROR(_xlfn.XLOOKUP($B801,'Reference Prices - Do Not Edit'!$C$4:$C$6575,'Reference Prices - Do Not Edit'!$B$4:$B$6575),"-")</f>
        <v>-</v>
      </c>
      <c r="D801" s="23">
        <f>IFERROR(_xlfn.XLOOKUP($B801,'Reference Prices - Do Not Edit'!$C$4:$C$6575,'Reference Prices - Do Not Edit'!$D$4:$D$6575),0)</f>
        <v>0</v>
      </c>
      <c r="E801" s="23">
        <f>IFERROR(_xlfn.XLOOKUP($B801,'Reference Prices - Do Not Edit'!$C$4:$C$6575,'Reference Prices - Do Not Edit'!$E$4:$E$6575),0)</f>
        <v>0</v>
      </c>
      <c r="F801" s="25">
        <f>IFERROR(_xlfn.XLOOKUP($B801,'Reference Prices - Do Not Edit'!$C$4:$C$6575,'Reference Prices - Do Not Edit'!$I$4:$I$6575),0)</f>
        <v>0</v>
      </c>
    </row>
    <row r="802" spans="2:6">
      <c r="B802" s="475"/>
      <c r="C802" s="380" t="str">
        <f>IFERROR(_xlfn.XLOOKUP($B802,'Reference Prices - Do Not Edit'!$C$4:$C$6575,'Reference Prices - Do Not Edit'!$B$4:$B$6575),"-")</f>
        <v>-</v>
      </c>
      <c r="D802" s="23">
        <f>IFERROR(_xlfn.XLOOKUP($B802,'Reference Prices - Do Not Edit'!$C$4:$C$6575,'Reference Prices - Do Not Edit'!$D$4:$D$6575),0)</f>
        <v>0</v>
      </c>
      <c r="E802" s="23">
        <f>IFERROR(_xlfn.XLOOKUP($B802,'Reference Prices - Do Not Edit'!$C$4:$C$6575,'Reference Prices - Do Not Edit'!$E$4:$E$6575),0)</f>
        <v>0</v>
      </c>
      <c r="F802" s="25">
        <f>IFERROR(_xlfn.XLOOKUP($B802,'Reference Prices - Do Not Edit'!$C$4:$C$6575,'Reference Prices - Do Not Edit'!$I$4:$I$6575),0)</f>
        <v>0</v>
      </c>
    </row>
    <row r="803" spans="2:6">
      <c r="B803" s="475"/>
      <c r="C803" s="380" t="str">
        <f>IFERROR(_xlfn.XLOOKUP($B803,'Reference Prices - Do Not Edit'!$C$4:$C$6575,'Reference Prices - Do Not Edit'!$B$4:$B$6575),"-")</f>
        <v>-</v>
      </c>
      <c r="D803" s="23">
        <f>IFERROR(_xlfn.XLOOKUP($B803,'Reference Prices - Do Not Edit'!$C$4:$C$6575,'Reference Prices - Do Not Edit'!$D$4:$D$6575),0)</f>
        <v>0</v>
      </c>
      <c r="E803" s="23">
        <f>IFERROR(_xlfn.XLOOKUP($B803,'Reference Prices - Do Not Edit'!$C$4:$C$6575,'Reference Prices - Do Not Edit'!$E$4:$E$6575),0)</f>
        <v>0</v>
      </c>
      <c r="F803" s="25">
        <f>IFERROR(_xlfn.XLOOKUP($B803,'Reference Prices - Do Not Edit'!$C$4:$C$6575,'Reference Prices - Do Not Edit'!$I$4:$I$6575),0)</f>
        <v>0</v>
      </c>
    </row>
    <row r="804" spans="2:6">
      <c r="B804" s="475"/>
      <c r="C804" s="380" t="str">
        <f>IFERROR(_xlfn.XLOOKUP($B804,'Reference Prices - Do Not Edit'!$C$4:$C$6575,'Reference Prices - Do Not Edit'!$B$4:$B$6575),"-")</f>
        <v>-</v>
      </c>
      <c r="D804" s="23">
        <f>IFERROR(_xlfn.XLOOKUP($B804,'Reference Prices - Do Not Edit'!$C$4:$C$6575,'Reference Prices - Do Not Edit'!$D$4:$D$6575),0)</f>
        <v>0</v>
      </c>
      <c r="E804" s="23">
        <f>IFERROR(_xlfn.XLOOKUP($B804,'Reference Prices - Do Not Edit'!$C$4:$C$6575,'Reference Prices - Do Not Edit'!$E$4:$E$6575),0)</f>
        <v>0</v>
      </c>
      <c r="F804" s="25">
        <f>IFERROR(_xlfn.XLOOKUP($B804,'Reference Prices - Do Not Edit'!$C$4:$C$6575,'Reference Prices - Do Not Edit'!$I$4:$I$6575),0)</f>
        <v>0</v>
      </c>
    </row>
    <row r="805" spans="2:6">
      <c r="B805" s="475"/>
      <c r="C805" s="380" t="str">
        <f>IFERROR(_xlfn.XLOOKUP($B805,'Reference Prices - Do Not Edit'!$C$4:$C$6575,'Reference Prices - Do Not Edit'!$B$4:$B$6575),"-")</f>
        <v>-</v>
      </c>
      <c r="D805" s="23">
        <f>IFERROR(_xlfn.XLOOKUP($B805,'Reference Prices - Do Not Edit'!$C$4:$C$6575,'Reference Prices - Do Not Edit'!$D$4:$D$6575),0)</f>
        <v>0</v>
      </c>
      <c r="E805" s="23">
        <f>IFERROR(_xlfn.XLOOKUP($B805,'Reference Prices - Do Not Edit'!$C$4:$C$6575,'Reference Prices - Do Not Edit'!$E$4:$E$6575),0)</f>
        <v>0</v>
      </c>
      <c r="F805" s="25">
        <f>IFERROR(_xlfn.XLOOKUP($B805,'Reference Prices - Do Not Edit'!$C$4:$C$6575,'Reference Prices - Do Not Edit'!$I$4:$I$6575),0)</f>
        <v>0</v>
      </c>
    </row>
    <row r="806" spans="2:6">
      <c r="B806" s="475"/>
      <c r="C806" s="380" t="str">
        <f>IFERROR(_xlfn.XLOOKUP($B806,'Reference Prices - Do Not Edit'!$C$4:$C$6575,'Reference Prices - Do Not Edit'!$B$4:$B$6575),"-")</f>
        <v>-</v>
      </c>
      <c r="D806" s="23">
        <f>IFERROR(_xlfn.XLOOKUP($B806,'Reference Prices - Do Not Edit'!$C$4:$C$6575,'Reference Prices - Do Not Edit'!$D$4:$D$6575),0)</f>
        <v>0</v>
      </c>
      <c r="E806" s="23">
        <f>IFERROR(_xlfn.XLOOKUP($B806,'Reference Prices - Do Not Edit'!$C$4:$C$6575,'Reference Prices - Do Not Edit'!$E$4:$E$6575),0)</f>
        <v>0</v>
      </c>
      <c r="F806" s="25">
        <f>IFERROR(_xlfn.XLOOKUP($B806,'Reference Prices - Do Not Edit'!$C$4:$C$6575,'Reference Prices - Do Not Edit'!$I$4:$I$6575),0)</f>
        <v>0</v>
      </c>
    </row>
    <row r="807" spans="2:6">
      <c r="B807" s="475"/>
      <c r="C807" s="380" t="str">
        <f>IFERROR(_xlfn.XLOOKUP($B807,'Reference Prices - Do Not Edit'!$C$4:$C$6575,'Reference Prices - Do Not Edit'!$B$4:$B$6575),"-")</f>
        <v>-</v>
      </c>
      <c r="D807" s="23">
        <f>IFERROR(_xlfn.XLOOKUP($B807,'Reference Prices - Do Not Edit'!$C$4:$C$6575,'Reference Prices - Do Not Edit'!$D$4:$D$6575),0)</f>
        <v>0</v>
      </c>
      <c r="E807" s="23">
        <f>IFERROR(_xlfn.XLOOKUP($B807,'Reference Prices - Do Not Edit'!$C$4:$C$6575,'Reference Prices - Do Not Edit'!$E$4:$E$6575),0)</f>
        <v>0</v>
      </c>
      <c r="F807" s="25">
        <f>IFERROR(_xlfn.XLOOKUP($B807,'Reference Prices - Do Not Edit'!$C$4:$C$6575,'Reference Prices - Do Not Edit'!$I$4:$I$6575),0)</f>
        <v>0</v>
      </c>
    </row>
    <row r="808" spans="2:6">
      <c r="B808" s="475"/>
      <c r="C808" s="380" t="str">
        <f>IFERROR(_xlfn.XLOOKUP($B808,'Reference Prices - Do Not Edit'!$C$4:$C$6575,'Reference Prices - Do Not Edit'!$B$4:$B$6575),"-")</f>
        <v>-</v>
      </c>
      <c r="D808" s="23">
        <f>IFERROR(_xlfn.XLOOKUP($B808,'Reference Prices - Do Not Edit'!$C$4:$C$6575,'Reference Prices - Do Not Edit'!$D$4:$D$6575),0)</f>
        <v>0</v>
      </c>
      <c r="E808" s="23">
        <f>IFERROR(_xlfn.XLOOKUP($B808,'Reference Prices - Do Not Edit'!$C$4:$C$6575,'Reference Prices - Do Not Edit'!$E$4:$E$6575),0)</f>
        <v>0</v>
      </c>
      <c r="F808" s="25">
        <f>IFERROR(_xlfn.XLOOKUP($B808,'Reference Prices - Do Not Edit'!$C$4:$C$6575,'Reference Prices - Do Not Edit'!$I$4:$I$6575),0)</f>
        <v>0</v>
      </c>
    </row>
    <row r="809" spans="2:6">
      <c r="B809" s="475"/>
      <c r="C809" s="380" t="str">
        <f>IFERROR(_xlfn.XLOOKUP($B809,'Reference Prices - Do Not Edit'!$C$4:$C$6575,'Reference Prices - Do Not Edit'!$B$4:$B$6575),"-")</f>
        <v>-</v>
      </c>
      <c r="D809" s="23">
        <f>IFERROR(_xlfn.XLOOKUP($B809,'Reference Prices - Do Not Edit'!$C$4:$C$6575,'Reference Prices - Do Not Edit'!$D$4:$D$6575),0)</f>
        <v>0</v>
      </c>
      <c r="E809" s="23">
        <f>IFERROR(_xlfn.XLOOKUP($B809,'Reference Prices - Do Not Edit'!$C$4:$C$6575,'Reference Prices - Do Not Edit'!$E$4:$E$6575),0)</f>
        <v>0</v>
      </c>
      <c r="F809" s="25">
        <f>IFERROR(_xlfn.XLOOKUP($B809,'Reference Prices - Do Not Edit'!$C$4:$C$6575,'Reference Prices - Do Not Edit'!$I$4:$I$6575),0)</f>
        <v>0</v>
      </c>
    </row>
    <row r="810" spans="2:6">
      <c r="B810" s="475"/>
      <c r="C810" s="380" t="str">
        <f>IFERROR(_xlfn.XLOOKUP($B810,'Reference Prices - Do Not Edit'!$C$4:$C$6575,'Reference Prices - Do Not Edit'!$B$4:$B$6575),"-")</f>
        <v>-</v>
      </c>
      <c r="D810" s="23">
        <f>IFERROR(_xlfn.XLOOKUP($B810,'Reference Prices - Do Not Edit'!$C$4:$C$6575,'Reference Prices - Do Not Edit'!$D$4:$D$6575),0)</f>
        <v>0</v>
      </c>
      <c r="E810" s="23">
        <f>IFERROR(_xlfn.XLOOKUP($B810,'Reference Prices - Do Not Edit'!$C$4:$C$6575,'Reference Prices - Do Not Edit'!$E$4:$E$6575),0)</f>
        <v>0</v>
      </c>
      <c r="F810" s="25">
        <f>IFERROR(_xlfn.XLOOKUP($B810,'Reference Prices - Do Not Edit'!$C$4:$C$6575,'Reference Prices - Do Not Edit'!$I$4:$I$6575),0)</f>
        <v>0</v>
      </c>
    </row>
    <row r="811" spans="2:6">
      <c r="B811" s="475"/>
      <c r="C811" s="380" t="str">
        <f>IFERROR(_xlfn.XLOOKUP($B811,'Reference Prices - Do Not Edit'!$C$4:$C$6575,'Reference Prices - Do Not Edit'!$B$4:$B$6575),"-")</f>
        <v>-</v>
      </c>
      <c r="D811" s="23">
        <f>IFERROR(_xlfn.XLOOKUP($B811,'Reference Prices - Do Not Edit'!$C$4:$C$6575,'Reference Prices - Do Not Edit'!$D$4:$D$6575),0)</f>
        <v>0</v>
      </c>
      <c r="E811" s="23">
        <f>IFERROR(_xlfn.XLOOKUP($B811,'Reference Prices - Do Not Edit'!$C$4:$C$6575,'Reference Prices - Do Not Edit'!$E$4:$E$6575),0)</f>
        <v>0</v>
      </c>
      <c r="F811" s="25">
        <f>IFERROR(_xlfn.XLOOKUP($B811,'Reference Prices - Do Not Edit'!$C$4:$C$6575,'Reference Prices - Do Not Edit'!$I$4:$I$6575),0)</f>
        <v>0</v>
      </c>
    </row>
    <row r="812" spans="2:6">
      <c r="B812" s="475"/>
      <c r="C812" s="380" t="str">
        <f>IFERROR(_xlfn.XLOOKUP($B812,'Reference Prices - Do Not Edit'!$C$4:$C$6575,'Reference Prices - Do Not Edit'!$B$4:$B$6575),"-")</f>
        <v>-</v>
      </c>
      <c r="D812" s="23">
        <f>IFERROR(_xlfn.XLOOKUP($B812,'Reference Prices - Do Not Edit'!$C$4:$C$6575,'Reference Prices - Do Not Edit'!$D$4:$D$6575),0)</f>
        <v>0</v>
      </c>
      <c r="E812" s="23">
        <f>IFERROR(_xlfn.XLOOKUP($B812,'Reference Prices - Do Not Edit'!$C$4:$C$6575,'Reference Prices - Do Not Edit'!$E$4:$E$6575),0)</f>
        <v>0</v>
      </c>
      <c r="F812" s="25">
        <f>IFERROR(_xlfn.XLOOKUP($B812,'Reference Prices - Do Not Edit'!$C$4:$C$6575,'Reference Prices - Do Not Edit'!$I$4:$I$6575),0)</f>
        <v>0</v>
      </c>
    </row>
    <row r="813" spans="2:6">
      <c r="B813" s="475"/>
      <c r="C813" s="380" t="str">
        <f>IFERROR(_xlfn.XLOOKUP($B813,'Reference Prices - Do Not Edit'!$C$4:$C$6575,'Reference Prices - Do Not Edit'!$B$4:$B$6575),"-")</f>
        <v>-</v>
      </c>
      <c r="D813" s="23">
        <f>IFERROR(_xlfn.XLOOKUP($B813,'Reference Prices - Do Not Edit'!$C$4:$C$6575,'Reference Prices - Do Not Edit'!$D$4:$D$6575),0)</f>
        <v>0</v>
      </c>
      <c r="E813" s="23">
        <f>IFERROR(_xlfn.XLOOKUP($B813,'Reference Prices - Do Not Edit'!$C$4:$C$6575,'Reference Prices - Do Not Edit'!$E$4:$E$6575),0)</f>
        <v>0</v>
      </c>
      <c r="F813" s="25">
        <f>IFERROR(_xlfn.XLOOKUP($B813,'Reference Prices - Do Not Edit'!$C$4:$C$6575,'Reference Prices - Do Not Edit'!$I$4:$I$6575),0)</f>
        <v>0</v>
      </c>
    </row>
    <row r="814" spans="2:6">
      <c r="B814" s="475"/>
      <c r="C814" s="380" t="str">
        <f>IFERROR(_xlfn.XLOOKUP($B814,'Reference Prices - Do Not Edit'!$C$4:$C$6575,'Reference Prices - Do Not Edit'!$B$4:$B$6575),"-")</f>
        <v>-</v>
      </c>
      <c r="D814" s="23">
        <f>IFERROR(_xlfn.XLOOKUP($B814,'Reference Prices - Do Not Edit'!$C$4:$C$6575,'Reference Prices - Do Not Edit'!$D$4:$D$6575),0)</f>
        <v>0</v>
      </c>
      <c r="E814" s="23">
        <f>IFERROR(_xlfn.XLOOKUP($B814,'Reference Prices - Do Not Edit'!$C$4:$C$6575,'Reference Prices - Do Not Edit'!$E$4:$E$6575),0)</f>
        <v>0</v>
      </c>
      <c r="F814" s="25">
        <f>IFERROR(_xlfn.XLOOKUP($B814,'Reference Prices - Do Not Edit'!$C$4:$C$6575,'Reference Prices - Do Not Edit'!$I$4:$I$6575),0)</f>
        <v>0</v>
      </c>
    </row>
    <row r="815" spans="2:6">
      <c r="B815" s="475"/>
      <c r="C815" s="380" t="str">
        <f>IFERROR(_xlfn.XLOOKUP($B815,'Reference Prices - Do Not Edit'!$C$4:$C$6575,'Reference Prices - Do Not Edit'!$B$4:$B$6575),"-")</f>
        <v>-</v>
      </c>
      <c r="D815" s="23">
        <f>IFERROR(_xlfn.XLOOKUP($B815,'Reference Prices - Do Not Edit'!$C$4:$C$6575,'Reference Prices - Do Not Edit'!$D$4:$D$6575),0)</f>
        <v>0</v>
      </c>
      <c r="E815" s="23">
        <f>IFERROR(_xlfn.XLOOKUP($B815,'Reference Prices - Do Not Edit'!$C$4:$C$6575,'Reference Prices - Do Not Edit'!$E$4:$E$6575),0)</f>
        <v>0</v>
      </c>
      <c r="F815" s="25">
        <f>IFERROR(_xlfn.XLOOKUP($B815,'Reference Prices - Do Not Edit'!$C$4:$C$6575,'Reference Prices - Do Not Edit'!$I$4:$I$6575),0)</f>
        <v>0</v>
      </c>
    </row>
    <row r="816" spans="2:6">
      <c r="B816" s="475"/>
      <c r="C816" s="380" t="str">
        <f>IFERROR(_xlfn.XLOOKUP($B816,'Reference Prices - Do Not Edit'!$C$4:$C$6575,'Reference Prices - Do Not Edit'!$B$4:$B$6575),"-")</f>
        <v>-</v>
      </c>
      <c r="D816" s="23">
        <f>IFERROR(_xlfn.XLOOKUP($B816,'Reference Prices - Do Not Edit'!$C$4:$C$6575,'Reference Prices - Do Not Edit'!$D$4:$D$6575),0)</f>
        <v>0</v>
      </c>
      <c r="E816" s="23">
        <f>IFERROR(_xlfn.XLOOKUP($B816,'Reference Prices - Do Not Edit'!$C$4:$C$6575,'Reference Prices - Do Not Edit'!$E$4:$E$6575),0)</f>
        <v>0</v>
      </c>
      <c r="F816" s="25">
        <f>IFERROR(_xlfn.XLOOKUP($B816,'Reference Prices - Do Not Edit'!$C$4:$C$6575,'Reference Prices - Do Not Edit'!$I$4:$I$6575),0)</f>
        <v>0</v>
      </c>
    </row>
    <row r="817" spans="2:6">
      <c r="B817" s="475"/>
      <c r="C817" s="380" t="str">
        <f>IFERROR(_xlfn.XLOOKUP($B817,'Reference Prices - Do Not Edit'!$C$4:$C$6575,'Reference Prices - Do Not Edit'!$B$4:$B$6575),"-")</f>
        <v>-</v>
      </c>
      <c r="D817" s="23">
        <f>IFERROR(_xlfn.XLOOKUP($B817,'Reference Prices - Do Not Edit'!$C$4:$C$6575,'Reference Prices - Do Not Edit'!$D$4:$D$6575),0)</f>
        <v>0</v>
      </c>
      <c r="E817" s="23">
        <f>IFERROR(_xlfn.XLOOKUP($B817,'Reference Prices - Do Not Edit'!$C$4:$C$6575,'Reference Prices - Do Not Edit'!$E$4:$E$6575),0)</f>
        <v>0</v>
      </c>
      <c r="F817" s="25">
        <f>IFERROR(_xlfn.XLOOKUP($B817,'Reference Prices - Do Not Edit'!$C$4:$C$6575,'Reference Prices - Do Not Edit'!$I$4:$I$6575),0)</f>
        <v>0</v>
      </c>
    </row>
    <row r="818" spans="2:6">
      <c r="B818" s="475"/>
      <c r="C818" s="380" t="str">
        <f>IFERROR(_xlfn.XLOOKUP($B818,'Reference Prices - Do Not Edit'!$C$4:$C$6575,'Reference Prices - Do Not Edit'!$B$4:$B$6575),"-")</f>
        <v>-</v>
      </c>
      <c r="D818" s="23">
        <f>IFERROR(_xlfn.XLOOKUP($B818,'Reference Prices - Do Not Edit'!$C$4:$C$6575,'Reference Prices - Do Not Edit'!$D$4:$D$6575),0)</f>
        <v>0</v>
      </c>
      <c r="E818" s="23">
        <f>IFERROR(_xlfn.XLOOKUP($B818,'Reference Prices - Do Not Edit'!$C$4:$C$6575,'Reference Prices - Do Not Edit'!$E$4:$E$6575),0)</f>
        <v>0</v>
      </c>
      <c r="F818" s="25">
        <f>IFERROR(_xlfn.XLOOKUP($B818,'Reference Prices - Do Not Edit'!$C$4:$C$6575,'Reference Prices - Do Not Edit'!$I$4:$I$6575),0)</f>
        <v>0</v>
      </c>
    </row>
    <row r="819" spans="2:6">
      <c r="B819" s="475"/>
      <c r="C819" s="380" t="str">
        <f>IFERROR(_xlfn.XLOOKUP($B819,'Reference Prices - Do Not Edit'!$C$4:$C$6575,'Reference Prices - Do Not Edit'!$B$4:$B$6575),"-")</f>
        <v>-</v>
      </c>
      <c r="D819" s="23">
        <f>IFERROR(_xlfn.XLOOKUP($B819,'Reference Prices - Do Not Edit'!$C$4:$C$6575,'Reference Prices - Do Not Edit'!$D$4:$D$6575),0)</f>
        <v>0</v>
      </c>
      <c r="E819" s="23">
        <f>IFERROR(_xlfn.XLOOKUP($B819,'Reference Prices - Do Not Edit'!$C$4:$C$6575,'Reference Prices - Do Not Edit'!$E$4:$E$6575),0)</f>
        <v>0</v>
      </c>
      <c r="F819" s="25">
        <f>IFERROR(_xlfn.XLOOKUP($B819,'Reference Prices - Do Not Edit'!$C$4:$C$6575,'Reference Prices - Do Not Edit'!$I$4:$I$6575),0)</f>
        <v>0</v>
      </c>
    </row>
    <row r="820" spans="2:6">
      <c r="B820" s="475"/>
      <c r="C820" s="380" t="str">
        <f>IFERROR(_xlfn.XLOOKUP($B820,'Reference Prices - Do Not Edit'!$C$4:$C$6575,'Reference Prices - Do Not Edit'!$B$4:$B$6575),"-")</f>
        <v>-</v>
      </c>
      <c r="D820" s="23">
        <f>IFERROR(_xlfn.XLOOKUP($B820,'Reference Prices - Do Not Edit'!$C$4:$C$6575,'Reference Prices - Do Not Edit'!$D$4:$D$6575),0)</f>
        <v>0</v>
      </c>
      <c r="E820" s="23">
        <f>IFERROR(_xlfn.XLOOKUP($B820,'Reference Prices - Do Not Edit'!$C$4:$C$6575,'Reference Prices - Do Not Edit'!$E$4:$E$6575),0)</f>
        <v>0</v>
      </c>
      <c r="F820" s="25">
        <f>IFERROR(_xlfn.XLOOKUP($B820,'Reference Prices - Do Not Edit'!$C$4:$C$6575,'Reference Prices - Do Not Edit'!$I$4:$I$6575),0)</f>
        <v>0</v>
      </c>
    </row>
    <row r="821" spans="2:6">
      <c r="B821" s="475"/>
      <c r="C821" s="380" t="str">
        <f>IFERROR(_xlfn.XLOOKUP($B821,'Reference Prices - Do Not Edit'!$C$4:$C$6575,'Reference Prices - Do Not Edit'!$B$4:$B$6575),"-")</f>
        <v>-</v>
      </c>
      <c r="D821" s="23">
        <f>IFERROR(_xlfn.XLOOKUP($B821,'Reference Prices - Do Not Edit'!$C$4:$C$6575,'Reference Prices - Do Not Edit'!$D$4:$D$6575),0)</f>
        <v>0</v>
      </c>
      <c r="E821" s="23">
        <f>IFERROR(_xlfn.XLOOKUP($B821,'Reference Prices - Do Not Edit'!$C$4:$C$6575,'Reference Prices - Do Not Edit'!$E$4:$E$6575),0)</f>
        <v>0</v>
      </c>
      <c r="F821" s="25">
        <f>IFERROR(_xlfn.XLOOKUP($B821,'Reference Prices - Do Not Edit'!$C$4:$C$6575,'Reference Prices - Do Not Edit'!$I$4:$I$6575),0)</f>
        <v>0</v>
      </c>
    </row>
    <row r="822" spans="2:6">
      <c r="B822" s="475"/>
      <c r="C822" s="380" t="str">
        <f>IFERROR(_xlfn.XLOOKUP($B822,'Reference Prices - Do Not Edit'!$C$4:$C$6575,'Reference Prices - Do Not Edit'!$B$4:$B$6575),"-")</f>
        <v>-</v>
      </c>
      <c r="D822" s="23">
        <f>IFERROR(_xlfn.XLOOKUP($B822,'Reference Prices - Do Not Edit'!$C$4:$C$6575,'Reference Prices - Do Not Edit'!$D$4:$D$6575),0)</f>
        <v>0</v>
      </c>
      <c r="E822" s="23">
        <f>IFERROR(_xlfn.XLOOKUP($B822,'Reference Prices - Do Not Edit'!$C$4:$C$6575,'Reference Prices - Do Not Edit'!$E$4:$E$6575),0)</f>
        <v>0</v>
      </c>
      <c r="F822" s="25">
        <f>IFERROR(_xlfn.XLOOKUP($B822,'Reference Prices - Do Not Edit'!$C$4:$C$6575,'Reference Prices - Do Not Edit'!$I$4:$I$6575),0)</f>
        <v>0</v>
      </c>
    </row>
    <row r="823" spans="2:6">
      <c r="B823" s="475"/>
      <c r="C823" s="380" t="str">
        <f>IFERROR(_xlfn.XLOOKUP($B823,'Reference Prices - Do Not Edit'!$C$4:$C$6575,'Reference Prices - Do Not Edit'!$B$4:$B$6575),"-")</f>
        <v>-</v>
      </c>
      <c r="D823" s="23">
        <f>IFERROR(_xlfn.XLOOKUP($B823,'Reference Prices - Do Not Edit'!$C$4:$C$6575,'Reference Prices - Do Not Edit'!$D$4:$D$6575),0)</f>
        <v>0</v>
      </c>
      <c r="E823" s="23">
        <f>IFERROR(_xlfn.XLOOKUP($B823,'Reference Prices - Do Not Edit'!$C$4:$C$6575,'Reference Prices - Do Not Edit'!$E$4:$E$6575),0)</f>
        <v>0</v>
      </c>
      <c r="F823" s="25">
        <f>IFERROR(_xlfn.XLOOKUP($B823,'Reference Prices - Do Not Edit'!$C$4:$C$6575,'Reference Prices - Do Not Edit'!$I$4:$I$6575),0)</f>
        <v>0</v>
      </c>
    </row>
    <row r="824" spans="2:6">
      <c r="B824" s="475"/>
      <c r="C824" s="380" t="str">
        <f>IFERROR(_xlfn.XLOOKUP($B824,'Reference Prices - Do Not Edit'!$C$4:$C$6575,'Reference Prices - Do Not Edit'!$B$4:$B$6575),"-")</f>
        <v>-</v>
      </c>
      <c r="D824" s="23">
        <f>IFERROR(_xlfn.XLOOKUP($B824,'Reference Prices - Do Not Edit'!$C$4:$C$6575,'Reference Prices - Do Not Edit'!$D$4:$D$6575),0)</f>
        <v>0</v>
      </c>
      <c r="E824" s="23">
        <f>IFERROR(_xlfn.XLOOKUP($B824,'Reference Prices - Do Not Edit'!$C$4:$C$6575,'Reference Prices - Do Not Edit'!$E$4:$E$6575),0)</f>
        <v>0</v>
      </c>
      <c r="F824" s="25">
        <f>IFERROR(_xlfn.XLOOKUP($B824,'Reference Prices - Do Not Edit'!$C$4:$C$6575,'Reference Prices - Do Not Edit'!$I$4:$I$6575),0)</f>
        <v>0</v>
      </c>
    </row>
    <row r="825" spans="2:6">
      <c r="B825" s="475"/>
      <c r="C825" s="380" t="str">
        <f>IFERROR(_xlfn.XLOOKUP($B825,'Reference Prices - Do Not Edit'!$C$4:$C$6575,'Reference Prices - Do Not Edit'!$B$4:$B$6575),"-")</f>
        <v>-</v>
      </c>
      <c r="D825" s="23">
        <f>IFERROR(_xlfn.XLOOKUP($B825,'Reference Prices - Do Not Edit'!$C$4:$C$6575,'Reference Prices - Do Not Edit'!$D$4:$D$6575),0)</f>
        <v>0</v>
      </c>
      <c r="E825" s="23">
        <f>IFERROR(_xlfn.XLOOKUP($B825,'Reference Prices - Do Not Edit'!$C$4:$C$6575,'Reference Prices - Do Not Edit'!$E$4:$E$6575),0)</f>
        <v>0</v>
      </c>
      <c r="F825" s="25">
        <f>IFERROR(_xlfn.XLOOKUP($B825,'Reference Prices - Do Not Edit'!$C$4:$C$6575,'Reference Prices - Do Not Edit'!$I$4:$I$6575),0)</f>
        <v>0</v>
      </c>
    </row>
    <row r="826" spans="2:6">
      <c r="B826" s="475"/>
      <c r="C826" s="380" t="str">
        <f>IFERROR(_xlfn.XLOOKUP($B826,'Reference Prices - Do Not Edit'!$C$4:$C$6575,'Reference Prices - Do Not Edit'!$B$4:$B$6575),"-")</f>
        <v>-</v>
      </c>
      <c r="D826" s="23">
        <f>IFERROR(_xlfn.XLOOKUP($B826,'Reference Prices - Do Not Edit'!$C$4:$C$6575,'Reference Prices - Do Not Edit'!$D$4:$D$6575),0)</f>
        <v>0</v>
      </c>
      <c r="E826" s="23">
        <f>IFERROR(_xlfn.XLOOKUP($B826,'Reference Prices - Do Not Edit'!$C$4:$C$6575,'Reference Prices - Do Not Edit'!$E$4:$E$6575),0)</f>
        <v>0</v>
      </c>
      <c r="F826" s="25">
        <f>IFERROR(_xlfn.XLOOKUP($B826,'Reference Prices - Do Not Edit'!$C$4:$C$6575,'Reference Prices - Do Not Edit'!$I$4:$I$6575),0)</f>
        <v>0</v>
      </c>
    </row>
    <row r="827" spans="2:6">
      <c r="B827" s="475"/>
      <c r="C827" s="380" t="str">
        <f>IFERROR(_xlfn.XLOOKUP($B827,'Reference Prices - Do Not Edit'!$C$4:$C$6575,'Reference Prices - Do Not Edit'!$B$4:$B$6575),"-")</f>
        <v>-</v>
      </c>
      <c r="D827" s="23">
        <f>IFERROR(_xlfn.XLOOKUP($B827,'Reference Prices - Do Not Edit'!$C$4:$C$6575,'Reference Prices - Do Not Edit'!$D$4:$D$6575),0)</f>
        <v>0</v>
      </c>
      <c r="E827" s="23">
        <f>IFERROR(_xlfn.XLOOKUP($B827,'Reference Prices - Do Not Edit'!$C$4:$C$6575,'Reference Prices - Do Not Edit'!$E$4:$E$6575),0)</f>
        <v>0</v>
      </c>
      <c r="F827" s="25">
        <f>IFERROR(_xlfn.XLOOKUP($B827,'Reference Prices - Do Not Edit'!$C$4:$C$6575,'Reference Prices - Do Not Edit'!$I$4:$I$6575),0)</f>
        <v>0</v>
      </c>
    </row>
    <row r="828" spans="2:6">
      <c r="B828" s="475"/>
      <c r="C828" s="380" t="str">
        <f>IFERROR(_xlfn.XLOOKUP($B828,'Reference Prices - Do Not Edit'!$C$4:$C$6575,'Reference Prices - Do Not Edit'!$B$4:$B$6575),"-")</f>
        <v>-</v>
      </c>
      <c r="D828" s="23">
        <f>IFERROR(_xlfn.XLOOKUP($B828,'Reference Prices - Do Not Edit'!$C$4:$C$6575,'Reference Prices - Do Not Edit'!$D$4:$D$6575),0)</f>
        <v>0</v>
      </c>
      <c r="E828" s="23">
        <f>IFERROR(_xlfn.XLOOKUP($B828,'Reference Prices - Do Not Edit'!$C$4:$C$6575,'Reference Prices - Do Not Edit'!$E$4:$E$6575),0)</f>
        <v>0</v>
      </c>
      <c r="F828" s="25">
        <f>IFERROR(_xlfn.XLOOKUP($B828,'Reference Prices - Do Not Edit'!$C$4:$C$6575,'Reference Prices - Do Not Edit'!$I$4:$I$6575),0)</f>
        <v>0</v>
      </c>
    </row>
    <row r="829" spans="2:6">
      <c r="B829" s="475"/>
      <c r="C829" s="380" t="str">
        <f>IFERROR(_xlfn.XLOOKUP($B829,'Reference Prices - Do Not Edit'!$C$4:$C$6575,'Reference Prices - Do Not Edit'!$B$4:$B$6575),"-")</f>
        <v>-</v>
      </c>
      <c r="D829" s="23">
        <f>IFERROR(_xlfn.XLOOKUP($B829,'Reference Prices - Do Not Edit'!$C$4:$C$6575,'Reference Prices - Do Not Edit'!$D$4:$D$6575),0)</f>
        <v>0</v>
      </c>
      <c r="E829" s="23">
        <f>IFERROR(_xlfn.XLOOKUP($B829,'Reference Prices - Do Not Edit'!$C$4:$C$6575,'Reference Prices - Do Not Edit'!$E$4:$E$6575),0)</f>
        <v>0</v>
      </c>
      <c r="F829" s="25">
        <f>IFERROR(_xlfn.XLOOKUP($B829,'Reference Prices - Do Not Edit'!$C$4:$C$6575,'Reference Prices - Do Not Edit'!$I$4:$I$6575),0)</f>
        <v>0</v>
      </c>
    </row>
    <row r="830" spans="2:6">
      <c r="B830" s="475"/>
      <c r="C830" s="380" t="str">
        <f>IFERROR(_xlfn.XLOOKUP($B830,'Reference Prices - Do Not Edit'!$C$4:$C$6575,'Reference Prices - Do Not Edit'!$B$4:$B$6575),"-")</f>
        <v>-</v>
      </c>
      <c r="D830" s="23">
        <f>IFERROR(_xlfn.XLOOKUP($B830,'Reference Prices - Do Not Edit'!$C$4:$C$6575,'Reference Prices - Do Not Edit'!$D$4:$D$6575),0)</f>
        <v>0</v>
      </c>
      <c r="E830" s="23">
        <f>IFERROR(_xlfn.XLOOKUP($B830,'Reference Prices - Do Not Edit'!$C$4:$C$6575,'Reference Prices - Do Not Edit'!$E$4:$E$6575),0)</f>
        <v>0</v>
      </c>
      <c r="F830" s="25">
        <f>IFERROR(_xlfn.XLOOKUP($B830,'Reference Prices - Do Not Edit'!$C$4:$C$6575,'Reference Prices - Do Not Edit'!$I$4:$I$6575),0)</f>
        <v>0</v>
      </c>
    </row>
    <row r="831" spans="2:6">
      <c r="B831" s="475"/>
      <c r="C831" s="380" t="str">
        <f>IFERROR(_xlfn.XLOOKUP($B831,'Reference Prices - Do Not Edit'!$C$4:$C$6575,'Reference Prices - Do Not Edit'!$B$4:$B$6575),"-")</f>
        <v>-</v>
      </c>
      <c r="D831" s="23">
        <f>IFERROR(_xlfn.XLOOKUP($B831,'Reference Prices - Do Not Edit'!$C$4:$C$6575,'Reference Prices - Do Not Edit'!$D$4:$D$6575),0)</f>
        <v>0</v>
      </c>
      <c r="E831" s="23">
        <f>IFERROR(_xlfn.XLOOKUP($B831,'Reference Prices - Do Not Edit'!$C$4:$C$6575,'Reference Prices - Do Not Edit'!$E$4:$E$6575),0)</f>
        <v>0</v>
      </c>
      <c r="F831" s="25">
        <f>IFERROR(_xlfn.XLOOKUP($B831,'Reference Prices - Do Not Edit'!$C$4:$C$6575,'Reference Prices - Do Not Edit'!$I$4:$I$6575),0)</f>
        <v>0</v>
      </c>
    </row>
    <row r="832" spans="2:6">
      <c r="B832" s="475"/>
      <c r="C832" s="380" t="str">
        <f>IFERROR(_xlfn.XLOOKUP($B832,'Reference Prices - Do Not Edit'!$C$4:$C$6575,'Reference Prices - Do Not Edit'!$B$4:$B$6575),"-")</f>
        <v>-</v>
      </c>
      <c r="D832" s="23">
        <f>IFERROR(_xlfn.XLOOKUP($B832,'Reference Prices - Do Not Edit'!$C$4:$C$6575,'Reference Prices - Do Not Edit'!$D$4:$D$6575),0)</f>
        <v>0</v>
      </c>
      <c r="E832" s="23">
        <f>IFERROR(_xlfn.XLOOKUP($B832,'Reference Prices - Do Not Edit'!$C$4:$C$6575,'Reference Prices - Do Not Edit'!$E$4:$E$6575),0)</f>
        <v>0</v>
      </c>
      <c r="F832" s="25">
        <f>IFERROR(_xlfn.XLOOKUP($B832,'Reference Prices - Do Not Edit'!$C$4:$C$6575,'Reference Prices - Do Not Edit'!$I$4:$I$6575),0)</f>
        <v>0</v>
      </c>
    </row>
    <row r="833" spans="2:6">
      <c r="B833" s="475"/>
      <c r="C833" s="380" t="str">
        <f>IFERROR(_xlfn.XLOOKUP($B833,'Reference Prices - Do Not Edit'!$C$4:$C$6575,'Reference Prices - Do Not Edit'!$B$4:$B$6575),"-")</f>
        <v>-</v>
      </c>
      <c r="D833" s="23">
        <f>IFERROR(_xlfn.XLOOKUP($B833,'Reference Prices - Do Not Edit'!$C$4:$C$6575,'Reference Prices - Do Not Edit'!$D$4:$D$6575),0)</f>
        <v>0</v>
      </c>
      <c r="E833" s="23">
        <f>IFERROR(_xlfn.XLOOKUP($B833,'Reference Prices - Do Not Edit'!$C$4:$C$6575,'Reference Prices - Do Not Edit'!$E$4:$E$6575),0)</f>
        <v>0</v>
      </c>
      <c r="F833" s="25">
        <f>IFERROR(_xlfn.XLOOKUP($B833,'Reference Prices - Do Not Edit'!$C$4:$C$6575,'Reference Prices - Do Not Edit'!$I$4:$I$6575),0)</f>
        <v>0</v>
      </c>
    </row>
    <row r="834" spans="2:6">
      <c r="B834" s="475"/>
      <c r="C834" s="380" t="str">
        <f>IFERROR(_xlfn.XLOOKUP($B834,'Reference Prices - Do Not Edit'!$C$4:$C$6575,'Reference Prices - Do Not Edit'!$B$4:$B$6575),"-")</f>
        <v>-</v>
      </c>
      <c r="D834" s="23">
        <f>IFERROR(_xlfn.XLOOKUP($B834,'Reference Prices - Do Not Edit'!$C$4:$C$6575,'Reference Prices - Do Not Edit'!$D$4:$D$6575),0)</f>
        <v>0</v>
      </c>
      <c r="E834" s="23">
        <f>IFERROR(_xlfn.XLOOKUP($B834,'Reference Prices - Do Not Edit'!$C$4:$C$6575,'Reference Prices - Do Not Edit'!$E$4:$E$6575),0)</f>
        <v>0</v>
      </c>
      <c r="F834" s="25">
        <f>IFERROR(_xlfn.XLOOKUP($B834,'Reference Prices - Do Not Edit'!$C$4:$C$6575,'Reference Prices - Do Not Edit'!$I$4:$I$6575),0)</f>
        <v>0</v>
      </c>
    </row>
    <row r="835" spans="2:6">
      <c r="B835" s="475"/>
      <c r="C835" s="380" t="str">
        <f>IFERROR(_xlfn.XLOOKUP($B835,'Reference Prices - Do Not Edit'!$C$4:$C$6575,'Reference Prices - Do Not Edit'!$B$4:$B$6575),"-")</f>
        <v>-</v>
      </c>
      <c r="D835" s="23">
        <f>IFERROR(_xlfn.XLOOKUP($B835,'Reference Prices - Do Not Edit'!$C$4:$C$6575,'Reference Prices - Do Not Edit'!$D$4:$D$6575),0)</f>
        <v>0</v>
      </c>
      <c r="E835" s="23">
        <f>IFERROR(_xlfn.XLOOKUP($B835,'Reference Prices - Do Not Edit'!$C$4:$C$6575,'Reference Prices - Do Not Edit'!$E$4:$E$6575),0)</f>
        <v>0</v>
      </c>
      <c r="F835" s="25">
        <f>IFERROR(_xlfn.XLOOKUP($B835,'Reference Prices - Do Not Edit'!$C$4:$C$6575,'Reference Prices - Do Not Edit'!$I$4:$I$6575),0)</f>
        <v>0</v>
      </c>
    </row>
    <row r="836" spans="2:6">
      <c r="B836" s="475"/>
      <c r="C836" s="380" t="str">
        <f>IFERROR(_xlfn.XLOOKUP($B836,'Reference Prices - Do Not Edit'!$C$4:$C$6575,'Reference Prices - Do Not Edit'!$B$4:$B$6575),"-")</f>
        <v>-</v>
      </c>
      <c r="D836" s="23">
        <f>IFERROR(_xlfn.XLOOKUP($B836,'Reference Prices - Do Not Edit'!$C$4:$C$6575,'Reference Prices - Do Not Edit'!$D$4:$D$6575),0)</f>
        <v>0</v>
      </c>
      <c r="E836" s="23">
        <f>IFERROR(_xlfn.XLOOKUP($B836,'Reference Prices - Do Not Edit'!$C$4:$C$6575,'Reference Prices - Do Not Edit'!$E$4:$E$6575),0)</f>
        <v>0</v>
      </c>
      <c r="F836" s="25">
        <f>IFERROR(_xlfn.XLOOKUP($B836,'Reference Prices - Do Not Edit'!$C$4:$C$6575,'Reference Prices - Do Not Edit'!$I$4:$I$6575),0)</f>
        <v>0</v>
      </c>
    </row>
    <row r="837" spans="2:6">
      <c r="B837" s="475"/>
      <c r="C837" s="380" t="str">
        <f>IFERROR(_xlfn.XLOOKUP($B837,'Reference Prices - Do Not Edit'!$C$4:$C$6575,'Reference Prices - Do Not Edit'!$B$4:$B$6575),"-")</f>
        <v>-</v>
      </c>
      <c r="D837" s="23">
        <f>IFERROR(_xlfn.XLOOKUP($B837,'Reference Prices - Do Not Edit'!$C$4:$C$6575,'Reference Prices - Do Not Edit'!$D$4:$D$6575),0)</f>
        <v>0</v>
      </c>
      <c r="E837" s="23">
        <f>IFERROR(_xlfn.XLOOKUP($B837,'Reference Prices - Do Not Edit'!$C$4:$C$6575,'Reference Prices - Do Not Edit'!$E$4:$E$6575),0)</f>
        <v>0</v>
      </c>
      <c r="F837" s="25">
        <f>IFERROR(_xlfn.XLOOKUP($B837,'Reference Prices - Do Not Edit'!$C$4:$C$6575,'Reference Prices - Do Not Edit'!$I$4:$I$6575),0)</f>
        <v>0</v>
      </c>
    </row>
    <row r="838" spans="2:6">
      <c r="B838" s="475"/>
      <c r="C838" s="380" t="str">
        <f>IFERROR(_xlfn.XLOOKUP($B838,'Reference Prices - Do Not Edit'!$C$4:$C$6575,'Reference Prices - Do Not Edit'!$B$4:$B$6575),"-")</f>
        <v>-</v>
      </c>
      <c r="D838" s="23">
        <f>IFERROR(_xlfn.XLOOKUP($B838,'Reference Prices - Do Not Edit'!$C$4:$C$6575,'Reference Prices - Do Not Edit'!$D$4:$D$6575),0)</f>
        <v>0</v>
      </c>
      <c r="E838" s="23">
        <f>IFERROR(_xlfn.XLOOKUP($B838,'Reference Prices - Do Not Edit'!$C$4:$C$6575,'Reference Prices - Do Not Edit'!$E$4:$E$6575),0)</f>
        <v>0</v>
      </c>
      <c r="F838" s="25">
        <f>IFERROR(_xlfn.XLOOKUP($B838,'Reference Prices - Do Not Edit'!$C$4:$C$6575,'Reference Prices - Do Not Edit'!$I$4:$I$6575),0)</f>
        <v>0</v>
      </c>
    </row>
    <row r="839" spans="2:6">
      <c r="B839" s="475"/>
      <c r="C839" s="380" t="str">
        <f>IFERROR(_xlfn.XLOOKUP($B839,'Reference Prices - Do Not Edit'!$C$4:$C$6575,'Reference Prices - Do Not Edit'!$B$4:$B$6575),"-")</f>
        <v>-</v>
      </c>
      <c r="D839" s="23">
        <f>IFERROR(_xlfn.XLOOKUP($B839,'Reference Prices - Do Not Edit'!$C$4:$C$6575,'Reference Prices - Do Not Edit'!$D$4:$D$6575),0)</f>
        <v>0</v>
      </c>
      <c r="E839" s="23">
        <f>IFERROR(_xlfn.XLOOKUP($B839,'Reference Prices - Do Not Edit'!$C$4:$C$6575,'Reference Prices - Do Not Edit'!$E$4:$E$6575),0)</f>
        <v>0</v>
      </c>
      <c r="F839" s="25">
        <f>IFERROR(_xlfn.XLOOKUP($B839,'Reference Prices - Do Not Edit'!$C$4:$C$6575,'Reference Prices - Do Not Edit'!$I$4:$I$6575),0)</f>
        <v>0</v>
      </c>
    </row>
    <row r="840" spans="2:6">
      <c r="B840" s="475"/>
      <c r="C840" s="380" t="str">
        <f>IFERROR(_xlfn.XLOOKUP($B840,'Reference Prices - Do Not Edit'!$C$4:$C$6575,'Reference Prices - Do Not Edit'!$B$4:$B$6575),"-")</f>
        <v>-</v>
      </c>
      <c r="D840" s="23">
        <f>IFERROR(_xlfn.XLOOKUP($B840,'Reference Prices - Do Not Edit'!$C$4:$C$6575,'Reference Prices - Do Not Edit'!$D$4:$D$6575),0)</f>
        <v>0</v>
      </c>
      <c r="E840" s="23">
        <f>IFERROR(_xlfn.XLOOKUP($B840,'Reference Prices - Do Not Edit'!$C$4:$C$6575,'Reference Prices - Do Not Edit'!$E$4:$E$6575),0)</f>
        <v>0</v>
      </c>
      <c r="F840" s="25">
        <f>IFERROR(_xlfn.XLOOKUP($B840,'Reference Prices - Do Not Edit'!$C$4:$C$6575,'Reference Prices - Do Not Edit'!$I$4:$I$6575),0)</f>
        <v>0</v>
      </c>
    </row>
    <row r="841" spans="2:6">
      <c r="B841" s="475"/>
      <c r="C841" s="380" t="str">
        <f>IFERROR(_xlfn.XLOOKUP($B841,'Reference Prices - Do Not Edit'!$C$4:$C$6575,'Reference Prices - Do Not Edit'!$B$4:$B$6575),"-")</f>
        <v>-</v>
      </c>
      <c r="D841" s="23">
        <f>IFERROR(_xlfn.XLOOKUP($B841,'Reference Prices - Do Not Edit'!$C$4:$C$6575,'Reference Prices - Do Not Edit'!$D$4:$D$6575),0)</f>
        <v>0</v>
      </c>
      <c r="E841" s="23">
        <f>IFERROR(_xlfn.XLOOKUP($B841,'Reference Prices - Do Not Edit'!$C$4:$C$6575,'Reference Prices - Do Not Edit'!$E$4:$E$6575),0)</f>
        <v>0</v>
      </c>
      <c r="F841" s="25">
        <f>IFERROR(_xlfn.XLOOKUP($B841,'Reference Prices - Do Not Edit'!$C$4:$C$6575,'Reference Prices - Do Not Edit'!$I$4:$I$6575),0)</f>
        <v>0</v>
      </c>
    </row>
    <row r="842" spans="2:6">
      <c r="B842" s="475"/>
      <c r="C842" s="380" t="str">
        <f>IFERROR(_xlfn.XLOOKUP($B842,'Reference Prices - Do Not Edit'!$C$4:$C$6575,'Reference Prices - Do Not Edit'!$B$4:$B$6575),"-")</f>
        <v>-</v>
      </c>
      <c r="D842" s="23">
        <f>IFERROR(_xlfn.XLOOKUP($B842,'Reference Prices - Do Not Edit'!$C$4:$C$6575,'Reference Prices - Do Not Edit'!$D$4:$D$6575),0)</f>
        <v>0</v>
      </c>
      <c r="E842" s="23">
        <f>IFERROR(_xlfn.XLOOKUP($B842,'Reference Prices - Do Not Edit'!$C$4:$C$6575,'Reference Prices - Do Not Edit'!$E$4:$E$6575),0)</f>
        <v>0</v>
      </c>
      <c r="F842" s="25">
        <f>IFERROR(_xlfn.XLOOKUP($B842,'Reference Prices - Do Not Edit'!$C$4:$C$6575,'Reference Prices - Do Not Edit'!$I$4:$I$6575),0)</f>
        <v>0</v>
      </c>
    </row>
    <row r="843" spans="2:6">
      <c r="B843" s="475"/>
      <c r="C843" s="380" t="str">
        <f>IFERROR(_xlfn.XLOOKUP($B843,'Reference Prices - Do Not Edit'!$C$4:$C$6575,'Reference Prices - Do Not Edit'!$B$4:$B$6575),"-")</f>
        <v>-</v>
      </c>
      <c r="D843" s="23">
        <f>IFERROR(_xlfn.XLOOKUP($B843,'Reference Prices - Do Not Edit'!$C$4:$C$6575,'Reference Prices - Do Not Edit'!$D$4:$D$6575),0)</f>
        <v>0</v>
      </c>
      <c r="E843" s="23">
        <f>IFERROR(_xlfn.XLOOKUP($B843,'Reference Prices - Do Not Edit'!$C$4:$C$6575,'Reference Prices - Do Not Edit'!$E$4:$E$6575),0)</f>
        <v>0</v>
      </c>
      <c r="F843" s="25">
        <f>IFERROR(_xlfn.XLOOKUP($B843,'Reference Prices - Do Not Edit'!$C$4:$C$6575,'Reference Prices - Do Not Edit'!$I$4:$I$6575),0)</f>
        <v>0</v>
      </c>
    </row>
    <row r="844" spans="2:6">
      <c r="B844" s="475"/>
      <c r="C844" s="380" t="str">
        <f>IFERROR(_xlfn.XLOOKUP($B844,'Reference Prices - Do Not Edit'!$C$4:$C$6575,'Reference Prices - Do Not Edit'!$B$4:$B$6575),"-")</f>
        <v>-</v>
      </c>
      <c r="D844" s="23">
        <f>IFERROR(_xlfn.XLOOKUP($B844,'Reference Prices - Do Not Edit'!$C$4:$C$6575,'Reference Prices - Do Not Edit'!$D$4:$D$6575),0)</f>
        <v>0</v>
      </c>
      <c r="E844" s="23">
        <f>IFERROR(_xlfn.XLOOKUP($B844,'Reference Prices - Do Not Edit'!$C$4:$C$6575,'Reference Prices - Do Not Edit'!$E$4:$E$6575),0)</f>
        <v>0</v>
      </c>
      <c r="F844" s="25">
        <f>IFERROR(_xlfn.XLOOKUP($B844,'Reference Prices - Do Not Edit'!$C$4:$C$6575,'Reference Prices - Do Not Edit'!$I$4:$I$6575),0)</f>
        <v>0</v>
      </c>
    </row>
    <row r="845" spans="2:6">
      <c r="B845" s="475"/>
      <c r="C845" s="380" t="str">
        <f>IFERROR(_xlfn.XLOOKUP($B845,'Reference Prices - Do Not Edit'!$C$4:$C$6575,'Reference Prices - Do Not Edit'!$B$4:$B$6575),"-")</f>
        <v>-</v>
      </c>
      <c r="D845" s="23">
        <f>IFERROR(_xlfn.XLOOKUP($B845,'Reference Prices - Do Not Edit'!$C$4:$C$6575,'Reference Prices - Do Not Edit'!$D$4:$D$6575),0)</f>
        <v>0</v>
      </c>
      <c r="E845" s="23">
        <f>IFERROR(_xlfn.XLOOKUP($B845,'Reference Prices - Do Not Edit'!$C$4:$C$6575,'Reference Prices - Do Not Edit'!$E$4:$E$6575),0)</f>
        <v>0</v>
      </c>
      <c r="F845" s="25">
        <f>IFERROR(_xlfn.XLOOKUP($B845,'Reference Prices - Do Not Edit'!$C$4:$C$6575,'Reference Prices - Do Not Edit'!$I$4:$I$6575),0)</f>
        <v>0</v>
      </c>
    </row>
    <row r="846" spans="2:6">
      <c r="B846" s="475"/>
      <c r="C846" s="380" t="str">
        <f>IFERROR(_xlfn.XLOOKUP($B846,'Reference Prices - Do Not Edit'!$C$4:$C$6575,'Reference Prices - Do Not Edit'!$B$4:$B$6575),"-")</f>
        <v>-</v>
      </c>
      <c r="D846" s="23">
        <f>IFERROR(_xlfn.XLOOKUP($B846,'Reference Prices - Do Not Edit'!$C$4:$C$6575,'Reference Prices - Do Not Edit'!$D$4:$D$6575),0)</f>
        <v>0</v>
      </c>
      <c r="E846" s="23">
        <f>IFERROR(_xlfn.XLOOKUP($B846,'Reference Prices - Do Not Edit'!$C$4:$C$6575,'Reference Prices - Do Not Edit'!$E$4:$E$6575),0)</f>
        <v>0</v>
      </c>
      <c r="F846" s="25">
        <f>IFERROR(_xlfn.XLOOKUP($B846,'Reference Prices - Do Not Edit'!$C$4:$C$6575,'Reference Prices - Do Not Edit'!$I$4:$I$6575),0)</f>
        <v>0</v>
      </c>
    </row>
    <row r="847" spans="2:6">
      <c r="B847" s="475"/>
      <c r="C847" s="380" t="str">
        <f>IFERROR(_xlfn.XLOOKUP($B847,'Reference Prices - Do Not Edit'!$C$4:$C$6575,'Reference Prices - Do Not Edit'!$B$4:$B$6575),"-")</f>
        <v>-</v>
      </c>
      <c r="D847" s="23">
        <f>IFERROR(_xlfn.XLOOKUP($B847,'Reference Prices - Do Not Edit'!$C$4:$C$6575,'Reference Prices - Do Not Edit'!$D$4:$D$6575),0)</f>
        <v>0</v>
      </c>
      <c r="E847" s="23">
        <f>IFERROR(_xlfn.XLOOKUP($B847,'Reference Prices - Do Not Edit'!$C$4:$C$6575,'Reference Prices - Do Not Edit'!$E$4:$E$6575),0)</f>
        <v>0</v>
      </c>
      <c r="F847" s="25">
        <f>IFERROR(_xlfn.XLOOKUP($B847,'Reference Prices - Do Not Edit'!$C$4:$C$6575,'Reference Prices - Do Not Edit'!$I$4:$I$6575),0)</f>
        <v>0</v>
      </c>
    </row>
    <row r="848" spans="2:6">
      <c r="B848" s="475"/>
      <c r="C848" s="380" t="str">
        <f>IFERROR(_xlfn.XLOOKUP($B848,'Reference Prices - Do Not Edit'!$C$4:$C$6575,'Reference Prices - Do Not Edit'!$B$4:$B$6575),"-")</f>
        <v>-</v>
      </c>
      <c r="D848" s="23">
        <f>IFERROR(_xlfn.XLOOKUP($B848,'Reference Prices - Do Not Edit'!$C$4:$C$6575,'Reference Prices - Do Not Edit'!$D$4:$D$6575),0)</f>
        <v>0</v>
      </c>
      <c r="E848" s="23">
        <f>IFERROR(_xlfn.XLOOKUP($B848,'Reference Prices - Do Not Edit'!$C$4:$C$6575,'Reference Prices - Do Not Edit'!$E$4:$E$6575),0)</f>
        <v>0</v>
      </c>
      <c r="F848" s="25">
        <f>IFERROR(_xlfn.XLOOKUP($B848,'Reference Prices - Do Not Edit'!$C$4:$C$6575,'Reference Prices - Do Not Edit'!$I$4:$I$6575),0)</f>
        <v>0</v>
      </c>
    </row>
    <row r="849" spans="2:6">
      <c r="B849" s="475"/>
      <c r="C849" s="380" t="str">
        <f>IFERROR(_xlfn.XLOOKUP($B849,'Reference Prices - Do Not Edit'!$C$4:$C$6575,'Reference Prices - Do Not Edit'!$B$4:$B$6575),"-")</f>
        <v>-</v>
      </c>
      <c r="D849" s="23">
        <f>IFERROR(_xlfn.XLOOKUP($B849,'Reference Prices - Do Not Edit'!$C$4:$C$6575,'Reference Prices - Do Not Edit'!$D$4:$D$6575),0)</f>
        <v>0</v>
      </c>
      <c r="E849" s="23">
        <f>IFERROR(_xlfn.XLOOKUP($B849,'Reference Prices - Do Not Edit'!$C$4:$C$6575,'Reference Prices - Do Not Edit'!$E$4:$E$6575),0)</f>
        <v>0</v>
      </c>
      <c r="F849" s="25">
        <f>IFERROR(_xlfn.XLOOKUP($B849,'Reference Prices - Do Not Edit'!$C$4:$C$6575,'Reference Prices - Do Not Edit'!$I$4:$I$6575),0)</f>
        <v>0</v>
      </c>
    </row>
    <row r="850" spans="2:6">
      <c r="B850" s="475"/>
      <c r="C850" s="380" t="str">
        <f>IFERROR(_xlfn.XLOOKUP($B850,'Reference Prices - Do Not Edit'!$C$4:$C$6575,'Reference Prices - Do Not Edit'!$B$4:$B$6575),"-")</f>
        <v>-</v>
      </c>
      <c r="D850" s="23">
        <f>IFERROR(_xlfn.XLOOKUP($B850,'Reference Prices - Do Not Edit'!$C$4:$C$6575,'Reference Prices - Do Not Edit'!$D$4:$D$6575),0)</f>
        <v>0</v>
      </c>
      <c r="E850" s="23">
        <f>IFERROR(_xlfn.XLOOKUP($B850,'Reference Prices - Do Not Edit'!$C$4:$C$6575,'Reference Prices - Do Not Edit'!$E$4:$E$6575),0)</f>
        <v>0</v>
      </c>
      <c r="F850" s="25">
        <f>IFERROR(_xlfn.XLOOKUP($B850,'Reference Prices - Do Not Edit'!$C$4:$C$6575,'Reference Prices - Do Not Edit'!$I$4:$I$6575),0)</f>
        <v>0</v>
      </c>
    </row>
    <row r="851" spans="2:6">
      <c r="B851" s="475"/>
      <c r="C851" s="380" t="str">
        <f>IFERROR(_xlfn.XLOOKUP($B851,'Reference Prices - Do Not Edit'!$C$4:$C$6575,'Reference Prices - Do Not Edit'!$B$4:$B$6575),"-")</f>
        <v>-</v>
      </c>
      <c r="D851" s="23">
        <f>IFERROR(_xlfn.XLOOKUP($B851,'Reference Prices - Do Not Edit'!$C$4:$C$6575,'Reference Prices - Do Not Edit'!$D$4:$D$6575),0)</f>
        <v>0</v>
      </c>
      <c r="E851" s="23">
        <f>IFERROR(_xlfn.XLOOKUP($B851,'Reference Prices - Do Not Edit'!$C$4:$C$6575,'Reference Prices - Do Not Edit'!$E$4:$E$6575),0)</f>
        <v>0</v>
      </c>
      <c r="F851" s="25">
        <f>IFERROR(_xlfn.XLOOKUP($B851,'Reference Prices - Do Not Edit'!$C$4:$C$6575,'Reference Prices - Do Not Edit'!$I$4:$I$6575),0)</f>
        <v>0</v>
      </c>
    </row>
    <row r="852" spans="2:6">
      <c r="B852" s="475"/>
      <c r="C852" s="380" t="str">
        <f>IFERROR(_xlfn.XLOOKUP($B852,'Reference Prices - Do Not Edit'!$C$4:$C$6575,'Reference Prices - Do Not Edit'!$B$4:$B$6575),"-")</f>
        <v>-</v>
      </c>
      <c r="D852" s="23">
        <f>IFERROR(_xlfn.XLOOKUP($B852,'Reference Prices - Do Not Edit'!$C$4:$C$6575,'Reference Prices - Do Not Edit'!$D$4:$D$6575),0)</f>
        <v>0</v>
      </c>
      <c r="E852" s="23">
        <f>IFERROR(_xlfn.XLOOKUP($B852,'Reference Prices - Do Not Edit'!$C$4:$C$6575,'Reference Prices - Do Not Edit'!$E$4:$E$6575),0)</f>
        <v>0</v>
      </c>
      <c r="F852" s="25">
        <f>IFERROR(_xlfn.XLOOKUP($B852,'Reference Prices - Do Not Edit'!$C$4:$C$6575,'Reference Prices - Do Not Edit'!$I$4:$I$6575),0)</f>
        <v>0</v>
      </c>
    </row>
    <row r="853" spans="2:6">
      <c r="B853" s="475"/>
      <c r="C853" s="380" t="str">
        <f>IFERROR(_xlfn.XLOOKUP($B853,'Reference Prices - Do Not Edit'!$C$4:$C$6575,'Reference Prices - Do Not Edit'!$B$4:$B$6575),"-")</f>
        <v>-</v>
      </c>
      <c r="D853" s="23">
        <f>IFERROR(_xlfn.XLOOKUP($B853,'Reference Prices - Do Not Edit'!$C$4:$C$6575,'Reference Prices - Do Not Edit'!$D$4:$D$6575),0)</f>
        <v>0</v>
      </c>
      <c r="E853" s="23">
        <f>IFERROR(_xlfn.XLOOKUP($B853,'Reference Prices - Do Not Edit'!$C$4:$C$6575,'Reference Prices - Do Not Edit'!$E$4:$E$6575),0)</f>
        <v>0</v>
      </c>
      <c r="F853" s="25">
        <f>IFERROR(_xlfn.XLOOKUP($B853,'Reference Prices - Do Not Edit'!$C$4:$C$6575,'Reference Prices - Do Not Edit'!$I$4:$I$6575),0)</f>
        <v>0</v>
      </c>
    </row>
    <row r="854" spans="2:6">
      <c r="B854" s="475"/>
      <c r="C854" s="380" t="str">
        <f>IFERROR(_xlfn.XLOOKUP($B854,'Reference Prices - Do Not Edit'!$C$4:$C$6575,'Reference Prices - Do Not Edit'!$B$4:$B$6575),"-")</f>
        <v>-</v>
      </c>
      <c r="D854" s="23">
        <f>IFERROR(_xlfn.XLOOKUP($B854,'Reference Prices - Do Not Edit'!$C$4:$C$6575,'Reference Prices - Do Not Edit'!$D$4:$D$6575),0)</f>
        <v>0</v>
      </c>
      <c r="E854" s="23">
        <f>IFERROR(_xlfn.XLOOKUP($B854,'Reference Prices - Do Not Edit'!$C$4:$C$6575,'Reference Prices - Do Not Edit'!$E$4:$E$6575),0)</f>
        <v>0</v>
      </c>
      <c r="F854" s="25">
        <f>IFERROR(_xlfn.XLOOKUP($B854,'Reference Prices - Do Not Edit'!$C$4:$C$6575,'Reference Prices - Do Not Edit'!$I$4:$I$6575),0)</f>
        <v>0</v>
      </c>
    </row>
    <row r="855" spans="2:6">
      <c r="B855" s="475"/>
      <c r="C855" s="380" t="str">
        <f>IFERROR(_xlfn.XLOOKUP($B855,'Reference Prices - Do Not Edit'!$C$4:$C$6575,'Reference Prices - Do Not Edit'!$B$4:$B$6575),"-")</f>
        <v>-</v>
      </c>
      <c r="D855" s="23">
        <f>IFERROR(_xlfn.XLOOKUP($B855,'Reference Prices - Do Not Edit'!$C$4:$C$6575,'Reference Prices - Do Not Edit'!$D$4:$D$6575),0)</f>
        <v>0</v>
      </c>
      <c r="E855" s="23">
        <f>IFERROR(_xlfn.XLOOKUP($B855,'Reference Prices - Do Not Edit'!$C$4:$C$6575,'Reference Prices - Do Not Edit'!$E$4:$E$6575),0)</f>
        <v>0</v>
      </c>
      <c r="F855" s="25">
        <f>IFERROR(_xlfn.XLOOKUP($B855,'Reference Prices - Do Not Edit'!$C$4:$C$6575,'Reference Prices - Do Not Edit'!$I$4:$I$6575),0)</f>
        <v>0</v>
      </c>
    </row>
    <row r="856" spans="2:6">
      <c r="B856" s="475"/>
      <c r="C856" s="380" t="str">
        <f>IFERROR(_xlfn.XLOOKUP($B856,'Reference Prices - Do Not Edit'!$C$4:$C$6575,'Reference Prices - Do Not Edit'!$B$4:$B$6575),"-")</f>
        <v>-</v>
      </c>
      <c r="D856" s="23">
        <f>IFERROR(_xlfn.XLOOKUP($B856,'Reference Prices - Do Not Edit'!$C$4:$C$6575,'Reference Prices - Do Not Edit'!$D$4:$D$6575),0)</f>
        <v>0</v>
      </c>
      <c r="E856" s="23">
        <f>IFERROR(_xlfn.XLOOKUP($B856,'Reference Prices - Do Not Edit'!$C$4:$C$6575,'Reference Prices - Do Not Edit'!$E$4:$E$6575),0)</f>
        <v>0</v>
      </c>
      <c r="F856" s="25">
        <f>IFERROR(_xlfn.XLOOKUP($B856,'Reference Prices - Do Not Edit'!$C$4:$C$6575,'Reference Prices - Do Not Edit'!$I$4:$I$6575),0)</f>
        <v>0</v>
      </c>
    </row>
    <row r="857" spans="2:6">
      <c r="B857" s="475"/>
      <c r="C857" s="380" t="str">
        <f>IFERROR(_xlfn.XLOOKUP($B857,'Reference Prices - Do Not Edit'!$C$4:$C$6575,'Reference Prices - Do Not Edit'!$B$4:$B$6575),"-")</f>
        <v>-</v>
      </c>
      <c r="D857" s="23">
        <f>IFERROR(_xlfn.XLOOKUP($B857,'Reference Prices - Do Not Edit'!$C$4:$C$6575,'Reference Prices - Do Not Edit'!$D$4:$D$6575),0)</f>
        <v>0</v>
      </c>
      <c r="E857" s="23">
        <f>IFERROR(_xlfn.XLOOKUP($B857,'Reference Prices - Do Not Edit'!$C$4:$C$6575,'Reference Prices - Do Not Edit'!$E$4:$E$6575),0)</f>
        <v>0</v>
      </c>
      <c r="F857" s="25">
        <f>IFERROR(_xlfn.XLOOKUP($B857,'Reference Prices - Do Not Edit'!$C$4:$C$6575,'Reference Prices - Do Not Edit'!$I$4:$I$6575),0)</f>
        <v>0</v>
      </c>
    </row>
    <row r="858" spans="2:6">
      <c r="B858" s="475"/>
      <c r="C858" s="380" t="str">
        <f>IFERROR(_xlfn.XLOOKUP($B858,'Reference Prices - Do Not Edit'!$C$4:$C$6575,'Reference Prices - Do Not Edit'!$B$4:$B$6575),"-")</f>
        <v>-</v>
      </c>
      <c r="D858" s="23">
        <f>IFERROR(_xlfn.XLOOKUP($B858,'Reference Prices - Do Not Edit'!$C$4:$C$6575,'Reference Prices - Do Not Edit'!$D$4:$D$6575),0)</f>
        <v>0</v>
      </c>
      <c r="E858" s="23">
        <f>IFERROR(_xlfn.XLOOKUP($B858,'Reference Prices - Do Not Edit'!$C$4:$C$6575,'Reference Prices - Do Not Edit'!$E$4:$E$6575),0)</f>
        <v>0</v>
      </c>
      <c r="F858" s="25">
        <f>IFERROR(_xlfn.XLOOKUP($B858,'Reference Prices - Do Not Edit'!$C$4:$C$6575,'Reference Prices - Do Not Edit'!$I$4:$I$6575),0)</f>
        <v>0</v>
      </c>
    </row>
    <row r="859" spans="2:6">
      <c r="B859" s="475"/>
      <c r="C859" s="380" t="str">
        <f>IFERROR(_xlfn.XLOOKUP($B859,'Reference Prices - Do Not Edit'!$C$4:$C$6575,'Reference Prices - Do Not Edit'!$B$4:$B$6575),"-")</f>
        <v>-</v>
      </c>
      <c r="D859" s="23">
        <f>IFERROR(_xlfn.XLOOKUP($B859,'Reference Prices - Do Not Edit'!$C$4:$C$6575,'Reference Prices - Do Not Edit'!$D$4:$D$6575),0)</f>
        <v>0</v>
      </c>
      <c r="E859" s="23">
        <f>IFERROR(_xlfn.XLOOKUP($B859,'Reference Prices - Do Not Edit'!$C$4:$C$6575,'Reference Prices - Do Not Edit'!$E$4:$E$6575),0)</f>
        <v>0</v>
      </c>
      <c r="F859" s="25">
        <f>IFERROR(_xlfn.XLOOKUP($B859,'Reference Prices - Do Not Edit'!$C$4:$C$6575,'Reference Prices - Do Not Edit'!$I$4:$I$6575),0)</f>
        <v>0</v>
      </c>
    </row>
    <row r="860" spans="2:6">
      <c r="B860" s="475"/>
      <c r="C860" s="380" t="str">
        <f>IFERROR(_xlfn.XLOOKUP($B860,'Reference Prices - Do Not Edit'!$C$4:$C$6575,'Reference Prices - Do Not Edit'!$B$4:$B$6575),"-")</f>
        <v>-</v>
      </c>
      <c r="D860" s="23">
        <f>IFERROR(_xlfn.XLOOKUP($B860,'Reference Prices - Do Not Edit'!$C$4:$C$6575,'Reference Prices - Do Not Edit'!$D$4:$D$6575),0)</f>
        <v>0</v>
      </c>
      <c r="E860" s="23">
        <f>IFERROR(_xlfn.XLOOKUP($B860,'Reference Prices - Do Not Edit'!$C$4:$C$6575,'Reference Prices - Do Not Edit'!$E$4:$E$6575),0)</f>
        <v>0</v>
      </c>
      <c r="F860" s="25">
        <f>IFERROR(_xlfn.XLOOKUP($B860,'Reference Prices - Do Not Edit'!$C$4:$C$6575,'Reference Prices - Do Not Edit'!$I$4:$I$6575),0)</f>
        <v>0</v>
      </c>
    </row>
    <row r="861" spans="2:6">
      <c r="B861" s="475"/>
      <c r="C861" s="380" t="str">
        <f>IFERROR(_xlfn.XLOOKUP($B861,'Reference Prices - Do Not Edit'!$C$4:$C$6575,'Reference Prices - Do Not Edit'!$B$4:$B$6575),"-")</f>
        <v>-</v>
      </c>
      <c r="D861" s="23">
        <f>IFERROR(_xlfn.XLOOKUP($B861,'Reference Prices - Do Not Edit'!$C$4:$C$6575,'Reference Prices - Do Not Edit'!$D$4:$D$6575),0)</f>
        <v>0</v>
      </c>
      <c r="E861" s="23">
        <f>IFERROR(_xlfn.XLOOKUP($B861,'Reference Prices - Do Not Edit'!$C$4:$C$6575,'Reference Prices - Do Not Edit'!$E$4:$E$6575),0)</f>
        <v>0</v>
      </c>
      <c r="F861" s="25">
        <f>IFERROR(_xlfn.XLOOKUP($B861,'Reference Prices - Do Not Edit'!$C$4:$C$6575,'Reference Prices - Do Not Edit'!$I$4:$I$6575),0)</f>
        <v>0</v>
      </c>
    </row>
    <row r="862" spans="2:6">
      <c r="B862" s="475"/>
      <c r="C862" s="380" t="str">
        <f>IFERROR(_xlfn.XLOOKUP($B862,'Reference Prices - Do Not Edit'!$C$4:$C$6575,'Reference Prices - Do Not Edit'!$B$4:$B$6575),"-")</f>
        <v>-</v>
      </c>
      <c r="D862" s="23">
        <f>IFERROR(_xlfn.XLOOKUP($B862,'Reference Prices - Do Not Edit'!$C$4:$C$6575,'Reference Prices - Do Not Edit'!$D$4:$D$6575),0)</f>
        <v>0</v>
      </c>
      <c r="E862" s="23">
        <f>IFERROR(_xlfn.XLOOKUP($B862,'Reference Prices - Do Not Edit'!$C$4:$C$6575,'Reference Prices - Do Not Edit'!$E$4:$E$6575),0)</f>
        <v>0</v>
      </c>
      <c r="F862" s="25">
        <f>IFERROR(_xlfn.XLOOKUP($B862,'Reference Prices - Do Not Edit'!$C$4:$C$6575,'Reference Prices - Do Not Edit'!$I$4:$I$6575),0)</f>
        <v>0</v>
      </c>
    </row>
    <row r="863" spans="2:6">
      <c r="B863" s="475"/>
      <c r="C863" s="380" t="str">
        <f>IFERROR(_xlfn.XLOOKUP($B863,'Reference Prices - Do Not Edit'!$C$4:$C$6575,'Reference Prices - Do Not Edit'!$B$4:$B$6575),"-")</f>
        <v>-</v>
      </c>
      <c r="D863" s="23">
        <f>IFERROR(_xlfn.XLOOKUP($B863,'Reference Prices - Do Not Edit'!$C$4:$C$6575,'Reference Prices - Do Not Edit'!$D$4:$D$6575),0)</f>
        <v>0</v>
      </c>
      <c r="E863" s="23">
        <f>IFERROR(_xlfn.XLOOKUP($B863,'Reference Prices - Do Not Edit'!$C$4:$C$6575,'Reference Prices - Do Not Edit'!$E$4:$E$6575),0)</f>
        <v>0</v>
      </c>
      <c r="F863" s="25">
        <f>IFERROR(_xlfn.XLOOKUP($B863,'Reference Prices - Do Not Edit'!$C$4:$C$6575,'Reference Prices - Do Not Edit'!$I$4:$I$6575),0)</f>
        <v>0</v>
      </c>
    </row>
    <row r="864" spans="2:6">
      <c r="B864" s="475"/>
      <c r="C864" s="380" t="str">
        <f>IFERROR(_xlfn.XLOOKUP($B864,'Reference Prices - Do Not Edit'!$C$4:$C$6575,'Reference Prices - Do Not Edit'!$B$4:$B$6575),"-")</f>
        <v>-</v>
      </c>
      <c r="D864" s="23">
        <f>IFERROR(_xlfn.XLOOKUP($B864,'Reference Prices - Do Not Edit'!$C$4:$C$6575,'Reference Prices - Do Not Edit'!$D$4:$D$6575),0)</f>
        <v>0</v>
      </c>
      <c r="E864" s="23">
        <f>IFERROR(_xlfn.XLOOKUP($B864,'Reference Prices - Do Not Edit'!$C$4:$C$6575,'Reference Prices - Do Not Edit'!$E$4:$E$6575),0)</f>
        <v>0</v>
      </c>
      <c r="F864" s="25">
        <f>IFERROR(_xlfn.XLOOKUP($B864,'Reference Prices - Do Not Edit'!$C$4:$C$6575,'Reference Prices - Do Not Edit'!$I$4:$I$6575),0)</f>
        <v>0</v>
      </c>
    </row>
    <row r="865" spans="2:6">
      <c r="B865" s="475"/>
      <c r="C865" s="380" t="str">
        <f>IFERROR(_xlfn.XLOOKUP($B865,'Reference Prices - Do Not Edit'!$C$4:$C$6575,'Reference Prices - Do Not Edit'!$B$4:$B$6575),"-")</f>
        <v>-</v>
      </c>
      <c r="D865" s="23">
        <f>IFERROR(_xlfn.XLOOKUP($B865,'Reference Prices - Do Not Edit'!$C$4:$C$6575,'Reference Prices - Do Not Edit'!$D$4:$D$6575),0)</f>
        <v>0</v>
      </c>
      <c r="E865" s="23">
        <f>IFERROR(_xlfn.XLOOKUP($B865,'Reference Prices - Do Not Edit'!$C$4:$C$6575,'Reference Prices - Do Not Edit'!$E$4:$E$6575),0)</f>
        <v>0</v>
      </c>
      <c r="F865" s="25">
        <f>IFERROR(_xlfn.XLOOKUP($B865,'Reference Prices - Do Not Edit'!$C$4:$C$6575,'Reference Prices - Do Not Edit'!$I$4:$I$6575),0)</f>
        <v>0</v>
      </c>
    </row>
    <row r="866" spans="2:6">
      <c r="B866" s="475"/>
      <c r="C866" s="380" t="str">
        <f>IFERROR(_xlfn.XLOOKUP($B866,'Reference Prices - Do Not Edit'!$C$4:$C$6575,'Reference Prices - Do Not Edit'!$B$4:$B$6575),"-")</f>
        <v>-</v>
      </c>
      <c r="D866" s="23">
        <f>IFERROR(_xlfn.XLOOKUP($B866,'Reference Prices - Do Not Edit'!$C$4:$C$6575,'Reference Prices - Do Not Edit'!$D$4:$D$6575),0)</f>
        <v>0</v>
      </c>
      <c r="E866" s="23">
        <f>IFERROR(_xlfn.XLOOKUP($B866,'Reference Prices - Do Not Edit'!$C$4:$C$6575,'Reference Prices - Do Not Edit'!$E$4:$E$6575),0)</f>
        <v>0</v>
      </c>
      <c r="F866" s="25">
        <f>IFERROR(_xlfn.XLOOKUP($B866,'Reference Prices - Do Not Edit'!$C$4:$C$6575,'Reference Prices - Do Not Edit'!$I$4:$I$6575),0)</f>
        <v>0</v>
      </c>
    </row>
    <row r="867" spans="2:6">
      <c r="B867" s="475"/>
      <c r="C867" s="380" t="str">
        <f>IFERROR(_xlfn.XLOOKUP($B867,'Reference Prices - Do Not Edit'!$C$4:$C$6575,'Reference Prices - Do Not Edit'!$B$4:$B$6575),"-")</f>
        <v>-</v>
      </c>
      <c r="D867" s="23">
        <f>IFERROR(_xlfn.XLOOKUP($B867,'Reference Prices - Do Not Edit'!$C$4:$C$6575,'Reference Prices - Do Not Edit'!$D$4:$D$6575),0)</f>
        <v>0</v>
      </c>
      <c r="E867" s="23">
        <f>IFERROR(_xlfn.XLOOKUP($B867,'Reference Prices - Do Not Edit'!$C$4:$C$6575,'Reference Prices - Do Not Edit'!$E$4:$E$6575),0)</f>
        <v>0</v>
      </c>
      <c r="F867" s="25">
        <f>IFERROR(_xlfn.XLOOKUP($B867,'Reference Prices - Do Not Edit'!$C$4:$C$6575,'Reference Prices - Do Not Edit'!$I$4:$I$6575),0)</f>
        <v>0</v>
      </c>
    </row>
    <row r="868" spans="2:6">
      <c r="B868" s="475"/>
      <c r="C868" s="380" t="str">
        <f>IFERROR(_xlfn.XLOOKUP($B868,'Reference Prices - Do Not Edit'!$C$4:$C$6575,'Reference Prices - Do Not Edit'!$B$4:$B$6575),"-")</f>
        <v>-</v>
      </c>
      <c r="D868" s="23">
        <f>IFERROR(_xlfn.XLOOKUP($B868,'Reference Prices - Do Not Edit'!$C$4:$C$6575,'Reference Prices - Do Not Edit'!$D$4:$D$6575),0)</f>
        <v>0</v>
      </c>
      <c r="E868" s="23">
        <f>IFERROR(_xlfn.XLOOKUP($B868,'Reference Prices - Do Not Edit'!$C$4:$C$6575,'Reference Prices - Do Not Edit'!$E$4:$E$6575),0)</f>
        <v>0</v>
      </c>
      <c r="F868" s="25">
        <f>IFERROR(_xlfn.XLOOKUP($B868,'Reference Prices - Do Not Edit'!$C$4:$C$6575,'Reference Prices - Do Not Edit'!$I$4:$I$6575),0)</f>
        <v>0</v>
      </c>
    </row>
    <row r="869" spans="2:6">
      <c r="B869" s="475"/>
      <c r="C869" s="380" t="str">
        <f>IFERROR(_xlfn.XLOOKUP($B869,'Reference Prices - Do Not Edit'!$C$4:$C$6575,'Reference Prices - Do Not Edit'!$B$4:$B$6575),"-")</f>
        <v>-</v>
      </c>
      <c r="D869" s="23">
        <f>IFERROR(_xlfn.XLOOKUP($B869,'Reference Prices - Do Not Edit'!$C$4:$C$6575,'Reference Prices - Do Not Edit'!$D$4:$D$6575),0)</f>
        <v>0</v>
      </c>
      <c r="E869" s="23">
        <f>IFERROR(_xlfn.XLOOKUP($B869,'Reference Prices - Do Not Edit'!$C$4:$C$6575,'Reference Prices - Do Not Edit'!$E$4:$E$6575),0)</f>
        <v>0</v>
      </c>
      <c r="F869" s="25">
        <f>IFERROR(_xlfn.XLOOKUP($B869,'Reference Prices - Do Not Edit'!$C$4:$C$6575,'Reference Prices - Do Not Edit'!$I$4:$I$6575),0)</f>
        <v>0</v>
      </c>
    </row>
    <row r="870" spans="2:6">
      <c r="B870" s="475"/>
      <c r="C870" s="380" t="str">
        <f>IFERROR(_xlfn.XLOOKUP($B870,'Reference Prices - Do Not Edit'!$C$4:$C$6575,'Reference Prices - Do Not Edit'!$B$4:$B$6575),"-")</f>
        <v>-</v>
      </c>
      <c r="D870" s="23">
        <f>IFERROR(_xlfn.XLOOKUP($B870,'Reference Prices - Do Not Edit'!$C$4:$C$6575,'Reference Prices - Do Not Edit'!$D$4:$D$6575),0)</f>
        <v>0</v>
      </c>
      <c r="E870" s="23">
        <f>IFERROR(_xlfn.XLOOKUP($B870,'Reference Prices - Do Not Edit'!$C$4:$C$6575,'Reference Prices - Do Not Edit'!$E$4:$E$6575),0)</f>
        <v>0</v>
      </c>
      <c r="F870" s="25">
        <f>IFERROR(_xlfn.XLOOKUP($B870,'Reference Prices - Do Not Edit'!$C$4:$C$6575,'Reference Prices - Do Not Edit'!$I$4:$I$6575),0)</f>
        <v>0</v>
      </c>
    </row>
    <row r="871" spans="2:6">
      <c r="B871" s="475"/>
      <c r="C871" s="380" t="str">
        <f>IFERROR(_xlfn.XLOOKUP($B871,'Reference Prices - Do Not Edit'!$C$4:$C$6575,'Reference Prices - Do Not Edit'!$B$4:$B$6575),"-")</f>
        <v>-</v>
      </c>
      <c r="D871" s="23">
        <f>IFERROR(_xlfn.XLOOKUP($B871,'Reference Prices - Do Not Edit'!$C$4:$C$6575,'Reference Prices - Do Not Edit'!$D$4:$D$6575),0)</f>
        <v>0</v>
      </c>
      <c r="E871" s="23">
        <f>IFERROR(_xlfn.XLOOKUP($B871,'Reference Prices - Do Not Edit'!$C$4:$C$6575,'Reference Prices - Do Not Edit'!$E$4:$E$6575),0)</f>
        <v>0</v>
      </c>
      <c r="F871" s="25">
        <f>IFERROR(_xlfn.XLOOKUP($B871,'Reference Prices - Do Not Edit'!$C$4:$C$6575,'Reference Prices - Do Not Edit'!$I$4:$I$6575),0)</f>
        <v>0</v>
      </c>
    </row>
    <row r="872" spans="2:6">
      <c r="B872" s="475"/>
      <c r="C872" s="380" t="str">
        <f>IFERROR(_xlfn.XLOOKUP($B872,'Reference Prices - Do Not Edit'!$C$4:$C$6575,'Reference Prices - Do Not Edit'!$B$4:$B$6575),"-")</f>
        <v>-</v>
      </c>
      <c r="D872" s="23">
        <f>IFERROR(_xlfn.XLOOKUP($B872,'Reference Prices - Do Not Edit'!$C$4:$C$6575,'Reference Prices - Do Not Edit'!$D$4:$D$6575),0)</f>
        <v>0</v>
      </c>
      <c r="E872" s="23">
        <f>IFERROR(_xlfn.XLOOKUP($B872,'Reference Prices - Do Not Edit'!$C$4:$C$6575,'Reference Prices - Do Not Edit'!$E$4:$E$6575),0)</f>
        <v>0</v>
      </c>
      <c r="F872" s="25">
        <f>IFERROR(_xlfn.XLOOKUP($B872,'Reference Prices - Do Not Edit'!$C$4:$C$6575,'Reference Prices - Do Not Edit'!$I$4:$I$6575),0)</f>
        <v>0</v>
      </c>
    </row>
    <row r="873" spans="2:6">
      <c r="B873" s="475"/>
      <c r="C873" s="380" t="str">
        <f>IFERROR(_xlfn.XLOOKUP($B873,'Reference Prices - Do Not Edit'!$C$4:$C$6575,'Reference Prices - Do Not Edit'!$B$4:$B$6575),"-")</f>
        <v>-</v>
      </c>
      <c r="D873" s="23">
        <f>IFERROR(_xlfn.XLOOKUP($B873,'Reference Prices - Do Not Edit'!$C$4:$C$6575,'Reference Prices - Do Not Edit'!$D$4:$D$6575),0)</f>
        <v>0</v>
      </c>
      <c r="E873" s="23">
        <f>IFERROR(_xlfn.XLOOKUP($B873,'Reference Prices - Do Not Edit'!$C$4:$C$6575,'Reference Prices - Do Not Edit'!$E$4:$E$6575),0)</f>
        <v>0</v>
      </c>
      <c r="F873" s="25">
        <f>IFERROR(_xlfn.XLOOKUP($B873,'Reference Prices - Do Not Edit'!$C$4:$C$6575,'Reference Prices - Do Not Edit'!$I$4:$I$6575),0)</f>
        <v>0</v>
      </c>
    </row>
    <row r="874" spans="2:6">
      <c r="B874" s="475"/>
      <c r="C874" s="380" t="str">
        <f>IFERROR(_xlfn.XLOOKUP($B874,'Reference Prices - Do Not Edit'!$C$4:$C$6575,'Reference Prices - Do Not Edit'!$B$4:$B$6575),"-")</f>
        <v>-</v>
      </c>
      <c r="D874" s="23">
        <f>IFERROR(_xlfn.XLOOKUP($B874,'Reference Prices - Do Not Edit'!$C$4:$C$6575,'Reference Prices - Do Not Edit'!$D$4:$D$6575),0)</f>
        <v>0</v>
      </c>
      <c r="E874" s="23">
        <f>IFERROR(_xlfn.XLOOKUP($B874,'Reference Prices - Do Not Edit'!$C$4:$C$6575,'Reference Prices - Do Not Edit'!$E$4:$E$6575),0)</f>
        <v>0</v>
      </c>
      <c r="F874" s="25">
        <f>IFERROR(_xlfn.XLOOKUP($B874,'Reference Prices - Do Not Edit'!$C$4:$C$6575,'Reference Prices - Do Not Edit'!$I$4:$I$6575),0)</f>
        <v>0</v>
      </c>
    </row>
    <row r="875" spans="2:6">
      <c r="B875" s="475"/>
      <c r="C875" s="380" t="str">
        <f>IFERROR(_xlfn.XLOOKUP($B875,'Reference Prices - Do Not Edit'!$C$4:$C$6575,'Reference Prices - Do Not Edit'!$B$4:$B$6575),"-")</f>
        <v>-</v>
      </c>
      <c r="D875" s="23">
        <f>IFERROR(_xlfn.XLOOKUP($B875,'Reference Prices - Do Not Edit'!$C$4:$C$6575,'Reference Prices - Do Not Edit'!$D$4:$D$6575),0)</f>
        <v>0</v>
      </c>
      <c r="E875" s="23">
        <f>IFERROR(_xlfn.XLOOKUP($B875,'Reference Prices - Do Not Edit'!$C$4:$C$6575,'Reference Prices - Do Not Edit'!$E$4:$E$6575),0)</f>
        <v>0</v>
      </c>
      <c r="F875" s="25">
        <f>IFERROR(_xlfn.XLOOKUP($B875,'Reference Prices - Do Not Edit'!$C$4:$C$6575,'Reference Prices - Do Not Edit'!$I$4:$I$6575),0)</f>
        <v>0</v>
      </c>
    </row>
    <row r="876" spans="2:6">
      <c r="B876" s="475"/>
      <c r="C876" s="380" t="str">
        <f>IFERROR(_xlfn.XLOOKUP($B876,'Reference Prices - Do Not Edit'!$C$4:$C$6575,'Reference Prices - Do Not Edit'!$B$4:$B$6575),"-")</f>
        <v>-</v>
      </c>
      <c r="D876" s="23">
        <f>IFERROR(_xlfn.XLOOKUP($B876,'Reference Prices - Do Not Edit'!$C$4:$C$6575,'Reference Prices - Do Not Edit'!$D$4:$D$6575),0)</f>
        <v>0</v>
      </c>
      <c r="E876" s="23">
        <f>IFERROR(_xlfn.XLOOKUP($B876,'Reference Prices - Do Not Edit'!$C$4:$C$6575,'Reference Prices - Do Not Edit'!$E$4:$E$6575),0)</f>
        <v>0</v>
      </c>
      <c r="F876" s="25">
        <f>IFERROR(_xlfn.XLOOKUP($B876,'Reference Prices - Do Not Edit'!$C$4:$C$6575,'Reference Prices - Do Not Edit'!$I$4:$I$6575),0)</f>
        <v>0</v>
      </c>
    </row>
    <row r="877" spans="2:6">
      <c r="B877" s="475"/>
      <c r="C877" s="380" t="str">
        <f>IFERROR(_xlfn.XLOOKUP($B877,'Reference Prices - Do Not Edit'!$C$4:$C$6575,'Reference Prices - Do Not Edit'!$B$4:$B$6575),"-")</f>
        <v>-</v>
      </c>
      <c r="D877" s="23">
        <f>IFERROR(_xlfn.XLOOKUP($B877,'Reference Prices - Do Not Edit'!$C$4:$C$6575,'Reference Prices - Do Not Edit'!$D$4:$D$6575),0)</f>
        <v>0</v>
      </c>
      <c r="E877" s="23">
        <f>IFERROR(_xlfn.XLOOKUP($B877,'Reference Prices - Do Not Edit'!$C$4:$C$6575,'Reference Prices - Do Not Edit'!$E$4:$E$6575),0)</f>
        <v>0</v>
      </c>
      <c r="F877" s="25">
        <f>IFERROR(_xlfn.XLOOKUP($B877,'Reference Prices - Do Not Edit'!$C$4:$C$6575,'Reference Prices - Do Not Edit'!$I$4:$I$6575),0)</f>
        <v>0</v>
      </c>
    </row>
    <row r="878" spans="2:6">
      <c r="B878" s="475"/>
      <c r="C878" s="380" t="str">
        <f>IFERROR(_xlfn.XLOOKUP($B878,'Reference Prices - Do Not Edit'!$C$4:$C$6575,'Reference Prices - Do Not Edit'!$B$4:$B$6575),"-")</f>
        <v>-</v>
      </c>
      <c r="D878" s="23">
        <f>IFERROR(_xlfn.XLOOKUP($B878,'Reference Prices - Do Not Edit'!$C$4:$C$6575,'Reference Prices - Do Not Edit'!$D$4:$D$6575),0)</f>
        <v>0</v>
      </c>
      <c r="E878" s="23">
        <f>IFERROR(_xlfn.XLOOKUP($B878,'Reference Prices - Do Not Edit'!$C$4:$C$6575,'Reference Prices - Do Not Edit'!$E$4:$E$6575),0)</f>
        <v>0</v>
      </c>
      <c r="F878" s="25">
        <f>IFERROR(_xlfn.XLOOKUP($B878,'Reference Prices - Do Not Edit'!$C$4:$C$6575,'Reference Prices - Do Not Edit'!$I$4:$I$6575),0)</f>
        <v>0</v>
      </c>
    </row>
    <row r="879" spans="2:6">
      <c r="B879" s="475"/>
      <c r="C879" s="380" t="str">
        <f>IFERROR(_xlfn.XLOOKUP($B879,'Reference Prices - Do Not Edit'!$C$4:$C$6575,'Reference Prices - Do Not Edit'!$B$4:$B$6575),"-")</f>
        <v>-</v>
      </c>
      <c r="D879" s="23">
        <f>IFERROR(_xlfn.XLOOKUP($B879,'Reference Prices - Do Not Edit'!$C$4:$C$6575,'Reference Prices - Do Not Edit'!$D$4:$D$6575),0)</f>
        <v>0</v>
      </c>
      <c r="E879" s="23">
        <f>IFERROR(_xlfn.XLOOKUP($B879,'Reference Prices - Do Not Edit'!$C$4:$C$6575,'Reference Prices - Do Not Edit'!$E$4:$E$6575),0)</f>
        <v>0</v>
      </c>
      <c r="F879" s="25">
        <f>IFERROR(_xlfn.XLOOKUP($B879,'Reference Prices - Do Not Edit'!$C$4:$C$6575,'Reference Prices - Do Not Edit'!$I$4:$I$6575),0)</f>
        <v>0</v>
      </c>
    </row>
    <row r="880" spans="2:6">
      <c r="B880" s="475"/>
      <c r="C880" s="380" t="str">
        <f>IFERROR(_xlfn.XLOOKUP($B880,'Reference Prices - Do Not Edit'!$C$4:$C$6575,'Reference Prices - Do Not Edit'!$B$4:$B$6575),"-")</f>
        <v>-</v>
      </c>
      <c r="D880" s="23">
        <f>IFERROR(_xlfn.XLOOKUP($B880,'Reference Prices - Do Not Edit'!$C$4:$C$6575,'Reference Prices - Do Not Edit'!$D$4:$D$6575),0)</f>
        <v>0</v>
      </c>
      <c r="E880" s="23">
        <f>IFERROR(_xlfn.XLOOKUP($B880,'Reference Prices - Do Not Edit'!$C$4:$C$6575,'Reference Prices - Do Not Edit'!$E$4:$E$6575),0)</f>
        <v>0</v>
      </c>
      <c r="F880" s="25">
        <f>IFERROR(_xlfn.XLOOKUP($B880,'Reference Prices - Do Not Edit'!$C$4:$C$6575,'Reference Prices - Do Not Edit'!$I$4:$I$6575),0)</f>
        <v>0</v>
      </c>
    </row>
    <row r="881" spans="2:6">
      <c r="B881" s="475"/>
      <c r="C881" s="380" t="str">
        <f>IFERROR(_xlfn.XLOOKUP($B881,'Reference Prices - Do Not Edit'!$C$4:$C$6575,'Reference Prices - Do Not Edit'!$B$4:$B$6575),"-")</f>
        <v>-</v>
      </c>
      <c r="D881" s="23">
        <f>IFERROR(_xlfn.XLOOKUP($B881,'Reference Prices - Do Not Edit'!$C$4:$C$6575,'Reference Prices - Do Not Edit'!$D$4:$D$6575),0)</f>
        <v>0</v>
      </c>
      <c r="E881" s="23">
        <f>IFERROR(_xlfn.XLOOKUP($B881,'Reference Prices - Do Not Edit'!$C$4:$C$6575,'Reference Prices - Do Not Edit'!$E$4:$E$6575),0)</f>
        <v>0</v>
      </c>
      <c r="F881" s="25">
        <f>IFERROR(_xlfn.XLOOKUP($B881,'Reference Prices - Do Not Edit'!$C$4:$C$6575,'Reference Prices - Do Not Edit'!$I$4:$I$6575),0)</f>
        <v>0</v>
      </c>
    </row>
    <row r="882" spans="2:6">
      <c r="B882" s="475"/>
      <c r="C882" s="380" t="str">
        <f>IFERROR(_xlfn.XLOOKUP($B882,'Reference Prices - Do Not Edit'!$C$4:$C$6575,'Reference Prices - Do Not Edit'!$B$4:$B$6575),"-")</f>
        <v>-</v>
      </c>
      <c r="D882" s="23">
        <f>IFERROR(_xlfn.XLOOKUP($B882,'Reference Prices - Do Not Edit'!$C$4:$C$6575,'Reference Prices - Do Not Edit'!$D$4:$D$6575),0)</f>
        <v>0</v>
      </c>
      <c r="E882" s="23">
        <f>IFERROR(_xlfn.XLOOKUP($B882,'Reference Prices - Do Not Edit'!$C$4:$C$6575,'Reference Prices - Do Not Edit'!$E$4:$E$6575),0)</f>
        <v>0</v>
      </c>
      <c r="F882" s="25">
        <f>IFERROR(_xlfn.XLOOKUP($B882,'Reference Prices - Do Not Edit'!$C$4:$C$6575,'Reference Prices - Do Not Edit'!$I$4:$I$6575),0)</f>
        <v>0</v>
      </c>
    </row>
    <row r="883" spans="2:6">
      <c r="B883" s="475"/>
      <c r="C883" s="380" t="str">
        <f>IFERROR(_xlfn.XLOOKUP($B883,'Reference Prices - Do Not Edit'!$C$4:$C$6575,'Reference Prices - Do Not Edit'!$B$4:$B$6575),"-")</f>
        <v>-</v>
      </c>
      <c r="D883" s="23">
        <f>IFERROR(_xlfn.XLOOKUP($B883,'Reference Prices - Do Not Edit'!$C$4:$C$6575,'Reference Prices - Do Not Edit'!$D$4:$D$6575),0)</f>
        <v>0</v>
      </c>
      <c r="E883" s="23">
        <f>IFERROR(_xlfn.XLOOKUP($B883,'Reference Prices - Do Not Edit'!$C$4:$C$6575,'Reference Prices - Do Not Edit'!$E$4:$E$6575),0)</f>
        <v>0</v>
      </c>
      <c r="F883" s="25">
        <f>IFERROR(_xlfn.XLOOKUP($B883,'Reference Prices - Do Not Edit'!$C$4:$C$6575,'Reference Prices - Do Not Edit'!$I$4:$I$6575),0)</f>
        <v>0</v>
      </c>
    </row>
    <row r="884" spans="2:6">
      <c r="B884" s="475"/>
      <c r="C884" s="380" t="str">
        <f>IFERROR(_xlfn.XLOOKUP($B884,'Reference Prices - Do Not Edit'!$C$4:$C$6575,'Reference Prices - Do Not Edit'!$B$4:$B$6575),"-")</f>
        <v>-</v>
      </c>
      <c r="D884" s="23">
        <f>IFERROR(_xlfn.XLOOKUP($B884,'Reference Prices - Do Not Edit'!$C$4:$C$6575,'Reference Prices - Do Not Edit'!$D$4:$D$6575),0)</f>
        <v>0</v>
      </c>
      <c r="E884" s="23">
        <f>IFERROR(_xlfn.XLOOKUP($B884,'Reference Prices - Do Not Edit'!$C$4:$C$6575,'Reference Prices - Do Not Edit'!$E$4:$E$6575),0)</f>
        <v>0</v>
      </c>
      <c r="F884" s="25">
        <f>IFERROR(_xlfn.XLOOKUP($B884,'Reference Prices - Do Not Edit'!$C$4:$C$6575,'Reference Prices - Do Not Edit'!$I$4:$I$6575),0)</f>
        <v>0</v>
      </c>
    </row>
    <row r="885" spans="2:6">
      <c r="B885" s="475"/>
      <c r="C885" s="380" t="str">
        <f>IFERROR(_xlfn.XLOOKUP($B885,'Reference Prices - Do Not Edit'!$C$4:$C$6575,'Reference Prices - Do Not Edit'!$B$4:$B$6575),"-")</f>
        <v>-</v>
      </c>
      <c r="D885" s="23">
        <f>IFERROR(_xlfn.XLOOKUP($B885,'Reference Prices - Do Not Edit'!$C$4:$C$6575,'Reference Prices - Do Not Edit'!$D$4:$D$6575),0)</f>
        <v>0</v>
      </c>
      <c r="E885" s="23">
        <f>IFERROR(_xlfn.XLOOKUP($B885,'Reference Prices - Do Not Edit'!$C$4:$C$6575,'Reference Prices - Do Not Edit'!$E$4:$E$6575),0)</f>
        <v>0</v>
      </c>
      <c r="F885" s="25">
        <f>IFERROR(_xlfn.XLOOKUP($B885,'Reference Prices - Do Not Edit'!$C$4:$C$6575,'Reference Prices - Do Not Edit'!$I$4:$I$6575),0)</f>
        <v>0</v>
      </c>
    </row>
    <row r="886" spans="2:6">
      <c r="B886" s="475"/>
      <c r="C886" s="380" t="str">
        <f>IFERROR(_xlfn.XLOOKUP($B886,'Reference Prices - Do Not Edit'!$C$4:$C$6575,'Reference Prices - Do Not Edit'!$B$4:$B$6575),"-")</f>
        <v>-</v>
      </c>
      <c r="D886" s="23">
        <f>IFERROR(_xlfn.XLOOKUP($B886,'Reference Prices - Do Not Edit'!$C$4:$C$6575,'Reference Prices - Do Not Edit'!$D$4:$D$6575),0)</f>
        <v>0</v>
      </c>
      <c r="E886" s="23">
        <f>IFERROR(_xlfn.XLOOKUP($B886,'Reference Prices - Do Not Edit'!$C$4:$C$6575,'Reference Prices - Do Not Edit'!$E$4:$E$6575),0)</f>
        <v>0</v>
      </c>
      <c r="F886" s="25">
        <f>IFERROR(_xlfn.XLOOKUP($B886,'Reference Prices - Do Not Edit'!$C$4:$C$6575,'Reference Prices - Do Not Edit'!$I$4:$I$6575),0)</f>
        <v>0</v>
      </c>
    </row>
    <row r="887" spans="2:6">
      <c r="B887" s="475"/>
      <c r="C887" s="380" t="str">
        <f>IFERROR(_xlfn.XLOOKUP($B887,'Reference Prices - Do Not Edit'!$C$4:$C$6575,'Reference Prices - Do Not Edit'!$B$4:$B$6575),"-")</f>
        <v>-</v>
      </c>
      <c r="D887" s="23">
        <f>IFERROR(_xlfn.XLOOKUP($B887,'Reference Prices - Do Not Edit'!$C$4:$C$6575,'Reference Prices - Do Not Edit'!$D$4:$D$6575),0)</f>
        <v>0</v>
      </c>
      <c r="E887" s="23">
        <f>IFERROR(_xlfn.XLOOKUP($B887,'Reference Prices - Do Not Edit'!$C$4:$C$6575,'Reference Prices - Do Not Edit'!$E$4:$E$6575),0)</f>
        <v>0</v>
      </c>
      <c r="F887" s="25">
        <f>IFERROR(_xlfn.XLOOKUP($B887,'Reference Prices - Do Not Edit'!$C$4:$C$6575,'Reference Prices - Do Not Edit'!$I$4:$I$6575),0)</f>
        <v>0</v>
      </c>
    </row>
    <row r="888" spans="2:6">
      <c r="B888" s="475"/>
      <c r="C888" s="380" t="str">
        <f>IFERROR(_xlfn.XLOOKUP($B888,'Reference Prices - Do Not Edit'!$C$4:$C$6575,'Reference Prices - Do Not Edit'!$B$4:$B$6575),"-")</f>
        <v>-</v>
      </c>
      <c r="D888" s="23">
        <f>IFERROR(_xlfn.XLOOKUP($B888,'Reference Prices - Do Not Edit'!$C$4:$C$6575,'Reference Prices - Do Not Edit'!$D$4:$D$6575),0)</f>
        <v>0</v>
      </c>
      <c r="E888" s="23">
        <f>IFERROR(_xlfn.XLOOKUP($B888,'Reference Prices - Do Not Edit'!$C$4:$C$6575,'Reference Prices - Do Not Edit'!$E$4:$E$6575),0)</f>
        <v>0</v>
      </c>
      <c r="F888" s="25">
        <f>IFERROR(_xlfn.XLOOKUP($B888,'Reference Prices - Do Not Edit'!$C$4:$C$6575,'Reference Prices - Do Not Edit'!$I$4:$I$6575),0)</f>
        <v>0</v>
      </c>
    </row>
    <row r="889" spans="2:6">
      <c r="B889" s="475"/>
      <c r="C889" s="380" t="str">
        <f>IFERROR(_xlfn.XLOOKUP($B889,'Reference Prices - Do Not Edit'!$C$4:$C$6575,'Reference Prices - Do Not Edit'!$B$4:$B$6575),"-")</f>
        <v>-</v>
      </c>
      <c r="D889" s="23">
        <f>IFERROR(_xlfn.XLOOKUP($B889,'Reference Prices - Do Not Edit'!$C$4:$C$6575,'Reference Prices - Do Not Edit'!$D$4:$D$6575),0)</f>
        <v>0</v>
      </c>
      <c r="E889" s="23">
        <f>IFERROR(_xlfn.XLOOKUP($B889,'Reference Prices - Do Not Edit'!$C$4:$C$6575,'Reference Prices - Do Not Edit'!$E$4:$E$6575),0)</f>
        <v>0</v>
      </c>
      <c r="F889" s="25">
        <f>IFERROR(_xlfn.XLOOKUP($B889,'Reference Prices - Do Not Edit'!$C$4:$C$6575,'Reference Prices - Do Not Edit'!$I$4:$I$6575),0)</f>
        <v>0</v>
      </c>
    </row>
    <row r="890" spans="2:6">
      <c r="B890" s="475"/>
      <c r="C890" s="380" t="str">
        <f>IFERROR(_xlfn.XLOOKUP($B890,'Reference Prices - Do Not Edit'!$C$4:$C$6575,'Reference Prices - Do Not Edit'!$B$4:$B$6575),"-")</f>
        <v>-</v>
      </c>
      <c r="D890" s="23">
        <f>IFERROR(_xlfn.XLOOKUP($B890,'Reference Prices - Do Not Edit'!$C$4:$C$6575,'Reference Prices - Do Not Edit'!$D$4:$D$6575),0)</f>
        <v>0</v>
      </c>
      <c r="E890" s="23">
        <f>IFERROR(_xlfn.XLOOKUP($B890,'Reference Prices - Do Not Edit'!$C$4:$C$6575,'Reference Prices - Do Not Edit'!$E$4:$E$6575),0)</f>
        <v>0</v>
      </c>
      <c r="F890" s="25">
        <f>IFERROR(_xlfn.XLOOKUP($B890,'Reference Prices - Do Not Edit'!$C$4:$C$6575,'Reference Prices - Do Not Edit'!$I$4:$I$6575),0)</f>
        <v>0</v>
      </c>
    </row>
    <row r="891" spans="2:6">
      <c r="B891" s="475"/>
      <c r="C891" s="380" t="str">
        <f>IFERROR(_xlfn.XLOOKUP($B891,'Reference Prices - Do Not Edit'!$C$4:$C$6575,'Reference Prices - Do Not Edit'!$B$4:$B$6575),"-")</f>
        <v>-</v>
      </c>
      <c r="D891" s="23">
        <f>IFERROR(_xlfn.XLOOKUP($B891,'Reference Prices - Do Not Edit'!$C$4:$C$6575,'Reference Prices - Do Not Edit'!$D$4:$D$6575),0)</f>
        <v>0</v>
      </c>
      <c r="E891" s="23">
        <f>IFERROR(_xlfn.XLOOKUP($B891,'Reference Prices - Do Not Edit'!$C$4:$C$6575,'Reference Prices - Do Not Edit'!$E$4:$E$6575),0)</f>
        <v>0</v>
      </c>
      <c r="F891" s="25">
        <f>IFERROR(_xlfn.XLOOKUP($B891,'Reference Prices - Do Not Edit'!$C$4:$C$6575,'Reference Prices - Do Not Edit'!$I$4:$I$6575),0)</f>
        <v>0</v>
      </c>
    </row>
    <row r="892" spans="2:6">
      <c r="B892" s="475"/>
      <c r="C892" s="380" t="str">
        <f>IFERROR(_xlfn.XLOOKUP($B892,'Reference Prices - Do Not Edit'!$C$4:$C$6575,'Reference Prices - Do Not Edit'!$B$4:$B$6575),"-")</f>
        <v>-</v>
      </c>
      <c r="D892" s="23">
        <f>IFERROR(_xlfn.XLOOKUP($B892,'Reference Prices - Do Not Edit'!$C$4:$C$6575,'Reference Prices - Do Not Edit'!$D$4:$D$6575),0)</f>
        <v>0</v>
      </c>
      <c r="E892" s="23">
        <f>IFERROR(_xlfn.XLOOKUP($B892,'Reference Prices - Do Not Edit'!$C$4:$C$6575,'Reference Prices - Do Not Edit'!$E$4:$E$6575),0)</f>
        <v>0</v>
      </c>
      <c r="F892" s="25">
        <f>IFERROR(_xlfn.XLOOKUP($B892,'Reference Prices - Do Not Edit'!$C$4:$C$6575,'Reference Prices - Do Not Edit'!$I$4:$I$6575),0)</f>
        <v>0</v>
      </c>
    </row>
    <row r="893" spans="2:6">
      <c r="B893" s="475"/>
      <c r="C893" s="380" t="str">
        <f>IFERROR(_xlfn.XLOOKUP($B893,'Reference Prices - Do Not Edit'!$C$4:$C$6575,'Reference Prices - Do Not Edit'!$B$4:$B$6575),"-")</f>
        <v>-</v>
      </c>
      <c r="D893" s="23">
        <f>IFERROR(_xlfn.XLOOKUP($B893,'Reference Prices - Do Not Edit'!$C$4:$C$6575,'Reference Prices - Do Not Edit'!$D$4:$D$6575),0)</f>
        <v>0</v>
      </c>
      <c r="E893" s="23">
        <f>IFERROR(_xlfn.XLOOKUP($B893,'Reference Prices - Do Not Edit'!$C$4:$C$6575,'Reference Prices - Do Not Edit'!$E$4:$E$6575),0)</f>
        <v>0</v>
      </c>
      <c r="F893" s="25">
        <f>IFERROR(_xlfn.XLOOKUP($B893,'Reference Prices - Do Not Edit'!$C$4:$C$6575,'Reference Prices - Do Not Edit'!$I$4:$I$6575),0)</f>
        <v>0</v>
      </c>
    </row>
    <row r="894" spans="2:6">
      <c r="B894" s="475"/>
      <c r="C894" s="380" t="str">
        <f>IFERROR(_xlfn.XLOOKUP($B894,'Reference Prices - Do Not Edit'!$C$4:$C$6575,'Reference Prices - Do Not Edit'!$B$4:$B$6575),"-")</f>
        <v>-</v>
      </c>
      <c r="D894" s="23">
        <f>IFERROR(_xlfn.XLOOKUP($B894,'Reference Prices - Do Not Edit'!$C$4:$C$6575,'Reference Prices - Do Not Edit'!$D$4:$D$6575),0)</f>
        <v>0</v>
      </c>
      <c r="E894" s="23">
        <f>IFERROR(_xlfn.XLOOKUP($B894,'Reference Prices - Do Not Edit'!$C$4:$C$6575,'Reference Prices - Do Not Edit'!$E$4:$E$6575),0)</f>
        <v>0</v>
      </c>
      <c r="F894" s="25">
        <f>IFERROR(_xlfn.XLOOKUP($B894,'Reference Prices - Do Not Edit'!$C$4:$C$6575,'Reference Prices - Do Not Edit'!$I$4:$I$6575),0)</f>
        <v>0</v>
      </c>
    </row>
    <row r="895" spans="2:6">
      <c r="B895" s="475"/>
      <c r="C895" s="380" t="str">
        <f>IFERROR(_xlfn.XLOOKUP($B895,'Reference Prices - Do Not Edit'!$C$4:$C$6575,'Reference Prices - Do Not Edit'!$B$4:$B$6575),"-")</f>
        <v>-</v>
      </c>
      <c r="D895" s="23">
        <f>IFERROR(_xlfn.XLOOKUP($B895,'Reference Prices - Do Not Edit'!$C$4:$C$6575,'Reference Prices - Do Not Edit'!$D$4:$D$6575),0)</f>
        <v>0</v>
      </c>
      <c r="E895" s="23">
        <f>IFERROR(_xlfn.XLOOKUP($B895,'Reference Prices - Do Not Edit'!$C$4:$C$6575,'Reference Prices - Do Not Edit'!$E$4:$E$6575),0)</f>
        <v>0</v>
      </c>
      <c r="F895" s="25">
        <f>IFERROR(_xlfn.XLOOKUP($B895,'Reference Prices - Do Not Edit'!$C$4:$C$6575,'Reference Prices - Do Not Edit'!$I$4:$I$6575),0)</f>
        <v>0</v>
      </c>
    </row>
    <row r="896" spans="2:6">
      <c r="B896" s="475"/>
      <c r="C896" s="380" t="str">
        <f>IFERROR(_xlfn.XLOOKUP($B896,'Reference Prices - Do Not Edit'!$C$4:$C$6575,'Reference Prices - Do Not Edit'!$B$4:$B$6575),"-")</f>
        <v>-</v>
      </c>
      <c r="D896" s="23">
        <f>IFERROR(_xlfn.XLOOKUP($B896,'Reference Prices - Do Not Edit'!$C$4:$C$6575,'Reference Prices - Do Not Edit'!$D$4:$D$6575),0)</f>
        <v>0</v>
      </c>
      <c r="E896" s="23">
        <f>IFERROR(_xlfn.XLOOKUP($B896,'Reference Prices - Do Not Edit'!$C$4:$C$6575,'Reference Prices - Do Not Edit'!$E$4:$E$6575),0)</f>
        <v>0</v>
      </c>
      <c r="F896" s="25">
        <f>IFERROR(_xlfn.XLOOKUP($B896,'Reference Prices - Do Not Edit'!$C$4:$C$6575,'Reference Prices - Do Not Edit'!$I$4:$I$6575),0)</f>
        <v>0</v>
      </c>
    </row>
    <row r="897" spans="2:6">
      <c r="B897" s="475"/>
      <c r="C897" s="380" t="str">
        <f>IFERROR(_xlfn.XLOOKUP($B897,'Reference Prices - Do Not Edit'!$C$4:$C$6575,'Reference Prices - Do Not Edit'!$B$4:$B$6575),"-")</f>
        <v>-</v>
      </c>
      <c r="D897" s="23">
        <f>IFERROR(_xlfn.XLOOKUP($B897,'Reference Prices - Do Not Edit'!$C$4:$C$6575,'Reference Prices - Do Not Edit'!$D$4:$D$6575),0)</f>
        <v>0</v>
      </c>
      <c r="E897" s="23">
        <f>IFERROR(_xlfn.XLOOKUP($B897,'Reference Prices - Do Not Edit'!$C$4:$C$6575,'Reference Prices - Do Not Edit'!$E$4:$E$6575),0)</f>
        <v>0</v>
      </c>
      <c r="F897" s="25">
        <f>IFERROR(_xlfn.XLOOKUP($B897,'Reference Prices - Do Not Edit'!$C$4:$C$6575,'Reference Prices - Do Not Edit'!$I$4:$I$6575),0)</f>
        <v>0</v>
      </c>
    </row>
    <row r="898" spans="2:6">
      <c r="B898" s="475"/>
      <c r="C898" s="380" t="str">
        <f>IFERROR(_xlfn.XLOOKUP($B898,'Reference Prices - Do Not Edit'!$C$4:$C$6575,'Reference Prices - Do Not Edit'!$B$4:$B$6575),"-")</f>
        <v>-</v>
      </c>
      <c r="D898" s="23">
        <f>IFERROR(_xlfn.XLOOKUP($B898,'Reference Prices - Do Not Edit'!$C$4:$C$6575,'Reference Prices - Do Not Edit'!$D$4:$D$6575),0)</f>
        <v>0</v>
      </c>
      <c r="E898" s="23">
        <f>IFERROR(_xlfn.XLOOKUP($B898,'Reference Prices - Do Not Edit'!$C$4:$C$6575,'Reference Prices - Do Not Edit'!$E$4:$E$6575),0)</f>
        <v>0</v>
      </c>
      <c r="F898" s="25">
        <f>IFERROR(_xlfn.XLOOKUP($B898,'Reference Prices - Do Not Edit'!$C$4:$C$6575,'Reference Prices - Do Not Edit'!$I$4:$I$6575),0)</f>
        <v>0</v>
      </c>
    </row>
    <row r="899" spans="2:6">
      <c r="B899" s="475"/>
      <c r="C899" s="380" t="str">
        <f>IFERROR(_xlfn.XLOOKUP($B899,'Reference Prices - Do Not Edit'!$C$4:$C$6575,'Reference Prices - Do Not Edit'!$B$4:$B$6575),"-")</f>
        <v>-</v>
      </c>
      <c r="D899" s="23">
        <f>IFERROR(_xlfn.XLOOKUP($B899,'Reference Prices - Do Not Edit'!$C$4:$C$6575,'Reference Prices - Do Not Edit'!$D$4:$D$6575),0)</f>
        <v>0</v>
      </c>
      <c r="E899" s="23">
        <f>IFERROR(_xlfn.XLOOKUP($B899,'Reference Prices - Do Not Edit'!$C$4:$C$6575,'Reference Prices - Do Not Edit'!$E$4:$E$6575),0)</f>
        <v>0</v>
      </c>
      <c r="F899" s="25">
        <f>IFERROR(_xlfn.XLOOKUP($B899,'Reference Prices - Do Not Edit'!$C$4:$C$6575,'Reference Prices - Do Not Edit'!$I$4:$I$6575),0)</f>
        <v>0</v>
      </c>
    </row>
    <row r="900" spans="2:6">
      <c r="B900" s="475"/>
      <c r="C900" s="380" t="str">
        <f>IFERROR(_xlfn.XLOOKUP($B900,'Reference Prices - Do Not Edit'!$C$4:$C$6575,'Reference Prices - Do Not Edit'!$B$4:$B$6575),"-")</f>
        <v>-</v>
      </c>
      <c r="D900" s="23">
        <f>IFERROR(_xlfn.XLOOKUP($B900,'Reference Prices - Do Not Edit'!$C$4:$C$6575,'Reference Prices - Do Not Edit'!$D$4:$D$6575),0)</f>
        <v>0</v>
      </c>
      <c r="E900" s="23">
        <f>IFERROR(_xlfn.XLOOKUP($B900,'Reference Prices - Do Not Edit'!$C$4:$C$6575,'Reference Prices - Do Not Edit'!$E$4:$E$6575),0)</f>
        <v>0</v>
      </c>
      <c r="F900" s="25">
        <f>IFERROR(_xlfn.XLOOKUP($B900,'Reference Prices - Do Not Edit'!$C$4:$C$6575,'Reference Prices - Do Not Edit'!$I$4:$I$6575),0)</f>
        <v>0</v>
      </c>
    </row>
    <row r="901" spans="2:6">
      <c r="B901" s="475"/>
      <c r="C901" s="380" t="str">
        <f>IFERROR(_xlfn.XLOOKUP($B901,'Reference Prices - Do Not Edit'!$C$4:$C$6575,'Reference Prices - Do Not Edit'!$B$4:$B$6575),"-")</f>
        <v>-</v>
      </c>
      <c r="D901" s="23">
        <f>IFERROR(_xlfn.XLOOKUP($B901,'Reference Prices - Do Not Edit'!$C$4:$C$6575,'Reference Prices - Do Not Edit'!$D$4:$D$6575),0)</f>
        <v>0</v>
      </c>
      <c r="E901" s="23">
        <f>IFERROR(_xlfn.XLOOKUP($B901,'Reference Prices - Do Not Edit'!$C$4:$C$6575,'Reference Prices - Do Not Edit'!$E$4:$E$6575),0)</f>
        <v>0</v>
      </c>
      <c r="F901" s="25">
        <f>IFERROR(_xlfn.XLOOKUP($B901,'Reference Prices - Do Not Edit'!$C$4:$C$6575,'Reference Prices - Do Not Edit'!$I$4:$I$6575),0)</f>
        <v>0</v>
      </c>
    </row>
    <row r="902" spans="2:6">
      <c r="B902" s="475"/>
      <c r="C902" s="380" t="str">
        <f>IFERROR(_xlfn.XLOOKUP($B902,'Reference Prices - Do Not Edit'!$C$4:$C$6575,'Reference Prices - Do Not Edit'!$B$4:$B$6575),"-")</f>
        <v>-</v>
      </c>
      <c r="D902" s="23">
        <f>IFERROR(_xlfn.XLOOKUP($B902,'Reference Prices - Do Not Edit'!$C$4:$C$6575,'Reference Prices - Do Not Edit'!$D$4:$D$6575),0)</f>
        <v>0</v>
      </c>
      <c r="E902" s="23">
        <f>IFERROR(_xlfn.XLOOKUP($B902,'Reference Prices - Do Not Edit'!$C$4:$C$6575,'Reference Prices - Do Not Edit'!$E$4:$E$6575),0)</f>
        <v>0</v>
      </c>
      <c r="F902" s="25">
        <f>IFERROR(_xlfn.XLOOKUP($B902,'Reference Prices - Do Not Edit'!$C$4:$C$6575,'Reference Prices - Do Not Edit'!$I$4:$I$6575),0)</f>
        <v>0</v>
      </c>
    </row>
    <row r="903" spans="2:6">
      <c r="B903" s="475"/>
      <c r="C903" s="380" t="str">
        <f>IFERROR(_xlfn.XLOOKUP($B903,'Reference Prices - Do Not Edit'!$C$4:$C$6575,'Reference Prices - Do Not Edit'!$B$4:$B$6575),"-")</f>
        <v>-</v>
      </c>
      <c r="D903" s="23">
        <f>IFERROR(_xlfn.XLOOKUP($B903,'Reference Prices - Do Not Edit'!$C$4:$C$6575,'Reference Prices - Do Not Edit'!$D$4:$D$6575),0)</f>
        <v>0</v>
      </c>
      <c r="E903" s="23">
        <f>IFERROR(_xlfn.XLOOKUP($B903,'Reference Prices - Do Not Edit'!$C$4:$C$6575,'Reference Prices - Do Not Edit'!$E$4:$E$6575),0)</f>
        <v>0</v>
      </c>
      <c r="F903" s="25">
        <f>IFERROR(_xlfn.XLOOKUP($B903,'Reference Prices - Do Not Edit'!$C$4:$C$6575,'Reference Prices - Do Not Edit'!$I$4:$I$6575),0)</f>
        <v>0</v>
      </c>
    </row>
    <row r="904" spans="2:6">
      <c r="B904" s="475"/>
      <c r="C904" s="380" t="str">
        <f>IFERROR(_xlfn.XLOOKUP($B904,'Reference Prices - Do Not Edit'!$C$4:$C$6575,'Reference Prices - Do Not Edit'!$B$4:$B$6575),"-")</f>
        <v>-</v>
      </c>
      <c r="D904" s="23">
        <f>IFERROR(_xlfn.XLOOKUP($B904,'Reference Prices - Do Not Edit'!$C$4:$C$6575,'Reference Prices - Do Not Edit'!$D$4:$D$6575),0)</f>
        <v>0</v>
      </c>
      <c r="E904" s="23">
        <f>IFERROR(_xlfn.XLOOKUP($B904,'Reference Prices - Do Not Edit'!$C$4:$C$6575,'Reference Prices - Do Not Edit'!$E$4:$E$6575),0)</f>
        <v>0</v>
      </c>
      <c r="F904" s="25">
        <f>IFERROR(_xlfn.XLOOKUP($B904,'Reference Prices - Do Not Edit'!$C$4:$C$6575,'Reference Prices - Do Not Edit'!$I$4:$I$6575),0)</f>
        <v>0</v>
      </c>
    </row>
    <row r="905" spans="2:6">
      <c r="B905" s="475"/>
      <c r="C905" s="380" t="str">
        <f>IFERROR(_xlfn.XLOOKUP($B905,'Reference Prices - Do Not Edit'!$C$4:$C$6575,'Reference Prices - Do Not Edit'!$B$4:$B$6575),"-")</f>
        <v>-</v>
      </c>
      <c r="D905" s="23">
        <f>IFERROR(_xlfn.XLOOKUP($B905,'Reference Prices - Do Not Edit'!$C$4:$C$6575,'Reference Prices - Do Not Edit'!$D$4:$D$6575),0)</f>
        <v>0</v>
      </c>
      <c r="E905" s="23">
        <f>IFERROR(_xlfn.XLOOKUP($B905,'Reference Prices - Do Not Edit'!$C$4:$C$6575,'Reference Prices - Do Not Edit'!$E$4:$E$6575),0)</f>
        <v>0</v>
      </c>
      <c r="F905" s="25">
        <f>IFERROR(_xlfn.XLOOKUP($B905,'Reference Prices - Do Not Edit'!$C$4:$C$6575,'Reference Prices - Do Not Edit'!$I$4:$I$6575),0)</f>
        <v>0</v>
      </c>
    </row>
    <row r="906" spans="2:6">
      <c r="B906" s="475"/>
      <c r="C906" s="380" t="str">
        <f>IFERROR(_xlfn.XLOOKUP($B906,'Reference Prices - Do Not Edit'!$C$4:$C$6575,'Reference Prices - Do Not Edit'!$B$4:$B$6575),"-")</f>
        <v>-</v>
      </c>
      <c r="D906" s="23">
        <f>IFERROR(_xlfn.XLOOKUP($B906,'Reference Prices - Do Not Edit'!$C$4:$C$6575,'Reference Prices - Do Not Edit'!$D$4:$D$6575),0)</f>
        <v>0</v>
      </c>
      <c r="E906" s="23">
        <f>IFERROR(_xlfn.XLOOKUP($B906,'Reference Prices - Do Not Edit'!$C$4:$C$6575,'Reference Prices - Do Not Edit'!$E$4:$E$6575),0)</f>
        <v>0</v>
      </c>
      <c r="F906" s="25">
        <f>IFERROR(_xlfn.XLOOKUP($B906,'Reference Prices - Do Not Edit'!$C$4:$C$6575,'Reference Prices - Do Not Edit'!$I$4:$I$6575),0)</f>
        <v>0</v>
      </c>
    </row>
    <row r="907" spans="2:6">
      <c r="B907" s="475"/>
      <c r="C907" s="380" t="str">
        <f>IFERROR(_xlfn.XLOOKUP($B907,'Reference Prices - Do Not Edit'!$C$4:$C$6575,'Reference Prices - Do Not Edit'!$B$4:$B$6575),"-")</f>
        <v>-</v>
      </c>
      <c r="D907" s="23">
        <f>IFERROR(_xlfn.XLOOKUP($B907,'Reference Prices - Do Not Edit'!$C$4:$C$6575,'Reference Prices - Do Not Edit'!$D$4:$D$6575),0)</f>
        <v>0</v>
      </c>
      <c r="E907" s="23">
        <f>IFERROR(_xlfn.XLOOKUP($B907,'Reference Prices - Do Not Edit'!$C$4:$C$6575,'Reference Prices - Do Not Edit'!$E$4:$E$6575),0)</f>
        <v>0</v>
      </c>
      <c r="F907" s="25">
        <f>IFERROR(_xlfn.XLOOKUP($B907,'Reference Prices - Do Not Edit'!$C$4:$C$6575,'Reference Prices - Do Not Edit'!$I$4:$I$6575),0)</f>
        <v>0</v>
      </c>
    </row>
    <row r="908" spans="2:6">
      <c r="B908" s="475"/>
      <c r="C908" s="380" t="str">
        <f>IFERROR(_xlfn.XLOOKUP($B908,'Reference Prices - Do Not Edit'!$C$4:$C$6575,'Reference Prices - Do Not Edit'!$B$4:$B$6575),"-")</f>
        <v>-</v>
      </c>
      <c r="D908" s="23">
        <f>IFERROR(_xlfn.XLOOKUP($B908,'Reference Prices - Do Not Edit'!$C$4:$C$6575,'Reference Prices - Do Not Edit'!$D$4:$D$6575),0)</f>
        <v>0</v>
      </c>
      <c r="E908" s="23">
        <f>IFERROR(_xlfn.XLOOKUP($B908,'Reference Prices - Do Not Edit'!$C$4:$C$6575,'Reference Prices - Do Not Edit'!$E$4:$E$6575),0)</f>
        <v>0</v>
      </c>
      <c r="F908" s="25">
        <f>IFERROR(_xlfn.XLOOKUP($B908,'Reference Prices - Do Not Edit'!$C$4:$C$6575,'Reference Prices - Do Not Edit'!$I$4:$I$6575),0)</f>
        <v>0</v>
      </c>
    </row>
    <row r="909" spans="2:6">
      <c r="B909" s="475"/>
      <c r="C909" s="380" t="str">
        <f>IFERROR(_xlfn.XLOOKUP($B909,'Reference Prices - Do Not Edit'!$C$4:$C$6575,'Reference Prices - Do Not Edit'!$B$4:$B$6575),"-")</f>
        <v>-</v>
      </c>
      <c r="D909" s="23">
        <f>IFERROR(_xlfn.XLOOKUP($B909,'Reference Prices - Do Not Edit'!$C$4:$C$6575,'Reference Prices - Do Not Edit'!$D$4:$D$6575),0)</f>
        <v>0</v>
      </c>
      <c r="E909" s="23">
        <f>IFERROR(_xlfn.XLOOKUP($B909,'Reference Prices - Do Not Edit'!$C$4:$C$6575,'Reference Prices - Do Not Edit'!$E$4:$E$6575),0)</f>
        <v>0</v>
      </c>
      <c r="F909" s="25">
        <f>IFERROR(_xlfn.XLOOKUP($B909,'Reference Prices - Do Not Edit'!$C$4:$C$6575,'Reference Prices - Do Not Edit'!$I$4:$I$6575),0)</f>
        <v>0</v>
      </c>
    </row>
    <row r="910" spans="2:6">
      <c r="B910" s="475"/>
      <c r="C910" s="380" t="str">
        <f>IFERROR(_xlfn.XLOOKUP($B910,'Reference Prices - Do Not Edit'!$C$4:$C$6575,'Reference Prices - Do Not Edit'!$B$4:$B$6575),"-")</f>
        <v>-</v>
      </c>
      <c r="D910" s="23">
        <f>IFERROR(_xlfn.XLOOKUP($B910,'Reference Prices - Do Not Edit'!$C$4:$C$6575,'Reference Prices - Do Not Edit'!$D$4:$D$6575),0)</f>
        <v>0</v>
      </c>
      <c r="E910" s="23">
        <f>IFERROR(_xlfn.XLOOKUP($B910,'Reference Prices - Do Not Edit'!$C$4:$C$6575,'Reference Prices - Do Not Edit'!$E$4:$E$6575),0)</f>
        <v>0</v>
      </c>
      <c r="F910" s="25">
        <f>IFERROR(_xlfn.XLOOKUP($B910,'Reference Prices - Do Not Edit'!$C$4:$C$6575,'Reference Prices - Do Not Edit'!$I$4:$I$6575),0)</f>
        <v>0</v>
      </c>
    </row>
    <row r="911" spans="2:6">
      <c r="B911" s="475"/>
      <c r="C911" s="380" t="str">
        <f>IFERROR(_xlfn.XLOOKUP($B911,'Reference Prices - Do Not Edit'!$C$4:$C$6575,'Reference Prices - Do Not Edit'!$B$4:$B$6575),"-")</f>
        <v>-</v>
      </c>
      <c r="D911" s="23">
        <f>IFERROR(_xlfn.XLOOKUP($B911,'Reference Prices - Do Not Edit'!$C$4:$C$6575,'Reference Prices - Do Not Edit'!$D$4:$D$6575),0)</f>
        <v>0</v>
      </c>
      <c r="E911" s="23">
        <f>IFERROR(_xlfn.XLOOKUP($B911,'Reference Prices - Do Not Edit'!$C$4:$C$6575,'Reference Prices - Do Not Edit'!$E$4:$E$6575),0)</f>
        <v>0</v>
      </c>
      <c r="F911" s="25">
        <f>IFERROR(_xlfn.XLOOKUP($B911,'Reference Prices - Do Not Edit'!$C$4:$C$6575,'Reference Prices - Do Not Edit'!$I$4:$I$6575),0)</f>
        <v>0</v>
      </c>
    </row>
    <row r="912" spans="2:6">
      <c r="B912" s="475"/>
      <c r="C912" s="380" t="str">
        <f>IFERROR(_xlfn.XLOOKUP($B912,'Reference Prices - Do Not Edit'!$C$4:$C$6575,'Reference Prices - Do Not Edit'!$B$4:$B$6575),"-")</f>
        <v>-</v>
      </c>
      <c r="D912" s="23">
        <f>IFERROR(_xlfn.XLOOKUP($B912,'Reference Prices - Do Not Edit'!$C$4:$C$6575,'Reference Prices - Do Not Edit'!$D$4:$D$6575),0)</f>
        <v>0</v>
      </c>
      <c r="E912" s="23">
        <f>IFERROR(_xlfn.XLOOKUP($B912,'Reference Prices - Do Not Edit'!$C$4:$C$6575,'Reference Prices - Do Not Edit'!$E$4:$E$6575),0)</f>
        <v>0</v>
      </c>
      <c r="F912" s="25">
        <f>IFERROR(_xlfn.XLOOKUP($B912,'Reference Prices - Do Not Edit'!$C$4:$C$6575,'Reference Prices - Do Not Edit'!$I$4:$I$6575),0)</f>
        <v>0</v>
      </c>
    </row>
    <row r="913" spans="2:6">
      <c r="B913" s="475"/>
      <c r="C913" s="380" t="str">
        <f>IFERROR(_xlfn.XLOOKUP($B913,'Reference Prices - Do Not Edit'!$C$4:$C$6575,'Reference Prices - Do Not Edit'!$B$4:$B$6575),"-")</f>
        <v>-</v>
      </c>
      <c r="D913" s="23">
        <f>IFERROR(_xlfn.XLOOKUP($B913,'Reference Prices - Do Not Edit'!$C$4:$C$6575,'Reference Prices - Do Not Edit'!$D$4:$D$6575),0)</f>
        <v>0</v>
      </c>
      <c r="E913" s="23">
        <f>IFERROR(_xlfn.XLOOKUP($B913,'Reference Prices - Do Not Edit'!$C$4:$C$6575,'Reference Prices - Do Not Edit'!$E$4:$E$6575),0)</f>
        <v>0</v>
      </c>
      <c r="F913" s="25">
        <f>IFERROR(_xlfn.XLOOKUP($B913,'Reference Prices - Do Not Edit'!$C$4:$C$6575,'Reference Prices - Do Not Edit'!$I$4:$I$6575),0)</f>
        <v>0</v>
      </c>
    </row>
    <row r="914" spans="2:6">
      <c r="B914" s="475"/>
      <c r="C914" s="380" t="str">
        <f>IFERROR(_xlfn.XLOOKUP($B914,'Reference Prices - Do Not Edit'!$C$4:$C$6575,'Reference Prices - Do Not Edit'!$B$4:$B$6575),"-")</f>
        <v>-</v>
      </c>
      <c r="D914" s="23">
        <f>IFERROR(_xlfn.XLOOKUP($B914,'Reference Prices - Do Not Edit'!$C$4:$C$6575,'Reference Prices - Do Not Edit'!$D$4:$D$6575),0)</f>
        <v>0</v>
      </c>
      <c r="E914" s="23">
        <f>IFERROR(_xlfn.XLOOKUP($B914,'Reference Prices - Do Not Edit'!$C$4:$C$6575,'Reference Prices - Do Not Edit'!$E$4:$E$6575),0)</f>
        <v>0</v>
      </c>
      <c r="F914" s="25">
        <f>IFERROR(_xlfn.XLOOKUP($B914,'Reference Prices - Do Not Edit'!$C$4:$C$6575,'Reference Prices - Do Not Edit'!$I$4:$I$6575),0)</f>
        <v>0</v>
      </c>
    </row>
    <row r="915" spans="2:6">
      <c r="B915" s="475"/>
      <c r="C915" s="380" t="str">
        <f>IFERROR(_xlfn.XLOOKUP($B915,'Reference Prices - Do Not Edit'!$C$4:$C$6575,'Reference Prices - Do Not Edit'!$B$4:$B$6575),"-")</f>
        <v>-</v>
      </c>
      <c r="D915" s="23">
        <f>IFERROR(_xlfn.XLOOKUP($B915,'Reference Prices - Do Not Edit'!$C$4:$C$6575,'Reference Prices - Do Not Edit'!$D$4:$D$6575),0)</f>
        <v>0</v>
      </c>
      <c r="E915" s="23">
        <f>IFERROR(_xlfn.XLOOKUP($B915,'Reference Prices - Do Not Edit'!$C$4:$C$6575,'Reference Prices - Do Not Edit'!$E$4:$E$6575),0)</f>
        <v>0</v>
      </c>
      <c r="F915" s="25">
        <f>IFERROR(_xlfn.XLOOKUP($B915,'Reference Prices - Do Not Edit'!$C$4:$C$6575,'Reference Prices - Do Not Edit'!$I$4:$I$6575),0)</f>
        <v>0</v>
      </c>
    </row>
    <row r="916" spans="2:6">
      <c r="B916" s="475"/>
      <c r="C916" s="380" t="str">
        <f>IFERROR(_xlfn.XLOOKUP($B916,'Reference Prices - Do Not Edit'!$C$4:$C$6575,'Reference Prices - Do Not Edit'!$B$4:$B$6575),"-")</f>
        <v>-</v>
      </c>
      <c r="D916" s="23">
        <f>IFERROR(_xlfn.XLOOKUP($B916,'Reference Prices - Do Not Edit'!$C$4:$C$6575,'Reference Prices - Do Not Edit'!$D$4:$D$6575),0)</f>
        <v>0</v>
      </c>
      <c r="E916" s="23">
        <f>IFERROR(_xlfn.XLOOKUP($B916,'Reference Prices - Do Not Edit'!$C$4:$C$6575,'Reference Prices - Do Not Edit'!$E$4:$E$6575),0)</f>
        <v>0</v>
      </c>
      <c r="F916" s="25">
        <f>IFERROR(_xlfn.XLOOKUP($B916,'Reference Prices - Do Not Edit'!$C$4:$C$6575,'Reference Prices - Do Not Edit'!$I$4:$I$6575),0)</f>
        <v>0</v>
      </c>
    </row>
    <row r="917" spans="2:6">
      <c r="B917" s="475"/>
      <c r="C917" s="380" t="str">
        <f>IFERROR(_xlfn.XLOOKUP($B917,'Reference Prices - Do Not Edit'!$C$4:$C$6575,'Reference Prices - Do Not Edit'!$B$4:$B$6575),"-")</f>
        <v>-</v>
      </c>
      <c r="D917" s="23">
        <f>IFERROR(_xlfn.XLOOKUP($B917,'Reference Prices - Do Not Edit'!$C$4:$C$6575,'Reference Prices - Do Not Edit'!$D$4:$D$6575),0)</f>
        <v>0</v>
      </c>
      <c r="E917" s="23">
        <f>IFERROR(_xlfn.XLOOKUP($B917,'Reference Prices - Do Not Edit'!$C$4:$C$6575,'Reference Prices - Do Not Edit'!$E$4:$E$6575),0)</f>
        <v>0</v>
      </c>
      <c r="F917" s="25">
        <f>IFERROR(_xlfn.XLOOKUP($B917,'Reference Prices - Do Not Edit'!$C$4:$C$6575,'Reference Prices - Do Not Edit'!$I$4:$I$6575),0)</f>
        <v>0</v>
      </c>
    </row>
    <row r="918" spans="2:6">
      <c r="B918" s="475"/>
      <c r="C918" s="380" t="str">
        <f>IFERROR(_xlfn.XLOOKUP($B918,'Reference Prices - Do Not Edit'!$C$4:$C$6575,'Reference Prices - Do Not Edit'!$B$4:$B$6575),"-")</f>
        <v>-</v>
      </c>
      <c r="D918" s="23">
        <f>IFERROR(_xlfn.XLOOKUP($B918,'Reference Prices - Do Not Edit'!$C$4:$C$6575,'Reference Prices - Do Not Edit'!$D$4:$D$6575),0)</f>
        <v>0</v>
      </c>
      <c r="E918" s="23">
        <f>IFERROR(_xlfn.XLOOKUP($B918,'Reference Prices - Do Not Edit'!$C$4:$C$6575,'Reference Prices - Do Not Edit'!$E$4:$E$6575),0)</f>
        <v>0</v>
      </c>
      <c r="F918" s="25">
        <f>IFERROR(_xlfn.XLOOKUP($B918,'Reference Prices - Do Not Edit'!$C$4:$C$6575,'Reference Prices - Do Not Edit'!$I$4:$I$6575),0)</f>
        <v>0</v>
      </c>
    </row>
    <row r="919" spans="2:6">
      <c r="B919" s="475"/>
      <c r="C919" s="380" t="str">
        <f>IFERROR(_xlfn.XLOOKUP($B919,'Reference Prices - Do Not Edit'!$C$4:$C$6575,'Reference Prices - Do Not Edit'!$B$4:$B$6575),"-")</f>
        <v>-</v>
      </c>
      <c r="D919" s="23">
        <f>IFERROR(_xlfn.XLOOKUP($B919,'Reference Prices - Do Not Edit'!$C$4:$C$6575,'Reference Prices - Do Not Edit'!$D$4:$D$6575),0)</f>
        <v>0</v>
      </c>
      <c r="E919" s="23">
        <f>IFERROR(_xlfn.XLOOKUP($B919,'Reference Prices - Do Not Edit'!$C$4:$C$6575,'Reference Prices - Do Not Edit'!$E$4:$E$6575),0)</f>
        <v>0</v>
      </c>
      <c r="F919" s="25">
        <f>IFERROR(_xlfn.XLOOKUP($B919,'Reference Prices - Do Not Edit'!$C$4:$C$6575,'Reference Prices - Do Not Edit'!$I$4:$I$6575),0)</f>
        <v>0</v>
      </c>
    </row>
    <row r="920" spans="2:6">
      <c r="B920" s="475"/>
      <c r="C920" s="380" t="str">
        <f>IFERROR(_xlfn.XLOOKUP($B920,'Reference Prices - Do Not Edit'!$C$4:$C$6575,'Reference Prices - Do Not Edit'!$B$4:$B$6575),"-")</f>
        <v>-</v>
      </c>
      <c r="D920" s="23">
        <f>IFERROR(_xlfn.XLOOKUP($B920,'Reference Prices - Do Not Edit'!$C$4:$C$6575,'Reference Prices - Do Not Edit'!$D$4:$D$6575),0)</f>
        <v>0</v>
      </c>
      <c r="E920" s="23">
        <f>IFERROR(_xlfn.XLOOKUP($B920,'Reference Prices - Do Not Edit'!$C$4:$C$6575,'Reference Prices - Do Not Edit'!$E$4:$E$6575),0)</f>
        <v>0</v>
      </c>
      <c r="F920" s="25">
        <f>IFERROR(_xlfn.XLOOKUP($B920,'Reference Prices - Do Not Edit'!$C$4:$C$6575,'Reference Prices - Do Not Edit'!$I$4:$I$6575),0)</f>
        <v>0</v>
      </c>
    </row>
    <row r="921" spans="2:6">
      <c r="B921" s="475"/>
      <c r="C921" s="380" t="str">
        <f>IFERROR(_xlfn.XLOOKUP($B921,'Reference Prices - Do Not Edit'!$C$4:$C$6575,'Reference Prices - Do Not Edit'!$B$4:$B$6575),"-")</f>
        <v>-</v>
      </c>
      <c r="D921" s="23">
        <f>IFERROR(_xlfn.XLOOKUP($B921,'Reference Prices - Do Not Edit'!$C$4:$C$6575,'Reference Prices - Do Not Edit'!$D$4:$D$6575),0)</f>
        <v>0</v>
      </c>
      <c r="E921" s="23">
        <f>IFERROR(_xlfn.XLOOKUP($B921,'Reference Prices - Do Not Edit'!$C$4:$C$6575,'Reference Prices - Do Not Edit'!$E$4:$E$6575),0)</f>
        <v>0</v>
      </c>
      <c r="F921" s="25">
        <f>IFERROR(_xlfn.XLOOKUP($B921,'Reference Prices - Do Not Edit'!$C$4:$C$6575,'Reference Prices - Do Not Edit'!$I$4:$I$6575),0)</f>
        <v>0</v>
      </c>
    </row>
    <row r="922" spans="2:6">
      <c r="B922" s="475"/>
      <c r="C922" s="380" t="str">
        <f>IFERROR(_xlfn.XLOOKUP($B922,'Reference Prices - Do Not Edit'!$C$4:$C$6575,'Reference Prices - Do Not Edit'!$B$4:$B$6575),"-")</f>
        <v>-</v>
      </c>
      <c r="D922" s="23">
        <f>IFERROR(_xlfn.XLOOKUP($B922,'Reference Prices - Do Not Edit'!$C$4:$C$6575,'Reference Prices - Do Not Edit'!$D$4:$D$6575),0)</f>
        <v>0</v>
      </c>
      <c r="E922" s="23">
        <f>IFERROR(_xlfn.XLOOKUP($B922,'Reference Prices - Do Not Edit'!$C$4:$C$6575,'Reference Prices - Do Not Edit'!$E$4:$E$6575),0)</f>
        <v>0</v>
      </c>
      <c r="F922" s="25">
        <f>IFERROR(_xlfn.XLOOKUP($B922,'Reference Prices - Do Not Edit'!$C$4:$C$6575,'Reference Prices - Do Not Edit'!$I$4:$I$6575),0)</f>
        <v>0</v>
      </c>
    </row>
    <row r="923" spans="2:6">
      <c r="B923" s="475"/>
      <c r="C923" s="380" t="str">
        <f>IFERROR(_xlfn.XLOOKUP($B923,'Reference Prices - Do Not Edit'!$C$4:$C$6575,'Reference Prices - Do Not Edit'!$B$4:$B$6575),"-")</f>
        <v>-</v>
      </c>
      <c r="D923" s="23">
        <f>IFERROR(_xlfn.XLOOKUP($B923,'Reference Prices - Do Not Edit'!$C$4:$C$6575,'Reference Prices - Do Not Edit'!$D$4:$D$6575),0)</f>
        <v>0</v>
      </c>
      <c r="E923" s="23">
        <f>IFERROR(_xlfn.XLOOKUP($B923,'Reference Prices - Do Not Edit'!$C$4:$C$6575,'Reference Prices - Do Not Edit'!$E$4:$E$6575),0)</f>
        <v>0</v>
      </c>
      <c r="F923" s="25">
        <f>IFERROR(_xlfn.XLOOKUP($B923,'Reference Prices - Do Not Edit'!$C$4:$C$6575,'Reference Prices - Do Not Edit'!$I$4:$I$6575),0)</f>
        <v>0</v>
      </c>
    </row>
    <row r="924" spans="2:6">
      <c r="B924" s="475"/>
      <c r="C924" s="380" t="str">
        <f>IFERROR(_xlfn.XLOOKUP($B924,'Reference Prices - Do Not Edit'!$C$4:$C$6575,'Reference Prices - Do Not Edit'!$B$4:$B$6575),"-")</f>
        <v>-</v>
      </c>
      <c r="D924" s="23">
        <f>IFERROR(_xlfn.XLOOKUP($B924,'Reference Prices - Do Not Edit'!$C$4:$C$6575,'Reference Prices - Do Not Edit'!$D$4:$D$6575),0)</f>
        <v>0</v>
      </c>
      <c r="E924" s="23">
        <f>IFERROR(_xlfn.XLOOKUP($B924,'Reference Prices - Do Not Edit'!$C$4:$C$6575,'Reference Prices - Do Not Edit'!$E$4:$E$6575),0)</f>
        <v>0</v>
      </c>
      <c r="F924" s="25">
        <f>IFERROR(_xlfn.XLOOKUP($B924,'Reference Prices - Do Not Edit'!$C$4:$C$6575,'Reference Prices - Do Not Edit'!$I$4:$I$6575),0)</f>
        <v>0</v>
      </c>
    </row>
    <row r="925" spans="2:6">
      <c r="B925" s="475"/>
      <c r="C925" s="380" t="str">
        <f>IFERROR(_xlfn.XLOOKUP($B925,'Reference Prices - Do Not Edit'!$C$4:$C$6575,'Reference Prices - Do Not Edit'!$B$4:$B$6575),"-")</f>
        <v>-</v>
      </c>
      <c r="D925" s="23">
        <f>IFERROR(_xlfn.XLOOKUP($B925,'Reference Prices - Do Not Edit'!$C$4:$C$6575,'Reference Prices - Do Not Edit'!$D$4:$D$6575),0)</f>
        <v>0</v>
      </c>
      <c r="E925" s="23">
        <f>IFERROR(_xlfn.XLOOKUP($B925,'Reference Prices - Do Not Edit'!$C$4:$C$6575,'Reference Prices - Do Not Edit'!$E$4:$E$6575),0)</f>
        <v>0</v>
      </c>
      <c r="F925" s="25">
        <f>IFERROR(_xlfn.XLOOKUP($B925,'Reference Prices - Do Not Edit'!$C$4:$C$6575,'Reference Prices - Do Not Edit'!$I$4:$I$6575),0)</f>
        <v>0</v>
      </c>
    </row>
    <row r="926" spans="2:6">
      <c r="B926" s="475"/>
      <c r="C926" s="380" t="str">
        <f>IFERROR(_xlfn.XLOOKUP($B926,'Reference Prices - Do Not Edit'!$C$4:$C$6575,'Reference Prices - Do Not Edit'!$B$4:$B$6575),"-")</f>
        <v>-</v>
      </c>
      <c r="D926" s="23">
        <f>IFERROR(_xlfn.XLOOKUP($B926,'Reference Prices - Do Not Edit'!$C$4:$C$6575,'Reference Prices - Do Not Edit'!$D$4:$D$6575),0)</f>
        <v>0</v>
      </c>
      <c r="E926" s="23">
        <f>IFERROR(_xlfn.XLOOKUP($B926,'Reference Prices - Do Not Edit'!$C$4:$C$6575,'Reference Prices - Do Not Edit'!$E$4:$E$6575),0)</f>
        <v>0</v>
      </c>
      <c r="F926" s="25">
        <f>IFERROR(_xlfn.XLOOKUP($B926,'Reference Prices - Do Not Edit'!$C$4:$C$6575,'Reference Prices - Do Not Edit'!$I$4:$I$6575),0)</f>
        <v>0</v>
      </c>
    </row>
    <row r="927" spans="2:6">
      <c r="B927" s="475"/>
      <c r="C927" s="380" t="str">
        <f>IFERROR(_xlfn.XLOOKUP($B927,'Reference Prices - Do Not Edit'!$C$4:$C$6575,'Reference Prices - Do Not Edit'!$B$4:$B$6575),"-")</f>
        <v>-</v>
      </c>
      <c r="D927" s="23">
        <f>IFERROR(_xlfn.XLOOKUP($B927,'Reference Prices - Do Not Edit'!$C$4:$C$6575,'Reference Prices - Do Not Edit'!$D$4:$D$6575),0)</f>
        <v>0</v>
      </c>
      <c r="E927" s="23">
        <f>IFERROR(_xlfn.XLOOKUP($B927,'Reference Prices - Do Not Edit'!$C$4:$C$6575,'Reference Prices - Do Not Edit'!$E$4:$E$6575),0)</f>
        <v>0</v>
      </c>
      <c r="F927" s="25">
        <f>IFERROR(_xlfn.XLOOKUP($B927,'Reference Prices - Do Not Edit'!$C$4:$C$6575,'Reference Prices - Do Not Edit'!$I$4:$I$6575),0)</f>
        <v>0</v>
      </c>
    </row>
    <row r="928" spans="2:6">
      <c r="B928" s="475"/>
      <c r="C928" s="380" t="str">
        <f>IFERROR(_xlfn.XLOOKUP($B928,'Reference Prices - Do Not Edit'!$C$4:$C$6575,'Reference Prices - Do Not Edit'!$B$4:$B$6575),"-")</f>
        <v>-</v>
      </c>
      <c r="D928" s="23">
        <f>IFERROR(_xlfn.XLOOKUP($B928,'Reference Prices - Do Not Edit'!$C$4:$C$6575,'Reference Prices - Do Not Edit'!$D$4:$D$6575),0)</f>
        <v>0</v>
      </c>
      <c r="E928" s="23">
        <f>IFERROR(_xlfn.XLOOKUP($B928,'Reference Prices - Do Not Edit'!$C$4:$C$6575,'Reference Prices - Do Not Edit'!$E$4:$E$6575),0)</f>
        <v>0</v>
      </c>
      <c r="F928" s="25">
        <f>IFERROR(_xlfn.XLOOKUP($B928,'Reference Prices - Do Not Edit'!$C$4:$C$6575,'Reference Prices - Do Not Edit'!$I$4:$I$6575),0)</f>
        <v>0</v>
      </c>
    </row>
    <row r="929" spans="2:6">
      <c r="B929" s="475"/>
      <c r="C929" s="380" t="str">
        <f>IFERROR(_xlfn.XLOOKUP($B929,'Reference Prices - Do Not Edit'!$C$4:$C$6575,'Reference Prices - Do Not Edit'!$B$4:$B$6575),"-")</f>
        <v>-</v>
      </c>
      <c r="D929" s="23">
        <f>IFERROR(_xlfn.XLOOKUP($B929,'Reference Prices - Do Not Edit'!$C$4:$C$6575,'Reference Prices - Do Not Edit'!$D$4:$D$6575),0)</f>
        <v>0</v>
      </c>
      <c r="E929" s="23">
        <f>IFERROR(_xlfn.XLOOKUP($B929,'Reference Prices - Do Not Edit'!$C$4:$C$6575,'Reference Prices - Do Not Edit'!$E$4:$E$6575),0)</f>
        <v>0</v>
      </c>
      <c r="F929" s="25">
        <f>IFERROR(_xlfn.XLOOKUP($B929,'Reference Prices - Do Not Edit'!$C$4:$C$6575,'Reference Prices - Do Not Edit'!$I$4:$I$6575),0)</f>
        <v>0</v>
      </c>
    </row>
    <row r="930" spans="2:6">
      <c r="B930" s="475"/>
      <c r="C930" s="380" t="str">
        <f>IFERROR(_xlfn.XLOOKUP($B930,'Reference Prices - Do Not Edit'!$C$4:$C$6575,'Reference Prices - Do Not Edit'!$B$4:$B$6575),"-")</f>
        <v>-</v>
      </c>
      <c r="D930" s="23">
        <f>IFERROR(_xlfn.XLOOKUP($B930,'Reference Prices - Do Not Edit'!$C$4:$C$6575,'Reference Prices - Do Not Edit'!$D$4:$D$6575),0)</f>
        <v>0</v>
      </c>
      <c r="E930" s="23">
        <f>IFERROR(_xlfn.XLOOKUP($B930,'Reference Prices - Do Not Edit'!$C$4:$C$6575,'Reference Prices - Do Not Edit'!$E$4:$E$6575),0)</f>
        <v>0</v>
      </c>
      <c r="F930" s="25">
        <f>IFERROR(_xlfn.XLOOKUP($B930,'Reference Prices - Do Not Edit'!$C$4:$C$6575,'Reference Prices - Do Not Edit'!$I$4:$I$6575),0)</f>
        <v>0</v>
      </c>
    </row>
    <row r="931" spans="2:6">
      <c r="B931" s="475"/>
      <c r="C931" s="380" t="str">
        <f>IFERROR(_xlfn.XLOOKUP($B931,'Reference Prices - Do Not Edit'!$C$4:$C$6575,'Reference Prices - Do Not Edit'!$B$4:$B$6575),"-")</f>
        <v>-</v>
      </c>
      <c r="D931" s="23">
        <f>IFERROR(_xlfn.XLOOKUP($B931,'Reference Prices - Do Not Edit'!$C$4:$C$6575,'Reference Prices - Do Not Edit'!$D$4:$D$6575),0)</f>
        <v>0</v>
      </c>
      <c r="E931" s="23">
        <f>IFERROR(_xlfn.XLOOKUP($B931,'Reference Prices - Do Not Edit'!$C$4:$C$6575,'Reference Prices - Do Not Edit'!$E$4:$E$6575),0)</f>
        <v>0</v>
      </c>
      <c r="F931" s="25">
        <f>IFERROR(_xlfn.XLOOKUP($B931,'Reference Prices - Do Not Edit'!$C$4:$C$6575,'Reference Prices - Do Not Edit'!$I$4:$I$6575),0)</f>
        <v>0</v>
      </c>
    </row>
    <row r="932" spans="2:6">
      <c r="B932" s="475"/>
      <c r="C932" s="380" t="str">
        <f>IFERROR(_xlfn.XLOOKUP($B932,'Reference Prices - Do Not Edit'!$C$4:$C$6575,'Reference Prices - Do Not Edit'!$B$4:$B$6575),"-")</f>
        <v>-</v>
      </c>
      <c r="D932" s="23">
        <f>IFERROR(_xlfn.XLOOKUP($B932,'Reference Prices - Do Not Edit'!$C$4:$C$6575,'Reference Prices - Do Not Edit'!$D$4:$D$6575),0)</f>
        <v>0</v>
      </c>
      <c r="E932" s="23">
        <f>IFERROR(_xlfn.XLOOKUP($B932,'Reference Prices - Do Not Edit'!$C$4:$C$6575,'Reference Prices - Do Not Edit'!$E$4:$E$6575),0)</f>
        <v>0</v>
      </c>
      <c r="F932" s="25">
        <f>IFERROR(_xlfn.XLOOKUP($B932,'Reference Prices - Do Not Edit'!$C$4:$C$6575,'Reference Prices - Do Not Edit'!$I$4:$I$6575),0)</f>
        <v>0</v>
      </c>
    </row>
    <row r="933" spans="2:6">
      <c r="B933" s="475"/>
      <c r="C933" s="380" t="str">
        <f>IFERROR(_xlfn.XLOOKUP($B933,'Reference Prices - Do Not Edit'!$C$4:$C$6575,'Reference Prices - Do Not Edit'!$B$4:$B$6575),"-")</f>
        <v>-</v>
      </c>
      <c r="D933" s="23">
        <f>IFERROR(_xlfn.XLOOKUP($B933,'Reference Prices - Do Not Edit'!$C$4:$C$6575,'Reference Prices - Do Not Edit'!$D$4:$D$6575),0)</f>
        <v>0</v>
      </c>
      <c r="E933" s="23">
        <f>IFERROR(_xlfn.XLOOKUP($B933,'Reference Prices - Do Not Edit'!$C$4:$C$6575,'Reference Prices - Do Not Edit'!$E$4:$E$6575),0)</f>
        <v>0</v>
      </c>
      <c r="F933" s="25">
        <f>IFERROR(_xlfn.XLOOKUP($B933,'Reference Prices - Do Not Edit'!$C$4:$C$6575,'Reference Prices - Do Not Edit'!$I$4:$I$6575),0)</f>
        <v>0</v>
      </c>
    </row>
    <row r="934" spans="2:6">
      <c r="B934" s="475"/>
      <c r="C934" s="380" t="str">
        <f>IFERROR(_xlfn.XLOOKUP($B934,'Reference Prices - Do Not Edit'!$C$4:$C$6575,'Reference Prices - Do Not Edit'!$B$4:$B$6575),"-")</f>
        <v>-</v>
      </c>
      <c r="D934" s="23">
        <f>IFERROR(_xlfn.XLOOKUP($B934,'Reference Prices - Do Not Edit'!$C$4:$C$6575,'Reference Prices - Do Not Edit'!$D$4:$D$6575),0)</f>
        <v>0</v>
      </c>
      <c r="E934" s="23">
        <f>IFERROR(_xlfn.XLOOKUP($B934,'Reference Prices - Do Not Edit'!$C$4:$C$6575,'Reference Prices - Do Not Edit'!$E$4:$E$6575),0)</f>
        <v>0</v>
      </c>
      <c r="F934" s="25">
        <f>IFERROR(_xlfn.XLOOKUP($B934,'Reference Prices - Do Not Edit'!$C$4:$C$6575,'Reference Prices - Do Not Edit'!$I$4:$I$6575),0)</f>
        <v>0</v>
      </c>
    </row>
    <row r="935" spans="2:6">
      <c r="B935" s="475"/>
      <c r="C935" s="380" t="str">
        <f>IFERROR(_xlfn.XLOOKUP($B935,'Reference Prices - Do Not Edit'!$C$4:$C$6575,'Reference Prices - Do Not Edit'!$B$4:$B$6575),"-")</f>
        <v>-</v>
      </c>
      <c r="D935" s="23">
        <f>IFERROR(_xlfn.XLOOKUP($B935,'Reference Prices - Do Not Edit'!$C$4:$C$6575,'Reference Prices - Do Not Edit'!$D$4:$D$6575),0)</f>
        <v>0</v>
      </c>
      <c r="E935" s="23">
        <f>IFERROR(_xlfn.XLOOKUP($B935,'Reference Prices - Do Not Edit'!$C$4:$C$6575,'Reference Prices - Do Not Edit'!$E$4:$E$6575),0)</f>
        <v>0</v>
      </c>
      <c r="F935" s="25">
        <f>IFERROR(_xlfn.XLOOKUP($B935,'Reference Prices - Do Not Edit'!$C$4:$C$6575,'Reference Prices - Do Not Edit'!$I$4:$I$6575),0)</f>
        <v>0</v>
      </c>
    </row>
    <row r="936" spans="2:6">
      <c r="B936" s="475"/>
      <c r="C936" s="380" t="str">
        <f>IFERROR(_xlfn.XLOOKUP($B936,'Reference Prices - Do Not Edit'!$C$4:$C$6575,'Reference Prices - Do Not Edit'!$B$4:$B$6575),"-")</f>
        <v>-</v>
      </c>
      <c r="D936" s="23">
        <f>IFERROR(_xlfn.XLOOKUP($B936,'Reference Prices - Do Not Edit'!$C$4:$C$6575,'Reference Prices - Do Not Edit'!$D$4:$D$6575),0)</f>
        <v>0</v>
      </c>
      <c r="E936" s="23">
        <f>IFERROR(_xlfn.XLOOKUP($B936,'Reference Prices - Do Not Edit'!$C$4:$C$6575,'Reference Prices - Do Not Edit'!$E$4:$E$6575),0)</f>
        <v>0</v>
      </c>
      <c r="F936" s="25">
        <f>IFERROR(_xlfn.XLOOKUP($B936,'Reference Prices - Do Not Edit'!$C$4:$C$6575,'Reference Prices - Do Not Edit'!$I$4:$I$6575),0)</f>
        <v>0</v>
      </c>
    </row>
    <row r="937" spans="2:6">
      <c r="B937" s="475"/>
      <c r="C937" s="380" t="str">
        <f>IFERROR(_xlfn.XLOOKUP($B937,'Reference Prices - Do Not Edit'!$C$4:$C$6575,'Reference Prices - Do Not Edit'!$B$4:$B$6575),"-")</f>
        <v>-</v>
      </c>
      <c r="D937" s="23">
        <f>IFERROR(_xlfn.XLOOKUP($B937,'Reference Prices - Do Not Edit'!$C$4:$C$6575,'Reference Prices - Do Not Edit'!$D$4:$D$6575),0)</f>
        <v>0</v>
      </c>
      <c r="E937" s="23">
        <f>IFERROR(_xlfn.XLOOKUP($B937,'Reference Prices - Do Not Edit'!$C$4:$C$6575,'Reference Prices - Do Not Edit'!$E$4:$E$6575),0)</f>
        <v>0</v>
      </c>
      <c r="F937" s="25">
        <f>IFERROR(_xlfn.XLOOKUP($B937,'Reference Prices - Do Not Edit'!$C$4:$C$6575,'Reference Prices - Do Not Edit'!$I$4:$I$6575),0)</f>
        <v>0</v>
      </c>
    </row>
    <row r="938" spans="2:6">
      <c r="B938" s="475"/>
      <c r="C938" s="380" t="str">
        <f>IFERROR(_xlfn.XLOOKUP($B938,'Reference Prices - Do Not Edit'!$C$4:$C$6575,'Reference Prices - Do Not Edit'!$B$4:$B$6575),"-")</f>
        <v>-</v>
      </c>
      <c r="D938" s="23">
        <f>IFERROR(_xlfn.XLOOKUP($B938,'Reference Prices - Do Not Edit'!$C$4:$C$6575,'Reference Prices - Do Not Edit'!$D$4:$D$6575),0)</f>
        <v>0</v>
      </c>
      <c r="E938" s="23">
        <f>IFERROR(_xlfn.XLOOKUP($B938,'Reference Prices - Do Not Edit'!$C$4:$C$6575,'Reference Prices - Do Not Edit'!$E$4:$E$6575),0)</f>
        <v>0</v>
      </c>
      <c r="F938" s="25">
        <f>IFERROR(_xlfn.XLOOKUP($B938,'Reference Prices - Do Not Edit'!$C$4:$C$6575,'Reference Prices - Do Not Edit'!$I$4:$I$6575),0)</f>
        <v>0</v>
      </c>
    </row>
    <row r="939" spans="2:6">
      <c r="B939" s="475"/>
      <c r="C939" s="380" t="str">
        <f>IFERROR(_xlfn.XLOOKUP($B939,'Reference Prices - Do Not Edit'!$C$4:$C$6575,'Reference Prices - Do Not Edit'!$B$4:$B$6575),"-")</f>
        <v>-</v>
      </c>
      <c r="D939" s="23">
        <f>IFERROR(_xlfn.XLOOKUP($B939,'Reference Prices - Do Not Edit'!$C$4:$C$6575,'Reference Prices - Do Not Edit'!$D$4:$D$6575),0)</f>
        <v>0</v>
      </c>
      <c r="E939" s="23">
        <f>IFERROR(_xlfn.XLOOKUP($B939,'Reference Prices - Do Not Edit'!$C$4:$C$6575,'Reference Prices - Do Not Edit'!$E$4:$E$6575),0)</f>
        <v>0</v>
      </c>
      <c r="F939" s="25">
        <f>IFERROR(_xlfn.XLOOKUP($B939,'Reference Prices - Do Not Edit'!$C$4:$C$6575,'Reference Prices - Do Not Edit'!$I$4:$I$6575),0)</f>
        <v>0</v>
      </c>
    </row>
    <row r="940" spans="2:6">
      <c r="B940" s="475"/>
      <c r="C940" s="380" t="str">
        <f>IFERROR(_xlfn.XLOOKUP($B940,'Reference Prices - Do Not Edit'!$C$4:$C$6575,'Reference Prices - Do Not Edit'!$B$4:$B$6575),"-")</f>
        <v>-</v>
      </c>
      <c r="D940" s="23">
        <f>IFERROR(_xlfn.XLOOKUP($B940,'Reference Prices - Do Not Edit'!$C$4:$C$6575,'Reference Prices - Do Not Edit'!$D$4:$D$6575),0)</f>
        <v>0</v>
      </c>
      <c r="E940" s="23">
        <f>IFERROR(_xlfn.XLOOKUP($B940,'Reference Prices - Do Not Edit'!$C$4:$C$6575,'Reference Prices - Do Not Edit'!$E$4:$E$6575),0)</f>
        <v>0</v>
      </c>
      <c r="F940" s="25">
        <f>IFERROR(_xlfn.XLOOKUP($B940,'Reference Prices - Do Not Edit'!$C$4:$C$6575,'Reference Prices - Do Not Edit'!$I$4:$I$6575),0)</f>
        <v>0</v>
      </c>
    </row>
    <row r="941" spans="2:6">
      <c r="B941" s="475"/>
      <c r="C941" s="380" t="str">
        <f>IFERROR(_xlfn.XLOOKUP($B941,'Reference Prices - Do Not Edit'!$C$4:$C$6575,'Reference Prices - Do Not Edit'!$B$4:$B$6575),"-")</f>
        <v>-</v>
      </c>
      <c r="D941" s="23">
        <f>IFERROR(_xlfn.XLOOKUP($B941,'Reference Prices - Do Not Edit'!$C$4:$C$6575,'Reference Prices - Do Not Edit'!$D$4:$D$6575),0)</f>
        <v>0</v>
      </c>
      <c r="E941" s="23">
        <f>IFERROR(_xlfn.XLOOKUP($B941,'Reference Prices - Do Not Edit'!$C$4:$C$6575,'Reference Prices - Do Not Edit'!$E$4:$E$6575),0)</f>
        <v>0</v>
      </c>
      <c r="F941" s="25">
        <f>IFERROR(_xlfn.XLOOKUP($B941,'Reference Prices - Do Not Edit'!$C$4:$C$6575,'Reference Prices - Do Not Edit'!$I$4:$I$6575),0)</f>
        <v>0</v>
      </c>
    </row>
    <row r="942" spans="2:6">
      <c r="B942" s="475"/>
      <c r="C942" s="380" t="str">
        <f>IFERROR(_xlfn.XLOOKUP($B942,'Reference Prices - Do Not Edit'!$C$4:$C$6575,'Reference Prices - Do Not Edit'!$B$4:$B$6575),"-")</f>
        <v>-</v>
      </c>
      <c r="D942" s="23">
        <f>IFERROR(_xlfn.XLOOKUP($B942,'Reference Prices - Do Not Edit'!$C$4:$C$6575,'Reference Prices - Do Not Edit'!$D$4:$D$6575),0)</f>
        <v>0</v>
      </c>
      <c r="E942" s="23">
        <f>IFERROR(_xlfn.XLOOKUP($B942,'Reference Prices - Do Not Edit'!$C$4:$C$6575,'Reference Prices - Do Not Edit'!$E$4:$E$6575),0)</f>
        <v>0</v>
      </c>
      <c r="F942" s="25">
        <f>IFERROR(_xlfn.XLOOKUP($B942,'Reference Prices - Do Not Edit'!$C$4:$C$6575,'Reference Prices - Do Not Edit'!$I$4:$I$6575),0)</f>
        <v>0</v>
      </c>
    </row>
    <row r="943" spans="2:6">
      <c r="B943" s="475"/>
      <c r="C943" s="380" t="str">
        <f>IFERROR(_xlfn.XLOOKUP($B943,'Reference Prices - Do Not Edit'!$C$4:$C$6575,'Reference Prices - Do Not Edit'!$B$4:$B$6575),"-")</f>
        <v>-</v>
      </c>
      <c r="D943" s="23">
        <f>IFERROR(_xlfn.XLOOKUP($B943,'Reference Prices - Do Not Edit'!$C$4:$C$6575,'Reference Prices - Do Not Edit'!$D$4:$D$6575),0)</f>
        <v>0</v>
      </c>
      <c r="E943" s="23">
        <f>IFERROR(_xlfn.XLOOKUP($B943,'Reference Prices - Do Not Edit'!$C$4:$C$6575,'Reference Prices - Do Not Edit'!$E$4:$E$6575),0)</f>
        <v>0</v>
      </c>
      <c r="F943" s="25">
        <f>IFERROR(_xlfn.XLOOKUP($B943,'Reference Prices - Do Not Edit'!$C$4:$C$6575,'Reference Prices - Do Not Edit'!$I$4:$I$6575),0)</f>
        <v>0</v>
      </c>
    </row>
    <row r="944" spans="2:6">
      <c r="B944" s="475"/>
      <c r="C944" s="380" t="str">
        <f>IFERROR(_xlfn.XLOOKUP($B944,'Reference Prices - Do Not Edit'!$C$4:$C$6575,'Reference Prices - Do Not Edit'!$B$4:$B$6575),"-")</f>
        <v>-</v>
      </c>
      <c r="D944" s="23">
        <f>IFERROR(_xlfn.XLOOKUP($B944,'Reference Prices - Do Not Edit'!$C$4:$C$6575,'Reference Prices - Do Not Edit'!$D$4:$D$6575),0)</f>
        <v>0</v>
      </c>
      <c r="E944" s="23">
        <f>IFERROR(_xlfn.XLOOKUP($B944,'Reference Prices - Do Not Edit'!$C$4:$C$6575,'Reference Prices - Do Not Edit'!$E$4:$E$6575),0)</f>
        <v>0</v>
      </c>
      <c r="F944" s="25">
        <f>IFERROR(_xlfn.XLOOKUP($B944,'Reference Prices - Do Not Edit'!$C$4:$C$6575,'Reference Prices - Do Not Edit'!$I$4:$I$6575),0)</f>
        <v>0</v>
      </c>
    </row>
    <row r="945" spans="2:6">
      <c r="B945" s="475"/>
      <c r="C945" s="380" t="str">
        <f>IFERROR(_xlfn.XLOOKUP($B945,'Reference Prices - Do Not Edit'!$C$4:$C$6575,'Reference Prices - Do Not Edit'!$B$4:$B$6575),"-")</f>
        <v>-</v>
      </c>
      <c r="D945" s="23">
        <f>IFERROR(_xlfn.XLOOKUP($B945,'Reference Prices - Do Not Edit'!$C$4:$C$6575,'Reference Prices - Do Not Edit'!$D$4:$D$6575),0)</f>
        <v>0</v>
      </c>
      <c r="E945" s="23">
        <f>IFERROR(_xlfn.XLOOKUP($B945,'Reference Prices - Do Not Edit'!$C$4:$C$6575,'Reference Prices - Do Not Edit'!$E$4:$E$6575),0)</f>
        <v>0</v>
      </c>
      <c r="F945" s="25">
        <f>IFERROR(_xlfn.XLOOKUP($B945,'Reference Prices - Do Not Edit'!$C$4:$C$6575,'Reference Prices - Do Not Edit'!$I$4:$I$6575),0)</f>
        <v>0</v>
      </c>
    </row>
    <row r="946" spans="2:6">
      <c r="B946" s="475"/>
      <c r="C946" s="380" t="str">
        <f>IFERROR(_xlfn.XLOOKUP($B946,'Reference Prices - Do Not Edit'!$C$4:$C$6575,'Reference Prices - Do Not Edit'!$B$4:$B$6575),"-")</f>
        <v>-</v>
      </c>
      <c r="D946" s="23">
        <f>IFERROR(_xlfn.XLOOKUP($B946,'Reference Prices - Do Not Edit'!$C$4:$C$6575,'Reference Prices - Do Not Edit'!$D$4:$D$6575),0)</f>
        <v>0</v>
      </c>
      <c r="E946" s="23">
        <f>IFERROR(_xlfn.XLOOKUP($B946,'Reference Prices - Do Not Edit'!$C$4:$C$6575,'Reference Prices - Do Not Edit'!$E$4:$E$6575),0)</f>
        <v>0</v>
      </c>
      <c r="F946" s="25">
        <f>IFERROR(_xlfn.XLOOKUP($B946,'Reference Prices - Do Not Edit'!$C$4:$C$6575,'Reference Prices - Do Not Edit'!$I$4:$I$6575),0)</f>
        <v>0</v>
      </c>
    </row>
    <row r="947" spans="2:6">
      <c r="B947" s="475"/>
      <c r="C947" s="380" t="str">
        <f>IFERROR(_xlfn.XLOOKUP($B947,'Reference Prices - Do Not Edit'!$C$4:$C$6575,'Reference Prices - Do Not Edit'!$B$4:$B$6575),"-")</f>
        <v>-</v>
      </c>
      <c r="D947" s="23">
        <f>IFERROR(_xlfn.XLOOKUP($B947,'Reference Prices - Do Not Edit'!$C$4:$C$6575,'Reference Prices - Do Not Edit'!$D$4:$D$6575),0)</f>
        <v>0</v>
      </c>
      <c r="E947" s="23">
        <f>IFERROR(_xlfn.XLOOKUP($B947,'Reference Prices - Do Not Edit'!$C$4:$C$6575,'Reference Prices - Do Not Edit'!$E$4:$E$6575),0)</f>
        <v>0</v>
      </c>
      <c r="F947" s="25">
        <f>IFERROR(_xlfn.XLOOKUP($B947,'Reference Prices - Do Not Edit'!$C$4:$C$6575,'Reference Prices - Do Not Edit'!$I$4:$I$6575),0)</f>
        <v>0</v>
      </c>
    </row>
    <row r="948" spans="2:6">
      <c r="B948" s="475"/>
      <c r="C948" s="380" t="str">
        <f>IFERROR(_xlfn.XLOOKUP($B948,'Reference Prices - Do Not Edit'!$C$4:$C$6575,'Reference Prices - Do Not Edit'!$B$4:$B$6575),"-")</f>
        <v>-</v>
      </c>
      <c r="D948" s="23">
        <f>IFERROR(_xlfn.XLOOKUP($B948,'Reference Prices - Do Not Edit'!$C$4:$C$6575,'Reference Prices - Do Not Edit'!$D$4:$D$6575),0)</f>
        <v>0</v>
      </c>
      <c r="E948" s="23">
        <f>IFERROR(_xlfn.XLOOKUP($B948,'Reference Prices - Do Not Edit'!$C$4:$C$6575,'Reference Prices - Do Not Edit'!$E$4:$E$6575),0)</f>
        <v>0</v>
      </c>
      <c r="F948" s="25">
        <f>IFERROR(_xlfn.XLOOKUP($B948,'Reference Prices - Do Not Edit'!$C$4:$C$6575,'Reference Prices - Do Not Edit'!$I$4:$I$6575),0)</f>
        <v>0</v>
      </c>
    </row>
    <row r="949" spans="2:6">
      <c r="B949" s="475"/>
      <c r="C949" s="380" t="str">
        <f>IFERROR(_xlfn.XLOOKUP($B949,'Reference Prices - Do Not Edit'!$C$4:$C$6575,'Reference Prices - Do Not Edit'!$B$4:$B$6575),"-")</f>
        <v>-</v>
      </c>
      <c r="D949" s="23">
        <f>IFERROR(_xlfn.XLOOKUP($B949,'Reference Prices - Do Not Edit'!$C$4:$C$6575,'Reference Prices - Do Not Edit'!$D$4:$D$6575),0)</f>
        <v>0</v>
      </c>
      <c r="E949" s="23">
        <f>IFERROR(_xlfn.XLOOKUP($B949,'Reference Prices - Do Not Edit'!$C$4:$C$6575,'Reference Prices - Do Not Edit'!$E$4:$E$6575),0)</f>
        <v>0</v>
      </c>
      <c r="F949" s="25">
        <f>IFERROR(_xlfn.XLOOKUP($B949,'Reference Prices - Do Not Edit'!$C$4:$C$6575,'Reference Prices - Do Not Edit'!$I$4:$I$6575),0)</f>
        <v>0</v>
      </c>
    </row>
    <row r="950" spans="2:6">
      <c r="B950" s="475"/>
      <c r="C950" s="380" t="str">
        <f>IFERROR(_xlfn.XLOOKUP($B950,'Reference Prices - Do Not Edit'!$C$4:$C$6575,'Reference Prices - Do Not Edit'!$B$4:$B$6575),"-")</f>
        <v>-</v>
      </c>
      <c r="D950" s="23">
        <f>IFERROR(_xlfn.XLOOKUP($B950,'Reference Prices - Do Not Edit'!$C$4:$C$6575,'Reference Prices - Do Not Edit'!$D$4:$D$6575),0)</f>
        <v>0</v>
      </c>
      <c r="E950" s="23">
        <f>IFERROR(_xlfn.XLOOKUP($B950,'Reference Prices - Do Not Edit'!$C$4:$C$6575,'Reference Prices - Do Not Edit'!$E$4:$E$6575),0)</f>
        <v>0</v>
      </c>
      <c r="F950" s="25">
        <f>IFERROR(_xlfn.XLOOKUP($B950,'Reference Prices - Do Not Edit'!$C$4:$C$6575,'Reference Prices - Do Not Edit'!$I$4:$I$6575),0)</f>
        <v>0</v>
      </c>
    </row>
    <row r="951" spans="2:6">
      <c r="B951" s="475"/>
      <c r="C951" s="380" t="str">
        <f>IFERROR(_xlfn.XLOOKUP($B951,'Reference Prices - Do Not Edit'!$C$4:$C$6575,'Reference Prices - Do Not Edit'!$B$4:$B$6575),"-")</f>
        <v>-</v>
      </c>
      <c r="D951" s="23">
        <f>IFERROR(_xlfn.XLOOKUP($B951,'Reference Prices - Do Not Edit'!$C$4:$C$6575,'Reference Prices - Do Not Edit'!$D$4:$D$6575),0)</f>
        <v>0</v>
      </c>
      <c r="E951" s="23">
        <f>IFERROR(_xlfn.XLOOKUP($B951,'Reference Prices - Do Not Edit'!$C$4:$C$6575,'Reference Prices - Do Not Edit'!$E$4:$E$6575),0)</f>
        <v>0</v>
      </c>
      <c r="F951" s="25">
        <f>IFERROR(_xlfn.XLOOKUP($B951,'Reference Prices - Do Not Edit'!$C$4:$C$6575,'Reference Prices - Do Not Edit'!$I$4:$I$6575),0)</f>
        <v>0</v>
      </c>
    </row>
    <row r="952" spans="2:6">
      <c r="B952" s="475"/>
      <c r="C952" s="380" t="str">
        <f>IFERROR(_xlfn.XLOOKUP($B952,'Reference Prices - Do Not Edit'!$C$4:$C$6575,'Reference Prices - Do Not Edit'!$B$4:$B$6575),"-")</f>
        <v>-</v>
      </c>
      <c r="D952" s="23">
        <f>IFERROR(_xlfn.XLOOKUP($B952,'Reference Prices - Do Not Edit'!$C$4:$C$6575,'Reference Prices - Do Not Edit'!$D$4:$D$6575),0)</f>
        <v>0</v>
      </c>
      <c r="E952" s="23">
        <f>IFERROR(_xlfn.XLOOKUP($B952,'Reference Prices - Do Not Edit'!$C$4:$C$6575,'Reference Prices - Do Not Edit'!$E$4:$E$6575),0)</f>
        <v>0</v>
      </c>
      <c r="F952" s="25">
        <f>IFERROR(_xlfn.XLOOKUP($B952,'Reference Prices - Do Not Edit'!$C$4:$C$6575,'Reference Prices - Do Not Edit'!$I$4:$I$6575),0)</f>
        <v>0</v>
      </c>
    </row>
    <row r="953" spans="2:6">
      <c r="B953" s="475"/>
      <c r="C953" s="380" t="str">
        <f>IFERROR(_xlfn.XLOOKUP($B953,'Reference Prices - Do Not Edit'!$C$4:$C$6575,'Reference Prices - Do Not Edit'!$B$4:$B$6575),"-")</f>
        <v>-</v>
      </c>
      <c r="D953" s="23">
        <f>IFERROR(_xlfn.XLOOKUP($B953,'Reference Prices - Do Not Edit'!$C$4:$C$6575,'Reference Prices - Do Not Edit'!$D$4:$D$6575),0)</f>
        <v>0</v>
      </c>
      <c r="E953" s="23">
        <f>IFERROR(_xlfn.XLOOKUP($B953,'Reference Prices - Do Not Edit'!$C$4:$C$6575,'Reference Prices - Do Not Edit'!$E$4:$E$6575),0)</f>
        <v>0</v>
      </c>
      <c r="F953" s="25">
        <f>IFERROR(_xlfn.XLOOKUP($B953,'Reference Prices - Do Not Edit'!$C$4:$C$6575,'Reference Prices - Do Not Edit'!$I$4:$I$6575),0)</f>
        <v>0</v>
      </c>
    </row>
    <row r="954" spans="2:6">
      <c r="B954" s="475"/>
      <c r="C954" s="380" t="str">
        <f>IFERROR(_xlfn.XLOOKUP($B954,'Reference Prices - Do Not Edit'!$C$4:$C$6575,'Reference Prices - Do Not Edit'!$B$4:$B$6575),"-")</f>
        <v>-</v>
      </c>
      <c r="D954" s="23">
        <f>IFERROR(_xlfn.XLOOKUP($B954,'Reference Prices - Do Not Edit'!$C$4:$C$6575,'Reference Prices - Do Not Edit'!$D$4:$D$6575),0)</f>
        <v>0</v>
      </c>
      <c r="E954" s="23">
        <f>IFERROR(_xlfn.XLOOKUP($B954,'Reference Prices - Do Not Edit'!$C$4:$C$6575,'Reference Prices - Do Not Edit'!$E$4:$E$6575),0)</f>
        <v>0</v>
      </c>
      <c r="F954" s="25">
        <f>IFERROR(_xlfn.XLOOKUP($B954,'Reference Prices - Do Not Edit'!$C$4:$C$6575,'Reference Prices - Do Not Edit'!$I$4:$I$6575),0)</f>
        <v>0</v>
      </c>
    </row>
    <row r="955" spans="2:6">
      <c r="B955" s="475"/>
      <c r="C955" s="380" t="str">
        <f>IFERROR(_xlfn.XLOOKUP($B955,'Reference Prices - Do Not Edit'!$C$4:$C$6575,'Reference Prices - Do Not Edit'!$B$4:$B$6575),"-")</f>
        <v>-</v>
      </c>
      <c r="D955" s="23">
        <f>IFERROR(_xlfn.XLOOKUP($B955,'Reference Prices - Do Not Edit'!$C$4:$C$6575,'Reference Prices - Do Not Edit'!$D$4:$D$6575),0)</f>
        <v>0</v>
      </c>
      <c r="E955" s="23">
        <f>IFERROR(_xlfn.XLOOKUP($B955,'Reference Prices - Do Not Edit'!$C$4:$C$6575,'Reference Prices - Do Not Edit'!$E$4:$E$6575),0)</f>
        <v>0</v>
      </c>
      <c r="F955" s="25">
        <f>IFERROR(_xlfn.XLOOKUP($B955,'Reference Prices - Do Not Edit'!$C$4:$C$6575,'Reference Prices - Do Not Edit'!$I$4:$I$6575),0)</f>
        <v>0</v>
      </c>
    </row>
    <row r="956" spans="2:6">
      <c r="B956" s="475"/>
      <c r="C956" s="380" t="str">
        <f>IFERROR(_xlfn.XLOOKUP($B956,'Reference Prices - Do Not Edit'!$C$4:$C$6575,'Reference Prices - Do Not Edit'!$B$4:$B$6575),"-")</f>
        <v>-</v>
      </c>
      <c r="D956" s="23">
        <f>IFERROR(_xlfn.XLOOKUP($B956,'Reference Prices - Do Not Edit'!$C$4:$C$6575,'Reference Prices - Do Not Edit'!$D$4:$D$6575),0)</f>
        <v>0</v>
      </c>
      <c r="E956" s="23">
        <f>IFERROR(_xlfn.XLOOKUP($B956,'Reference Prices - Do Not Edit'!$C$4:$C$6575,'Reference Prices - Do Not Edit'!$E$4:$E$6575),0)</f>
        <v>0</v>
      </c>
      <c r="F956" s="25">
        <f>IFERROR(_xlfn.XLOOKUP($B956,'Reference Prices - Do Not Edit'!$C$4:$C$6575,'Reference Prices - Do Not Edit'!$I$4:$I$6575),0)</f>
        <v>0</v>
      </c>
    </row>
    <row r="957" spans="2:6">
      <c r="B957" s="475"/>
      <c r="C957" s="380" t="str">
        <f>IFERROR(_xlfn.XLOOKUP($B957,'Reference Prices - Do Not Edit'!$C$4:$C$6575,'Reference Prices - Do Not Edit'!$B$4:$B$6575),"-")</f>
        <v>-</v>
      </c>
      <c r="D957" s="23">
        <f>IFERROR(_xlfn.XLOOKUP($B957,'Reference Prices - Do Not Edit'!$C$4:$C$6575,'Reference Prices - Do Not Edit'!$D$4:$D$6575),0)</f>
        <v>0</v>
      </c>
      <c r="E957" s="23">
        <f>IFERROR(_xlfn.XLOOKUP($B957,'Reference Prices - Do Not Edit'!$C$4:$C$6575,'Reference Prices - Do Not Edit'!$E$4:$E$6575),0)</f>
        <v>0</v>
      </c>
      <c r="F957" s="25">
        <f>IFERROR(_xlfn.XLOOKUP($B957,'Reference Prices - Do Not Edit'!$C$4:$C$6575,'Reference Prices - Do Not Edit'!$I$4:$I$6575),0)</f>
        <v>0</v>
      </c>
    </row>
    <row r="958" spans="2:6">
      <c r="B958" s="475"/>
      <c r="C958" s="380" t="str">
        <f>IFERROR(_xlfn.XLOOKUP($B958,'Reference Prices - Do Not Edit'!$C$4:$C$6575,'Reference Prices - Do Not Edit'!$B$4:$B$6575),"-")</f>
        <v>-</v>
      </c>
      <c r="D958" s="23">
        <f>IFERROR(_xlfn.XLOOKUP($B958,'Reference Prices - Do Not Edit'!$C$4:$C$6575,'Reference Prices - Do Not Edit'!$D$4:$D$6575),0)</f>
        <v>0</v>
      </c>
      <c r="E958" s="23">
        <f>IFERROR(_xlfn.XLOOKUP($B958,'Reference Prices - Do Not Edit'!$C$4:$C$6575,'Reference Prices - Do Not Edit'!$E$4:$E$6575),0)</f>
        <v>0</v>
      </c>
      <c r="F958" s="25">
        <f>IFERROR(_xlfn.XLOOKUP($B958,'Reference Prices - Do Not Edit'!$C$4:$C$6575,'Reference Prices - Do Not Edit'!$I$4:$I$6575),0)</f>
        <v>0</v>
      </c>
    </row>
    <row r="959" spans="2:6">
      <c r="B959" s="475"/>
      <c r="C959" s="380" t="str">
        <f>IFERROR(_xlfn.XLOOKUP($B959,'Reference Prices - Do Not Edit'!$C$4:$C$6575,'Reference Prices - Do Not Edit'!$B$4:$B$6575),"-")</f>
        <v>-</v>
      </c>
      <c r="D959" s="23">
        <f>IFERROR(_xlfn.XLOOKUP($B959,'Reference Prices - Do Not Edit'!$C$4:$C$6575,'Reference Prices - Do Not Edit'!$D$4:$D$6575),0)</f>
        <v>0</v>
      </c>
      <c r="E959" s="23">
        <f>IFERROR(_xlfn.XLOOKUP($B959,'Reference Prices - Do Not Edit'!$C$4:$C$6575,'Reference Prices - Do Not Edit'!$E$4:$E$6575),0)</f>
        <v>0</v>
      </c>
      <c r="F959" s="25">
        <f>IFERROR(_xlfn.XLOOKUP($B959,'Reference Prices - Do Not Edit'!$C$4:$C$6575,'Reference Prices - Do Not Edit'!$I$4:$I$6575),0)</f>
        <v>0</v>
      </c>
    </row>
    <row r="960" spans="2:6">
      <c r="B960" s="475"/>
      <c r="C960" s="380" t="str">
        <f>IFERROR(_xlfn.XLOOKUP($B960,'Reference Prices - Do Not Edit'!$C$4:$C$6575,'Reference Prices - Do Not Edit'!$B$4:$B$6575),"-")</f>
        <v>-</v>
      </c>
      <c r="D960" s="23">
        <f>IFERROR(_xlfn.XLOOKUP($B960,'Reference Prices - Do Not Edit'!$C$4:$C$6575,'Reference Prices - Do Not Edit'!$D$4:$D$6575),0)</f>
        <v>0</v>
      </c>
      <c r="E960" s="23">
        <f>IFERROR(_xlfn.XLOOKUP($B960,'Reference Prices - Do Not Edit'!$C$4:$C$6575,'Reference Prices - Do Not Edit'!$E$4:$E$6575),0)</f>
        <v>0</v>
      </c>
      <c r="F960" s="25">
        <f>IFERROR(_xlfn.XLOOKUP($B960,'Reference Prices - Do Not Edit'!$C$4:$C$6575,'Reference Prices - Do Not Edit'!$I$4:$I$6575),0)</f>
        <v>0</v>
      </c>
    </row>
    <row r="961" spans="2:6">
      <c r="B961" s="475"/>
      <c r="C961" s="380" t="str">
        <f>IFERROR(_xlfn.XLOOKUP($B961,'Reference Prices - Do Not Edit'!$C$4:$C$6575,'Reference Prices - Do Not Edit'!$B$4:$B$6575),"-")</f>
        <v>-</v>
      </c>
      <c r="D961" s="23">
        <f>IFERROR(_xlfn.XLOOKUP($B961,'Reference Prices - Do Not Edit'!$C$4:$C$6575,'Reference Prices - Do Not Edit'!$D$4:$D$6575),0)</f>
        <v>0</v>
      </c>
      <c r="E961" s="23">
        <f>IFERROR(_xlfn.XLOOKUP($B961,'Reference Prices - Do Not Edit'!$C$4:$C$6575,'Reference Prices - Do Not Edit'!$E$4:$E$6575),0)</f>
        <v>0</v>
      </c>
      <c r="F961" s="25">
        <f>IFERROR(_xlfn.XLOOKUP($B961,'Reference Prices - Do Not Edit'!$C$4:$C$6575,'Reference Prices - Do Not Edit'!$I$4:$I$6575),0)</f>
        <v>0</v>
      </c>
    </row>
    <row r="962" spans="2:6">
      <c r="B962" s="475"/>
      <c r="C962" s="380" t="str">
        <f>IFERROR(_xlfn.XLOOKUP($B962,'Reference Prices - Do Not Edit'!$C$4:$C$6575,'Reference Prices - Do Not Edit'!$B$4:$B$6575),"-")</f>
        <v>-</v>
      </c>
      <c r="D962" s="23">
        <f>IFERROR(_xlfn.XLOOKUP($B962,'Reference Prices - Do Not Edit'!$C$4:$C$6575,'Reference Prices - Do Not Edit'!$D$4:$D$6575),0)</f>
        <v>0</v>
      </c>
      <c r="E962" s="23">
        <f>IFERROR(_xlfn.XLOOKUP($B962,'Reference Prices - Do Not Edit'!$C$4:$C$6575,'Reference Prices - Do Not Edit'!$E$4:$E$6575),0)</f>
        <v>0</v>
      </c>
      <c r="F962" s="25">
        <f>IFERROR(_xlfn.XLOOKUP($B962,'Reference Prices - Do Not Edit'!$C$4:$C$6575,'Reference Prices - Do Not Edit'!$I$4:$I$6575),0)</f>
        <v>0</v>
      </c>
    </row>
    <row r="963" spans="2:6">
      <c r="B963" s="475"/>
      <c r="C963" s="380" t="str">
        <f>IFERROR(_xlfn.XLOOKUP($B963,'Reference Prices - Do Not Edit'!$C$4:$C$6575,'Reference Prices - Do Not Edit'!$B$4:$B$6575),"-")</f>
        <v>-</v>
      </c>
      <c r="D963" s="23">
        <f>IFERROR(_xlfn.XLOOKUP($B963,'Reference Prices - Do Not Edit'!$C$4:$C$6575,'Reference Prices - Do Not Edit'!$D$4:$D$6575),0)</f>
        <v>0</v>
      </c>
      <c r="E963" s="23">
        <f>IFERROR(_xlfn.XLOOKUP($B963,'Reference Prices - Do Not Edit'!$C$4:$C$6575,'Reference Prices - Do Not Edit'!$E$4:$E$6575),0)</f>
        <v>0</v>
      </c>
      <c r="F963" s="25">
        <f>IFERROR(_xlfn.XLOOKUP($B963,'Reference Prices - Do Not Edit'!$C$4:$C$6575,'Reference Prices - Do Not Edit'!$I$4:$I$6575),0)</f>
        <v>0</v>
      </c>
    </row>
    <row r="964" spans="2:6">
      <c r="B964" s="475"/>
      <c r="C964" s="380" t="str">
        <f>IFERROR(_xlfn.XLOOKUP($B964,'Reference Prices - Do Not Edit'!$C$4:$C$6575,'Reference Prices - Do Not Edit'!$B$4:$B$6575),"-")</f>
        <v>-</v>
      </c>
      <c r="D964" s="23">
        <f>IFERROR(_xlfn.XLOOKUP($B964,'Reference Prices - Do Not Edit'!$C$4:$C$6575,'Reference Prices - Do Not Edit'!$D$4:$D$6575),0)</f>
        <v>0</v>
      </c>
      <c r="E964" s="23">
        <f>IFERROR(_xlfn.XLOOKUP($B964,'Reference Prices - Do Not Edit'!$C$4:$C$6575,'Reference Prices - Do Not Edit'!$E$4:$E$6575),0)</f>
        <v>0</v>
      </c>
      <c r="F964" s="25">
        <f>IFERROR(_xlfn.XLOOKUP($B964,'Reference Prices - Do Not Edit'!$C$4:$C$6575,'Reference Prices - Do Not Edit'!$I$4:$I$6575),0)</f>
        <v>0</v>
      </c>
    </row>
    <row r="965" spans="2:6">
      <c r="B965" s="475"/>
      <c r="C965" s="380" t="str">
        <f>IFERROR(_xlfn.XLOOKUP($B965,'Reference Prices - Do Not Edit'!$C$4:$C$6575,'Reference Prices - Do Not Edit'!$B$4:$B$6575),"-")</f>
        <v>-</v>
      </c>
      <c r="D965" s="23">
        <f>IFERROR(_xlfn.XLOOKUP($B965,'Reference Prices - Do Not Edit'!$C$4:$C$6575,'Reference Prices - Do Not Edit'!$D$4:$D$6575),0)</f>
        <v>0</v>
      </c>
      <c r="E965" s="23">
        <f>IFERROR(_xlfn.XLOOKUP($B965,'Reference Prices - Do Not Edit'!$C$4:$C$6575,'Reference Prices - Do Not Edit'!$E$4:$E$6575),0)</f>
        <v>0</v>
      </c>
      <c r="F965" s="25">
        <f>IFERROR(_xlfn.XLOOKUP($B965,'Reference Prices - Do Not Edit'!$C$4:$C$6575,'Reference Prices - Do Not Edit'!$I$4:$I$6575),0)</f>
        <v>0</v>
      </c>
    </row>
    <row r="966" spans="2:6">
      <c r="B966" s="475"/>
      <c r="C966" s="380" t="str">
        <f>IFERROR(_xlfn.XLOOKUP($B966,'Reference Prices - Do Not Edit'!$C$4:$C$6575,'Reference Prices - Do Not Edit'!$B$4:$B$6575),"-")</f>
        <v>-</v>
      </c>
      <c r="D966" s="23">
        <f>IFERROR(_xlfn.XLOOKUP($B966,'Reference Prices - Do Not Edit'!$C$4:$C$6575,'Reference Prices - Do Not Edit'!$D$4:$D$6575),0)</f>
        <v>0</v>
      </c>
      <c r="E966" s="23">
        <f>IFERROR(_xlfn.XLOOKUP($B966,'Reference Prices - Do Not Edit'!$C$4:$C$6575,'Reference Prices - Do Not Edit'!$E$4:$E$6575),0)</f>
        <v>0</v>
      </c>
      <c r="F966" s="25">
        <f>IFERROR(_xlfn.XLOOKUP($B966,'Reference Prices - Do Not Edit'!$C$4:$C$6575,'Reference Prices - Do Not Edit'!$I$4:$I$6575),0)</f>
        <v>0</v>
      </c>
    </row>
    <row r="967" spans="2:6">
      <c r="B967" s="475"/>
      <c r="C967" s="380" t="str">
        <f>IFERROR(_xlfn.XLOOKUP($B967,'Reference Prices - Do Not Edit'!$C$4:$C$6575,'Reference Prices - Do Not Edit'!$B$4:$B$6575),"-")</f>
        <v>-</v>
      </c>
      <c r="D967" s="23">
        <f>IFERROR(_xlfn.XLOOKUP($B967,'Reference Prices - Do Not Edit'!$C$4:$C$6575,'Reference Prices - Do Not Edit'!$D$4:$D$6575),0)</f>
        <v>0</v>
      </c>
      <c r="E967" s="23">
        <f>IFERROR(_xlfn.XLOOKUP($B967,'Reference Prices - Do Not Edit'!$C$4:$C$6575,'Reference Prices - Do Not Edit'!$E$4:$E$6575),0)</f>
        <v>0</v>
      </c>
      <c r="F967" s="25">
        <f>IFERROR(_xlfn.XLOOKUP($B967,'Reference Prices - Do Not Edit'!$C$4:$C$6575,'Reference Prices - Do Not Edit'!$I$4:$I$6575),0)</f>
        <v>0</v>
      </c>
    </row>
    <row r="968" spans="2:6">
      <c r="B968" s="475"/>
      <c r="C968" s="380" t="str">
        <f>IFERROR(_xlfn.XLOOKUP($B968,'Reference Prices - Do Not Edit'!$C$4:$C$6575,'Reference Prices - Do Not Edit'!$B$4:$B$6575),"-")</f>
        <v>-</v>
      </c>
      <c r="D968" s="23">
        <f>IFERROR(_xlfn.XLOOKUP($B968,'Reference Prices - Do Not Edit'!$C$4:$C$6575,'Reference Prices - Do Not Edit'!$D$4:$D$6575),0)</f>
        <v>0</v>
      </c>
      <c r="E968" s="23">
        <f>IFERROR(_xlfn.XLOOKUP($B968,'Reference Prices - Do Not Edit'!$C$4:$C$6575,'Reference Prices - Do Not Edit'!$E$4:$E$6575),0)</f>
        <v>0</v>
      </c>
      <c r="F968" s="25">
        <f>IFERROR(_xlfn.XLOOKUP($B968,'Reference Prices - Do Not Edit'!$C$4:$C$6575,'Reference Prices - Do Not Edit'!$I$4:$I$6575),0)</f>
        <v>0</v>
      </c>
    </row>
    <row r="969" spans="2:6">
      <c r="B969" s="475"/>
      <c r="C969" s="380" t="str">
        <f>IFERROR(_xlfn.XLOOKUP($B969,'Reference Prices - Do Not Edit'!$C$4:$C$6575,'Reference Prices - Do Not Edit'!$B$4:$B$6575),"-")</f>
        <v>-</v>
      </c>
      <c r="D969" s="23">
        <f>IFERROR(_xlfn.XLOOKUP($B969,'Reference Prices - Do Not Edit'!$C$4:$C$6575,'Reference Prices - Do Not Edit'!$D$4:$D$6575),0)</f>
        <v>0</v>
      </c>
      <c r="E969" s="23">
        <f>IFERROR(_xlfn.XLOOKUP($B969,'Reference Prices - Do Not Edit'!$C$4:$C$6575,'Reference Prices - Do Not Edit'!$E$4:$E$6575),0)</f>
        <v>0</v>
      </c>
      <c r="F969" s="25">
        <f>IFERROR(_xlfn.XLOOKUP($B969,'Reference Prices - Do Not Edit'!$C$4:$C$6575,'Reference Prices - Do Not Edit'!$I$4:$I$6575),0)</f>
        <v>0</v>
      </c>
    </row>
    <row r="970" spans="2:6">
      <c r="B970" s="475"/>
      <c r="C970" s="380" t="str">
        <f>IFERROR(_xlfn.XLOOKUP($B970,'Reference Prices - Do Not Edit'!$C$4:$C$6575,'Reference Prices - Do Not Edit'!$B$4:$B$6575),"-")</f>
        <v>-</v>
      </c>
      <c r="D970" s="23">
        <f>IFERROR(_xlfn.XLOOKUP($B970,'Reference Prices - Do Not Edit'!$C$4:$C$6575,'Reference Prices - Do Not Edit'!$D$4:$D$6575),0)</f>
        <v>0</v>
      </c>
      <c r="E970" s="23">
        <f>IFERROR(_xlfn.XLOOKUP($B970,'Reference Prices - Do Not Edit'!$C$4:$C$6575,'Reference Prices - Do Not Edit'!$E$4:$E$6575),0)</f>
        <v>0</v>
      </c>
      <c r="F970" s="25">
        <f>IFERROR(_xlfn.XLOOKUP($B970,'Reference Prices - Do Not Edit'!$C$4:$C$6575,'Reference Prices - Do Not Edit'!$I$4:$I$6575),0)</f>
        <v>0</v>
      </c>
    </row>
    <row r="971" spans="2:6">
      <c r="B971" s="475"/>
      <c r="C971" s="380" t="str">
        <f>IFERROR(_xlfn.XLOOKUP($B971,'Reference Prices - Do Not Edit'!$C$4:$C$6575,'Reference Prices - Do Not Edit'!$B$4:$B$6575),"-")</f>
        <v>-</v>
      </c>
      <c r="D971" s="23">
        <f>IFERROR(_xlfn.XLOOKUP($B971,'Reference Prices - Do Not Edit'!$C$4:$C$6575,'Reference Prices - Do Not Edit'!$D$4:$D$6575),0)</f>
        <v>0</v>
      </c>
      <c r="E971" s="23">
        <f>IFERROR(_xlfn.XLOOKUP($B971,'Reference Prices - Do Not Edit'!$C$4:$C$6575,'Reference Prices - Do Not Edit'!$E$4:$E$6575),0)</f>
        <v>0</v>
      </c>
      <c r="F971" s="25">
        <f>IFERROR(_xlfn.XLOOKUP($B971,'Reference Prices - Do Not Edit'!$C$4:$C$6575,'Reference Prices - Do Not Edit'!$I$4:$I$6575),0)</f>
        <v>0</v>
      </c>
    </row>
    <row r="972" spans="2:6">
      <c r="B972" s="475"/>
      <c r="C972" s="380" t="str">
        <f>IFERROR(_xlfn.XLOOKUP($B972,'Reference Prices - Do Not Edit'!$C$4:$C$6575,'Reference Prices - Do Not Edit'!$B$4:$B$6575),"-")</f>
        <v>-</v>
      </c>
      <c r="D972" s="23">
        <f>IFERROR(_xlfn.XLOOKUP($B972,'Reference Prices - Do Not Edit'!$C$4:$C$6575,'Reference Prices - Do Not Edit'!$D$4:$D$6575),0)</f>
        <v>0</v>
      </c>
      <c r="E972" s="23">
        <f>IFERROR(_xlfn.XLOOKUP($B972,'Reference Prices - Do Not Edit'!$C$4:$C$6575,'Reference Prices - Do Not Edit'!$E$4:$E$6575),0)</f>
        <v>0</v>
      </c>
      <c r="F972" s="25">
        <f>IFERROR(_xlfn.XLOOKUP($B972,'Reference Prices - Do Not Edit'!$C$4:$C$6575,'Reference Prices - Do Not Edit'!$I$4:$I$6575),0)</f>
        <v>0</v>
      </c>
    </row>
    <row r="973" spans="2:6">
      <c r="B973" s="475"/>
      <c r="C973" s="380" t="str">
        <f>IFERROR(_xlfn.XLOOKUP($B973,'Reference Prices - Do Not Edit'!$C$4:$C$6575,'Reference Prices - Do Not Edit'!$B$4:$B$6575),"-")</f>
        <v>-</v>
      </c>
      <c r="D973" s="23">
        <f>IFERROR(_xlfn.XLOOKUP($B973,'Reference Prices - Do Not Edit'!$C$4:$C$6575,'Reference Prices - Do Not Edit'!$D$4:$D$6575),0)</f>
        <v>0</v>
      </c>
      <c r="E973" s="23">
        <f>IFERROR(_xlfn.XLOOKUP($B973,'Reference Prices - Do Not Edit'!$C$4:$C$6575,'Reference Prices - Do Not Edit'!$E$4:$E$6575),0)</f>
        <v>0</v>
      </c>
      <c r="F973" s="25">
        <f>IFERROR(_xlfn.XLOOKUP($B973,'Reference Prices - Do Not Edit'!$C$4:$C$6575,'Reference Prices - Do Not Edit'!$I$4:$I$6575),0)</f>
        <v>0</v>
      </c>
    </row>
    <row r="974" spans="2:6">
      <c r="B974" s="475"/>
      <c r="C974" s="380" t="str">
        <f>IFERROR(_xlfn.XLOOKUP($B974,'Reference Prices - Do Not Edit'!$C$4:$C$6575,'Reference Prices - Do Not Edit'!$B$4:$B$6575),"-")</f>
        <v>-</v>
      </c>
      <c r="D974" s="23">
        <f>IFERROR(_xlfn.XLOOKUP($B974,'Reference Prices - Do Not Edit'!$C$4:$C$6575,'Reference Prices - Do Not Edit'!$D$4:$D$6575),0)</f>
        <v>0</v>
      </c>
      <c r="E974" s="23">
        <f>IFERROR(_xlfn.XLOOKUP($B974,'Reference Prices - Do Not Edit'!$C$4:$C$6575,'Reference Prices - Do Not Edit'!$E$4:$E$6575),0)</f>
        <v>0</v>
      </c>
      <c r="F974" s="25">
        <f>IFERROR(_xlfn.XLOOKUP($B974,'Reference Prices - Do Not Edit'!$C$4:$C$6575,'Reference Prices - Do Not Edit'!$I$4:$I$6575),0)</f>
        <v>0</v>
      </c>
    </row>
    <row r="975" spans="2:6">
      <c r="B975" s="475"/>
      <c r="C975" s="380" t="str">
        <f>IFERROR(_xlfn.XLOOKUP($B975,'Reference Prices - Do Not Edit'!$C$4:$C$6575,'Reference Prices - Do Not Edit'!$B$4:$B$6575),"-")</f>
        <v>-</v>
      </c>
      <c r="D975" s="23">
        <f>IFERROR(_xlfn.XLOOKUP($B975,'Reference Prices - Do Not Edit'!$C$4:$C$6575,'Reference Prices - Do Not Edit'!$D$4:$D$6575),0)</f>
        <v>0</v>
      </c>
      <c r="E975" s="23">
        <f>IFERROR(_xlfn.XLOOKUP($B975,'Reference Prices - Do Not Edit'!$C$4:$C$6575,'Reference Prices - Do Not Edit'!$E$4:$E$6575),0)</f>
        <v>0</v>
      </c>
      <c r="F975" s="25">
        <f>IFERROR(_xlfn.XLOOKUP($B975,'Reference Prices - Do Not Edit'!$C$4:$C$6575,'Reference Prices - Do Not Edit'!$I$4:$I$6575),0)</f>
        <v>0</v>
      </c>
    </row>
    <row r="976" spans="2:6">
      <c r="B976" s="475"/>
      <c r="C976" s="380" t="str">
        <f>IFERROR(_xlfn.XLOOKUP($B976,'Reference Prices - Do Not Edit'!$C$4:$C$6575,'Reference Prices - Do Not Edit'!$B$4:$B$6575),"-")</f>
        <v>-</v>
      </c>
      <c r="D976" s="23">
        <f>IFERROR(_xlfn.XLOOKUP($B976,'Reference Prices - Do Not Edit'!$C$4:$C$6575,'Reference Prices - Do Not Edit'!$D$4:$D$6575),0)</f>
        <v>0</v>
      </c>
      <c r="E976" s="23">
        <f>IFERROR(_xlfn.XLOOKUP($B976,'Reference Prices - Do Not Edit'!$C$4:$C$6575,'Reference Prices - Do Not Edit'!$E$4:$E$6575),0)</f>
        <v>0</v>
      </c>
      <c r="F976" s="25">
        <f>IFERROR(_xlfn.XLOOKUP($B976,'Reference Prices - Do Not Edit'!$C$4:$C$6575,'Reference Prices - Do Not Edit'!$I$4:$I$6575),0)</f>
        <v>0</v>
      </c>
    </row>
    <row r="977" spans="2:6">
      <c r="B977" s="475"/>
      <c r="C977" s="380" t="str">
        <f>IFERROR(_xlfn.XLOOKUP($B977,'Reference Prices - Do Not Edit'!$C$4:$C$6575,'Reference Prices - Do Not Edit'!$B$4:$B$6575),"-")</f>
        <v>-</v>
      </c>
      <c r="D977" s="23">
        <f>IFERROR(_xlfn.XLOOKUP($B977,'Reference Prices - Do Not Edit'!$C$4:$C$6575,'Reference Prices - Do Not Edit'!$D$4:$D$6575),0)</f>
        <v>0</v>
      </c>
      <c r="E977" s="23">
        <f>IFERROR(_xlfn.XLOOKUP($B977,'Reference Prices - Do Not Edit'!$C$4:$C$6575,'Reference Prices - Do Not Edit'!$E$4:$E$6575),0)</f>
        <v>0</v>
      </c>
      <c r="F977" s="25">
        <f>IFERROR(_xlfn.XLOOKUP($B977,'Reference Prices - Do Not Edit'!$C$4:$C$6575,'Reference Prices - Do Not Edit'!$I$4:$I$6575),0)</f>
        <v>0</v>
      </c>
    </row>
    <row r="978" spans="2:6">
      <c r="B978" s="475"/>
      <c r="C978" s="380" t="str">
        <f>IFERROR(_xlfn.XLOOKUP($B978,'Reference Prices - Do Not Edit'!$C$4:$C$6575,'Reference Prices - Do Not Edit'!$B$4:$B$6575),"-")</f>
        <v>-</v>
      </c>
      <c r="D978" s="23">
        <f>IFERROR(_xlfn.XLOOKUP($B978,'Reference Prices - Do Not Edit'!$C$4:$C$6575,'Reference Prices - Do Not Edit'!$D$4:$D$6575),0)</f>
        <v>0</v>
      </c>
      <c r="E978" s="23">
        <f>IFERROR(_xlfn.XLOOKUP($B978,'Reference Prices - Do Not Edit'!$C$4:$C$6575,'Reference Prices - Do Not Edit'!$E$4:$E$6575),0)</f>
        <v>0</v>
      </c>
      <c r="F978" s="25">
        <f>IFERROR(_xlfn.XLOOKUP($B978,'Reference Prices - Do Not Edit'!$C$4:$C$6575,'Reference Prices - Do Not Edit'!$I$4:$I$6575),0)</f>
        <v>0</v>
      </c>
    </row>
    <row r="979" spans="2:6">
      <c r="B979" s="475"/>
      <c r="C979" s="380" t="str">
        <f>IFERROR(_xlfn.XLOOKUP($B979,'Reference Prices - Do Not Edit'!$C$4:$C$6575,'Reference Prices - Do Not Edit'!$B$4:$B$6575),"-")</f>
        <v>-</v>
      </c>
      <c r="D979" s="23">
        <f>IFERROR(_xlfn.XLOOKUP($B979,'Reference Prices - Do Not Edit'!$C$4:$C$6575,'Reference Prices - Do Not Edit'!$D$4:$D$6575),0)</f>
        <v>0</v>
      </c>
      <c r="E979" s="23">
        <f>IFERROR(_xlfn.XLOOKUP($B979,'Reference Prices - Do Not Edit'!$C$4:$C$6575,'Reference Prices - Do Not Edit'!$E$4:$E$6575),0)</f>
        <v>0</v>
      </c>
      <c r="F979" s="25">
        <f>IFERROR(_xlfn.XLOOKUP($B979,'Reference Prices - Do Not Edit'!$C$4:$C$6575,'Reference Prices - Do Not Edit'!$I$4:$I$6575),0)</f>
        <v>0</v>
      </c>
    </row>
    <row r="980" spans="2:6">
      <c r="B980" s="475"/>
      <c r="C980" s="380" t="str">
        <f>IFERROR(_xlfn.XLOOKUP($B980,'Reference Prices - Do Not Edit'!$C$4:$C$6575,'Reference Prices - Do Not Edit'!$B$4:$B$6575),"-")</f>
        <v>-</v>
      </c>
      <c r="D980" s="23">
        <f>IFERROR(_xlfn.XLOOKUP($B980,'Reference Prices - Do Not Edit'!$C$4:$C$6575,'Reference Prices - Do Not Edit'!$D$4:$D$6575),0)</f>
        <v>0</v>
      </c>
      <c r="E980" s="23">
        <f>IFERROR(_xlfn.XLOOKUP($B980,'Reference Prices - Do Not Edit'!$C$4:$C$6575,'Reference Prices - Do Not Edit'!$E$4:$E$6575),0)</f>
        <v>0</v>
      </c>
      <c r="F980" s="25">
        <f>IFERROR(_xlfn.XLOOKUP($B980,'Reference Prices - Do Not Edit'!$C$4:$C$6575,'Reference Prices - Do Not Edit'!$I$4:$I$6575),0)</f>
        <v>0</v>
      </c>
    </row>
    <row r="981" spans="2:6">
      <c r="B981" s="475"/>
      <c r="C981" s="380" t="str">
        <f>IFERROR(_xlfn.XLOOKUP($B981,'Reference Prices - Do Not Edit'!$C$4:$C$6575,'Reference Prices - Do Not Edit'!$B$4:$B$6575),"-")</f>
        <v>-</v>
      </c>
      <c r="D981" s="23">
        <f>IFERROR(_xlfn.XLOOKUP($B981,'Reference Prices - Do Not Edit'!$C$4:$C$6575,'Reference Prices - Do Not Edit'!$D$4:$D$6575),0)</f>
        <v>0</v>
      </c>
      <c r="E981" s="23">
        <f>IFERROR(_xlfn.XLOOKUP($B981,'Reference Prices - Do Not Edit'!$C$4:$C$6575,'Reference Prices - Do Not Edit'!$E$4:$E$6575),0)</f>
        <v>0</v>
      </c>
      <c r="F981" s="25">
        <f>IFERROR(_xlfn.XLOOKUP($B981,'Reference Prices - Do Not Edit'!$C$4:$C$6575,'Reference Prices - Do Not Edit'!$I$4:$I$6575),0)</f>
        <v>0</v>
      </c>
    </row>
    <row r="982" spans="2:6">
      <c r="B982" s="475"/>
      <c r="C982" s="380" t="str">
        <f>IFERROR(_xlfn.XLOOKUP($B982,'Reference Prices - Do Not Edit'!$C$4:$C$6575,'Reference Prices - Do Not Edit'!$B$4:$B$6575),"-")</f>
        <v>-</v>
      </c>
      <c r="D982" s="23">
        <f>IFERROR(_xlfn.XLOOKUP($B982,'Reference Prices - Do Not Edit'!$C$4:$C$6575,'Reference Prices - Do Not Edit'!$D$4:$D$6575),0)</f>
        <v>0</v>
      </c>
      <c r="E982" s="23">
        <f>IFERROR(_xlfn.XLOOKUP($B982,'Reference Prices - Do Not Edit'!$C$4:$C$6575,'Reference Prices - Do Not Edit'!$E$4:$E$6575),0)</f>
        <v>0</v>
      </c>
      <c r="F982" s="25">
        <f>IFERROR(_xlfn.XLOOKUP($B982,'Reference Prices - Do Not Edit'!$C$4:$C$6575,'Reference Prices - Do Not Edit'!$I$4:$I$6575),0)</f>
        <v>0</v>
      </c>
    </row>
    <row r="983" spans="2:6">
      <c r="B983" s="475"/>
      <c r="C983" s="380" t="str">
        <f>IFERROR(_xlfn.XLOOKUP($B983,'Reference Prices - Do Not Edit'!$C$4:$C$6575,'Reference Prices - Do Not Edit'!$B$4:$B$6575),"-")</f>
        <v>-</v>
      </c>
      <c r="D983" s="23">
        <f>IFERROR(_xlfn.XLOOKUP($B983,'Reference Prices - Do Not Edit'!$C$4:$C$6575,'Reference Prices - Do Not Edit'!$D$4:$D$6575),0)</f>
        <v>0</v>
      </c>
      <c r="E983" s="23">
        <f>IFERROR(_xlfn.XLOOKUP($B983,'Reference Prices - Do Not Edit'!$C$4:$C$6575,'Reference Prices - Do Not Edit'!$E$4:$E$6575),0)</f>
        <v>0</v>
      </c>
      <c r="F983" s="25">
        <f>IFERROR(_xlfn.XLOOKUP($B983,'Reference Prices - Do Not Edit'!$C$4:$C$6575,'Reference Prices - Do Not Edit'!$I$4:$I$6575),0)</f>
        <v>0</v>
      </c>
    </row>
    <row r="984" spans="2:6">
      <c r="B984" s="475"/>
      <c r="C984" s="380" t="str">
        <f>IFERROR(_xlfn.XLOOKUP($B984,'Reference Prices - Do Not Edit'!$C$4:$C$6575,'Reference Prices - Do Not Edit'!$B$4:$B$6575),"-")</f>
        <v>-</v>
      </c>
      <c r="D984" s="23">
        <f>IFERROR(_xlfn.XLOOKUP($B984,'Reference Prices - Do Not Edit'!$C$4:$C$6575,'Reference Prices - Do Not Edit'!$D$4:$D$6575),0)</f>
        <v>0</v>
      </c>
      <c r="E984" s="23">
        <f>IFERROR(_xlfn.XLOOKUP($B984,'Reference Prices - Do Not Edit'!$C$4:$C$6575,'Reference Prices - Do Not Edit'!$E$4:$E$6575),0)</f>
        <v>0</v>
      </c>
      <c r="F984" s="25">
        <f>IFERROR(_xlfn.XLOOKUP($B984,'Reference Prices - Do Not Edit'!$C$4:$C$6575,'Reference Prices - Do Not Edit'!$I$4:$I$6575),0)</f>
        <v>0</v>
      </c>
    </row>
    <row r="985" spans="2:6">
      <c r="B985" s="475"/>
      <c r="C985" s="380" t="str">
        <f>IFERROR(_xlfn.XLOOKUP($B985,'Reference Prices - Do Not Edit'!$C$4:$C$6575,'Reference Prices - Do Not Edit'!$B$4:$B$6575),"-")</f>
        <v>-</v>
      </c>
      <c r="D985" s="23">
        <f>IFERROR(_xlfn.XLOOKUP($B985,'Reference Prices - Do Not Edit'!$C$4:$C$6575,'Reference Prices - Do Not Edit'!$D$4:$D$6575),0)</f>
        <v>0</v>
      </c>
      <c r="E985" s="23">
        <f>IFERROR(_xlfn.XLOOKUP($B985,'Reference Prices - Do Not Edit'!$C$4:$C$6575,'Reference Prices - Do Not Edit'!$E$4:$E$6575),0)</f>
        <v>0</v>
      </c>
      <c r="F985" s="25">
        <f>IFERROR(_xlfn.XLOOKUP($B985,'Reference Prices - Do Not Edit'!$C$4:$C$6575,'Reference Prices - Do Not Edit'!$I$4:$I$6575),0)</f>
        <v>0</v>
      </c>
    </row>
    <row r="986" spans="2:6">
      <c r="B986" s="475"/>
      <c r="C986" s="380" t="str">
        <f>IFERROR(_xlfn.XLOOKUP($B986,'Reference Prices - Do Not Edit'!$C$4:$C$6575,'Reference Prices - Do Not Edit'!$B$4:$B$6575),"-")</f>
        <v>-</v>
      </c>
      <c r="D986" s="23">
        <f>IFERROR(_xlfn.XLOOKUP($B986,'Reference Prices - Do Not Edit'!$C$4:$C$6575,'Reference Prices - Do Not Edit'!$D$4:$D$6575),0)</f>
        <v>0</v>
      </c>
      <c r="E986" s="23">
        <f>IFERROR(_xlfn.XLOOKUP($B986,'Reference Prices - Do Not Edit'!$C$4:$C$6575,'Reference Prices - Do Not Edit'!$E$4:$E$6575),0)</f>
        <v>0</v>
      </c>
      <c r="F986" s="25">
        <f>IFERROR(_xlfn.XLOOKUP($B986,'Reference Prices - Do Not Edit'!$C$4:$C$6575,'Reference Prices - Do Not Edit'!$I$4:$I$6575),0)</f>
        <v>0</v>
      </c>
    </row>
    <row r="987" spans="2:6">
      <c r="B987" s="475"/>
      <c r="C987" s="380" t="str">
        <f>IFERROR(_xlfn.XLOOKUP($B987,'Reference Prices - Do Not Edit'!$C$4:$C$6575,'Reference Prices - Do Not Edit'!$B$4:$B$6575),"-")</f>
        <v>-</v>
      </c>
      <c r="D987" s="23">
        <f>IFERROR(_xlfn.XLOOKUP($B987,'Reference Prices - Do Not Edit'!$C$4:$C$6575,'Reference Prices - Do Not Edit'!$D$4:$D$6575),0)</f>
        <v>0</v>
      </c>
      <c r="E987" s="23">
        <f>IFERROR(_xlfn.XLOOKUP($B987,'Reference Prices - Do Not Edit'!$C$4:$C$6575,'Reference Prices - Do Not Edit'!$E$4:$E$6575),0)</f>
        <v>0</v>
      </c>
      <c r="F987" s="25">
        <f>IFERROR(_xlfn.XLOOKUP($B987,'Reference Prices - Do Not Edit'!$C$4:$C$6575,'Reference Prices - Do Not Edit'!$I$4:$I$6575),0)</f>
        <v>0</v>
      </c>
    </row>
    <row r="988" spans="2:6">
      <c r="B988" s="475"/>
      <c r="C988" s="380" t="str">
        <f>IFERROR(_xlfn.XLOOKUP($B988,'Reference Prices - Do Not Edit'!$C$4:$C$6575,'Reference Prices - Do Not Edit'!$B$4:$B$6575),"-")</f>
        <v>-</v>
      </c>
      <c r="D988" s="23">
        <f>IFERROR(_xlfn.XLOOKUP($B988,'Reference Prices - Do Not Edit'!$C$4:$C$6575,'Reference Prices - Do Not Edit'!$D$4:$D$6575),0)</f>
        <v>0</v>
      </c>
      <c r="E988" s="23">
        <f>IFERROR(_xlfn.XLOOKUP($B988,'Reference Prices - Do Not Edit'!$C$4:$C$6575,'Reference Prices - Do Not Edit'!$E$4:$E$6575),0)</f>
        <v>0</v>
      </c>
      <c r="F988" s="25">
        <f>IFERROR(_xlfn.XLOOKUP($B988,'Reference Prices - Do Not Edit'!$C$4:$C$6575,'Reference Prices - Do Not Edit'!$I$4:$I$6575),0)</f>
        <v>0</v>
      </c>
    </row>
    <row r="989" spans="2:6">
      <c r="B989" s="475"/>
      <c r="C989" s="380" t="str">
        <f>IFERROR(_xlfn.XLOOKUP($B989,'Reference Prices - Do Not Edit'!$C$4:$C$6575,'Reference Prices - Do Not Edit'!$B$4:$B$6575),"-")</f>
        <v>-</v>
      </c>
      <c r="D989" s="23">
        <f>IFERROR(_xlfn.XLOOKUP($B989,'Reference Prices - Do Not Edit'!$C$4:$C$6575,'Reference Prices - Do Not Edit'!$D$4:$D$6575),0)</f>
        <v>0</v>
      </c>
      <c r="E989" s="23">
        <f>IFERROR(_xlfn.XLOOKUP($B989,'Reference Prices - Do Not Edit'!$C$4:$C$6575,'Reference Prices - Do Not Edit'!$E$4:$E$6575),0)</f>
        <v>0</v>
      </c>
      <c r="F989" s="25">
        <f>IFERROR(_xlfn.XLOOKUP($B989,'Reference Prices - Do Not Edit'!$C$4:$C$6575,'Reference Prices - Do Not Edit'!$I$4:$I$6575),0)</f>
        <v>0</v>
      </c>
    </row>
    <row r="990" spans="2:6">
      <c r="B990" s="475"/>
      <c r="C990" s="380" t="str">
        <f>IFERROR(_xlfn.XLOOKUP($B990,'Reference Prices - Do Not Edit'!$C$4:$C$6575,'Reference Prices - Do Not Edit'!$B$4:$B$6575),"-")</f>
        <v>-</v>
      </c>
      <c r="D990" s="23">
        <f>IFERROR(_xlfn.XLOOKUP($B990,'Reference Prices - Do Not Edit'!$C$4:$C$6575,'Reference Prices - Do Not Edit'!$D$4:$D$6575),0)</f>
        <v>0</v>
      </c>
      <c r="E990" s="23">
        <f>IFERROR(_xlfn.XLOOKUP($B990,'Reference Prices - Do Not Edit'!$C$4:$C$6575,'Reference Prices - Do Not Edit'!$E$4:$E$6575),0)</f>
        <v>0</v>
      </c>
      <c r="F990" s="25">
        <f>IFERROR(_xlfn.XLOOKUP($B990,'Reference Prices - Do Not Edit'!$C$4:$C$6575,'Reference Prices - Do Not Edit'!$I$4:$I$6575),0)</f>
        <v>0</v>
      </c>
    </row>
    <row r="991" spans="2:6">
      <c r="B991" s="475"/>
      <c r="C991" s="380" t="str">
        <f>IFERROR(_xlfn.XLOOKUP($B991,'Reference Prices - Do Not Edit'!$C$4:$C$6575,'Reference Prices - Do Not Edit'!$B$4:$B$6575),"-")</f>
        <v>-</v>
      </c>
      <c r="D991" s="23">
        <f>IFERROR(_xlfn.XLOOKUP($B991,'Reference Prices - Do Not Edit'!$C$4:$C$6575,'Reference Prices - Do Not Edit'!$D$4:$D$6575),0)</f>
        <v>0</v>
      </c>
      <c r="E991" s="23">
        <f>IFERROR(_xlfn.XLOOKUP($B991,'Reference Prices - Do Not Edit'!$C$4:$C$6575,'Reference Prices - Do Not Edit'!$E$4:$E$6575),0)</f>
        <v>0</v>
      </c>
      <c r="F991" s="25">
        <f>IFERROR(_xlfn.XLOOKUP($B991,'Reference Prices - Do Not Edit'!$C$4:$C$6575,'Reference Prices - Do Not Edit'!$I$4:$I$6575),0)</f>
        <v>0</v>
      </c>
    </row>
    <row r="992" spans="2:6">
      <c r="B992" s="475"/>
      <c r="C992" s="380" t="str">
        <f>IFERROR(_xlfn.XLOOKUP($B992,'Reference Prices - Do Not Edit'!$C$4:$C$6575,'Reference Prices - Do Not Edit'!$B$4:$B$6575),"-")</f>
        <v>-</v>
      </c>
      <c r="D992" s="23">
        <f>IFERROR(_xlfn.XLOOKUP($B992,'Reference Prices - Do Not Edit'!$C$4:$C$6575,'Reference Prices - Do Not Edit'!$D$4:$D$6575),0)</f>
        <v>0</v>
      </c>
      <c r="E992" s="23">
        <f>IFERROR(_xlfn.XLOOKUP($B992,'Reference Prices - Do Not Edit'!$C$4:$C$6575,'Reference Prices - Do Not Edit'!$E$4:$E$6575),0)</f>
        <v>0</v>
      </c>
      <c r="F992" s="25">
        <f>IFERROR(_xlfn.XLOOKUP($B992,'Reference Prices - Do Not Edit'!$C$4:$C$6575,'Reference Prices - Do Not Edit'!$I$4:$I$6575),0)</f>
        <v>0</v>
      </c>
    </row>
    <row r="993" spans="2:6">
      <c r="B993" s="475"/>
      <c r="C993" s="380" t="str">
        <f>IFERROR(_xlfn.XLOOKUP($B993,'Reference Prices - Do Not Edit'!$C$4:$C$6575,'Reference Prices - Do Not Edit'!$B$4:$B$6575),"-")</f>
        <v>-</v>
      </c>
      <c r="D993" s="23">
        <f>IFERROR(_xlfn.XLOOKUP($B993,'Reference Prices - Do Not Edit'!$C$4:$C$6575,'Reference Prices - Do Not Edit'!$D$4:$D$6575),0)</f>
        <v>0</v>
      </c>
      <c r="E993" s="23">
        <f>IFERROR(_xlfn.XLOOKUP($B993,'Reference Prices - Do Not Edit'!$C$4:$C$6575,'Reference Prices - Do Not Edit'!$E$4:$E$6575),0)</f>
        <v>0</v>
      </c>
      <c r="F993" s="25">
        <f>IFERROR(_xlfn.XLOOKUP($B993,'Reference Prices - Do Not Edit'!$C$4:$C$6575,'Reference Prices - Do Not Edit'!$I$4:$I$6575),0)</f>
        <v>0</v>
      </c>
    </row>
    <row r="994" spans="2:6">
      <c r="B994" s="475"/>
      <c r="C994" s="380" t="str">
        <f>IFERROR(_xlfn.XLOOKUP($B994,'Reference Prices - Do Not Edit'!$C$4:$C$6575,'Reference Prices - Do Not Edit'!$B$4:$B$6575),"-")</f>
        <v>-</v>
      </c>
      <c r="D994" s="23">
        <f>IFERROR(_xlfn.XLOOKUP($B994,'Reference Prices - Do Not Edit'!$C$4:$C$6575,'Reference Prices - Do Not Edit'!$D$4:$D$6575),0)</f>
        <v>0</v>
      </c>
      <c r="E994" s="23">
        <f>IFERROR(_xlfn.XLOOKUP($B994,'Reference Prices - Do Not Edit'!$C$4:$C$6575,'Reference Prices - Do Not Edit'!$E$4:$E$6575),0)</f>
        <v>0</v>
      </c>
      <c r="F994" s="25">
        <f>IFERROR(_xlfn.XLOOKUP($B994,'Reference Prices - Do Not Edit'!$C$4:$C$6575,'Reference Prices - Do Not Edit'!$I$4:$I$6575),0)</f>
        <v>0</v>
      </c>
    </row>
    <row r="995" spans="2:6">
      <c r="B995" s="475"/>
      <c r="C995" s="380" t="str">
        <f>IFERROR(_xlfn.XLOOKUP($B995,'Reference Prices - Do Not Edit'!$C$4:$C$6575,'Reference Prices - Do Not Edit'!$B$4:$B$6575),"-")</f>
        <v>-</v>
      </c>
      <c r="D995" s="23">
        <f>IFERROR(_xlfn.XLOOKUP($B995,'Reference Prices - Do Not Edit'!$C$4:$C$6575,'Reference Prices - Do Not Edit'!$D$4:$D$6575),0)</f>
        <v>0</v>
      </c>
      <c r="E995" s="23">
        <f>IFERROR(_xlfn.XLOOKUP($B995,'Reference Prices - Do Not Edit'!$C$4:$C$6575,'Reference Prices - Do Not Edit'!$E$4:$E$6575),0)</f>
        <v>0</v>
      </c>
      <c r="F995" s="25">
        <f>IFERROR(_xlfn.XLOOKUP($B995,'Reference Prices - Do Not Edit'!$C$4:$C$6575,'Reference Prices - Do Not Edit'!$I$4:$I$6575),0)</f>
        <v>0</v>
      </c>
    </row>
    <row r="996" spans="2:6">
      <c r="B996" s="475"/>
      <c r="C996" s="380" t="str">
        <f>IFERROR(_xlfn.XLOOKUP($B996,'Reference Prices - Do Not Edit'!$C$4:$C$6575,'Reference Prices - Do Not Edit'!$B$4:$B$6575),"-")</f>
        <v>-</v>
      </c>
      <c r="D996" s="23">
        <f>IFERROR(_xlfn.XLOOKUP($B996,'Reference Prices - Do Not Edit'!$C$4:$C$6575,'Reference Prices - Do Not Edit'!$D$4:$D$6575),0)</f>
        <v>0</v>
      </c>
      <c r="E996" s="23">
        <f>IFERROR(_xlfn.XLOOKUP($B996,'Reference Prices - Do Not Edit'!$C$4:$C$6575,'Reference Prices - Do Not Edit'!$E$4:$E$6575),0)</f>
        <v>0</v>
      </c>
      <c r="F996" s="25">
        <f>IFERROR(_xlfn.XLOOKUP($B996,'Reference Prices - Do Not Edit'!$C$4:$C$6575,'Reference Prices - Do Not Edit'!$I$4:$I$6575),0)</f>
        <v>0</v>
      </c>
    </row>
    <row r="997" spans="2:6">
      <c r="B997" s="475"/>
      <c r="C997" s="380" t="str">
        <f>IFERROR(_xlfn.XLOOKUP($B997,'Reference Prices - Do Not Edit'!$C$4:$C$6575,'Reference Prices - Do Not Edit'!$B$4:$B$6575),"-")</f>
        <v>-</v>
      </c>
      <c r="D997" s="23">
        <f>IFERROR(_xlfn.XLOOKUP($B997,'Reference Prices - Do Not Edit'!$C$4:$C$6575,'Reference Prices - Do Not Edit'!$D$4:$D$6575),0)</f>
        <v>0</v>
      </c>
      <c r="E997" s="23">
        <f>IFERROR(_xlfn.XLOOKUP($B997,'Reference Prices - Do Not Edit'!$C$4:$C$6575,'Reference Prices - Do Not Edit'!$E$4:$E$6575),0)</f>
        <v>0</v>
      </c>
      <c r="F997" s="25">
        <f>IFERROR(_xlfn.XLOOKUP($B997,'Reference Prices - Do Not Edit'!$C$4:$C$6575,'Reference Prices - Do Not Edit'!$I$4:$I$6575),0)</f>
        <v>0</v>
      </c>
    </row>
    <row r="998" spans="2:6">
      <c r="B998" s="475"/>
      <c r="C998" s="380" t="str">
        <f>IFERROR(_xlfn.XLOOKUP($B998,'Reference Prices - Do Not Edit'!$C$4:$C$6575,'Reference Prices - Do Not Edit'!$B$4:$B$6575),"-")</f>
        <v>-</v>
      </c>
      <c r="D998" s="23">
        <f>IFERROR(_xlfn.XLOOKUP($B998,'Reference Prices - Do Not Edit'!$C$4:$C$6575,'Reference Prices - Do Not Edit'!$D$4:$D$6575),0)</f>
        <v>0</v>
      </c>
      <c r="E998" s="23">
        <f>IFERROR(_xlfn.XLOOKUP($B998,'Reference Prices - Do Not Edit'!$C$4:$C$6575,'Reference Prices - Do Not Edit'!$E$4:$E$6575),0)</f>
        <v>0</v>
      </c>
      <c r="F998" s="25">
        <f>IFERROR(_xlfn.XLOOKUP($B998,'Reference Prices - Do Not Edit'!$C$4:$C$6575,'Reference Prices - Do Not Edit'!$I$4:$I$6575),0)</f>
        <v>0</v>
      </c>
    </row>
    <row r="999" spans="2:6">
      <c r="B999" s="475"/>
      <c r="C999" s="380" t="str">
        <f>IFERROR(_xlfn.XLOOKUP($B999,'Reference Prices - Do Not Edit'!$C$4:$C$6575,'Reference Prices - Do Not Edit'!$B$4:$B$6575),"-")</f>
        <v>-</v>
      </c>
      <c r="D999" s="23">
        <f>IFERROR(_xlfn.XLOOKUP($B999,'Reference Prices - Do Not Edit'!$C$4:$C$6575,'Reference Prices - Do Not Edit'!$D$4:$D$6575),0)</f>
        <v>0</v>
      </c>
      <c r="E999" s="23">
        <f>IFERROR(_xlfn.XLOOKUP($B999,'Reference Prices - Do Not Edit'!$C$4:$C$6575,'Reference Prices - Do Not Edit'!$E$4:$E$6575),0)</f>
        <v>0</v>
      </c>
      <c r="F999" s="25">
        <f>IFERROR(_xlfn.XLOOKUP($B999,'Reference Prices - Do Not Edit'!$C$4:$C$6575,'Reference Prices - Do Not Edit'!$I$4:$I$6575),0)</f>
        <v>0</v>
      </c>
    </row>
    <row r="1000" spans="2:6">
      <c r="B1000" s="475"/>
      <c r="C1000" s="380" t="str">
        <f>IFERROR(_xlfn.XLOOKUP($B1000,'Reference Prices - Do Not Edit'!$C$4:$C$6575,'Reference Prices - Do Not Edit'!$B$4:$B$6575),"-")</f>
        <v>-</v>
      </c>
      <c r="D1000" s="23">
        <f>IFERROR(_xlfn.XLOOKUP($B1000,'Reference Prices - Do Not Edit'!$C$4:$C$6575,'Reference Prices - Do Not Edit'!$D$4:$D$6575),0)</f>
        <v>0</v>
      </c>
      <c r="E1000" s="23">
        <f>IFERROR(_xlfn.XLOOKUP($B1000,'Reference Prices - Do Not Edit'!$C$4:$C$6575,'Reference Prices - Do Not Edit'!$E$4:$E$6575),0)</f>
        <v>0</v>
      </c>
      <c r="F1000" s="25">
        <f>IFERROR(_xlfn.XLOOKUP($B1000,'Reference Prices - Do Not Edit'!$C$4:$C$6575,'Reference Prices - Do Not Edit'!$I$4:$I$6575),0)</f>
        <v>0</v>
      </c>
    </row>
    <row r="1001" spans="2:6">
      <c r="B1001" s="475"/>
      <c r="C1001" s="380" t="str">
        <f>IFERROR(_xlfn.XLOOKUP($B1001,'Reference Prices - Do Not Edit'!$C$4:$C$6575,'Reference Prices - Do Not Edit'!$B$4:$B$6575),"-")</f>
        <v>-</v>
      </c>
      <c r="D1001" s="23">
        <f>IFERROR(_xlfn.XLOOKUP($B1001,'Reference Prices - Do Not Edit'!$C$4:$C$6575,'Reference Prices - Do Not Edit'!$D$4:$D$6575),0)</f>
        <v>0</v>
      </c>
      <c r="E1001" s="23">
        <f>IFERROR(_xlfn.XLOOKUP($B1001,'Reference Prices - Do Not Edit'!$C$4:$C$6575,'Reference Prices - Do Not Edit'!$E$4:$E$6575),0)</f>
        <v>0</v>
      </c>
      <c r="F1001" s="25">
        <f>IFERROR(_xlfn.XLOOKUP($B1001,'Reference Prices - Do Not Edit'!$C$4:$C$6575,'Reference Prices - Do Not Edit'!$I$4:$I$6575),0)</f>
        <v>0</v>
      </c>
    </row>
    <row r="1002" spans="2:6">
      <c r="B1002" s="475"/>
      <c r="C1002" s="380" t="str">
        <f>IFERROR(_xlfn.XLOOKUP($B1002,'Reference Prices - Do Not Edit'!$C$4:$C$6575,'Reference Prices - Do Not Edit'!$B$4:$B$6575),"-")</f>
        <v>-</v>
      </c>
      <c r="D1002" s="23">
        <f>IFERROR(_xlfn.XLOOKUP($B1002,'Reference Prices - Do Not Edit'!$C$4:$C$6575,'Reference Prices - Do Not Edit'!$D$4:$D$6575),0)</f>
        <v>0</v>
      </c>
      <c r="E1002" s="23">
        <f>IFERROR(_xlfn.XLOOKUP($B1002,'Reference Prices - Do Not Edit'!$C$4:$C$6575,'Reference Prices - Do Not Edit'!$E$4:$E$6575),0)</f>
        <v>0</v>
      </c>
      <c r="F1002" s="25">
        <f>IFERROR(_xlfn.XLOOKUP($B1002,'Reference Prices - Do Not Edit'!$C$4:$C$6575,'Reference Prices - Do Not Edit'!$I$4:$I$6575),0)</f>
        <v>0</v>
      </c>
    </row>
    <row r="1003" spans="2:6">
      <c r="B1003" s="475"/>
      <c r="C1003" s="380" t="str">
        <f>IFERROR(_xlfn.XLOOKUP($B1003,'Reference Prices - Do Not Edit'!$C$4:$C$6575,'Reference Prices - Do Not Edit'!$B$4:$B$6575),"-")</f>
        <v>-</v>
      </c>
      <c r="D1003" s="23">
        <f>IFERROR(_xlfn.XLOOKUP($B1003,'Reference Prices - Do Not Edit'!$C$4:$C$6575,'Reference Prices - Do Not Edit'!$D$4:$D$6575),0)</f>
        <v>0</v>
      </c>
      <c r="E1003" s="23">
        <f>IFERROR(_xlfn.XLOOKUP($B1003,'Reference Prices - Do Not Edit'!$C$4:$C$6575,'Reference Prices - Do Not Edit'!$E$4:$E$6575),0)</f>
        <v>0</v>
      </c>
      <c r="F1003" s="25">
        <f>IFERROR(_xlfn.XLOOKUP($B1003,'Reference Prices - Do Not Edit'!$C$4:$C$6575,'Reference Prices - Do Not Edit'!$I$4:$I$6575),0)</f>
        <v>0</v>
      </c>
    </row>
    <row r="1004" spans="2:6">
      <c r="B1004" s="475"/>
      <c r="C1004" s="380" t="str">
        <f>IFERROR(_xlfn.XLOOKUP($B1004,'Reference Prices - Do Not Edit'!$C$4:$C$6575,'Reference Prices - Do Not Edit'!$B$4:$B$6575),"-")</f>
        <v>-</v>
      </c>
      <c r="D1004" s="23">
        <f>IFERROR(_xlfn.XLOOKUP($B1004,'Reference Prices - Do Not Edit'!$C$4:$C$6575,'Reference Prices - Do Not Edit'!$D$4:$D$6575),0)</f>
        <v>0</v>
      </c>
      <c r="E1004" s="23">
        <f>IFERROR(_xlfn.XLOOKUP($B1004,'Reference Prices - Do Not Edit'!$C$4:$C$6575,'Reference Prices - Do Not Edit'!$E$4:$E$6575),0)</f>
        <v>0</v>
      </c>
      <c r="F1004" s="25">
        <f>IFERROR(_xlfn.XLOOKUP($B1004,'Reference Prices - Do Not Edit'!$C$4:$C$6575,'Reference Prices - Do Not Edit'!$I$4:$I$6575),0)</f>
        <v>0</v>
      </c>
    </row>
    <row r="1005" spans="2:6">
      <c r="B1005" s="475"/>
      <c r="C1005" s="380" t="str">
        <f>IFERROR(_xlfn.XLOOKUP($B1005,'Reference Prices - Do Not Edit'!$C$4:$C$6575,'Reference Prices - Do Not Edit'!$B$4:$B$6575),"-")</f>
        <v>-</v>
      </c>
      <c r="D1005" s="23">
        <f>IFERROR(_xlfn.XLOOKUP($B1005,'Reference Prices - Do Not Edit'!$C$4:$C$6575,'Reference Prices - Do Not Edit'!$D$4:$D$6575),0)</f>
        <v>0</v>
      </c>
      <c r="E1005" s="23">
        <f>IFERROR(_xlfn.XLOOKUP($B1005,'Reference Prices - Do Not Edit'!$C$4:$C$6575,'Reference Prices - Do Not Edit'!$E$4:$E$6575),0)</f>
        <v>0</v>
      </c>
      <c r="F1005" s="25">
        <f>IFERROR(_xlfn.XLOOKUP($B1005,'Reference Prices - Do Not Edit'!$C$4:$C$6575,'Reference Prices - Do Not Edit'!$I$4:$I$6575),0)</f>
        <v>0</v>
      </c>
    </row>
    <row r="1006" spans="2:6">
      <c r="B1006" s="475"/>
      <c r="C1006" s="380" t="str">
        <f>IFERROR(_xlfn.XLOOKUP($B1006,'Reference Prices - Do Not Edit'!$C$4:$C$6575,'Reference Prices - Do Not Edit'!$B$4:$B$6575),"-")</f>
        <v>-</v>
      </c>
      <c r="D1006" s="23">
        <f>IFERROR(_xlfn.XLOOKUP($B1006,'Reference Prices - Do Not Edit'!$C$4:$C$6575,'Reference Prices - Do Not Edit'!$D$4:$D$6575),0)</f>
        <v>0</v>
      </c>
      <c r="E1006" s="23">
        <f>IFERROR(_xlfn.XLOOKUP($B1006,'Reference Prices - Do Not Edit'!$C$4:$C$6575,'Reference Prices - Do Not Edit'!$E$4:$E$6575),0)</f>
        <v>0</v>
      </c>
      <c r="F1006" s="25">
        <f>IFERROR(_xlfn.XLOOKUP($B1006,'Reference Prices - Do Not Edit'!$C$4:$C$6575,'Reference Prices - Do Not Edit'!$I$4:$I$6575),0)</f>
        <v>0</v>
      </c>
    </row>
    <row r="1007" spans="2:6">
      <c r="B1007" s="475"/>
      <c r="C1007" s="380" t="str">
        <f>IFERROR(_xlfn.XLOOKUP($B1007,'Reference Prices - Do Not Edit'!$C$4:$C$6575,'Reference Prices - Do Not Edit'!$B$4:$B$6575),"-")</f>
        <v>-</v>
      </c>
      <c r="D1007" s="23">
        <f>IFERROR(_xlfn.XLOOKUP($B1007,'Reference Prices - Do Not Edit'!$C$4:$C$6575,'Reference Prices - Do Not Edit'!$D$4:$D$6575),0)</f>
        <v>0</v>
      </c>
      <c r="E1007" s="23">
        <f>IFERROR(_xlfn.XLOOKUP($B1007,'Reference Prices - Do Not Edit'!$C$4:$C$6575,'Reference Prices - Do Not Edit'!$E$4:$E$6575),0)</f>
        <v>0</v>
      </c>
      <c r="F1007" s="25">
        <f>IFERROR(_xlfn.XLOOKUP($B1007,'Reference Prices - Do Not Edit'!$C$4:$C$6575,'Reference Prices - Do Not Edit'!$I$4:$I$6575),0)</f>
        <v>0</v>
      </c>
    </row>
    <row r="1008" spans="2:6">
      <c r="B1008" s="475"/>
      <c r="C1008" s="380" t="str">
        <f>IFERROR(_xlfn.XLOOKUP($B1008,'Reference Prices - Do Not Edit'!$C$4:$C$6575,'Reference Prices - Do Not Edit'!$B$4:$B$6575),"-")</f>
        <v>-</v>
      </c>
      <c r="D1008" s="23">
        <f>IFERROR(_xlfn.XLOOKUP($B1008,'Reference Prices - Do Not Edit'!$C$4:$C$6575,'Reference Prices - Do Not Edit'!$D$4:$D$6575),0)</f>
        <v>0</v>
      </c>
      <c r="E1008" s="23">
        <f>IFERROR(_xlfn.XLOOKUP($B1008,'Reference Prices - Do Not Edit'!$C$4:$C$6575,'Reference Prices - Do Not Edit'!$E$4:$E$6575),0)</f>
        <v>0</v>
      </c>
      <c r="F1008" s="25">
        <f>IFERROR(_xlfn.XLOOKUP($B1008,'Reference Prices - Do Not Edit'!$C$4:$C$6575,'Reference Prices - Do Not Edit'!$I$4:$I$6575),0)</f>
        <v>0</v>
      </c>
    </row>
    <row r="1009" spans="2:6">
      <c r="B1009" s="475"/>
      <c r="C1009" s="380" t="str">
        <f>IFERROR(_xlfn.XLOOKUP($B1009,'Reference Prices - Do Not Edit'!$C$4:$C$6575,'Reference Prices - Do Not Edit'!$B$4:$B$6575),"-")</f>
        <v>-</v>
      </c>
      <c r="D1009" s="23">
        <f>IFERROR(_xlfn.XLOOKUP($B1009,'Reference Prices - Do Not Edit'!$C$4:$C$6575,'Reference Prices - Do Not Edit'!$D$4:$D$6575),0)</f>
        <v>0</v>
      </c>
      <c r="E1009" s="23">
        <f>IFERROR(_xlfn.XLOOKUP($B1009,'Reference Prices - Do Not Edit'!$C$4:$C$6575,'Reference Prices - Do Not Edit'!$E$4:$E$6575),0)</f>
        <v>0</v>
      </c>
      <c r="F1009" s="25">
        <f>IFERROR(_xlfn.XLOOKUP($B1009,'Reference Prices - Do Not Edit'!$C$4:$C$6575,'Reference Prices - Do Not Edit'!$I$4:$I$6575),0)</f>
        <v>0</v>
      </c>
    </row>
    <row r="1010" spans="2:6">
      <c r="B1010" s="475"/>
      <c r="C1010" s="380" t="str">
        <f>IFERROR(_xlfn.XLOOKUP($B1010,'Reference Prices - Do Not Edit'!$C$4:$C$6575,'Reference Prices - Do Not Edit'!$B$4:$B$6575),"-")</f>
        <v>-</v>
      </c>
      <c r="D1010" s="23">
        <f>IFERROR(_xlfn.XLOOKUP($B1010,'Reference Prices - Do Not Edit'!$C$4:$C$6575,'Reference Prices - Do Not Edit'!$D$4:$D$6575),0)</f>
        <v>0</v>
      </c>
      <c r="E1010" s="23">
        <f>IFERROR(_xlfn.XLOOKUP($B1010,'Reference Prices - Do Not Edit'!$C$4:$C$6575,'Reference Prices - Do Not Edit'!$E$4:$E$6575),0)</f>
        <v>0</v>
      </c>
      <c r="F1010" s="25">
        <f>IFERROR(_xlfn.XLOOKUP($B1010,'Reference Prices - Do Not Edit'!$C$4:$C$6575,'Reference Prices - Do Not Edit'!$I$4:$I$6575),0)</f>
        <v>0</v>
      </c>
    </row>
    <row r="1011" spans="2:6">
      <c r="B1011" s="475"/>
      <c r="C1011" s="380" t="str">
        <f>IFERROR(_xlfn.XLOOKUP($B1011,'Reference Prices - Do Not Edit'!$C$4:$C$6575,'Reference Prices - Do Not Edit'!$B$4:$B$6575),"-")</f>
        <v>-</v>
      </c>
      <c r="D1011" s="23">
        <f>IFERROR(_xlfn.XLOOKUP($B1011,'Reference Prices - Do Not Edit'!$C$4:$C$6575,'Reference Prices - Do Not Edit'!$D$4:$D$6575),0)</f>
        <v>0</v>
      </c>
      <c r="E1011" s="23">
        <f>IFERROR(_xlfn.XLOOKUP($B1011,'Reference Prices - Do Not Edit'!$C$4:$C$6575,'Reference Prices - Do Not Edit'!$E$4:$E$6575),0)</f>
        <v>0</v>
      </c>
      <c r="F1011" s="25">
        <f>IFERROR(_xlfn.XLOOKUP($B1011,'Reference Prices - Do Not Edit'!$C$4:$C$6575,'Reference Prices - Do Not Edit'!$I$4:$I$6575),0)</f>
        <v>0</v>
      </c>
    </row>
    <row r="1012" spans="2:6">
      <c r="B1012" s="475"/>
      <c r="C1012" s="380" t="str">
        <f>IFERROR(_xlfn.XLOOKUP($B1012,'Reference Prices - Do Not Edit'!$C$4:$C$6575,'Reference Prices - Do Not Edit'!$B$4:$B$6575),"-")</f>
        <v>-</v>
      </c>
      <c r="D1012" s="23">
        <f>IFERROR(_xlfn.XLOOKUP($B1012,'Reference Prices - Do Not Edit'!$C$4:$C$6575,'Reference Prices - Do Not Edit'!$D$4:$D$6575),0)</f>
        <v>0</v>
      </c>
      <c r="E1012" s="23">
        <f>IFERROR(_xlfn.XLOOKUP($B1012,'Reference Prices - Do Not Edit'!$C$4:$C$6575,'Reference Prices - Do Not Edit'!$E$4:$E$6575),0)</f>
        <v>0</v>
      </c>
      <c r="F1012" s="25">
        <f>IFERROR(_xlfn.XLOOKUP($B1012,'Reference Prices - Do Not Edit'!$C$4:$C$6575,'Reference Prices - Do Not Edit'!$I$4:$I$6575),0)</f>
        <v>0</v>
      </c>
    </row>
    <row r="1013" spans="2:6">
      <c r="B1013" s="475"/>
      <c r="C1013" s="380" t="str">
        <f>IFERROR(_xlfn.XLOOKUP($B1013,'Reference Prices - Do Not Edit'!$C$4:$C$6575,'Reference Prices - Do Not Edit'!$B$4:$B$6575),"-")</f>
        <v>-</v>
      </c>
      <c r="D1013" s="23">
        <f>IFERROR(_xlfn.XLOOKUP($B1013,'Reference Prices - Do Not Edit'!$C$4:$C$6575,'Reference Prices - Do Not Edit'!$D$4:$D$6575),0)</f>
        <v>0</v>
      </c>
      <c r="E1013" s="23">
        <f>IFERROR(_xlfn.XLOOKUP($B1013,'Reference Prices - Do Not Edit'!$C$4:$C$6575,'Reference Prices - Do Not Edit'!$E$4:$E$6575),0)</f>
        <v>0</v>
      </c>
      <c r="F1013" s="25">
        <f>IFERROR(_xlfn.XLOOKUP($B1013,'Reference Prices - Do Not Edit'!$C$4:$C$6575,'Reference Prices - Do Not Edit'!$I$4:$I$6575),0)</f>
        <v>0</v>
      </c>
    </row>
    <row r="1014" spans="2:6">
      <c r="B1014" s="475"/>
      <c r="C1014" s="380" t="str">
        <f>IFERROR(_xlfn.XLOOKUP($B1014,'Reference Prices - Do Not Edit'!$C$4:$C$6575,'Reference Prices - Do Not Edit'!$B$4:$B$6575),"-")</f>
        <v>-</v>
      </c>
      <c r="D1014" s="23">
        <f>IFERROR(_xlfn.XLOOKUP($B1014,'Reference Prices - Do Not Edit'!$C$4:$C$6575,'Reference Prices - Do Not Edit'!$D$4:$D$6575),0)</f>
        <v>0</v>
      </c>
      <c r="E1014" s="23">
        <f>IFERROR(_xlfn.XLOOKUP($B1014,'Reference Prices - Do Not Edit'!$C$4:$C$6575,'Reference Prices - Do Not Edit'!$E$4:$E$6575),0)</f>
        <v>0</v>
      </c>
      <c r="F1014" s="25">
        <f>IFERROR(_xlfn.XLOOKUP($B1014,'Reference Prices - Do Not Edit'!$C$4:$C$6575,'Reference Prices - Do Not Edit'!$I$4:$I$6575),0)</f>
        <v>0</v>
      </c>
    </row>
    <row r="1015" spans="2:6">
      <c r="B1015" s="475"/>
      <c r="C1015" s="380" t="str">
        <f>IFERROR(_xlfn.XLOOKUP($B1015,'Reference Prices - Do Not Edit'!$C$4:$C$6575,'Reference Prices - Do Not Edit'!$B$4:$B$6575),"-")</f>
        <v>-</v>
      </c>
      <c r="D1015" s="23">
        <f>IFERROR(_xlfn.XLOOKUP($B1015,'Reference Prices - Do Not Edit'!$C$4:$C$6575,'Reference Prices - Do Not Edit'!$D$4:$D$6575),0)</f>
        <v>0</v>
      </c>
      <c r="E1015" s="23">
        <f>IFERROR(_xlfn.XLOOKUP($B1015,'Reference Prices - Do Not Edit'!$C$4:$C$6575,'Reference Prices - Do Not Edit'!$E$4:$E$6575),0)</f>
        <v>0</v>
      </c>
      <c r="F1015" s="25">
        <f>IFERROR(_xlfn.XLOOKUP($B1015,'Reference Prices - Do Not Edit'!$C$4:$C$6575,'Reference Prices - Do Not Edit'!$I$4:$I$6575),0)</f>
        <v>0</v>
      </c>
    </row>
    <row r="1016" spans="2:6">
      <c r="B1016" s="475"/>
      <c r="C1016" s="380" t="str">
        <f>IFERROR(_xlfn.XLOOKUP($B1016,'Reference Prices - Do Not Edit'!$C$4:$C$6575,'Reference Prices - Do Not Edit'!$B$4:$B$6575),"-")</f>
        <v>-</v>
      </c>
      <c r="D1016" s="23">
        <f>IFERROR(_xlfn.XLOOKUP($B1016,'Reference Prices - Do Not Edit'!$C$4:$C$6575,'Reference Prices - Do Not Edit'!$D$4:$D$6575),0)</f>
        <v>0</v>
      </c>
      <c r="E1016" s="23">
        <f>IFERROR(_xlfn.XLOOKUP($B1016,'Reference Prices - Do Not Edit'!$C$4:$C$6575,'Reference Prices - Do Not Edit'!$E$4:$E$6575),0)</f>
        <v>0</v>
      </c>
      <c r="F1016" s="25">
        <f>IFERROR(_xlfn.XLOOKUP($B1016,'Reference Prices - Do Not Edit'!$C$4:$C$6575,'Reference Prices - Do Not Edit'!$I$4:$I$6575),0)</f>
        <v>0</v>
      </c>
    </row>
    <row r="1017" spans="2:6">
      <c r="B1017" s="475"/>
      <c r="C1017" s="380" t="str">
        <f>IFERROR(_xlfn.XLOOKUP($B1017,'Reference Prices - Do Not Edit'!$C$4:$C$6575,'Reference Prices - Do Not Edit'!$B$4:$B$6575),"-")</f>
        <v>-</v>
      </c>
      <c r="D1017" s="23">
        <f>IFERROR(_xlfn.XLOOKUP($B1017,'Reference Prices - Do Not Edit'!$C$4:$C$6575,'Reference Prices - Do Not Edit'!$D$4:$D$6575),0)</f>
        <v>0</v>
      </c>
      <c r="E1017" s="23">
        <f>IFERROR(_xlfn.XLOOKUP($B1017,'Reference Prices - Do Not Edit'!$C$4:$C$6575,'Reference Prices - Do Not Edit'!$E$4:$E$6575),0)</f>
        <v>0</v>
      </c>
      <c r="F1017" s="25">
        <f>IFERROR(_xlfn.XLOOKUP($B1017,'Reference Prices - Do Not Edit'!$C$4:$C$6575,'Reference Prices - Do Not Edit'!$I$4:$I$6575),0)</f>
        <v>0</v>
      </c>
    </row>
    <row r="1018" spans="2:6">
      <c r="B1018" s="475"/>
      <c r="C1018" s="380" t="str">
        <f>IFERROR(_xlfn.XLOOKUP($B1018,'Reference Prices - Do Not Edit'!$C$4:$C$6575,'Reference Prices - Do Not Edit'!$B$4:$B$6575),"-")</f>
        <v>-</v>
      </c>
      <c r="D1018" s="23">
        <f>IFERROR(_xlfn.XLOOKUP($B1018,'Reference Prices - Do Not Edit'!$C$4:$C$6575,'Reference Prices - Do Not Edit'!$D$4:$D$6575),0)</f>
        <v>0</v>
      </c>
      <c r="E1018" s="23">
        <f>IFERROR(_xlfn.XLOOKUP($B1018,'Reference Prices - Do Not Edit'!$C$4:$C$6575,'Reference Prices - Do Not Edit'!$E$4:$E$6575),0)</f>
        <v>0</v>
      </c>
      <c r="F1018" s="25">
        <f>IFERROR(_xlfn.XLOOKUP($B1018,'Reference Prices - Do Not Edit'!$C$4:$C$6575,'Reference Prices - Do Not Edit'!$I$4:$I$6575),0)</f>
        <v>0</v>
      </c>
    </row>
    <row r="1019" spans="2:6">
      <c r="B1019" s="475"/>
      <c r="C1019" s="380" t="str">
        <f>IFERROR(_xlfn.XLOOKUP($B1019,'Reference Prices - Do Not Edit'!$C$4:$C$6575,'Reference Prices - Do Not Edit'!$B$4:$B$6575),"-")</f>
        <v>-</v>
      </c>
      <c r="D1019" s="23">
        <f>IFERROR(_xlfn.XLOOKUP($B1019,'Reference Prices - Do Not Edit'!$C$4:$C$6575,'Reference Prices - Do Not Edit'!$D$4:$D$6575),0)</f>
        <v>0</v>
      </c>
      <c r="E1019" s="23">
        <f>IFERROR(_xlfn.XLOOKUP($B1019,'Reference Prices - Do Not Edit'!$C$4:$C$6575,'Reference Prices - Do Not Edit'!$E$4:$E$6575),0)</f>
        <v>0</v>
      </c>
      <c r="F1019" s="25">
        <f>IFERROR(_xlfn.XLOOKUP($B1019,'Reference Prices - Do Not Edit'!$C$4:$C$6575,'Reference Prices - Do Not Edit'!$I$4:$I$6575),0)</f>
        <v>0</v>
      </c>
    </row>
    <row r="1020" spans="2:6">
      <c r="B1020" s="475"/>
      <c r="C1020" s="380" t="str">
        <f>IFERROR(_xlfn.XLOOKUP($B1020,'Reference Prices - Do Not Edit'!$C$4:$C$6575,'Reference Prices - Do Not Edit'!$B$4:$B$6575),"-")</f>
        <v>-</v>
      </c>
      <c r="D1020" s="23">
        <f>IFERROR(_xlfn.XLOOKUP($B1020,'Reference Prices - Do Not Edit'!$C$4:$C$6575,'Reference Prices - Do Not Edit'!$D$4:$D$6575),0)</f>
        <v>0</v>
      </c>
      <c r="E1020" s="23">
        <f>IFERROR(_xlfn.XLOOKUP($B1020,'Reference Prices - Do Not Edit'!$C$4:$C$6575,'Reference Prices - Do Not Edit'!$E$4:$E$6575),0)</f>
        <v>0</v>
      </c>
      <c r="F1020" s="25">
        <f>IFERROR(_xlfn.XLOOKUP($B1020,'Reference Prices - Do Not Edit'!$C$4:$C$6575,'Reference Prices - Do Not Edit'!$I$4:$I$6575),0)</f>
        <v>0</v>
      </c>
    </row>
    <row r="1021" spans="2:6">
      <c r="B1021" s="475"/>
      <c r="C1021" s="380" t="str">
        <f>IFERROR(_xlfn.XLOOKUP($B1021,'Reference Prices - Do Not Edit'!$C$4:$C$6575,'Reference Prices - Do Not Edit'!$B$4:$B$6575),"-")</f>
        <v>-</v>
      </c>
      <c r="D1021" s="23">
        <f>IFERROR(_xlfn.XLOOKUP($B1021,'Reference Prices - Do Not Edit'!$C$4:$C$6575,'Reference Prices - Do Not Edit'!$D$4:$D$6575),0)</f>
        <v>0</v>
      </c>
      <c r="E1021" s="23">
        <f>IFERROR(_xlfn.XLOOKUP($B1021,'Reference Prices - Do Not Edit'!$C$4:$C$6575,'Reference Prices - Do Not Edit'!$E$4:$E$6575),0)</f>
        <v>0</v>
      </c>
      <c r="F1021" s="25">
        <f>IFERROR(_xlfn.XLOOKUP($B1021,'Reference Prices - Do Not Edit'!$C$4:$C$6575,'Reference Prices - Do Not Edit'!$I$4:$I$6575),0)</f>
        <v>0</v>
      </c>
    </row>
    <row r="1022" spans="2:6">
      <c r="B1022" s="475"/>
      <c r="C1022" s="380" t="str">
        <f>IFERROR(_xlfn.XLOOKUP($B1022,'Reference Prices - Do Not Edit'!$C$4:$C$6575,'Reference Prices - Do Not Edit'!$B$4:$B$6575),"-")</f>
        <v>-</v>
      </c>
      <c r="D1022" s="23">
        <f>IFERROR(_xlfn.XLOOKUP($B1022,'Reference Prices - Do Not Edit'!$C$4:$C$6575,'Reference Prices - Do Not Edit'!$D$4:$D$6575),0)</f>
        <v>0</v>
      </c>
      <c r="E1022" s="23">
        <f>IFERROR(_xlfn.XLOOKUP($B1022,'Reference Prices - Do Not Edit'!$C$4:$C$6575,'Reference Prices - Do Not Edit'!$E$4:$E$6575),0)</f>
        <v>0</v>
      </c>
      <c r="F1022" s="25">
        <f>IFERROR(_xlfn.XLOOKUP($B1022,'Reference Prices - Do Not Edit'!$C$4:$C$6575,'Reference Prices - Do Not Edit'!$I$4:$I$6575),0)</f>
        <v>0</v>
      </c>
    </row>
    <row r="1023" spans="2:6">
      <c r="B1023" s="475"/>
      <c r="C1023" s="380" t="str">
        <f>IFERROR(_xlfn.XLOOKUP($B1023,'Reference Prices - Do Not Edit'!$C$4:$C$6575,'Reference Prices - Do Not Edit'!$B$4:$B$6575),"-")</f>
        <v>-</v>
      </c>
      <c r="D1023" s="23">
        <f>IFERROR(_xlfn.XLOOKUP($B1023,'Reference Prices - Do Not Edit'!$C$4:$C$6575,'Reference Prices - Do Not Edit'!$D$4:$D$6575),0)</f>
        <v>0</v>
      </c>
      <c r="E1023" s="23">
        <f>IFERROR(_xlfn.XLOOKUP($B1023,'Reference Prices - Do Not Edit'!$C$4:$C$6575,'Reference Prices - Do Not Edit'!$E$4:$E$6575),0)</f>
        <v>0</v>
      </c>
      <c r="F1023" s="25">
        <f>IFERROR(_xlfn.XLOOKUP($B1023,'Reference Prices - Do Not Edit'!$C$4:$C$6575,'Reference Prices - Do Not Edit'!$I$4:$I$6575),0)</f>
        <v>0</v>
      </c>
    </row>
    <row r="1024" spans="2:6">
      <c r="B1024" s="475"/>
      <c r="C1024" s="380" t="str">
        <f>IFERROR(_xlfn.XLOOKUP($B1024,'Reference Prices - Do Not Edit'!$C$4:$C$6575,'Reference Prices - Do Not Edit'!$B$4:$B$6575),"-")</f>
        <v>-</v>
      </c>
      <c r="D1024" s="23">
        <f>IFERROR(_xlfn.XLOOKUP($B1024,'Reference Prices - Do Not Edit'!$C$4:$C$6575,'Reference Prices - Do Not Edit'!$D$4:$D$6575),0)</f>
        <v>0</v>
      </c>
      <c r="E1024" s="23">
        <f>IFERROR(_xlfn.XLOOKUP($B1024,'Reference Prices - Do Not Edit'!$C$4:$C$6575,'Reference Prices - Do Not Edit'!$E$4:$E$6575),0)</f>
        <v>0</v>
      </c>
      <c r="F1024" s="25">
        <f>IFERROR(_xlfn.XLOOKUP($B1024,'Reference Prices - Do Not Edit'!$C$4:$C$6575,'Reference Prices - Do Not Edit'!$I$4:$I$6575),0)</f>
        <v>0</v>
      </c>
    </row>
    <row r="1025" spans="2:6">
      <c r="B1025" s="475"/>
      <c r="C1025" s="380" t="str">
        <f>IFERROR(_xlfn.XLOOKUP($B1025,'Reference Prices - Do Not Edit'!$C$4:$C$6575,'Reference Prices - Do Not Edit'!$B$4:$B$6575),"-")</f>
        <v>-</v>
      </c>
      <c r="D1025" s="23">
        <f>IFERROR(_xlfn.XLOOKUP($B1025,'Reference Prices - Do Not Edit'!$C$4:$C$6575,'Reference Prices - Do Not Edit'!$D$4:$D$6575),0)</f>
        <v>0</v>
      </c>
      <c r="E1025" s="23">
        <f>IFERROR(_xlfn.XLOOKUP($B1025,'Reference Prices - Do Not Edit'!$C$4:$C$6575,'Reference Prices - Do Not Edit'!$E$4:$E$6575),0)</f>
        <v>0</v>
      </c>
      <c r="F1025" s="25">
        <f>IFERROR(_xlfn.XLOOKUP($B1025,'Reference Prices - Do Not Edit'!$C$4:$C$6575,'Reference Prices - Do Not Edit'!$I$4:$I$6575),0)</f>
        <v>0</v>
      </c>
    </row>
    <row r="1026" spans="2:6">
      <c r="B1026" s="475"/>
      <c r="C1026" s="380" t="str">
        <f>IFERROR(_xlfn.XLOOKUP($B1026,'Reference Prices - Do Not Edit'!$C$4:$C$6575,'Reference Prices - Do Not Edit'!$B$4:$B$6575),"-")</f>
        <v>-</v>
      </c>
      <c r="D1026" s="23">
        <f>IFERROR(_xlfn.XLOOKUP($B1026,'Reference Prices - Do Not Edit'!$C$4:$C$6575,'Reference Prices - Do Not Edit'!$D$4:$D$6575),0)</f>
        <v>0</v>
      </c>
      <c r="E1026" s="23">
        <f>IFERROR(_xlfn.XLOOKUP($B1026,'Reference Prices - Do Not Edit'!$C$4:$C$6575,'Reference Prices - Do Not Edit'!$E$4:$E$6575),0)</f>
        <v>0</v>
      </c>
      <c r="F1026" s="25">
        <f>IFERROR(_xlfn.XLOOKUP($B1026,'Reference Prices - Do Not Edit'!$C$4:$C$6575,'Reference Prices - Do Not Edit'!$I$4:$I$6575),0)</f>
        <v>0</v>
      </c>
    </row>
    <row r="1027" spans="2:6">
      <c r="B1027" s="475"/>
      <c r="C1027" s="380" t="str">
        <f>IFERROR(_xlfn.XLOOKUP($B1027,'Reference Prices - Do Not Edit'!$C$4:$C$6575,'Reference Prices - Do Not Edit'!$B$4:$B$6575),"-")</f>
        <v>-</v>
      </c>
      <c r="D1027" s="23">
        <f>IFERROR(_xlfn.XLOOKUP($B1027,'Reference Prices - Do Not Edit'!$C$4:$C$6575,'Reference Prices - Do Not Edit'!$D$4:$D$6575),0)</f>
        <v>0</v>
      </c>
      <c r="E1027" s="23">
        <f>IFERROR(_xlfn.XLOOKUP($B1027,'Reference Prices - Do Not Edit'!$C$4:$C$6575,'Reference Prices - Do Not Edit'!$E$4:$E$6575),0)</f>
        <v>0</v>
      </c>
      <c r="F1027" s="25">
        <f>IFERROR(_xlfn.XLOOKUP($B1027,'Reference Prices - Do Not Edit'!$C$4:$C$6575,'Reference Prices - Do Not Edit'!$I$4:$I$6575),0)</f>
        <v>0</v>
      </c>
    </row>
    <row r="1028" spans="2:6">
      <c r="B1028" s="475"/>
      <c r="C1028" s="380" t="str">
        <f>IFERROR(_xlfn.XLOOKUP($B1028,'Reference Prices - Do Not Edit'!$C$4:$C$6575,'Reference Prices - Do Not Edit'!$B$4:$B$6575),"-")</f>
        <v>-</v>
      </c>
      <c r="D1028" s="23">
        <f>IFERROR(_xlfn.XLOOKUP($B1028,'Reference Prices - Do Not Edit'!$C$4:$C$6575,'Reference Prices - Do Not Edit'!$D$4:$D$6575),0)</f>
        <v>0</v>
      </c>
      <c r="E1028" s="23">
        <f>IFERROR(_xlfn.XLOOKUP($B1028,'Reference Prices - Do Not Edit'!$C$4:$C$6575,'Reference Prices - Do Not Edit'!$E$4:$E$6575),0)</f>
        <v>0</v>
      </c>
      <c r="F1028" s="25">
        <f>IFERROR(_xlfn.XLOOKUP($B1028,'Reference Prices - Do Not Edit'!$C$4:$C$6575,'Reference Prices - Do Not Edit'!$I$4:$I$6575),0)</f>
        <v>0</v>
      </c>
    </row>
    <row r="1029" spans="2:6">
      <c r="B1029" s="475"/>
      <c r="C1029" s="380" t="str">
        <f>IFERROR(_xlfn.XLOOKUP($B1029,'Reference Prices - Do Not Edit'!$C$4:$C$6575,'Reference Prices - Do Not Edit'!$B$4:$B$6575),"-")</f>
        <v>-</v>
      </c>
      <c r="D1029" s="23">
        <f>IFERROR(_xlfn.XLOOKUP($B1029,'Reference Prices - Do Not Edit'!$C$4:$C$6575,'Reference Prices - Do Not Edit'!$D$4:$D$6575),0)</f>
        <v>0</v>
      </c>
      <c r="E1029" s="23">
        <f>IFERROR(_xlfn.XLOOKUP($B1029,'Reference Prices - Do Not Edit'!$C$4:$C$6575,'Reference Prices - Do Not Edit'!$E$4:$E$6575),0)</f>
        <v>0</v>
      </c>
      <c r="F1029" s="25">
        <f>IFERROR(_xlfn.XLOOKUP($B1029,'Reference Prices - Do Not Edit'!$C$4:$C$6575,'Reference Prices - Do Not Edit'!$I$4:$I$6575),0)</f>
        <v>0</v>
      </c>
    </row>
    <row r="1030" spans="2:6">
      <c r="B1030" s="475"/>
      <c r="C1030" s="380" t="str">
        <f>IFERROR(_xlfn.XLOOKUP($B1030,'Reference Prices - Do Not Edit'!$C$4:$C$6575,'Reference Prices - Do Not Edit'!$B$4:$B$6575),"-")</f>
        <v>-</v>
      </c>
      <c r="D1030" s="23">
        <f>IFERROR(_xlfn.XLOOKUP($B1030,'Reference Prices - Do Not Edit'!$C$4:$C$6575,'Reference Prices - Do Not Edit'!$D$4:$D$6575),0)</f>
        <v>0</v>
      </c>
      <c r="E1030" s="23">
        <f>IFERROR(_xlfn.XLOOKUP($B1030,'Reference Prices - Do Not Edit'!$C$4:$C$6575,'Reference Prices - Do Not Edit'!$E$4:$E$6575),0)</f>
        <v>0</v>
      </c>
      <c r="F1030" s="25">
        <f>IFERROR(_xlfn.XLOOKUP($B1030,'Reference Prices - Do Not Edit'!$C$4:$C$6575,'Reference Prices - Do Not Edit'!$I$4:$I$6575),0)</f>
        <v>0</v>
      </c>
    </row>
    <row r="1031" spans="2:6">
      <c r="B1031" s="475"/>
      <c r="C1031" s="380" t="str">
        <f>IFERROR(_xlfn.XLOOKUP($B1031,'Reference Prices - Do Not Edit'!$C$4:$C$6575,'Reference Prices - Do Not Edit'!$B$4:$B$6575),"-")</f>
        <v>-</v>
      </c>
      <c r="D1031" s="23">
        <f>IFERROR(_xlfn.XLOOKUP($B1031,'Reference Prices - Do Not Edit'!$C$4:$C$6575,'Reference Prices - Do Not Edit'!$D$4:$D$6575),0)</f>
        <v>0</v>
      </c>
      <c r="E1031" s="23">
        <f>IFERROR(_xlfn.XLOOKUP($B1031,'Reference Prices - Do Not Edit'!$C$4:$C$6575,'Reference Prices - Do Not Edit'!$E$4:$E$6575),0)</f>
        <v>0</v>
      </c>
      <c r="F1031" s="25">
        <f>IFERROR(_xlfn.XLOOKUP($B1031,'Reference Prices - Do Not Edit'!$C$4:$C$6575,'Reference Prices - Do Not Edit'!$I$4:$I$6575),0)</f>
        <v>0</v>
      </c>
    </row>
    <row r="1032" spans="2:6">
      <c r="B1032" s="475"/>
      <c r="C1032" s="380" t="str">
        <f>IFERROR(_xlfn.XLOOKUP($B1032,'Reference Prices - Do Not Edit'!$C$4:$C$6575,'Reference Prices - Do Not Edit'!$B$4:$B$6575),"-")</f>
        <v>-</v>
      </c>
      <c r="D1032" s="23">
        <f>IFERROR(_xlfn.XLOOKUP($B1032,'Reference Prices - Do Not Edit'!$C$4:$C$6575,'Reference Prices - Do Not Edit'!$D$4:$D$6575),0)</f>
        <v>0</v>
      </c>
      <c r="E1032" s="23">
        <f>IFERROR(_xlfn.XLOOKUP($B1032,'Reference Prices - Do Not Edit'!$C$4:$C$6575,'Reference Prices - Do Not Edit'!$E$4:$E$6575),0)</f>
        <v>0</v>
      </c>
      <c r="F1032" s="25">
        <f>IFERROR(_xlfn.XLOOKUP($B1032,'Reference Prices - Do Not Edit'!$C$4:$C$6575,'Reference Prices - Do Not Edit'!$I$4:$I$6575),0)</f>
        <v>0</v>
      </c>
    </row>
    <row r="1033" spans="2:6">
      <c r="B1033" s="475"/>
      <c r="C1033" s="380" t="str">
        <f>IFERROR(_xlfn.XLOOKUP($B1033,'Reference Prices - Do Not Edit'!$C$4:$C$6575,'Reference Prices - Do Not Edit'!$B$4:$B$6575),"-")</f>
        <v>-</v>
      </c>
      <c r="D1033" s="23">
        <f>IFERROR(_xlfn.XLOOKUP($B1033,'Reference Prices - Do Not Edit'!$C$4:$C$6575,'Reference Prices - Do Not Edit'!$D$4:$D$6575),0)</f>
        <v>0</v>
      </c>
      <c r="E1033" s="23">
        <f>IFERROR(_xlfn.XLOOKUP($B1033,'Reference Prices - Do Not Edit'!$C$4:$C$6575,'Reference Prices - Do Not Edit'!$E$4:$E$6575),0)</f>
        <v>0</v>
      </c>
      <c r="F1033" s="25">
        <f>IFERROR(_xlfn.XLOOKUP($B1033,'Reference Prices - Do Not Edit'!$C$4:$C$6575,'Reference Prices - Do Not Edit'!$I$4:$I$6575),0)</f>
        <v>0</v>
      </c>
    </row>
    <row r="1034" spans="2:6">
      <c r="B1034" s="475"/>
      <c r="C1034" s="380" t="str">
        <f>IFERROR(_xlfn.XLOOKUP($B1034,'Reference Prices - Do Not Edit'!$C$4:$C$6575,'Reference Prices - Do Not Edit'!$B$4:$B$6575),"-")</f>
        <v>-</v>
      </c>
      <c r="D1034" s="23">
        <f>IFERROR(_xlfn.XLOOKUP($B1034,'Reference Prices - Do Not Edit'!$C$4:$C$6575,'Reference Prices - Do Not Edit'!$D$4:$D$6575),0)</f>
        <v>0</v>
      </c>
      <c r="E1034" s="23">
        <f>IFERROR(_xlfn.XLOOKUP($B1034,'Reference Prices - Do Not Edit'!$C$4:$C$6575,'Reference Prices - Do Not Edit'!$E$4:$E$6575),0)</f>
        <v>0</v>
      </c>
      <c r="F1034" s="25">
        <f>IFERROR(_xlfn.XLOOKUP($B1034,'Reference Prices - Do Not Edit'!$C$4:$C$6575,'Reference Prices - Do Not Edit'!$I$4:$I$6575),0)</f>
        <v>0</v>
      </c>
    </row>
    <row r="1035" spans="2:6">
      <c r="B1035" s="475"/>
      <c r="C1035" s="380" t="str">
        <f>IFERROR(_xlfn.XLOOKUP($B1035,'Reference Prices - Do Not Edit'!$C$4:$C$6575,'Reference Prices - Do Not Edit'!$B$4:$B$6575),"-")</f>
        <v>-</v>
      </c>
      <c r="D1035" s="23">
        <f>IFERROR(_xlfn.XLOOKUP($B1035,'Reference Prices - Do Not Edit'!$C$4:$C$6575,'Reference Prices - Do Not Edit'!$D$4:$D$6575),0)</f>
        <v>0</v>
      </c>
      <c r="E1035" s="23">
        <f>IFERROR(_xlfn.XLOOKUP($B1035,'Reference Prices - Do Not Edit'!$C$4:$C$6575,'Reference Prices - Do Not Edit'!$E$4:$E$6575),0)</f>
        <v>0</v>
      </c>
      <c r="F1035" s="25">
        <f>IFERROR(_xlfn.XLOOKUP($B1035,'Reference Prices - Do Not Edit'!$C$4:$C$6575,'Reference Prices - Do Not Edit'!$I$4:$I$6575),0)</f>
        <v>0</v>
      </c>
    </row>
    <row r="1036" spans="2:6">
      <c r="B1036" s="475"/>
      <c r="C1036" s="380" t="str">
        <f>IFERROR(_xlfn.XLOOKUP($B1036,'Reference Prices - Do Not Edit'!$C$4:$C$6575,'Reference Prices - Do Not Edit'!$B$4:$B$6575),"-")</f>
        <v>-</v>
      </c>
      <c r="D1036" s="23">
        <f>IFERROR(_xlfn.XLOOKUP($B1036,'Reference Prices - Do Not Edit'!$C$4:$C$6575,'Reference Prices - Do Not Edit'!$D$4:$D$6575),0)</f>
        <v>0</v>
      </c>
      <c r="E1036" s="23">
        <f>IFERROR(_xlfn.XLOOKUP($B1036,'Reference Prices - Do Not Edit'!$C$4:$C$6575,'Reference Prices - Do Not Edit'!$E$4:$E$6575),0)</f>
        <v>0</v>
      </c>
      <c r="F1036" s="25">
        <f>IFERROR(_xlfn.XLOOKUP($B1036,'Reference Prices - Do Not Edit'!$C$4:$C$6575,'Reference Prices - Do Not Edit'!$I$4:$I$6575),0)</f>
        <v>0</v>
      </c>
    </row>
    <row r="1037" spans="2:6">
      <c r="B1037" s="475"/>
      <c r="C1037" s="380" t="str">
        <f>IFERROR(_xlfn.XLOOKUP($B1037,'Reference Prices - Do Not Edit'!$C$4:$C$6575,'Reference Prices - Do Not Edit'!$B$4:$B$6575),"-")</f>
        <v>-</v>
      </c>
      <c r="D1037" s="23">
        <f>IFERROR(_xlfn.XLOOKUP($B1037,'Reference Prices - Do Not Edit'!$C$4:$C$6575,'Reference Prices - Do Not Edit'!$D$4:$D$6575),0)</f>
        <v>0</v>
      </c>
      <c r="E1037" s="23">
        <f>IFERROR(_xlfn.XLOOKUP($B1037,'Reference Prices - Do Not Edit'!$C$4:$C$6575,'Reference Prices - Do Not Edit'!$E$4:$E$6575),0)</f>
        <v>0</v>
      </c>
      <c r="F1037" s="25">
        <f>IFERROR(_xlfn.XLOOKUP($B1037,'Reference Prices - Do Not Edit'!$C$4:$C$6575,'Reference Prices - Do Not Edit'!$I$4:$I$6575),0)</f>
        <v>0</v>
      </c>
    </row>
    <row r="1038" spans="2:6">
      <c r="B1038" s="475"/>
      <c r="C1038" s="380" t="str">
        <f>IFERROR(_xlfn.XLOOKUP($B1038,'Reference Prices - Do Not Edit'!$C$4:$C$6575,'Reference Prices - Do Not Edit'!$B$4:$B$6575),"-")</f>
        <v>-</v>
      </c>
      <c r="D1038" s="23">
        <f>IFERROR(_xlfn.XLOOKUP($B1038,'Reference Prices - Do Not Edit'!$C$4:$C$6575,'Reference Prices - Do Not Edit'!$D$4:$D$6575),0)</f>
        <v>0</v>
      </c>
      <c r="E1038" s="23">
        <f>IFERROR(_xlfn.XLOOKUP($B1038,'Reference Prices - Do Not Edit'!$C$4:$C$6575,'Reference Prices - Do Not Edit'!$E$4:$E$6575),0)</f>
        <v>0</v>
      </c>
      <c r="F1038" s="25">
        <f>IFERROR(_xlfn.XLOOKUP($B1038,'Reference Prices - Do Not Edit'!$C$4:$C$6575,'Reference Prices - Do Not Edit'!$I$4:$I$6575),0)</f>
        <v>0</v>
      </c>
    </row>
    <row r="1039" spans="2:6">
      <c r="B1039" s="475"/>
      <c r="C1039" s="380" t="str">
        <f>IFERROR(_xlfn.XLOOKUP($B1039,'Reference Prices - Do Not Edit'!$C$4:$C$6575,'Reference Prices - Do Not Edit'!$B$4:$B$6575),"-")</f>
        <v>-</v>
      </c>
      <c r="D1039" s="23">
        <f>IFERROR(_xlfn.XLOOKUP($B1039,'Reference Prices - Do Not Edit'!$C$4:$C$6575,'Reference Prices - Do Not Edit'!$D$4:$D$6575),0)</f>
        <v>0</v>
      </c>
      <c r="E1039" s="23">
        <f>IFERROR(_xlfn.XLOOKUP($B1039,'Reference Prices - Do Not Edit'!$C$4:$C$6575,'Reference Prices - Do Not Edit'!$E$4:$E$6575),0)</f>
        <v>0</v>
      </c>
      <c r="F1039" s="25">
        <f>IFERROR(_xlfn.XLOOKUP($B1039,'Reference Prices - Do Not Edit'!$C$4:$C$6575,'Reference Prices - Do Not Edit'!$I$4:$I$6575),0)</f>
        <v>0</v>
      </c>
    </row>
    <row r="1040" spans="2:6">
      <c r="B1040" s="475"/>
      <c r="C1040" s="380" t="str">
        <f>IFERROR(_xlfn.XLOOKUP($B1040,'Reference Prices - Do Not Edit'!$C$4:$C$6575,'Reference Prices - Do Not Edit'!$B$4:$B$6575),"-")</f>
        <v>-</v>
      </c>
      <c r="D1040" s="23">
        <f>IFERROR(_xlfn.XLOOKUP($B1040,'Reference Prices - Do Not Edit'!$C$4:$C$6575,'Reference Prices - Do Not Edit'!$D$4:$D$6575),0)</f>
        <v>0</v>
      </c>
      <c r="E1040" s="23">
        <f>IFERROR(_xlfn.XLOOKUP($B1040,'Reference Prices - Do Not Edit'!$C$4:$C$6575,'Reference Prices - Do Not Edit'!$E$4:$E$6575),0)</f>
        <v>0</v>
      </c>
      <c r="F1040" s="25">
        <f>IFERROR(_xlfn.XLOOKUP($B1040,'Reference Prices - Do Not Edit'!$C$4:$C$6575,'Reference Prices - Do Not Edit'!$I$4:$I$6575),0)</f>
        <v>0</v>
      </c>
    </row>
    <row r="1041" spans="2:6">
      <c r="B1041" s="475"/>
      <c r="C1041" s="380" t="str">
        <f>IFERROR(_xlfn.XLOOKUP($B1041,'Reference Prices - Do Not Edit'!$C$4:$C$6575,'Reference Prices - Do Not Edit'!$B$4:$B$6575),"-")</f>
        <v>-</v>
      </c>
      <c r="D1041" s="23">
        <f>IFERROR(_xlfn.XLOOKUP($B1041,'Reference Prices - Do Not Edit'!$C$4:$C$6575,'Reference Prices - Do Not Edit'!$D$4:$D$6575),0)</f>
        <v>0</v>
      </c>
      <c r="E1041" s="23">
        <f>IFERROR(_xlfn.XLOOKUP($B1041,'Reference Prices - Do Not Edit'!$C$4:$C$6575,'Reference Prices - Do Not Edit'!$E$4:$E$6575),0)</f>
        <v>0</v>
      </c>
      <c r="F1041" s="25">
        <f>IFERROR(_xlfn.XLOOKUP($B1041,'Reference Prices - Do Not Edit'!$C$4:$C$6575,'Reference Prices - Do Not Edit'!$I$4:$I$6575),0)</f>
        <v>0</v>
      </c>
    </row>
    <row r="1042" spans="2:6">
      <c r="B1042" s="475"/>
      <c r="C1042" s="380" t="str">
        <f>IFERROR(_xlfn.XLOOKUP($B1042,'Reference Prices - Do Not Edit'!$C$4:$C$6575,'Reference Prices - Do Not Edit'!$B$4:$B$6575),"-")</f>
        <v>-</v>
      </c>
      <c r="D1042" s="23">
        <f>IFERROR(_xlfn.XLOOKUP($B1042,'Reference Prices - Do Not Edit'!$C$4:$C$6575,'Reference Prices - Do Not Edit'!$D$4:$D$6575),0)</f>
        <v>0</v>
      </c>
      <c r="E1042" s="23">
        <f>IFERROR(_xlfn.XLOOKUP($B1042,'Reference Prices - Do Not Edit'!$C$4:$C$6575,'Reference Prices - Do Not Edit'!$E$4:$E$6575),0)</f>
        <v>0</v>
      </c>
      <c r="F1042" s="25">
        <f>IFERROR(_xlfn.XLOOKUP($B1042,'Reference Prices - Do Not Edit'!$C$4:$C$6575,'Reference Prices - Do Not Edit'!$I$4:$I$6575),0)</f>
        <v>0</v>
      </c>
    </row>
    <row r="1043" spans="2:6">
      <c r="B1043" s="475"/>
      <c r="C1043" s="380" t="str">
        <f>IFERROR(_xlfn.XLOOKUP($B1043,'Reference Prices - Do Not Edit'!$C$4:$C$6575,'Reference Prices - Do Not Edit'!$B$4:$B$6575),"-")</f>
        <v>-</v>
      </c>
      <c r="D1043" s="23">
        <f>IFERROR(_xlfn.XLOOKUP($B1043,'Reference Prices - Do Not Edit'!$C$4:$C$6575,'Reference Prices - Do Not Edit'!$D$4:$D$6575),0)</f>
        <v>0</v>
      </c>
      <c r="E1043" s="23">
        <f>IFERROR(_xlfn.XLOOKUP($B1043,'Reference Prices - Do Not Edit'!$C$4:$C$6575,'Reference Prices - Do Not Edit'!$E$4:$E$6575),0)</f>
        <v>0</v>
      </c>
      <c r="F1043" s="25">
        <f>IFERROR(_xlfn.XLOOKUP($B1043,'Reference Prices - Do Not Edit'!$C$4:$C$6575,'Reference Prices - Do Not Edit'!$I$4:$I$6575),0)</f>
        <v>0</v>
      </c>
    </row>
    <row r="1044" spans="2:6">
      <c r="B1044" s="475"/>
      <c r="C1044" s="380" t="str">
        <f>IFERROR(_xlfn.XLOOKUP($B1044,'Reference Prices - Do Not Edit'!$C$4:$C$6575,'Reference Prices - Do Not Edit'!$B$4:$B$6575),"-")</f>
        <v>-</v>
      </c>
      <c r="D1044" s="23">
        <f>IFERROR(_xlfn.XLOOKUP($B1044,'Reference Prices - Do Not Edit'!$C$4:$C$6575,'Reference Prices - Do Not Edit'!$D$4:$D$6575),0)</f>
        <v>0</v>
      </c>
      <c r="E1044" s="23">
        <f>IFERROR(_xlfn.XLOOKUP($B1044,'Reference Prices - Do Not Edit'!$C$4:$C$6575,'Reference Prices - Do Not Edit'!$E$4:$E$6575),0)</f>
        <v>0</v>
      </c>
      <c r="F1044" s="25">
        <f>IFERROR(_xlfn.XLOOKUP($B1044,'Reference Prices - Do Not Edit'!$C$4:$C$6575,'Reference Prices - Do Not Edit'!$I$4:$I$6575),0)</f>
        <v>0</v>
      </c>
    </row>
    <row r="1045" spans="2:6">
      <c r="B1045" s="475"/>
      <c r="C1045" s="380" t="str">
        <f>IFERROR(_xlfn.XLOOKUP($B1045,'Reference Prices - Do Not Edit'!$C$4:$C$6575,'Reference Prices - Do Not Edit'!$B$4:$B$6575),"-")</f>
        <v>-</v>
      </c>
      <c r="D1045" s="23">
        <f>IFERROR(_xlfn.XLOOKUP($B1045,'Reference Prices - Do Not Edit'!$C$4:$C$6575,'Reference Prices - Do Not Edit'!$D$4:$D$6575),0)</f>
        <v>0</v>
      </c>
      <c r="E1045" s="23">
        <f>IFERROR(_xlfn.XLOOKUP($B1045,'Reference Prices - Do Not Edit'!$C$4:$C$6575,'Reference Prices - Do Not Edit'!$E$4:$E$6575),0)</f>
        <v>0</v>
      </c>
      <c r="F1045" s="25">
        <f>IFERROR(_xlfn.XLOOKUP($B1045,'Reference Prices - Do Not Edit'!$C$4:$C$6575,'Reference Prices - Do Not Edit'!$I$4:$I$6575),0)</f>
        <v>0</v>
      </c>
    </row>
    <row r="1046" spans="2:6">
      <c r="B1046" s="475"/>
      <c r="C1046" s="380" t="str">
        <f>IFERROR(_xlfn.XLOOKUP($B1046,'Reference Prices - Do Not Edit'!$C$4:$C$6575,'Reference Prices - Do Not Edit'!$B$4:$B$6575),"-")</f>
        <v>-</v>
      </c>
      <c r="D1046" s="23">
        <f>IFERROR(_xlfn.XLOOKUP($B1046,'Reference Prices - Do Not Edit'!$C$4:$C$6575,'Reference Prices - Do Not Edit'!$D$4:$D$6575),0)</f>
        <v>0</v>
      </c>
      <c r="E1046" s="23">
        <f>IFERROR(_xlfn.XLOOKUP($B1046,'Reference Prices - Do Not Edit'!$C$4:$C$6575,'Reference Prices - Do Not Edit'!$E$4:$E$6575),0)</f>
        <v>0</v>
      </c>
      <c r="F1046" s="25">
        <f>IFERROR(_xlfn.XLOOKUP($B1046,'Reference Prices - Do Not Edit'!$C$4:$C$6575,'Reference Prices - Do Not Edit'!$I$4:$I$6575),0)</f>
        <v>0</v>
      </c>
    </row>
    <row r="1047" spans="2:6">
      <c r="B1047" s="475"/>
      <c r="C1047" s="380" t="str">
        <f>IFERROR(_xlfn.XLOOKUP($B1047,'Reference Prices - Do Not Edit'!$C$4:$C$6575,'Reference Prices - Do Not Edit'!$B$4:$B$6575),"-")</f>
        <v>-</v>
      </c>
      <c r="D1047" s="23">
        <f>IFERROR(_xlfn.XLOOKUP($B1047,'Reference Prices - Do Not Edit'!$C$4:$C$6575,'Reference Prices - Do Not Edit'!$D$4:$D$6575),0)</f>
        <v>0</v>
      </c>
      <c r="E1047" s="23">
        <f>IFERROR(_xlfn.XLOOKUP($B1047,'Reference Prices - Do Not Edit'!$C$4:$C$6575,'Reference Prices - Do Not Edit'!$E$4:$E$6575),0)</f>
        <v>0</v>
      </c>
      <c r="F1047" s="25">
        <f>IFERROR(_xlfn.XLOOKUP($B1047,'Reference Prices - Do Not Edit'!$C$4:$C$6575,'Reference Prices - Do Not Edit'!$I$4:$I$6575),0)</f>
        <v>0</v>
      </c>
    </row>
    <row r="1048" spans="2:6">
      <c r="B1048" s="475"/>
      <c r="C1048" s="380" t="str">
        <f>IFERROR(_xlfn.XLOOKUP($B1048,'Reference Prices - Do Not Edit'!$C$4:$C$6575,'Reference Prices - Do Not Edit'!$B$4:$B$6575),"-")</f>
        <v>-</v>
      </c>
      <c r="D1048" s="23">
        <f>IFERROR(_xlfn.XLOOKUP($B1048,'Reference Prices - Do Not Edit'!$C$4:$C$6575,'Reference Prices - Do Not Edit'!$D$4:$D$6575),0)</f>
        <v>0</v>
      </c>
      <c r="E1048" s="23">
        <f>IFERROR(_xlfn.XLOOKUP($B1048,'Reference Prices - Do Not Edit'!$C$4:$C$6575,'Reference Prices - Do Not Edit'!$E$4:$E$6575),0)</f>
        <v>0</v>
      </c>
      <c r="F1048" s="25">
        <f>IFERROR(_xlfn.XLOOKUP($B1048,'Reference Prices - Do Not Edit'!$C$4:$C$6575,'Reference Prices - Do Not Edit'!$I$4:$I$6575),0)</f>
        <v>0</v>
      </c>
    </row>
    <row r="1049" spans="2:6">
      <c r="B1049" s="475"/>
      <c r="C1049" s="380" t="str">
        <f>IFERROR(_xlfn.XLOOKUP($B1049,'Reference Prices - Do Not Edit'!$C$4:$C$6575,'Reference Prices - Do Not Edit'!$B$4:$B$6575),"-")</f>
        <v>-</v>
      </c>
      <c r="D1049" s="23">
        <f>IFERROR(_xlfn.XLOOKUP($B1049,'Reference Prices - Do Not Edit'!$C$4:$C$6575,'Reference Prices - Do Not Edit'!$D$4:$D$6575),0)</f>
        <v>0</v>
      </c>
      <c r="E1049" s="23">
        <f>IFERROR(_xlfn.XLOOKUP($B1049,'Reference Prices - Do Not Edit'!$C$4:$C$6575,'Reference Prices - Do Not Edit'!$E$4:$E$6575),0)</f>
        <v>0</v>
      </c>
      <c r="F1049" s="25">
        <f>IFERROR(_xlfn.XLOOKUP($B1049,'Reference Prices - Do Not Edit'!$C$4:$C$6575,'Reference Prices - Do Not Edit'!$I$4:$I$6575),0)</f>
        <v>0</v>
      </c>
    </row>
    <row r="1050" spans="2:6">
      <c r="B1050" s="475"/>
      <c r="C1050" s="380" t="str">
        <f>IFERROR(_xlfn.XLOOKUP($B1050,'Reference Prices - Do Not Edit'!$C$4:$C$6575,'Reference Prices - Do Not Edit'!$B$4:$B$6575),"-")</f>
        <v>-</v>
      </c>
      <c r="D1050" s="23">
        <f>IFERROR(_xlfn.XLOOKUP($B1050,'Reference Prices - Do Not Edit'!$C$4:$C$6575,'Reference Prices - Do Not Edit'!$D$4:$D$6575),0)</f>
        <v>0</v>
      </c>
      <c r="E1050" s="23">
        <f>IFERROR(_xlfn.XLOOKUP($B1050,'Reference Prices - Do Not Edit'!$C$4:$C$6575,'Reference Prices - Do Not Edit'!$E$4:$E$6575),0)</f>
        <v>0</v>
      </c>
      <c r="F1050" s="25">
        <f>IFERROR(_xlfn.XLOOKUP($B1050,'Reference Prices - Do Not Edit'!$C$4:$C$6575,'Reference Prices - Do Not Edit'!$I$4:$I$6575),0)</f>
        <v>0</v>
      </c>
    </row>
    <row r="1051" spans="2:6">
      <c r="B1051" s="475"/>
      <c r="C1051" s="380" t="str">
        <f>IFERROR(_xlfn.XLOOKUP($B1051,'Reference Prices - Do Not Edit'!$C$4:$C$6575,'Reference Prices - Do Not Edit'!$B$4:$B$6575),"-")</f>
        <v>-</v>
      </c>
      <c r="D1051" s="23">
        <f>IFERROR(_xlfn.XLOOKUP($B1051,'Reference Prices - Do Not Edit'!$C$4:$C$6575,'Reference Prices - Do Not Edit'!$D$4:$D$6575),0)</f>
        <v>0</v>
      </c>
      <c r="E1051" s="23">
        <f>IFERROR(_xlfn.XLOOKUP($B1051,'Reference Prices - Do Not Edit'!$C$4:$C$6575,'Reference Prices - Do Not Edit'!$E$4:$E$6575),0)</f>
        <v>0</v>
      </c>
      <c r="F1051" s="25">
        <f>IFERROR(_xlfn.XLOOKUP($B1051,'Reference Prices - Do Not Edit'!$C$4:$C$6575,'Reference Prices - Do Not Edit'!$I$4:$I$6575),0)</f>
        <v>0</v>
      </c>
    </row>
    <row r="1052" spans="2:6">
      <c r="B1052" s="475"/>
      <c r="C1052" s="380" t="str">
        <f>IFERROR(_xlfn.XLOOKUP($B1052,'Reference Prices - Do Not Edit'!$C$4:$C$6575,'Reference Prices - Do Not Edit'!$B$4:$B$6575),"-")</f>
        <v>-</v>
      </c>
      <c r="D1052" s="23">
        <f>IFERROR(_xlfn.XLOOKUP($B1052,'Reference Prices - Do Not Edit'!$C$4:$C$6575,'Reference Prices - Do Not Edit'!$D$4:$D$6575),0)</f>
        <v>0</v>
      </c>
      <c r="E1052" s="23">
        <f>IFERROR(_xlfn.XLOOKUP($B1052,'Reference Prices - Do Not Edit'!$C$4:$C$6575,'Reference Prices - Do Not Edit'!$E$4:$E$6575),0)</f>
        <v>0</v>
      </c>
      <c r="F1052" s="25">
        <f>IFERROR(_xlfn.XLOOKUP($B1052,'Reference Prices - Do Not Edit'!$C$4:$C$6575,'Reference Prices - Do Not Edit'!$I$4:$I$6575),0)</f>
        <v>0</v>
      </c>
    </row>
    <row r="1053" spans="2:6">
      <c r="B1053" s="475"/>
      <c r="C1053" s="380" t="str">
        <f>IFERROR(_xlfn.XLOOKUP($B1053,'Reference Prices - Do Not Edit'!$C$4:$C$6575,'Reference Prices - Do Not Edit'!$B$4:$B$6575),"-")</f>
        <v>-</v>
      </c>
      <c r="D1053" s="23">
        <f>IFERROR(_xlfn.XLOOKUP($B1053,'Reference Prices - Do Not Edit'!$C$4:$C$6575,'Reference Prices - Do Not Edit'!$D$4:$D$6575),0)</f>
        <v>0</v>
      </c>
      <c r="E1053" s="23">
        <f>IFERROR(_xlfn.XLOOKUP($B1053,'Reference Prices - Do Not Edit'!$C$4:$C$6575,'Reference Prices - Do Not Edit'!$E$4:$E$6575),0)</f>
        <v>0</v>
      </c>
      <c r="F1053" s="25">
        <f>IFERROR(_xlfn.XLOOKUP($B1053,'Reference Prices - Do Not Edit'!$C$4:$C$6575,'Reference Prices - Do Not Edit'!$I$4:$I$6575),0)</f>
        <v>0</v>
      </c>
    </row>
    <row r="1054" spans="2:6">
      <c r="B1054" s="475"/>
      <c r="C1054" s="380" t="str">
        <f>IFERROR(_xlfn.XLOOKUP($B1054,'Reference Prices - Do Not Edit'!$C$4:$C$6575,'Reference Prices - Do Not Edit'!$B$4:$B$6575),"-")</f>
        <v>-</v>
      </c>
      <c r="D1054" s="23">
        <f>IFERROR(_xlfn.XLOOKUP($B1054,'Reference Prices - Do Not Edit'!$C$4:$C$6575,'Reference Prices - Do Not Edit'!$D$4:$D$6575),0)</f>
        <v>0</v>
      </c>
      <c r="E1054" s="23">
        <f>IFERROR(_xlfn.XLOOKUP($B1054,'Reference Prices - Do Not Edit'!$C$4:$C$6575,'Reference Prices - Do Not Edit'!$E$4:$E$6575),0)</f>
        <v>0</v>
      </c>
      <c r="F1054" s="25">
        <f>IFERROR(_xlfn.XLOOKUP($B1054,'Reference Prices - Do Not Edit'!$C$4:$C$6575,'Reference Prices - Do Not Edit'!$I$4:$I$6575),0)</f>
        <v>0</v>
      </c>
    </row>
    <row r="1055" spans="2:6">
      <c r="B1055" s="475"/>
      <c r="C1055" s="380" t="str">
        <f>IFERROR(_xlfn.XLOOKUP($B1055,'Reference Prices - Do Not Edit'!$C$4:$C$6575,'Reference Prices - Do Not Edit'!$B$4:$B$6575),"-")</f>
        <v>-</v>
      </c>
      <c r="D1055" s="23">
        <f>IFERROR(_xlfn.XLOOKUP($B1055,'Reference Prices - Do Not Edit'!$C$4:$C$6575,'Reference Prices - Do Not Edit'!$D$4:$D$6575),0)</f>
        <v>0</v>
      </c>
      <c r="E1055" s="23">
        <f>IFERROR(_xlfn.XLOOKUP($B1055,'Reference Prices - Do Not Edit'!$C$4:$C$6575,'Reference Prices - Do Not Edit'!$E$4:$E$6575),0)</f>
        <v>0</v>
      </c>
      <c r="F1055" s="25">
        <f>IFERROR(_xlfn.XLOOKUP($B1055,'Reference Prices - Do Not Edit'!$C$4:$C$6575,'Reference Prices - Do Not Edit'!$I$4:$I$6575),0)</f>
        <v>0</v>
      </c>
    </row>
    <row r="1056" spans="2:6">
      <c r="B1056" s="475"/>
      <c r="C1056" s="380" t="str">
        <f>IFERROR(_xlfn.XLOOKUP($B1056,'Reference Prices - Do Not Edit'!$C$4:$C$6575,'Reference Prices - Do Not Edit'!$B$4:$B$6575),"-")</f>
        <v>-</v>
      </c>
      <c r="D1056" s="23">
        <f>IFERROR(_xlfn.XLOOKUP($B1056,'Reference Prices - Do Not Edit'!$C$4:$C$6575,'Reference Prices - Do Not Edit'!$D$4:$D$6575),0)</f>
        <v>0</v>
      </c>
      <c r="E1056" s="23">
        <f>IFERROR(_xlfn.XLOOKUP($B1056,'Reference Prices - Do Not Edit'!$C$4:$C$6575,'Reference Prices - Do Not Edit'!$E$4:$E$6575),0)</f>
        <v>0</v>
      </c>
      <c r="F1056" s="25">
        <f>IFERROR(_xlfn.XLOOKUP($B1056,'Reference Prices - Do Not Edit'!$C$4:$C$6575,'Reference Prices - Do Not Edit'!$I$4:$I$6575),0)</f>
        <v>0</v>
      </c>
    </row>
    <row r="1057" spans="2:6">
      <c r="B1057" s="475"/>
      <c r="C1057" s="380" t="str">
        <f>IFERROR(_xlfn.XLOOKUP($B1057,'Reference Prices - Do Not Edit'!$C$4:$C$6575,'Reference Prices - Do Not Edit'!$B$4:$B$6575),"-")</f>
        <v>-</v>
      </c>
      <c r="D1057" s="23">
        <f>IFERROR(_xlfn.XLOOKUP($B1057,'Reference Prices - Do Not Edit'!$C$4:$C$6575,'Reference Prices - Do Not Edit'!$D$4:$D$6575),0)</f>
        <v>0</v>
      </c>
      <c r="E1057" s="23">
        <f>IFERROR(_xlfn.XLOOKUP($B1057,'Reference Prices - Do Not Edit'!$C$4:$C$6575,'Reference Prices - Do Not Edit'!$E$4:$E$6575),0)</f>
        <v>0</v>
      </c>
      <c r="F1057" s="25">
        <f>IFERROR(_xlfn.XLOOKUP($B1057,'Reference Prices - Do Not Edit'!$C$4:$C$6575,'Reference Prices - Do Not Edit'!$I$4:$I$6575),0)</f>
        <v>0</v>
      </c>
    </row>
    <row r="1058" spans="2:6">
      <c r="B1058" s="475"/>
      <c r="C1058" s="380" t="str">
        <f>IFERROR(_xlfn.XLOOKUP($B1058,'Reference Prices - Do Not Edit'!$C$4:$C$6575,'Reference Prices - Do Not Edit'!$B$4:$B$6575),"-")</f>
        <v>-</v>
      </c>
      <c r="D1058" s="23">
        <f>IFERROR(_xlfn.XLOOKUP($B1058,'Reference Prices - Do Not Edit'!$C$4:$C$6575,'Reference Prices - Do Not Edit'!$D$4:$D$6575),0)</f>
        <v>0</v>
      </c>
      <c r="E1058" s="23">
        <f>IFERROR(_xlfn.XLOOKUP($B1058,'Reference Prices - Do Not Edit'!$C$4:$C$6575,'Reference Prices - Do Not Edit'!$E$4:$E$6575),0)</f>
        <v>0</v>
      </c>
      <c r="F1058" s="25">
        <f>IFERROR(_xlfn.XLOOKUP($B1058,'Reference Prices - Do Not Edit'!$C$4:$C$6575,'Reference Prices - Do Not Edit'!$I$4:$I$6575),0)</f>
        <v>0</v>
      </c>
    </row>
    <row r="1059" spans="2:6">
      <c r="B1059" s="475"/>
      <c r="C1059" s="380" t="str">
        <f>IFERROR(_xlfn.XLOOKUP($B1059,'Reference Prices - Do Not Edit'!$C$4:$C$6575,'Reference Prices - Do Not Edit'!$B$4:$B$6575),"-")</f>
        <v>-</v>
      </c>
      <c r="D1059" s="23">
        <f>IFERROR(_xlfn.XLOOKUP($B1059,'Reference Prices - Do Not Edit'!$C$4:$C$6575,'Reference Prices - Do Not Edit'!$D$4:$D$6575),0)</f>
        <v>0</v>
      </c>
      <c r="E1059" s="23">
        <f>IFERROR(_xlfn.XLOOKUP($B1059,'Reference Prices - Do Not Edit'!$C$4:$C$6575,'Reference Prices - Do Not Edit'!$E$4:$E$6575),0)</f>
        <v>0</v>
      </c>
      <c r="F1059" s="25">
        <f>IFERROR(_xlfn.XLOOKUP($B1059,'Reference Prices - Do Not Edit'!$C$4:$C$6575,'Reference Prices - Do Not Edit'!$I$4:$I$6575),0)</f>
        <v>0</v>
      </c>
    </row>
    <row r="1060" spans="2:6">
      <c r="B1060" s="475"/>
      <c r="C1060" s="380" t="str">
        <f>IFERROR(_xlfn.XLOOKUP($B1060,'Reference Prices - Do Not Edit'!$C$4:$C$6575,'Reference Prices - Do Not Edit'!$B$4:$B$6575),"-")</f>
        <v>-</v>
      </c>
      <c r="D1060" s="23">
        <f>IFERROR(_xlfn.XLOOKUP($B1060,'Reference Prices - Do Not Edit'!$C$4:$C$6575,'Reference Prices - Do Not Edit'!$D$4:$D$6575),0)</f>
        <v>0</v>
      </c>
      <c r="E1060" s="23">
        <f>IFERROR(_xlfn.XLOOKUP($B1060,'Reference Prices - Do Not Edit'!$C$4:$C$6575,'Reference Prices - Do Not Edit'!$E$4:$E$6575),0)</f>
        <v>0</v>
      </c>
      <c r="F1060" s="25">
        <f>IFERROR(_xlfn.XLOOKUP($B1060,'Reference Prices - Do Not Edit'!$C$4:$C$6575,'Reference Prices - Do Not Edit'!$I$4:$I$6575),0)</f>
        <v>0</v>
      </c>
    </row>
    <row r="1061" spans="2:6">
      <c r="B1061" s="475"/>
      <c r="C1061" s="380" t="str">
        <f>IFERROR(_xlfn.XLOOKUP($B1061,'Reference Prices - Do Not Edit'!$C$4:$C$6575,'Reference Prices - Do Not Edit'!$B$4:$B$6575),"-")</f>
        <v>-</v>
      </c>
      <c r="D1061" s="23">
        <f>IFERROR(_xlfn.XLOOKUP($B1061,'Reference Prices - Do Not Edit'!$C$4:$C$6575,'Reference Prices - Do Not Edit'!$D$4:$D$6575),0)</f>
        <v>0</v>
      </c>
      <c r="E1061" s="23">
        <f>IFERROR(_xlfn.XLOOKUP($B1061,'Reference Prices - Do Not Edit'!$C$4:$C$6575,'Reference Prices - Do Not Edit'!$E$4:$E$6575),0)</f>
        <v>0</v>
      </c>
      <c r="F1061" s="25">
        <f>IFERROR(_xlfn.XLOOKUP($B1061,'Reference Prices - Do Not Edit'!$C$4:$C$6575,'Reference Prices - Do Not Edit'!$I$4:$I$6575),0)</f>
        <v>0</v>
      </c>
    </row>
    <row r="1062" spans="2:6">
      <c r="B1062" s="475"/>
      <c r="C1062" s="380" t="str">
        <f>IFERROR(_xlfn.XLOOKUP($B1062,'Reference Prices - Do Not Edit'!$C$4:$C$6575,'Reference Prices - Do Not Edit'!$B$4:$B$6575),"-")</f>
        <v>-</v>
      </c>
      <c r="D1062" s="23">
        <f>IFERROR(_xlfn.XLOOKUP($B1062,'Reference Prices - Do Not Edit'!$C$4:$C$6575,'Reference Prices - Do Not Edit'!$D$4:$D$6575),0)</f>
        <v>0</v>
      </c>
      <c r="E1062" s="23">
        <f>IFERROR(_xlfn.XLOOKUP($B1062,'Reference Prices - Do Not Edit'!$C$4:$C$6575,'Reference Prices - Do Not Edit'!$E$4:$E$6575),0)</f>
        <v>0</v>
      </c>
      <c r="F1062" s="25">
        <f>IFERROR(_xlfn.XLOOKUP($B1062,'Reference Prices - Do Not Edit'!$C$4:$C$6575,'Reference Prices - Do Not Edit'!$I$4:$I$6575),0)</f>
        <v>0</v>
      </c>
    </row>
    <row r="1063" spans="2:6">
      <c r="B1063" s="475"/>
      <c r="C1063" s="380" t="str">
        <f>IFERROR(_xlfn.XLOOKUP($B1063,'Reference Prices - Do Not Edit'!$C$4:$C$6575,'Reference Prices - Do Not Edit'!$B$4:$B$6575),"-")</f>
        <v>-</v>
      </c>
      <c r="D1063" s="23">
        <f>IFERROR(_xlfn.XLOOKUP($B1063,'Reference Prices - Do Not Edit'!$C$4:$C$6575,'Reference Prices - Do Not Edit'!$D$4:$D$6575),0)</f>
        <v>0</v>
      </c>
      <c r="E1063" s="23">
        <f>IFERROR(_xlfn.XLOOKUP($B1063,'Reference Prices - Do Not Edit'!$C$4:$C$6575,'Reference Prices - Do Not Edit'!$E$4:$E$6575),0)</f>
        <v>0</v>
      </c>
      <c r="F1063" s="25">
        <f>IFERROR(_xlfn.XLOOKUP($B1063,'Reference Prices - Do Not Edit'!$C$4:$C$6575,'Reference Prices - Do Not Edit'!$I$4:$I$6575),0)</f>
        <v>0</v>
      </c>
    </row>
    <row r="1064" spans="2:6">
      <c r="B1064" s="475"/>
      <c r="C1064" s="380" t="str">
        <f>IFERROR(_xlfn.XLOOKUP($B1064,'Reference Prices - Do Not Edit'!$C$4:$C$6575,'Reference Prices - Do Not Edit'!$B$4:$B$6575),"-")</f>
        <v>-</v>
      </c>
      <c r="D1064" s="23">
        <f>IFERROR(_xlfn.XLOOKUP($B1064,'Reference Prices - Do Not Edit'!$C$4:$C$6575,'Reference Prices - Do Not Edit'!$D$4:$D$6575),0)</f>
        <v>0</v>
      </c>
      <c r="E1064" s="23">
        <f>IFERROR(_xlfn.XLOOKUP($B1064,'Reference Prices - Do Not Edit'!$C$4:$C$6575,'Reference Prices - Do Not Edit'!$E$4:$E$6575),0)</f>
        <v>0</v>
      </c>
      <c r="F1064" s="25">
        <f>IFERROR(_xlfn.XLOOKUP($B1064,'Reference Prices - Do Not Edit'!$C$4:$C$6575,'Reference Prices - Do Not Edit'!$I$4:$I$6575),0)</f>
        <v>0</v>
      </c>
    </row>
    <row r="1065" spans="2:6">
      <c r="B1065" s="475"/>
      <c r="C1065" s="380" t="str">
        <f>IFERROR(_xlfn.XLOOKUP($B1065,'Reference Prices - Do Not Edit'!$C$4:$C$6575,'Reference Prices - Do Not Edit'!$B$4:$B$6575),"-")</f>
        <v>-</v>
      </c>
      <c r="D1065" s="23">
        <f>IFERROR(_xlfn.XLOOKUP($B1065,'Reference Prices - Do Not Edit'!$C$4:$C$6575,'Reference Prices - Do Not Edit'!$D$4:$D$6575),0)</f>
        <v>0</v>
      </c>
      <c r="E1065" s="23">
        <f>IFERROR(_xlfn.XLOOKUP($B1065,'Reference Prices - Do Not Edit'!$C$4:$C$6575,'Reference Prices - Do Not Edit'!$E$4:$E$6575),0)</f>
        <v>0</v>
      </c>
      <c r="F1065" s="25">
        <f>IFERROR(_xlfn.XLOOKUP($B1065,'Reference Prices - Do Not Edit'!$C$4:$C$6575,'Reference Prices - Do Not Edit'!$I$4:$I$6575),0)</f>
        <v>0</v>
      </c>
    </row>
    <row r="1066" spans="2:6">
      <c r="B1066" s="475"/>
      <c r="C1066" s="380" t="str">
        <f>IFERROR(_xlfn.XLOOKUP($B1066,'Reference Prices - Do Not Edit'!$C$4:$C$6575,'Reference Prices - Do Not Edit'!$B$4:$B$6575),"-")</f>
        <v>-</v>
      </c>
      <c r="D1066" s="23">
        <f>IFERROR(_xlfn.XLOOKUP($B1066,'Reference Prices - Do Not Edit'!$C$4:$C$6575,'Reference Prices - Do Not Edit'!$D$4:$D$6575),0)</f>
        <v>0</v>
      </c>
      <c r="E1066" s="23">
        <f>IFERROR(_xlfn.XLOOKUP($B1066,'Reference Prices - Do Not Edit'!$C$4:$C$6575,'Reference Prices - Do Not Edit'!$E$4:$E$6575),0)</f>
        <v>0</v>
      </c>
      <c r="F1066" s="25">
        <f>IFERROR(_xlfn.XLOOKUP($B1066,'Reference Prices - Do Not Edit'!$C$4:$C$6575,'Reference Prices - Do Not Edit'!$I$4:$I$6575),0)</f>
        <v>0</v>
      </c>
    </row>
    <row r="1067" spans="2:6">
      <c r="B1067" s="475"/>
      <c r="C1067" s="380" t="str">
        <f>IFERROR(_xlfn.XLOOKUP($B1067,'Reference Prices - Do Not Edit'!$C$4:$C$6575,'Reference Prices - Do Not Edit'!$B$4:$B$6575),"-")</f>
        <v>-</v>
      </c>
      <c r="D1067" s="23">
        <f>IFERROR(_xlfn.XLOOKUP($B1067,'Reference Prices - Do Not Edit'!$C$4:$C$6575,'Reference Prices - Do Not Edit'!$D$4:$D$6575),0)</f>
        <v>0</v>
      </c>
      <c r="E1067" s="23">
        <f>IFERROR(_xlfn.XLOOKUP($B1067,'Reference Prices - Do Not Edit'!$C$4:$C$6575,'Reference Prices - Do Not Edit'!$E$4:$E$6575),0)</f>
        <v>0</v>
      </c>
      <c r="F1067" s="25">
        <f>IFERROR(_xlfn.XLOOKUP($B1067,'Reference Prices - Do Not Edit'!$C$4:$C$6575,'Reference Prices - Do Not Edit'!$I$4:$I$6575),0)</f>
        <v>0</v>
      </c>
    </row>
    <row r="1068" spans="2:6">
      <c r="B1068" s="475"/>
      <c r="C1068" s="380" t="str">
        <f>IFERROR(_xlfn.XLOOKUP($B1068,'Reference Prices - Do Not Edit'!$C$4:$C$6575,'Reference Prices - Do Not Edit'!$B$4:$B$6575),"-")</f>
        <v>-</v>
      </c>
      <c r="D1068" s="23">
        <f>IFERROR(_xlfn.XLOOKUP($B1068,'Reference Prices - Do Not Edit'!$C$4:$C$6575,'Reference Prices - Do Not Edit'!$D$4:$D$6575),0)</f>
        <v>0</v>
      </c>
      <c r="E1068" s="23">
        <f>IFERROR(_xlfn.XLOOKUP($B1068,'Reference Prices - Do Not Edit'!$C$4:$C$6575,'Reference Prices - Do Not Edit'!$E$4:$E$6575),0)</f>
        <v>0</v>
      </c>
      <c r="F1068" s="25">
        <f>IFERROR(_xlfn.XLOOKUP($B1068,'Reference Prices - Do Not Edit'!$C$4:$C$6575,'Reference Prices - Do Not Edit'!$I$4:$I$6575),0)</f>
        <v>0</v>
      </c>
    </row>
    <row r="1069" spans="2:6">
      <c r="B1069" s="475"/>
      <c r="C1069" s="380" t="str">
        <f>IFERROR(_xlfn.XLOOKUP($B1069,'Reference Prices - Do Not Edit'!$C$4:$C$6575,'Reference Prices - Do Not Edit'!$B$4:$B$6575),"-")</f>
        <v>-</v>
      </c>
      <c r="D1069" s="23">
        <f>IFERROR(_xlfn.XLOOKUP($B1069,'Reference Prices - Do Not Edit'!$C$4:$C$6575,'Reference Prices - Do Not Edit'!$D$4:$D$6575),0)</f>
        <v>0</v>
      </c>
      <c r="E1069" s="23">
        <f>IFERROR(_xlfn.XLOOKUP($B1069,'Reference Prices - Do Not Edit'!$C$4:$C$6575,'Reference Prices - Do Not Edit'!$E$4:$E$6575),0)</f>
        <v>0</v>
      </c>
      <c r="F1069" s="25">
        <f>IFERROR(_xlfn.XLOOKUP($B1069,'Reference Prices - Do Not Edit'!$C$4:$C$6575,'Reference Prices - Do Not Edit'!$I$4:$I$6575),0)</f>
        <v>0</v>
      </c>
    </row>
    <row r="1070" spans="2:6">
      <c r="B1070" s="475"/>
      <c r="C1070" s="380" t="str">
        <f>IFERROR(_xlfn.XLOOKUP($B1070,'Reference Prices - Do Not Edit'!$C$4:$C$6575,'Reference Prices - Do Not Edit'!$B$4:$B$6575),"-")</f>
        <v>-</v>
      </c>
      <c r="D1070" s="23">
        <f>IFERROR(_xlfn.XLOOKUP($B1070,'Reference Prices - Do Not Edit'!$C$4:$C$6575,'Reference Prices - Do Not Edit'!$D$4:$D$6575),0)</f>
        <v>0</v>
      </c>
      <c r="E1070" s="23">
        <f>IFERROR(_xlfn.XLOOKUP($B1070,'Reference Prices - Do Not Edit'!$C$4:$C$6575,'Reference Prices - Do Not Edit'!$E$4:$E$6575),0)</f>
        <v>0</v>
      </c>
      <c r="F1070" s="25">
        <f>IFERROR(_xlfn.XLOOKUP($B1070,'Reference Prices - Do Not Edit'!$C$4:$C$6575,'Reference Prices - Do Not Edit'!$I$4:$I$6575),0)</f>
        <v>0</v>
      </c>
    </row>
    <row r="1071" spans="2:6">
      <c r="B1071" s="475"/>
      <c r="C1071" s="380" t="str">
        <f>IFERROR(_xlfn.XLOOKUP($B1071,'Reference Prices - Do Not Edit'!$C$4:$C$6575,'Reference Prices - Do Not Edit'!$B$4:$B$6575),"-")</f>
        <v>-</v>
      </c>
      <c r="D1071" s="23">
        <f>IFERROR(_xlfn.XLOOKUP($B1071,'Reference Prices - Do Not Edit'!$C$4:$C$6575,'Reference Prices - Do Not Edit'!$D$4:$D$6575),0)</f>
        <v>0</v>
      </c>
      <c r="E1071" s="23">
        <f>IFERROR(_xlfn.XLOOKUP($B1071,'Reference Prices - Do Not Edit'!$C$4:$C$6575,'Reference Prices - Do Not Edit'!$E$4:$E$6575),0)</f>
        <v>0</v>
      </c>
      <c r="F1071" s="25">
        <f>IFERROR(_xlfn.XLOOKUP($B1071,'Reference Prices - Do Not Edit'!$C$4:$C$6575,'Reference Prices - Do Not Edit'!$I$4:$I$6575),0)</f>
        <v>0</v>
      </c>
    </row>
    <row r="1072" spans="2:6">
      <c r="B1072" s="475"/>
      <c r="C1072" s="380" t="str">
        <f>IFERROR(_xlfn.XLOOKUP($B1072,'Reference Prices - Do Not Edit'!$C$4:$C$6575,'Reference Prices - Do Not Edit'!$B$4:$B$6575),"-")</f>
        <v>-</v>
      </c>
      <c r="D1072" s="23">
        <f>IFERROR(_xlfn.XLOOKUP($B1072,'Reference Prices - Do Not Edit'!$C$4:$C$6575,'Reference Prices - Do Not Edit'!$D$4:$D$6575),0)</f>
        <v>0</v>
      </c>
      <c r="E1072" s="23">
        <f>IFERROR(_xlfn.XLOOKUP($B1072,'Reference Prices - Do Not Edit'!$C$4:$C$6575,'Reference Prices - Do Not Edit'!$E$4:$E$6575),0)</f>
        <v>0</v>
      </c>
      <c r="F1072" s="25">
        <f>IFERROR(_xlfn.XLOOKUP($B1072,'Reference Prices - Do Not Edit'!$C$4:$C$6575,'Reference Prices - Do Not Edit'!$I$4:$I$6575),0)</f>
        <v>0</v>
      </c>
    </row>
    <row r="1073" spans="2:6">
      <c r="B1073" s="475"/>
      <c r="C1073" s="380" t="str">
        <f>IFERROR(_xlfn.XLOOKUP($B1073,'Reference Prices - Do Not Edit'!$C$4:$C$6575,'Reference Prices - Do Not Edit'!$B$4:$B$6575),"-")</f>
        <v>-</v>
      </c>
      <c r="D1073" s="23">
        <f>IFERROR(_xlfn.XLOOKUP($B1073,'Reference Prices - Do Not Edit'!$C$4:$C$6575,'Reference Prices - Do Not Edit'!$D$4:$D$6575),0)</f>
        <v>0</v>
      </c>
      <c r="E1073" s="23">
        <f>IFERROR(_xlfn.XLOOKUP($B1073,'Reference Prices - Do Not Edit'!$C$4:$C$6575,'Reference Prices - Do Not Edit'!$E$4:$E$6575),0)</f>
        <v>0</v>
      </c>
      <c r="F1073" s="25">
        <f>IFERROR(_xlfn.XLOOKUP($B1073,'Reference Prices - Do Not Edit'!$C$4:$C$6575,'Reference Prices - Do Not Edit'!$I$4:$I$6575),0)</f>
        <v>0</v>
      </c>
    </row>
    <row r="1074" spans="2:6">
      <c r="B1074" s="475"/>
      <c r="C1074" s="380" t="str">
        <f>IFERROR(_xlfn.XLOOKUP($B1074,'Reference Prices - Do Not Edit'!$C$4:$C$6575,'Reference Prices - Do Not Edit'!$B$4:$B$6575),"-")</f>
        <v>-</v>
      </c>
      <c r="D1074" s="23">
        <f>IFERROR(_xlfn.XLOOKUP($B1074,'Reference Prices - Do Not Edit'!$C$4:$C$6575,'Reference Prices - Do Not Edit'!$D$4:$D$6575),0)</f>
        <v>0</v>
      </c>
      <c r="E1074" s="23">
        <f>IFERROR(_xlfn.XLOOKUP($B1074,'Reference Prices - Do Not Edit'!$C$4:$C$6575,'Reference Prices - Do Not Edit'!$E$4:$E$6575),0)</f>
        <v>0</v>
      </c>
      <c r="F1074" s="25">
        <f>IFERROR(_xlfn.XLOOKUP($B1074,'Reference Prices - Do Not Edit'!$C$4:$C$6575,'Reference Prices - Do Not Edit'!$I$4:$I$6575),0)</f>
        <v>0</v>
      </c>
    </row>
    <row r="1075" spans="2:6">
      <c r="B1075" s="475"/>
      <c r="C1075" s="380" t="str">
        <f>IFERROR(_xlfn.XLOOKUP($B1075,'Reference Prices - Do Not Edit'!$C$4:$C$6575,'Reference Prices - Do Not Edit'!$B$4:$B$6575),"-")</f>
        <v>-</v>
      </c>
      <c r="D1075" s="23">
        <f>IFERROR(_xlfn.XLOOKUP($B1075,'Reference Prices - Do Not Edit'!$C$4:$C$6575,'Reference Prices - Do Not Edit'!$D$4:$D$6575),0)</f>
        <v>0</v>
      </c>
      <c r="E1075" s="23">
        <f>IFERROR(_xlfn.XLOOKUP($B1075,'Reference Prices - Do Not Edit'!$C$4:$C$6575,'Reference Prices - Do Not Edit'!$E$4:$E$6575),0)</f>
        <v>0</v>
      </c>
      <c r="F1075" s="25">
        <f>IFERROR(_xlfn.XLOOKUP($B1075,'Reference Prices - Do Not Edit'!$C$4:$C$6575,'Reference Prices - Do Not Edit'!$I$4:$I$6575),0)</f>
        <v>0</v>
      </c>
    </row>
    <row r="1076" spans="2:6">
      <c r="B1076" s="475"/>
      <c r="C1076" s="380" t="str">
        <f>IFERROR(_xlfn.XLOOKUP($B1076,'Reference Prices - Do Not Edit'!$C$4:$C$6575,'Reference Prices - Do Not Edit'!$B$4:$B$6575),"-")</f>
        <v>-</v>
      </c>
      <c r="D1076" s="23">
        <f>IFERROR(_xlfn.XLOOKUP($B1076,'Reference Prices - Do Not Edit'!$C$4:$C$6575,'Reference Prices - Do Not Edit'!$D$4:$D$6575),0)</f>
        <v>0</v>
      </c>
      <c r="E1076" s="23">
        <f>IFERROR(_xlfn.XLOOKUP($B1076,'Reference Prices - Do Not Edit'!$C$4:$C$6575,'Reference Prices - Do Not Edit'!$E$4:$E$6575),0)</f>
        <v>0</v>
      </c>
      <c r="F1076" s="25">
        <f>IFERROR(_xlfn.XLOOKUP($B1076,'Reference Prices - Do Not Edit'!$C$4:$C$6575,'Reference Prices - Do Not Edit'!$I$4:$I$6575),0)</f>
        <v>0</v>
      </c>
    </row>
    <row r="1077" spans="2:6">
      <c r="B1077" s="475"/>
      <c r="C1077" s="380" t="str">
        <f>IFERROR(_xlfn.XLOOKUP($B1077,'Reference Prices - Do Not Edit'!$C$4:$C$6575,'Reference Prices - Do Not Edit'!$B$4:$B$6575),"-")</f>
        <v>-</v>
      </c>
      <c r="D1077" s="23">
        <f>IFERROR(_xlfn.XLOOKUP($B1077,'Reference Prices - Do Not Edit'!$C$4:$C$6575,'Reference Prices - Do Not Edit'!$D$4:$D$6575),0)</f>
        <v>0</v>
      </c>
      <c r="E1077" s="23">
        <f>IFERROR(_xlfn.XLOOKUP($B1077,'Reference Prices - Do Not Edit'!$C$4:$C$6575,'Reference Prices - Do Not Edit'!$E$4:$E$6575),0)</f>
        <v>0</v>
      </c>
      <c r="F1077" s="25">
        <f>IFERROR(_xlfn.XLOOKUP($B1077,'Reference Prices - Do Not Edit'!$C$4:$C$6575,'Reference Prices - Do Not Edit'!$I$4:$I$6575),0)</f>
        <v>0</v>
      </c>
    </row>
    <row r="1078" spans="2:6">
      <c r="B1078" s="475"/>
      <c r="C1078" s="380" t="str">
        <f>IFERROR(_xlfn.XLOOKUP($B1078,'Reference Prices - Do Not Edit'!$C$4:$C$6575,'Reference Prices - Do Not Edit'!$B$4:$B$6575),"-")</f>
        <v>-</v>
      </c>
      <c r="D1078" s="23">
        <f>IFERROR(_xlfn.XLOOKUP($B1078,'Reference Prices - Do Not Edit'!$C$4:$C$6575,'Reference Prices - Do Not Edit'!$D$4:$D$6575),0)</f>
        <v>0</v>
      </c>
      <c r="E1078" s="23">
        <f>IFERROR(_xlfn.XLOOKUP($B1078,'Reference Prices - Do Not Edit'!$C$4:$C$6575,'Reference Prices - Do Not Edit'!$E$4:$E$6575),0)</f>
        <v>0</v>
      </c>
      <c r="F1078" s="25">
        <f>IFERROR(_xlfn.XLOOKUP($B1078,'Reference Prices - Do Not Edit'!$C$4:$C$6575,'Reference Prices - Do Not Edit'!$I$4:$I$6575),0)</f>
        <v>0</v>
      </c>
    </row>
    <row r="1079" spans="2:6">
      <c r="B1079" s="475"/>
      <c r="C1079" s="380" t="str">
        <f>IFERROR(_xlfn.XLOOKUP($B1079,'Reference Prices - Do Not Edit'!$C$4:$C$6575,'Reference Prices - Do Not Edit'!$B$4:$B$6575),"-")</f>
        <v>-</v>
      </c>
      <c r="D1079" s="23">
        <f>IFERROR(_xlfn.XLOOKUP($B1079,'Reference Prices - Do Not Edit'!$C$4:$C$6575,'Reference Prices - Do Not Edit'!$D$4:$D$6575),0)</f>
        <v>0</v>
      </c>
      <c r="E1079" s="23">
        <f>IFERROR(_xlfn.XLOOKUP($B1079,'Reference Prices - Do Not Edit'!$C$4:$C$6575,'Reference Prices - Do Not Edit'!$E$4:$E$6575),0)</f>
        <v>0</v>
      </c>
      <c r="F1079" s="25">
        <f>IFERROR(_xlfn.XLOOKUP($B1079,'Reference Prices - Do Not Edit'!$C$4:$C$6575,'Reference Prices - Do Not Edit'!$I$4:$I$6575),0)</f>
        <v>0</v>
      </c>
    </row>
    <row r="1080" spans="2:6">
      <c r="B1080" s="475"/>
      <c r="C1080" s="380" t="str">
        <f>IFERROR(_xlfn.XLOOKUP($B1080,'Reference Prices - Do Not Edit'!$C$4:$C$6575,'Reference Prices - Do Not Edit'!$B$4:$B$6575),"-")</f>
        <v>-</v>
      </c>
      <c r="D1080" s="23">
        <f>IFERROR(_xlfn.XLOOKUP($B1080,'Reference Prices - Do Not Edit'!$C$4:$C$6575,'Reference Prices - Do Not Edit'!$D$4:$D$6575),0)</f>
        <v>0</v>
      </c>
      <c r="E1080" s="23">
        <f>IFERROR(_xlfn.XLOOKUP($B1080,'Reference Prices - Do Not Edit'!$C$4:$C$6575,'Reference Prices - Do Not Edit'!$E$4:$E$6575),0)</f>
        <v>0</v>
      </c>
      <c r="F1080" s="25">
        <f>IFERROR(_xlfn.XLOOKUP($B1080,'Reference Prices - Do Not Edit'!$C$4:$C$6575,'Reference Prices - Do Not Edit'!$I$4:$I$6575),0)</f>
        <v>0</v>
      </c>
    </row>
    <row r="1081" spans="2:6">
      <c r="B1081" s="475"/>
      <c r="C1081" s="380" t="str">
        <f>IFERROR(_xlfn.XLOOKUP($B1081,'Reference Prices - Do Not Edit'!$C$4:$C$6575,'Reference Prices - Do Not Edit'!$B$4:$B$6575),"-")</f>
        <v>-</v>
      </c>
      <c r="D1081" s="23">
        <f>IFERROR(_xlfn.XLOOKUP($B1081,'Reference Prices - Do Not Edit'!$C$4:$C$6575,'Reference Prices - Do Not Edit'!$D$4:$D$6575),0)</f>
        <v>0</v>
      </c>
      <c r="E1081" s="23">
        <f>IFERROR(_xlfn.XLOOKUP($B1081,'Reference Prices - Do Not Edit'!$C$4:$C$6575,'Reference Prices - Do Not Edit'!$E$4:$E$6575),0)</f>
        <v>0</v>
      </c>
      <c r="F1081" s="25">
        <f>IFERROR(_xlfn.XLOOKUP($B1081,'Reference Prices - Do Not Edit'!$C$4:$C$6575,'Reference Prices - Do Not Edit'!$I$4:$I$6575),0)</f>
        <v>0</v>
      </c>
    </row>
    <row r="1082" spans="2:6">
      <c r="B1082" s="475"/>
      <c r="C1082" s="380" t="str">
        <f>IFERROR(_xlfn.XLOOKUP($B1082,'Reference Prices - Do Not Edit'!$C$4:$C$6575,'Reference Prices - Do Not Edit'!$B$4:$B$6575),"-")</f>
        <v>-</v>
      </c>
      <c r="D1082" s="23">
        <f>IFERROR(_xlfn.XLOOKUP($B1082,'Reference Prices - Do Not Edit'!$C$4:$C$6575,'Reference Prices - Do Not Edit'!$D$4:$D$6575),0)</f>
        <v>0</v>
      </c>
      <c r="E1082" s="23">
        <f>IFERROR(_xlfn.XLOOKUP($B1082,'Reference Prices - Do Not Edit'!$C$4:$C$6575,'Reference Prices - Do Not Edit'!$E$4:$E$6575),0)</f>
        <v>0</v>
      </c>
      <c r="F1082" s="25">
        <f>IFERROR(_xlfn.XLOOKUP($B1082,'Reference Prices - Do Not Edit'!$C$4:$C$6575,'Reference Prices - Do Not Edit'!$I$4:$I$6575),0)</f>
        <v>0</v>
      </c>
    </row>
    <row r="1083" spans="2:6">
      <c r="B1083" s="475"/>
      <c r="C1083" s="380" t="str">
        <f>IFERROR(_xlfn.XLOOKUP($B1083,'Reference Prices - Do Not Edit'!$C$4:$C$6575,'Reference Prices - Do Not Edit'!$B$4:$B$6575),"-")</f>
        <v>-</v>
      </c>
      <c r="D1083" s="23">
        <f>IFERROR(_xlfn.XLOOKUP($B1083,'Reference Prices - Do Not Edit'!$C$4:$C$6575,'Reference Prices - Do Not Edit'!$D$4:$D$6575),0)</f>
        <v>0</v>
      </c>
      <c r="E1083" s="23">
        <f>IFERROR(_xlfn.XLOOKUP($B1083,'Reference Prices - Do Not Edit'!$C$4:$C$6575,'Reference Prices - Do Not Edit'!$E$4:$E$6575),0)</f>
        <v>0</v>
      </c>
      <c r="F1083" s="25">
        <f>IFERROR(_xlfn.XLOOKUP($B1083,'Reference Prices - Do Not Edit'!$C$4:$C$6575,'Reference Prices - Do Not Edit'!$I$4:$I$6575),0)</f>
        <v>0</v>
      </c>
    </row>
    <row r="1084" spans="2:6">
      <c r="B1084" s="475"/>
      <c r="C1084" s="380" t="str">
        <f>IFERROR(_xlfn.XLOOKUP($B1084,'Reference Prices - Do Not Edit'!$C$4:$C$6575,'Reference Prices - Do Not Edit'!$B$4:$B$6575),"-")</f>
        <v>-</v>
      </c>
      <c r="D1084" s="23">
        <f>IFERROR(_xlfn.XLOOKUP($B1084,'Reference Prices - Do Not Edit'!$C$4:$C$6575,'Reference Prices - Do Not Edit'!$D$4:$D$6575),0)</f>
        <v>0</v>
      </c>
      <c r="E1084" s="23">
        <f>IFERROR(_xlfn.XLOOKUP($B1084,'Reference Prices - Do Not Edit'!$C$4:$C$6575,'Reference Prices - Do Not Edit'!$E$4:$E$6575),0)</f>
        <v>0</v>
      </c>
      <c r="F1084" s="25">
        <f>IFERROR(_xlfn.XLOOKUP($B1084,'Reference Prices - Do Not Edit'!$C$4:$C$6575,'Reference Prices - Do Not Edit'!$I$4:$I$6575),0)</f>
        <v>0</v>
      </c>
    </row>
    <row r="1085" spans="2:6">
      <c r="B1085" s="475"/>
      <c r="C1085" s="380" t="str">
        <f>IFERROR(_xlfn.XLOOKUP($B1085,'Reference Prices - Do Not Edit'!$C$4:$C$6575,'Reference Prices - Do Not Edit'!$B$4:$B$6575),"-")</f>
        <v>-</v>
      </c>
      <c r="D1085" s="23">
        <f>IFERROR(_xlfn.XLOOKUP($B1085,'Reference Prices - Do Not Edit'!$C$4:$C$6575,'Reference Prices - Do Not Edit'!$D$4:$D$6575),0)</f>
        <v>0</v>
      </c>
      <c r="E1085" s="23">
        <f>IFERROR(_xlfn.XLOOKUP($B1085,'Reference Prices - Do Not Edit'!$C$4:$C$6575,'Reference Prices - Do Not Edit'!$E$4:$E$6575),0)</f>
        <v>0</v>
      </c>
      <c r="F1085" s="25">
        <f>IFERROR(_xlfn.XLOOKUP($B1085,'Reference Prices - Do Not Edit'!$C$4:$C$6575,'Reference Prices - Do Not Edit'!$I$4:$I$6575),0)</f>
        <v>0</v>
      </c>
    </row>
    <row r="1086" spans="2:6">
      <c r="B1086" s="475"/>
      <c r="C1086" s="380" t="str">
        <f>IFERROR(_xlfn.XLOOKUP($B1086,'Reference Prices - Do Not Edit'!$C$4:$C$6575,'Reference Prices - Do Not Edit'!$B$4:$B$6575),"-")</f>
        <v>-</v>
      </c>
      <c r="D1086" s="23">
        <f>IFERROR(_xlfn.XLOOKUP($B1086,'Reference Prices - Do Not Edit'!$C$4:$C$6575,'Reference Prices - Do Not Edit'!$D$4:$D$6575),0)</f>
        <v>0</v>
      </c>
      <c r="E1086" s="23">
        <f>IFERROR(_xlfn.XLOOKUP($B1086,'Reference Prices - Do Not Edit'!$C$4:$C$6575,'Reference Prices - Do Not Edit'!$E$4:$E$6575),0)</f>
        <v>0</v>
      </c>
      <c r="F1086" s="25">
        <f>IFERROR(_xlfn.XLOOKUP($B1086,'Reference Prices - Do Not Edit'!$C$4:$C$6575,'Reference Prices - Do Not Edit'!$I$4:$I$6575),0)</f>
        <v>0</v>
      </c>
    </row>
    <row r="1087" spans="2:6">
      <c r="B1087" s="475"/>
      <c r="C1087" s="380" t="str">
        <f>IFERROR(_xlfn.XLOOKUP($B1087,'Reference Prices - Do Not Edit'!$C$4:$C$6575,'Reference Prices - Do Not Edit'!$B$4:$B$6575),"-")</f>
        <v>-</v>
      </c>
      <c r="D1087" s="23">
        <f>IFERROR(_xlfn.XLOOKUP($B1087,'Reference Prices - Do Not Edit'!$C$4:$C$6575,'Reference Prices - Do Not Edit'!$D$4:$D$6575),0)</f>
        <v>0</v>
      </c>
      <c r="E1087" s="23">
        <f>IFERROR(_xlfn.XLOOKUP($B1087,'Reference Prices - Do Not Edit'!$C$4:$C$6575,'Reference Prices - Do Not Edit'!$E$4:$E$6575),0)</f>
        <v>0</v>
      </c>
      <c r="F1087" s="25">
        <f>IFERROR(_xlfn.XLOOKUP($B1087,'Reference Prices - Do Not Edit'!$C$4:$C$6575,'Reference Prices - Do Not Edit'!$I$4:$I$6575),0)</f>
        <v>0</v>
      </c>
    </row>
    <row r="1088" spans="2:6">
      <c r="B1088" s="475"/>
      <c r="C1088" s="380" t="str">
        <f>IFERROR(_xlfn.XLOOKUP($B1088,'Reference Prices - Do Not Edit'!$C$4:$C$6575,'Reference Prices - Do Not Edit'!$B$4:$B$6575),"-")</f>
        <v>-</v>
      </c>
      <c r="D1088" s="23">
        <f>IFERROR(_xlfn.XLOOKUP($B1088,'Reference Prices - Do Not Edit'!$C$4:$C$6575,'Reference Prices - Do Not Edit'!$D$4:$D$6575),0)</f>
        <v>0</v>
      </c>
      <c r="E1088" s="23">
        <f>IFERROR(_xlfn.XLOOKUP($B1088,'Reference Prices - Do Not Edit'!$C$4:$C$6575,'Reference Prices - Do Not Edit'!$E$4:$E$6575),0)</f>
        <v>0</v>
      </c>
      <c r="F1088" s="25">
        <f>IFERROR(_xlfn.XLOOKUP($B1088,'Reference Prices - Do Not Edit'!$C$4:$C$6575,'Reference Prices - Do Not Edit'!$I$4:$I$6575),0)</f>
        <v>0</v>
      </c>
    </row>
    <row r="1089" spans="2:6">
      <c r="B1089" s="475"/>
      <c r="C1089" s="380" t="str">
        <f>IFERROR(_xlfn.XLOOKUP($B1089,'Reference Prices - Do Not Edit'!$C$4:$C$6575,'Reference Prices - Do Not Edit'!$B$4:$B$6575),"-")</f>
        <v>-</v>
      </c>
      <c r="D1089" s="23">
        <f>IFERROR(_xlfn.XLOOKUP($B1089,'Reference Prices - Do Not Edit'!$C$4:$C$6575,'Reference Prices - Do Not Edit'!$D$4:$D$6575),0)</f>
        <v>0</v>
      </c>
      <c r="E1089" s="23">
        <f>IFERROR(_xlfn.XLOOKUP($B1089,'Reference Prices - Do Not Edit'!$C$4:$C$6575,'Reference Prices - Do Not Edit'!$E$4:$E$6575),0)</f>
        <v>0</v>
      </c>
      <c r="F1089" s="25">
        <f>IFERROR(_xlfn.XLOOKUP($B1089,'Reference Prices - Do Not Edit'!$C$4:$C$6575,'Reference Prices - Do Not Edit'!$I$4:$I$6575),0)</f>
        <v>0</v>
      </c>
    </row>
    <row r="1090" spans="2:6">
      <c r="B1090" s="475"/>
      <c r="C1090" s="380" t="str">
        <f>IFERROR(_xlfn.XLOOKUP($B1090,'Reference Prices - Do Not Edit'!$C$4:$C$6575,'Reference Prices - Do Not Edit'!$B$4:$B$6575),"-")</f>
        <v>-</v>
      </c>
      <c r="D1090" s="23">
        <f>IFERROR(_xlfn.XLOOKUP($B1090,'Reference Prices - Do Not Edit'!$C$4:$C$6575,'Reference Prices - Do Not Edit'!$D$4:$D$6575),0)</f>
        <v>0</v>
      </c>
      <c r="E1090" s="23">
        <f>IFERROR(_xlfn.XLOOKUP($B1090,'Reference Prices - Do Not Edit'!$C$4:$C$6575,'Reference Prices - Do Not Edit'!$E$4:$E$6575),0)</f>
        <v>0</v>
      </c>
      <c r="F1090" s="25">
        <f>IFERROR(_xlfn.XLOOKUP($B1090,'Reference Prices - Do Not Edit'!$C$4:$C$6575,'Reference Prices - Do Not Edit'!$I$4:$I$6575),0)</f>
        <v>0</v>
      </c>
    </row>
    <row r="1091" spans="2:6">
      <c r="B1091" s="475"/>
      <c r="C1091" s="380" t="str">
        <f>IFERROR(_xlfn.XLOOKUP($B1091,'Reference Prices - Do Not Edit'!$C$4:$C$6575,'Reference Prices - Do Not Edit'!$B$4:$B$6575),"-")</f>
        <v>-</v>
      </c>
      <c r="D1091" s="23">
        <f>IFERROR(_xlfn.XLOOKUP($B1091,'Reference Prices - Do Not Edit'!$C$4:$C$6575,'Reference Prices - Do Not Edit'!$D$4:$D$6575),0)</f>
        <v>0</v>
      </c>
      <c r="E1091" s="23">
        <f>IFERROR(_xlfn.XLOOKUP($B1091,'Reference Prices - Do Not Edit'!$C$4:$C$6575,'Reference Prices - Do Not Edit'!$E$4:$E$6575),0)</f>
        <v>0</v>
      </c>
      <c r="F1091" s="25">
        <f>IFERROR(_xlfn.XLOOKUP($B1091,'Reference Prices - Do Not Edit'!$C$4:$C$6575,'Reference Prices - Do Not Edit'!$I$4:$I$6575),0)</f>
        <v>0</v>
      </c>
    </row>
    <row r="1092" spans="2:6">
      <c r="B1092" s="475"/>
      <c r="C1092" s="380" t="str">
        <f>IFERROR(_xlfn.XLOOKUP($B1092,'Reference Prices - Do Not Edit'!$C$4:$C$6575,'Reference Prices - Do Not Edit'!$B$4:$B$6575),"-")</f>
        <v>-</v>
      </c>
      <c r="D1092" s="23">
        <f>IFERROR(_xlfn.XLOOKUP($B1092,'Reference Prices - Do Not Edit'!$C$4:$C$6575,'Reference Prices - Do Not Edit'!$D$4:$D$6575),0)</f>
        <v>0</v>
      </c>
      <c r="E1092" s="23">
        <f>IFERROR(_xlfn.XLOOKUP($B1092,'Reference Prices - Do Not Edit'!$C$4:$C$6575,'Reference Prices - Do Not Edit'!$E$4:$E$6575),0)</f>
        <v>0</v>
      </c>
      <c r="F1092" s="25">
        <f>IFERROR(_xlfn.XLOOKUP($B1092,'Reference Prices - Do Not Edit'!$C$4:$C$6575,'Reference Prices - Do Not Edit'!$I$4:$I$6575),0)</f>
        <v>0</v>
      </c>
    </row>
    <row r="1093" spans="2:6">
      <c r="B1093" s="475"/>
      <c r="C1093" s="380" t="str">
        <f>IFERROR(_xlfn.XLOOKUP($B1093,'Reference Prices - Do Not Edit'!$C$4:$C$6575,'Reference Prices - Do Not Edit'!$B$4:$B$6575),"-")</f>
        <v>-</v>
      </c>
      <c r="D1093" s="23">
        <f>IFERROR(_xlfn.XLOOKUP($B1093,'Reference Prices - Do Not Edit'!$C$4:$C$6575,'Reference Prices - Do Not Edit'!$D$4:$D$6575),0)</f>
        <v>0</v>
      </c>
      <c r="E1093" s="23">
        <f>IFERROR(_xlfn.XLOOKUP($B1093,'Reference Prices - Do Not Edit'!$C$4:$C$6575,'Reference Prices - Do Not Edit'!$E$4:$E$6575),0)</f>
        <v>0</v>
      </c>
      <c r="F1093" s="25">
        <f>IFERROR(_xlfn.XLOOKUP($B1093,'Reference Prices - Do Not Edit'!$C$4:$C$6575,'Reference Prices - Do Not Edit'!$I$4:$I$6575),0)</f>
        <v>0</v>
      </c>
    </row>
    <row r="1094" spans="2:6">
      <c r="B1094" s="475"/>
      <c r="C1094" s="380" t="str">
        <f>IFERROR(_xlfn.XLOOKUP($B1094,'Reference Prices - Do Not Edit'!$C$4:$C$6575,'Reference Prices - Do Not Edit'!$B$4:$B$6575),"-")</f>
        <v>-</v>
      </c>
      <c r="D1094" s="23">
        <f>IFERROR(_xlfn.XLOOKUP($B1094,'Reference Prices - Do Not Edit'!$C$4:$C$6575,'Reference Prices - Do Not Edit'!$D$4:$D$6575),0)</f>
        <v>0</v>
      </c>
      <c r="E1094" s="23">
        <f>IFERROR(_xlfn.XLOOKUP($B1094,'Reference Prices - Do Not Edit'!$C$4:$C$6575,'Reference Prices - Do Not Edit'!$E$4:$E$6575),0)</f>
        <v>0</v>
      </c>
      <c r="F1094" s="25">
        <f>IFERROR(_xlfn.XLOOKUP($B1094,'Reference Prices - Do Not Edit'!$C$4:$C$6575,'Reference Prices - Do Not Edit'!$I$4:$I$6575),0)</f>
        <v>0</v>
      </c>
    </row>
    <row r="1095" spans="2:6">
      <c r="B1095" s="475"/>
      <c r="C1095" s="380" t="str">
        <f>IFERROR(_xlfn.XLOOKUP($B1095,'Reference Prices - Do Not Edit'!$C$4:$C$6575,'Reference Prices - Do Not Edit'!$B$4:$B$6575),"-")</f>
        <v>-</v>
      </c>
      <c r="D1095" s="23">
        <f>IFERROR(_xlfn.XLOOKUP($B1095,'Reference Prices - Do Not Edit'!$C$4:$C$6575,'Reference Prices - Do Not Edit'!$D$4:$D$6575),0)</f>
        <v>0</v>
      </c>
      <c r="E1095" s="23">
        <f>IFERROR(_xlfn.XLOOKUP($B1095,'Reference Prices - Do Not Edit'!$C$4:$C$6575,'Reference Prices - Do Not Edit'!$E$4:$E$6575),0)</f>
        <v>0</v>
      </c>
      <c r="F1095" s="25">
        <f>IFERROR(_xlfn.XLOOKUP($B1095,'Reference Prices - Do Not Edit'!$C$4:$C$6575,'Reference Prices - Do Not Edit'!$I$4:$I$6575),0)</f>
        <v>0</v>
      </c>
    </row>
    <row r="1096" spans="2:6">
      <c r="B1096" s="475"/>
      <c r="C1096" s="380" t="str">
        <f>IFERROR(_xlfn.XLOOKUP($B1096,'Reference Prices - Do Not Edit'!$C$4:$C$6575,'Reference Prices - Do Not Edit'!$B$4:$B$6575),"-")</f>
        <v>-</v>
      </c>
      <c r="D1096" s="23">
        <f>IFERROR(_xlfn.XLOOKUP($B1096,'Reference Prices - Do Not Edit'!$C$4:$C$6575,'Reference Prices - Do Not Edit'!$D$4:$D$6575),0)</f>
        <v>0</v>
      </c>
      <c r="E1096" s="23">
        <f>IFERROR(_xlfn.XLOOKUP($B1096,'Reference Prices - Do Not Edit'!$C$4:$C$6575,'Reference Prices - Do Not Edit'!$E$4:$E$6575),0)</f>
        <v>0</v>
      </c>
      <c r="F1096" s="25">
        <f>IFERROR(_xlfn.XLOOKUP($B1096,'Reference Prices - Do Not Edit'!$C$4:$C$6575,'Reference Prices - Do Not Edit'!$I$4:$I$6575),0)</f>
        <v>0</v>
      </c>
    </row>
    <row r="1097" spans="2:6">
      <c r="B1097" s="475"/>
      <c r="C1097" s="380" t="str">
        <f>IFERROR(_xlfn.XLOOKUP($B1097,'Reference Prices - Do Not Edit'!$C$4:$C$6575,'Reference Prices - Do Not Edit'!$B$4:$B$6575),"-")</f>
        <v>-</v>
      </c>
      <c r="D1097" s="23">
        <f>IFERROR(_xlfn.XLOOKUP($B1097,'Reference Prices - Do Not Edit'!$C$4:$C$6575,'Reference Prices - Do Not Edit'!$D$4:$D$6575),0)</f>
        <v>0</v>
      </c>
      <c r="E1097" s="23">
        <f>IFERROR(_xlfn.XLOOKUP($B1097,'Reference Prices - Do Not Edit'!$C$4:$C$6575,'Reference Prices - Do Not Edit'!$E$4:$E$6575),0)</f>
        <v>0</v>
      </c>
      <c r="F1097" s="25">
        <f>IFERROR(_xlfn.XLOOKUP($B1097,'Reference Prices - Do Not Edit'!$C$4:$C$6575,'Reference Prices - Do Not Edit'!$I$4:$I$6575),0)</f>
        <v>0</v>
      </c>
    </row>
    <row r="1098" spans="2:6">
      <c r="B1098" s="475"/>
      <c r="C1098" s="380" t="str">
        <f>IFERROR(_xlfn.XLOOKUP($B1098,'Reference Prices - Do Not Edit'!$C$4:$C$6575,'Reference Prices - Do Not Edit'!$B$4:$B$6575),"-")</f>
        <v>-</v>
      </c>
      <c r="D1098" s="23">
        <f>IFERROR(_xlfn.XLOOKUP($B1098,'Reference Prices - Do Not Edit'!$C$4:$C$6575,'Reference Prices - Do Not Edit'!$D$4:$D$6575),0)</f>
        <v>0</v>
      </c>
      <c r="E1098" s="23">
        <f>IFERROR(_xlfn.XLOOKUP($B1098,'Reference Prices - Do Not Edit'!$C$4:$C$6575,'Reference Prices - Do Not Edit'!$E$4:$E$6575),0)</f>
        <v>0</v>
      </c>
      <c r="F1098" s="25">
        <f>IFERROR(_xlfn.XLOOKUP($B1098,'Reference Prices - Do Not Edit'!$C$4:$C$6575,'Reference Prices - Do Not Edit'!$I$4:$I$6575),0)</f>
        <v>0</v>
      </c>
    </row>
    <row r="1099" spans="2:6">
      <c r="B1099" s="475"/>
      <c r="C1099" s="380" t="str">
        <f>IFERROR(_xlfn.XLOOKUP($B1099,'Reference Prices - Do Not Edit'!$C$4:$C$6575,'Reference Prices - Do Not Edit'!$B$4:$B$6575),"-")</f>
        <v>-</v>
      </c>
      <c r="D1099" s="23">
        <f>IFERROR(_xlfn.XLOOKUP($B1099,'Reference Prices - Do Not Edit'!$C$4:$C$6575,'Reference Prices - Do Not Edit'!$D$4:$D$6575),0)</f>
        <v>0</v>
      </c>
      <c r="E1099" s="23">
        <f>IFERROR(_xlfn.XLOOKUP($B1099,'Reference Prices - Do Not Edit'!$C$4:$C$6575,'Reference Prices - Do Not Edit'!$E$4:$E$6575),0)</f>
        <v>0</v>
      </c>
      <c r="F1099" s="25">
        <f>IFERROR(_xlfn.XLOOKUP($B1099,'Reference Prices - Do Not Edit'!$C$4:$C$6575,'Reference Prices - Do Not Edit'!$I$4:$I$6575),0)</f>
        <v>0</v>
      </c>
    </row>
    <row r="1100" spans="2:6">
      <c r="B1100" s="475"/>
      <c r="C1100" s="380" t="str">
        <f>IFERROR(_xlfn.XLOOKUP($B1100,'Reference Prices - Do Not Edit'!$C$4:$C$6575,'Reference Prices - Do Not Edit'!$B$4:$B$6575),"-")</f>
        <v>-</v>
      </c>
      <c r="D1100" s="23">
        <f>IFERROR(_xlfn.XLOOKUP($B1100,'Reference Prices - Do Not Edit'!$C$4:$C$6575,'Reference Prices - Do Not Edit'!$D$4:$D$6575),0)</f>
        <v>0</v>
      </c>
      <c r="E1100" s="23">
        <f>IFERROR(_xlfn.XLOOKUP($B1100,'Reference Prices - Do Not Edit'!$C$4:$C$6575,'Reference Prices - Do Not Edit'!$E$4:$E$6575),0)</f>
        <v>0</v>
      </c>
      <c r="F1100" s="25">
        <f>IFERROR(_xlfn.XLOOKUP($B1100,'Reference Prices - Do Not Edit'!$C$4:$C$6575,'Reference Prices - Do Not Edit'!$I$4:$I$6575),0)</f>
        <v>0</v>
      </c>
    </row>
    <row r="1101" spans="2:6">
      <c r="B1101" s="475"/>
      <c r="C1101" s="380" t="str">
        <f>IFERROR(_xlfn.XLOOKUP($B1101,'Reference Prices - Do Not Edit'!$C$4:$C$6575,'Reference Prices - Do Not Edit'!$B$4:$B$6575),"-")</f>
        <v>-</v>
      </c>
      <c r="D1101" s="23">
        <f>IFERROR(_xlfn.XLOOKUP($B1101,'Reference Prices - Do Not Edit'!$C$4:$C$6575,'Reference Prices - Do Not Edit'!$D$4:$D$6575),0)</f>
        <v>0</v>
      </c>
      <c r="E1101" s="23">
        <f>IFERROR(_xlfn.XLOOKUP($B1101,'Reference Prices - Do Not Edit'!$C$4:$C$6575,'Reference Prices - Do Not Edit'!$E$4:$E$6575),0)</f>
        <v>0</v>
      </c>
      <c r="F1101" s="25">
        <f>IFERROR(_xlfn.XLOOKUP($B1101,'Reference Prices - Do Not Edit'!$C$4:$C$6575,'Reference Prices - Do Not Edit'!$I$4:$I$6575),0)</f>
        <v>0</v>
      </c>
    </row>
    <row r="1102" spans="2:6">
      <c r="B1102" s="475"/>
      <c r="C1102" s="380" t="str">
        <f>IFERROR(_xlfn.XLOOKUP($B1102,'Reference Prices - Do Not Edit'!$C$4:$C$6575,'Reference Prices - Do Not Edit'!$B$4:$B$6575),"-")</f>
        <v>-</v>
      </c>
      <c r="D1102" s="23">
        <f>IFERROR(_xlfn.XLOOKUP($B1102,'Reference Prices - Do Not Edit'!$C$4:$C$6575,'Reference Prices - Do Not Edit'!$D$4:$D$6575),0)</f>
        <v>0</v>
      </c>
      <c r="E1102" s="23">
        <f>IFERROR(_xlfn.XLOOKUP($B1102,'Reference Prices - Do Not Edit'!$C$4:$C$6575,'Reference Prices - Do Not Edit'!$E$4:$E$6575),0)</f>
        <v>0</v>
      </c>
      <c r="F1102" s="25">
        <f>IFERROR(_xlfn.XLOOKUP($B1102,'Reference Prices - Do Not Edit'!$C$4:$C$6575,'Reference Prices - Do Not Edit'!$I$4:$I$6575),0)</f>
        <v>0</v>
      </c>
    </row>
    <row r="1103" spans="2:6">
      <c r="B1103" s="475"/>
      <c r="C1103" s="380" t="str">
        <f>IFERROR(_xlfn.XLOOKUP($B1103,'Reference Prices - Do Not Edit'!$C$4:$C$6575,'Reference Prices - Do Not Edit'!$B$4:$B$6575),"-")</f>
        <v>-</v>
      </c>
      <c r="D1103" s="23">
        <f>IFERROR(_xlfn.XLOOKUP($B1103,'Reference Prices - Do Not Edit'!$C$4:$C$6575,'Reference Prices - Do Not Edit'!$D$4:$D$6575),0)</f>
        <v>0</v>
      </c>
      <c r="E1103" s="23">
        <f>IFERROR(_xlfn.XLOOKUP($B1103,'Reference Prices - Do Not Edit'!$C$4:$C$6575,'Reference Prices - Do Not Edit'!$E$4:$E$6575),0)</f>
        <v>0</v>
      </c>
      <c r="F1103" s="25">
        <f>IFERROR(_xlfn.XLOOKUP($B1103,'Reference Prices - Do Not Edit'!$C$4:$C$6575,'Reference Prices - Do Not Edit'!$I$4:$I$6575),0)</f>
        <v>0</v>
      </c>
    </row>
    <row r="1104" spans="2:6">
      <c r="B1104" s="475"/>
      <c r="C1104" s="380" t="str">
        <f>IFERROR(_xlfn.XLOOKUP($B1104,'Reference Prices - Do Not Edit'!$C$4:$C$6575,'Reference Prices - Do Not Edit'!$B$4:$B$6575),"-")</f>
        <v>-</v>
      </c>
      <c r="D1104" s="23">
        <f>IFERROR(_xlfn.XLOOKUP($B1104,'Reference Prices - Do Not Edit'!$C$4:$C$6575,'Reference Prices - Do Not Edit'!$D$4:$D$6575),0)</f>
        <v>0</v>
      </c>
      <c r="E1104" s="23">
        <f>IFERROR(_xlfn.XLOOKUP($B1104,'Reference Prices - Do Not Edit'!$C$4:$C$6575,'Reference Prices - Do Not Edit'!$E$4:$E$6575),0)</f>
        <v>0</v>
      </c>
      <c r="F1104" s="25">
        <f>IFERROR(_xlfn.XLOOKUP($B1104,'Reference Prices - Do Not Edit'!$C$4:$C$6575,'Reference Prices - Do Not Edit'!$I$4:$I$6575),0)</f>
        <v>0</v>
      </c>
    </row>
    <row r="1105" spans="2:6">
      <c r="B1105" s="475"/>
      <c r="C1105" s="380" t="str">
        <f>IFERROR(_xlfn.XLOOKUP($B1105,'Reference Prices - Do Not Edit'!$C$4:$C$6575,'Reference Prices - Do Not Edit'!$B$4:$B$6575),"-")</f>
        <v>-</v>
      </c>
      <c r="D1105" s="23">
        <f>IFERROR(_xlfn.XLOOKUP($B1105,'Reference Prices - Do Not Edit'!$C$4:$C$6575,'Reference Prices - Do Not Edit'!$D$4:$D$6575),0)</f>
        <v>0</v>
      </c>
      <c r="E1105" s="23">
        <f>IFERROR(_xlfn.XLOOKUP($B1105,'Reference Prices - Do Not Edit'!$C$4:$C$6575,'Reference Prices - Do Not Edit'!$E$4:$E$6575),0)</f>
        <v>0</v>
      </c>
      <c r="F1105" s="25">
        <f>IFERROR(_xlfn.XLOOKUP($B1105,'Reference Prices - Do Not Edit'!$C$4:$C$6575,'Reference Prices - Do Not Edit'!$I$4:$I$6575),0)</f>
        <v>0</v>
      </c>
    </row>
    <row r="1106" spans="2:6">
      <c r="B1106" s="475"/>
      <c r="C1106" s="380" t="str">
        <f>IFERROR(_xlfn.XLOOKUP($B1106,'Reference Prices - Do Not Edit'!$C$4:$C$6575,'Reference Prices - Do Not Edit'!$B$4:$B$6575),"-")</f>
        <v>-</v>
      </c>
      <c r="D1106" s="23">
        <f>IFERROR(_xlfn.XLOOKUP($B1106,'Reference Prices - Do Not Edit'!$C$4:$C$6575,'Reference Prices - Do Not Edit'!$D$4:$D$6575),0)</f>
        <v>0</v>
      </c>
      <c r="E1106" s="23">
        <f>IFERROR(_xlfn.XLOOKUP($B1106,'Reference Prices - Do Not Edit'!$C$4:$C$6575,'Reference Prices - Do Not Edit'!$E$4:$E$6575),0)</f>
        <v>0</v>
      </c>
      <c r="F1106" s="25">
        <f>IFERROR(_xlfn.XLOOKUP($B1106,'Reference Prices - Do Not Edit'!$C$4:$C$6575,'Reference Prices - Do Not Edit'!$I$4:$I$6575),0)</f>
        <v>0</v>
      </c>
    </row>
    <row r="1107" spans="2:6">
      <c r="B1107" s="475"/>
      <c r="C1107" s="380" t="str">
        <f>IFERROR(_xlfn.XLOOKUP($B1107,'Reference Prices - Do Not Edit'!$C$4:$C$6575,'Reference Prices - Do Not Edit'!$B$4:$B$6575),"-")</f>
        <v>-</v>
      </c>
      <c r="D1107" s="23">
        <f>IFERROR(_xlfn.XLOOKUP($B1107,'Reference Prices - Do Not Edit'!$C$4:$C$6575,'Reference Prices - Do Not Edit'!$D$4:$D$6575),0)</f>
        <v>0</v>
      </c>
      <c r="E1107" s="23">
        <f>IFERROR(_xlfn.XLOOKUP($B1107,'Reference Prices - Do Not Edit'!$C$4:$C$6575,'Reference Prices - Do Not Edit'!$E$4:$E$6575),0)</f>
        <v>0</v>
      </c>
      <c r="F1107" s="25">
        <f>IFERROR(_xlfn.XLOOKUP($B1107,'Reference Prices - Do Not Edit'!$C$4:$C$6575,'Reference Prices - Do Not Edit'!$I$4:$I$6575),0)</f>
        <v>0</v>
      </c>
    </row>
    <row r="1108" spans="2:6">
      <c r="B1108" s="475"/>
      <c r="C1108" s="380" t="str">
        <f>IFERROR(_xlfn.XLOOKUP($B1108,'Reference Prices - Do Not Edit'!$C$4:$C$6575,'Reference Prices - Do Not Edit'!$B$4:$B$6575),"-")</f>
        <v>-</v>
      </c>
      <c r="D1108" s="23">
        <f>IFERROR(_xlfn.XLOOKUP($B1108,'Reference Prices - Do Not Edit'!$C$4:$C$6575,'Reference Prices - Do Not Edit'!$D$4:$D$6575),0)</f>
        <v>0</v>
      </c>
      <c r="E1108" s="23">
        <f>IFERROR(_xlfn.XLOOKUP($B1108,'Reference Prices - Do Not Edit'!$C$4:$C$6575,'Reference Prices - Do Not Edit'!$E$4:$E$6575),0)</f>
        <v>0</v>
      </c>
      <c r="F1108" s="25">
        <f>IFERROR(_xlfn.XLOOKUP($B1108,'Reference Prices - Do Not Edit'!$C$4:$C$6575,'Reference Prices - Do Not Edit'!$I$4:$I$6575),0)</f>
        <v>0</v>
      </c>
    </row>
    <row r="1109" spans="2:6">
      <c r="B1109" s="475"/>
      <c r="C1109" s="380" t="str">
        <f>IFERROR(_xlfn.XLOOKUP($B1109,'Reference Prices - Do Not Edit'!$C$4:$C$6575,'Reference Prices - Do Not Edit'!$B$4:$B$6575),"-")</f>
        <v>-</v>
      </c>
      <c r="D1109" s="23">
        <f>IFERROR(_xlfn.XLOOKUP($B1109,'Reference Prices - Do Not Edit'!$C$4:$C$6575,'Reference Prices - Do Not Edit'!$D$4:$D$6575),0)</f>
        <v>0</v>
      </c>
      <c r="E1109" s="23">
        <f>IFERROR(_xlfn.XLOOKUP($B1109,'Reference Prices - Do Not Edit'!$C$4:$C$6575,'Reference Prices - Do Not Edit'!$E$4:$E$6575),0)</f>
        <v>0</v>
      </c>
      <c r="F1109" s="25">
        <f>IFERROR(_xlfn.XLOOKUP($B1109,'Reference Prices - Do Not Edit'!$C$4:$C$6575,'Reference Prices - Do Not Edit'!$I$4:$I$6575),0)</f>
        <v>0</v>
      </c>
    </row>
    <row r="1110" spans="2:6">
      <c r="B1110" s="475"/>
      <c r="C1110" s="380" t="str">
        <f>IFERROR(_xlfn.XLOOKUP($B1110,'Reference Prices - Do Not Edit'!$C$4:$C$6575,'Reference Prices - Do Not Edit'!$B$4:$B$6575),"-")</f>
        <v>-</v>
      </c>
      <c r="D1110" s="23">
        <f>IFERROR(_xlfn.XLOOKUP($B1110,'Reference Prices - Do Not Edit'!$C$4:$C$6575,'Reference Prices - Do Not Edit'!$D$4:$D$6575),0)</f>
        <v>0</v>
      </c>
      <c r="E1110" s="23">
        <f>IFERROR(_xlfn.XLOOKUP($B1110,'Reference Prices - Do Not Edit'!$C$4:$C$6575,'Reference Prices - Do Not Edit'!$E$4:$E$6575),0)</f>
        <v>0</v>
      </c>
      <c r="F1110" s="25">
        <f>IFERROR(_xlfn.XLOOKUP($B1110,'Reference Prices - Do Not Edit'!$C$4:$C$6575,'Reference Prices - Do Not Edit'!$I$4:$I$6575),0)</f>
        <v>0</v>
      </c>
    </row>
    <row r="1111" spans="2:6">
      <c r="B1111" s="475"/>
      <c r="C1111" s="380" t="str">
        <f>IFERROR(_xlfn.XLOOKUP($B1111,'Reference Prices - Do Not Edit'!$C$4:$C$6575,'Reference Prices - Do Not Edit'!$B$4:$B$6575),"-")</f>
        <v>-</v>
      </c>
      <c r="D1111" s="23">
        <f>IFERROR(_xlfn.XLOOKUP($B1111,'Reference Prices - Do Not Edit'!$C$4:$C$6575,'Reference Prices - Do Not Edit'!$D$4:$D$6575),0)</f>
        <v>0</v>
      </c>
      <c r="E1111" s="23">
        <f>IFERROR(_xlfn.XLOOKUP($B1111,'Reference Prices - Do Not Edit'!$C$4:$C$6575,'Reference Prices - Do Not Edit'!$E$4:$E$6575),0)</f>
        <v>0</v>
      </c>
      <c r="F1111" s="25">
        <f>IFERROR(_xlfn.XLOOKUP($B1111,'Reference Prices - Do Not Edit'!$C$4:$C$6575,'Reference Prices - Do Not Edit'!$I$4:$I$6575),0)</f>
        <v>0</v>
      </c>
    </row>
    <row r="1112" spans="2:6">
      <c r="B1112" s="475"/>
      <c r="C1112" s="380" t="str">
        <f>IFERROR(_xlfn.XLOOKUP($B1112,'Reference Prices - Do Not Edit'!$C$4:$C$6575,'Reference Prices - Do Not Edit'!$B$4:$B$6575),"-")</f>
        <v>-</v>
      </c>
      <c r="D1112" s="23">
        <f>IFERROR(_xlfn.XLOOKUP($B1112,'Reference Prices - Do Not Edit'!$C$4:$C$6575,'Reference Prices - Do Not Edit'!$D$4:$D$6575),0)</f>
        <v>0</v>
      </c>
      <c r="E1112" s="23">
        <f>IFERROR(_xlfn.XLOOKUP($B1112,'Reference Prices - Do Not Edit'!$C$4:$C$6575,'Reference Prices - Do Not Edit'!$E$4:$E$6575),0)</f>
        <v>0</v>
      </c>
      <c r="F1112" s="25">
        <f>IFERROR(_xlfn.XLOOKUP($B1112,'Reference Prices - Do Not Edit'!$C$4:$C$6575,'Reference Prices - Do Not Edit'!$I$4:$I$6575),0)</f>
        <v>0</v>
      </c>
    </row>
    <row r="1113" spans="2:6">
      <c r="B1113" s="475"/>
      <c r="C1113" s="380" t="str">
        <f>IFERROR(_xlfn.XLOOKUP($B1113,'Reference Prices - Do Not Edit'!$C$4:$C$6575,'Reference Prices - Do Not Edit'!$B$4:$B$6575),"-")</f>
        <v>-</v>
      </c>
      <c r="D1113" s="23">
        <f>IFERROR(_xlfn.XLOOKUP($B1113,'Reference Prices - Do Not Edit'!$C$4:$C$6575,'Reference Prices - Do Not Edit'!$D$4:$D$6575),0)</f>
        <v>0</v>
      </c>
      <c r="E1113" s="23">
        <f>IFERROR(_xlfn.XLOOKUP($B1113,'Reference Prices - Do Not Edit'!$C$4:$C$6575,'Reference Prices - Do Not Edit'!$E$4:$E$6575),0)</f>
        <v>0</v>
      </c>
      <c r="F1113" s="25">
        <f>IFERROR(_xlfn.XLOOKUP($B1113,'Reference Prices - Do Not Edit'!$C$4:$C$6575,'Reference Prices - Do Not Edit'!$I$4:$I$6575),0)</f>
        <v>0</v>
      </c>
    </row>
    <row r="1114" spans="2:6">
      <c r="B1114" s="475"/>
      <c r="C1114" s="380" t="str">
        <f>IFERROR(_xlfn.XLOOKUP($B1114,'Reference Prices - Do Not Edit'!$C$4:$C$6575,'Reference Prices - Do Not Edit'!$B$4:$B$6575),"-")</f>
        <v>-</v>
      </c>
      <c r="D1114" s="23">
        <f>IFERROR(_xlfn.XLOOKUP($B1114,'Reference Prices - Do Not Edit'!$C$4:$C$6575,'Reference Prices - Do Not Edit'!$D$4:$D$6575),0)</f>
        <v>0</v>
      </c>
      <c r="E1114" s="23">
        <f>IFERROR(_xlfn.XLOOKUP($B1114,'Reference Prices - Do Not Edit'!$C$4:$C$6575,'Reference Prices - Do Not Edit'!$E$4:$E$6575),0)</f>
        <v>0</v>
      </c>
      <c r="F1114" s="25">
        <f>IFERROR(_xlfn.XLOOKUP($B1114,'Reference Prices - Do Not Edit'!$C$4:$C$6575,'Reference Prices - Do Not Edit'!$I$4:$I$6575),0)</f>
        <v>0</v>
      </c>
    </row>
    <row r="1115" spans="2:6">
      <c r="B1115" s="475"/>
      <c r="C1115" s="380" t="str">
        <f>IFERROR(_xlfn.XLOOKUP($B1115,'Reference Prices - Do Not Edit'!$C$4:$C$6575,'Reference Prices - Do Not Edit'!$B$4:$B$6575),"-")</f>
        <v>-</v>
      </c>
      <c r="D1115" s="23">
        <f>IFERROR(_xlfn.XLOOKUP($B1115,'Reference Prices - Do Not Edit'!$C$4:$C$6575,'Reference Prices - Do Not Edit'!$D$4:$D$6575),0)</f>
        <v>0</v>
      </c>
      <c r="E1115" s="23">
        <f>IFERROR(_xlfn.XLOOKUP($B1115,'Reference Prices - Do Not Edit'!$C$4:$C$6575,'Reference Prices - Do Not Edit'!$E$4:$E$6575),0)</f>
        <v>0</v>
      </c>
      <c r="F1115" s="25">
        <f>IFERROR(_xlfn.XLOOKUP($B1115,'Reference Prices - Do Not Edit'!$C$4:$C$6575,'Reference Prices - Do Not Edit'!$I$4:$I$6575),0)</f>
        <v>0</v>
      </c>
    </row>
    <row r="1116" spans="2:6">
      <c r="B1116" s="475"/>
      <c r="C1116" s="380" t="str">
        <f>IFERROR(_xlfn.XLOOKUP($B1116,'Reference Prices - Do Not Edit'!$C$4:$C$6575,'Reference Prices - Do Not Edit'!$B$4:$B$6575),"-")</f>
        <v>-</v>
      </c>
      <c r="D1116" s="23">
        <f>IFERROR(_xlfn.XLOOKUP($B1116,'Reference Prices - Do Not Edit'!$C$4:$C$6575,'Reference Prices - Do Not Edit'!$D$4:$D$6575),0)</f>
        <v>0</v>
      </c>
      <c r="E1116" s="23">
        <f>IFERROR(_xlfn.XLOOKUP($B1116,'Reference Prices - Do Not Edit'!$C$4:$C$6575,'Reference Prices - Do Not Edit'!$E$4:$E$6575),0)</f>
        <v>0</v>
      </c>
      <c r="F1116" s="25">
        <f>IFERROR(_xlfn.XLOOKUP($B1116,'Reference Prices - Do Not Edit'!$C$4:$C$6575,'Reference Prices - Do Not Edit'!$I$4:$I$6575),0)</f>
        <v>0</v>
      </c>
    </row>
    <row r="1117" spans="2:6">
      <c r="B1117" s="475"/>
      <c r="C1117" s="380" t="str">
        <f>IFERROR(_xlfn.XLOOKUP($B1117,'Reference Prices - Do Not Edit'!$C$4:$C$6575,'Reference Prices - Do Not Edit'!$B$4:$B$6575),"-")</f>
        <v>-</v>
      </c>
      <c r="D1117" s="23">
        <f>IFERROR(_xlfn.XLOOKUP($B1117,'Reference Prices - Do Not Edit'!$C$4:$C$6575,'Reference Prices - Do Not Edit'!$D$4:$D$6575),0)</f>
        <v>0</v>
      </c>
      <c r="E1117" s="23">
        <f>IFERROR(_xlfn.XLOOKUP($B1117,'Reference Prices - Do Not Edit'!$C$4:$C$6575,'Reference Prices - Do Not Edit'!$E$4:$E$6575),0)</f>
        <v>0</v>
      </c>
      <c r="F1117" s="25">
        <f>IFERROR(_xlfn.XLOOKUP($B1117,'Reference Prices - Do Not Edit'!$C$4:$C$6575,'Reference Prices - Do Not Edit'!$I$4:$I$6575),0)</f>
        <v>0</v>
      </c>
    </row>
    <row r="1118" spans="2:6">
      <c r="B1118" s="475"/>
      <c r="C1118" s="380" t="str">
        <f>IFERROR(_xlfn.XLOOKUP($B1118,'Reference Prices - Do Not Edit'!$C$4:$C$6575,'Reference Prices - Do Not Edit'!$B$4:$B$6575),"-")</f>
        <v>-</v>
      </c>
      <c r="D1118" s="23">
        <f>IFERROR(_xlfn.XLOOKUP($B1118,'Reference Prices - Do Not Edit'!$C$4:$C$6575,'Reference Prices - Do Not Edit'!$D$4:$D$6575),0)</f>
        <v>0</v>
      </c>
      <c r="E1118" s="23">
        <f>IFERROR(_xlfn.XLOOKUP($B1118,'Reference Prices - Do Not Edit'!$C$4:$C$6575,'Reference Prices - Do Not Edit'!$E$4:$E$6575),0)</f>
        <v>0</v>
      </c>
      <c r="F1118" s="25">
        <f>IFERROR(_xlfn.XLOOKUP($B1118,'Reference Prices - Do Not Edit'!$C$4:$C$6575,'Reference Prices - Do Not Edit'!$I$4:$I$6575),0)</f>
        <v>0</v>
      </c>
    </row>
    <row r="1119" spans="2:6">
      <c r="B1119" s="475"/>
      <c r="C1119" s="380" t="str">
        <f>IFERROR(_xlfn.XLOOKUP($B1119,'Reference Prices - Do Not Edit'!$C$4:$C$6575,'Reference Prices - Do Not Edit'!$B$4:$B$6575),"-")</f>
        <v>-</v>
      </c>
      <c r="D1119" s="23">
        <f>IFERROR(_xlfn.XLOOKUP($B1119,'Reference Prices - Do Not Edit'!$C$4:$C$6575,'Reference Prices - Do Not Edit'!$D$4:$D$6575),0)</f>
        <v>0</v>
      </c>
      <c r="E1119" s="23">
        <f>IFERROR(_xlfn.XLOOKUP($B1119,'Reference Prices - Do Not Edit'!$C$4:$C$6575,'Reference Prices - Do Not Edit'!$E$4:$E$6575),0)</f>
        <v>0</v>
      </c>
      <c r="F1119" s="25">
        <f>IFERROR(_xlfn.XLOOKUP($B1119,'Reference Prices - Do Not Edit'!$C$4:$C$6575,'Reference Prices - Do Not Edit'!$I$4:$I$6575),0)</f>
        <v>0</v>
      </c>
    </row>
    <row r="1120" spans="2:6">
      <c r="B1120" s="475"/>
      <c r="C1120" s="380" t="str">
        <f>IFERROR(_xlfn.XLOOKUP($B1120,'Reference Prices - Do Not Edit'!$C$4:$C$6575,'Reference Prices - Do Not Edit'!$B$4:$B$6575),"-")</f>
        <v>-</v>
      </c>
      <c r="D1120" s="23">
        <f>IFERROR(_xlfn.XLOOKUP($B1120,'Reference Prices - Do Not Edit'!$C$4:$C$6575,'Reference Prices - Do Not Edit'!$D$4:$D$6575),0)</f>
        <v>0</v>
      </c>
      <c r="E1120" s="23">
        <f>IFERROR(_xlfn.XLOOKUP($B1120,'Reference Prices - Do Not Edit'!$C$4:$C$6575,'Reference Prices - Do Not Edit'!$E$4:$E$6575),0)</f>
        <v>0</v>
      </c>
      <c r="F1120" s="25">
        <f>IFERROR(_xlfn.XLOOKUP($B1120,'Reference Prices - Do Not Edit'!$C$4:$C$6575,'Reference Prices - Do Not Edit'!$I$4:$I$6575),0)</f>
        <v>0</v>
      </c>
    </row>
    <row r="1121" spans="2:6">
      <c r="B1121" s="475"/>
      <c r="C1121" s="380" t="str">
        <f>IFERROR(_xlfn.XLOOKUP($B1121,'Reference Prices - Do Not Edit'!$C$4:$C$6575,'Reference Prices - Do Not Edit'!$B$4:$B$6575),"-")</f>
        <v>-</v>
      </c>
      <c r="D1121" s="23">
        <f>IFERROR(_xlfn.XLOOKUP($B1121,'Reference Prices - Do Not Edit'!$C$4:$C$6575,'Reference Prices - Do Not Edit'!$D$4:$D$6575),0)</f>
        <v>0</v>
      </c>
      <c r="E1121" s="23">
        <f>IFERROR(_xlfn.XLOOKUP($B1121,'Reference Prices - Do Not Edit'!$C$4:$C$6575,'Reference Prices - Do Not Edit'!$E$4:$E$6575),0)</f>
        <v>0</v>
      </c>
      <c r="F1121" s="25">
        <f>IFERROR(_xlfn.XLOOKUP($B1121,'Reference Prices - Do Not Edit'!$C$4:$C$6575,'Reference Prices - Do Not Edit'!$I$4:$I$6575),0)</f>
        <v>0</v>
      </c>
    </row>
    <row r="1122" spans="2:6">
      <c r="B1122" s="475"/>
      <c r="C1122" s="380" t="str">
        <f>IFERROR(_xlfn.XLOOKUP($B1122,'Reference Prices - Do Not Edit'!$C$4:$C$6575,'Reference Prices - Do Not Edit'!$B$4:$B$6575),"-")</f>
        <v>-</v>
      </c>
      <c r="D1122" s="23">
        <f>IFERROR(_xlfn.XLOOKUP($B1122,'Reference Prices - Do Not Edit'!$C$4:$C$6575,'Reference Prices - Do Not Edit'!$D$4:$D$6575),0)</f>
        <v>0</v>
      </c>
      <c r="E1122" s="23">
        <f>IFERROR(_xlfn.XLOOKUP($B1122,'Reference Prices - Do Not Edit'!$C$4:$C$6575,'Reference Prices - Do Not Edit'!$E$4:$E$6575),0)</f>
        <v>0</v>
      </c>
      <c r="F1122" s="25">
        <f>IFERROR(_xlfn.XLOOKUP($B1122,'Reference Prices - Do Not Edit'!$C$4:$C$6575,'Reference Prices - Do Not Edit'!$I$4:$I$6575),0)</f>
        <v>0</v>
      </c>
    </row>
    <row r="1123" spans="2:6">
      <c r="B1123" s="475"/>
      <c r="C1123" s="380" t="str">
        <f>IFERROR(_xlfn.XLOOKUP($B1123,'Reference Prices - Do Not Edit'!$C$4:$C$6575,'Reference Prices - Do Not Edit'!$B$4:$B$6575),"-")</f>
        <v>-</v>
      </c>
      <c r="D1123" s="23">
        <f>IFERROR(_xlfn.XLOOKUP($B1123,'Reference Prices - Do Not Edit'!$C$4:$C$6575,'Reference Prices - Do Not Edit'!$D$4:$D$6575),0)</f>
        <v>0</v>
      </c>
      <c r="E1123" s="23">
        <f>IFERROR(_xlfn.XLOOKUP($B1123,'Reference Prices - Do Not Edit'!$C$4:$C$6575,'Reference Prices - Do Not Edit'!$E$4:$E$6575),0)</f>
        <v>0</v>
      </c>
      <c r="F1123" s="25">
        <f>IFERROR(_xlfn.XLOOKUP($B1123,'Reference Prices - Do Not Edit'!$C$4:$C$6575,'Reference Prices - Do Not Edit'!$I$4:$I$6575),0)</f>
        <v>0</v>
      </c>
    </row>
    <row r="1124" spans="2:6">
      <c r="B1124" s="475"/>
      <c r="C1124" s="380" t="str">
        <f>IFERROR(_xlfn.XLOOKUP($B1124,'Reference Prices - Do Not Edit'!$C$4:$C$6575,'Reference Prices - Do Not Edit'!$B$4:$B$6575),"-")</f>
        <v>-</v>
      </c>
      <c r="D1124" s="23">
        <f>IFERROR(_xlfn.XLOOKUP($B1124,'Reference Prices - Do Not Edit'!$C$4:$C$6575,'Reference Prices - Do Not Edit'!$D$4:$D$6575),0)</f>
        <v>0</v>
      </c>
      <c r="E1124" s="23">
        <f>IFERROR(_xlfn.XLOOKUP($B1124,'Reference Prices - Do Not Edit'!$C$4:$C$6575,'Reference Prices - Do Not Edit'!$E$4:$E$6575),0)</f>
        <v>0</v>
      </c>
      <c r="F1124" s="25">
        <f>IFERROR(_xlfn.XLOOKUP($B1124,'Reference Prices - Do Not Edit'!$C$4:$C$6575,'Reference Prices - Do Not Edit'!$I$4:$I$6575),0)</f>
        <v>0</v>
      </c>
    </row>
    <row r="1125" spans="2:6">
      <c r="B1125" s="475"/>
      <c r="C1125" s="380" t="str">
        <f>IFERROR(_xlfn.XLOOKUP($B1125,'Reference Prices - Do Not Edit'!$C$4:$C$6575,'Reference Prices - Do Not Edit'!$B$4:$B$6575),"-")</f>
        <v>-</v>
      </c>
      <c r="D1125" s="23">
        <f>IFERROR(_xlfn.XLOOKUP($B1125,'Reference Prices - Do Not Edit'!$C$4:$C$6575,'Reference Prices - Do Not Edit'!$D$4:$D$6575),0)</f>
        <v>0</v>
      </c>
      <c r="E1125" s="23">
        <f>IFERROR(_xlfn.XLOOKUP($B1125,'Reference Prices - Do Not Edit'!$C$4:$C$6575,'Reference Prices - Do Not Edit'!$E$4:$E$6575),0)</f>
        <v>0</v>
      </c>
      <c r="F1125" s="25">
        <f>IFERROR(_xlfn.XLOOKUP($B1125,'Reference Prices - Do Not Edit'!$C$4:$C$6575,'Reference Prices - Do Not Edit'!$I$4:$I$6575),0)</f>
        <v>0</v>
      </c>
    </row>
    <row r="1126" spans="2:6">
      <c r="B1126" s="475"/>
      <c r="C1126" s="380" t="str">
        <f>IFERROR(_xlfn.XLOOKUP($B1126,'Reference Prices - Do Not Edit'!$C$4:$C$6575,'Reference Prices - Do Not Edit'!$B$4:$B$6575),"-")</f>
        <v>-</v>
      </c>
      <c r="D1126" s="23">
        <f>IFERROR(_xlfn.XLOOKUP($B1126,'Reference Prices - Do Not Edit'!$C$4:$C$6575,'Reference Prices - Do Not Edit'!$D$4:$D$6575),0)</f>
        <v>0</v>
      </c>
      <c r="E1126" s="23">
        <f>IFERROR(_xlfn.XLOOKUP($B1126,'Reference Prices - Do Not Edit'!$C$4:$C$6575,'Reference Prices - Do Not Edit'!$E$4:$E$6575),0)</f>
        <v>0</v>
      </c>
      <c r="F1126" s="25">
        <f>IFERROR(_xlfn.XLOOKUP($B1126,'Reference Prices - Do Not Edit'!$C$4:$C$6575,'Reference Prices - Do Not Edit'!$I$4:$I$6575),0)</f>
        <v>0</v>
      </c>
    </row>
    <row r="1127" spans="2:6">
      <c r="B1127" s="475"/>
      <c r="C1127" s="380" t="str">
        <f>IFERROR(_xlfn.XLOOKUP($B1127,'Reference Prices - Do Not Edit'!$C$4:$C$6575,'Reference Prices - Do Not Edit'!$B$4:$B$6575),"-")</f>
        <v>-</v>
      </c>
      <c r="D1127" s="23">
        <f>IFERROR(_xlfn.XLOOKUP($B1127,'Reference Prices - Do Not Edit'!$C$4:$C$6575,'Reference Prices - Do Not Edit'!$D$4:$D$6575),0)</f>
        <v>0</v>
      </c>
      <c r="E1127" s="23">
        <f>IFERROR(_xlfn.XLOOKUP($B1127,'Reference Prices - Do Not Edit'!$C$4:$C$6575,'Reference Prices - Do Not Edit'!$E$4:$E$6575),0)</f>
        <v>0</v>
      </c>
      <c r="F1127" s="25">
        <f>IFERROR(_xlfn.XLOOKUP($B1127,'Reference Prices - Do Not Edit'!$C$4:$C$6575,'Reference Prices - Do Not Edit'!$I$4:$I$6575),0)</f>
        <v>0</v>
      </c>
    </row>
    <row r="1128" spans="2:6">
      <c r="B1128" s="475"/>
      <c r="C1128" s="380" t="str">
        <f>IFERROR(_xlfn.XLOOKUP($B1128,'Reference Prices - Do Not Edit'!$C$4:$C$6575,'Reference Prices - Do Not Edit'!$B$4:$B$6575),"-")</f>
        <v>-</v>
      </c>
      <c r="D1128" s="23">
        <f>IFERROR(_xlfn.XLOOKUP($B1128,'Reference Prices - Do Not Edit'!$C$4:$C$6575,'Reference Prices - Do Not Edit'!$D$4:$D$6575),0)</f>
        <v>0</v>
      </c>
      <c r="E1128" s="23">
        <f>IFERROR(_xlfn.XLOOKUP($B1128,'Reference Prices - Do Not Edit'!$C$4:$C$6575,'Reference Prices - Do Not Edit'!$E$4:$E$6575),0)</f>
        <v>0</v>
      </c>
      <c r="F1128" s="25">
        <f>IFERROR(_xlfn.XLOOKUP($B1128,'Reference Prices - Do Not Edit'!$C$4:$C$6575,'Reference Prices - Do Not Edit'!$I$4:$I$6575),0)</f>
        <v>0</v>
      </c>
    </row>
    <row r="1129" spans="2:6">
      <c r="B1129" s="475"/>
      <c r="C1129" s="380" t="str">
        <f>IFERROR(_xlfn.XLOOKUP($B1129,'Reference Prices - Do Not Edit'!$C$4:$C$6575,'Reference Prices - Do Not Edit'!$B$4:$B$6575),"-")</f>
        <v>-</v>
      </c>
      <c r="D1129" s="23">
        <f>IFERROR(_xlfn.XLOOKUP($B1129,'Reference Prices - Do Not Edit'!$C$4:$C$6575,'Reference Prices - Do Not Edit'!$D$4:$D$6575),0)</f>
        <v>0</v>
      </c>
      <c r="E1129" s="23">
        <f>IFERROR(_xlfn.XLOOKUP($B1129,'Reference Prices - Do Not Edit'!$C$4:$C$6575,'Reference Prices - Do Not Edit'!$E$4:$E$6575),0)</f>
        <v>0</v>
      </c>
      <c r="F1129" s="25">
        <f>IFERROR(_xlfn.XLOOKUP($B1129,'Reference Prices - Do Not Edit'!$C$4:$C$6575,'Reference Prices - Do Not Edit'!$I$4:$I$6575),0)</f>
        <v>0</v>
      </c>
    </row>
    <row r="1130" spans="2:6">
      <c r="B1130" s="475"/>
      <c r="C1130" s="380" t="str">
        <f>IFERROR(_xlfn.XLOOKUP($B1130,'Reference Prices - Do Not Edit'!$C$4:$C$6575,'Reference Prices - Do Not Edit'!$B$4:$B$6575),"-")</f>
        <v>-</v>
      </c>
      <c r="D1130" s="23">
        <f>IFERROR(_xlfn.XLOOKUP($B1130,'Reference Prices - Do Not Edit'!$C$4:$C$6575,'Reference Prices - Do Not Edit'!$D$4:$D$6575),0)</f>
        <v>0</v>
      </c>
      <c r="E1130" s="23">
        <f>IFERROR(_xlfn.XLOOKUP($B1130,'Reference Prices - Do Not Edit'!$C$4:$C$6575,'Reference Prices - Do Not Edit'!$E$4:$E$6575),0)</f>
        <v>0</v>
      </c>
      <c r="F1130" s="25">
        <f>IFERROR(_xlfn.XLOOKUP($B1130,'Reference Prices - Do Not Edit'!$C$4:$C$6575,'Reference Prices - Do Not Edit'!$I$4:$I$6575),0)</f>
        <v>0</v>
      </c>
    </row>
    <row r="1131" spans="2:6">
      <c r="B1131" s="475"/>
      <c r="C1131" s="380" t="str">
        <f>IFERROR(_xlfn.XLOOKUP($B1131,'Reference Prices - Do Not Edit'!$C$4:$C$6575,'Reference Prices - Do Not Edit'!$B$4:$B$6575),"-")</f>
        <v>-</v>
      </c>
      <c r="D1131" s="23">
        <f>IFERROR(_xlfn.XLOOKUP($B1131,'Reference Prices - Do Not Edit'!$C$4:$C$6575,'Reference Prices - Do Not Edit'!$D$4:$D$6575),0)</f>
        <v>0</v>
      </c>
      <c r="E1131" s="23">
        <f>IFERROR(_xlfn.XLOOKUP($B1131,'Reference Prices - Do Not Edit'!$C$4:$C$6575,'Reference Prices - Do Not Edit'!$E$4:$E$6575),0)</f>
        <v>0</v>
      </c>
      <c r="F1131" s="25">
        <f>IFERROR(_xlfn.XLOOKUP($B1131,'Reference Prices - Do Not Edit'!$C$4:$C$6575,'Reference Prices - Do Not Edit'!$I$4:$I$6575),0)</f>
        <v>0</v>
      </c>
    </row>
    <row r="1132" spans="2:6">
      <c r="B1132" s="475"/>
      <c r="C1132" s="380" t="str">
        <f>IFERROR(_xlfn.XLOOKUP($B1132,'Reference Prices - Do Not Edit'!$C$4:$C$6575,'Reference Prices - Do Not Edit'!$B$4:$B$6575),"-")</f>
        <v>-</v>
      </c>
      <c r="D1132" s="23">
        <f>IFERROR(_xlfn.XLOOKUP($B1132,'Reference Prices - Do Not Edit'!$C$4:$C$6575,'Reference Prices - Do Not Edit'!$D$4:$D$6575),0)</f>
        <v>0</v>
      </c>
      <c r="E1132" s="23">
        <f>IFERROR(_xlfn.XLOOKUP($B1132,'Reference Prices - Do Not Edit'!$C$4:$C$6575,'Reference Prices - Do Not Edit'!$E$4:$E$6575),0)</f>
        <v>0</v>
      </c>
      <c r="F1132" s="25">
        <f>IFERROR(_xlfn.XLOOKUP($B1132,'Reference Prices - Do Not Edit'!$C$4:$C$6575,'Reference Prices - Do Not Edit'!$I$4:$I$6575),0)</f>
        <v>0</v>
      </c>
    </row>
    <row r="1133" spans="2:6">
      <c r="B1133" s="475"/>
      <c r="C1133" s="380" t="str">
        <f>IFERROR(_xlfn.XLOOKUP($B1133,'Reference Prices - Do Not Edit'!$C$4:$C$6575,'Reference Prices - Do Not Edit'!$B$4:$B$6575),"-")</f>
        <v>-</v>
      </c>
      <c r="D1133" s="23">
        <f>IFERROR(_xlfn.XLOOKUP($B1133,'Reference Prices - Do Not Edit'!$C$4:$C$6575,'Reference Prices - Do Not Edit'!$D$4:$D$6575),0)</f>
        <v>0</v>
      </c>
      <c r="E1133" s="23">
        <f>IFERROR(_xlfn.XLOOKUP($B1133,'Reference Prices - Do Not Edit'!$C$4:$C$6575,'Reference Prices - Do Not Edit'!$E$4:$E$6575),0)</f>
        <v>0</v>
      </c>
      <c r="F1133" s="25">
        <f>IFERROR(_xlfn.XLOOKUP($B1133,'Reference Prices - Do Not Edit'!$C$4:$C$6575,'Reference Prices - Do Not Edit'!$I$4:$I$6575),0)</f>
        <v>0</v>
      </c>
    </row>
    <row r="1134" spans="2:6">
      <c r="B1134" s="475"/>
      <c r="C1134" s="380" t="str">
        <f>IFERROR(_xlfn.XLOOKUP($B1134,'Reference Prices - Do Not Edit'!$C$4:$C$6575,'Reference Prices - Do Not Edit'!$B$4:$B$6575),"-")</f>
        <v>-</v>
      </c>
      <c r="D1134" s="23">
        <f>IFERROR(_xlfn.XLOOKUP($B1134,'Reference Prices - Do Not Edit'!$C$4:$C$6575,'Reference Prices - Do Not Edit'!$D$4:$D$6575),0)</f>
        <v>0</v>
      </c>
      <c r="E1134" s="23">
        <f>IFERROR(_xlfn.XLOOKUP($B1134,'Reference Prices - Do Not Edit'!$C$4:$C$6575,'Reference Prices - Do Not Edit'!$E$4:$E$6575),0)</f>
        <v>0</v>
      </c>
      <c r="F1134" s="25">
        <f>IFERROR(_xlfn.XLOOKUP($B1134,'Reference Prices - Do Not Edit'!$C$4:$C$6575,'Reference Prices - Do Not Edit'!$I$4:$I$6575),0)</f>
        <v>0</v>
      </c>
    </row>
    <row r="1135" spans="2:6">
      <c r="B1135" s="475"/>
      <c r="C1135" s="380" t="str">
        <f>IFERROR(_xlfn.XLOOKUP($B1135,'Reference Prices - Do Not Edit'!$C$4:$C$6575,'Reference Prices - Do Not Edit'!$B$4:$B$6575),"-")</f>
        <v>-</v>
      </c>
      <c r="D1135" s="23">
        <f>IFERROR(_xlfn.XLOOKUP($B1135,'Reference Prices - Do Not Edit'!$C$4:$C$6575,'Reference Prices - Do Not Edit'!$D$4:$D$6575),0)</f>
        <v>0</v>
      </c>
      <c r="E1135" s="23">
        <f>IFERROR(_xlfn.XLOOKUP($B1135,'Reference Prices - Do Not Edit'!$C$4:$C$6575,'Reference Prices - Do Not Edit'!$E$4:$E$6575),0)</f>
        <v>0</v>
      </c>
      <c r="F1135" s="25">
        <f>IFERROR(_xlfn.XLOOKUP($B1135,'Reference Prices - Do Not Edit'!$C$4:$C$6575,'Reference Prices - Do Not Edit'!$I$4:$I$6575),0)</f>
        <v>0</v>
      </c>
    </row>
    <row r="1136" spans="2:6">
      <c r="B1136" s="475"/>
      <c r="C1136" s="380" t="str">
        <f>IFERROR(_xlfn.XLOOKUP($B1136,'Reference Prices - Do Not Edit'!$C$4:$C$6575,'Reference Prices - Do Not Edit'!$B$4:$B$6575),"-")</f>
        <v>-</v>
      </c>
      <c r="D1136" s="23">
        <f>IFERROR(_xlfn.XLOOKUP($B1136,'Reference Prices - Do Not Edit'!$C$4:$C$6575,'Reference Prices - Do Not Edit'!$D$4:$D$6575),0)</f>
        <v>0</v>
      </c>
      <c r="E1136" s="23">
        <f>IFERROR(_xlfn.XLOOKUP($B1136,'Reference Prices - Do Not Edit'!$C$4:$C$6575,'Reference Prices - Do Not Edit'!$E$4:$E$6575),0)</f>
        <v>0</v>
      </c>
      <c r="F1136" s="25">
        <f>IFERROR(_xlfn.XLOOKUP($B1136,'Reference Prices - Do Not Edit'!$C$4:$C$6575,'Reference Prices - Do Not Edit'!$I$4:$I$6575),0)</f>
        <v>0</v>
      </c>
    </row>
    <row r="1137" spans="2:6">
      <c r="B1137" s="475"/>
      <c r="C1137" s="380" t="str">
        <f>IFERROR(_xlfn.XLOOKUP($B1137,'Reference Prices - Do Not Edit'!$C$4:$C$6575,'Reference Prices - Do Not Edit'!$B$4:$B$6575),"-")</f>
        <v>-</v>
      </c>
      <c r="D1137" s="23">
        <f>IFERROR(_xlfn.XLOOKUP($B1137,'Reference Prices - Do Not Edit'!$C$4:$C$6575,'Reference Prices - Do Not Edit'!$D$4:$D$6575),0)</f>
        <v>0</v>
      </c>
      <c r="E1137" s="23">
        <f>IFERROR(_xlfn.XLOOKUP($B1137,'Reference Prices - Do Not Edit'!$C$4:$C$6575,'Reference Prices - Do Not Edit'!$E$4:$E$6575),0)</f>
        <v>0</v>
      </c>
      <c r="F1137" s="25">
        <f>IFERROR(_xlfn.XLOOKUP($B1137,'Reference Prices - Do Not Edit'!$C$4:$C$6575,'Reference Prices - Do Not Edit'!$I$4:$I$6575),0)</f>
        <v>0</v>
      </c>
    </row>
    <row r="1138" spans="2:6">
      <c r="B1138" s="475"/>
      <c r="C1138" s="380" t="str">
        <f>IFERROR(_xlfn.XLOOKUP($B1138,'Reference Prices - Do Not Edit'!$C$4:$C$6575,'Reference Prices - Do Not Edit'!$B$4:$B$6575),"-")</f>
        <v>-</v>
      </c>
      <c r="D1138" s="23">
        <f>IFERROR(_xlfn.XLOOKUP($B1138,'Reference Prices - Do Not Edit'!$C$4:$C$6575,'Reference Prices - Do Not Edit'!$D$4:$D$6575),0)</f>
        <v>0</v>
      </c>
      <c r="E1138" s="23">
        <f>IFERROR(_xlfn.XLOOKUP($B1138,'Reference Prices - Do Not Edit'!$C$4:$C$6575,'Reference Prices - Do Not Edit'!$E$4:$E$6575),0)</f>
        <v>0</v>
      </c>
      <c r="F1138" s="25">
        <f>IFERROR(_xlfn.XLOOKUP($B1138,'Reference Prices - Do Not Edit'!$C$4:$C$6575,'Reference Prices - Do Not Edit'!$I$4:$I$6575),0)</f>
        <v>0</v>
      </c>
    </row>
    <row r="1139" spans="2:6">
      <c r="B1139" s="475"/>
      <c r="C1139" s="380" t="str">
        <f>IFERROR(_xlfn.XLOOKUP($B1139,'Reference Prices - Do Not Edit'!$C$4:$C$6575,'Reference Prices - Do Not Edit'!$B$4:$B$6575),"-")</f>
        <v>-</v>
      </c>
      <c r="D1139" s="23">
        <f>IFERROR(_xlfn.XLOOKUP($B1139,'Reference Prices - Do Not Edit'!$C$4:$C$6575,'Reference Prices - Do Not Edit'!$D$4:$D$6575),0)</f>
        <v>0</v>
      </c>
      <c r="E1139" s="23">
        <f>IFERROR(_xlfn.XLOOKUP($B1139,'Reference Prices - Do Not Edit'!$C$4:$C$6575,'Reference Prices - Do Not Edit'!$E$4:$E$6575),0)</f>
        <v>0</v>
      </c>
      <c r="F1139" s="25">
        <f>IFERROR(_xlfn.XLOOKUP($B1139,'Reference Prices - Do Not Edit'!$C$4:$C$6575,'Reference Prices - Do Not Edit'!$I$4:$I$6575),0)</f>
        <v>0</v>
      </c>
    </row>
    <row r="1140" spans="2:6">
      <c r="B1140" s="475"/>
      <c r="C1140" s="380" t="str">
        <f>IFERROR(_xlfn.XLOOKUP($B1140,'Reference Prices - Do Not Edit'!$C$4:$C$6575,'Reference Prices - Do Not Edit'!$B$4:$B$6575),"-")</f>
        <v>-</v>
      </c>
      <c r="D1140" s="23">
        <f>IFERROR(_xlfn.XLOOKUP($B1140,'Reference Prices - Do Not Edit'!$C$4:$C$6575,'Reference Prices - Do Not Edit'!$D$4:$D$6575),0)</f>
        <v>0</v>
      </c>
      <c r="E1140" s="23">
        <f>IFERROR(_xlfn.XLOOKUP($B1140,'Reference Prices - Do Not Edit'!$C$4:$C$6575,'Reference Prices - Do Not Edit'!$E$4:$E$6575),0)</f>
        <v>0</v>
      </c>
      <c r="F1140" s="25">
        <f>IFERROR(_xlfn.XLOOKUP($B1140,'Reference Prices - Do Not Edit'!$C$4:$C$6575,'Reference Prices - Do Not Edit'!$I$4:$I$6575),0)</f>
        <v>0</v>
      </c>
    </row>
    <row r="1141" spans="2:6">
      <c r="B1141" s="475"/>
      <c r="C1141" s="380" t="str">
        <f>IFERROR(_xlfn.XLOOKUP($B1141,'Reference Prices - Do Not Edit'!$C$4:$C$6575,'Reference Prices - Do Not Edit'!$B$4:$B$6575),"-")</f>
        <v>-</v>
      </c>
      <c r="D1141" s="23">
        <f>IFERROR(_xlfn.XLOOKUP($B1141,'Reference Prices - Do Not Edit'!$C$4:$C$6575,'Reference Prices - Do Not Edit'!$D$4:$D$6575),0)</f>
        <v>0</v>
      </c>
      <c r="E1141" s="23">
        <f>IFERROR(_xlfn.XLOOKUP($B1141,'Reference Prices - Do Not Edit'!$C$4:$C$6575,'Reference Prices - Do Not Edit'!$E$4:$E$6575),0)</f>
        <v>0</v>
      </c>
      <c r="F1141" s="25">
        <f>IFERROR(_xlfn.XLOOKUP($B1141,'Reference Prices - Do Not Edit'!$C$4:$C$6575,'Reference Prices - Do Not Edit'!$I$4:$I$6575),0)</f>
        <v>0</v>
      </c>
    </row>
    <row r="1142" spans="2:6">
      <c r="B1142" s="475"/>
      <c r="C1142" s="380" t="str">
        <f>IFERROR(_xlfn.XLOOKUP($B1142,'Reference Prices - Do Not Edit'!$C$4:$C$6575,'Reference Prices - Do Not Edit'!$B$4:$B$6575),"-")</f>
        <v>-</v>
      </c>
      <c r="D1142" s="23">
        <f>IFERROR(_xlfn.XLOOKUP($B1142,'Reference Prices - Do Not Edit'!$C$4:$C$6575,'Reference Prices - Do Not Edit'!$D$4:$D$6575),0)</f>
        <v>0</v>
      </c>
      <c r="E1142" s="23">
        <f>IFERROR(_xlfn.XLOOKUP($B1142,'Reference Prices - Do Not Edit'!$C$4:$C$6575,'Reference Prices - Do Not Edit'!$E$4:$E$6575),0)</f>
        <v>0</v>
      </c>
      <c r="F1142" s="25">
        <f>IFERROR(_xlfn.XLOOKUP($B1142,'Reference Prices - Do Not Edit'!$C$4:$C$6575,'Reference Prices - Do Not Edit'!$I$4:$I$6575),0)</f>
        <v>0</v>
      </c>
    </row>
    <row r="1143" spans="2:6">
      <c r="B1143" s="475"/>
      <c r="C1143" s="380" t="str">
        <f>IFERROR(_xlfn.XLOOKUP($B1143,'Reference Prices - Do Not Edit'!$C$4:$C$6575,'Reference Prices - Do Not Edit'!$B$4:$B$6575),"-")</f>
        <v>-</v>
      </c>
      <c r="D1143" s="23">
        <f>IFERROR(_xlfn.XLOOKUP($B1143,'Reference Prices - Do Not Edit'!$C$4:$C$6575,'Reference Prices - Do Not Edit'!$D$4:$D$6575),0)</f>
        <v>0</v>
      </c>
      <c r="E1143" s="23">
        <f>IFERROR(_xlfn.XLOOKUP($B1143,'Reference Prices - Do Not Edit'!$C$4:$C$6575,'Reference Prices - Do Not Edit'!$E$4:$E$6575),0)</f>
        <v>0</v>
      </c>
      <c r="F1143" s="25">
        <f>IFERROR(_xlfn.XLOOKUP($B1143,'Reference Prices - Do Not Edit'!$C$4:$C$6575,'Reference Prices - Do Not Edit'!$I$4:$I$6575),0)</f>
        <v>0</v>
      </c>
    </row>
    <row r="1144" spans="2:6">
      <c r="B1144" s="475"/>
      <c r="C1144" s="380" t="str">
        <f>IFERROR(_xlfn.XLOOKUP($B1144,'Reference Prices - Do Not Edit'!$C$4:$C$6575,'Reference Prices - Do Not Edit'!$B$4:$B$6575),"-")</f>
        <v>-</v>
      </c>
      <c r="D1144" s="23">
        <f>IFERROR(_xlfn.XLOOKUP($B1144,'Reference Prices - Do Not Edit'!$C$4:$C$6575,'Reference Prices - Do Not Edit'!$D$4:$D$6575),0)</f>
        <v>0</v>
      </c>
      <c r="E1144" s="23">
        <f>IFERROR(_xlfn.XLOOKUP($B1144,'Reference Prices - Do Not Edit'!$C$4:$C$6575,'Reference Prices - Do Not Edit'!$E$4:$E$6575),0)</f>
        <v>0</v>
      </c>
      <c r="F1144" s="25">
        <f>IFERROR(_xlfn.XLOOKUP($B1144,'Reference Prices - Do Not Edit'!$C$4:$C$6575,'Reference Prices - Do Not Edit'!$I$4:$I$6575),0)</f>
        <v>0</v>
      </c>
    </row>
    <row r="1145" spans="2:6">
      <c r="B1145" s="475"/>
      <c r="C1145" s="380" t="str">
        <f>IFERROR(_xlfn.XLOOKUP($B1145,'Reference Prices - Do Not Edit'!$C$4:$C$6575,'Reference Prices - Do Not Edit'!$B$4:$B$6575),"-")</f>
        <v>-</v>
      </c>
      <c r="D1145" s="23">
        <f>IFERROR(_xlfn.XLOOKUP($B1145,'Reference Prices - Do Not Edit'!$C$4:$C$6575,'Reference Prices - Do Not Edit'!$D$4:$D$6575),0)</f>
        <v>0</v>
      </c>
      <c r="E1145" s="23">
        <f>IFERROR(_xlfn.XLOOKUP($B1145,'Reference Prices - Do Not Edit'!$C$4:$C$6575,'Reference Prices - Do Not Edit'!$E$4:$E$6575),0)</f>
        <v>0</v>
      </c>
      <c r="F1145" s="25">
        <f>IFERROR(_xlfn.XLOOKUP($B1145,'Reference Prices - Do Not Edit'!$C$4:$C$6575,'Reference Prices - Do Not Edit'!$I$4:$I$6575),0)</f>
        <v>0</v>
      </c>
    </row>
    <row r="1146" spans="2:6">
      <c r="B1146" s="475"/>
      <c r="C1146" s="380" t="str">
        <f>IFERROR(_xlfn.XLOOKUP($B1146,'Reference Prices - Do Not Edit'!$C$4:$C$6575,'Reference Prices - Do Not Edit'!$B$4:$B$6575),"-")</f>
        <v>-</v>
      </c>
      <c r="D1146" s="23">
        <f>IFERROR(_xlfn.XLOOKUP($B1146,'Reference Prices - Do Not Edit'!$C$4:$C$6575,'Reference Prices - Do Not Edit'!$D$4:$D$6575),0)</f>
        <v>0</v>
      </c>
      <c r="E1146" s="23">
        <f>IFERROR(_xlfn.XLOOKUP($B1146,'Reference Prices - Do Not Edit'!$C$4:$C$6575,'Reference Prices - Do Not Edit'!$E$4:$E$6575),0)</f>
        <v>0</v>
      </c>
      <c r="F1146" s="25">
        <f>IFERROR(_xlfn.XLOOKUP($B1146,'Reference Prices - Do Not Edit'!$C$4:$C$6575,'Reference Prices - Do Not Edit'!$I$4:$I$6575),0)</f>
        <v>0</v>
      </c>
    </row>
    <row r="1147" spans="2:6">
      <c r="B1147" s="475"/>
      <c r="C1147" s="380" t="str">
        <f>IFERROR(_xlfn.XLOOKUP($B1147,'Reference Prices - Do Not Edit'!$C$4:$C$6575,'Reference Prices - Do Not Edit'!$B$4:$B$6575),"-")</f>
        <v>-</v>
      </c>
      <c r="D1147" s="23">
        <f>IFERROR(_xlfn.XLOOKUP($B1147,'Reference Prices - Do Not Edit'!$C$4:$C$6575,'Reference Prices - Do Not Edit'!$D$4:$D$6575),0)</f>
        <v>0</v>
      </c>
      <c r="E1147" s="23">
        <f>IFERROR(_xlfn.XLOOKUP($B1147,'Reference Prices - Do Not Edit'!$C$4:$C$6575,'Reference Prices - Do Not Edit'!$E$4:$E$6575),0)</f>
        <v>0</v>
      </c>
      <c r="F1147" s="25">
        <f>IFERROR(_xlfn.XLOOKUP($B1147,'Reference Prices - Do Not Edit'!$C$4:$C$6575,'Reference Prices - Do Not Edit'!$I$4:$I$6575),0)</f>
        <v>0</v>
      </c>
    </row>
    <row r="1148" spans="2:6">
      <c r="B1148" s="475"/>
      <c r="C1148" s="380" t="str">
        <f>IFERROR(_xlfn.XLOOKUP($B1148,'Reference Prices - Do Not Edit'!$C$4:$C$6575,'Reference Prices - Do Not Edit'!$B$4:$B$6575),"-")</f>
        <v>-</v>
      </c>
      <c r="D1148" s="23">
        <f>IFERROR(_xlfn.XLOOKUP($B1148,'Reference Prices - Do Not Edit'!$C$4:$C$6575,'Reference Prices - Do Not Edit'!$D$4:$D$6575),0)</f>
        <v>0</v>
      </c>
      <c r="E1148" s="23">
        <f>IFERROR(_xlfn.XLOOKUP($B1148,'Reference Prices - Do Not Edit'!$C$4:$C$6575,'Reference Prices - Do Not Edit'!$E$4:$E$6575),0)</f>
        <v>0</v>
      </c>
      <c r="F1148" s="25">
        <f>IFERROR(_xlfn.XLOOKUP($B1148,'Reference Prices - Do Not Edit'!$C$4:$C$6575,'Reference Prices - Do Not Edit'!$I$4:$I$6575),0)</f>
        <v>0</v>
      </c>
    </row>
    <row r="1149" spans="2:6">
      <c r="B1149" s="475"/>
      <c r="C1149" s="380" t="str">
        <f>IFERROR(_xlfn.XLOOKUP($B1149,'Reference Prices - Do Not Edit'!$C$4:$C$6575,'Reference Prices - Do Not Edit'!$B$4:$B$6575),"-")</f>
        <v>-</v>
      </c>
      <c r="D1149" s="23">
        <f>IFERROR(_xlfn.XLOOKUP($B1149,'Reference Prices - Do Not Edit'!$C$4:$C$6575,'Reference Prices - Do Not Edit'!$D$4:$D$6575),0)</f>
        <v>0</v>
      </c>
      <c r="E1149" s="23">
        <f>IFERROR(_xlfn.XLOOKUP($B1149,'Reference Prices - Do Not Edit'!$C$4:$C$6575,'Reference Prices - Do Not Edit'!$E$4:$E$6575),0)</f>
        <v>0</v>
      </c>
      <c r="F1149" s="25">
        <f>IFERROR(_xlfn.XLOOKUP($B1149,'Reference Prices - Do Not Edit'!$C$4:$C$6575,'Reference Prices - Do Not Edit'!$I$4:$I$6575),0)</f>
        <v>0</v>
      </c>
    </row>
    <row r="1150" spans="2:6">
      <c r="B1150" s="475"/>
      <c r="C1150" s="380" t="str">
        <f>IFERROR(_xlfn.XLOOKUP($B1150,'Reference Prices - Do Not Edit'!$C$4:$C$6575,'Reference Prices - Do Not Edit'!$B$4:$B$6575),"-")</f>
        <v>-</v>
      </c>
      <c r="D1150" s="23">
        <f>IFERROR(_xlfn.XLOOKUP($B1150,'Reference Prices - Do Not Edit'!$C$4:$C$6575,'Reference Prices - Do Not Edit'!$D$4:$D$6575),0)</f>
        <v>0</v>
      </c>
      <c r="E1150" s="23">
        <f>IFERROR(_xlfn.XLOOKUP($B1150,'Reference Prices - Do Not Edit'!$C$4:$C$6575,'Reference Prices - Do Not Edit'!$E$4:$E$6575),0)</f>
        <v>0</v>
      </c>
      <c r="F1150" s="25">
        <f>IFERROR(_xlfn.XLOOKUP($B1150,'Reference Prices - Do Not Edit'!$C$4:$C$6575,'Reference Prices - Do Not Edit'!$I$4:$I$6575),0)</f>
        <v>0</v>
      </c>
    </row>
    <row r="1151" spans="2:6">
      <c r="B1151" s="475"/>
      <c r="C1151" s="380" t="str">
        <f>IFERROR(_xlfn.XLOOKUP($B1151,'Reference Prices - Do Not Edit'!$C$4:$C$6575,'Reference Prices - Do Not Edit'!$B$4:$B$6575),"-")</f>
        <v>-</v>
      </c>
      <c r="D1151" s="23">
        <f>IFERROR(_xlfn.XLOOKUP($B1151,'Reference Prices - Do Not Edit'!$C$4:$C$6575,'Reference Prices - Do Not Edit'!$D$4:$D$6575),0)</f>
        <v>0</v>
      </c>
      <c r="E1151" s="23">
        <f>IFERROR(_xlfn.XLOOKUP($B1151,'Reference Prices - Do Not Edit'!$C$4:$C$6575,'Reference Prices - Do Not Edit'!$E$4:$E$6575),0)</f>
        <v>0</v>
      </c>
      <c r="F1151" s="25">
        <f>IFERROR(_xlfn.XLOOKUP($B1151,'Reference Prices - Do Not Edit'!$C$4:$C$6575,'Reference Prices - Do Not Edit'!$I$4:$I$6575),0)</f>
        <v>0</v>
      </c>
    </row>
    <row r="1152" spans="2:6">
      <c r="B1152" s="475"/>
      <c r="C1152" s="380" t="str">
        <f>IFERROR(_xlfn.XLOOKUP($B1152,'Reference Prices - Do Not Edit'!$C$4:$C$6575,'Reference Prices - Do Not Edit'!$B$4:$B$6575),"-")</f>
        <v>-</v>
      </c>
      <c r="D1152" s="23">
        <f>IFERROR(_xlfn.XLOOKUP($B1152,'Reference Prices - Do Not Edit'!$C$4:$C$6575,'Reference Prices - Do Not Edit'!$D$4:$D$6575),0)</f>
        <v>0</v>
      </c>
      <c r="E1152" s="23">
        <f>IFERROR(_xlfn.XLOOKUP($B1152,'Reference Prices - Do Not Edit'!$C$4:$C$6575,'Reference Prices - Do Not Edit'!$E$4:$E$6575),0)</f>
        <v>0</v>
      </c>
      <c r="F1152" s="25">
        <f>IFERROR(_xlfn.XLOOKUP($B1152,'Reference Prices - Do Not Edit'!$C$4:$C$6575,'Reference Prices - Do Not Edit'!$I$4:$I$6575),0)</f>
        <v>0</v>
      </c>
    </row>
    <row r="1153" spans="2:6">
      <c r="B1153" s="475"/>
      <c r="C1153" s="380" t="str">
        <f>IFERROR(_xlfn.XLOOKUP($B1153,'Reference Prices - Do Not Edit'!$C$4:$C$6575,'Reference Prices - Do Not Edit'!$B$4:$B$6575),"-")</f>
        <v>-</v>
      </c>
      <c r="D1153" s="23">
        <f>IFERROR(_xlfn.XLOOKUP($B1153,'Reference Prices - Do Not Edit'!$C$4:$C$6575,'Reference Prices - Do Not Edit'!$D$4:$D$6575),0)</f>
        <v>0</v>
      </c>
      <c r="E1153" s="23">
        <f>IFERROR(_xlfn.XLOOKUP($B1153,'Reference Prices - Do Not Edit'!$C$4:$C$6575,'Reference Prices - Do Not Edit'!$E$4:$E$6575),0)</f>
        <v>0</v>
      </c>
      <c r="F1153" s="25">
        <f>IFERROR(_xlfn.XLOOKUP($B1153,'Reference Prices - Do Not Edit'!$C$4:$C$6575,'Reference Prices - Do Not Edit'!$I$4:$I$6575),0)</f>
        <v>0</v>
      </c>
    </row>
    <row r="1154" spans="2:6">
      <c r="B1154" s="475"/>
      <c r="C1154" s="380" t="str">
        <f>IFERROR(_xlfn.XLOOKUP($B1154,'Reference Prices - Do Not Edit'!$C$4:$C$6575,'Reference Prices - Do Not Edit'!$B$4:$B$6575),"-")</f>
        <v>-</v>
      </c>
      <c r="D1154" s="23">
        <f>IFERROR(_xlfn.XLOOKUP($B1154,'Reference Prices - Do Not Edit'!$C$4:$C$6575,'Reference Prices - Do Not Edit'!$D$4:$D$6575),0)</f>
        <v>0</v>
      </c>
      <c r="E1154" s="23">
        <f>IFERROR(_xlfn.XLOOKUP($B1154,'Reference Prices - Do Not Edit'!$C$4:$C$6575,'Reference Prices - Do Not Edit'!$E$4:$E$6575),0)</f>
        <v>0</v>
      </c>
      <c r="F1154" s="25">
        <f>IFERROR(_xlfn.XLOOKUP($B1154,'Reference Prices - Do Not Edit'!$C$4:$C$6575,'Reference Prices - Do Not Edit'!$I$4:$I$6575),0)</f>
        <v>0</v>
      </c>
    </row>
    <row r="1155" spans="2:6">
      <c r="B1155" s="475"/>
      <c r="C1155" s="380" t="str">
        <f>IFERROR(_xlfn.XLOOKUP($B1155,'Reference Prices - Do Not Edit'!$C$4:$C$6575,'Reference Prices - Do Not Edit'!$B$4:$B$6575),"-")</f>
        <v>-</v>
      </c>
      <c r="D1155" s="23">
        <f>IFERROR(_xlfn.XLOOKUP($B1155,'Reference Prices - Do Not Edit'!$C$4:$C$6575,'Reference Prices - Do Not Edit'!$D$4:$D$6575),0)</f>
        <v>0</v>
      </c>
      <c r="E1155" s="23">
        <f>IFERROR(_xlfn.XLOOKUP($B1155,'Reference Prices - Do Not Edit'!$C$4:$C$6575,'Reference Prices - Do Not Edit'!$E$4:$E$6575),0)</f>
        <v>0</v>
      </c>
      <c r="F1155" s="25">
        <f>IFERROR(_xlfn.XLOOKUP($B1155,'Reference Prices - Do Not Edit'!$C$4:$C$6575,'Reference Prices - Do Not Edit'!$I$4:$I$6575),0)</f>
        <v>0</v>
      </c>
    </row>
    <row r="1156" spans="2:6">
      <c r="B1156" s="475"/>
      <c r="C1156" s="380" t="str">
        <f>IFERROR(_xlfn.XLOOKUP($B1156,'Reference Prices - Do Not Edit'!$C$4:$C$6575,'Reference Prices - Do Not Edit'!$B$4:$B$6575),"-")</f>
        <v>-</v>
      </c>
      <c r="D1156" s="23">
        <f>IFERROR(_xlfn.XLOOKUP($B1156,'Reference Prices - Do Not Edit'!$C$4:$C$6575,'Reference Prices - Do Not Edit'!$D$4:$D$6575),0)</f>
        <v>0</v>
      </c>
      <c r="E1156" s="23">
        <f>IFERROR(_xlfn.XLOOKUP($B1156,'Reference Prices - Do Not Edit'!$C$4:$C$6575,'Reference Prices - Do Not Edit'!$E$4:$E$6575),0)</f>
        <v>0</v>
      </c>
      <c r="F1156" s="25">
        <f>IFERROR(_xlfn.XLOOKUP($B1156,'Reference Prices - Do Not Edit'!$C$4:$C$6575,'Reference Prices - Do Not Edit'!$I$4:$I$6575),0)</f>
        <v>0</v>
      </c>
    </row>
    <row r="1157" spans="2:6">
      <c r="B1157" s="475"/>
      <c r="C1157" s="380" t="str">
        <f>IFERROR(_xlfn.XLOOKUP($B1157,'Reference Prices - Do Not Edit'!$C$4:$C$6575,'Reference Prices - Do Not Edit'!$B$4:$B$6575),"-")</f>
        <v>-</v>
      </c>
      <c r="D1157" s="23">
        <f>IFERROR(_xlfn.XLOOKUP($B1157,'Reference Prices - Do Not Edit'!$C$4:$C$6575,'Reference Prices - Do Not Edit'!$D$4:$D$6575),0)</f>
        <v>0</v>
      </c>
      <c r="E1157" s="23">
        <f>IFERROR(_xlfn.XLOOKUP($B1157,'Reference Prices - Do Not Edit'!$C$4:$C$6575,'Reference Prices - Do Not Edit'!$E$4:$E$6575),0)</f>
        <v>0</v>
      </c>
      <c r="F1157" s="25">
        <f>IFERROR(_xlfn.XLOOKUP($B1157,'Reference Prices - Do Not Edit'!$C$4:$C$6575,'Reference Prices - Do Not Edit'!$I$4:$I$6575),0)</f>
        <v>0</v>
      </c>
    </row>
    <row r="1158" spans="2:6">
      <c r="B1158" s="475"/>
      <c r="C1158" s="380" t="str">
        <f>IFERROR(_xlfn.XLOOKUP($B1158,'Reference Prices - Do Not Edit'!$C$4:$C$6575,'Reference Prices - Do Not Edit'!$B$4:$B$6575),"-")</f>
        <v>-</v>
      </c>
      <c r="D1158" s="23">
        <f>IFERROR(_xlfn.XLOOKUP($B1158,'Reference Prices - Do Not Edit'!$C$4:$C$6575,'Reference Prices - Do Not Edit'!$D$4:$D$6575),0)</f>
        <v>0</v>
      </c>
      <c r="E1158" s="23">
        <f>IFERROR(_xlfn.XLOOKUP($B1158,'Reference Prices - Do Not Edit'!$C$4:$C$6575,'Reference Prices - Do Not Edit'!$E$4:$E$6575),0)</f>
        <v>0</v>
      </c>
      <c r="F1158" s="25">
        <f>IFERROR(_xlfn.XLOOKUP($B1158,'Reference Prices - Do Not Edit'!$C$4:$C$6575,'Reference Prices - Do Not Edit'!$I$4:$I$6575),0)</f>
        <v>0</v>
      </c>
    </row>
    <row r="1159" spans="2:6">
      <c r="B1159" s="475"/>
      <c r="C1159" s="380" t="str">
        <f>IFERROR(_xlfn.XLOOKUP($B1159,'Reference Prices - Do Not Edit'!$C$4:$C$6575,'Reference Prices - Do Not Edit'!$B$4:$B$6575),"-")</f>
        <v>-</v>
      </c>
      <c r="D1159" s="23">
        <f>IFERROR(_xlfn.XLOOKUP($B1159,'Reference Prices - Do Not Edit'!$C$4:$C$6575,'Reference Prices - Do Not Edit'!$D$4:$D$6575),0)</f>
        <v>0</v>
      </c>
      <c r="E1159" s="23">
        <f>IFERROR(_xlfn.XLOOKUP($B1159,'Reference Prices - Do Not Edit'!$C$4:$C$6575,'Reference Prices - Do Not Edit'!$E$4:$E$6575),0)</f>
        <v>0</v>
      </c>
      <c r="F1159" s="25">
        <f>IFERROR(_xlfn.XLOOKUP($B1159,'Reference Prices - Do Not Edit'!$C$4:$C$6575,'Reference Prices - Do Not Edit'!$I$4:$I$6575),0)</f>
        <v>0</v>
      </c>
    </row>
    <row r="1160" spans="2:6">
      <c r="B1160" s="475"/>
      <c r="C1160" s="380" t="str">
        <f>IFERROR(_xlfn.XLOOKUP($B1160,'Reference Prices - Do Not Edit'!$C$4:$C$6575,'Reference Prices - Do Not Edit'!$B$4:$B$6575),"-")</f>
        <v>-</v>
      </c>
      <c r="D1160" s="23">
        <f>IFERROR(_xlfn.XLOOKUP($B1160,'Reference Prices - Do Not Edit'!$C$4:$C$6575,'Reference Prices - Do Not Edit'!$D$4:$D$6575),0)</f>
        <v>0</v>
      </c>
      <c r="E1160" s="23">
        <f>IFERROR(_xlfn.XLOOKUP($B1160,'Reference Prices - Do Not Edit'!$C$4:$C$6575,'Reference Prices - Do Not Edit'!$E$4:$E$6575),0)</f>
        <v>0</v>
      </c>
      <c r="F1160" s="25">
        <f>IFERROR(_xlfn.XLOOKUP($B1160,'Reference Prices - Do Not Edit'!$C$4:$C$6575,'Reference Prices - Do Not Edit'!$I$4:$I$6575),0)</f>
        <v>0</v>
      </c>
    </row>
    <row r="1161" spans="2:6">
      <c r="B1161" s="475"/>
      <c r="C1161" s="380" t="str">
        <f>IFERROR(_xlfn.XLOOKUP($B1161,'Reference Prices - Do Not Edit'!$C$4:$C$6575,'Reference Prices - Do Not Edit'!$B$4:$B$6575),"-")</f>
        <v>-</v>
      </c>
      <c r="D1161" s="23">
        <f>IFERROR(_xlfn.XLOOKUP($B1161,'Reference Prices - Do Not Edit'!$C$4:$C$6575,'Reference Prices - Do Not Edit'!$D$4:$D$6575),0)</f>
        <v>0</v>
      </c>
      <c r="E1161" s="23">
        <f>IFERROR(_xlfn.XLOOKUP($B1161,'Reference Prices - Do Not Edit'!$C$4:$C$6575,'Reference Prices - Do Not Edit'!$E$4:$E$6575),0)</f>
        <v>0</v>
      </c>
      <c r="F1161" s="25">
        <f>IFERROR(_xlfn.XLOOKUP($B1161,'Reference Prices - Do Not Edit'!$C$4:$C$6575,'Reference Prices - Do Not Edit'!$I$4:$I$6575),0)</f>
        <v>0</v>
      </c>
    </row>
    <row r="1162" spans="2:6">
      <c r="B1162" s="475"/>
      <c r="C1162" s="380" t="str">
        <f>IFERROR(_xlfn.XLOOKUP($B1162,'Reference Prices - Do Not Edit'!$C$4:$C$6575,'Reference Prices - Do Not Edit'!$B$4:$B$6575),"-")</f>
        <v>-</v>
      </c>
      <c r="D1162" s="23">
        <f>IFERROR(_xlfn.XLOOKUP($B1162,'Reference Prices - Do Not Edit'!$C$4:$C$6575,'Reference Prices - Do Not Edit'!$D$4:$D$6575),0)</f>
        <v>0</v>
      </c>
      <c r="E1162" s="23">
        <f>IFERROR(_xlfn.XLOOKUP($B1162,'Reference Prices - Do Not Edit'!$C$4:$C$6575,'Reference Prices - Do Not Edit'!$E$4:$E$6575),0)</f>
        <v>0</v>
      </c>
      <c r="F1162" s="25">
        <f>IFERROR(_xlfn.XLOOKUP($B1162,'Reference Prices - Do Not Edit'!$C$4:$C$6575,'Reference Prices - Do Not Edit'!$I$4:$I$6575),0)</f>
        <v>0</v>
      </c>
    </row>
    <row r="1163" spans="2:6">
      <c r="B1163" s="475"/>
      <c r="C1163" s="380" t="str">
        <f>IFERROR(_xlfn.XLOOKUP($B1163,'Reference Prices - Do Not Edit'!$C$4:$C$6575,'Reference Prices - Do Not Edit'!$B$4:$B$6575),"-")</f>
        <v>-</v>
      </c>
      <c r="D1163" s="23">
        <f>IFERROR(_xlfn.XLOOKUP($B1163,'Reference Prices - Do Not Edit'!$C$4:$C$6575,'Reference Prices - Do Not Edit'!$D$4:$D$6575),0)</f>
        <v>0</v>
      </c>
      <c r="E1163" s="23">
        <f>IFERROR(_xlfn.XLOOKUP($B1163,'Reference Prices - Do Not Edit'!$C$4:$C$6575,'Reference Prices - Do Not Edit'!$E$4:$E$6575),0)</f>
        <v>0</v>
      </c>
      <c r="F1163" s="25">
        <f>IFERROR(_xlfn.XLOOKUP($B1163,'Reference Prices - Do Not Edit'!$C$4:$C$6575,'Reference Prices - Do Not Edit'!$I$4:$I$6575),0)</f>
        <v>0</v>
      </c>
    </row>
    <row r="1164" spans="2:6">
      <c r="B1164" s="475"/>
      <c r="C1164" s="380" t="str">
        <f>IFERROR(_xlfn.XLOOKUP($B1164,'Reference Prices - Do Not Edit'!$C$4:$C$6575,'Reference Prices - Do Not Edit'!$B$4:$B$6575),"-")</f>
        <v>-</v>
      </c>
      <c r="D1164" s="23">
        <f>IFERROR(_xlfn.XLOOKUP($B1164,'Reference Prices - Do Not Edit'!$C$4:$C$6575,'Reference Prices - Do Not Edit'!$D$4:$D$6575),0)</f>
        <v>0</v>
      </c>
      <c r="E1164" s="23">
        <f>IFERROR(_xlfn.XLOOKUP($B1164,'Reference Prices - Do Not Edit'!$C$4:$C$6575,'Reference Prices - Do Not Edit'!$E$4:$E$6575),0)</f>
        <v>0</v>
      </c>
      <c r="F1164" s="25">
        <f>IFERROR(_xlfn.XLOOKUP($B1164,'Reference Prices - Do Not Edit'!$C$4:$C$6575,'Reference Prices - Do Not Edit'!$I$4:$I$6575),0)</f>
        <v>0</v>
      </c>
    </row>
    <row r="1165" spans="2:6">
      <c r="B1165" s="475"/>
      <c r="C1165" s="380" t="str">
        <f>IFERROR(_xlfn.XLOOKUP($B1165,'Reference Prices - Do Not Edit'!$C$4:$C$6575,'Reference Prices - Do Not Edit'!$B$4:$B$6575),"-")</f>
        <v>-</v>
      </c>
      <c r="D1165" s="23">
        <f>IFERROR(_xlfn.XLOOKUP($B1165,'Reference Prices - Do Not Edit'!$C$4:$C$6575,'Reference Prices - Do Not Edit'!$D$4:$D$6575),0)</f>
        <v>0</v>
      </c>
      <c r="E1165" s="23">
        <f>IFERROR(_xlfn.XLOOKUP($B1165,'Reference Prices - Do Not Edit'!$C$4:$C$6575,'Reference Prices - Do Not Edit'!$E$4:$E$6575),0)</f>
        <v>0</v>
      </c>
      <c r="F1165" s="25">
        <f>IFERROR(_xlfn.XLOOKUP($B1165,'Reference Prices - Do Not Edit'!$C$4:$C$6575,'Reference Prices - Do Not Edit'!$I$4:$I$6575),0)</f>
        <v>0</v>
      </c>
    </row>
    <row r="1166" spans="2:6">
      <c r="B1166" s="475"/>
      <c r="C1166" s="380" t="str">
        <f>IFERROR(_xlfn.XLOOKUP($B1166,'Reference Prices - Do Not Edit'!$C$4:$C$6575,'Reference Prices - Do Not Edit'!$B$4:$B$6575),"-")</f>
        <v>-</v>
      </c>
      <c r="D1166" s="23">
        <f>IFERROR(_xlfn.XLOOKUP($B1166,'Reference Prices - Do Not Edit'!$C$4:$C$6575,'Reference Prices - Do Not Edit'!$D$4:$D$6575),0)</f>
        <v>0</v>
      </c>
      <c r="E1166" s="23">
        <f>IFERROR(_xlfn.XLOOKUP($B1166,'Reference Prices - Do Not Edit'!$C$4:$C$6575,'Reference Prices - Do Not Edit'!$E$4:$E$6575),0)</f>
        <v>0</v>
      </c>
      <c r="F1166" s="25">
        <f>IFERROR(_xlfn.XLOOKUP($B1166,'Reference Prices - Do Not Edit'!$C$4:$C$6575,'Reference Prices - Do Not Edit'!$I$4:$I$6575),0)</f>
        <v>0</v>
      </c>
    </row>
    <row r="1167" spans="2:6">
      <c r="B1167" s="475"/>
      <c r="C1167" s="380" t="str">
        <f>IFERROR(_xlfn.XLOOKUP($B1167,'Reference Prices - Do Not Edit'!$C$4:$C$6575,'Reference Prices - Do Not Edit'!$B$4:$B$6575),"-")</f>
        <v>-</v>
      </c>
      <c r="D1167" s="23">
        <f>IFERROR(_xlfn.XLOOKUP($B1167,'Reference Prices - Do Not Edit'!$C$4:$C$6575,'Reference Prices - Do Not Edit'!$D$4:$D$6575),0)</f>
        <v>0</v>
      </c>
      <c r="E1167" s="23">
        <f>IFERROR(_xlfn.XLOOKUP($B1167,'Reference Prices - Do Not Edit'!$C$4:$C$6575,'Reference Prices - Do Not Edit'!$E$4:$E$6575),0)</f>
        <v>0</v>
      </c>
      <c r="F1167" s="25">
        <f>IFERROR(_xlfn.XLOOKUP($B1167,'Reference Prices - Do Not Edit'!$C$4:$C$6575,'Reference Prices - Do Not Edit'!$I$4:$I$6575),0)</f>
        <v>0</v>
      </c>
    </row>
    <row r="1168" spans="2:6">
      <c r="B1168" s="475"/>
      <c r="C1168" s="380" t="str">
        <f>IFERROR(_xlfn.XLOOKUP($B1168,'Reference Prices - Do Not Edit'!$C$4:$C$6575,'Reference Prices - Do Not Edit'!$B$4:$B$6575),"-")</f>
        <v>-</v>
      </c>
      <c r="D1168" s="23">
        <f>IFERROR(_xlfn.XLOOKUP($B1168,'Reference Prices - Do Not Edit'!$C$4:$C$6575,'Reference Prices - Do Not Edit'!$D$4:$D$6575),0)</f>
        <v>0</v>
      </c>
      <c r="E1168" s="23">
        <f>IFERROR(_xlfn.XLOOKUP($B1168,'Reference Prices - Do Not Edit'!$C$4:$C$6575,'Reference Prices - Do Not Edit'!$E$4:$E$6575),0)</f>
        <v>0</v>
      </c>
      <c r="F1168" s="25">
        <f>IFERROR(_xlfn.XLOOKUP($B1168,'Reference Prices - Do Not Edit'!$C$4:$C$6575,'Reference Prices - Do Not Edit'!$I$4:$I$6575),0)</f>
        <v>0</v>
      </c>
    </row>
    <row r="1169" spans="2:6">
      <c r="B1169" s="475"/>
      <c r="C1169" s="380" t="str">
        <f>IFERROR(_xlfn.XLOOKUP($B1169,'Reference Prices - Do Not Edit'!$C$4:$C$6575,'Reference Prices - Do Not Edit'!$B$4:$B$6575),"-")</f>
        <v>-</v>
      </c>
      <c r="D1169" s="23">
        <f>IFERROR(_xlfn.XLOOKUP($B1169,'Reference Prices - Do Not Edit'!$C$4:$C$6575,'Reference Prices - Do Not Edit'!$D$4:$D$6575),0)</f>
        <v>0</v>
      </c>
      <c r="E1169" s="23">
        <f>IFERROR(_xlfn.XLOOKUP($B1169,'Reference Prices - Do Not Edit'!$C$4:$C$6575,'Reference Prices - Do Not Edit'!$E$4:$E$6575),0)</f>
        <v>0</v>
      </c>
      <c r="F1169" s="25">
        <f>IFERROR(_xlfn.XLOOKUP($B1169,'Reference Prices - Do Not Edit'!$C$4:$C$6575,'Reference Prices - Do Not Edit'!$I$4:$I$6575),0)</f>
        <v>0</v>
      </c>
    </row>
    <row r="1170" spans="2:6">
      <c r="B1170" s="475"/>
      <c r="C1170" s="380" t="str">
        <f>IFERROR(_xlfn.XLOOKUP($B1170,'Reference Prices - Do Not Edit'!$C$4:$C$6575,'Reference Prices - Do Not Edit'!$B$4:$B$6575),"-")</f>
        <v>-</v>
      </c>
      <c r="D1170" s="23">
        <f>IFERROR(_xlfn.XLOOKUP($B1170,'Reference Prices - Do Not Edit'!$C$4:$C$6575,'Reference Prices - Do Not Edit'!$D$4:$D$6575),0)</f>
        <v>0</v>
      </c>
      <c r="E1170" s="23">
        <f>IFERROR(_xlfn.XLOOKUP($B1170,'Reference Prices - Do Not Edit'!$C$4:$C$6575,'Reference Prices - Do Not Edit'!$E$4:$E$6575),0)</f>
        <v>0</v>
      </c>
      <c r="F1170" s="25">
        <f>IFERROR(_xlfn.XLOOKUP($B1170,'Reference Prices - Do Not Edit'!$C$4:$C$6575,'Reference Prices - Do Not Edit'!$I$4:$I$6575),0)</f>
        <v>0</v>
      </c>
    </row>
    <row r="1171" spans="2:6">
      <c r="B1171" s="475"/>
      <c r="C1171" s="380" t="str">
        <f>IFERROR(_xlfn.XLOOKUP($B1171,'Reference Prices - Do Not Edit'!$C$4:$C$6575,'Reference Prices - Do Not Edit'!$B$4:$B$6575),"-")</f>
        <v>-</v>
      </c>
      <c r="D1171" s="23">
        <f>IFERROR(_xlfn.XLOOKUP($B1171,'Reference Prices - Do Not Edit'!$C$4:$C$6575,'Reference Prices - Do Not Edit'!$D$4:$D$6575),0)</f>
        <v>0</v>
      </c>
      <c r="E1171" s="23">
        <f>IFERROR(_xlfn.XLOOKUP($B1171,'Reference Prices - Do Not Edit'!$C$4:$C$6575,'Reference Prices - Do Not Edit'!$E$4:$E$6575),0)</f>
        <v>0</v>
      </c>
      <c r="F1171" s="25">
        <f>IFERROR(_xlfn.XLOOKUP($B1171,'Reference Prices - Do Not Edit'!$C$4:$C$6575,'Reference Prices - Do Not Edit'!$I$4:$I$6575),0)</f>
        <v>0</v>
      </c>
    </row>
    <row r="1172" spans="2:6">
      <c r="B1172" s="475"/>
      <c r="C1172" s="380" t="str">
        <f>IFERROR(_xlfn.XLOOKUP($B1172,'Reference Prices - Do Not Edit'!$C$4:$C$6575,'Reference Prices - Do Not Edit'!$B$4:$B$6575),"-")</f>
        <v>-</v>
      </c>
      <c r="D1172" s="23">
        <f>IFERROR(_xlfn.XLOOKUP($B1172,'Reference Prices - Do Not Edit'!$C$4:$C$6575,'Reference Prices - Do Not Edit'!$D$4:$D$6575),0)</f>
        <v>0</v>
      </c>
      <c r="E1172" s="23">
        <f>IFERROR(_xlfn.XLOOKUP($B1172,'Reference Prices - Do Not Edit'!$C$4:$C$6575,'Reference Prices - Do Not Edit'!$E$4:$E$6575),0)</f>
        <v>0</v>
      </c>
      <c r="F1172" s="25">
        <f>IFERROR(_xlfn.XLOOKUP($B1172,'Reference Prices - Do Not Edit'!$C$4:$C$6575,'Reference Prices - Do Not Edit'!$I$4:$I$6575),0)</f>
        <v>0</v>
      </c>
    </row>
    <row r="1173" spans="2:6">
      <c r="B1173" s="475"/>
      <c r="C1173" s="380" t="str">
        <f>IFERROR(_xlfn.XLOOKUP($B1173,'Reference Prices - Do Not Edit'!$C$4:$C$6575,'Reference Prices - Do Not Edit'!$B$4:$B$6575),"-")</f>
        <v>-</v>
      </c>
      <c r="D1173" s="23">
        <f>IFERROR(_xlfn.XLOOKUP($B1173,'Reference Prices - Do Not Edit'!$C$4:$C$6575,'Reference Prices - Do Not Edit'!$D$4:$D$6575),0)</f>
        <v>0</v>
      </c>
      <c r="E1173" s="23">
        <f>IFERROR(_xlfn.XLOOKUP($B1173,'Reference Prices - Do Not Edit'!$C$4:$C$6575,'Reference Prices - Do Not Edit'!$E$4:$E$6575),0)</f>
        <v>0</v>
      </c>
      <c r="F1173" s="25">
        <f>IFERROR(_xlfn.XLOOKUP($B1173,'Reference Prices - Do Not Edit'!$C$4:$C$6575,'Reference Prices - Do Not Edit'!$I$4:$I$6575),0)</f>
        <v>0</v>
      </c>
    </row>
    <row r="1174" spans="2:6">
      <c r="B1174" s="475"/>
      <c r="C1174" s="380" t="str">
        <f>IFERROR(_xlfn.XLOOKUP($B1174,'Reference Prices - Do Not Edit'!$C$4:$C$6575,'Reference Prices - Do Not Edit'!$B$4:$B$6575),"-")</f>
        <v>-</v>
      </c>
      <c r="D1174" s="23">
        <f>IFERROR(_xlfn.XLOOKUP($B1174,'Reference Prices - Do Not Edit'!$C$4:$C$6575,'Reference Prices - Do Not Edit'!$D$4:$D$6575),0)</f>
        <v>0</v>
      </c>
      <c r="E1174" s="23">
        <f>IFERROR(_xlfn.XLOOKUP($B1174,'Reference Prices - Do Not Edit'!$C$4:$C$6575,'Reference Prices - Do Not Edit'!$E$4:$E$6575),0)</f>
        <v>0</v>
      </c>
      <c r="F1174" s="25">
        <f>IFERROR(_xlfn.XLOOKUP($B1174,'Reference Prices - Do Not Edit'!$C$4:$C$6575,'Reference Prices - Do Not Edit'!$I$4:$I$6575),0)</f>
        <v>0</v>
      </c>
    </row>
    <row r="1175" spans="2:6">
      <c r="B1175" s="475"/>
      <c r="C1175" s="380" t="str">
        <f>IFERROR(_xlfn.XLOOKUP($B1175,'Reference Prices - Do Not Edit'!$C$4:$C$6575,'Reference Prices - Do Not Edit'!$B$4:$B$6575),"-")</f>
        <v>-</v>
      </c>
      <c r="D1175" s="23">
        <f>IFERROR(_xlfn.XLOOKUP($B1175,'Reference Prices - Do Not Edit'!$C$4:$C$6575,'Reference Prices - Do Not Edit'!$D$4:$D$6575),0)</f>
        <v>0</v>
      </c>
      <c r="E1175" s="23">
        <f>IFERROR(_xlfn.XLOOKUP($B1175,'Reference Prices - Do Not Edit'!$C$4:$C$6575,'Reference Prices - Do Not Edit'!$E$4:$E$6575),0)</f>
        <v>0</v>
      </c>
      <c r="F1175" s="25">
        <f>IFERROR(_xlfn.XLOOKUP($B1175,'Reference Prices - Do Not Edit'!$C$4:$C$6575,'Reference Prices - Do Not Edit'!$I$4:$I$6575),0)</f>
        <v>0</v>
      </c>
    </row>
    <row r="1176" spans="2:6">
      <c r="B1176" s="475"/>
      <c r="C1176" s="380" t="str">
        <f>IFERROR(_xlfn.XLOOKUP($B1176,'Reference Prices - Do Not Edit'!$C$4:$C$6575,'Reference Prices - Do Not Edit'!$B$4:$B$6575),"-")</f>
        <v>-</v>
      </c>
      <c r="D1176" s="23">
        <f>IFERROR(_xlfn.XLOOKUP($B1176,'Reference Prices - Do Not Edit'!$C$4:$C$6575,'Reference Prices - Do Not Edit'!$D$4:$D$6575),0)</f>
        <v>0</v>
      </c>
      <c r="E1176" s="23">
        <f>IFERROR(_xlfn.XLOOKUP($B1176,'Reference Prices - Do Not Edit'!$C$4:$C$6575,'Reference Prices - Do Not Edit'!$E$4:$E$6575),0)</f>
        <v>0</v>
      </c>
      <c r="F1176" s="25">
        <f>IFERROR(_xlfn.XLOOKUP($B1176,'Reference Prices - Do Not Edit'!$C$4:$C$6575,'Reference Prices - Do Not Edit'!$I$4:$I$6575),0)</f>
        <v>0</v>
      </c>
    </row>
    <row r="1177" spans="2:6">
      <c r="B1177" s="475"/>
      <c r="C1177" s="380" t="str">
        <f>IFERROR(_xlfn.XLOOKUP($B1177,'Reference Prices - Do Not Edit'!$C$4:$C$6575,'Reference Prices - Do Not Edit'!$B$4:$B$6575),"-")</f>
        <v>-</v>
      </c>
      <c r="D1177" s="23">
        <f>IFERROR(_xlfn.XLOOKUP($B1177,'Reference Prices - Do Not Edit'!$C$4:$C$6575,'Reference Prices - Do Not Edit'!$D$4:$D$6575),0)</f>
        <v>0</v>
      </c>
      <c r="E1177" s="23">
        <f>IFERROR(_xlfn.XLOOKUP($B1177,'Reference Prices - Do Not Edit'!$C$4:$C$6575,'Reference Prices - Do Not Edit'!$E$4:$E$6575),0)</f>
        <v>0</v>
      </c>
      <c r="F1177" s="25">
        <f>IFERROR(_xlfn.XLOOKUP($B1177,'Reference Prices - Do Not Edit'!$C$4:$C$6575,'Reference Prices - Do Not Edit'!$I$4:$I$6575),0)</f>
        <v>0</v>
      </c>
    </row>
    <row r="1178" spans="2:6">
      <c r="B1178" s="475"/>
      <c r="C1178" s="380" t="str">
        <f>IFERROR(_xlfn.XLOOKUP($B1178,'Reference Prices - Do Not Edit'!$C$4:$C$6575,'Reference Prices - Do Not Edit'!$B$4:$B$6575),"-")</f>
        <v>-</v>
      </c>
      <c r="D1178" s="23">
        <f>IFERROR(_xlfn.XLOOKUP($B1178,'Reference Prices - Do Not Edit'!$C$4:$C$6575,'Reference Prices - Do Not Edit'!$D$4:$D$6575),0)</f>
        <v>0</v>
      </c>
      <c r="E1178" s="23">
        <f>IFERROR(_xlfn.XLOOKUP($B1178,'Reference Prices - Do Not Edit'!$C$4:$C$6575,'Reference Prices - Do Not Edit'!$E$4:$E$6575),0)</f>
        <v>0</v>
      </c>
      <c r="F1178" s="25">
        <f>IFERROR(_xlfn.XLOOKUP($B1178,'Reference Prices - Do Not Edit'!$C$4:$C$6575,'Reference Prices - Do Not Edit'!$I$4:$I$6575),0)</f>
        <v>0</v>
      </c>
    </row>
    <row r="1179" spans="2:6">
      <c r="B1179" s="475"/>
      <c r="C1179" s="380" t="str">
        <f>IFERROR(_xlfn.XLOOKUP($B1179,'Reference Prices - Do Not Edit'!$C$4:$C$6575,'Reference Prices - Do Not Edit'!$B$4:$B$6575),"-")</f>
        <v>-</v>
      </c>
      <c r="D1179" s="23">
        <f>IFERROR(_xlfn.XLOOKUP($B1179,'Reference Prices - Do Not Edit'!$C$4:$C$6575,'Reference Prices - Do Not Edit'!$D$4:$D$6575),0)</f>
        <v>0</v>
      </c>
      <c r="E1179" s="23">
        <f>IFERROR(_xlfn.XLOOKUP($B1179,'Reference Prices - Do Not Edit'!$C$4:$C$6575,'Reference Prices - Do Not Edit'!$E$4:$E$6575),0)</f>
        <v>0</v>
      </c>
      <c r="F1179" s="25">
        <f>IFERROR(_xlfn.XLOOKUP($B1179,'Reference Prices - Do Not Edit'!$C$4:$C$6575,'Reference Prices - Do Not Edit'!$I$4:$I$6575),0)</f>
        <v>0</v>
      </c>
    </row>
    <row r="1180" spans="2:6">
      <c r="B1180" s="475"/>
      <c r="C1180" s="380" t="str">
        <f>IFERROR(_xlfn.XLOOKUP($B1180,'Reference Prices - Do Not Edit'!$C$4:$C$6575,'Reference Prices - Do Not Edit'!$B$4:$B$6575),"-")</f>
        <v>-</v>
      </c>
      <c r="D1180" s="23">
        <f>IFERROR(_xlfn.XLOOKUP($B1180,'Reference Prices - Do Not Edit'!$C$4:$C$6575,'Reference Prices - Do Not Edit'!$D$4:$D$6575),0)</f>
        <v>0</v>
      </c>
      <c r="E1180" s="23">
        <f>IFERROR(_xlfn.XLOOKUP($B1180,'Reference Prices - Do Not Edit'!$C$4:$C$6575,'Reference Prices - Do Not Edit'!$E$4:$E$6575),0)</f>
        <v>0</v>
      </c>
      <c r="F1180" s="25">
        <f>IFERROR(_xlfn.XLOOKUP($B1180,'Reference Prices - Do Not Edit'!$C$4:$C$6575,'Reference Prices - Do Not Edit'!$I$4:$I$6575),0)</f>
        <v>0</v>
      </c>
    </row>
    <row r="1181" spans="2:6">
      <c r="B1181" s="475"/>
      <c r="C1181" s="380" t="str">
        <f>IFERROR(_xlfn.XLOOKUP($B1181,'Reference Prices - Do Not Edit'!$C$4:$C$6575,'Reference Prices - Do Not Edit'!$B$4:$B$6575),"-")</f>
        <v>-</v>
      </c>
      <c r="D1181" s="23">
        <f>IFERROR(_xlfn.XLOOKUP($B1181,'Reference Prices - Do Not Edit'!$C$4:$C$6575,'Reference Prices - Do Not Edit'!$D$4:$D$6575),0)</f>
        <v>0</v>
      </c>
      <c r="E1181" s="23">
        <f>IFERROR(_xlfn.XLOOKUP($B1181,'Reference Prices - Do Not Edit'!$C$4:$C$6575,'Reference Prices - Do Not Edit'!$E$4:$E$6575),0)</f>
        <v>0</v>
      </c>
      <c r="F1181" s="25">
        <f>IFERROR(_xlfn.XLOOKUP($B1181,'Reference Prices - Do Not Edit'!$C$4:$C$6575,'Reference Prices - Do Not Edit'!$I$4:$I$6575),0)</f>
        <v>0</v>
      </c>
    </row>
    <row r="1182" spans="2:6">
      <c r="B1182" s="475"/>
      <c r="C1182" s="380" t="str">
        <f>IFERROR(_xlfn.XLOOKUP($B1182,'Reference Prices - Do Not Edit'!$C$4:$C$6575,'Reference Prices - Do Not Edit'!$B$4:$B$6575),"-")</f>
        <v>-</v>
      </c>
      <c r="D1182" s="23">
        <f>IFERROR(_xlfn.XLOOKUP($B1182,'Reference Prices - Do Not Edit'!$C$4:$C$6575,'Reference Prices - Do Not Edit'!$D$4:$D$6575),0)</f>
        <v>0</v>
      </c>
      <c r="E1182" s="23">
        <f>IFERROR(_xlfn.XLOOKUP($B1182,'Reference Prices - Do Not Edit'!$C$4:$C$6575,'Reference Prices - Do Not Edit'!$E$4:$E$6575),0)</f>
        <v>0</v>
      </c>
      <c r="F1182" s="25">
        <f>IFERROR(_xlfn.XLOOKUP($B1182,'Reference Prices - Do Not Edit'!$C$4:$C$6575,'Reference Prices - Do Not Edit'!$I$4:$I$6575),0)</f>
        <v>0</v>
      </c>
    </row>
    <row r="1183" spans="2:6">
      <c r="B1183" s="475"/>
      <c r="C1183" s="380" t="str">
        <f>IFERROR(_xlfn.XLOOKUP($B1183,'Reference Prices - Do Not Edit'!$C$4:$C$6575,'Reference Prices - Do Not Edit'!$B$4:$B$6575),"-")</f>
        <v>-</v>
      </c>
      <c r="D1183" s="23">
        <f>IFERROR(_xlfn.XLOOKUP($B1183,'Reference Prices - Do Not Edit'!$C$4:$C$6575,'Reference Prices - Do Not Edit'!$D$4:$D$6575),0)</f>
        <v>0</v>
      </c>
      <c r="E1183" s="23">
        <f>IFERROR(_xlfn.XLOOKUP($B1183,'Reference Prices - Do Not Edit'!$C$4:$C$6575,'Reference Prices - Do Not Edit'!$E$4:$E$6575),0)</f>
        <v>0</v>
      </c>
      <c r="F1183" s="25">
        <f>IFERROR(_xlfn.XLOOKUP($B1183,'Reference Prices - Do Not Edit'!$C$4:$C$6575,'Reference Prices - Do Not Edit'!$I$4:$I$6575),0)</f>
        <v>0</v>
      </c>
    </row>
    <row r="1184" spans="2:6">
      <c r="B1184" s="475"/>
      <c r="C1184" s="380" t="str">
        <f>IFERROR(_xlfn.XLOOKUP($B1184,'Reference Prices - Do Not Edit'!$C$4:$C$6575,'Reference Prices - Do Not Edit'!$B$4:$B$6575),"-")</f>
        <v>-</v>
      </c>
      <c r="D1184" s="23">
        <f>IFERROR(_xlfn.XLOOKUP($B1184,'Reference Prices - Do Not Edit'!$C$4:$C$6575,'Reference Prices - Do Not Edit'!$D$4:$D$6575),0)</f>
        <v>0</v>
      </c>
      <c r="E1184" s="23">
        <f>IFERROR(_xlfn.XLOOKUP($B1184,'Reference Prices - Do Not Edit'!$C$4:$C$6575,'Reference Prices - Do Not Edit'!$E$4:$E$6575),0)</f>
        <v>0</v>
      </c>
      <c r="F1184" s="25">
        <f>IFERROR(_xlfn.XLOOKUP($B1184,'Reference Prices - Do Not Edit'!$C$4:$C$6575,'Reference Prices - Do Not Edit'!$I$4:$I$6575),0)</f>
        <v>0</v>
      </c>
    </row>
    <row r="1185" spans="2:6">
      <c r="B1185" s="475"/>
      <c r="C1185" s="380" t="str">
        <f>IFERROR(_xlfn.XLOOKUP($B1185,'Reference Prices - Do Not Edit'!$C$4:$C$6575,'Reference Prices - Do Not Edit'!$B$4:$B$6575),"-")</f>
        <v>-</v>
      </c>
      <c r="D1185" s="23">
        <f>IFERROR(_xlfn.XLOOKUP($B1185,'Reference Prices - Do Not Edit'!$C$4:$C$6575,'Reference Prices - Do Not Edit'!$D$4:$D$6575),0)</f>
        <v>0</v>
      </c>
      <c r="E1185" s="23">
        <f>IFERROR(_xlfn.XLOOKUP($B1185,'Reference Prices - Do Not Edit'!$C$4:$C$6575,'Reference Prices - Do Not Edit'!$E$4:$E$6575),0)</f>
        <v>0</v>
      </c>
      <c r="F1185" s="25">
        <f>IFERROR(_xlfn.XLOOKUP($B1185,'Reference Prices - Do Not Edit'!$C$4:$C$6575,'Reference Prices - Do Not Edit'!$I$4:$I$6575),0)</f>
        <v>0</v>
      </c>
    </row>
    <row r="1186" spans="2:6">
      <c r="B1186" s="475"/>
      <c r="C1186" s="380" t="str">
        <f>IFERROR(_xlfn.XLOOKUP($B1186,'Reference Prices - Do Not Edit'!$C$4:$C$6575,'Reference Prices - Do Not Edit'!$B$4:$B$6575),"-")</f>
        <v>-</v>
      </c>
      <c r="D1186" s="23">
        <f>IFERROR(_xlfn.XLOOKUP($B1186,'Reference Prices - Do Not Edit'!$C$4:$C$6575,'Reference Prices - Do Not Edit'!$D$4:$D$6575),0)</f>
        <v>0</v>
      </c>
      <c r="E1186" s="23">
        <f>IFERROR(_xlfn.XLOOKUP($B1186,'Reference Prices - Do Not Edit'!$C$4:$C$6575,'Reference Prices - Do Not Edit'!$E$4:$E$6575),0)</f>
        <v>0</v>
      </c>
      <c r="F1186" s="25">
        <f>IFERROR(_xlfn.XLOOKUP($B1186,'Reference Prices - Do Not Edit'!$C$4:$C$6575,'Reference Prices - Do Not Edit'!$I$4:$I$6575),0)</f>
        <v>0</v>
      </c>
    </row>
    <row r="1187" spans="2:6">
      <c r="B1187" s="475"/>
      <c r="C1187" s="380" t="str">
        <f>IFERROR(_xlfn.XLOOKUP($B1187,'Reference Prices - Do Not Edit'!$C$4:$C$6575,'Reference Prices - Do Not Edit'!$B$4:$B$6575),"-")</f>
        <v>-</v>
      </c>
      <c r="D1187" s="23">
        <f>IFERROR(_xlfn.XLOOKUP($B1187,'Reference Prices - Do Not Edit'!$C$4:$C$6575,'Reference Prices - Do Not Edit'!$D$4:$D$6575),0)</f>
        <v>0</v>
      </c>
      <c r="E1187" s="23">
        <f>IFERROR(_xlfn.XLOOKUP($B1187,'Reference Prices - Do Not Edit'!$C$4:$C$6575,'Reference Prices - Do Not Edit'!$E$4:$E$6575),0)</f>
        <v>0</v>
      </c>
      <c r="F1187" s="25">
        <f>IFERROR(_xlfn.XLOOKUP($B1187,'Reference Prices - Do Not Edit'!$C$4:$C$6575,'Reference Prices - Do Not Edit'!$I$4:$I$6575),0)</f>
        <v>0</v>
      </c>
    </row>
    <row r="1188" spans="2:6">
      <c r="B1188" s="475"/>
      <c r="C1188" s="380" t="str">
        <f>IFERROR(_xlfn.XLOOKUP($B1188,'Reference Prices - Do Not Edit'!$C$4:$C$6575,'Reference Prices - Do Not Edit'!$B$4:$B$6575),"-")</f>
        <v>-</v>
      </c>
      <c r="D1188" s="23">
        <f>IFERROR(_xlfn.XLOOKUP($B1188,'Reference Prices - Do Not Edit'!$C$4:$C$6575,'Reference Prices - Do Not Edit'!$D$4:$D$6575),0)</f>
        <v>0</v>
      </c>
      <c r="E1188" s="23">
        <f>IFERROR(_xlfn.XLOOKUP($B1188,'Reference Prices - Do Not Edit'!$C$4:$C$6575,'Reference Prices - Do Not Edit'!$E$4:$E$6575),0)</f>
        <v>0</v>
      </c>
      <c r="F1188" s="25">
        <f>IFERROR(_xlfn.XLOOKUP($B1188,'Reference Prices - Do Not Edit'!$C$4:$C$6575,'Reference Prices - Do Not Edit'!$I$4:$I$6575),0)</f>
        <v>0</v>
      </c>
    </row>
    <row r="1189" spans="2:6">
      <c r="B1189" s="475"/>
      <c r="C1189" s="380" t="str">
        <f>IFERROR(_xlfn.XLOOKUP($B1189,'Reference Prices - Do Not Edit'!$C$4:$C$6575,'Reference Prices - Do Not Edit'!$B$4:$B$6575),"-")</f>
        <v>-</v>
      </c>
      <c r="D1189" s="23">
        <f>IFERROR(_xlfn.XLOOKUP($B1189,'Reference Prices - Do Not Edit'!$C$4:$C$6575,'Reference Prices - Do Not Edit'!$D$4:$D$6575),0)</f>
        <v>0</v>
      </c>
      <c r="E1189" s="23">
        <f>IFERROR(_xlfn.XLOOKUP($B1189,'Reference Prices - Do Not Edit'!$C$4:$C$6575,'Reference Prices - Do Not Edit'!$E$4:$E$6575),0)</f>
        <v>0</v>
      </c>
      <c r="F1189" s="25">
        <f>IFERROR(_xlfn.XLOOKUP($B1189,'Reference Prices - Do Not Edit'!$C$4:$C$6575,'Reference Prices - Do Not Edit'!$I$4:$I$6575),0)</f>
        <v>0</v>
      </c>
    </row>
    <row r="1190" spans="2:6">
      <c r="B1190" s="475"/>
      <c r="C1190" s="380" t="str">
        <f>IFERROR(_xlfn.XLOOKUP($B1190,'Reference Prices - Do Not Edit'!$C$4:$C$6575,'Reference Prices - Do Not Edit'!$B$4:$B$6575),"-")</f>
        <v>-</v>
      </c>
      <c r="D1190" s="23">
        <f>IFERROR(_xlfn.XLOOKUP($B1190,'Reference Prices - Do Not Edit'!$C$4:$C$6575,'Reference Prices - Do Not Edit'!$D$4:$D$6575),0)</f>
        <v>0</v>
      </c>
      <c r="E1190" s="23">
        <f>IFERROR(_xlfn.XLOOKUP($B1190,'Reference Prices - Do Not Edit'!$C$4:$C$6575,'Reference Prices - Do Not Edit'!$E$4:$E$6575),0)</f>
        <v>0</v>
      </c>
      <c r="F1190" s="25">
        <f>IFERROR(_xlfn.XLOOKUP($B1190,'Reference Prices - Do Not Edit'!$C$4:$C$6575,'Reference Prices - Do Not Edit'!$I$4:$I$6575),0)</f>
        <v>0</v>
      </c>
    </row>
    <row r="1191" spans="2:6">
      <c r="B1191" s="475"/>
      <c r="C1191" s="380" t="str">
        <f>IFERROR(_xlfn.XLOOKUP($B1191,'Reference Prices - Do Not Edit'!$C$4:$C$6575,'Reference Prices - Do Not Edit'!$B$4:$B$6575),"-")</f>
        <v>-</v>
      </c>
      <c r="D1191" s="23">
        <f>IFERROR(_xlfn.XLOOKUP($B1191,'Reference Prices - Do Not Edit'!$C$4:$C$6575,'Reference Prices - Do Not Edit'!$D$4:$D$6575),0)</f>
        <v>0</v>
      </c>
      <c r="E1191" s="23">
        <f>IFERROR(_xlfn.XLOOKUP($B1191,'Reference Prices - Do Not Edit'!$C$4:$C$6575,'Reference Prices - Do Not Edit'!$E$4:$E$6575),0)</f>
        <v>0</v>
      </c>
      <c r="F1191" s="25">
        <f>IFERROR(_xlfn.XLOOKUP($B1191,'Reference Prices - Do Not Edit'!$C$4:$C$6575,'Reference Prices - Do Not Edit'!$I$4:$I$6575),0)</f>
        <v>0</v>
      </c>
    </row>
    <row r="1192" spans="2:6">
      <c r="B1192" s="475"/>
      <c r="C1192" s="380" t="str">
        <f>IFERROR(_xlfn.XLOOKUP($B1192,'Reference Prices - Do Not Edit'!$C$4:$C$6575,'Reference Prices - Do Not Edit'!$B$4:$B$6575),"-")</f>
        <v>-</v>
      </c>
      <c r="D1192" s="23">
        <f>IFERROR(_xlfn.XLOOKUP($B1192,'Reference Prices - Do Not Edit'!$C$4:$C$6575,'Reference Prices - Do Not Edit'!$D$4:$D$6575),0)</f>
        <v>0</v>
      </c>
      <c r="E1192" s="23">
        <f>IFERROR(_xlfn.XLOOKUP($B1192,'Reference Prices - Do Not Edit'!$C$4:$C$6575,'Reference Prices - Do Not Edit'!$E$4:$E$6575),0)</f>
        <v>0</v>
      </c>
      <c r="F1192" s="25">
        <f>IFERROR(_xlfn.XLOOKUP($B1192,'Reference Prices - Do Not Edit'!$C$4:$C$6575,'Reference Prices - Do Not Edit'!$I$4:$I$6575),0)</f>
        <v>0</v>
      </c>
    </row>
    <row r="1193" spans="2:6">
      <c r="B1193" s="475"/>
      <c r="C1193" s="380" t="str">
        <f>IFERROR(_xlfn.XLOOKUP($B1193,'Reference Prices - Do Not Edit'!$C$4:$C$6575,'Reference Prices - Do Not Edit'!$B$4:$B$6575),"-")</f>
        <v>-</v>
      </c>
      <c r="D1193" s="23">
        <f>IFERROR(_xlfn.XLOOKUP($B1193,'Reference Prices - Do Not Edit'!$C$4:$C$6575,'Reference Prices - Do Not Edit'!$D$4:$D$6575),0)</f>
        <v>0</v>
      </c>
      <c r="E1193" s="23">
        <f>IFERROR(_xlfn.XLOOKUP($B1193,'Reference Prices - Do Not Edit'!$C$4:$C$6575,'Reference Prices - Do Not Edit'!$E$4:$E$6575),0)</f>
        <v>0</v>
      </c>
      <c r="F1193" s="25">
        <f>IFERROR(_xlfn.XLOOKUP($B1193,'Reference Prices - Do Not Edit'!$C$4:$C$6575,'Reference Prices - Do Not Edit'!$I$4:$I$6575),0)</f>
        <v>0</v>
      </c>
    </row>
    <row r="1194" spans="2:6">
      <c r="B1194" s="475"/>
      <c r="C1194" s="380" t="str">
        <f>IFERROR(_xlfn.XLOOKUP($B1194,'Reference Prices - Do Not Edit'!$C$4:$C$6575,'Reference Prices - Do Not Edit'!$B$4:$B$6575),"-")</f>
        <v>-</v>
      </c>
      <c r="D1194" s="23">
        <f>IFERROR(_xlfn.XLOOKUP($B1194,'Reference Prices - Do Not Edit'!$C$4:$C$6575,'Reference Prices - Do Not Edit'!$D$4:$D$6575),0)</f>
        <v>0</v>
      </c>
      <c r="E1194" s="23">
        <f>IFERROR(_xlfn.XLOOKUP($B1194,'Reference Prices - Do Not Edit'!$C$4:$C$6575,'Reference Prices - Do Not Edit'!$E$4:$E$6575),0)</f>
        <v>0</v>
      </c>
      <c r="F1194" s="25">
        <f>IFERROR(_xlfn.XLOOKUP($B1194,'Reference Prices - Do Not Edit'!$C$4:$C$6575,'Reference Prices - Do Not Edit'!$I$4:$I$6575),0)</f>
        <v>0</v>
      </c>
    </row>
    <row r="1195" spans="2:6">
      <c r="B1195" s="475"/>
      <c r="C1195" s="380" t="str">
        <f>IFERROR(_xlfn.XLOOKUP($B1195,'Reference Prices - Do Not Edit'!$C$4:$C$6575,'Reference Prices - Do Not Edit'!$B$4:$B$6575),"-")</f>
        <v>-</v>
      </c>
      <c r="D1195" s="23">
        <f>IFERROR(_xlfn.XLOOKUP($B1195,'Reference Prices - Do Not Edit'!$C$4:$C$6575,'Reference Prices - Do Not Edit'!$D$4:$D$6575),0)</f>
        <v>0</v>
      </c>
      <c r="E1195" s="23">
        <f>IFERROR(_xlfn.XLOOKUP($B1195,'Reference Prices - Do Not Edit'!$C$4:$C$6575,'Reference Prices - Do Not Edit'!$E$4:$E$6575),0)</f>
        <v>0</v>
      </c>
      <c r="F1195" s="25">
        <f>IFERROR(_xlfn.XLOOKUP($B1195,'Reference Prices - Do Not Edit'!$C$4:$C$6575,'Reference Prices - Do Not Edit'!$I$4:$I$6575),0)</f>
        <v>0</v>
      </c>
    </row>
    <row r="1196" spans="2:6">
      <c r="B1196" s="475"/>
      <c r="C1196" s="380" t="str">
        <f>IFERROR(_xlfn.XLOOKUP($B1196,'Reference Prices - Do Not Edit'!$C$4:$C$6575,'Reference Prices - Do Not Edit'!$B$4:$B$6575),"-")</f>
        <v>-</v>
      </c>
      <c r="D1196" s="23">
        <f>IFERROR(_xlfn.XLOOKUP($B1196,'Reference Prices - Do Not Edit'!$C$4:$C$6575,'Reference Prices - Do Not Edit'!$D$4:$D$6575),0)</f>
        <v>0</v>
      </c>
      <c r="E1196" s="23">
        <f>IFERROR(_xlfn.XLOOKUP($B1196,'Reference Prices - Do Not Edit'!$C$4:$C$6575,'Reference Prices - Do Not Edit'!$E$4:$E$6575),0)</f>
        <v>0</v>
      </c>
      <c r="F1196" s="25">
        <f>IFERROR(_xlfn.XLOOKUP($B1196,'Reference Prices - Do Not Edit'!$C$4:$C$6575,'Reference Prices - Do Not Edit'!$I$4:$I$6575),0)</f>
        <v>0</v>
      </c>
    </row>
    <row r="1197" spans="2:6">
      <c r="B1197" s="475"/>
      <c r="C1197" s="380" t="str">
        <f>IFERROR(_xlfn.XLOOKUP($B1197,'Reference Prices - Do Not Edit'!$C$4:$C$6575,'Reference Prices - Do Not Edit'!$B$4:$B$6575),"-")</f>
        <v>-</v>
      </c>
      <c r="D1197" s="23">
        <f>IFERROR(_xlfn.XLOOKUP($B1197,'Reference Prices - Do Not Edit'!$C$4:$C$6575,'Reference Prices - Do Not Edit'!$D$4:$D$6575),0)</f>
        <v>0</v>
      </c>
      <c r="E1197" s="23">
        <f>IFERROR(_xlfn.XLOOKUP($B1197,'Reference Prices - Do Not Edit'!$C$4:$C$6575,'Reference Prices - Do Not Edit'!$E$4:$E$6575),0)</f>
        <v>0</v>
      </c>
      <c r="F1197" s="25">
        <f>IFERROR(_xlfn.XLOOKUP($B1197,'Reference Prices - Do Not Edit'!$C$4:$C$6575,'Reference Prices - Do Not Edit'!$I$4:$I$6575),0)</f>
        <v>0</v>
      </c>
    </row>
    <row r="1198" spans="2:6">
      <c r="B1198" s="475"/>
      <c r="C1198" s="380" t="str">
        <f>IFERROR(_xlfn.XLOOKUP($B1198,'Reference Prices - Do Not Edit'!$C$4:$C$6575,'Reference Prices - Do Not Edit'!$B$4:$B$6575),"-")</f>
        <v>-</v>
      </c>
      <c r="D1198" s="23">
        <f>IFERROR(_xlfn.XLOOKUP($B1198,'Reference Prices - Do Not Edit'!$C$4:$C$6575,'Reference Prices - Do Not Edit'!$D$4:$D$6575),0)</f>
        <v>0</v>
      </c>
      <c r="E1198" s="23">
        <f>IFERROR(_xlfn.XLOOKUP($B1198,'Reference Prices - Do Not Edit'!$C$4:$C$6575,'Reference Prices - Do Not Edit'!$E$4:$E$6575),0)</f>
        <v>0</v>
      </c>
      <c r="F1198" s="25">
        <f>IFERROR(_xlfn.XLOOKUP($B1198,'Reference Prices - Do Not Edit'!$C$4:$C$6575,'Reference Prices - Do Not Edit'!$I$4:$I$6575),0)</f>
        <v>0</v>
      </c>
    </row>
    <row r="1199" spans="2:6">
      <c r="B1199" s="475"/>
      <c r="C1199" s="380" t="str">
        <f>IFERROR(_xlfn.XLOOKUP($B1199,'Reference Prices - Do Not Edit'!$C$4:$C$6575,'Reference Prices - Do Not Edit'!$B$4:$B$6575),"-")</f>
        <v>-</v>
      </c>
      <c r="D1199" s="23">
        <f>IFERROR(_xlfn.XLOOKUP($B1199,'Reference Prices - Do Not Edit'!$C$4:$C$6575,'Reference Prices - Do Not Edit'!$D$4:$D$6575),0)</f>
        <v>0</v>
      </c>
      <c r="E1199" s="23">
        <f>IFERROR(_xlfn.XLOOKUP($B1199,'Reference Prices - Do Not Edit'!$C$4:$C$6575,'Reference Prices - Do Not Edit'!$E$4:$E$6575),0)</f>
        <v>0</v>
      </c>
      <c r="F1199" s="25">
        <f>IFERROR(_xlfn.XLOOKUP($B1199,'Reference Prices - Do Not Edit'!$C$4:$C$6575,'Reference Prices - Do Not Edit'!$I$4:$I$6575),0)</f>
        <v>0</v>
      </c>
    </row>
    <row r="1200" spans="2:6">
      <c r="B1200" s="475"/>
      <c r="C1200" s="380" t="str">
        <f>IFERROR(_xlfn.XLOOKUP($B1200,'Reference Prices - Do Not Edit'!$C$4:$C$6575,'Reference Prices - Do Not Edit'!$B$4:$B$6575),"-")</f>
        <v>-</v>
      </c>
      <c r="D1200" s="23">
        <f>IFERROR(_xlfn.XLOOKUP($B1200,'Reference Prices - Do Not Edit'!$C$4:$C$6575,'Reference Prices - Do Not Edit'!$D$4:$D$6575),0)</f>
        <v>0</v>
      </c>
      <c r="E1200" s="23">
        <f>IFERROR(_xlfn.XLOOKUP($B1200,'Reference Prices - Do Not Edit'!$C$4:$C$6575,'Reference Prices - Do Not Edit'!$E$4:$E$6575),0)</f>
        <v>0</v>
      </c>
      <c r="F1200" s="25">
        <f>IFERROR(_xlfn.XLOOKUP($B1200,'Reference Prices - Do Not Edit'!$C$4:$C$6575,'Reference Prices - Do Not Edit'!$I$4:$I$6575),0)</f>
        <v>0</v>
      </c>
    </row>
    <row r="1201" spans="2:6">
      <c r="B1201" s="475"/>
      <c r="C1201" s="380" t="str">
        <f>IFERROR(_xlfn.XLOOKUP($B1201,'Reference Prices - Do Not Edit'!$C$4:$C$6575,'Reference Prices - Do Not Edit'!$B$4:$B$6575),"-")</f>
        <v>-</v>
      </c>
      <c r="D1201" s="23">
        <f>IFERROR(_xlfn.XLOOKUP($B1201,'Reference Prices - Do Not Edit'!$C$4:$C$6575,'Reference Prices - Do Not Edit'!$D$4:$D$6575),0)</f>
        <v>0</v>
      </c>
      <c r="E1201" s="23">
        <f>IFERROR(_xlfn.XLOOKUP($B1201,'Reference Prices - Do Not Edit'!$C$4:$C$6575,'Reference Prices - Do Not Edit'!$E$4:$E$6575),0)</f>
        <v>0</v>
      </c>
      <c r="F1201" s="25">
        <f>IFERROR(_xlfn.XLOOKUP($B1201,'Reference Prices - Do Not Edit'!$C$4:$C$6575,'Reference Prices - Do Not Edit'!$I$4:$I$6575),0)</f>
        <v>0</v>
      </c>
    </row>
    <row r="1202" spans="2:6">
      <c r="B1202" s="475"/>
      <c r="C1202" s="380" t="str">
        <f>IFERROR(_xlfn.XLOOKUP($B1202,'Reference Prices - Do Not Edit'!$C$4:$C$6575,'Reference Prices - Do Not Edit'!$B$4:$B$6575),"-")</f>
        <v>-</v>
      </c>
      <c r="D1202" s="23">
        <f>IFERROR(_xlfn.XLOOKUP($B1202,'Reference Prices - Do Not Edit'!$C$4:$C$6575,'Reference Prices - Do Not Edit'!$D$4:$D$6575),0)</f>
        <v>0</v>
      </c>
      <c r="E1202" s="23">
        <f>IFERROR(_xlfn.XLOOKUP($B1202,'Reference Prices - Do Not Edit'!$C$4:$C$6575,'Reference Prices - Do Not Edit'!$E$4:$E$6575),0)</f>
        <v>0</v>
      </c>
      <c r="F1202" s="25">
        <f>IFERROR(_xlfn.XLOOKUP($B1202,'Reference Prices - Do Not Edit'!$C$4:$C$6575,'Reference Prices - Do Not Edit'!$I$4:$I$6575),0)</f>
        <v>0</v>
      </c>
    </row>
    <row r="1203" spans="2:6">
      <c r="B1203" s="475"/>
      <c r="C1203" s="380" t="str">
        <f>IFERROR(_xlfn.XLOOKUP($B1203,'Reference Prices - Do Not Edit'!$C$4:$C$6575,'Reference Prices - Do Not Edit'!$B$4:$B$6575),"-")</f>
        <v>-</v>
      </c>
      <c r="D1203" s="23">
        <f>IFERROR(_xlfn.XLOOKUP($B1203,'Reference Prices - Do Not Edit'!$C$4:$C$6575,'Reference Prices - Do Not Edit'!$D$4:$D$6575),0)</f>
        <v>0</v>
      </c>
      <c r="E1203" s="23">
        <f>IFERROR(_xlfn.XLOOKUP($B1203,'Reference Prices - Do Not Edit'!$C$4:$C$6575,'Reference Prices - Do Not Edit'!$E$4:$E$6575),0)</f>
        <v>0</v>
      </c>
      <c r="F1203" s="25">
        <f>IFERROR(_xlfn.XLOOKUP($B1203,'Reference Prices - Do Not Edit'!$C$4:$C$6575,'Reference Prices - Do Not Edit'!$I$4:$I$6575),0)</f>
        <v>0</v>
      </c>
    </row>
    <row r="1204" spans="2:6">
      <c r="B1204" s="475"/>
      <c r="C1204" s="380" t="str">
        <f>IFERROR(_xlfn.XLOOKUP($B1204,'Reference Prices - Do Not Edit'!$C$4:$C$6575,'Reference Prices - Do Not Edit'!$B$4:$B$6575),"-")</f>
        <v>-</v>
      </c>
      <c r="D1204" s="23">
        <f>IFERROR(_xlfn.XLOOKUP($B1204,'Reference Prices - Do Not Edit'!$C$4:$C$6575,'Reference Prices - Do Not Edit'!$D$4:$D$6575),0)</f>
        <v>0</v>
      </c>
      <c r="E1204" s="23">
        <f>IFERROR(_xlfn.XLOOKUP($B1204,'Reference Prices - Do Not Edit'!$C$4:$C$6575,'Reference Prices - Do Not Edit'!$E$4:$E$6575),0)</f>
        <v>0</v>
      </c>
      <c r="F1204" s="25">
        <f>IFERROR(_xlfn.XLOOKUP($B1204,'Reference Prices - Do Not Edit'!$C$4:$C$6575,'Reference Prices - Do Not Edit'!$I$4:$I$6575),0)</f>
        <v>0</v>
      </c>
    </row>
    <row r="1205" spans="2:6">
      <c r="B1205" s="475"/>
      <c r="C1205" s="380" t="str">
        <f>IFERROR(_xlfn.XLOOKUP($B1205,'Reference Prices - Do Not Edit'!$C$4:$C$6575,'Reference Prices - Do Not Edit'!$B$4:$B$6575),"-")</f>
        <v>-</v>
      </c>
      <c r="D1205" s="23">
        <f>IFERROR(_xlfn.XLOOKUP($B1205,'Reference Prices - Do Not Edit'!$C$4:$C$6575,'Reference Prices - Do Not Edit'!$D$4:$D$6575),0)</f>
        <v>0</v>
      </c>
      <c r="E1205" s="23">
        <f>IFERROR(_xlfn.XLOOKUP($B1205,'Reference Prices - Do Not Edit'!$C$4:$C$6575,'Reference Prices - Do Not Edit'!$E$4:$E$6575),0)</f>
        <v>0</v>
      </c>
      <c r="F1205" s="25">
        <f>IFERROR(_xlfn.XLOOKUP($B1205,'Reference Prices - Do Not Edit'!$C$4:$C$6575,'Reference Prices - Do Not Edit'!$I$4:$I$6575),0)</f>
        <v>0</v>
      </c>
    </row>
    <row r="1206" spans="2:6">
      <c r="B1206" s="475"/>
      <c r="C1206" s="380" t="str">
        <f>IFERROR(_xlfn.XLOOKUP($B1206,'Reference Prices - Do Not Edit'!$C$4:$C$6575,'Reference Prices - Do Not Edit'!$B$4:$B$6575),"-")</f>
        <v>-</v>
      </c>
      <c r="D1206" s="23">
        <f>IFERROR(_xlfn.XLOOKUP($B1206,'Reference Prices - Do Not Edit'!$C$4:$C$6575,'Reference Prices - Do Not Edit'!$D$4:$D$6575),0)</f>
        <v>0</v>
      </c>
      <c r="E1206" s="23">
        <f>IFERROR(_xlfn.XLOOKUP($B1206,'Reference Prices - Do Not Edit'!$C$4:$C$6575,'Reference Prices - Do Not Edit'!$E$4:$E$6575),0)</f>
        <v>0</v>
      </c>
      <c r="F1206" s="25">
        <f>IFERROR(_xlfn.XLOOKUP($B1206,'Reference Prices - Do Not Edit'!$C$4:$C$6575,'Reference Prices - Do Not Edit'!$I$4:$I$6575),0)</f>
        <v>0</v>
      </c>
    </row>
    <row r="1207" spans="2:6">
      <c r="B1207" s="475"/>
      <c r="C1207" s="380" t="str">
        <f>IFERROR(_xlfn.XLOOKUP($B1207,'Reference Prices - Do Not Edit'!$C$4:$C$6575,'Reference Prices - Do Not Edit'!$B$4:$B$6575),"-")</f>
        <v>-</v>
      </c>
      <c r="D1207" s="23">
        <f>IFERROR(_xlfn.XLOOKUP($B1207,'Reference Prices - Do Not Edit'!$C$4:$C$6575,'Reference Prices - Do Not Edit'!$D$4:$D$6575),0)</f>
        <v>0</v>
      </c>
      <c r="E1207" s="23">
        <f>IFERROR(_xlfn.XLOOKUP($B1207,'Reference Prices - Do Not Edit'!$C$4:$C$6575,'Reference Prices - Do Not Edit'!$E$4:$E$6575),0)</f>
        <v>0</v>
      </c>
      <c r="F1207" s="25">
        <f>IFERROR(_xlfn.XLOOKUP($B1207,'Reference Prices - Do Not Edit'!$C$4:$C$6575,'Reference Prices - Do Not Edit'!$I$4:$I$6575),0)</f>
        <v>0</v>
      </c>
    </row>
    <row r="1208" spans="2:6">
      <c r="B1208" s="475"/>
      <c r="C1208" s="380" t="str">
        <f>IFERROR(_xlfn.XLOOKUP($B1208,'Reference Prices - Do Not Edit'!$C$4:$C$6575,'Reference Prices - Do Not Edit'!$B$4:$B$6575),"-")</f>
        <v>-</v>
      </c>
      <c r="D1208" s="23">
        <f>IFERROR(_xlfn.XLOOKUP($B1208,'Reference Prices - Do Not Edit'!$C$4:$C$6575,'Reference Prices - Do Not Edit'!$D$4:$D$6575),0)</f>
        <v>0</v>
      </c>
      <c r="E1208" s="23">
        <f>IFERROR(_xlfn.XLOOKUP($B1208,'Reference Prices - Do Not Edit'!$C$4:$C$6575,'Reference Prices - Do Not Edit'!$E$4:$E$6575),0)</f>
        <v>0</v>
      </c>
      <c r="F1208" s="25">
        <f>IFERROR(_xlfn.XLOOKUP($B1208,'Reference Prices - Do Not Edit'!$C$4:$C$6575,'Reference Prices - Do Not Edit'!$I$4:$I$6575),0)</f>
        <v>0</v>
      </c>
    </row>
    <row r="1209" spans="2:6">
      <c r="B1209" s="475"/>
      <c r="C1209" s="380" t="str">
        <f>IFERROR(_xlfn.XLOOKUP($B1209,'Reference Prices - Do Not Edit'!$C$4:$C$6575,'Reference Prices - Do Not Edit'!$B$4:$B$6575),"-")</f>
        <v>-</v>
      </c>
      <c r="D1209" s="23">
        <f>IFERROR(_xlfn.XLOOKUP($B1209,'Reference Prices - Do Not Edit'!$C$4:$C$6575,'Reference Prices - Do Not Edit'!$D$4:$D$6575),0)</f>
        <v>0</v>
      </c>
      <c r="E1209" s="23">
        <f>IFERROR(_xlfn.XLOOKUP($B1209,'Reference Prices - Do Not Edit'!$C$4:$C$6575,'Reference Prices - Do Not Edit'!$E$4:$E$6575),0)</f>
        <v>0</v>
      </c>
      <c r="F1209" s="25">
        <f>IFERROR(_xlfn.XLOOKUP($B1209,'Reference Prices - Do Not Edit'!$C$4:$C$6575,'Reference Prices - Do Not Edit'!$I$4:$I$6575),0)</f>
        <v>0</v>
      </c>
    </row>
    <row r="1210" spans="2:6">
      <c r="B1210" s="475"/>
      <c r="C1210" s="380" t="str">
        <f>IFERROR(_xlfn.XLOOKUP($B1210,'Reference Prices - Do Not Edit'!$C$4:$C$6575,'Reference Prices - Do Not Edit'!$B$4:$B$6575),"-")</f>
        <v>-</v>
      </c>
      <c r="D1210" s="23">
        <f>IFERROR(_xlfn.XLOOKUP($B1210,'Reference Prices - Do Not Edit'!$C$4:$C$6575,'Reference Prices - Do Not Edit'!$D$4:$D$6575),0)</f>
        <v>0</v>
      </c>
      <c r="E1210" s="23">
        <f>IFERROR(_xlfn.XLOOKUP($B1210,'Reference Prices - Do Not Edit'!$C$4:$C$6575,'Reference Prices - Do Not Edit'!$E$4:$E$6575),0)</f>
        <v>0</v>
      </c>
      <c r="F1210" s="25">
        <f>IFERROR(_xlfn.XLOOKUP($B1210,'Reference Prices - Do Not Edit'!$C$4:$C$6575,'Reference Prices - Do Not Edit'!$I$4:$I$6575),0)</f>
        <v>0</v>
      </c>
    </row>
    <row r="1211" spans="2:6">
      <c r="B1211" s="475"/>
      <c r="C1211" s="380" t="str">
        <f>IFERROR(_xlfn.XLOOKUP($B1211,'Reference Prices - Do Not Edit'!$C$4:$C$6575,'Reference Prices - Do Not Edit'!$B$4:$B$6575),"-")</f>
        <v>-</v>
      </c>
      <c r="D1211" s="23">
        <f>IFERROR(_xlfn.XLOOKUP($B1211,'Reference Prices - Do Not Edit'!$C$4:$C$6575,'Reference Prices - Do Not Edit'!$D$4:$D$6575),0)</f>
        <v>0</v>
      </c>
      <c r="E1211" s="23">
        <f>IFERROR(_xlfn.XLOOKUP($B1211,'Reference Prices - Do Not Edit'!$C$4:$C$6575,'Reference Prices - Do Not Edit'!$E$4:$E$6575),0)</f>
        <v>0</v>
      </c>
      <c r="F1211" s="25">
        <f>IFERROR(_xlfn.XLOOKUP($B1211,'Reference Prices - Do Not Edit'!$C$4:$C$6575,'Reference Prices - Do Not Edit'!$I$4:$I$6575),0)</f>
        <v>0</v>
      </c>
    </row>
    <row r="1212" spans="2:6">
      <c r="B1212" s="475"/>
      <c r="C1212" s="380" t="str">
        <f>IFERROR(_xlfn.XLOOKUP($B1212,'Reference Prices - Do Not Edit'!$C$4:$C$6575,'Reference Prices - Do Not Edit'!$B$4:$B$6575),"-")</f>
        <v>-</v>
      </c>
      <c r="D1212" s="23">
        <f>IFERROR(_xlfn.XLOOKUP($B1212,'Reference Prices - Do Not Edit'!$C$4:$C$6575,'Reference Prices - Do Not Edit'!$D$4:$D$6575),0)</f>
        <v>0</v>
      </c>
      <c r="E1212" s="23">
        <f>IFERROR(_xlfn.XLOOKUP($B1212,'Reference Prices - Do Not Edit'!$C$4:$C$6575,'Reference Prices - Do Not Edit'!$E$4:$E$6575),0)</f>
        <v>0</v>
      </c>
      <c r="F1212" s="25">
        <f>IFERROR(_xlfn.XLOOKUP($B1212,'Reference Prices - Do Not Edit'!$C$4:$C$6575,'Reference Prices - Do Not Edit'!$I$4:$I$6575),0)</f>
        <v>0</v>
      </c>
    </row>
    <row r="1213" spans="2:6">
      <c r="B1213" s="475"/>
      <c r="C1213" s="380" t="str">
        <f>IFERROR(_xlfn.XLOOKUP($B1213,'Reference Prices - Do Not Edit'!$C$4:$C$6575,'Reference Prices - Do Not Edit'!$B$4:$B$6575),"-")</f>
        <v>-</v>
      </c>
      <c r="D1213" s="23">
        <f>IFERROR(_xlfn.XLOOKUP($B1213,'Reference Prices - Do Not Edit'!$C$4:$C$6575,'Reference Prices - Do Not Edit'!$D$4:$D$6575),0)</f>
        <v>0</v>
      </c>
      <c r="E1213" s="23">
        <f>IFERROR(_xlfn.XLOOKUP($B1213,'Reference Prices - Do Not Edit'!$C$4:$C$6575,'Reference Prices - Do Not Edit'!$E$4:$E$6575),0)</f>
        <v>0</v>
      </c>
      <c r="F1213" s="25">
        <f>IFERROR(_xlfn.XLOOKUP($B1213,'Reference Prices - Do Not Edit'!$C$4:$C$6575,'Reference Prices - Do Not Edit'!$I$4:$I$6575),0)</f>
        <v>0</v>
      </c>
    </row>
    <row r="1214" spans="2:6">
      <c r="B1214" s="475"/>
      <c r="C1214" s="380" t="str">
        <f>IFERROR(_xlfn.XLOOKUP($B1214,'Reference Prices - Do Not Edit'!$C$4:$C$6575,'Reference Prices - Do Not Edit'!$B$4:$B$6575),"-")</f>
        <v>-</v>
      </c>
      <c r="D1214" s="23">
        <f>IFERROR(_xlfn.XLOOKUP($B1214,'Reference Prices - Do Not Edit'!$C$4:$C$6575,'Reference Prices - Do Not Edit'!$D$4:$D$6575),0)</f>
        <v>0</v>
      </c>
      <c r="E1214" s="23">
        <f>IFERROR(_xlfn.XLOOKUP($B1214,'Reference Prices - Do Not Edit'!$C$4:$C$6575,'Reference Prices - Do Not Edit'!$E$4:$E$6575),0)</f>
        <v>0</v>
      </c>
      <c r="F1214" s="25">
        <f>IFERROR(_xlfn.XLOOKUP($B1214,'Reference Prices - Do Not Edit'!$C$4:$C$6575,'Reference Prices - Do Not Edit'!$I$4:$I$6575),0)</f>
        <v>0</v>
      </c>
    </row>
    <row r="1215" spans="2:6">
      <c r="B1215" s="475"/>
      <c r="C1215" s="380" t="str">
        <f>IFERROR(_xlfn.XLOOKUP($B1215,'Reference Prices - Do Not Edit'!$C$4:$C$6575,'Reference Prices - Do Not Edit'!$B$4:$B$6575),"-")</f>
        <v>-</v>
      </c>
      <c r="D1215" s="23">
        <f>IFERROR(_xlfn.XLOOKUP($B1215,'Reference Prices - Do Not Edit'!$C$4:$C$6575,'Reference Prices - Do Not Edit'!$D$4:$D$6575),0)</f>
        <v>0</v>
      </c>
      <c r="E1215" s="23">
        <f>IFERROR(_xlfn.XLOOKUP($B1215,'Reference Prices - Do Not Edit'!$C$4:$C$6575,'Reference Prices - Do Not Edit'!$E$4:$E$6575),0)</f>
        <v>0</v>
      </c>
      <c r="F1215" s="25">
        <f>IFERROR(_xlfn.XLOOKUP($B1215,'Reference Prices - Do Not Edit'!$C$4:$C$6575,'Reference Prices - Do Not Edit'!$I$4:$I$6575),0)</f>
        <v>0</v>
      </c>
    </row>
    <row r="1216" spans="2:6">
      <c r="B1216" s="475"/>
      <c r="C1216" s="380" t="str">
        <f>IFERROR(_xlfn.XLOOKUP($B1216,'Reference Prices - Do Not Edit'!$C$4:$C$6575,'Reference Prices - Do Not Edit'!$B$4:$B$6575),"-")</f>
        <v>-</v>
      </c>
      <c r="D1216" s="23">
        <f>IFERROR(_xlfn.XLOOKUP($B1216,'Reference Prices - Do Not Edit'!$C$4:$C$6575,'Reference Prices - Do Not Edit'!$D$4:$D$6575),0)</f>
        <v>0</v>
      </c>
      <c r="E1216" s="23">
        <f>IFERROR(_xlfn.XLOOKUP($B1216,'Reference Prices - Do Not Edit'!$C$4:$C$6575,'Reference Prices - Do Not Edit'!$E$4:$E$6575),0)</f>
        <v>0</v>
      </c>
      <c r="F1216" s="25">
        <f>IFERROR(_xlfn.XLOOKUP($B1216,'Reference Prices - Do Not Edit'!$C$4:$C$6575,'Reference Prices - Do Not Edit'!$I$4:$I$6575),0)</f>
        <v>0</v>
      </c>
    </row>
    <row r="1217" spans="2:6">
      <c r="B1217" s="475"/>
      <c r="C1217" s="380" t="str">
        <f>IFERROR(_xlfn.XLOOKUP($B1217,'Reference Prices - Do Not Edit'!$C$4:$C$6575,'Reference Prices - Do Not Edit'!$B$4:$B$6575),"-")</f>
        <v>-</v>
      </c>
      <c r="D1217" s="23">
        <f>IFERROR(_xlfn.XLOOKUP($B1217,'Reference Prices - Do Not Edit'!$C$4:$C$6575,'Reference Prices - Do Not Edit'!$D$4:$D$6575),0)</f>
        <v>0</v>
      </c>
      <c r="E1217" s="23">
        <f>IFERROR(_xlfn.XLOOKUP($B1217,'Reference Prices - Do Not Edit'!$C$4:$C$6575,'Reference Prices - Do Not Edit'!$E$4:$E$6575),0)</f>
        <v>0</v>
      </c>
      <c r="F1217" s="25">
        <f>IFERROR(_xlfn.XLOOKUP($B1217,'Reference Prices - Do Not Edit'!$C$4:$C$6575,'Reference Prices - Do Not Edit'!$I$4:$I$6575),0)</f>
        <v>0</v>
      </c>
    </row>
    <row r="1218" spans="2:6">
      <c r="B1218" s="475"/>
      <c r="C1218" s="380" t="str">
        <f>IFERROR(_xlfn.XLOOKUP($B1218,'Reference Prices - Do Not Edit'!$C$4:$C$6575,'Reference Prices - Do Not Edit'!$B$4:$B$6575),"-")</f>
        <v>-</v>
      </c>
      <c r="D1218" s="23">
        <f>IFERROR(_xlfn.XLOOKUP($B1218,'Reference Prices - Do Not Edit'!$C$4:$C$6575,'Reference Prices - Do Not Edit'!$D$4:$D$6575),0)</f>
        <v>0</v>
      </c>
      <c r="E1218" s="23">
        <f>IFERROR(_xlfn.XLOOKUP($B1218,'Reference Prices - Do Not Edit'!$C$4:$C$6575,'Reference Prices - Do Not Edit'!$E$4:$E$6575),0)</f>
        <v>0</v>
      </c>
      <c r="F1218" s="25">
        <f>IFERROR(_xlfn.XLOOKUP($B1218,'Reference Prices - Do Not Edit'!$C$4:$C$6575,'Reference Prices - Do Not Edit'!$I$4:$I$6575),0)</f>
        <v>0</v>
      </c>
    </row>
    <row r="1219" spans="2:6">
      <c r="B1219" s="475"/>
      <c r="C1219" s="380" t="str">
        <f>IFERROR(_xlfn.XLOOKUP($B1219,'Reference Prices - Do Not Edit'!$C$4:$C$6575,'Reference Prices - Do Not Edit'!$B$4:$B$6575),"-")</f>
        <v>-</v>
      </c>
      <c r="D1219" s="23">
        <f>IFERROR(_xlfn.XLOOKUP($B1219,'Reference Prices - Do Not Edit'!$C$4:$C$6575,'Reference Prices - Do Not Edit'!$D$4:$D$6575),0)</f>
        <v>0</v>
      </c>
      <c r="E1219" s="23">
        <f>IFERROR(_xlfn.XLOOKUP($B1219,'Reference Prices - Do Not Edit'!$C$4:$C$6575,'Reference Prices - Do Not Edit'!$E$4:$E$6575),0)</f>
        <v>0</v>
      </c>
      <c r="F1219" s="25">
        <f>IFERROR(_xlfn.XLOOKUP($B1219,'Reference Prices - Do Not Edit'!$C$4:$C$6575,'Reference Prices - Do Not Edit'!$I$4:$I$6575),0)</f>
        <v>0</v>
      </c>
    </row>
    <row r="1220" spans="2:6">
      <c r="B1220" s="475"/>
      <c r="C1220" s="380" t="str">
        <f>IFERROR(_xlfn.XLOOKUP($B1220,'Reference Prices - Do Not Edit'!$C$4:$C$6575,'Reference Prices - Do Not Edit'!$B$4:$B$6575),"-")</f>
        <v>-</v>
      </c>
      <c r="D1220" s="23">
        <f>IFERROR(_xlfn.XLOOKUP($B1220,'Reference Prices - Do Not Edit'!$C$4:$C$6575,'Reference Prices - Do Not Edit'!$D$4:$D$6575),0)</f>
        <v>0</v>
      </c>
      <c r="E1220" s="23">
        <f>IFERROR(_xlfn.XLOOKUP($B1220,'Reference Prices - Do Not Edit'!$C$4:$C$6575,'Reference Prices - Do Not Edit'!$E$4:$E$6575),0)</f>
        <v>0</v>
      </c>
      <c r="F1220" s="25">
        <f>IFERROR(_xlfn.XLOOKUP($B1220,'Reference Prices - Do Not Edit'!$C$4:$C$6575,'Reference Prices - Do Not Edit'!$I$4:$I$6575),0)</f>
        <v>0</v>
      </c>
    </row>
    <row r="1221" spans="2:6">
      <c r="B1221" s="475"/>
      <c r="C1221" s="380" t="str">
        <f>IFERROR(_xlfn.XLOOKUP($B1221,'Reference Prices - Do Not Edit'!$C$4:$C$6575,'Reference Prices - Do Not Edit'!$B$4:$B$6575),"-")</f>
        <v>-</v>
      </c>
      <c r="D1221" s="23">
        <f>IFERROR(_xlfn.XLOOKUP($B1221,'Reference Prices - Do Not Edit'!$C$4:$C$6575,'Reference Prices - Do Not Edit'!$D$4:$D$6575),0)</f>
        <v>0</v>
      </c>
      <c r="E1221" s="23">
        <f>IFERROR(_xlfn.XLOOKUP($B1221,'Reference Prices - Do Not Edit'!$C$4:$C$6575,'Reference Prices - Do Not Edit'!$E$4:$E$6575),0)</f>
        <v>0</v>
      </c>
      <c r="F1221" s="25">
        <f>IFERROR(_xlfn.XLOOKUP($B1221,'Reference Prices - Do Not Edit'!$C$4:$C$6575,'Reference Prices - Do Not Edit'!$I$4:$I$6575),0)</f>
        <v>0</v>
      </c>
    </row>
    <row r="1222" spans="2:6">
      <c r="B1222" s="475"/>
      <c r="C1222" s="380" t="str">
        <f>IFERROR(_xlfn.XLOOKUP($B1222,'Reference Prices - Do Not Edit'!$C$4:$C$6575,'Reference Prices - Do Not Edit'!$B$4:$B$6575),"-")</f>
        <v>-</v>
      </c>
      <c r="D1222" s="23">
        <f>IFERROR(_xlfn.XLOOKUP($B1222,'Reference Prices - Do Not Edit'!$C$4:$C$6575,'Reference Prices - Do Not Edit'!$D$4:$D$6575),0)</f>
        <v>0</v>
      </c>
      <c r="E1222" s="23">
        <f>IFERROR(_xlfn.XLOOKUP($B1222,'Reference Prices - Do Not Edit'!$C$4:$C$6575,'Reference Prices - Do Not Edit'!$E$4:$E$6575),0)</f>
        <v>0</v>
      </c>
      <c r="F1222" s="25">
        <f>IFERROR(_xlfn.XLOOKUP($B1222,'Reference Prices - Do Not Edit'!$C$4:$C$6575,'Reference Prices - Do Not Edit'!$I$4:$I$6575),0)</f>
        <v>0</v>
      </c>
    </row>
    <row r="1223" spans="2:6">
      <c r="B1223" s="475"/>
      <c r="C1223" s="380" t="str">
        <f>IFERROR(_xlfn.XLOOKUP($B1223,'Reference Prices - Do Not Edit'!$C$4:$C$6575,'Reference Prices - Do Not Edit'!$B$4:$B$6575),"-")</f>
        <v>-</v>
      </c>
      <c r="D1223" s="23">
        <f>IFERROR(_xlfn.XLOOKUP($B1223,'Reference Prices - Do Not Edit'!$C$4:$C$6575,'Reference Prices - Do Not Edit'!$D$4:$D$6575),0)</f>
        <v>0</v>
      </c>
      <c r="E1223" s="23">
        <f>IFERROR(_xlfn.XLOOKUP($B1223,'Reference Prices - Do Not Edit'!$C$4:$C$6575,'Reference Prices - Do Not Edit'!$E$4:$E$6575),0)</f>
        <v>0</v>
      </c>
      <c r="F1223" s="25">
        <f>IFERROR(_xlfn.XLOOKUP($B1223,'Reference Prices - Do Not Edit'!$C$4:$C$6575,'Reference Prices - Do Not Edit'!$I$4:$I$6575),0)</f>
        <v>0</v>
      </c>
    </row>
    <row r="1224" spans="2:6">
      <c r="B1224" s="475"/>
      <c r="C1224" s="380" t="str">
        <f>IFERROR(_xlfn.XLOOKUP($B1224,'Reference Prices - Do Not Edit'!$C$4:$C$6575,'Reference Prices - Do Not Edit'!$B$4:$B$6575),"-")</f>
        <v>-</v>
      </c>
      <c r="D1224" s="23">
        <f>IFERROR(_xlfn.XLOOKUP($B1224,'Reference Prices - Do Not Edit'!$C$4:$C$6575,'Reference Prices - Do Not Edit'!$D$4:$D$6575),0)</f>
        <v>0</v>
      </c>
      <c r="E1224" s="23">
        <f>IFERROR(_xlfn.XLOOKUP($B1224,'Reference Prices - Do Not Edit'!$C$4:$C$6575,'Reference Prices - Do Not Edit'!$E$4:$E$6575),0)</f>
        <v>0</v>
      </c>
      <c r="F1224" s="25">
        <f>IFERROR(_xlfn.XLOOKUP($B1224,'Reference Prices - Do Not Edit'!$C$4:$C$6575,'Reference Prices - Do Not Edit'!$I$4:$I$6575),0)</f>
        <v>0</v>
      </c>
    </row>
    <row r="1225" spans="2:6">
      <c r="B1225" s="475"/>
      <c r="C1225" s="380" t="str">
        <f>IFERROR(_xlfn.XLOOKUP($B1225,'Reference Prices - Do Not Edit'!$C$4:$C$6575,'Reference Prices - Do Not Edit'!$B$4:$B$6575),"-")</f>
        <v>-</v>
      </c>
      <c r="D1225" s="23">
        <f>IFERROR(_xlfn.XLOOKUP($B1225,'Reference Prices - Do Not Edit'!$C$4:$C$6575,'Reference Prices - Do Not Edit'!$D$4:$D$6575),0)</f>
        <v>0</v>
      </c>
      <c r="E1225" s="23">
        <f>IFERROR(_xlfn.XLOOKUP($B1225,'Reference Prices - Do Not Edit'!$C$4:$C$6575,'Reference Prices - Do Not Edit'!$E$4:$E$6575),0)</f>
        <v>0</v>
      </c>
      <c r="F1225" s="25">
        <f>IFERROR(_xlfn.XLOOKUP($B1225,'Reference Prices - Do Not Edit'!$C$4:$C$6575,'Reference Prices - Do Not Edit'!$I$4:$I$6575),0)</f>
        <v>0</v>
      </c>
    </row>
    <row r="1226" spans="2:6">
      <c r="B1226" s="475"/>
      <c r="C1226" s="380" t="str">
        <f>IFERROR(_xlfn.XLOOKUP($B1226,'Reference Prices - Do Not Edit'!$C$4:$C$6575,'Reference Prices - Do Not Edit'!$B$4:$B$6575),"-")</f>
        <v>-</v>
      </c>
      <c r="D1226" s="23">
        <f>IFERROR(_xlfn.XLOOKUP($B1226,'Reference Prices - Do Not Edit'!$C$4:$C$6575,'Reference Prices - Do Not Edit'!$D$4:$D$6575),0)</f>
        <v>0</v>
      </c>
      <c r="E1226" s="23">
        <f>IFERROR(_xlfn.XLOOKUP($B1226,'Reference Prices - Do Not Edit'!$C$4:$C$6575,'Reference Prices - Do Not Edit'!$E$4:$E$6575),0)</f>
        <v>0</v>
      </c>
      <c r="F1226" s="25">
        <f>IFERROR(_xlfn.XLOOKUP($B1226,'Reference Prices - Do Not Edit'!$C$4:$C$6575,'Reference Prices - Do Not Edit'!$I$4:$I$6575),0)</f>
        <v>0</v>
      </c>
    </row>
    <row r="1227" spans="2:6">
      <c r="B1227" s="475"/>
      <c r="C1227" s="380" t="str">
        <f>IFERROR(_xlfn.XLOOKUP($B1227,'Reference Prices - Do Not Edit'!$C$4:$C$6575,'Reference Prices - Do Not Edit'!$B$4:$B$6575),"-")</f>
        <v>-</v>
      </c>
      <c r="D1227" s="23">
        <f>IFERROR(_xlfn.XLOOKUP($B1227,'Reference Prices - Do Not Edit'!$C$4:$C$6575,'Reference Prices - Do Not Edit'!$D$4:$D$6575),0)</f>
        <v>0</v>
      </c>
      <c r="E1227" s="23">
        <f>IFERROR(_xlfn.XLOOKUP($B1227,'Reference Prices - Do Not Edit'!$C$4:$C$6575,'Reference Prices - Do Not Edit'!$E$4:$E$6575),0)</f>
        <v>0</v>
      </c>
      <c r="F1227" s="25">
        <f>IFERROR(_xlfn.XLOOKUP($B1227,'Reference Prices - Do Not Edit'!$C$4:$C$6575,'Reference Prices - Do Not Edit'!$I$4:$I$6575),0)</f>
        <v>0</v>
      </c>
    </row>
    <row r="1228" spans="2:6">
      <c r="B1228" s="475"/>
      <c r="C1228" s="380" t="str">
        <f>IFERROR(_xlfn.XLOOKUP($B1228,'Reference Prices - Do Not Edit'!$C$4:$C$6575,'Reference Prices - Do Not Edit'!$B$4:$B$6575),"-")</f>
        <v>-</v>
      </c>
      <c r="D1228" s="23">
        <f>IFERROR(_xlfn.XLOOKUP($B1228,'Reference Prices - Do Not Edit'!$C$4:$C$6575,'Reference Prices - Do Not Edit'!$D$4:$D$6575),0)</f>
        <v>0</v>
      </c>
      <c r="E1228" s="23">
        <f>IFERROR(_xlfn.XLOOKUP($B1228,'Reference Prices - Do Not Edit'!$C$4:$C$6575,'Reference Prices - Do Not Edit'!$E$4:$E$6575),0)</f>
        <v>0</v>
      </c>
      <c r="F1228" s="25">
        <f>IFERROR(_xlfn.XLOOKUP($B1228,'Reference Prices - Do Not Edit'!$C$4:$C$6575,'Reference Prices - Do Not Edit'!$I$4:$I$6575),0)</f>
        <v>0</v>
      </c>
    </row>
    <row r="1229" spans="2:6">
      <c r="B1229" s="475"/>
      <c r="C1229" s="380" t="str">
        <f>IFERROR(_xlfn.XLOOKUP($B1229,'Reference Prices - Do Not Edit'!$C$4:$C$6575,'Reference Prices - Do Not Edit'!$B$4:$B$6575),"-")</f>
        <v>-</v>
      </c>
      <c r="D1229" s="23">
        <f>IFERROR(_xlfn.XLOOKUP($B1229,'Reference Prices - Do Not Edit'!$C$4:$C$6575,'Reference Prices - Do Not Edit'!$D$4:$D$6575),0)</f>
        <v>0</v>
      </c>
      <c r="E1229" s="23">
        <f>IFERROR(_xlfn.XLOOKUP($B1229,'Reference Prices - Do Not Edit'!$C$4:$C$6575,'Reference Prices - Do Not Edit'!$E$4:$E$6575),0)</f>
        <v>0</v>
      </c>
      <c r="F1229" s="25">
        <f>IFERROR(_xlfn.XLOOKUP($B1229,'Reference Prices - Do Not Edit'!$C$4:$C$6575,'Reference Prices - Do Not Edit'!$I$4:$I$6575),0)</f>
        <v>0</v>
      </c>
    </row>
    <row r="1230" spans="2:6">
      <c r="B1230" s="475"/>
      <c r="C1230" s="380" t="str">
        <f>IFERROR(_xlfn.XLOOKUP($B1230,'Reference Prices - Do Not Edit'!$C$4:$C$6575,'Reference Prices - Do Not Edit'!$B$4:$B$6575),"-")</f>
        <v>-</v>
      </c>
      <c r="D1230" s="23">
        <f>IFERROR(_xlfn.XLOOKUP($B1230,'Reference Prices - Do Not Edit'!$C$4:$C$6575,'Reference Prices - Do Not Edit'!$D$4:$D$6575),0)</f>
        <v>0</v>
      </c>
      <c r="E1230" s="23">
        <f>IFERROR(_xlfn.XLOOKUP($B1230,'Reference Prices - Do Not Edit'!$C$4:$C$6575,'Reference Prices - Do Not Edit'!$E$4:$E$6575),0)</f>
        <v>0</v>
      </c>
      <c r="F1230" s="25">
        <f>IFERROR(_xlfn.XLOOKUP($B1230,'Reference Prices - Do Not Edit'!$C$4:$C$6575,'Reference Prices - Do Not Edit'!$I$4:$I$6575),0)</f>
        <v>0</v>
      </c>
    </row>
    <row r="1231" spans="2:6">
      <c r="B1231" s="475"/>
      <c r="C1231" s="380" t="str">
        <f>IFERROR(_xlfn.XLOOKUP($B1231,'Reference Prices - Do Not Edit'!$C$4:$C$6575,'Reference Prices - Do Not Edit'!$B$4:$B$6575),"-")</f>
        <v>-</v>
      </c>
      <c r="D1231" s="23">
        <f>IFERROR(_xlfn.XLOOKUP($B1231,'Reference Prices - Do Not Edit'!$C$4:$C$6575,'Reference Prices - Do Not Edit'!$D$4:$D$6575),0)</f>
        <v>0</v>
      </c>
      <c r="E1231" s="23">
        <f>IFERROR(_xlfn.XLOOKUP($B1231,'Reference Prices - Do Not Edit'!$C$4:$C$6575,'Reference Prices - Do Not Edit'!$E$4:$E$6575),0)</f>
        <v>0</v>
      </c>
      <c r="F1231" s="25">
        <f>IFERROR(_xlfn.XLOOKUP($B1231,'Reference Prices - Do Not Edit'!$C$4:$C$6575,'Reference Prices - Do Not Edit'!$I$4:$I$6575),0)</f>
        <v>0</v>
      </c>
    </row>
    <row r="1232" spans="2:6">
      <c r="B1232" s="475"/>
      <c r="C1232" s="380" t="str">
        <f>IFERROR(_xlfn.XLOOKUP($B1232,'Reference Prices - Do Not Edit'!$C$4:$C$6575,'Reference Prices - Do Not Edit'!$B$4:$B$6575),"-")</f>
        <v>-</v>
      </c>
      <c r="D1232" s="23">
        <f>IFERROR(_xlfn.XLOOKUP($B1232,'Reference Prices - Do Not Edit'!$C$4:$C$6575,'Reference Prices - Do Not Edit'!$D$4:$D$6575),0)</f>
        <v>0</v>
      </c>
      <c r="E1232" s="23">
        <f>IFERROR(_xlfn.XLOOKUP($B1232,'Reference Prices - Do Not Edit'!$C$4:$C$6575,'Reference Prices - Do Not Edit'!$E$4:$E$6575),0)</f>
        <v>0</v>
      </c>
      <c r="F1232" s="25">
        <f>IFERROR(_xlfn.XLOOKUP($B1232,'Reference Prices - Do Not Edit'!$C$4:$C$6575,'Reference Prices - Do Not Edit'!$I$4:$I$6575),0)</f>
        <v>0</v>
      </c>
    </row>
    <row r="1233" spans="2:6">
      <c r="B1233" s="475"/>
      <c r="C1233" s="380" t="str">
        <f>IFERROR(_xlfn.XLOOKUP($B1233,'Reference Prices - Do Not Edit'!$C$4:$C$6575,'Reference Prices - Do Not Edit'!$B$4:$B$6575),"-")</f>
        <v>-</v>
      </c>
      <c r="D1233" s="23">
        <f>IFERROR(_xlfn.XLOOKUP($B1233,'Reference Prices - Do Not Edit'!$C$4:$C$6575,'Reference Prices - Do Not Edit'!$D$4:$D$6575),0)</f>
        <v>0</v>
      </c>
      <c r="E1233" s="23">
        <f>IFERROR(_xlfn.XLOOKUP($B1233,'Reference Prices - Do Not Edit'!$C$4:$C$6575,'Reference Prices - Do Not Edit'!$E$4:$E$6575),0)</f>
        <v>0</v>
      </c>
      <c r="F1233" s="25">
        <f>IFERROR(_xlfn.XLOOKUP($B1233,'Reference Prices - Do Not Edit'!$C$4:$C$6575,'Reference Prices - Do Not Edit'!$I$4:$I$6575),0)</f>
        <v>0</v>
      </c>
    </row>
    <row r="1234" spans="2:6">
      <c r="B1234" s="475"/>
      <c r="C1234" s="380" t="str">
        <f>IFERROR(_xlfn.XLOOKUP($B1234,'Reference Prices - Do Not Edit'!$C$4:$C$6575,'Reference Prices - Do Not Edit'!$B$4:$B$6575),"-")</f>
        <v>-</v>
      </c>
      <c r="D1234" s="23">
        <f>IFERROR(_xlfn.XLOOKUP($B1234,'Reference Prices - Do Not Edit'!$C$4:$C$6575,'Reference Prices - Do Not Edit'!$D$4:$D$6575),0)</f>
        <v>0</v>
      </c>
      <c r="E1234" s="23">
        <f>IFERROR(_xlfn.XLOOKUP($B1234,'Reference Prices - Do Not Edit'!$C$4:$C$6575,'Reference Prices - Do Not Edit'!$E$4:$E$6575),0)</f>
        <v>0</v>
      </c>
      <c r="F1234" s="25">
        <f>IFERROR(_xlfn.XLOOKUP($B1234,'Reference Prices - Do Not Edit'!$C$4:$C$6575,'Reference Prices - Do Not Edit'!$I$4:$I$6575),0)</f>
        <v>0</v>
      </c>
    </row>
    <row r="1235" spans="2:6">
      <c r="B1235" s="475"/>
      <c r="C1235" s="380" t="str">
        <f>IFERROR(_xlfn.XLOOKUP($B1235,'Reference Prices - Do Not Edit'!$C$4:$C$6575,'Reference Prices - Do Not Edit'!$B$4:$B$6575),"-")</f>
        <v>-</v>
      </c>
      <c r="D1235" s="23">
        <f>IFERROR(_xlfn.XLOOKUP($B1235,'Reference Prices - Do Not Edit'!$C$4:$C$6575,'Reference Prices - Do Not Edit'!$D$4:$D$6575),0)</f>
        <v>0</v>
      </c>
      <c r="E1235" s="23">
        <f>IFERROR(_xlfn.XLOOKUP($B1235,'Reference Prices - Do Not Edit'!$C$4:$C$6575,'Reference Prices - Do Not Edit'!$E$4:$E$6575),0)</f>
        <v>0</v>
      </c>
      <c r="F1235" s="25">
        <f>IFERROR(_xlfn.XLOOKUP($B1235,'Reference Prices - Do Not Edit'!$C$4:$C$6575,'Reference Prices - Do Not Edit'!$I$4:$I$6575),0)</f>
        <v>0</v>
      </c>
    </row>
    <row r="1236" spans="2:6">
      <c r="B1236" s="475"/>
      <c r="C1236" s="380" t="str">
        <f>IFERROR(_xlfn.XLOOKUP($B1236,'Reference Prices - Do Not Edit'!$C$4:$C$6575,'Reference Prices - Do Not Edit'!$B$4:$B$6575),"-")</f>
        <v>-</v>
      </c>
      <c r="D1236" s="23">
        <f>IFERROR(_xlfn.XLOOKUP($B1236,'Reference Prices - Do Not Edit'!$C$4:$C$6575,'Reference Prices - Do Not Edit'!$D$4:$D$6575),0)</f>
        <v>0</v>
      </c>
      <c r="E1236" s="23">
        <f>IFERROR(_xlfn.XLOOKUP($B1236,'Reference Prices - Do Not Edit'!$C$4:$C$6575,'Reference Prices - Do Not Edit'!$E$4:$E$6575),0)</f>
        <v>0</v>
      </c>
      <c r="F1236" s="25">
        <f>IFERROR(_xlfn.XLOOKUP($B1236,'Reference Prices - Do Not Edit'!$C$4:$C$6575,'Reference Prices - Do Not Edit'!$I$4:$I$6575),0)</f>
        <v>0</v>
      </c>
    </row>
    <row r="1237" spans="2:6">
      <c r="B1237" s="475"/>
      <c r="C1237" s="380" t="str">
        <f>IFERROR(_xlfn.XLOOKUP($B1237,'Reference Prices - Do Not Edit'!$C$4:$C$6575,'Reference Prices - Do Not Edit'!$B$4:$B$6575),"-")</f>
        <v>-</v>
      </c>
      <c r="D1237" s="23">
        <f>IFERROR(_xlfn.XLOOKUP($B1237,'Reference Prices - Do Not Edit'!$C$4:$C$6575,'Reference Prices - Do Not Edit'!$D$4:$D$6575),0)</f>
        <v>0</v>
      </c>
      <c r="E1237" s="23">
        <f>IFERROR(_xlfn.XLOOKUP($B1237,'Reference Prices - Do Not Edit'!$C$4:$C$6575,'Reference Prices - Do Not Edit'!$E$4:$E$6575),0)</f>
        <v>0</v>
      </c>
      <c r="F1237" s="25">
        <f>IFERROR(_xlfn.XLOOKUP($B1237,'Reference Prices - Do Not Edit'!$C$4:$C$6575,'Reference Prices - Do Not Edit'!$I$4:$I$6575),0)</f>
        <v>0</v>
      </c>
    </row>
    <row r="1238" spans="2:6">
      <c r="B1238" s="475"/>
      <c r="C1238" s="380" t="str">
        <f>IFERROR(_xlfn.XLOOKUP($B1238,'Reference Prices - Do Not Edit'!$C$4:$C$6575,'Reference Prices - Do Not Edit'!$B$4:$B$6575),"-")</f>
        <v>-</v>
      </c>
      <c r="D1238" s="23">
        <f>IFERROR(_xlfn.XLOOKUP($B1238,'Reference Prices - Do Not Edit'!$C$4:$C$6575,'Reference Prices - Do Not Edit'!$D$4:$D$6575),0)</f>
        <v>0</v>
      </c>
      <c r="E1238" s="23">
        <f>IFERROR(_xlfn.XLOOKUP($B1238,'Reference Prices - Do Not Edit'!$C$4:$C$6575,'Reference Prices - Do Not Edit'!$E$4:$E$6575),0)</f>
        <v>0</v>
      </c>
      <c r="F1238" s="25">
        <f>IFERROR(_xlfn.XLOOKUP($B1238,'Reference Prices - Do Not Edit'!$C$4:$C$6575,'Reference Prices - Do Not Edit'!$I$4:$I$6575),0)</f>
        <v>0</v>
      </c>
    </row>
    <row r="1239" spans="2:6">
      <c r="B1239" s="475"/>
      <c r="C1239" s="380" t="str">
        <f>IFERROR(_xlfn.XLOOKUP($B1239,'Reference Prices - Do Not Edit'!$C$4:$C$6575,'Reference Prices - Do Not Edit'!$B$4:$B$6575),"-")</f>
        <v>-</v>
      </c>
      <c r="D1239" s="23">
        <f>IFERROR(_xlfn.XLOOKUP($B1239,'Reference Prices - Do Not Edit'!$C$4:$C$6575,'Reference Prices - Do Not Edit'!$D$4:$D$6575),0)</f>
        <v>0</v>
      </c>
      <c r="E1239" s="23">
        <f>IFERROR(_xlfn.XLOOKUP($B1239,'Reference Prices - Do Not Edit'!$C$4:$C$6575,'Reference Prices - Do Not Edit'!$E$4:$E$6575),0)</f>
        <v>0</v>
      </c>
      <c r="F1239" s="25">
        <f>IFERROR(_xlfn.XLOOKUP($B1239,'Reference Prices - Do Not Edit'!$C$4:$C$6575,'Reference Prices - Do Not Edit'!$I$4:$I$6575),0)</f>
        <v>0</v>
      </c>
    </row>
    <row r="1240" spans="2:6">
      <c r="B1240" s="475"/>
      <c r="C1240" s="380" t="str">
        <f>IFERROR(_xlfn.XLOOKUP($B1240,'Reference Prices - Do Not Edit'!$C$4:$C$6575,'Reference Prices - Do Not Edit'!$B$4:$B$6575),"-")</f>
        <v>-</v>
      </c>
      <c r="D1240" s="23">
        <f>IFERROR(_xlfn.XLOOKUP($B1240,'Reference Prices - Do Not Edit'!$C$4:$C$6575,'Reference Prices - Do Not Edit'!$D$4:$D$6575),0)</f>
        <v>0</v>
      </c>
      <c r="E1240" s="23">
        <f>IFERROR(_xlfn.XLOOKUP($B1240,'Reference Prices - Do Not Edit'!$C$4:$C$6575,'Reference Prices - Do Not Edit'!$E$4:$E$6575),0)</f>
        <v>0</v>
      </c>
      <c r="F1240" s="25">
        <f>IFERROR(_xlfn.XLOOKUP($B1240,'Reference Prices - Do Not Edit'!$C$4:$C$6575,'Reference Prices - Do Not Edit'!$I$4:$I$6575),0)</f>
        <v>0</v>
      </c>
    </row>
    <row r="1241" spans="2:6">
      <c r="B1241" s="475"/>
      <c r="C1241" s="380" t="str">
        <f>IFERROR(_xlfn.XLOOKUP($B1241,'Reference Prices - Do Not Edit'!$C$4:$C$6575,'Reference Prices - Do Not Edit'!$B$4:$B$6575),"-")</f>
        <v>-</v>
      </c>
      <c r="D1241" s="23">
        <f>IFERROR(_xlfn.XLOOKUP($B1241,'Reference Prices - Do Not Edit'!$C$4:$C$6575,'Reference Prices - Do Not Edit'!$D$4:$D$6575),0)</f>
        <v>0</v>
      </c>
      <c r="E1241" s="23">
        <f>IFERROR(_xlfn.XLOOKUP($B1241,'Reference Prices - Do Not Edit'!$C$4:$C$6575,'Reference Prices - Do Not Edit'!$E$4:$E$6575),0)</f>
        <v>0</v>
      </c>
      <c r="F1241" s="25">
        <f>IFERROR(_xlfn.XLOOKUP($B1241,'Reference Prices - Do Not Edit'!$C$4:$C$6575,'Reference Prices - Do Not Edit'!$I$4:$I$6575),0)</f>
        <v>0</v>
      </c>
    </row>
    <row r="1242" spans="2:6">
      <c r="B1242" s="475"/>
      <c r="C1242" s="380" t="str">
        <f>IFERROR(_xlfn.XLOOKUP($B1242,'Reference Prices - Do Not Edit'!$C$4:$C$6575,'Reference Prices - Do Not Edit'!$B$4:$B$6575),"-")</f>
        <v>-</v>
      </c>
      <c r="D1242" s="23">
        <f>IFERROR(_xlfn.XLOOKUP($B1242,'Reference Prices - Do Not Edit'!$C$4:$C$6575,'Reference Prices - Do Not Edit'!$D$4:$D$6575),0)</f>
        <v>0</v>
      </c>
      <c r="E1242" s="23">
        <f>IFERROR(_xlfn.XLOOKUP($B1242,'Reference Prices - Do Not Edit'!$C$4:$C$6575,'Reference Prices - Do Not Edit'!$E$4:$E$6575),0)</f>
        <v>0</v>
      </c>
      <c r="F1242" s="25">
        <f>IFERROR(_xlfn.XLOOKUP($B1242,'Reference Prices - Do Not Edit'!$C$4:$C$6575,'Reference Prices - Do Not Edit'!$I$4:$I$6575),0)</f>
        <v>0</v>
      </c>
    </row>
    <row r="1243" spans="2:6">
      <c r="B1243" s="475"/>
      <c r="C1243" s="380" t="str">
        <f>IFERROR(_xlfn.XLOOKUP($B1243,'Reference Prices - Do Not Edit'!$C$4:$C$6575,'Reference Prices - Do Not Edit'!$B$4:$B$6575),"-")</f>
        <v>-</v>
      </c>
      <c r="D1243" s="23">
        <f>IFERROR(_xlfn.XLOOKUP($B1243,'Reference Prices - Do Not Edit'!$C$4:$C$6575,'Reference Prices - Do Not Edit'!$D$4:$D$6575),0)</f>
        <v>0</v>
      </c>
      <c r="E1243" s="23">
        <f>IFERROR(_xlfn.XLOOKUP($B1243,'Reference Prices - Do Not Edit'!$C$4:$C$6575,'Reference Prices - Do Not Edit'!$E$4:$E$6575),0)</f>
        <v>0</v>
      </c>
      <c r="F1243" s="25">
        <f>IFERROR(_xlfn.XLOOKUP($B1243,'Reference Prices - Do Not Edit'!$C$4:$C$6575,'Reference Prices - Do Not Edit'!$I$4:$I$6575),0)</f>
        <v>0</v>
      </c>
    </row>
    <row r="1244" spans="2:6">
      <c r="B1244" s="475"/>
      <c r="C1244" s="380" t="str">
        <f>IFERROR(_xlfn.XLOOKUP($B1244,'Reference Prices - Do Not Edit'!$C$4:$C$6575,'Reference Prices - Do Not Edit'!$B$4:$B$6575),"-")</f>
        <v>-</v>
      </c>
      <c r="D1244" s="23">
        <f>IFERROR(_xlfn.XLOOKUP($B1244,'Reference Prices - Do Not Edit'!$C$4:$C$6575,'Reference Prices - Do Not Edit'!$D$4:$D$6575),0)</f>
        <v>0</v>
      </c>
      <c r="E1244" s="23">
        <f>IFERROR(_xlfn.XLOOKUP($B1244,'Reference Prices - Do Not Edit'!$C$4:$C$6575,'Reference Prices - Do Not Edit'!$E$4:$E$6575),0)</f>
        <v>0</v>
      </c>
      <c r="F1244" s="25">
        <f>IFERROR(_xlfn.XLOOKUP($B1244,'Reference Prices - Do Not Edit'!$C$4:$C$6575,'Reference Prices - Do Not Edit'!$I$4:$I$6575),0)</f>
        <v>0</v>
      </c>
    </row>
    <row r="1245" spans="2:6">
      <c r="B1245" s="475"/>
      <c r="C1245" s="380" t="str">
        <f>IFERROR(_xlfn.XLOOKUP($B1245,'Reference Prices - Do Not Edit'!$C$4:$C$6575,'Reference Prices - Do Not Edit'!$B$4:$B$6575),"-")</f>
        <v>-</v>
      </c>
      <c r="D1245" s="23">
        <f>IFERROR(_xlfn.XLOOKUP($B1245,'Reference Prices - Do Not Edit'!$C$4:$C$6575,'Reference Prices - Do Not Edit'!$D$4:$D$6575),0)</f>
        <v>0</v>
      </c>
      <c r="E1245" s="23">
        <f>IFERROR(_xlfn.XLOOKUP($B1245,'Reference Prices - Do Not Edit'!$C$4:$C$6575,'Reference Prices - Do Not Edit'!$E$4:$E$6575),0)</f>
        <v>0</v>
      </c>
      <c r="F1245" s="25">
        <f>IFERROR(_xlfn.XLOOKUP($B1245,'Reference Prices - Do Not Edit'!$C$4:$C$6575,'Reference Prices - Do Not Edit'!$I$4:$I$6575),0)</f>
        <v>0</v>
      </c>
    </row>
    <row r="1246" spans="2:6">
      <c r="B1246" s="475"/>
      <c r="C1246" s="380" t="str">
        <f>IFERROR(_xlfn.XLOOKUP($B1246,'Reference Prices - Do Not Edit'!$C$4:$C$6575,'Reference Prices - Do Not Edit'!$B$4:$B$6575),"-")</f>
        <v>-</v>
      </c>
      <c r="D1246" s="23">
        <f>IFERROR(_xlfn.XLOOKUP($B1246,'Reference Prices - Do Not Edit'!$C$4:$C$6575,'Reference Prices - Do Not Edit'!$D$4:$D$6575),0)</f>
        <v>0</v>
      </c>
      <c r="E1246" s="23">
        <f>IFERROR(_xlfn.XLOOKUP($B1246,'Reference Prices - Do Not Edit'!$C$4:$C$6575,'Reference Prices - Do Not Edit'!$E$4:$E$6575),0)</f>
        <v>0</v>
      </c>
      <c r="F1246" s="25">
        <f>IFERROR(_xlfn.XLOOKUP($B1246,'Reference Prices - Do Not Edit'!$C$4:$C$6575,'Reference Prices - Do Not Edit'!$I$4:$I$6575),0)</f>
        <v>0</v>
      </c>
    </row>
    <row r="1247" spans="2:6">
      <c r="B1247" s="475"/>
      <c r="C1247" s="380" t="str">
        <f>IFERROR(_xlfn.XLOOKUP($B1247,'Reference Prices - Do Not Edit'!$C$4:$C$6575,'Reference Prices - Do Not Edit'!$B$4:$B$6575),"-")</f>
        <v>-</v>
      </c>
      <c r="D1247" s="23">
        <f>IFERROR(_xlfn.XLOOKUP($B1247,'Reference Prices - Do Not Edit'!$C$4:$C$6575,'Reference Prices - Do Not Edit'!$D$4:$D$6575),0)</f>
        <v>0</v>
      </c>
      <c r="E1247" s="23">
        <f>IFERROR(_xlfn.XLOOKUP($B1247,'Reference Prices - Do Not Edit'!$C$4:$C$6575,'Reference Prices - Do Not Edit'!$E$4:$E$6575),0)</f>
        <v>0</v>
      </c>
      <c r="F1247" s="25">
        <f>IFERROR(_xlfn.XLOOKUP($B1247,'Reference Prices - Do Not Edit'!$C$4:$C$6575,'Reference Prices - Do Not Edit'!$I$4:$I$6575),0)</f>
        <v>0</v>
      </c>
    </row>
    <row r="1248" spans="2:6">
      <c r="B1248" s="475"/>
      <c r="C1248" s="380" t="str">
        <f>IFERROR(_xlfn.XLOOKUP($B1248,'Reference Prices - Do Not Edit'!$C$4:$C$6575,'Reference Prices - Do Not Edit'!$B$4:$B$6575),"-")</f>
        <v>-</v>
      </c>
      <c r="D1248" s="23">
        <f>IFERROR(_xlfn.XLOOKUP($B1248,'Reference Prices - Do Not Edit'!$C$4:$C$6575,'Reference Prices - Do Not Edit'!$D$4:$D$6575),0)</f>
        <v>0</v>
      </c>
      <c r="E1248" s="23">
        <f>IFERROR(_xlfn.XLOOKUP($B1248,'Reference Prices - Do Not Edit'!$C$4:$C$6575,'Reference Prices - Do Not Edit'!$E$4:$E$6575),0)</f>
        <v>0</v>
      </c>
      <c r="F1248" s="25">
        <f>IFERROR(_xlfn.XLOOKUP($B1248,'Reference Prices - Do Not Edit'!$C$4:$C$6575,'Reference Prices - Do Not Edit'!$I$4:$I$6575),0)</f>
        <v>0</v>
      </c>
    </row>
    <row r="1249" spans="2:6">
      <c r="B1249" s="475"/>
      <c r="C1249" s="380" t="str">
        <f>IFERROR(_xlfn.XLOOKUP($B1249,'Reference Prices - Do Not Edit'!$C$4:$C$6575,'Reference Prices - Do Not Edit'!$B$4:$B$6575),"-")</f>
        <v>-</v>
      </c>
      <c r="D1249" s="23">
        <f>IFERROR(_xlfn.XLOOKUP($B1249,'Reference Prices - Do Not Edit'!$C$4:$C$6575,'Reference Prices - Do Not Edit'!$D$4:$D$6575),0)</f>
        <v>0</v>
      </c>
      <c r="E1249" s="23">
        <f>IFERROR(_xlfn.XLOOKUP($B1249,'Reference Prices - Do Not Edit'!$C$4:$C$6575,'Reference Prices - Do Not Edit'!$E$4:$E$6575),0)</f>
        <v>0</v>
      </c>
      <c r="F1249" s="25">
        <f>IFERROR(_xlfn.XLOOKUP($B1249,'Reference Prices - Do Not Edit'!$C$4:$C$6575,'Reference Prices - Do Not Edit'!$I$4:$I$6575),0)</f>
        <v>0</v>
      </c>
    </row>
    <row r="1250" spans="2:6">
      <c r="B1250" s="475"/>
      <c r="C1250" s="380" t="str">
        <f>IFERROR(_xlfn.XLOOKUP($B1250,'Reference Prices - Do Not Edit'!$C$4:$C$6575,'Reference Prices - Do Not Edit'!$B$4:$B$6575),"-")</f>
        <v>-</v>
      </c>
      <c r="D1250" s="23">
        <f>IFERROR(_xlfn.XLOOKUP($B1250,'Reference Prices - Do Not Edit'!$C$4:$C$6575,'Reference Prices - Do Not Edit'!$D$4:$D$6575),0)</f>
        <v>0</v>
      </c>
      <c r="E1250" s="23">
        <f>IFERROR(_xlfn.XLOOKUP($B1250,'Reference Prices - Do Not Edit'!$C$4:$C$6575,'Reference Prices - Do Not Edit'!$E$4:$E$6575),0)</f>
        <v>0</v>
      </c>
      <c r="F1250" s="25">
        <f>IFERROR(_xlfn.XLOOKUP($B1250,'Reference Prices - Do Not Edit'!$C$4:$C$6575,'Reference Prices - Do Not Edit'!$I$4:$I$6575),0)</f>
        <v>0</v>
      </c>
    </row>
    <row r="1251" spans="2:6">
      <c r="B1251" s="475"/>
      <c r="C1251" s="380" t="str">
        <f>IFERROR(_xlfn.XLOOKUP($B1251,'Reference Prices - Do Not Edit'!$C$4:$C$6575,'Reference Prices - Do Not Edit'!$B$4:$B$6575),"-")</f>
        <v>-</v>
      </c>
      <c r="D1251" s="23">
        <f>IFERROR(_xlfn.XLOOKUP($B1251,'Reference Prices - Do Not Edit'!$C$4:$C$6575,'Reference Prices - Do Not Edit'!$D$4:$D$6575),0)</f>
        <v>0</v>
      </c>
      <c r="E1251" s="23">
        <f>IFERROR(_xlfn.XLOOKUP($B1251,'Reference Prices - Do Not Edit'!$C$4:$C$6575,'Reference Prices - Do Not Edit'!$E$4:$E$6575),0)</f>
        <v>0</v>
      </c>
      <c r="F1251" s="25">
        <f>IFERROR(_xlfn.XLOOKUP($B1251,'Reference Prices - Do Not Edit'!$C$4:$C$6575,'Reference Prices - Do Not Edit'!$I$4:$I$6575),0)</f>
        <v>0</v>
      </c>
    </row>
    <row r="1252" spans="2:6">
      <c r="B1252" s="475"/>
      <c r="C1252" s="380" t="str">
        <f>IFERROR(_xlfn.XLOOKUP($B1252,'Reference Prices - Do Not Edit'!$C$4:$C$6575,'Reference Prices - Do Not Edit'!$B$4:$B$6575),"-")</f>
        <v>-</v>
      </c>
      <c r="D1252" s="23">
        <f>IFERROR(_xlfn.XLOOKUP($B1252,'Reference Prices - Do Not Edit'!$C$4:$C$6575,'Reference Prices - Do Not Edit'!$D$4:$D$6575),0)</f>
        <v>0</v>
      </c>
      <c r="E1252" s="23">
        <f>IFERROR(_xlfn.XLOOKUP($B1252,'Reference Prices - Do Not Edit'!$C$4:$C$6575,'Reference Prices - Do Not Edit'!$E$4:$E$6575),0)</f>
        <v>0</v>
      </c>
      <c r="F1252" s="25">
        <f>IFERROR(_xlfn.XLOOKUP($B1252,'Reference Prices - Do Not Edit'!$C$4:$C$6575,'Reference Prices - Do Not Edit'!$I$4:$I$6575),0)</f>
        <v>0</v>
      </c>
    </row>
    <row r="1253" spans="2:6">
      <c r="B1253" s="475"/>
      <c r="C1253" s="380" t="str">
        <f>IFERROR(_xlfn.XLOOKUP($B1253,'Reference Prices - Do Not Edit'!$C$4:$C$6575,'Reference Prices - Do Not Edit'!$B$4:$B$6575),"-")</f>
        <v>-</v>
      </c>
      <c r="D1253" s="23">
        <f>IFERROR(_xlfn.XLOOKUP($B1253,'Reference Prices - Do Not Edit'!$C$4:$C$6575,'Reference Prices - Do Not Edit'!$D$4:$D$6575),0)</f>
        <v>0</v>
      </c>
      <c r="E1253" s="23">
        <f>IFERROR(_xlfn.XLOOKUP($B1253,'Reference Prices - Do Not Edit'!$C$4:$C$6575,'Reference Prices - Do Not Edit'!$E$4:$E$6575),0)</f>
        <v>0</v>
      </c>
      <c r="F1253" s="25">
        <f>IFERROR(_xlfn.XLOOKUP($B1253,'Reference Prices - Do Not Edit'!$C$4:$C$6575,'Reference Prices - Do Not Edit'!$I$4:$I$6575),0)</f>
        <v>0</v>
      </c>
    </row>
    <row r="1254" spans="2:6">
      <c r="B1254" s="475"/>
      <c r="C1254" s="380" t="str">
        <f>IFERROR(_xlfn.XLOOKUP($B1254,'Reference Prices - Do Not Edit'!$C$4:$C$6575,'Reference Prices - Do Not Edit'!$B$4:$B$6575),"-")</f>
        <v>-</v>
      </c>
      <c r="D1254" s="23">
        <f>IFERROR(_xlfn.XLOOKUP($B1254,'Reference Prices - Do Not Edit'!$C$4:$C$6575,'Reference Prices - Do Not Edit'!$D$4:$D$6575),0)</f>
        <v>0</v>
      </c>
      <c r="E1254" s="23">
        <f>IFERROR(_xlfn.XLOOKUP($B1254,'Reference Prices - Do Not Edit'!$C$4:$C$6575,'Reference Prices - Do Not Edit'!$E$4:$E$6575),0)</f>
        <v>0</v>
      </c>
      <c r="F1254" s="25">
        <f>IFERROR(_xlfn.XLOOKUP($B1254,'Reference Prices - Do Not Edit'!$C$4:$C$6575,'Reference Prices - Do Not Edit'!$I$4:$I$6575),0)</f>
        <v>0</v>
      </c>
    </row>
    <row r="1255" spans="2:6">
      <c r="B1255" s="475"/>
      <c r="C1255" s="380" t="str">
        <f>IFERROR(_xlfn.XLOOKUP($B1255,'Reference Prices - Do Not Edit'!$C$4:$C$6575,'Reference Prices - Do Not Edit'!$B$4:$B$6575),"-")</f>
        <v>-</v>
      </c>
      <c r="D1255" s="23">
        <f>IFERROR(_xlfn.XLOOKUP($B1255,'Reference Prices - Do Not Edit'!$C$4:$C$6575,'Reference Prices - Do Not Edit'!$D$4:$D$6575),0)</f>
        <v>0</v>
      </c>
      <c r="E1255" s="23">
        <f>IFERROR(_xlfn.XLOOKUP($B1255,'Reference Prices - Do Not Edit'!$C$4:$C$6575,'Reference Prices - Do Not Edit'!$E$4:$E$6575),0)</f>
        <v>0</v>
      </c>
      <c r="F1255" s="25">
        <f>IFERROR(_xlfn.XLOOKUP($B1255,'Reference Prices - Do Not Edit'!$C$4:$C$6575,'Reference Prices - Do Not Edit'!$I$4:$I$6575),0)</f>
        <v>0</v>
      </c>
    </row>
    <row r="1256" spans="2:6">
      <c r="B1256" s="475"/>
      <c r="C1256" s="380" t="str">
        <f>IFERROR(_xlfn.XLOOKUP($B1256,'Reference Prices - Do Not Edit'!$C$4:$C$6575,'Reference Prices - Do Not Edit'!$B$4:$B$6575),"-")</f>
        <v>-</v>
      </c>
      <c r="D1256" s="23">
        <f>IFERROR(_xlfn.XLOOKUP($B1256,'Reference Prices - Do Not Edit'!$C$4:$C$6575,'Reference Prices - Do Not Edit'!$D$4:$D$6575),0)</f>
        <v>0</v>
      </c>
      <c r="E1256" s="23">
        <f>IFERROR(_xlfn.XLOOKUP($B1256,'Reference Prices - Do Not Edit'!$C$4:$C$6575,'Reference Prices - Do Not Edit'!$E$4:$E$6575),0)</f>
        <v>0</v>
      </c>
      <c r="F1256" s="25">
        <f>IFERROR(_xlfn.XLOOKUP($B1256,'Reference Prices - Do Not Edit'!$C$4:$C$6575,'Reference Prices - Do Not Edit'!$I$4:$I$6575),0)</f>
        <v>0</v>
      </c>
    </row>
    <row r="1257" spans="2:6">
      <c r="B1257" s="475"/>
      <c r="C1257" s="380" t="str">
        <f>IFERROR(_xlfn.XLOOKUP($B1257,'Reference Prices - Do Not Edit'!$C$4:$C$6575,'Reference Prices - Do Not Edit'!$B$4:$B$6575),"-")</f>
        <v>-</v>
      </c>
      <c r="D1257" s="23">
        <f>IFERROR(_xlfn.XLOOKUP($B1257,'Reference Prices - Do Not Edit'!$C$4:$C$6575,'Reference Prices - Do Not Edit'!$D$4:$D$6575),0)</f>
        <v>0</v>
      </c>
      <c r="E1257" s="23">
        <f>IFERROR(_xlfn.XLOOKUP($B1257,'Reference Prices - Do Not Edit'!$C$4:$C$6575,'Reference Prices - Do Not Edit'!$E$4:$E$6575),0)</f>
        <v>0</v>
      </c>
      <c r="F1257" s="25">
        <f>IFERROR(_xlfn.XLOOKUP($B1257,'Reference Prices - Do Not Edit'!$C$4:$C$6575,'Reference Prices - Do Not Edit'!$I$4:$I$6575),0)</f>
        <v>0</v>
      </c>
    </row>
    <row r="1258" spans="2:6">
      <c r="B1258" s="475"/>
      <c r="C1258" s="380" t="str">
        <f>IFERROR(_xlfn.XLOOKUP($B1258,'Reference Prices - Do Not Edit'!$C$4:$C$6575,'Reference Prices - Do Not Edit'!$B$4:$B$6575),"-")</f>
        <v>-</v>
      </c>
      <c r="D1258" s="23">
        <f>IFERROR(_xlfn.XLOOKUP($B1258,'Reference Prices - Do Not Edit'!$C$4:$C$6575,'Reference Prices - Do Not Edit'!$D$4:$D$6575),0)</f>
        <v>0</v>
      </c>
      <c r="E1258" s="23">
        <f>IFERROR(_xlfn.XLOOKUP($B1258,'Reference Prices - Do Not Edit'!$C$4:$C$6575,'Reference Prices - Do Not Edit'!$E$4:$E$6575),0)</f>
        <v>0</v>
      </c>
      <c r="F1258" s="25">
        <f>IFERROR(_xlfn.XLOOKUP($B1258,'Reference Prices - Do Not Edit'!$C$4:$C$6575,'Reference Prices - Do Not Edit'!$I$4:$I$6575),0)</f>
        <v>0</v>
      </c>
    </row>
    <row r="1259" spans="2:6">
      <c r="B1259" s="475"/>
      <c r="C1259" s="380" t="str">
        <f>IFERROR(_xlfn.XLOOKUP($B1259,'Reference Prices - Do Not Edit'!$C$4:$C$6575,'Reference Prices - Do Not Edit'!$B$4:$B$6575),"-")</f>
        <v>-</v>
      </c>
      <c r="D1259" s="23">
        <f>IFERROR(_xlfn.XLOOKUP($B1259,'Reference Prices - Do Not Edit'!$C$4:$C$6575,'Reference Prices - Do Not Edit'!$D$4:$D$6575),0)</f>
        <v>0</v>
      </c>
      <c r="E1259" s="23">
        <f>IFERROR(_xlfn.XLOOKUP($B1259,'Reference Prices - Do Not Edit'!$C$4:$C$6575,'Reference Prices - Do Not Edit'!$E$4:$E$6575),0)</f>
        <v>0</v>
      </c>
      <c r="F1259" s="25">
        <f>IFERROR(_xlfn.XLOOKUP($B1259,'Reference Prices - Do Not Edit'!$C$4:$C$6575,'Reference Prices - Do Not Edit'!$I$4:$I$6575),0)</f>
        <v>0</v>
      </c>
    </row>
    <row r="1260" spans="2:6">
      <c r="B1260" s="475"/>
      <c r="C1260" s="380" t="str">
        <f>IFERROR(_xlfn.XLOOKUP($B1260,'Reference Prices - Do Not Edit'!$C$4:$C$6575,'Reference Prices - Do Not Edit'!$B$4:$B$6575),"-")</f>
        <v>-</v>
      </c>
      <c r="D1260" s="23">
        <f>IFERROR(_xlfn.XLOOKUP($B1260,'Reference Prices - Do Not Edit'!$C$4:$C$6575,'Reference Prices - Do Not Edit'!$D$4:$D$6575),0)</f>
        <v>0</v>
      </c>
      <c r="E1260" s="23">
        <f>IFERROR(_xlfn.XLOOKUP($B1260,'Reference Prices - Do Not Edit'!$C$4:$C$6575,'Reference Prices - Do Not Edit'!$E$4:$E$6575),0)</f>
        <v>0</v>
      </c>
      <c r="F1260" s="25">
        <f>IFERROR(_xlfn.XLOOKUP($B1260,'Reference Prices - Do Not Edit'!$C$4:$C$6575,'Reference Prices - Do Not Edit'!$I$4:$I$6575),0)</f>
        <v>0</v>
      </c>
    </row>
    <row r="1261" spans="2:6">
      <c r="B1261" s="475"/>
      <c r="C1261" s="380" t="str">
        <f>IFERROR(_xlfn.XLOOKUP($B1261,'Reference Prices - Do Not Edit'!$C$4:$C$6575,'Reference Prices - Do Not Edit'!$B$4:$B$6575),"-")</f>
        <v>-</v>
      </c>
      <c r="D1261" s="23">
        <f>IFERROR(_xlfn.XLOOKUP($B1261,'Reference Prices - Do Not Edit'!$C$4:$C$6575,'Reference Prices - Do Not Edit'!$D$4:$D$6575),0)</f>
        <v>0</v>
      </c>
      <c r="E1261" s="23">
        <f>IFERROR(_xlfn.XLOOKUP($B1261,'Reference Prices - Do Not Edit'!$C$4:$C$6575,'Reference Prices - Do Not Edit'!$E$4:$E$6575),0)</f>
        <v>0</v>
      </c>
      <c r="F1261" s="25">
        <f>IFERROR(_xlfn.XLOOKUP($B1261,'Reference Prices - Do Not Edit'!$C$4:$C$6575,'Reference Prices - Do Not Edit'!$I$4:$I$6575),0)</f>
        <v>0</v>
      </c>
    </row>
    <row r="1262" spans="2:6">
      <c r="B1262" s="475"/>
      <c r="C1262" s="380" t="str">
        <f>IFERROR(_xlfn.XLOOKUP($B1262,'Reference Prices - Do Not Edit'!$C$4:$C$6575,'Reference Prices - Do Not Edit'!$B$4:$B$6575),"-")</f>
        <v>-</v>
      </c>
      <c r="D1262" s="23">
        <f>IFERROR(_xlfn.XLOOKUP($B1262,'Reference Prices - Do Not Edit'!$C$4:$C$6575,'Reference Prices - Do Not Edit'!$D$4:$D$6575),0)</f>
        <v>0</v>
      </c>
      <c r="E1262" s="23">
        <f>IFERROR(_xlfn.XLOOKUP($B1262,'Reference Prices - Do Not Edit'!$C$4:$C$6575,'Reference Prices - Do Not Edit'!$E$4:$E$6575),0)</f>
        <v>0</v>
      </c>
      <c r="F1262" s="25">
        <f>IFERROR(_xlfn.XLOOKUP($B1262,'Reference Prices - Do Not Edit'!$C$4:$C$6575,'Reference Prices - Do Not Edit'!$I$4:$I$6575),0)</f>
        <v>0</v>
      </c>
    </row>
    <row r="1263" spans="2:6">
      <c r="B1263" s="475"/>
      <c r="C1263" s="380" t="str">
        <f>IFERROR(_xlfn.XLOOKUP($B1263,'Reference Prices - Do Not Edit'!$C$4:$C$6575,'Reference Prices - Do Not Edit'!$B$4:$B$6575),"-")</f>
        <v>-</v>
      </c>
      <c r="D1263" s="23">
        <f>IFERROR(_xlfn.XLOOKUP($B1263,'Reference Prices - Do Not Edit'!$C$4:$C$6575,'Reference Prices - Do Not Edit'!$D$4:$D$6575),0)</f>
        <v>0</v>
      </c>
      <c r="E1263" s="23">
        <f>IFERROR(_xlfn.XLOOKUP($B1263,'Reference Prices - Do Not Edit'!$C$4:$C$6575,'Reference Prices - Do Not Edit'!$E$4:$E$6575),0)</f>
        <v>0</v>
      </c>
      <c r="F1263" s="25">
        <f>IFERROR(_xlfn.XLOOKUP($B1263,'Reference Prices - Do Not Edit'!$C$4:$C$6575,'Reference Prices - Do Not Edit'!$I$4:$I$6575),0)</f>
        <v>0</v>
      </c>
    </row>
    <row r="1264" spans="2:6">
      <c r="B1264" s="475"/>
      <c r="C1264" s="380" t="str">
        <f>IFERROR(_xlfn.XLOOKUP($B1264,'Reference Prices - Do Not Edit'!$C$4:$C$6575,'Reference Prices - Do Not Edit'!$B$4:$B$6575),"-")</f>
        <v>-</v>
      </c>
      <c r="D1264" s="23">
        <f>IFERROR(_xlfn.XLOOKUP($B1264,'Reference Prices - Do Not Edit'!$C$4:$C$6575,'Reference Prices - Do Not Edit'!$D$4:$D$6575),0)</f>
        <v>0</v>
      </c>
      <c r="E1264" s="23">
        <f>IFERROR(_xlfn.XLOOKUP($B1264,'Reference Prices - Do Not Edit'!$C$4:$C$6575,'Reference Prices - Do Not Edit'!$E$4:$E$6575),0)</f>
        <v>0</v>
      </c>
      <c r="F1264" s="25">
        <f>IFERROR(_xlfn.XLOOKUP($B1264,'Reference Prices - Do Not Edit'!$C$4:$C$6575,'Reference Prices - Do Not Edit'!$I$4:$I$6575),0)</f>
        <v>0</v>
      </c>
    </row>
    <row r="1265" spans="2:6">
      <c r="B1265" s="475"/>
      <c r="C1265" s="380" t="str">
        <f>IFERROR(_xlfn.XLOOKUP($B1265,'Reference Prices - Do Not Edit'!$C$4:$C$6575,'Reference Prices - Do Not Edit'!$B$4:$B$6575),"-")</f>
        <v>-</v>
      </c>
      <c r="D1265" s="23">
        <f>IFERROR(_xlfn.XLOOKUP($B1265,'Reference Prices - Do Not Edit'!$C$4:$C$6575,'Reference Prices - Do Not Edit'!$D$4:$D$6575),0)</f>
        <v>0</v>
      </c>
      <c r="E1265" s="23">
        <f>IFERROR(_xlfn.XLOOKUP($B1265,'Reference Prices - Do Not Edit'!$C$4:$C$6575,'Reference Prices - Do Not Edit'!$E$4:$E$6575),0)</f>
        <v>0</v>
      </c>
      <c r="F1265" s="25">
        <f>IFERROR(_xlfn.XLOOKUP($B1265,'Reference Prices - Do Not Edit'!$C$4:$C$6575,'Reference Prices - Do Not Edit'!$I$4:$I$6575),0)</f>
        <v>0</v>
      </c>
    </row>
    <row r="1266" spans="2:6">
      <c r="B1266" s="475"/>
      <c r="C1266" s="380" t="str">
        <f>IFERROR(_xlfn.XLOOKUP($B1266,'Reference Prices - Do Not Edit'!$C$4:$C$6575,'Reference Prices - Do Not Edit'!$B$4:$B$6575),"-")</f>
        <v>-</v>
      </c>
      <c r="D1266" s="23">
        <f>IFERROR(_xlfn.XLOOKUP($B1266,'Reference Prices - Do Not Edit'!$C$4:$C$6575,'Reference Prices - Do Not Edit'!$D$4:$D$6575),0)</f>
        <v>0</v>
      </c>
      <c r="E1266" s="23">
        <f>IFERROR(_xlfn.XLOOKUP($B1266,'Reference Prices - Do Not Edit'!$C$4:$C$6575,'Reference Prices - Do Not Edit'!$E$4:$E$6575),0)</f>
        <v>0</v>
      </c>
      <c r="F1266" s="25">
        <f>IFERROR(_xlfn.XLOOKUP($B1266,'Reference Prices - Do Not Edit'!$C$4:$C$6575,'Reference Prices - Do Not Edit'!$I$4:$I$6575),0)</f>
        <v>0</v>
      </c>
    </row>
    <row r="1267" spans="2:6">
      <c r="B1267" s="475"/>
      <c r="C1267" s="380" t="str">
        <f>IFERROR(_xlfn.XLOOKUP($B1267,'Reference Prices - Do Not Edit'!$C$4:$C$6575,'Reference Prices - Do Not Edit'!$B$4:$B$6575),"-")</f>
        <v>-</v>
      </c>
      <c r="D1267" s="23">
        <f>IFERROR(_xlfn.XLOOKUP($B1267,'Reference Prices - Do Not Edit'!$C$4:$C$6575,'Reference Prices - Do Not Edit'!$D$4:$D$6575),0)</f>
        <v>0</v>
      </c>
      <c r="E1267" s="23">
        <f>IFERROR(_xlfn.XLOOKUP($B1267,'Reference Prices - Do Not Edit'!$C$4:$C$6575,'Reference Prices - Do Not Edit'!$E$4:$E$6575),0)</f>
        <v>0</v>
      </c>
      <c r="F1267" s="25">
        <f>IFERROR(_xlfn.XLOOKUP($B1267,'Reference Prices - Do Not Edit'!$C$4:$C$6575,'Reference Prices - Do Not Edit'!$I$4:$I$6575),0)</f>
        <v>0</v>
      </c>
    </row>
    <row r="1268" spans="2:6">
      <c r="B1268" s="475"/>
      <c r="C1268" s="380" t="str">
        <f>IFERROR(_xlfn.XLOOKUP($B1268,'Reference Prices - Do Not Edit'!$C$4:$C$6575,'Reference Prices - Do Not Edit'!$B$4:$B$6575),"-")</f>
        <v>-</v>
      </c>
      <c r="D1268" s="23">
        <f>IFERROR(_xlfn.XLOOKUP($B1268,'Reference Prices - Do Not Edit'!$C$4:$C$6575,'Reference Prices - Do Not Edit'!$D$4:$D$6575),0)</f>
        <v>0</v>
      </c>
      <c r="E1268" s="23">
        <f>IFERROR(_xlfn.XLOOKUP($B1268,'Reference Prices - Do Not Edit'!$C$4:$C$6575,'Reference Prices - Do Not Edit'!$E$4:$E$6575),0)</f>
        <v>0</v>
      </c>
      <c r="F1268" s="25">
        <f>IFERROR(_xlfn.XLOOKUP($B1268,'Reference Prices - Do Not Edit'!$C$4:$C$6575,'Reference Prices - Do Not Edit'!$I$4:$I$6575),0)</f>
        <v>0</v>
      </c>
    </row>
    <row r="1269" spans="2:6">
      <c r="B1269" s="475"/>
      <c r="C1269" s="380" t="str">
        <f>IFERROR(_xlfn.XLOOKUP($B1269,'Reference Prices - Do Not Edit'!$C$4:$C$6575,'Reference Prices - Do Not Edit'!$B$4:$B$6575),"-")</f>
        <v>-</v>
      </c>
      <c r="D1269" s="23">
        <f>IFERROR(_xlfn.XLOOKUP($B1269,'Reference Prices - Do Not Edit'!$C$4:$C$6575,'Reference Prices - Do Not Edit'!$D$4:$D$6575),0)</f>
        <v>0</v>
      </c>
      <c r="E1269" s="23">
        <f>IFERROR(_xlfn.XLOOKUP($B1269,'Reference Prices - Do Not Edit'!$C$4:$C$6575,'Reference Prices - Do Not Edit'!$E$4:$E$6575),0)</f>
        <v>0</v>
      </c>
      <c r="F1269" s="25">
        <f>IFERROR(_xlfn.XLOOKUP($B1269,'Reference Prices - Do Not Edit'!$C$4:$C$6575,'Reference Prices - Do Not Edit'!$I$4:$I$6575),0)</f>
        <v>0</v>
      </c>
    </row>
    <row r="1270" spans="2:6">
      <c r="B1270" s="475"/>
      <c r="C1270" s="380" t="str">
        <f>IFERROR(_xlfn.XLOOKUP($B1270,'Reference Prices - Do Not Edit'!$C$4:$C$6575,'Reference Prices - Do Not Edit'!$B$4:$B$6575),"-")</f>
        <v>-</v>
      </c>
      <c r="D1270" s="23">
        <f>IFERROR(_xlfn.XLOOKUP($B1270,'Reference Prices - Do Not Edit'!$C$4:$C$6575,'Reference Prices - Do Not Edit'!$D$4:$D$6575),0)</f>
        <v>0</v>
      </c>
      <c r="E1270" s="23">
        <f>IFERROR(_xlfn.XLOOKUP($B1270,'Reference Prices - Do Not Edit'!$C$4:$C$6575,'Reference Prices - Do Not Edit'!$E$4:$E$6575),0)</f>
        <v>0</v>
      </c>
      <c r="F1270" s="25">
        <f>IFERROR(_xlfn.XLOOKUP($B1270,'Reference Prices - Do Not Edit'!$C$4:$C$6575,'Reference Prices - Do Not Edit'!$I$4:$I$6575),0)</f>
        <v>0</v>
      </c>
    </row>
    <row r="1271" spans="2:6">
      <c r="B1271" s="475"/>
      <c r="C1271" s="380" t="str">
        <f>IFERROR(_xlfn.XLOOKUP($B1271,'Reference Prices - Do Not Edit'!$C$4:$C$6575,'Reference Prices - Do Not Edit'!$B$4:$B$6575),"-")</f>
        <v>-</v>
      </c>
      <c r="D1271" s="23">
        <f>IFERROR(_xlfn.XLOOKUP($B1271,'Reference Prices - Do Not Edit'!$C$4:$C$6575,'Reference Prices - Do Not Edit'!$D$4:$D$6575),0)</f>
        <v>0</v>
      </c>
      <c r="E1271" s="23">
        <f>IFERROR(_xlfn.XLOOKUP($B1271,'Reference Prices - Do Not Edit'!$C$4:$C$6575,'Reference Prices - Do Not Edit'!$E$4:$E$6575),0)</f>
        <v>0</v>
      </c>
      <c r="F1271" s="25">
        <f>IFERROR(_xlfn.XLOOKUP($B1271,'Reference Prices - Do Not Edit'!$C$4:$C$6575,'Reference Prices - Do Not Edit'!$I$4:$I$6575),0)</f>
        <v>0</v>
      </c>
    </row>
    <row r="1272" spans="2:6">
      <c r="B1272" s="475"/>
      <c r="C1272" s="380" t="str">
        <f>IFERROR(_xlfn.XLOOKUP($B1272,'Reference Prices - Do Not Edit'!$C$4:$C$6575,'Reference Prices - Do Not Edit'!$B$4:$B$6575),"-")</f>
        <v>-</v>
      </c>
      <c r="D1272" s="23">
        <f>IFERROR(_xlfn.XLOOKUP($B1272,'Reference Prices - Do Not Edit'!$C$4:$C$6575,'Reference Prices - Do Not Edit'!$D$4:$D$6575),0)</f>
        <v>0</v>
      </c>
      <c r="E1272" s="23">
        <f>IFERROR(_xlfn.XLOOKUP($B1272,'Reference Prices - Do Not Edit'!$C$4:$C$6575,'Reference Prices - Do Not Edit'!$E$4:$E$6575),0)</f>
        <v>0</v>
      </c>
      <c r="F1272" s="25">
        <f>IFERROR(_xlfn.XLOOKUP($B1272,'Reference Prices - Do Not Edit'!$C$4:$C$6575,'Reference Prices - Do Not Edit'!$I$4:$I$6575),0)</f>
        <v>0</v>
      </c>
    </row>
    <row r="1273" spans="2:6">
      <c r="B1273" s="475"/>
      <c r="C1273" s="380" t="str">
        <f>IFERROR(_xlfn.XLOOKUP($B1273,'Reference Prices - Do Not Edit'!$C$4:$C$6575,'Reference Prices - Do Not Edit'!$B$4:$B$6575),"-")</f>
        <v>-</v>
      </c>
      <c r="D1273" s="23">
        <f>IFERROR(_xlfn.XLOOKUP($B1273,'Reference Prices - Do Not Edit'!$C$4:$C$6575,'Reference Prices - Do Not Edit'!$D$4:$D$6575),0)</f>
        <v>0</v>
      </c>
      <c r="E1273" s="23">
        <f>IFERROR(_xlfn.XLOOKUP($B1273,'Reference Prices - Do Not Edit'!$C$4:$C$6575,'Reference Prices - Do Not Edit'!$E$4:$E$6575),0)</f>
        <v>0</v>
      </c>
      <c r="F1273" s="25">
        <f>IFERROR(_xlfn.XLOOKUP($B1273,'Reference Prices - Do Not Edit'!$C$4:$C$6575,'Reference Prices - Do Not Edit'!$I$4:$I$6575),0)</f>
        <v>0</v>
      </c>
    </row>
    <row r="1274" spans="2:6">
      <c r="B1274" s="475"/>
      <c r="C1274" s="380" t="str">
        <f>IFERROR(_xlfn.XLOOKUP($B1274,'Reference Prices - Do Not Edit'!$C$4:$C$6575,'Reference Prices - Do Not Edit'!$B$4:$B$6575),"-")</f>
        <v>-</v>
      </c>
      <c r="D1274" s="23">
        <f>IFERROR(_xlfn.XLOOKUP($B1274,'Reference Prices - Do Not Edit'!$C$4:$C$6575,'Reference Prices - Do Not Edit'!$D$4:$D$6575),0)</f>
        <v>0</v>
      </c>
      <c r="E1274" s="23">
        <f>IFERROR(_xlfn.XLOOKUP($B1274,'Reference Prices - Do Not Edit'!$C$4:$C$6575,'Reference Prices - Do Not Edit'!$E$4:$E$6575),0)</f>
        <v>0</v>
      </c>
      <c r="F1274" s="25">
        <f>IFERROR(_xlfn.XLOOKUP($B1274,'Reference Prices - Do Not Edit'!$C$4:$C$6575,'Reference Prices - Do Not Edit'!$I$4:$I$6575),0)</f>
        <v>0</v>
      </c>
    </row>
    <row r="1275" spans="2:6">
      <c r="B1275" s="475"/>
      <c r="C1275" s="380" t="str">
        <f>IFERROR(_xlfn.XLOOKUP($B1275,'Reference Prices - Do Not Edit'!$C$4:$C$6575,'Reference Prices - Do Not Edit'!$B$4:$B$6575),"-")</f>
        <v>-</v>
      </c>
      <c r="D1275" s="23">
        <f>IFERROR(_xlfn.XLOOKUP($B1275,'Reference Prices - Do Not Edit'!$C$4:$C$6575,'Reference Prices - Do Not Edit'!$D$4:$D$6575),0)</f>
        <v>0</v>
      </c>
      <c r="E1275" s="23">
        <f>IFERROR(_xlfn.XLOOKUP($B1275,'Reference Prices - Do Not Edit'!$C$4:$C$6575,'Reference Prices - Do Not Edit'!$E$4:$E$6575),0)</f>
        <v>0</v>
      </c>
      <c r="F1275" s="25">
        <f>IFERROR(_xlfn.XLOOKUP($B1275,'Reference Prices - Do Not Edit'!$C$4:$C$6575,'Reference Prices - Do Not Edit'!$I$4:$I$6575),0)</f>
        <v>0</v>
      </c>
    </row>
    <row r="1276" spans="2:6">
      <c r="B1276" s="475"/>
      <c r="C1276" s="380" t="str">
        <f>IFERROR(_xlfn.XLOOKUP($B1276,'Reference Prices - Do Not Edit'!$C$4:$C$6575,'Reference Prices - Do Not Edit'!$B$4:$B$6575),"-")</f>
        <v>-</v>
      </c>
      <c r="D1276" s="23">
        <f>IFERROR(_xlfn.XLOOKUP($B1276,'Reference Prices - Do Not Edit'!$C$4:$C$6575,'Reference Prices - Do Not Edit'!$D$4:$D$6575),0)</f>
        <v>0</v>
      </c>
      <c r="E1276" s="23">
        <f>IFERROR(_xlfn.XLOOKUP($B1276,'Reference Prices - Do Not Edit'!$C$4:$C$6575,'Reference Prices - Do Not Edit'!$E$4:$E$6575),0)</f>
        <v>0</v>
      </c>
      <c r="F1276" s="25">
        <f>IFERROR(_xlfn.XLOOKUP($B1276,'Reference Prices - Do Not Edit'!$C$4:$C$6575,'Reference Prices - Do Not Edit'!$I$4:$I$6575),0)</f>
        <v>0</v>
      </c>
    </row>
    <row r="1277" spans="2:6">
      <c r="B1277" s="475"/>
      <c r="C1277" s="380" t="str">
        <f>IFERROR(_xlfn.XLOOKUP($B1277,'Reference Prices - Do Not Edit'!$C$4:$C$6575,'Reference Prices - Do Not Edit'!$B$4:$B$6575),"-")</f>
        <v>-</v>
      </c>
      <c r="D1277" s="23">
        <f>IFERROR(_xlfn.XLOOKUP($B1277,'Reference Prices - Do Not Edit'!$C$4:$C$6575,'Reference Prices - Do Not Edit'!$D$4:$D$6575),0)</f>
        <v>0</v>
      </c>
      <c r="E1277" s="23">
        <f>IFERROR(_xlfn.XLOOKUP($B1277,'Reference Prices - Do Not Edit'!$C$4:$C$6575,'Reference Prices - Do Not Edit'!$E$4:$E$6575),0)</f>
        <v>0</v>
      </c>
      <c r="F1277" s="25">
        <f>IFERROR(_xlfn.XLOOKUP($B1277,'Reference Prices - Do Not Edit'!$C$4:$C$6575,'Reference Prices - Do Not Edit'!$I$4:$I$6575),0)</f>
        <v>0</v>
      </c>
    </row>
    <row r="1278" spans="2:6">
      <c r="B1278" s="475"/>
      <c r="C1278" s="380" t="str">
        <f>IFERROR(_xlfn.XLOOKUP($B1278,'Reference Prices - Do Not Edit'!$C$4:$C$6575,'Reference Prices - Do Not Edit'!$B$4:$B$6575),"-")</f>
        <v>-</v>
      </c>
      <c r="D1278" s="23">
        <f>IFERROR(_xlfn.XLOOKUP($B1278,'Reference Prices - Do Not Edit'!$C$4:$C$6575,'Reference Prices - Do Not Edit'!$D$4:$D$6575),0)</f>
        <v>0</v>
      </c>
      <c r="E1278" s="23">
        <f>IFERROR(_xlfn.XLOOKUP($B1278,'Reference Prices - Do Not Edit'!$C$4:$C$6575,'Reference Prices - Do Not Edit'!$E$4:$E$6575),0)</f>
        <v>0</v>
      </c>
      <c r="F1278" s="25">
        <f>IFERROR(_xlfn.XLOOKUP($B1278,'Reference Prices - Do Not Edit'!$C$4:$C$6575,'Reference Prices - Do Not Edit'!$I$4:$I$6575),0)</f>
        <v>0</v>
      </c>
    </row>
    <row r="1279" spans="2:6">
      <c r="B1279" s="475"/>
      <c r="C1279" s="380" t="str">
        <f>IFERROR(_xlfn.XLOOKUP($B1279,'Reference Prices - Do Not Edit'!$C$4:$C$6575,'Reference Prices - Do Not Edit'!$B$4:$B$6575),"-")</f>
        <v>-</v>
      </c>
      <c r="D1279" s="23">
        <f>IFERROR(_xlfn.XLOOKUP($B1279,'Reference Prices - Do Not Edit'!$C$4:$C$6575,'Reference Prices - Do Not Edit'!$D$4:$D$6575),0)</f>
        <v>0</v>
      </c>
      <c r="E1279" s="23">
        <f>IFERROR(_xlfn.XLOOKUP($B1279,'Reference Prices - Do Not Edit'!$C$4:$C$6575,'Reference Prices - Do Not Edit'!$E$4:$E$6575),0)</f>
        <v>0</v>
      </c>
      <c r="F1279" s="25">
        <f>IFERROR(_xlfn.XLOOKUP($B1279,'Reference Prices - Do Not Edit'!$C$4:$C$6575,'Reference Prices - Do Not Edit'!$I$4:$I$6575),0)</f>
        <v>0</v>
      </c>
    </row>
    <row r="1280" spans="2:6">
      <c r="B1280" s="475"/>
      <c r="C1280" s="380" t="str">
        <f>IFERROR(_xlfn.XLOOKUP($B1280,'Reference Prices - Do Not Edit'!$C$4:$C$6575,'Reference Prices - Do Not Edit'!$B$4:$B$6575),"-")</f>
        <v>-</v>
      </c>
      <c r="D1280" s="23">
        <f>IFERROR(_xlfn.XLOOKUP($B1280,'Reference Prices - Do Not Edit'!$C$4:$C$6575,'Reference Prices - Do Not Edit'!$D$4:$D$6575),0)</f>
        <v>0</v>
      </c>
      <c r="E1280" s="23">
        <f>IFERROR(_xlfn.XLOOKUP($B1280,'Reference Prices - Do Not Edit'!$C$4:$C$6575,'Reference Prices - Do Not Edit'!$E$4:$E$6575),0)</f>
        <v>0</v>
      </c>
      <c r="F1280" s="25">
        <f>IFERROR(_xlfn.XLOOKUP($B1280,'Reference Prices - Do Not Edit'!$C$4:$C$6575,'Reference Prices - Do Not Edit'!$I$4:$I$6575),0)</f>
        <v>0</v>
      </c>
    </row>
    <row r="1281" spans="2:6">
      <c r="B1281" s="475"/>
      <c r="C1281" s="380" t="str">
        <f>IFERROR(_xlfn.XLOOKUP($B1281,'Reference Prices - Do Not Edit'!$C$4:$C$6575,'Reference Prices - Do Not Edit'!$B$4:$B$6575),"-")</f>
        <v>-</v>
      </c>
      <c r="D1281" s="23">
        <f>IFERROR(_xlfn.XLOOKUP($B1281,'Reference Prices - Do Not Edit'!$C$4:$C$6575,'Reference Prices - Do Not Edit'!$D$4:$D$6575),0)</f>
        <v>0</v>
      </c>
      <c r="E1281" s="23">
        <f>IFERROR(_xlfn.XLOOKUP($B1281,'Reference Prices - Do Not Edit'!$C$4:$C$6575,'Reference Prices - Do Not Edit'!$E$4:$E$6575),0)</f>
        <v>0</v>
      </c>
      <c r="F1281" s="25">
        <f>IFERROR(_xlfn.XLOOKUP($B1281,'Reference Prices - Do Not Edit'!$C$4:$C$6575,'Reference Prices - Do Not Edit'!$I$4:$I$6575),0)</f>
        <v>0</v>
      </c>
    </row>
    <row r="1282" spans="2:6">
      <c r="B1282" s="475"/>
      <c r="C1282" s="380" t="str">
        <f>IFERROR(_xlfn.XLOOKUP($B1282,'Reference Prices - Do Not Edit'!$C$4:$C$6575,'Reference Prices - Do Not Edit'!$B$4:$B$6575),"-")</f>
        <v>-</v>
      </c>
      <c r="D1282" s="23">
        <f>IFERROR(_xlfn.XLOOKUP($B1282,'Reference Prices - Do Not Edit'!$C$4:$C$6575,'Reference Prices - Do Not Edit'!$D$4:$D$6575),0)</f>
        <v>0</v>
      </c>
      <c r="E1282" s="23">
        <f>IFERROR(_xlfn.XLOOKUP($B1282,'Reference Prices - Do Not Edit'!$C$4:$C$6575,'Reference Prices - Do Not Edit'!$E$4:$E$6575),0)</f>
        <v>0</v>
      </c>
      <c r="F1282" s="25">
        <f>IFERROR(_xlfn.XLOOKUP($B1282,'Reference Prices - Do Not Edit'!$C$4:$C$6575,'Reference Prices - Do Not Edit'!$I$4:$I$6575),0)</f>
        <v>0</v>
      </c>
    </row>
    <row r="1283" spans="2:6">
      <c r="B1283" s="475"/>
      <c r="C1283" s="380" t="str">
        <f>IFERROR(_xlfn.XLOOKUP($B1283,'Reference Prices - Do Not Edit'!$C$4:$C$6575,'Reference Prices - Do Not Edit'!$B$4:$B$6575),"-")</f>
        <v>-</v>
      </c>
      <c r="D1283" s="23">
        <f>IFERROR(_xlfn.XLOOKUP($B1283,'Reference Prices - Do Not Edit'!$C$4:$C$6575,'Reference Prices - Do Not Edit'!$D$4:$D$6575),0)</f>
        <v>0</v>
      </c>
      <c r="E1283" s="23">
        <f>IFERROR(_xlfn.XLOOKUP($B1283,'Reference Prices - Do Not Edit'!$C$4:$C$6575,'Reference Prices - Do Not Edit'!$E$4:$E$6575),0)</f>
        <v>0</v>
      </c>
      <c r="F1283" s="25">
        <f>IFERROR(_xlfn.XLOOKUP($B1283,'Reference Prices - Do Not Edit'!$C$4:$C$6575,'Reference Prices - Do Not Edit'!$I$4:$I$6575),0)</f>
        <v>0</v>
      </c>
    </row>
    <row r="1284" spans="2:6">
      <c r="B1284" s="475"/>
      <c r="C1284" s="380" t="str">
        <f>IFERROR(_xlfn.XLOOKUP($B1284,'Reference Prices - Do Not Edit'!$C$4:$C$6575,'Reference Prices - Do Not Edit'!$B$4:$B$6575),"-")</f>
        <v>-</v>
      </c>
      <c r="D1284" s="23">
        <f>IFERROR(_xlfn.XLOOKUP($B1284,'Reference Prices - Do Not Edit'!$C$4:$C$6575,'Reference Prices - Do Not Edit'!$D$4:$D$6575),0)</f>
        <v>0</v>
      </c>
      <c r="E1284" s="23">
        <f>IFERROR(_xlfn.XLOOKUP($B1284,'Reference Prices - Do Not Edit'!$C$4:$C$6575,'Reference Prices - Do Not Edit'!$E$4:$E$6575),0)</f>
        <v>0</v>
      </c>
      <c r="F1284" s="25">
        <f>IFERROR(_xlfn.XLOOKUP($B1284,'Reference Prices - Do Not Edit'!$C$4:$C$6575,'Reference Prices - Do Not Edit'!$I$4:$I$6575),0)</f>
        <v>0</v>
      </c>
    </row>
    <row r="1285" spans="2:6">
      <c r="B1285" s="475"/>
      <c r="C1285" s="380" t="str">
        <f>IFERROR(_xlfn.XLOOKUP($B1285,'Reference Prices - Do Not Edit'!$C$4:$C$6575,'Reference Prices - Do Not Edit'!$B$4:$B$6575),"-")</f>
        <v>-</v>
      </c>
      <c r="D1285" s="23">
        <f>IFERROR(_xlfn.XLOOKUP($B1285,'Reference Prices - Do Not Edit'!$C$4:$C$6575,'Reference Prices - Do Not Edit'!$D$4:$D$6575),0)</f>
        <v>0</v>
      </c>
      <c r="E1285" s="23">
        <f>IFERROR(_xlfn.XLOOKUP($B1285,'Reference Prices - Do Not Edit'!$C$4:$C$6575,'Reference Prices - Do Not Edit'!$E$4:$E$6575),0)</f>
        <v>0</v>
      </c>
      <c r="F1285" s="25">
        <f>IFERROR(_xlfn.XLOOKUP($B1285,'Reference Prices - Do Not Edit'!$C$4:$C$6575,'Reference Prices - Do Not Edit'!$I$4:$I$6575),0)</f>
        <v>0</v>
      </c>
    </row>
    <row r="1286" spans="2:6">
      <c r="B1286" s="475"/>
      <c r="C1286" s="380" t="str">
        <f>IFERROR(_xlfn.XLOOKUP($B1286,'Reference Prices - Do Not Edit'!$C$4:$C$6575,'Reference Prices - Do Not Edit'!$B$4:$B$6575),"-")</f>
        <v>-</v>
      </c>
      <c r="D1286" s="23">
        <f>IFERROR(_xlfn.XLOOKUP($B1286,'Reference Prices - Do Not Edit'!$C$4:$C$6575,'Reference Prices - Do Not Edit'!$D$4:$D$6575),0)</f>
        <v>0</v>
      </c>
      <c r="E1286" s="23">
        <f>IFERROR(_xlfn.XLOOKUP($B1286,'Reference Prices - Do Not Edit'!$C$4:$C$6575,'Reference Prices - Do Not Edit'!$E$4:$E$6575),0)</f>
        <v>0</v>
      </c>
      <c r="F1286" s="25">
        <f>IFERROR(_xlfn.XLOOKUP($B1286,'Reference Prices - Do Not Edit'!$C$4:$C$6575,'Reference Prices - Do Not Edit'!$I$4:$I$6575),0)</f>
        <v>0</v>
      </c>
    </row>
    <row r="1287" spans="2:6">
      <c r="B1287" s="475"/>
      <c r="C1287" s="380" t="str">
        <f>IFERROR(_xlfn.XLOOKUP($B1287,'Reference Prices - Do Not Edit'!$C$4:$C$6575,'Reference Prices - Do Not Edit'!$B$4:$B$6575),"-")</f>
        <v>-</v>
      </c>
      <c r="D1287" s="23">
        <f>IFERROR(_xlfn.XLOOKUP($B1287,'Reference Prices - Do Not Edit'!$C$4:$C$6575,'Reference Prices - Do Not Edit'!$D$4:$D$6575),0)</f>
        <v>0</v>
      </c>
      <c r="E1287" s="23">
        <f>IFERROR(_xlfn.XLOOKUP($B1287,'Reference Prices - Do Not Edit'!$C$4:$C$6575,'Reference Prices - Do Not Edit'!$E$4:$E$6575),0)</f>
        <v>0</v>
      </c>
      <c r="F1287" s="25">
        <f>IFERROR(_xlfn.XLOOKUP($B1287,'Reference Prices - Do Not Edit'!$C$4:$C$6575,'Reference Prices - Do Not Edit'!$I$4:$I$6575),0)</f>
        <v>0</v>
      </c>
    </row>
    <row r="1288" spans="2:6">
      <c r="B1288" s="475"/>
      <c r="C1288" s="380" t="str">
        <f>IFERROR(_xlfn.XLOOKUP($B1288,'Reference Prices - Do Not Edit'!$C$4:$C$6575,'Reference Prices - Do Not Edit'!$B$4:$B$6575),"-")</f>
        <v>-</v>
      </c>
      <c r="D1288" s="23">
        <f>IFERROR(_xlfn.XLOOKUP($B1288,'Reference Prices - Do Not Edit'!$C$4:$C$6575,'Reference Prices - Do Not Edit'!$D$4:$D$6575),0)</f>
        <v>0</v>
      </c>
      <c r="E1288" s="23">
        <f>IFERROR(_xlfn.XLOOKUP($B1288,'Reference Prices - Do Not Edit'!$C$4:$C$6575,'Reference Prices - Do Not Edit'!$E$4:$E$6575),0)</f>
        <v>0</v>
      </c>
      <c r="F1288" s="25">
        <f>IFERROR(_xlfn.XLOOKUP($B1288,'Reference Prices - Do Not Edit'!$C$4:$C$6575,'Reference Prices - Do Not Edit'!$I$4:$I$6575),0)</f>
        <v>0</v>
      </c>
    </row>
    <row r="1289" spans="2:6">
      <c r="B1289" s="475"/>
      <c r="C1289" s="380" t="str">
        <f>IFERROR(_xlfn.XLOOKUP($B1289,'Reference Prices - Do Not Edit'!$C$4:$C$6575,'Reference Prices - Do Not Edit'!$B$4:$B$6575),"-")</f>
        <v>-</v>
      </c>
      <c r="D1289" s="23">
        <f>IFERROR(_xlfn.XLOOKUP($B1289,'Reference Prices - Do Not Edit'!$C$4:$C$6575,'Reference Prices - Do Not Edit'!$D$4:$D$6575),0)</f>
        <v>0</v>
      </c>
      <c r="E1289" s="23">
        <f>IFERROR(_xlfn.XLOOKUP($B1289,'Reference Prices - Do Not Edit'!$C$4:$C$6575,'Reference Prices - Do Not Edit'!$E$4:$E$6575),0)</f>
        <v>0</v>
      </c>
      <c r="F1289" s="25">
        <f>IFERROR(_xlfn.XLOOKUP($B1289,'Reference Prices - Do Not Edit'!$C$4:$C$6575,'Reference Prices - Do Not Edit'!$I$4:$I$6575),0)</f>
        <v>0</v>
      </c>
    </row>
    <row r="1290" spans="2:6">
      <c r="B1290" s="475"/>
      <c r="C1290" s="380" t="str">
        <f>IFERROR(_xlfn.XLOOKUP($B1290,'Reference Prices - Do Not Edit'!$C$4:$C$6575,'Reference Prices - Do Not Edit'!$B$4:$B$6575),"-")</f>
        <v>-</v>
      </c>
      <c r="D1290" s="23">
        <f>IFERROR(_xlfn.XLOOKUP($B1290,'Reference Prices - Do Not Edit'!$C$4:$C$6575,'Reference Prices - Do Not Edit'!$D$4:$D$6575),0)</f>
        <v>0</v>
      </c>
      <c r="E1290" s="23">
        <f>IFERROR(_xlfn.XLOOKUP($B1290,'Reference Prices - Do Not Edit'!$C$4:$C$6575,'Reference Prices - Do Not Edit'!$E$4:$E$6575),0)</f>
        <v>0</v>
      </c>
      <c r="F1290" s="25">
        <f>IFERROR(_xlfn.XLOOKUP($B1290,'Reference Prices - Do Not Edit'!$C$4:$C$6575,'Reference Prices - Do Not Edit'!$I$4:$I$6575),0)</f>
        <v>0</v>
      </c>
    </row>
    <row r="1291" spans="2:6">
      <c r="B1291" s="475"/>
      <c r="C1291" s="380" t="str">
        <f>IFERROR(_xlfn.XLOOKUP($B1291,'Reference Prices - Do Not Edit'!$C$4:$C$6575,'Reference Prices - Do Not Edit'!$B$4:$B$6575),"-")</f>
        <v>-</v>
      </c>
      <c r="D1291" s="23">
        <f>IFERROR(_xlfn.XLOOKUP($B1291,'Reference Prices - Do Not Edit'!$C$4:$C$6575,'Reference Prices - Do Not Edit'!$D$4:$D$6575),0)</f>
        <v>0</v>
      </c>
      <c r="E1291" s="23">
        <f>IFERROR(_xlfn.XLOOKUP($B1291,'Reference Prices - Do Not Edit'!$C$4:$C$6575,'Reference Prices - Do Not Edit'!$E$4:$E$6575),0)</f>
        <v>0</v>
      </c>
      <c r="F1291" s="25">
        <f>IFERROR(_xlfn.XLOOKUP($B1291,'Reference Prices - Do Not Edit'!$C$4:$C$6575,'Reference Prices - Do Not Edit'!$I$4:$I$6575),0)</f>
        <v>0</v>
      </c>
    </row>
    <row r="1292" spans="2:6">
      <c r="B1292" s="475"/>
      <c r="C1292" s="380" t="str">
        <f>IFERROR(_xlfn.XLOOKUP($B1292,'Reference Prices - Do Not Edit'!$C$4:$C$6575,'Reference Prices - Do Not Edit'!$B$4:$B$6575),"-")</f>
        <v>-</v>
      </c>
      <c r="D1292" s="23">
        <f>IFERROR(_xlfn.XLOOKUP($B1292,'Reference Prices - Do Not Edit'!$C$4:$C$6575,'Reference Prices - Do Not Edit'!$D$4:$D$6575),0)</f>
        <v>0</v>
      </c>
      <c r="E1292" s="23">
        <f>IFERROR(_xlfn.XLOOKUP($B1292,'Reference Prices - Do Not Edit'!$C$4:$C$6575,'Reference Prices - Do Not Edit'!$E$4:$E$6575),0)</f>
        <v>0</v>
      </c>
      <c r="F1292" s="25">
        <f>IFERROR(_xlfn.XLOOKUP($B1292,'Reference Prices - Do Not Edit'!$C$4:$C$6575,'Reference Prices - Do Not Edit'!$I$4:$I$6575),0)</f>
        <v>0</v>
      </c>
    </row>
    <row r="1293" spans="2:6">
      <c r="B1293" s="475"/>
      <c r="C1293" s="380" t="str">
        <f>IFERROR(_xlfn.XLOOKUP($B1293,'Reference Prices - Do Not Edit'!$C$4:$C$6575,'Reference Prices - Do Not Edit'!$B$4:$B$6575),"-")</f>
        <v>-</v>
      </c>
      <c r="D1293" s="23">
        <f>IFERROR(_xlfn.XLOOKUP($B1293,'Reference Prices - Do Not Edit'!$C$4:$C$6575,'Reference Prices - Do Not Edit'!$D$4:$D$6575),0)</f>
        <v>0</v>
      </c>
      <c r="E1293" s="23">
        <f>IFERROR(_xlfn.XLOOKUP($B1293,'Reference Prices - Do Not Edit'!$C$4:$C$6575,'Reference Prices - Do Not Edit'!$E$4:$E$6575),0)</f>
        <v>0</v>
      </c>
      <c r="F1293" s="25">
        <f>IFERROR(_xlfn.XLOOKUP($B1293,'Reference Prices - Do Not Edit'!$C$4:$C$6575,'Reference Prices - Do Not Edit'!$I$4:$I$6575),0)</f>
        <v>0</v>
      </c>
    </row>
    <row r="1294" spans="2:6">
      <c r="B1294" s="475"/>
      <c r="C1294" s="380" t="str">
        <f>IFERROR(_xlfn.XLOOKUP($B1294,'Reference Prices - Do Not Edit'!$C$4:$C$6575,'Reference Prices - Do Not Edit'!$B$4:$B$6575),"-")</f>
        <v>-</v>
      </c>
      <c r="D1294" s="23">
        <f>IFERROR(_xlfn.XLOOKUP($B1294,'Reference Prices - Do Not Edit'!$C$4:$C$6575,'Reference Prices - Do Not Edit'!$D$4:$D$6575),0)</f>
        <v>0</v>
      </c>
      <c r="E1294" s="23">
        <f>IFERROR(_xlfn.XLOOKUP($B1294,'Reference Prices - Do Not Edit'!$C$4:$C$6575,'Reference Prices - Do Not Edit'!$E$4:$E$6575),0)</f>
        <v>0</v>
      </c>
      <c r="F1294" s="25">
        <f>IFERROR(_xlfn.XLOOKUP($B1294,'Reference Prices - Do Not Edit'!$C$4:$C$6575,'Reference Prices - Do Not Edit'!$I$4:$I$6575),0)</f>
        <v>0</v>
      </c>
    </row>
    <row r="1295" spans="2:6">
      <c r="B1295" s="475"/>
      <c r="C1295" s="380" t="str">
        <f>IFERROR(_xlfn.XLOOKUP($B1295,'Reference Prices - Do Not Edit'!$C$4:$C$6575,'Reference Prices - Do Not Edit'!$B$4:$B$6575),"-")</f>
        <v>-</v>
      </c>
      <c r="D1295" s="23">
        <f>IFERROR(_xlfn.XLOOKUP($B1295,'Reference Prices - Do Not Edit'!$C$4:$C$6575,'Reference Prices - Do Not Edit'!$D$4:$D$6575),0)</f>
        <v>0</v>
      </c>
      <c r="E1295" s="23">
        <f>IFERROR(_xlfn.XLOOKUP($B1295,'Reference Prices - Do Not Edit'!$C$4:$C$6575,'Reference Prices - Do Not Edit'!$E$4:$E$6575),0)</f>
        <v>0</v>
      </c>
      <c r="F1295" s="25">
        <f>IFERROR(_xlfn.XLOOKUP($B1295,'Reference Prices - Do Not Edit'!$C$4:$C$6575,'Reference Prices - Do Not Edit'!$I$4:$I$6575),0)</f>
        <v>0</v>
      </c>
    </row>
    <row r="1296" spans="2:6">
      <c r="B1296" s="475"/>
      <c r="C1296" s="380" t="str">
        <f>IFERROR(_xlfn.XLOOKUP($B1296,'Reference Prices - Do Not Edit'!$C$4:$C$6575,'Reference Prices - Do Not Edit'!$B$4:$B$6575),"-")</f>
        <v>-</v>
      </c>
      <c r="D1296" s="23">
        <f>IFERROR(_xlfn.XLOOKUP($B1296,'Reference Prices - Do Not Edit'!$C$4:$C$6575,'Reference Prices - Do Not Edit'!$D$4:$D$6575),0)</f>
        <v>0</v>
      </c>
      <c r="E1296" s="23">
        <f>IFERROR(_xlfn.XLOOKUP($B1296,'Reference Prices - Do Not Edit'!$C$4:$C$6575,'Reference Prices - Do Not Edit'!$E$4:$E$6575),0)</f>
        <v>0</v>
      </c>
      <c r="F1296" s="25">
        <f>IFERROR(_xlfn.XLOOKUP($B1296,'Reference Prices - Do Not Edit'!$C$4:$C$6575,'Reference Prices - Do Not Edit'!$I$4:$I$6575),0)</f>
        <v>0</v>
      </c>
    </row>
    <row r="1297" spans="2:6">
      <c r="B1297" s="475"/>
      <c r="C1297" s="380" t="str">
        <f>IFERROR(_xlfn.XLOOKUP($B1297,'Reference Prices - Do Not Edit'!$C$4:$C$6575,'Reference Prices - Do Not Edit'!$B$4:$B$6575),"-")</f>
        <v>-</v>
      </c>
      <c r="D1297" s="23">
        <f>IFERROR(_xlfn.XLOOKUP($B1297,'Reference Prices - Do Not Edit'!$C$4:$C$6575,'Reference Prices - Do Not Edit'!$D$4:$D$6575),0)</f>
        <v>0</v>
      </c>
      <c r="E1297" s="23">
        <f>IFERROR(_xlfn.XLOOKUP($B1297,'Reference Prices - Do Not Edit'!$C$4:$C$6575,'Reference Prices - Do Not Edit'!$E$4:$E$6575),0)</f>
        <v>0</v>
      </c>
      <c r="F1297" s="25">
        <f>IFERROR(_xlfn.XLOOKUP($B1297,'Reference Prices - Do Not Edit'!$C$4:$C$6575,'Reference Prices - Do Not Edit'!$I$4:$I$6575),0)</f>
        <v>0</v>
      </c>
    </row>
    <row r="1298" spans="2:6">
      <c r="B1298" s="475"/>
      <c r="C1298" s="380" t="str">
        <f>IFERROR(_xlfn.XLOOKUP($B1298,'Reference Prices - Do Not Edit'!$C$4:$C$6575,'Reference Prices - Do Not Edit'!$B$4:$B$6575),"-")</f>
        <v>-</v>
      </c>
      <c r="D1298" s="23">
        <f>IFERROR(_xlfn.XLOOKUP($B1298,'Reference Prices - Do Not Edit'!$C$4:$C$6575,'Reference Prices - Do Not Edit'!$D$4:$D$6575),0)</f>
        <v>0</v>
      </c>
      <c r="E1298" s="23">
        <f>IFERROR(_xlfn.XLOOKUP($B1298,'Reference Prices - Do Not Edit'!$C$4:$C$6575,'Reference Prices - Do Not Edit'!$E$4:$E$6575),0)</f>
        <v>0</v>
      </c>
      <c r="F1298" s="25">
        <f>IFERROR(_xlfn.XLOOKUP($B1298,'Reference Prices - Do Not Edit'!$C$4:$C$6575,'Reference Prices - Do Not Edit'!$I$4:$I$6575),0)</f>
        <v>0</v>
      </c>
    </row>
    <row r="1299" spans="2:6">
      <c r="B1299" s="475"/>
      <c r="C1299" s="380" t="str">
        <f>IFERROR(_xlfn.XLOOKUP($B1299,'Reference Prices - Do Not Edit'!$C$4:$C$6575,'Reference Prices - Do Not Edit'!$B$4:$B$6575),"-")</f>
        <v>-</v>
      </c>
      <c r="D1299" s="23">
        <f>IFERROR(_xlfn.XLOOKUP($B1299,'Reference Prices - Do Not Edit'!$C$4:$C$6575,'Reference Prices - Do Not Edit'!$D$4:$D$6575),0)</f>
        <v>0</v>
      </c>
      <c r="E1299" s="23">
        <f>IFERROR(_xlfn.XLOOKUP($B1299,'Reference Prices - Do Not Edit'!$C$4:$C$6575,'Reference Prices - Do Not Edit'!$E$4:$E$6575),0)</f>
        <v>0</v>
      </c>
      <c r="F1299" s="25">
        <f>IFERROR(_xlfn.XLOOKUP($B1299,'Reference Prices - Do Not Edit'!$C$4:$C$6575,'Reference Prices - Do Not Edit'!$I$4:$I$6575),0)</f>
        <v>0</v>
      </c>
    </row>
    <row r="1300" spans="2:6">
      <c r="B1300" s="475"/>
      <c r="C1300" s="380" t="str">
        <f>IFERROR(_xlfn.XLOOKUP($B1300,'Reference Prices - Do Not Edit'!$C$4:$C$6575,'Reference Prices - Do Not Edit'!$B$4:$B$6575),"-")</f>
        <v>-</v>
      </c>
      <c r="D1300" s="23">
        <f>IFERROR(_xlfn.XLOOKUP($B1300,'Reference Prices - Do Not Edit'!$C$4:$C$6575,'Reference Prices - Do Not Edit'!$D$4:$D$6575),0)</f>
        <v>0</v>
      </c>
      <c r="E1300" s="23">
        <f>IFERROR(_xlfn.XLOOKUP($B1300,'Reference Prices - Do Not Edit'!$C$4:$C$6575,'Reference Prices - Do Not Edit'!$E$4:$E$6575),0)</f>
        <v>0</v>
      </c>
      <c r="F1300" s="25">
        <f>IFERROR(_xlfn.XLOOKUP($B1300,'Reference Prices - Do Not Edit'!$C$4:$C$6575,'Reference Prices - Do Not Edit'!$I$4:$I$6575),0)</f>
        <v>0</v>
      </c>
    </row>
    <row r="1301" spans="2:6">
      <c r="B1301" s="475"/>
      <c r="C1301" s="380" t="str">
        <f>IFERROR(_xlfn.XLOOKUP($B1301,'Reference Prices - Do Not Edit'!$C$4:$C$6575,'Reference Prices - Do Not Edit'!$B$4:$B$6575),"-")</f>
        <v>-</v>
      </c>
      <c r="D1301" s="23">
        <f>IFERROR(_xlfn.XLOOKUP($B1301,'Reference Prices - Do Not Edit'!$C$4:$C$6575,'Reference Prices - Do Not Edit'!$D$4:$D$6575),0)</f>
        <v>0</v>
      </c>
      <c r="E1301" s="23">
        <f>IFERROR(_xlfn.XLOOKUP($B1301,'Reference Prices - Do Not Edit'!$C$4:$C$6575,'Reference Prices - Do Not Edit'!$E$4:$E$6575),0)</f>
        <v>0</v>
      </c>
      <c r="F1301" s="25">
        <f>IFERROR(_xlfn.XLOOKUP($B1301,'Reference Prices - Do Not Edit'!$C$4:$C$6575,'Reference Prices - Do Not Edit'!$I$4:$I$6575),0)</f>
        <v>0</v>
      </c>
    </row>
    <row r="1302" spans="2:6">
      <c r="B1302" s="475"/>
      <c r="C1302" s="380" t="str">
        <f>IFERROR(_xlfn.XLOOKUP($B1302,'Reference Prices - Do Not Edit'!$C$4:$C$6575,'Reference Prices - Do Not Edit'!$B$4:$B$6575),"-")</f>
        <v>-</v>
      </c>
      <c r="D1302" s="23">
        <f>IFERROR(_xlfn.XLOOKUP($B1302,'Reference Prices - Do Not Edit'!$C$4:$C$6575,'Reference Prices - Do Not Edit'!$D$4:$D$6575),0)</f>
        <v>0</v>
      </c>
      <c r="E1302" s="23">
        <f>IFERROR(_xlfn.XLOOKUP($B1302,'Reference Prices - Do Not Edit'!$C$4:$C$6575,'Reference Prices - Do Not Edit'!$E$4:$E$6575),0)</f>
        <v>0</v>
      </c>
      <c r="F1302" s="25">
        <f>IFERROR(_xlfn.XLOOKUP($B1302,'Reference Prices - Do Not Edit'!$C$4:$C$6575,'Reference Prices - Do Not Edit'!$I$4:$I$6575),0)</f>
        <v>0</v>
      </c>
    </row>
    <row r="1303" spans="2:6">
      <c r="B1303" s="475"/>
      <c r="C1303" s="380" t="str">
        <f>IFERROR(_xlfn.XLOOKUP($B1303,'Reference Prices - Do Not Edit'!$C$4:$C$6575,'Reference Prices - Do Not Edit'!$B$4:$B$6575),"-")</f>
        <v>-</v>
      </c>
      <c r="D1303" s="23">
        <f>IFERROR(_xlfn.XLOOKUP($B1303,'Reference Prices - Do Not Edit'!$C$4:$C$6575,'Reference Prices - Do Not Edit'!$D$4:$D$6575),0)</f>
        <v>0</v>
      </c>
      <c r="E1303" s="23">
        <f>IFERROR(_xlfn.XLOOKUP($B1303,'Reference Prices - Do Not Edit'!$C$4:$C$6575,'Reference Prices - Do Not Edit'!$E$4:$E$6575),0)</f>
        <v>0</v>
      </c>
      <c r="F1303" s="25">
        <f>IFERROR(_xlfn.XLOOKUP($B1303,'Reference Prices - Do Not Edit'!$C$4:$C$6575,'Reference Prices - Do Not Edit'!$I$4:$I$6575),0)</f>
        <v>0</v>
      </c>
    </row>
    <row r="1304" spans="2:6">
      <c r="B1304" s="475"/>
      <c r="C1304" s="380" t="str">
        <f>IFERROR(_xlfn.XLOOKUP($B1304,'Reference Prices - Do Not Edit'!$C$4:$C$6575,'Reference Prices - Do Not Edit'!$B$4:$B$6575),"-")</f>
        <v>-</v>
      </c>
      <c r="D1304" s="23">
        <f>IFERROR(_xlfn.XLOOKUP($B1304,'Reference Prices - Do Not Edit'!$C$4:$C$6575,'Reference Prices - Do Not Edit'!$D$4:$D$6575),0)</f>
        <v>0</v>
      </c>
      <c r="E1304" s="23">
        <f>IFERROR(_xlfn.XLOOKUP($B1304,'Reference Prices - Do Not Edit'!$C$4:$C$6575,'Reference Prices - Do Not Edit'!$E$4:$E$6575),0)</f>
        <v>0</v>
      </c>
      <c r="F1304" s="25">
        <f>IFERROR(_xlfn.XLOOKUP($B1304,'Reference Prices - Do Not Edit'!$C$4:$C$6575,'Reference Prices - Do Not Edit'!$I$4:$I$6575),0)</f>
        <v>0</v>
      </c>
    </row>
    <row r="1305" spans="2:6">
      <c r="B1305" s="475"/>
      <c r="C1305" s="380" t="str">
        <f>IFERROR(_xlfn.XLOOKUP($B1305,'Reference Prices - Do Not Edit'!$C$4:$C$6575,'Reference Prices - Do Not Edit'!$B$4:$B$6575),"-")</f>
        <v>-</v>
      </c>
      <c r="D1305" s="23">
        <f>IFERROR(_xlfn.XLOOKUP($B1305,'Reference Prices - Do Not Edit'!$C$4:$C$6575,'Reference Prices - Do Not Edit'!$D$4:$D$6575),0)</f>
        <v>0</v>
      </c>
      <c r="E1305" s="23">
        <f>IFERROR(_xlfn.XLOOKUP($B1305,'Reference Prices - Do Not Edit'!$C$4:$C$6575,'Reference Prices - Do Not Edit'!$E$4:$E$6575),0)</f>
        <v>0</v>
      </c>
      <c r="F1305" s="25">
        <f>IFERROR(_xlfn.XLOOKUP($B1305,'Reference Prices - Do Not Edit'!$C$4:$C$6575,'Reference Prices - Do Not Edit'!$I$4:$I$6575),0)</f>
        <v>0</v>
      </c>
    </row>
    <row r="1306" spans="2:6">
      <c r="B1306" s="475"/>
      <c r="C1306" s="380" t="str">
        <f>IFERROR(_xlfn.XLOOKUP($B1306,'Reference Prices - Do Not Edit'!$C$4:$C$6575,'Reference Prices - Do Not Edit'!$B$4:$B$6575),"-")</f>
        <v>-</v>
      </c>
      <c r="D1306" s="23">
        <f>IFERROR(_xlfn.XLOOKUP($B1306,'Reference Prices - Do Not Edit'!$C$4:$C$6575,'Reference Prices - Do Not Edit'!$D$4:$D$6575),0)</f>
        <v>0</v>
      </c>
      <c r="E1306" s="23">
        <f>IFERROR(_xlfn.XLOOKUP($B1306,'Reference Prices - Do Not Edit'!$C$4:$C$6575,'Reference Prices - Do Not Edit'!$E$4:$E$6575),0)</f>
        <v>0</v>
      </c>
      <c r="F1306" s="25">
        <f>IFERROR(_xlfn.XLOOKUP($B1306,'Reference Prices - Do Not Edit'!$C$4:$C$6575,'Reference Prices - Do Not Edit'!$I$4:$I$6575),0)</f>
        <v>0</v>
      </c>
    </row>
    <row r="1307" spans="2:6">
      <c r="B1307" s="475"/>
      <c r="C1307" s="380" t="str">
        <f>IFERROR(_xlfn.XLOOKUP($B1307,'Reference Prices - Do Not Edit'!$C$4:$C$6575,'Reference Prices - Do Not Edit'!$B$4:$B$6575),"-")</f>
        <v>-</v>
      </c>
      <c r="D1307" s="23">
        <f>IFERROR(_xlfn.XLOOKUP($B1307,'Reference Prices - Do Not Edit'!$C$4:$C$6575,'Reference Prices - Do Not Edit'!$D$4:$D$6575),0)</f>
        <v>0</v>
      </c>
      <c r="E1307" s="23">
        <f>IFERROR(_xlfn.XLOOKUP($B1307,'Reference Prices - Do Not Edit'!$C$4:$C$6575,'Reference Prices - Do Not Edit'!$E$4:$E$6575),0)</f>
        <v>0</v>
      </c>
      <c r="F1307" s="25">
        <f>IFERROR(_xlfn.XLOOKUP($B1307,'Reference Prices - Do Not Edit'!$C$4:$C$6575,'Reference Prices - Do Not Edit'!$I$4:$I$6575),0)</f>
        <v>0</v>
      </c>
    </row>
    <row r="1308" spans="2:6">
      <c r="B1308" s="475"/>
      <c r="C1308" s="380" t="str">
        <f>IFERROR(_xlfn.XLOOKUP($B1308,'Reference Prices - Do Not Edit'!$C$4:$C$6575,'Reference Prices - Do Not Edit'!$B$4:$B$6575),"-")</f>
        <v>-</v>
      </c>
      <c r="D1308" s="23">
        <f>IFERROR(_xlfn.XLOOKUP($B1308,'Reference Prices - Do Not Edit'!$C$4:$C$6575,'Reference Prices - Do Not Edit'!$D$4:$D$6575),0)</f>
        <v>0</v>
      </c>
      <c r="E1308" s="23">
        <f>IFERROR(_xlfn.XLOOKUP($B1308,'Reference Prices - Do Not Edit'!$C$4:$C$6575,'Reference Prices - Do Not Edit'!$E$4:$E$6575),0)</f>
        <v>0</v>
      </c>
      <c r="F1308" s="25">
        <f>IFERROR(_xlfn.XLOOKUP($B1308,'Reference Prices - Do Not Edit'!$C$4:$C$6575,'Reference Prices - Do Not Edit'!$I$4:$I$6575),0)</f>
        <v>0</v>
      </c>
    </row>
    <row r="1309" spans="2:6">
      <c r="B1309" s="475"/>
      <c r="C1309" s="380" t="str">
        <f>IFERROR(_xlfn.XLOOKUP($B1309,'Reference Prices - Do Not Edit'!$C$4:$C$6575,'Reference Prices - Do Not Edit'!$B$4:$B$6575),"-")</f>
        <v>-</v>
      </c>
      <c r="D1309" s="23">
        <f>IFERROR(_xlfn.XLOOKUP($B1309,'Reference Prices - Do Not Edit'!$C$4:$C$6575,'Reference Prices - Do Not Edit'!$D$4:$D$6575),0)</f>
        <v>0</v>
      </c>
      <c r="E1309" s="23">
        <f>IFERROR(_xlfn.XLOOKUP($B1309,'Reference Prices - Do Not Edit'!$C$4:$C$6575,'Reference Prices - Do Not Edit'!$E$4:$E$6575),0)</f>
        <v>0</v>
      </c>
      <c r="F1309" s="25">
        <f>IFERROR(_xlfn.XLOOKUP($B1309,'Reference Prices - Do Not Edit'!$C$4:$C$6575,'Reference Prices - Do Not Edit'!$I$4:$I$6575),0)</f>
        <v>0</v>
      </c>
    </row>
    <row r="1310" spans="2:6">
      <c r="B1310" s="475"/>
      <c r="C1310" s="380" t="str">
        <f>IFERROR(_xlfn.XLOOKUP($B1310,'Reference Prices - Do Not Edit'!$C$4:$C$6575,'Reference Prices - Do Not Edit'!$B$4:$B$6575),"-")</f>
        <v>-</v>
      </c>
      <c r="D1310" s="23">
        <f>IFERROR(_xlfn.XLOOKUP($B1310,'Reference Prices - Do Not Edit'!$C$4:$C$6575,'Reference Prices - Do Not Edit'!$D$4:$D$6575),0)</f>
        <v>0</v>
      </c>
      <c r="E1310" s="23">
        <f>IFERROR(_xlfn.XLOOKUP($B1310,'Reference Prices - Do Not Edit'!$C$4:$C$6575,'Reference Prices - Do Not Edit'!$E$4:$E$6575),0)</f>
        <v>0</v>
      </c>
      <c r="F1310" s="25">
        <f>IFERROR(_xlfn.XLOOKUP($B1310,'Reference Prices - Do Not Edit'!$C$4:$C$6575,'Reference Prices - Do Not Edit'!$I$4:$I$6575),0)</f>
        <v>0</v>
      </c>
    </row>
    <row r="1311" spans="2:6">
      <c r="B1311" s="475"/>
      <c r="C1311" s="380" t="str">
        <f>IFERROR(_xlfn.XLOOKUP($B1311,'Reference Prices - Do Not Edit'!$C$4:$C$6575,'Reference Prices - Do Not Edit'!$B$4:$B$6575),"-")</f>
        <v>-</v>
      </c>
      <c r="D1311" s="23">
        <f>IFERROR(_xlfn.XLOOKUP($B1311,'Reference Prices - Do Not Edit'!$C$4:$C$6575,'Reference Prices - Do Not Edit'!$D$4:$D$6575),0)</f>
        <v>0</v>
      </c>
      <c r="E1311" s="23">
        <f>IFERROR(_xlfn.XLOOKUP($B1311,'Reference Prices - Do Not Edit'!$C$4:$C$6575,'Reference Prices - Do Not Edit'!$E$4:$E$6575),0)</f>
        <v>0</v>
      </c>
      <c r="F1311" s="25">
        <f>IFERROR(_xlfn.XLOOKUP($B1311,'Reference Prices - Do Not Edit'!$C$4:$C$6575,'Reference Prices - Do Not Edit'!$I$4:$I$6575),0)</f>
        <v>0</v>
      </c>
    </row>
    <row r="1312" spans="2:6">
      <c r="B1312" s="475"/>
      <c r="C1312" s="380" t="str">
        <f>IFERROR(_xlfn.XLOOKUP($B1312,'Reference Prices - Do Not Edit'!$C$4:$C$6575,'Reference Prices - Do Not Edit'!$B$4:$B$6575),"-")</f>
        <v>-</v>
      </c>
      <c r="D1312" s="23">
        <f>IFERROR(_xlfn.XLOOKUP($B1312,'Reference Prices - Do Not Edit'!$C$4:$C$6575,'Reference Prices - Do Not Edit'!$D$4:$D$6575),0)</f>
        <v>0</v>
      </c>
      <c r="E1312" s="23">
        <f>IFERROR(_xlfn.XLOOKUP($B1312,'Reference Prices - Do Not Edit'!$C$4:$C$6575,'Reference Prices - Do Not Edit'!$E$4:$E$6575),0)</f>
        <v>0</v>
      </c>
      <c r="F1312" s="25">
        <f>IFERROR(_xlfn.XLOOKUP($B1312,'Reference Prices - Do Not Edit'!$C$4:$C$6575,'Reference Prices - Do Not Edit'!$I$4:$I$6575),0)</f>
        <v>0</v>
      </c>
    </row>
    <row r="1313" spans="2:6">
      <c r="B1313" s="475"/>
      <c r="C1313" s="380" t="str">
        <f>IFERROR(_xlfn.XLOOKUP($B1313,'Reference Prices - Do Not Edit'!$C$4:$C$6575,'Reference Prices - Do Not Edit'!$B$4:$B$6575),"-")</f>
        <v>-</v>
      </c>
      <c r="D1313" s="23">
        <f>IFERROR(_xlfn.XLOOKUP($B1313,'Reference Prices - Do Not Edit'!$C$4:$C$6575,'Reference Prices - Do Not Edit'!$D$4:$D$6575),0)</f>
        <v>0</v>
      </c>
      <c r="E1313" s="23">
        <f>IFERROR(_xlfn.XLOOKUP($B1313,'Reference Prices - Do Not Edit'!$C$4:$C$6575,'Reference Prices - Do Not Edit'!$E$4:$E$6575),0)</f>
        <v>0</v>
      </c>
      <c r="F1313" s="25">
        <f>IFERROR(_xlfn.XLOOKUP($B1313,'Reference Prices - Do Not Edit'!$C$4:$C$6575,'Reference Prices - Do Not Edit'!$I$4:$I$6575),0)</f>
        <v>0</v>
      </c>
    </row>
    <row r="1314" spans="2:6">
      <c r="B1314" s="475"/>
      <c r="C1314" s="380" t="str">
        <f>IFERROR(_xlfn.XLOOKUP($B1314,'Reference Prices - Do Not Edit'!$C$4:$C$6575,'Reference Prices - Do Not Edit'!$B$4:$B$6575),"-")</f>
        <v>-</v>
      </c>
      <c r="D1314" s="23">
        <f>IFERROR(_xlfn.XLOOKUP($B1314,'Reference Prices - Do Not Edit'!$C$4:$C$6575,'Reference Prices - Do Not Edit'!$D$4:$D$6575),0)</f>
        <v>0</v>
      </c>
      <c r="E1314" s="23">
        <f>IFERROR(_xlfn.XLOOKUP($B1314,'Reference Prices - Do Not Edit'!$C$4:$C$6575,'Reference Prices - Do Not Edit'!$E$4:$E$6575),0)</f>
        <v>0</v>
      </c>
      <c r="F1314" s="25">
        <f>IFERROR(_xlfn.XLOOKUP($B1314,'Reference Prices - Do Not Edit'!$C$4:$C$6575,'Reference Prices - Do Not Edit'!$I$4:$I$6575),0)</f>
        <v>0</v>
      </c>
    </row>
    <row r="1315" spans="2:6">
      <c r="B1315" s="475"/>
      <c r="C1315" s="380" t="str">
        <f>IFERROR(_xlfn.XLOOKUP($B1315,'Reference Prices - Do Not Edit'!$C$4:$C$6575,'Reference Prices - Do Not Edit'!$B$4:$B$6575),"-")</f>
        <v>-</v>
      </c>
      <c r="D1315" s="23">
        <f>IFERROR(_xlfn.XLOOKUP($B1315,'Reference Prices - Do Not Edit'!$C$4:$C$6575,'Reference Prices - Do Not Edit'!$D$4:$D$6575),0)</f>
        <v>0</v>
      </c>
      <c r="E1315" s="23">
        <f>IFERROR(_xlfn.XLOOKUP($B1315,'Reference Prices - Do Not Edit'!$C$4:$C$6575,'Reference Prices - Do Not Edit'!$E$4:$E$6575),0)</f>
        <v>0</v>
      </c>
      <c r="F1315" s="25">
        <f>IFERROR(_xlfn.XLOOKUP($B1315,'Reference Prices - Do Not Edit'!$C$4:$C$6575,'Reference Prices - Do Not Edit'!$I$4:$I$6575),0)</f>
        <v>0</v>
      </c>
    </row>
    <row r="1316" spans="2:6">
      <c r="B1316" s="475"/>
      <c r="C1316" s="380" t="str">
        <f>IFERROR(_xlfn.XLOOKUP($B1316,'Reference Prices - Do Not Edit'!$C$4:$C$6575,'Reference Prices - Do Not Edit'!$B$4:$B$6575),"-")</f>
        <v>-</v>
      </c>
      <c r="D1316" s="23">
        <f>IFERROR(_xlfn.XLOOKUP($B1316,'Reference Prices - Do Not Edit'!$C$4:$C$6575,'Reference Prices - Do Not Edit'!$D$4:$D$6575),0)</f>
        <v>0</v>
      </c>
      <c r="E1316" s="23">
        <f>IFERROR(_xlfn.XLOOKUP($B1316,'Reference Prices - Do Not Edit'!$C$4:$C$6575,'Reference Prices - Do Not Edit'!$E$4:$E$6575),0)</f>
        <v>0</v>
      </c>
      <c r="F1316" s="25">
        <f>IFERROR(_xlfn.XLOOKUP($B1316,'Reference Prices - Do Not Edit'!$C$4:$C$6575,'Reference Prices - Do Not Edit'!$I$4:$I$6575),0)</f>
        <v>0</v>
      </c>
    </row>
    <row r="1317" spans="2:6">
      <c r="B1317" s="475"/>
      <c r="C1317" s="380" t="str">
        <f>IFERROR(_xlfn.XLOOKUP($B1317,'Reference Prices - Do Not Edit'!$C$4:$C$6575,'Reference Prices - Do Not Edit'!$B$4:$B$6575),"-")</f>
        <v>-</v>
      </c>
      <c r="D1317" s="23">
        <f>IFERROR(_xlfn.XLOOKUP($B1317,'Reference Prices - Do Not Edit'!$C$4:$C$6575,'Reference Prices - Do Not Edit'!$D$4:$D$6575),0)</f>
        <v>0</v>
      </c>
      <c r="E1317" s="23">
        <f>IFERROR(_xlfn.XLOOKUP($B1317,'Reference Prices - Do Not Edit'!$C$4:$C$6575,'Reference Prices - Do Not Edit'!$E$4:$E$6575),0)</f>
        <v>0</v>
      </c>
      <c r="F1317" s="25">
        <f>IFERROR(_xlfn.XLOOKUP($B1317,'Reference Prices - Do Not Edit'!$C$4:$C$6575,'Reference Prices - Do Not Edit'!$I$4:$I$6575),0)</f>
        <v>0</v>
      </c>
    </row>
    <row r="1318" spans="2:6">
      <c r="B1318" s="475"/>
      <c r="C1318" s="380" t="str">
        <f>IFERROR(_xlfn.XLOOKUP($B1318,'Reference Prices - Do Not Edit'!$C$4:$C$6575,'Reference Prices - Do Not Edit'!$B$4:$B$6575),"-")</f>
        <v>-</v>
      </c>
      <c r="D1318" s="23">
        <f>IFERROR(_xlfn.XLOOKUP($B1318,'Reference Prices - Do Not Edit'!$C$4:$C$6575,'Reference Prices - Do Not Edit'!$D$4:$D$6575),0)</f>
        <v>0</v>
      </c>
      <c r="E1318" s="23">
        <f>IFERROR(_xlfn.XLOOKUP($B1318,'Reference Prices - Do Not Edit'!$C$4:$C$6575,'Reference Prices - Do Not Edit'!$E$4:$E$6575),0)</f>
        <v>0</v>
      </c>
      <c r="F1318" s="25">
        <f>IFERROR(_xlfn.XLOOKUP($B1318,'Reference Prices - Do Not Edit'!$C$4:$C$6575,'Reference Prices - Do Not Edit'!$I$4:$I$6575),0)</f>
        <v>0</v>
      </c>
    </row>
    <row r="1319" spans="2:6">
      <c r="B1319" s="475"/>
      <c r="C1319" s="380" t="str">
        <f>IFERROR(_xlfn.XLOOKUP($B1319,'Reference Prices - Do Not Edit'!$C$4:$C$6575,'Reference Prices - Do Not Edit'!$B$4:$B$6575),"-")</f>
        <v>-</v>
      </c>
      <c r="D1319" s="23">
        <f>IFERROR(_xlfn.XLOOKUP($B1319,'Reference Prices - Do Not Edit'!$C$4:$C$6575,'Reference Prices - Do Not Edit'!$D$4:$D$6575),0)</f>
        <v>0</v>
      </c>
      <c r="E1319" s="23">
        <f>IFERROR(_xlfn.XLOOKUP($B1319,'Reference Prices - Do Not Edit'!$C$4:$C$6575,'Reference Prices - Do Not Edit'!$E$4:$E$6575),0)</f>
        <v>0</v>
      </c>
      <c r="F1319" s="25">
        <f>IFERROR(_xlfn.XLOOKUP($B1319,'Reference Prices - Do Not Edit'!$C$4:$C$6575,'Reference Prices - Do Not Edit'!$I$4:$I$6575),0)</f>
        <v>0</v>
      </c>
    </row>
    <row r="1320" spans="2:6">
      <c r="B1320" s="475"/>
      <c r="C1320" s="380" t="str">
        <f>IFERROR(_xlfn.XLOOKUP($B1320,'Reference Prices - Do Not Edit'!$C$4:$C$6575,'Reference Prices - Do Not Edit'!$B$4:$B$6575),"-")</f>
        <v>-</v>
      </c>
      <c r="D1320" s="23">
        <f>IFERROR(_xlfn.XLOOKUP($B1320,'Reference Prices - Do Not Edit'!$C$4:$C$6575,'Reference Prices - Do Not Edit'!$D$4:$D$6575),0)</f>
        <v>0</v>
      </c>
      <c r="E1320" s="23">
        <f>IFERROR(_xlfn.XLOOKUP($B1320,'Reference Prices - Do Not Edit'!$C$4:$C$6575,'Reference Prices - Do Not Edit'!$E$4:$E$6575),0)</f>
        <v>0</v>
      </c>
      <c r="F1320" s="25">
        <f>IFERROR(_xlfn.XLOOKUP($B1320,'Reference Prices - Do Not Edit'!$C$4:$C$6575,'Reference Prices - Do Not Edit'!$I$4:$I$6575),0)</f>
        <v>0</v>
      </c>
    </row>
    <row r="1321" spans="2:6">
      <c r="B1321" s="475"/>
      <c r="C1321" s="380" t="str">
        <f>IFERROR(_xlfn.XLOOKUP($B1321,'Reference Prices - Do Not Edit'!$C$4:$C$6575,'Reference Prices - Do Not Edit'!$B$4:$B$6575),"-")</f>
        <v>-</v>
      </c>
      <c r="D1321" s="23">
        <f>IFERROR(_xlfn.XLOOKUP($B1321,'Reference Prices - Do Not Edit'!$C$4:$C$6575,'Reference Prices - Do Not Edit'!$D$4:$D$6575),0)</f>
        <v>0</v>
      </c>
      <c r="E1321" s="23">
        <f>IFERROR(_xlfn.XLOOKUP($B1321,'Reference Prices - Do Not Edit'!$C$4:$C$6575,'Reference Prices - Do Not Edit'!$E$4:$E$6575),0)</f>
        <v>0</v>
      </c>
      <c r="F1321" s="25">
        <f>IFERROR(_xlfn.XLOOKUP($B1321,'Reference Prices - Do Not Edit'!$C$4:$C$6575,'Reference Prices - Do Not Edit'!$I$4:$I$6575),0)</f>
        <v>0</v>
      </c>
    </row>
    <row r="1322" spans="2:6">
      <c r="B1322" s="475"/>
      <c r="C1322" s="380" t="str">
        <f>IFERROR(_xlfn.XLOOKUP($B1322,'Reference Prices - Do Not Edit'!$C$4:$C$6575,'Reference Prices - Do Not Edit'!$B$4:$B$6575),"-")</f>
        <v>-</v>
      </c>
      <c r="D1322" s="23">
        <f>IFERROR(_xlfn.XLOOKUP($B1322,'Reference Prices - Do Not Edit'!$C$4:$C$6575,'Reference Prices - Do Not Edit'!$D$4:$D$6575),0)</f>
        <v>0</v>
      </c>
      <c r="E1322" s="23">
        <f>IFERROR(_xlfn.XLOOKUP($B1322,'Reference Prices - Do Not Edit'!$C$4:$C$6575,'Reference Prices - Do Not Edit'!$E$4:$E$6575),0)</f>
        <v>0</v>
      </c>
      <c r="F1322" s="25">
        <f>IFERROR(_xlfn.XLOOKUP($B1322,'Reference Prices - Do Not Edit'!$C$4:$C$6575,'Reference Prices - Do Not Edit'!$I$4:$I$6575),0)</f>
        <v>0</v>
      </c>
    </row>
    <row r="1323" spans="2:6">
      <c r="B1323" s="475"/>
      <c r="C1323" s="380" t="str">
        <f>IFERROR(_xlfn.XLOOKUP($B1323,'Reference Prices - Do Not Edit'!$C$4:$C$6575,'Reference Prices - Do Not Edit'!$B$4:$B$6575),"-")</f>
        <v>-</v>
      </c>
      <c r="D1323" s="23">
        <f>IFERROR(_xlfn.XLOOKUP($B1323,'Reference Prices - Do Not Edit'!$C$4:$C$6575,'Reference Prices - Do Not Edit'!$D$4:$D$6575),0)</f>
        <v>0</v>
      </c>
      <c r="E1323" s="23">
        <f>IFERROR(_xlfn.XLOOKUP($B1323,'Reference Prices - Do Not Edit'!$C$4:$C$6575,'Reference Prices - Do Not Edit'!$E$4:$E$6575),0)</f>
        <v>0</v>
      </c>
      <c r="F1323" s="25">
        <f>IFERROR(_xlfn.XLOOKUP($B1323,'Reference Prices - Do Not Edit'!$C$4:$C$6575,'Reference Prices - Do Not Edit'!$I$4:$I$6575),0)</f>
        <v>0</v>
      </c>
    </row>
    <row r="1324" spans="2:6">
      <c r="B1324" s="475"/>
      <c r="C1324" s="380" t="str">
        <f>IFERROR(_xlfn.XLOOKUP($B1324,'Reference Prices - Do Not Edit'!$C$4:$C$6575,'Reference Prices - Do Not Edit'!$B$4:$B$6575),"-")</f>
        <v>-</v>
      </c>
      <c r="D1324" s="23">
        <f>IFERROR(_xlfn.XLOOKUP($B1324,'Reference Prices - Do Not Edit'!$C$4:$C$6575,'Reference Prices - Do Not Edit'!$D$4:$D$6575),0)</f>
        <v>0</v>
      </c>
      <c r="E1324" s="23">
        <f>IFERROR(_xlfn.XLOOKUP($B1324,'Reference Prices - Do Not Edit'!$C$4:$C$6575,'Reference Prices - Do Not Edit'!$E$4:$E$6575),0)</f>
        <v>0</v>
      </c>
      <c r="F1324" s="25">
        <f>IFERROR(_xlfn.XLOOKUP($B1324,'Reference Prices - Do Not Edit'!$C$4:$C$6575,'Reference Prices - Do Not Edit'!$I$4:$I$6575),0)</f>
        <v>0</v>
      </c>
    </row>
    <row r="1325" spans="2:6">
      <c r="B1325" s="475"/>
      <c r="C1325" s="380" t="str">
        <f>IFERROR(_xlfn.XLOOKUP($B1325,'Reference Prices - Do Not Edit'!$C$4:$C$6575,'Reference Prices - Do Not Edit'!$B$4:$B$6575),"-")</f>
        <v>-</v>
      </c>
      <c r="D1325" s="23">
        <f>IFERROR(_xlfn.XLOOKUP($B1325,'Reference Prices - Do Not Edit'!$C$4:$C$6575,'Reference Prices - Do Not Edit'!$D$4:$D$6575),0)</f>
        <v>0</v>
      </c>
      <c r="E1325" s="23">
        <f>IFERROR(_xlfn.XLOOKUP($B1325,'Reference Prices - Do Not Edit'!$C$4:$C$6575,'Reference Prices - Do Not Edit'!$E$4:$E$6575),0)</f>
        <v>0</v>
      </c>
      <c r="F1325" s="25">
        <f>IFERROR(_xlfn.XLOOKUP($B1325,'Reference Prices - Do Not Edit'!$C$4:$C$6575,'Reference Prices - Do Not Edit'!$I$4:$I$6575),0)</f>
        <v>0</v>
      </c>
    </row>
    <row r="1326" spans="2:6">
      <c r="B1326" s="475"/>
      <c r="C1326" s="380" t="str">
        <f>IFERROR(_xlfn.XLOOKUP($B1326,'Reference Prices - Do Not Edit'!$C$4:$C$6575,'Reference Prices - Do Not Edit'!$B$4:$B$6575),"-")</f>
        <v>-</v>
      </c>
      <c r="D1326" s="23">
        <f>IFERROR(_xlfn.XLOOKUP($B1326,'Reference Prices - Do Not Edit'!$C$4:$C$6575,'Reference Prices - Do Not Edit'!$D$4:$D$6575),0)</f>
        <v>0</v>
      </c>
      <c r="E1326" s="23">
        <f>IFERROR(_xlfn.XLOOKUP($B1326,'Reference Prices - Do Not Edit'!$C$4:$C$6575,'Reference Prices - Do Not Edit'!$E$4:$E$6575),0)</f>
        <v>0</v>
      </c>
      <c r="F1326" s="25">
        <f>IFERROR(_xlfn.XLOOKUP($B1326,'Reference Prices - Do Not Edit'!$C$4:$C$6575,'Reference Prices - Do Not Edit'!$I$4:$I$6575),0)</f>
        <v>0</v>
      </c>
    </row>
    <row r="1327" spans="2:6">
      <c r="B1327" s="475"/>
      <c r="C1327" s="380" t="str">
        <f>IFERROR(_xlfn.XLOOKUP($B1327,'Reference Prices - Do Not Edit'!$C$4:$C$6575,'Reference Prices - Do Not Edit'!$B$4:$B$6575),"-")</f>
        <v>-</v>
      </c>
      <c r="D1327" s="23">
        <f>IFERROR(_xlfn.XLOOKUP($B1327,'Reference Prices - Do Not Edit'!$C$4:$C$6575,'Reference Prices - Do Not Edit'!$D$4:$D$6575),0)</f>
        <v>0</v>
      </c>
      <c r="E1327" s="23">
        <f>IFERROR(_xlfn.XLOOKUP($B1327,'Reference Prices - Do Not Edit'!$C$4:$C$6575,'Reference Prices - Do Not Edit'!$E$4:$E$6575),0)</f>
        <v>0</v>
      </c>
      <c r="F1327" s="25">
        <f>IFERROR(_xlfn.XLOOKUP($B1327,'Reference Prices - Do Not Edit'!$C$4:$C$6575,'Reference Prices - Do Not Edit'!$I$4:$I$6575),0)</f>
        <v>0</v>
      </c>
    </row>
    <row r="1328" spans="2:6">
      <c r="B1328" s="475"/>
      <c r="C1328" s="380" t="str">
        <f>IFERROR(_xlfn.XLOOKUP($B1328,'Reference Prices - Do Not Edit'!$C$4:$C$6575,'Reference Prices - Do Not Edit'!$B$4:$B$6575),"-")</f>
        <v>-</v>
      </c>
      <c r="D1328" s="23">
        <f>IFERROR(_xlfn.XLOOKUP($B1328,'Reference Prices - Do Not Edit'!$C$4:$C$6575,'Reference Prices - Do Not Edit'!$D$4:$D$6575),0)</f>
        <v>0</v>
      </c>
      <c r="E1328" s="23">
        <f>IFERROR(_xlfn.XLOOKUP($B1328,'Reference Prices - Do Not Edit'!$C$4:$C$6575,'Reference Prices - Do Not Edit'!$E$4:$E$6575),0)</f>
        <v>0</v>
      </c>
      <c r="F1328" s="25">
        <f>IFERROR(_xlfn.XLOOKUP($B1328,'Reference Prices - Do Not Edit'!$C$4:$C$6575,'Reference Prices - Do Not Edit'!$I$4:$I$6575),0)</f>
        <v>0</v>
      </c>
    </row>
    <row r="1329" spans="2:6">
      <c r="B1329" s="475"/>
      <c r="C1329" s="380" t="str">
        <f>IFERROR(_xlfn.XLOOKUP($B1329,'Reference Prices - Do Not Edit'!$C$4:$C$6575,'Reference Prices - Do Not Edit'!$B$4:$B$6575),"-")</f>
        <v>-</v>
      </c>
      <c r="D1329" s="23">
        <f>IFERROR(_xlfn.XLOOKUP($B1329,'Reference Prices - Do Not Edit'!$C$4:$C$6575,'Reference Prices - Do Not Edit'!$D$4:$D$6575),0)</f>
        <v>0</v>
      </c>
      <c r="E1329" s="23">
        <f>IFERROR(_xlfn.XLOOKUP($B1329,'Reference Prices - Do Not Edit'!$C$4:$C$6575,'Reference Prices - Do Not Edit'!$E$4:$E$6575),0)</f>
        <v>0</v>
      </c>
      <c r="F1329" s="25">
        <f>IFERROR(_xlfn.XLOOKUP($B1329,'Reference Prices - Do Not Edit'!$C$4:$C$6575,'Reference Prices - Do Not Edit'!$I$4:$I$6575),0)</f>
        <v>0</v>
      </c>
    </row>
    <row r="1330" spans="2:6">
      <c r="B1330" s="475"/>
      <c r="C1330" s="380" t="str">
        <f>IFERROR(_xlfn.XLOOKUP($B1330,'Reference Prices - Do Not Edit'!$C$4:$C$6575,'Reference Prices - Do Not Edit'!$B$4:$B$6575),"-")</f>
        <v>-</v>
      </c>
      <c r="D1330" s="23">
        <f>IFERROR(_xlfn.XLOOKUP($B1330,'Reference Prices - Do Not Edit'!$C$4:$C$6575,'Reference Prices - Do Not Edit'!$D$4:$D$6575),0)</f>
        <v>0</v>
      </c>
      <c r="E1330" s="23">
        <f>IFERROR(_xlfn.XLOOKUP($B1330,'Reference Prices - Do Not Edit'!$C$4:$C$6575,'Reference Prices - Do Not Edit'!$E$4:$E$6575),0)</f>
        <v>0</v>
      </c>
      <c r="F1330" s="25">
        <f>IFERROR(_xlfn.XLOOKUP($B1330,'Reference Prices - Do Not Edit'!$C$4:$C$6575,'Reference Prices - Do Not Edit'!$I$4:$I$6575),0)</f>
        <v>0</v>
      </c>
    </row>
    <row r="1331" spans="2:6">
      <c r="B1331" s="475"/>
      <c r="C1331" s="380" t="str">
        <f>IFERROR(_xlfn.XLOOKUP($B1331,'Reference Prices - Do Not Edit'!$C$4:$C$6575,'Reference Prices - Do Not Edit'!$B$4:$B$6575),"-")</f>
        <v>-</v>
      </c>
      <c r="D1331" s="23">
        <f>IFERROR(_xlfn.XLOOKUP($B1331,'Reference Prices - Do Not Edit'!$C$4:$C$6575,'Reference Prices - Do Not Edit'!$D$4:$D$6575),0)</f>
        <v>0</v>
      </c>
      <c r="E1331" s="23">
        <f>IFERROR(_xlfn.XLOOKUP($B1331,'Reference Prices - Do Not Edit'!$C$4:$C$6575,'Reference Prices - Do Not Edit'!$E$4:$E$6575),0)</f>
        <v>0</v>
      </c>
      <c r="F1331" s="25">
        <f>IFERROR(_xlfn.XLOOKUP($B1331,'Reference Prices - Do Not Edit'!$C$4:$C$6575,'Reference Prices - Do Not Edit'!$I$4:$I$6575),0)</f>
        <v>0</v>
      </c>
    </row>
    <row r="1332" spans="2:6">
      <c r="B1332" s="475"/>
      <c r="C1332" s="380" t="str">
        <f>IFERROR(_xlfn.XLOOKUP($B1332,'Reference Prices - Do Not Edit'!$C$4:$C$6575,'Reference Prices - Do Not Edit'!$B$4:$B$6575),"-")</f>
        <v>-</v>
      </c>
      <c r="D1332" s="23">
        <f>IFERROR(_xlfn.XLOOKUP($B1332,'Reference Prices - Do Not Edit'!$C$4:$C$6575,'Reference Prices - Do Not Edit'!$D$4:$D$6575),0)</f>
        <v>0</v>
      </c>
      <c r="E1332" s="23">
        <f>IFERROR(_xlfn.XLOOKUP($B1332,'Reference Prices - Do Not Edit'!$C$4:$C$6575,'Reference Prices - Do Not Edit'!$E$4:$E$6575),0)</f>
        <v>0</v>
      </c>
      <c r="F1332" s="25">
        <f>IFERROR(_xlfn.XLOOKUP($B1332,'Reference Prices - Do Not Edit'!$C$4:$C$6575,'Reference Prices - Do Not Edit'!$I$4:$I$6575),0)</f>
        <v>0</v>
      </c>
    </row>
    <row r="1333" spans="2:6">
      <c r="B1333" s="475"/>
      <c r="C1333" s="380" t="str">
        <f>IFERROR(_xlfn.XLOOKUP($B1333,'Reference Prices - Do Not Edit'!$C$4:$C$6575,'Reference Prices - Do Not Edit'!$B$4:$B$6575),"-")</f>
        <v>-</v>
      </c>
      <c r="D1333" s="23">
        <f>IFERROR(_xlfn.XLOOKUP($B1333,'Reference Prices - Do Not Edit'!$C$4:$C$6575,'Reference Prices - Do Not Edit'!$D$4:$D$6575),0)</f>
        <v>0</v>
      </c>
      <c r="E1333" s="23">
        <f>IFERROR(_xlfn.XLOOKUP($B1333,'Reference Prices - Do Not Edit'!$C$4:$C$6575,'Reference Prices - Do Not Edit'!$E$4:$E$6575),0)</f>
        <v>0</v>
      </c>
      <c r="F1333" s="25">
        <f>IFERROR(_xlfn.XLOOKUP($B1333,'Reference Prices - Do Not Edit'!$C$4:$C$6575,'Reference Prices - Do Not Edit'!$I$4:$I$6575),0)</f>
        <v>0</v>
      </c>
    </row>
    <row r="1334" spans="2:6">
      <c r="B1334" s="475"/>
      <c r="C1334" s="380" t="str">
        <f>IFERROR(_xlfn.XLOOKUP($B1334,'Reference Prices - Do Not Edit'!$C$4:$C$6575,'Reference Prices - Do Not Edit'!$B$4:$B$6575),"-")</f>
        <v>-</v>
      </c>
      <c r="D1334" s="23">
        <f>IFERROR(_xlfn.XLOOKUP($B1334,'Reference Prices - Do Not Edit'!$C$4:$C$6575,'Reference Prices - Do Not Edit'!$D$4:$D$6575),0)</f>
        <v>0</v>
      </c>
      <c r="E1334" s="23">
        <f>IFERROR(_xlfn.XLOOKUP($B1334,'Reference Prices - Do Not Edit'!$C$4:$C$6575,'Reference Prices - Do Not Edit'!$E$4:$E$6575),0)</f>
        <v>0</v>
      </c>
      <c r="F1334" s="25">
        <f>IFERROR(_xlfn.XLOOKUP($B1334,'Reference Prices - Do Not Edit'!$C$4:$C$6575,'Reference Prices - Do Not Edit'!$I$4:$I$6575),0)</f>
        <v>0</v>
      </c>
    </row>
    <row r="1335" spans="2:6">
      <c r="B1335" s="475"/>
      <c r="C1335" s="380" t="str">
        <f>IFERROR(_xlfn.XLOOKUP($B1335,'Reference Prices - Do Not Edit'!$C$4:$C$6575,'Reference Prices - Do Not Edit'!$B$4:$B$6575),"-")</f>
        <v>-</v>
      </c>
      <c r="D1335" s="23">
        <f>IFERROR(_xlfn.XLOOKUP($B1335,'Reference Prices - Do Not Edit'!$C$4:$C$6575,'Reference Prices - Do Not Edit'!$D$4:$D$6575),0)</f>
        <v>0</v>
      </c>
      <c r="E1335" s="23">
        <f>IFERROR(_xlfn.XLOOKUP($B1335,'Reference Prices - Do Not Edit'!$C$4:$C$6575,'Reference Prices - Do Not Edit'!$E$4:$E$6575),0)</f>
        <v>0</v>
      </c>
      <c r="F1335" s="25">
        <f>IFERROR(_xlfn.XLOOKUP($B1335,'Reference Prices - Do Not Edit'!$C$4:$C$6575,'Reference Prices - Do Not Edit'!$I$4:$I$6575),0)</f>
        <v>0</v>
      </c>
    </row>
    <row r="1336" spans="2:6">
      <c r="B1336" s="475"/>
      <c r="C1336" s="380" t="str">
        <f>IFERROR(_xlfn.XLOOKUP($B1336,'Reference Prices - Do Not Edit'!$C$4:$C$6575,'Reference Prices - Do Not Edit'!$B$4:$B$6575),"-")</f>
        <v>-</v>
      </c>
      <c r="D1336" s="23">
        <f>IFERROR(_xlfn.XLOOKUP($B1336,'Reference Prices - Do Not Edit'!$C$4:$C$6575,'Reference Prices - Do Not Edit'!$D$4:$D$6575),0)</f>
        <v>0</v>
      </c>
      <c r="E1336" s="23">
        <f>IFERROR(_xlfn.XLOOKUP($B1336,'Reference Prices - Do Not Edit'!$C$4:$C$6575,'Reference Prices - Do Not Edit'!$E$4:$E$6575),0)</f>
        <v>0</v>
      </c>
      <c r="F1336" s="25">
        <f>IFERROR(_xlfn.XLOOKUP($B1336,'Reference Prices - Do Not Edit'!$C$4:$C$6575,'Reference Prices - Do Not Edit'!$I$4:$I$6575),0)</f>
        <v>0</v>
      </c>
    </row>
    <row r="1337" spans="2:6">
      <c r="B1337" s="475"/>
      <c r="C1337" s="380" t="str">
        <f>IFERROR(_xlfn.XLOOKUP($B1337,'Reference Prices - Do Not Edit'!$C$4:$C$6575,'Reference Prices - Do Not Edit'!$B$4:$B$6575),"-")</f>
        <v>-</v>
      </c>
      <c r="D1337" s="23">
        <f>IFERROR(_xlfn.XLOOKUP($B1337,'Reference Prices - Do Not Edit'!$C$4:$C$6575,'Reference Prices - Do Not Edit'!$D$4:$D$6575),0)</f>
        <v>0</v>
      </c>
      <c r="E1337" s="23">
        <f>IFERROR(_xlfn.XLOOKUP($B1337,'Reference Prices - Do Not Edit'!$C$4:$C$6575,'Reference Prices - Do Not Edit'!$E$4:$E$6575),0)</f>
        <v>0</v>
      </c>
      <c r="F1337" s="25">
        <f>IFERROR(_xlfn.XLOOKUP($B1337,'Reference Prices - Do Not Edit'!$C$4:$C$6575,'Reference Prices - Do Not Edit'!$I$4:$I$6575),0)</f>
        <v>0</v>
      </c>
    </row>
    <row r="1338" spans="2:6">
      <c r="B1338" s="475"/>
      <c r="C1338" s="380" t="str">
        <f>IFERROR(_xlfn.XLOOKUP($B1338,'Reference Prices - Do Not Edit'!$C$4:$C$6575,'Reference Prices - Do Not Edit'!$B$4:$B$6575),"-")</f>
        <v>-</v>
      </c>
      <c r="D1338" s="23">
        <f>IFERROR(_xlfn.XLOOKUP($B1338,'Reference Prices - Do Not Edit'!$C$4:$C$6575,'Reference Prices - Do Not Edit'!$D$4:$D$6575),0)</f>
        <v>0</v>
      </c>
      <c r="E1338" s="23">
        <f>IFERROR(_xlfn.XLOOKUP($B1338,'Reference Prices - Do Not Edit'!$C$4:$C$6575,'Reference Prices - Do Not Edit'!$E$4:$E$6575),0)</f>
        <v>0</v>
      </c>
      <c r="F1338" s="25">
        <f>IFERROR(_xlfn.XLOOKUP($B1338,'Reference Prices - Do Not Edit'!$C$4:$C$6575,'Reference Prices - Do Not Edit'!$I$4:$I$6575),0)</f>
        <v>0</v>
      </c>
    </row>
    <row r="1339" spans="2:6">
      <c r="B1339" s="475"/>
      <c r="C1339" s="380" t="str">
        <f>IFERROR(_xlfn.XLOOKUP($B1339,'Reference Prices - Do Not Edit'!$C$4:$C$6575,'Reference Prices - Do Not Edit'!$B$4:$B$6575),"-")</f>
        <v>-</v>
      </c>
      <c r="D1339" s="23">
        <f>IFERROR(_xlfn.XLOOKUP($B1339,'Reference Prices - Do Not Edit'!$C$4:$C$6575,'Reference Prices - Do Not Edit'!$D$4:$D$6575),0)</f>
        <v>0</v>
      </c>
      <c r="E1339" s="23">
        <f>IFERROR(_xlfn.XLOOKUP($B1339,'Reference Prices - Do Not Edit'!$C$4:$C$6575,'Reference Prices - Do Not Edit'!$E$4:$E$6575),0)</f>
        <v>0</v>
      </c>
      <c r="F1339" s="25">
        <f>IFERROR(_xlfn.XLOOKUP($B1339,'Reference Prices - Do Not Edit'!$C$4:$C$6575,'Reference Prices - Do Not Edit'!$I$4:$I$6575),0)</f>
        <v>0</v>
      </c>
    </row>
    <row r="1340" spans="2:6">
      <c r="B1340" s="475"/>
      <c r="C1340" s="380" t="str">
        <f>IFERROR(_xlfn.XLOOKUP($B1340,'Reference Prices - Do Not Edit'!$C$4:$C$6575,'Reference Prices - Do Not Edit'!$B$4:$B$6575),"-")</f>
        <v>-</v>
      </c>
      <c r="D1340" s="23">
        <f>IFERROR(_xlfn.XLOOKUP($B1340,'Reference Prices - Do Not Edit'!$C$4:$C$6575,'Reference Prices - Do Not Edit'!$D$4:$D$6575),0)</f>
        <v>0</v>
      </c>
      <c r="E1340" s="23">
        <f>IFERROR(_xlfn.XLOOKUP($B1340,'Reference Prices - Do Not Edit'!$C$4:$C$6575,'Reference Prices - Do Not Edit'!$E$4:$E$6575),0)</f>
        <v>0</v>
      </c>
      <c r="F1340" s="25">
        <f>IFERROR(_xlfn.XLOOKUP($B1340,'Reference Prices - Do Not Edit'!$C$4:$C$6575,'Reference Prices - Do Not Edit'!$I$4:$I$6575),0)</f>
        <v>0</v>
      </c>
    </row>
    <row r="1341" spans="2:6">
      <c r="B1341" s="475"/>
      <c r="C1341" s="380" t="str">
        <f>IFERROR(_xlfn.XLOOKUP($B1341,'Reference Prices - Do Not Edit'!$C$4:$C$6575,'Reference Prices - Do Not Edit'!$B$4:$B$6575),"-")</f>
        <v>-</v>
      </c>
      <c r="D1341" s="23">
        <f>IFERROR(_xlfn.XLOOKUP($B1341,'Reference Prices - Do Not Edit'!$C$4:$C$6575,'Reference Prices - Do Not Edit'!$D$4:$D$6575),0)</f>
        <v>0</v>
      </c>
      <c r="E1341" s="23">
        <f>IFERROR(_xlfn.XLOOKUP($B1341,'Reference Prices - Do Not Edit'!$C$4:$C$6575,'Reference Prices - Do Not Edit'!$E$4:$E$6575),0)</f>
        <v>0</v>
      </c>
      <c r="F1341" s="25">
        <f>IFERROR(_xlfn.XLOOKUP($B1341,'Reference Prices - Do Not Edit'!$C$4:$C$6575,'Reference Prices - Do Not Edit'!$I$4:$I$6575),0)</f>
        <v>0</v>
      </c>
    </row>
    <row r="1342" spans="2:6">
      <c r="B1342" s="475"/>
      <c r="C1342" s="380" t="str">
        <f>IFERROR(_xlfn.XLOOKUP($B1342,'Reference Prices - Do Not Edit'!$C$4:$C$6575,'Reference Prices - Do Not Edit'!$B$4:$B$6575),"-")</f>
        <v>-</v>
      </c>
      <c r="D1342" s="23">
        <f>IFERROR(_xlfn.XLOOKUP($B1342,'Reference Prices - Do Not Edit'!$C$4:$C$6575,'Reference Prices - Do Not Edit'!$D$4:$D$6575),0)</f>
        <v>0</v>
      </c>
      <c r="E1342" s="23">
        <f>IFERROR(_xlfn.XLOOKUP($B1342,'Reference Prices - Do Not Edit'!$C$4:$C$6575,'Reference Prices - Do Not Edit'!$E$4:$E$6575),0)</f>
        <v>0</v>
      </c>
      <c r="F1342" s="25">
        <f>IFERROR(_xlfn.XLOOKUP($B1342,'Reference Prices - Do Not Edit'!$C$4:$C$6575,'Reference Prices - Do Not Edit'!$I$4:$I$6575),0)</f>
        <v>0</v>
      </c>
    </row>
    <row r="1343" spans="2:6">
      <c r="B1343" s="475"/>
      <c r="C1343" s="380" t="str">
        <f>IFERROR(_xlfn.XLOOKUP($B1343,'Reference Prices - Do Not Edit'!$C$4:$C$6575,'Reference Prices - Do Not Edit'!$B$4:$B$6575),"-")</f>
        <v>-</v>
      </c>
      <c r="D1343" s="23">
        <f>IFERROR(_xlfn.XLOOKUP($B1343,'Reference Prices - Do Not Edit'!$C$4:$C$6575,'Reference Prices - Do Not Edit'!$D$4:$D$6575),0)</f>
        <v>0</v>
      </c>
      <c r="E1343" s="23">
        <f>IFERROR(_xlfn.XLOOKUP($B1343,'Reference Prices - Do Not Edit'!$C$4:$C$6575,'Reference Prices - Do Not Edit'!$E$4:$E$6575),0)</f>
        <v>0</v>
      </c>
      <c r="F1343" s="25">
        <f>IFERROR(_xlfn.XLOOKUP($B1343,'Reference Prices - Do Not Edit'!$C$4:$C$6575,'Reference Prices - Do Not Edit'!$I$4:$I$6575),0)</f>
        <v>0</v>
      </c>
    </row>
    <row r="1344" spans="2:6">
      <c r="B1344" s="475"/>
      <c r="C1344" s="380" t="str">
        <f>IFERROR(_xlfn.XLOOKUP($B1344,'Reference Prices - Do Not Edit'!$C$4:$C$6575,'Reference Prices - Do Not Edit'!$B$4:$B$6575),"-")</f>
        <v>-</v>
      </c>
      <c r="D1344" s="23">
        <f>IFERROR(_xlfn.XLOOKUP($B1344,'Reference Prices - Do Not Edit'!$C$4:$C$6575,'Reference Prices - Do Not Edit'!$D$4:$D$6575),0)</f>
        <v>0</v>
      </c>
      <c r="E1344" s="23">
        <f>IFERROR(_xlfn.XLOOKUP($B1344,'Reference Prices - Do Not Edit'!$C$4:$C$6575,'Reference Prices - Do Not Edit'!$E$4:$E$6575),0)</f>
        <v>0</v>
      </c>
      <c r="F1344" s="25">
        <f>IFERROR(_xlfn.XLOOKUP($B1344,'Reference Prices - Do Not Edit'!$C$4:$C$6575,'Reference Prices - Do Not Edit'!$I$4:$I$6575),0)</f>
        <v>0</v>
      </c>
    </row>
    <row r="1345" spans="2:6">
      <c r="B1345" s="475"/>
      <c r="C1345" s="380" t="str">
        <f>IFERROR(_xlfn.XLOOKUP($B1345,'Reference Prices - Do Not Edit'!$C$4:$C$6575,'Reference Prices - Do Not Edit'!$B$4:$B$6575),"-")</f>
        <v>-</v>
      </c>
      <c r="D1345" s="23">
        <f>IFERROR(_xlfn.XLOOKUP($B1345,'Reference Prices - Do Not Edit'!$C$4:$C$6575,'Reference Prices - Do Not Edit'!$D$4:$D$6575),0)</f>
        <v>0</v>
      </c>
      <c r="E1345" s="23">
        <f>IFERROR(_xlfn.XLOOKUP($B1345,'Reference Prices - Do Not Edit'!$C$4:$C$6575,'Reference Prices - Do Not Edit'!$E$4:$E$6575),0)</f>
        <v>0</v>
      </c>
      <c r="F1345" s="25">
        <f>IFERROR(_xlfn.XLOOKUP($B1345,'Reference Prices - Do Not Edit'!$C$4:$C$6575,'Reference Prices - Do Not Edit'!$I$4:$I$6575),0)</f>
        <v>0</v>
      </c>
    </row>
    <row r="1346" spans="2:6">
      <c r="B1346" s="475"/>
      <c r="C1346" s="380" t="str">
        <f>IFERROR(_xlfn.XLOOKUP($B1346,'Reference Prices - Do Not Edit'!$C$4:$C$6575,'Reference Prices - Do Not Edit'!$B$4:$B$6575),"-")</f>
        <v>-</v>
      </c>
      <c r="D1346" s="23">
        <f>IFERROR(_xlfn.XLOOKUP($B1346,'Reference Prices - Do Not Edit'!$C$4:$C$6575,'Reference Prices - Do Not Edit'!$D$4:$D$6575),0)</f>
        <v>0</v>
      </c>
      <c r="E1346" s="23">
        <f>IFERROR(_xlfn.XLOOKUP($B1346,'Reference Prices - Do Not Edit'!$C$4:$C$6575,'Reference Prices - Do Not Edit'!$E$4:$E$6575),0)</f>
        <v>0</v>
      </c>
      <c r="F1346" s="25">
        <f>IFERROR(_xlfn.XLOOKUP($B1346,'Reference Prices - Do Not Edit'!$C$4:$C$6575,'Reference Prices - Do Not Edit'!$I$4:$I$6575),0)</f>
        <v>0</v>
      </c>
    </row>
    <row r="1347" spans="2:6">
      <c r="B1347" s="475"/>
      <c r="C1347" s="380" t="str">
        <f>IFERROR(_xlfn.XLOOKUP($B1347,'Reference Prices - Do Not Edit'!$C$4:$C$6575,'Reference Prices - Do Not Edit'!$B$4:$B$6575),"-")</f>
        <v>-</v>
      </c>
      <c r="D1347" s="23">
        <f>IFERROR(_xlfn.XLOOKUP($B1347,'Reference Prices - Do Not Edit'!$C$4:$C$6575,'Reference Prices - Do Not Edit'!$D$4:$D$6575),0)</f>
        <v>0</v>
      </c>
      <c r="E1347" s="23">
        <f>IFERROR(_xlfn.XLOOKUP($B1347,'Reference Prices - Do Not Edit'!$C$4:$C$6575,'Reference Prices - Do Not Edit'!$E$4:$E$6575),0)</f>
        <v>0</v>
      </c>
      <c r="F1347" s="25">
        <f>IFERROR(_xlfn.XLOOKUP($B1347,'Reference Prices - Do Not Edit'!$C$4:$C$6575,'Reference Prices - Do Not Edit'!$I$4:$I$6575),0)</f>
        <v>0</v>
      </c>
    </row>
    <row r="1348" spans="2:6">
      <c r="B1348" s="475"/>
      <c r="C1348" s="380" t="str">
        <f>IFERROR(_xlfn.XLOOKUP($B1348,'Reference Prices - Do Not Edit'!$C$4:$C$6575,'Reference Prices - Do Not Edit'!$B$4:$B$6575),"-")</f>
        <v>-</v>
      </c>
      <c r="D1348" s="23">
        <f>IFERROR(_xlfn.XLOOKUP($B1348,'Reference Prices - Do Not Edit'!$C$4:$C$6575,'Reference Prices - Do Not Edit'!$D$4:$D$6575),0)</f>
        <v>0</v>
      </c>
      <c r="E1348" s="23">
        <f>IFERROR(_xlfn.XLOOKUP($B1348,'Reference Prices - Do Not Edit'!$C$4:$C$6575,'Reference Prices - Do Not Edit'!$E$4:$E$6575),0)</f>
        <v>0</v>
      </c>
      <c r="F1348" s="25">
        <f>IFERROR(_xlfn.XLOOKUP($B1348,'Reference Prices - Do Not Edit'!$C$4:$C$6575,'Reference Prices - Do Not Edit'!$I$4:$I$6575),0)</f>
        <v>0</v>
      </c>
    </row>
    <row r="1349" spans="2:6">
      <c r="B1349" s="475"/>
      <c r="C1349" s="380" t="str">
        <f>IFERROR(_xlfn.XLOOKUP($B1349,'Reference Prices - Do Not Edit'!$C$4:$C$6575,'Reference Prices - Do Not Edit'!$B$4:$B$6575),"-")</f>
        <v>-</v>
      </c>
      <c r="D1349" s="23">
        <f>IFERROR(_xlfn.XLOOKUP($B1349,'Reference Prices - Do Not Edit'!$C$4:$C$6575,'Reference Prices - Do Not Edit'!$D$4:$D$6575),0)</f>
        <v>0</v>
      </c>
      <c r="E1349" s="23">
        <f>IFERROR(_xlfn.XLOOKUP($B1349,'Reference Prices - Do Not Edit'!$C$4:$C$6575,'Reference Prices - Do Not Edit'!$E$4:$E$6575),0)</f>
        <v>0</v>
      </c>
      <c r="F1349" s="25">
        <f>IFERROR(_xlfn.XLOOKUP($B1349,'Reference Prices - Do Not Edit'!$C$4:$C$6575,'Reference Prices - Do Not Edit'!$I$4:$I$6575),0)</f>
        <v>0</v>
      </c>
    </row>
    <row r="1350" spans="2:6">
      <c r="B1350" s="475"/>
      <c r="C1350" s="380" t="str">
        <f>IFERROR(_xlfn.XLOOKUP($B1350,'Reference Prices - Do Not Edit'!$C$4:$C$6575,'Reference Prices - Do Not Edit'!$B$4:$B$6575),"-")</f>
        <v>-</v>
      </c>
      <c r="D1350" s="23">
        <f>IFERROR(_xlfn.XLOOKUP($B1350,'Reference Prices - Do Not Edit'!$C$4:$C$6575,'Reference Prices - Do Not Edit'!$D$4:$D$6575),0)</f>
        <v>0</v>
      </c>
      <c r="E1350" s="23">
        <f>IFERROR(_xlfn.XLOOKUP($B1350,'Reference Prices - Do Not Edit'!$C$4:$C$6575,'Reference Prices - Do Not Edit'!$E$4:$E$6575),0)</f>
        <v>0</v>
      </c>
      <c r="F1350" s="25">
        <f>IFERROR(_xlfn.XLOOKUP($B1350,'Reference Prices - Do Not Edit'!$C$4:$C$6575,'Reference Prices - Do Not Edit'!$I$4:$I$6575),0)</f>
        <v>0</v>
      </c>
    </row>
    <row r="1351" spans="2:6">
      <c r="B1351" s="475"/>
      <c r="C1351" s="380" t="str">
        <f>IFERROR(_xlfn.XLOOKUP($B1351,'Reference Prices - Do Not Edit'!$C$4:$C$6575,'Reference Prices - Do Not Edit'!$B$4:$B$6575),"-")</f>
        <v>-</v>
      </c>
      <c r="D1351" s="23">
        <f>IFERROR(_xlfn.XLOOKUP($B1351,'Reference Prices - Do Not Edit'!$C$4:$C$6575,'Reference Prices - Do Not Edit'!$D$4:$D$6575),0)</f>
        <v>0</v>
      </c>
      <c r="E1351" s="23">
        <f>IFERROR(_xlfn.XLOOKUP($B1351,'Reference Prices - Do Not Edit'!$C$4:$C$6575,'Reference Prices - Do Not Edit'!$E$4:$E$6575),0)</f>
        <v>0</v>
      </c>
      <c r="F1351" s="25">
        <f>IFERROR(_xlfn.XLOOKUP($B1351,'Reference Prices - Do Not Edit'!$C$4:$C$6575,'Reference Prices - Do Not Edit'!$I$4:$I$6575),0)</f>
        <v>0</v>
      </c>
    </row>
    <row r="1352" spans="2:6">
      <c r="B1352" s="475"/>
      <c r="C1352" s="380" t="str">
        <f>IFERROR(_xlfn.XLOOKUP($B1352,'Reference Prices - Do Not Edit'!$C$4:$C$6575,'Reference Prices - Do Not Edit'!$B$4:$B$6575),"-")</f>
        <v>-</v>
      </c>
      <c r="D1352" s="23">
        <f>IFERROR(_xlfn.XLOOKUP($B1352,'Reference Prices - Do Not Edit'!$C$4:$C$6575,'Reference Prices - Do Not Edit'!$D$4:$D$6575),0)</f>
        <v>0</v>
      </c>
      <c r="E1352" s="23">
        <f>IFERROR(_xlfn.XLOOKUP($B1352,'Reference Prices - Do Not Edit'!$C$4:$C$6575,'Reference Prices - Do Not Edit'!$E$4:$E$6575),0)</f>
        <v>0</v>
      </c>
      <c r="F1352" s="25">
        <f>IFERROR(_xlfn.XLOOKUP($B1352,'Reference Prices - Do Not Edit'!$C$4:$C$6575,'Reference Prices - Do Not Edit'!$I$4:$I$6575),0)</f>
        <v>0</v>
      </c>
    </row>
    <row r="1353" spans="2:6">
      <c r="B1353" s="475"/>
      <c r="C1353" s="380" t="str">
        <f>IFERROR(_xlfn.XLOOKUP($B1353,'Reference Prices - Do Not Edit'!$C$4:$C$6575,'Reference Prices - Do Not Edit'!$B$4:$B$6575),"-")</f>
        <v>-</v>
      </c>
      <c r="D1353" s="23">
        <f>IFERROR(_xlfn.XLOOKUP($B1353,'Reference Prices - Do Not Edit'!$C$4:$C$6575,'Reference Prices - Do Not Edit'!$D$4:$D$6575),0)</f>
        <v>0</v>
      </c>
      <c r="E1353" s="23">
        <f>IFERROR(_xlfn.XLOOKUP($B1353,'Reference Prices - Do Not Edit'!$C$4:$C$6575,'Reference Prices - Do Not Edit'!$E$4:$E$6575),0)</f>
        <v>0</v>
      </c>
      <c r="F1353" s="25">
        <f>IFERROR(_xlfn.XLOOKUP($B1353,'Reference Prices - Do Not Edit'!$C$4:$C$6575,'Reference Prices - Do Not Edit'!$I$4:$I$6575),0)</f>
        <v>0</v>
      </c>
    </row>
    <row r="1354" spans="2:6">
      <c r="B1354" s="475"/>
      <c r="C1354" s="380" t="str">
        <f>IFERROR(_xlfn.XLOOKUP($B1354,'Reference Prices - Do Not Edit'!$C$4:$C$6575,'Reference Prices - Do Not Edit'!$B$4:$B$6575),"-")</f>
        <v>-</v>
      </c>
      <c r="D1354" s="23">
        <f>IFERROR(_xlfn.XLOOKUP($B1354,'Reference Prices - Do Not Edit'!$C$4:$C$6575,'Reference Prices - Do Not Edit'!$D$4:$D$6575),0)</f>
        <v>0</v>
      </c>
      <c r="E1354" s="23">
        <f>IFERROR(_xlfn.XLOOKUP($B1354,'Reference Prices - Do Not Edit'!$C$4:$C$6575,'Reference Prices - Do Not Edit'!$E$4:$E$6575),0)</f>
        <v>0</v>
      </c>
      <c r="F1354" s="25">
        <f>IFERROR(_xlfn.XLOOKUP($B1354,'Reference Prices - Do Not Edit'!$C$4:$C$6575,'Reference Prices - Do Not Edit'!$I$4:$I$6575),0)</f>
        <v>0</v>
      </c>
    </row>
    <row r="1355" spans="2:6">
      <c r="B1355" s="475"/>
      <c r="C1355" s="380" t="str">
        <f>IFERROR(_xlfn.XLOOKUP($B1355,'Reference Prices - Do Not Edit'!$C$4:$C$6575,'Reference Prices - Do Not Edit'!$B$4:$B$6575),"-")</f>
        <v>-</v>
      </c>
      <c r="D1355" s="23">
        <f>IFERROR(_xlfn.XLOOKUP($B1355,'Reference Prices - Do Not Edit'!$C$4:$C$6575,'Reference Prices - Do Not Edit'!$D$4:$D$6575),0)</f>
        <v>0</v>
      </c>
      <c r="E1355" s="23">
        <f>IFERROR(_xlfn.XLOOKUP($B1355,'Reference Prices - Do Not Edit'!$C$4:$C$6575,'Reference Prices - Do Not Edit'!$E$4:$E$6575),0)</f>
        <v>0</v>
      </c>
      <c r="F1355" s="25">
        <f>IFERROR(_xlfn.XLOOKUP($B1355,'Reference Prices - Do Not Edit'!$C$4:$C$6575,'Reference Prices - Do Not Edit'!$I$4:$I$6575),0)</f>
        <v>0</v>
      </c>
    </row>
    <row r="1356" spans="2:6">
      <c r="B1356" s="475"/>
      <c r="C1356" s="380" t="str">
        <f>IFERROR(_xlfn.XLOOKUP($B1356,'Reference Prices - Do Not Edit'!$C$4:$C$6575,'Reference Prices - Do Not Edit'!$B$4:$B$6575),"-")</f>
        <v>-</v>
      </c>
      <c r="D1356" s="23">
        <f>IFERROR(_xlfn.XLOOKUP($B1356,'Reference Prices - Do Not Edit'!$C$4:$C$6575,'Reference Prices - Do Not Edit'!$D$4:$D$6575),0)</f>
        <v>0</v>
      </c>
      <c r="E1356" s="23">
        <f>IFERROR(_xlfn.XLOOKUP($B1356,'Reference Prices - Do Not Edit'!$C$4:$C$6575,'Reference Prices - Do Not Edit'!$E$4:$E$6575),0)</f>
        <v>0</v>
      </c>
      <c r="F1356" s="25">
        <f>IFERROR(_xlfn.XLOOKUP($B1356,'Reference Prices - Do Not Edit'!$C$4:$C$6575,'Reference Prices - Do Not Edit'!$I$4:$I$6575),0)</f>
        <v>0</v>
      </c>
    </row>
    <row r="1357" spans="2:6">
      <c r="B1357" s="475"/>
      <c r="C1357" s="380" t="str">
        <f>IFERROR(_xlfn.XLOOKUP($B1357,'Reference Prices - Do Not Edit'!$C$4:$C$6575,'Reference Prices - Do Not Edit'!$B$4:$B$6575),"-")</f>
        <v>-</v>
      </c>
      <c r="D1357" s="23">
        <f>IFERROR(_xlfn.XLOOKUP($B1357,'Reference Prices - Do Not Edit'!$C$4:$C$6575,'Reference Prices - Do Not Edit'!$D$4:$D$6575),0)</f>
        <v>0</v>
      </c>
      <c r="E1357" s="23">
        <f>IFERROR(_xlfn.XLOOKUP($B1357,'Reference Prices - Do Not Edit'!$C$4:$C$6575,'Reference Prices - Do Not Edit'!$E$4:$E$6575),0)</f>
        <v>0</v>
      </c>
      <c r="F1357" s="25">
        <f>IFERROR(_xlfn.XLOOKUP($B1357,'Reference Prices - Do Not Edit'!$C$4:$C$6575,'Reference Prices - Do Not Edit'!$I$4:$I$6575),0)</f>
        <v>0</v>
      </c>
    </row>
    <row r="1358" spans="2:6">
      <c r="B1358" s="475"/>
      <c r="C1358" s="380" t="str">
        <f>IFERROR(_xlfn.XLOOKUP($B1358,'Reference Prices - Do Not Edit'!$C$4:$C$6575,'Reference Prices - Do Not Edit'!$B$4:$B$6575),"-")</f>
        <v>-</v>
      </c>
      <c r="D1358" s="23">
        <f>IFERROR(_xlfn.XLOOKUP($B1358,'Reference Prices - Do Not Edit'!$C$4:$C$6575,'Reference Prices - Do Not Edit'!$D$4:$D$6575),0)</f>
        <v>0</v>
      </c>
      <c r="E1358" s="23">
        <f>IFERROR(_xlfn.XLOOKUP($B1358,'Reference Prices - Do Not Edit'!$C$4:$C$6575,'Reference Prices - Do Not Edit'!$E$4:$E$6575),0)</f>
        <v>0</v>
      </c>
      <c r="F1358" s="25">
        <f>IFERROR(_xlfn.XLOOKUP($B1358,'Reference Prices - Do Not Edit'!$C$4:$C$6575,'Reference Prices - Do Not Edit'!$I$4:$I$6575),0)</f>
        <v>0</v>
      </c>
    </row>
    <row r="1359" spans="2:6">
      <c r="B1359" s="475"/>
      <c r="C1359" s="380" t="str">
        <f>IFERROR(_xlfn.XLOOKUP($B1359,'Reference Prices - Do Not Edit'!$C$4:$C$6575,'Reference Prices - Do Not Edit'!$B$4:$B$6575),"-")</f>
        <v>-</v>
      </c>
      <c r="D1359" s="23">
        <f>IFERROR(_xlfn.XLOOKUP($B1359,'Reference Prices - Do Not Edit'!$C$4:$C$6575,'Reference Prices - Do Not Edit'!$D$4:$D$6575),0)</f>
        <v>0</v>
      </c>
      <c r="E1359" s="23">
        <f>IFERROR(_xlfn.XLOOKUP($B1359,'Reference Prices - Do Not Edit'!$C$4:$C$6575,'Reference Prices - Do Not Edit'!$E$4:$E$6575),0)</f>
        <v>0</v>
      </c>
      <c r="F1359" s="25">
        <f>IFERROR(_xlfn.XLOOKUP($B1359,'Reference Prices - Do Not Edit'!$C$4:$C$6575,'Reference Prices - Do Not Edit'!$I$4:$I$6575),0)</f>
        <v>0</v>
      </c>
    </row>
    <row r="1360" spans="2:6">
      <c r="B1360" s="475"/>
      <c r="C1360" s="380" t="str">
        <f>IFERROR(_xlfn.XLOOKUP($B1360,'Reference Prices - Do Not Edit'!$C$4:$C$6575,'Reference Prices - Do Not Edit'!$B$4:$B$6575),"-")</f>
        <v>-</v>
      </c>
      <c r="D1360" s="23">
        <f>IFERROR(_xlfn.XLOOKUP($B1360,'Reference Prices - Do Not Edit'!$C$4:$C$6575,'Reference Prices - Do Not Edit'!$D$4:$D$6575),0)</f>
        <v>0</v>
      </c>
      <c r="E1360" s="23">
        <f>IFERROR(_xlfn.XLOOKUP($B1360,'Reference Prices - Do Not Edit'!$C$4:$C$6575,'Reference Prices - Do Not Edit'!$E$4:$E$6575),0)</f>
        <v>0</v>
      </c>
      <c r="F1360" s="25">
        <f>IFERROR(_xlfn.XLOOKUP($B1360,'Reference Prices - Do Not Edit'!$C$4:$C$6575,'Reference Prices - Do Not Edit'!$I$4:$I$6575),0)</f>
        <v>0</v>
      </c>
    </row>
    <row r="1361" spans="2:6">
      <c r="B1361" s="475"/>
      <c r="C1361" s="380" t="str">
        <f>IFERROR(_xlfn.XLOOKUP($B1361,'Reference Prices - Do Not Edit'!$C$4:$C$6575,'Reference Prices - Do Not Edit'!$B$4:$B$6575),"-")</f>
        <v>-</v>
      </c>
      <c r="D1361" s="23">
        <f>IFERROR(_xlfn.XLOOKUP($B1361,'Reference Prices - Do Not Edit'!$C$4:$C$6575,'Reference Prices - Do Not Edit'!$D$4:$D$6575),0)</f>
        <v>0</v>
      </c>
      <c r="E1361" s="23">
        <f>IFERROR(_xlfn.XLOOKUP($B1361,'Reference Prices - Do Not Edit'!$C$4:$C$6575,'Reference Prices - Do Not Edit'!$E$4:$E$6575),0)</f>
        <v>0</v>
      </c>
      <c r="F1361" s="25">
        <f>IFERROR(_xlfn.XLOOKUP($B1361,'Reference Prices - Do Not Edit'!$C$4:$C$6575,'Reference Prices - Do Not Edit'!$I$4:$I$6575),0)</f>
        <v>0</v>
      </c>
    </row>
    <row r="1362" spans="2:6">
      <c r="B1362" s="475"/>
      <c r="C1362" s="380" t="str">
        <f>IFERROR(_xlfn.XLOOKUP($B1362,'Reference Prices - Do Not Edit'!$C$4:$C$6575,'Reference Prices - Do Not Edit'!$B$4:$B$6575),"-")</f>
        <v>-</v>
      </c>
      <c r="D1362" s="23">
        <f>IFERROR(_xlfn.XLOOKUP($B1362,'Reference Prices - Do Not Edit'!$C$4:$C$6575,'Reference Prices - Do Not Edit'!$D$4:$D$6575),0)</f>
        <v>0</v>
      </c>
      <c r="E1362" s="23">
        <f>IFERROR(_xlfn.XLOOKUP($B1362,'Reference Prices - Do Not Edit'!$C$4:$C$6575,'Reference Prices - Do Not Edit'!$E$4:$E$6575),0)</f>
        <v>0</v>
      </c>
      <c r="F1362" s="25">
        <f>IFERROR(_xlfn.XLOOKUP($B1362,'Reference Prices - Do Not Edit'!$C$4:$C$6575,'Reference Prices - Do Not Edit'!$I$4:$I$6575),0)</f>
        <v>0</v>
      </c>
    </row>
    <row r="1363" spans="2:6">
      <c r="B1363" s="475"/>
      <c r="C1363" s="380" t="str">
        <f>IFERROR(_xlfn.XLOOKUP($B1363,'Reference Prices - Do Not Edit'!$C$4:$C$6575,'Reference Prices - Do Not Edit'!$B$4:$B$6575),"-")</f>
        <v>-</v>
      </c>
      <c r="D1363" s="23">
        <f>IFERROR(_xlfn.XLOOKUP($B1363,'Reference Prices - Do Not Edit'!$C$4:$C$6575,'Reference Prices - Do Not Edit'!$D$4:$D$6575),0)</f>
        <v>0</v>
      </c>
      <c r="E1363" s="23">
        <f>IFERROR(_xlfn.XLOOKUP($B1363,'Reference Prices - Do Not Edit'!$C$4:$C$6575,'Reference Prices - Do Not Edit'!$E$4:$E$6575),0)</f>
        <v>0</v>
      </c>
      <c r="F1363" s="25">
        <f>IFERROR(_xlfn.XLOOKUP($B1363,'Reference Prices - Do Not Edit'!$C$4:$C$6575,'Reference Prices - Do Not Edit'!$I$4:$I$6575),0)</f>
        <v>0</v>
      </c>
    </row>
    <row r="1364" spans="2:6">
      <c r="B1364" s="475"/>
      <c r="C1364" s="380" t="str">
        <f>IFERROR(_xlfn.XLOOKUP($B1364,'Reference Prices - Do Not Edit'!$C$4:$C$6575,'Reference Prices - Do Not Edit'!$B$4:$B$6575),"-")</f>
        <v>-</v>
      </c>
      <c r="D1364" s="23">
        <f>IFERROR(_xlfn.XLOOKUP($B1364,'Reference Prices - Do Not Edit'!$C$4:$C$6575,'Reference Prices - Do Not Edit'!$D$4:$D$6575),0)</f>
        <v>0</v>
      </c>
      <c r="E1364" s="23">
        <f>IFERROR(_xlfn.XLOOKUP($B1364,'Reference Prices - Do Not Edit'!$C$4:$C$6575,'Reference Prices - Do Not Edit'!$E$4:$E$6575),0)</f>
        <v>0</v>
      </c>
      <c r="F1364" s="25">
        <f>IFERROR(_xlfn.XLOOKUP($B1364,'Reference Prices - Do Not Edit'!$C$4:$C$6575,'Reference Prices - Do Not Edit'!$I$4:$I$6575),0)</f>
        <v>0</v>
      </c>
    </row>
    <row r="1365" spans="2:6">
      <c r="B1365" s="475"/>
      <c r="C1365" s="380" t="str">
        <f>IFERROR(_xlfn.XLOOKUP($B1365,'Reference Prices - Do Not Edit'!$C$4:$C$6575,'Reference Prices - Do Not Edit'!$B$4:$B$6575),"-")</f>
        <v>-</v>
      </c>
      <c r="D1365" s="23">
        <f>IFERROR(_xlfn.XLOOKUP($B1365,'Reference Prices - Do Not Edit'!$C$4:$C$6575,'Reference Prices - Do Not Edit'!$D$4:$D$6575),0)</f>
        <v>0</v>
      </c>
      <c r="E1365" s="23">
        <f>IFERROR(_xlfn.XLOOKUP($B1365,'Reference Prices - Do Not Edit'!$C$4:$C$6575,'Reference Prices - Do Not Edit'!$E$4:$E$6575),0)</f>
        <v>0</v>
      </c>
      <c r="F1365" s="25">
        <f>IFERROR(_xlfn.XLOOKUP($B1365,'Reference Prices - Do Not Edit'!$C$4:$C$6575,'Reference Prices - Do Not Edit'!$I$4:$I$6575),0)</f>
        <v>0</v>
      </c>
    </row>
    <row r="1366" spans="2:6">
      <c r="B1366" s="475"/>
      <c r="C1366" s="380" t="str">
        <f>IFERROR(_xlfn.XLOOKUP($B1366,'Reference Prices - Do Not Edit'!$C$4:$C$6575,'Reference Prices - Do Not Edit'!$B$4:$B$6575),"-")</f>
        <v>-</v>
      </c>
      <c r="D1366" s="23">
        <f>IFERROR(_xlfn.XLOOKUP($B1366,'Reference Prices - Do Not Edit'!$C$4:$C$6575,'Reference Prices - Do Not Edit'!$D$4:$D$6575),0)</f>
        <v>0</v>
      </c>
      <c r="E1366" s="23">
        <f>IFERROR(_xlfn.XLOOKUP($B1366,'Reference Prices - Do Not Edit'!$C$4:$C$6575,'Reference Prices - Do Not Edit'!$E$4:$E$6575),0)</f>
        <v>0</v>
      </c>
      <c r="F1366" s="25">
        <f>IFERROR(_xlfn.XLOOKUP($B1366,'Reference Prices - Do Not Edit'!$C$4:$C$6575,'Reference Prices - Do Not Edit'!$I$4:$I$6575),0)</f>
        <v>0</v>
      </c>
    </row>
    <row r="1367" spans="2:6">
      <c r="B1367" s="475"/>
      <c r="C1367" s="380" t="str">
        <f>IFERROR(_xlfn.XLOOKUP($B1367,'Reference Prices - Do Not Edit'!$C$4:$C$6575,'Reference Prices - Do Not Edit'!$B$4:$B$6575),"-")</f>
        <v>-</v>
      </c>
      <c r="D1367" s="23">
        <f>IFERROR(_xlfn.XLOOKUP($B1367,'Reference Prices - Do Not Edit'!$C$4:$C$6575,'Reference Prices - Do Not Edit'!$D$4:$D$6575),0)</f>
        <v>0</v>
      </c>
      <c r="E1367" s="23">
        <f>IFERROR(_xlfn.XLOOKUP($B1367,'Reference Prices - Do Not Edit'!$C$4:$C$6575,'Reference Prices - Do Not Edit'!$E$4:$E$6575),0)</f>
        <v>0</v>
      </c>
      <c r="F1367" s="25">
        <f>IFERROR(_xlfn.XLOOKUP($B1367,'Reference Prices - Do Not Edit'!$C$4:$C$6575,'Reference Prices - Do Not Edit'!$I$4:$I$6575),0)</f>
        <v>0</v>
      </c>
    </row>
    <row r="1368" spans="2:6">
      <c r="B1368" s="475"/>
      <c r="C1368" s="380" t="str">
        <f>IFERROR(_xlfn.XLOOKUP($B1368,'Reference Prices - Do Not Edit'!$C$4:$C$6575,'Reference Prices - Do Not Edit'!$B$4:$B$6575),"-")</f>
        <v>-</v>
      </c>
      <c r="D1368" s="23">
        <f>IFERROR(_xlfn.XLOOKUP($B1368,'Reference Prices - Do Not Edit'!$C$4:$C$6575,'Reference Prices - Do Not Edit'!$D$4:$D$6575),0)</f>
        <v>0</v>
      </c>
      <c r="E1368" s="23">
        <f>IFERROR(_xlfn.XLOOKUP($B1368,'Reference Prices - Do Not Edit'!$C$4:$C$6575,'Reference Prices - Do Not Edit'!$E$4:$E$6575),0)</f>
        <v>0</v>
      </c>
      <c r="F1368" s="25">
        <f>IFERROR(_xlfn.XLOOKUP($B1368,'Reference Prices - Do Not Edit'!$C$4:$C$6575,'Reference Prices - Do Not Edit'!$I$4:$I$6575),0)</f>
        <v>0</v>
      </c>
    </row>
    <row r="1369" spans="2:6">
      <c r="B1369" s="475"/>
      <c r="C1369" s="380" t="str">
        <f>IFERROR(_xlfn.XLOOKUP($B1369,'Reference Prices - Do Not Edit'!$C$4:$C$6575,'Reference Prices - Do Not Edit'!$B$4:$B$6575),"-")</f>
        <v>-</v>
      </c>
      <c r="D1369" s="23">
        <f>IFERROR(_xlfn.XLOOKUP($B1369,'Reference Prices - Do Not Edit'!$C$4:$C$6575,'Reference Prices - Do Not Edit'!$D$4:$D$6575),0)</f>
        <v>0</v>
      </c>
      <c r="E1369" s="23">
        <f>IFERROR(_xlfn.XLOOKUP($B1369,'Reference Prices - Do Not Edit'!$C$4:$C$6575,'Reference Prices - Do Not Edit'!$E$4:$E$6575),0)</f>
        <v>0</v>
      </c>
      <c r="F1369" s="25">
        <f>IFERROR(_xlfn.XLOOKUP($B1369,'Reference Prices - Do Not Edit'!$C$4:$C$6575,'Reference Prices - Do Not Edit'!$I$4:$I$6575),0)</f>
        <v>0</v>
      </c>
    </row>
    <row r="1370" spans="2:6">
      <c r="B1370" s="475"/>
      <c r="C1370" s="380" t="str">
        <f>IFERROR(_xlfn.XLOOKUP($B1370,'Reference Prices - Do Not Edit'!$C$4:$C$6575,'Reference Prices - Do Not Edit'!$B$4:$B$6575),"-")</f>
        <v>-</v>
      </c>
      <c r="D1370" s="23">
        <f>IFERROR(_xlfn.XLOOKUP($B1370,'Reference Prices - Do Not Edit'!$C$4:$C$6575,'Reference Prices - Do Not Edit'!$D$4:$D$6575),0)</f>
        <v>0</v>
      </c>
      <c r="E1370" s="23">
        <f>IFERROR(_xlfn.XLOOKUP($B1370,'Reference Prices - Do Not Edit'!$C$4:$C$6575,'Reference Prices - Do Not Edit'!$E$4:$E$6575),0)</f>
        <v>0</v>
      </c>
      <c r="F1370" s="25">
        <f>IFERROR(_xlfn.XLOOKUP($B1370,'Reference Prices - Do Not Edit'!$C$4:$C$6575,'Reference Prices - Do Not Edit'!$I$4:$I$6575),0)</f>
        <v>0</v>
      </c>
    </row>
    <row r="1371" spans="2:6">
      <c r="B1371" s="475"/>
      <c r="C1371" s="380" t="str">
        <f>IFERROR(_xlfn.XLOOKUP($B1371,'Reference Prices - Do Not Edit'!$C$4:$C$6575,'Reference Prices - Do Not Edit'!$B$4:$B$6575),"-")</f>
        <v>-</v>
      </c>
      <c r="D1371" s="23">
        <f>IFERROR(_xlfn.XLOOKUP($B1371,'Reference Prices - Do Not Edit'!$C$4:$C$6575,'Reference Prices - Do Not Edit'!$D$4:$D$6575),0)</f>
        <v>0</v>
      </c>
      <c r="E1371" s="23">
        <f>IFERROR(_xlfn.XLOOKUP($B1371,'Reference Prices - Do Not Edit'!$C$4:$C$6575,'Reference Prices - Do Not Edit'!$E$4:$E$6575),0)</f>
        <v>0</v>
      </c>
      <c r="F1371" s="25">
        <f>IFERROR(_xlfn.XLOOKUP($B1371,'Reference Prices - Do Not Edit'!$C$4:$C$6575,'Reference Prices - Do Not Edit'!$I$4:$I$6575),0)</f>
        <v>0</v>
      </c>
    </row>
    <row r="1372" spans="2:6">
      <c r="B1372" s="475"/>
      <c r="C1372" s="380" t="str">
        <f>IFERROR(_xlfn.XLOOKUP($B1372,'Reference Prices - Do Not Edit'!$C$4:$C$6575,'Reference Prices - Do Not Edit'!$B$4:$B$6575),"-")</f>
        <v>-</v>
      </c>
      <c r="D1372" s="23">
        <f>IFERROR(_xlfn.XLOOKUP($B1372,'Reference Prices - Do Not Edit'!$C$4:$C$6575,'Reference Prices - Do Not Edit'!$D$4:$D$6575),0)</f>
        <v>0</v>
      </c>
      <c r="E1372" s="23">
        <f>IFERROR(_xlfn.XLOOKUP($B1372,'Reference Prices - Do Not Edit'!$C$4:$C$6575,'Reference Prices - Do Not Edit'!$E$4:$E$6575),0)</f>
        <v>0</v>
      </c>
      <c r="F1372" s="25">
        <f>IFERROR(_xlfn.XLOOKUP($B1372,'Reference Prices - Do Not Edit'!$C$4:$C$6575,'Reference Prices - Do Not Edit'!$I$4:$I$6575),0)</f>
        <v>0</v>
      </c>
    </row>
    <row r="1373" spans="2:6">
      <c r="B1373" s="475"/>
      <c r="C1373" s="380" t="str">
        <f>IFERROR(_xlfn.XLOOKUP($B1373,'Reference Prices - Do Not Edit'!$C$4:$C$6575,'Reference Prices - Do Not Edit'!$B$4:$B$6575),"-")</f>
        <v>-</v>
      </c>
      <c r="D1373" s="23">
        <f>IFERROR(_xlfn.XLOOKUP($B1373,'Reference Prices - Do Not Edit'!$C$4:$C$6575,'Reference Prices - Do Not Edit'!$D$4:$D$6575),0)</f>
        <v>0</v>
      </c>
      <c r="E1373" s="23">
        <f>IFERROR(_xlfn.XLOOKUP($B1373,'Reference Prices - Do Not Edit'!$C$4:$C$6575,'Reference Prices - Do Not Edit'!$E$4:$E$6575),0)</f>
        <v>0</v>
      </c>
      <c r="F1373" s="25">
        <f>IFERROR(_xlfn.XLOOKUP($B1373,'Reference Prices - Do Not Edit'!$C$4:$C$6575,'Reference Prices - Do Not Edit'!$I$4:$I$6575),0)</f>
        <v>0</v>
      </c>
    </row>
    <row r="1374" spans="2:6">
      <c r="B1374" s="475"/>
      <c r="C1374" s="380" t="str">
        <f>IFERROR(_xlfn.XLOOKUP($B1374,'Reference Prices - Do Not Edit'!$C$4:$C$6575,'Reference Prices - Do Not Edit'!$B$4:$B$6575),"-")</f>
        <v>-</v>
      </c>
      <c r="D1374" s="23">
        <f>IFERROR(_xlfn.XLOOKUP($B1374,'Reference Prices - Do Not Edit'!$C$4:$C$6575,'Reference Prices - Do Not Edit'!$D$4:$D$6575),0)</f>
        <v>0</v>
      </c>
      <c r="E1374" s="23">
        <f>IFERROR(_xlfn.XLOOKUP($B1374,'Reference Prices - Do Not Edit'!$C$4:$C$6575,'Reference Prices - Do Not Edit'!$E$4:$E$6575),0)</f>
        <v>0</v>
      </c>
      <c r="F1374" s="25">
        <f>IFERROR(_xlfn.XLOOKUP($B1374,'Reference Prices - Do Not Edit'!$C$4:$C$6575,'Reference Prices - Do Not Edit'!$I$4:$I$6575),0)</f>
        <v>0</v>
      </c>
    </row>
    <row r="1375" spans="2:6">
      <c r="B1375" s="475"/>
      <c r="C1375" s="380" t="str">
        <f>IFERROR(_xlfn.XLOOKUP($B1375,'Reference Prices - Do Not Edit'!$C$4:$C$6575,'Reference Prices - Do Not Edit'!$B$4:$B$6575),"-")</f>
        <v>-</v>
      </c>
      <c r="D1375" s="23">
        <f>IFERROR(_xlfn.XLOOKUP($B1375,'Reference Prices - Do Not Edit'!$C$4:$C$6575,'Reference Prices - Do Not Edit'!$D$4:$D$6575),0)</f>
        <v>0</v>
      </c>
      <c r="E1375" s="23">
        <f>IFERROR(_xlfn.XLOOKUP($B1375,'Reference Prices - Do Not Edit'!$C$4:$C$6575,'Reference Prices - Do Not Edit'!$E$4:$E$6575),0)</f>
        <v>0</v>
      </c>
      <c r="F1375" s="25">
        <f>IFERROR(_xlfn.XLOOKUP($B1375,'Reference Prices - Do Not Edit'!$C$4:$C$6575,'Reference Prices - Do Not Edit'!$I$4:$I$6575),0)</f>
        <v>0</v>
      </c>
    </row>
    <row r="1376" spans="2:6">
      <c r="B1376" s="475"/>
      <c r="C1376" s="380" t="str">
        <f>IFERROR(_xlfn.XLOOKUP($B1376,'Reference Prices - Do Not Edit'!$C$4:$C$6575,'Reference Prices - Do Not Edit'!$B$4:$B$6575),"-")</f>
        <v>-</v>
      </c>
      <c r="D1376" s="23">
        <f>IFERROR(_xlfn.XLOOKUP($B1376,'Reference Prices - Do Not Edit'!$C$4:$C$6575,'Reference Prices - Do Not Edit'!$D$4:$D$6575),0)</f>
        <v>0</v>
      </c>
      <c r="E1376" s="23">
        <f>IFERROR(_xlfn.XLOOKUP($B1376,'Reference Prices - Do Not Edit'!$C$4:$C$6575,'Reference Prices - Do Not Edit'!$E$4:$E$6575),0)</f>
        <v>0</v>
      </c>
      <c r="F1376" s="25">
        <f>IFERROR(_xlfn.XLOOKUP($B1376,'Reference Prices - Do Not Edit'!$C$4:$C$6575,'Reference Prices - Do Not Edit'!$I$4:$I$6575),0)</f>
        <v>0</v>
      </c>
    </row>
    <row r="1377" spans="2:6">
      <c r="B1377" s="475"/>
      <c r="C1377" s="380" t="str">
        <f>IFERROR(_xlfn.XLOOKUP($B1377,'Reference Prices - Do Not Edit'!$C$4:$C$6575,'Reference Prices - Do Not Edit'!$B$4:$B$6575),"-")</f>
        <v>-</v>
      </c>
      <c r="D1377" s="23">
        <f>IFERROR(_xlfn.XLOOKUP($B1377,'Reference Prices - Do Not Edit'!$C$4:$C$6575,'Reference Prices - Do Not Edit'!$D$4:$D$6575),0)</f>
        <v>0</v>
      </c>
      <c r="E1377" s="23">
        <f>IFERROR(_xlfn.XLOOKUP($B1377,'Reference Prices - Do Not Edit'!$C$4:$C$6575,'Reference Prices - Do Not Edit'!$E$4:$E$6575),0)</f>
        <v>0</v>
      </c>
      <c r="F1377" s="25">
        <f>IFERROR(_xlfn.XLOOKUP($B1377,'Reference Prices - Do Not Edit'!$C$4:$C$6575,'Reference Prices - Do Not Edit'!$I$4:$I$6575),0)</f>
        <v>0</v>
      </c>
    </row>
    <row r="1378" spans="2:6">
      <c r="B1378" s="475"/>
      <c r="C1378" s="380" t="str">
        <f>IFERROR(_xlfn.XLOOKUP($B1378,'Reference Prices - Do Not Edit'!$C$4:$C$6575,'Reference Prices - Do Not Edit'!$B$4:$B$6575),"-")</f>
        <v>-</v>
      </c>
      <c r="D1378" s="23">
        <f>IFERROR(_xlfn.XLOOKUP($B1378,'Reference Prices - Do Not Edit'!$C$4:$C$6575,'Reference Prices - Do Not Edit'!$D$4:$D$6575),0)</f>
        <v>0</v>
      </c>
      <c r="E1378" s="23">
        <f>IFERROR(_xlfn.XLOOKUP($B1378,'Reference Prices - Do Not Edit'!$C$4:$C$6575,'Reference Prices - Do Not Edit'!$E$4:$E$6575),0)</f>
        <v>0</v>
      </c>
      <c r="F1378" s="25">
        <f>IFERROR(_xlfn.XLOOKUP($B1378,'Reference Prices - Do Not Edit'!$C$4:$C$6575,'Reference Prices - Do Not Edit'!$I$4:$I$6575),0)</f>
        <v>0</v>
      </c>
    </row>
    <row r="1379" spans="2:6">
      <c r="B1379" s="475"/>
      <c r="C1379" s="380" t="str">
        <f>IFERROR(_xlfn.XLOOKUP($B1379,'Reference Prices - Do Not Edit'!$C$4:$C$6575,'Reference Prices - Do Not Edit'!$B$4:$B$6575),"-")</f>
        <v>-</v>
      </c>
      <c r="D1379" s="23">
        <f>IFERROR(_xlfn.XLOOKUP($B1379,'Reference Prices - Do Not Edit'!$C$4:$C$6575,'Reference Prices - Do Not Edit'!$D$4:$D$6575),0)</f>
        <v>0</v>
      </c>
      <c r="E1379" s="23">
        <f>IFERROR(_xlfn.XLOOKUP($B1379,'Reference Prices - Do Not Edit'!$C$4:$C$6575,'Reference Prices - Do Not Edit'!$E$4:$E$6575),0)</f>
        <v>0</v>
      </c>
      <c r="F1379" s="25">
        <f>IFERROR(_xlfn.XLOOKUP($B1379,'Reference Prices - Do Not Edit'!$C$4:$C$6575,'Reference Prices - Do Not Edit'!$I$4:$I$6575),0)</f>
        <v>0</v>
      </c>
    </row>
    <row r="1380" spans="2:6">
      <c r="B1380" s="475"/>
      <c r="C1380" s="380" t="str">
        <f>IFERROR(_xlfn.XLOOKUP($B1380,'Reference Prices - Do Not Edit'!$C$4:$C$6575,'Reference Prices - Do Not Edit'!$B$4:$B$6575),"-")</f>
        <v>-</v>
      </c>
      <c r="D1380" s="23">
        <f>IFERROR(_xlfn.XLOOKUP($B1380,'Reference Prices - Do Not Edit'!$C$4:$C$6575,'Reference Prices - Do Not Edit'!$D$4:$D$6575),0)</f>
        <v>0</v>
      </c>
      <c r="E1380" s="23">
        <f>IFERROR(_xlfn.XLOOKUP($B1380,'Reference Prices - Do Not Edit'!$C$4:$C$6575,'Reference Prices - Do Not Edit'!$E$4:$E$6575),0)</f>
        <v>0</v>
      </c>
      <c r="F1380" s="25">
        <f>IFERROR(_xlfn.XLOOKUP($B1380,'Reference Prices - Do Not Edit'!$C$4:$C$6575,'Reference Prices - Do Not Edit'!$I$4:$I$6575),0)</f>
        <v>0</v>
      </c>
    </row>
    <row r="1381" spans="2:6">
      <c r="B1381" s="475"/>
      <c r="C1381" s="380" t="str">
        <f>IFERROR(_xlfn.XLOOKUP($B1381,'Reference Prices - Do Not Edit'!$C$4:$C$6575,'Reference Prices - Do Not Edit'!$B$4:$B$6575),"-")</f>
        <v>-</v>
      </c>
      <c r="D1381" s="23">
        <f>IFERROR(_xlfn.XLOOKUP($B1381,'Reference Prices - Do Not Edit'!$C$4:$C$6575,'Reference Prices - Do Not Edit'!$D$4:$D$6575),0)</f>
        <v>0</v>
      </c>
      <c r="E1381" s="23">
        <f>IFERROR(_xlfn.XLOOKUP($B1381,'Reference Prices - Do Not Edit'!$C$4:$C$6575,'Reference Prices - Do Not Edit'!$E$4:$E$6575),0)</f>
        <v>0</v>
      </c>
      <c r="F1381" s="25">
        <f>IFERROR(_xlfn.XLOOKUP($B1381,'Reference Prices - Do Not Edit'!$C$4:$C$6575,'Reference Prices - Do Not Edit'!$I$4:$I$6575),0)</f>
        <v>0</v>
      </c>
    </row>
    <row r="1382" spans="2:6">
      <c r="B1382" s="475"/>
      <c r="C1382" s="380" t="str">
        <f>IFERROR(_xlfn.XLOOKUP($B1382,'Reference Prices - Do Not Edit'!$C$4:$C$6575,'Reference Prices - Do Not Edit'!$B$4:$B$6575),"-")</f>
        <v>-</v>
      </c>
      <c r="D1382" s="23">
        <f>IFERROR(_xlfn.XLOOKUP($B1382,'Reference Prices - Do Not Edit'!$C$4:$C$6575,'Reference Prices - Do Not Edit'!$D$4:$D$6575),0)</f>
        <v>0</v>
      </c>
      <c r="E1382" s="23">
        <f>IFERROR(_xlfn.XLOOKUP($B1382,'Reference Prices - Do Not Edit'!$C$4:$C$6575,'Reference Prices - Do Not Edit'!$E$4:$E$6575),0)</f>
        <v>0</v>
      </c>
      <c r="F1382" s="25">
        <f>IFERROR(_xlfn.XLOOKUP($B1382,'Reference Prices - Do Not Edit'!$C$4:$C$6575,'Reference Prices - Do Not Edit'!$I$4:$I$6575),0)</f>
        <v>0</v>
      </c>
    </row>
    <row r="1383" spans="2:6">
      <c r="B1383" s="475"/>
      <c r="C1383" s="380" t="str">
        <f>IFERROR(_xlfn.XLOOKUP($B1383,'Reference Prices - Do Not Edit'!$C$4:$C$6575,'Reference Prices - Do Not Edit'!$B$4:$B$6575),"-")</f>
        <v>-</v>
      </c>
      <c r="D1383" s="23">
        <f>IFERROR(_xlfn.XLOOKUP($B1383,'Reference Prices - Do Not Edit'!$C$4:$C$6575,'Reference Prices - Do Not Edit'!$D$4:$D$6575),0)</f>
        <v>0</v>
      </c>
      <c r="E1383" s="23">
        <f>IFERROR(_xlfn.XLOOKUP($B1383,'Reference Prices - Do Not Edit'!$C$4:$C$6575,'Reference Prices - Do Not Edit'!$E$4:$E$6575),0)</f>
        <v>0</v>
      </c>
      <c r="F1383" s="25">
        <f>IFERROR(_xlfn.XLOOKUP($B1383,'Reference Prices - Do Not Edit'!$C$4:$C$6575,'Reference Prices - Do Not Edit'!$I$4:$I$6575),0)</f>
        <v>0</v>
      </c>
    </row>
    <row r="1384" spans="2:6">
      <c r="B1384" s="475"/>
      <c r="C1384" s="380" t="str">
        <f>IFERROR(_xlfn.XLOOKUP($B1384,'Reference Prices - Do Not Edit'!$C$4:$C$6575,'Reference Prices - Do Not Edit'!$B$4:$B$6575),"-")</f>
        <v>-</v>
      </c>
      <c r="D1384" s="23">
        <f>IFERROR(_xlfn.XLOOKUP($B1384,'Reference Prices - Do Not Edit'!$C$4:$C$6575,'Reference Prices - Do Not Edit'!$D$4:$D$6575),0)</f>
        <v>0</v>
      </c>
      <c r="E1384" s="23">
        <f>IFERROR(_xlfn.XLOOKUP($B1384,'Reference Prices - Do Not Edit'!$C$4:$C$6575,'Reference Prices - Do Not Edit'!$E$4:$E$6575),0)</f>
        <v>0</v>
      </c>
      <c r="F1384" s="25">
        <f>IFERROR(_xlfn.XLOOKUP($B1384,'Reference Prices - Do Not Edit'!$C$4:$C$6575,'Reference Prices - Do Not Edit'!$I$4:$I$6575),0)</f>
        <v>0</v>
      </c>
    </row>
    <row r="1385" spans="2:6">
      <c r="B1385" s="475"/>
      <c r="C1385" s="380" t="str">
        <f>IFERROR(_xlfn.XLOOKUP($B1385,'Reference Prices - Do Not Edit'!$C$4:$C$6575,'Reference Prices - Do Not Edit'!$B$4:$B$6575),"-")</f>
        <v>-</v>
      </c>
      <c r="D1385" s="23">
        <f>IFERROR(_xlfn.XLOOKUP($B1385,'Reference Prices - Do Not Edit'!$C$4:$C$6575,'Reference Prices - Do Not Edit'!$D$4:$D$6575),0)</f>
        <v>0</v>
      </c>
      <c r="E1385" s="23">
        <f>IFERROR(_xlfn.XLOOKUP($B1385,'Reference Prices - Do Not Edit'!$C$4:$C$6575,'Reference Prices - Do Not Edit'!$E$4:$E$6575),0)</f>
        <v>0</v>
      </c>
      <c r="F1385" s="25">
        <f>IFERROR(_xlfn.XLOOKUP($B1385,'Reference Prices - Do Not Edit'!$C$4:$C$6575,'Reference Prices - Do Not Edit'!$I$4:$I$6575),0)</f>
        <v>0</v>
      </c>
    </row>
    <row r="1386" spans="2:6">
      <c r="B1386" s="475"/>
      <c r="C1386" s="380" t="str">
        <f>IFERROR(_xlfn.XLOOKUP($B1386,'Reference Prices - Do Not Edit'!$C$4:$C$6575,'Reference Prices - Do Not Edit'!$B$4:$B$6575),"-")</f>
        <v>-</v>
      </c>
      <c r="D1386" s="23">
        <f>IFERROR(_xlfn.XLOOKUP($B1386,'Reference Prices - Do Not Edit'!$C$4:$C$6575,'Reference Prices - Do Not Edit'!$D$4:$D$6575),0)</f>
        <v>0</v>
      </c>
      <c r="E1386" s="23">
        <f>IFERROR(_xlfn.XLOOKUP($B1386,'Reference Prices - Do Not Edit'!$C$4:$C$6575,'Reference Prices - Do Not Edit'!$E$4:$E$6575),0)</f>
        <v>0</v>
      </c>
      <c r="F1386" s="25">
        <f>IFERROR(_xlfn.XLOOKUP($B1386,'Reference Prices - Do Not Edit'!$C$4:$C$6575,'Reference Prices - Do Not Edit'!$I$4:$I$6575),0)</f>
        <v>0</v>
      </c>
    </row>
    <row r="1387" spans="2:6">
      <c r="B1387" s="475"/>
      <c r="C1387" s="380" t="str">
        <f>IFERROR(_xlfn.XLOOKUP($B1387,'Reference Prices - Do Not Edit'!$C$4:$C$6575,'Reference Prices - Do Not Edit'!$B$4:$B$6575),"-")</f>
        <v>-</v>
      </c>
      <c r="D1387" s="23">
        <f>IFERROR(_xlfn.XLOOKUP($B1387,'Reference Prices - Do Not Edit'!$C$4:$C$6575,'Reference Prices - Do Not Edit'!$D$4:$D$6575),0)</f>
        <v>0</v>
      </c>
      <c r="E1387" s="23">
        <f>IFERROR(_xlfn.XLOOKUP($B1387,'Reference Prices - Do Not Edit'!$C$4:$C$6575,'Reference Prices - Do Not Edit'!$E$4:$E$6575),0)</f>
        <v>0</v>
      </c>
      <c r="F1387" s="25">
        <f>IFERROR(_xlfn.XLOOKUP($B1387,'Reference Prices - Do Not Edit'!$C$4:$C$6575,'Reference Prices - Do Not Edit'!$I$4:$I$6575),0)</f>
        <v>0</v>
      </c>
    </row>
    <row r="1388" spans="2:6">
      <c r="B1388" s="475"/>
      <c r="C1388" s="380" t="str">
        <f>IFERROR(_xlfn.XLOOKUP($B1388,'Reference Prices - Do Not Edit'!$C$4:$C$6575,'Reference Prices - Do Not Edit'!$B$4:$B$6575),"-")</f>
        <v>-</v>
      </c>
      <c r="D1388" s="23">
        <f>IFERROR(_xlfn.XLOOKUP($B1388,'Reference Prices - Do Not Edit'!$C$4:$C$6575,'Reference Prices - Do Not Edit'!$D$4:$D$6575),0)</f>
        <v>0</v>
      </c>
      <c r="E1388" s="23">
        <f>IFERROR(_xlfn.XLOOKUP($B1388,'Reference Prices - Do Not Edit'!$C$4:$C$6575,'Reference Prices - Do Not Edit'!$E$4:$E$6575),0)</f>
        <v>0</v>
      </c>
      <c r="F1388" s="25">
        <f>IFERROR(_xlfn.XLOOKUP($B1388,'Reference Prices - Do Not Edit'!$C$4:$C$6575,'Reference Prices - Do Not Edit'!$I$4:$I$6575),0)</f>
        <v>0</v>
      </c>
    </row>
    <row r="1389" spans="2:6">
      <c r="B1389" s="475"/>
      <c r="C1389" s="380" t="str">
        <f>IFERROR(_xlfn.XLOOKUP($B1389,'Reference Prices - Do Not Edit'!$C$4:$C$6575,'Reference Prices - Do Not Edit'!$B$4:$B$6575),"-")</f>
        <v>-</v>
      </c>
      <c r="D1389" s="23">
        <f>IFERROR(_xlfn.XLOOKUP($B1389,'Reference Prices - Do Not Edit'!$C$4:$C$6575,'Reference Prices - Do Not Edit'!$D$4:$D$6575),0)</f>
        <v>0</v>
      </c>
      <c r="E1389" s="23">
        <f>IFERROR(_xlfn.XLOOKUP($B1389,'Reference Prices - Do Not Edit'!$C$4:$C$6575,'Reference Prices - Do Not Edit'!$E$4:$E$6575),0)</f>
        <v>0</v>
      </c>
      <c r="F1389" s="25">
        <f>IFERROR(_xlfn.XLOOKUP($B1389,'Reference Prices - Do Not Edit'!$C$4:$C$6575,'Reference Prices - Do Not Edit'!$I$4:$I$6575),0)</f>
        <v>0</v>
      </c>
    </row>
    <row r="1390" spans="2:6">
      <c r="B1390" s="475"/>
      <c r="C1390" s="380" t="str">
        <f>IFERROR(_xlfn.XLOOKUP($B1390,'Reference Prices - Do Not Edit'!$C$4:$C$6575,'Reference Prices - Do Not Edit'!$B$4:$B$6575),"-")</f>
        <v>-</v>
      </c>
      <c r="D1390" s="23">
        <f>IFERROR(_xlfn.XLOOKUP($B1390,'Reference Prices - Do Not Edit'!$C$4:$C$6575,'Reference Prices - Do Not Edit'!$D$4:$D$6575),0)</f>
        <v>0</v>
      </c>
      <c r="E1390" s="23">
        <f>IFERROR(_xlfn.XLOOKUP($B1390,'Reference Prices - Do Not Edit'!$C$4:$C$6575,'Reference Prices - Do Not Edit'!$E$4:$E$6575),0)</f>
        <v>0</v>
      </c>
      <c r="F1390" s="25">
        <f>IFERROR(_xlfn.XLOOKUP($B1390,'Reference Prices - Do Not Edit'!$C$4:$C$6575,'Reference Prices - Do Not Edit'!$I$4:$I$6575),0)</f>
        <v>0</v>
      </c>
    </row>
    <row r="1391" spans="2:6">
      <c r="B1391" s="475"/>
      <c r="C1391" s="380" t="str">
        <f>IFERROR(_xlfn.XLOOKUP($B1391,'Reference Prices - Do Not Edit'!$C$4:$C$6575,'Reference Prices - Do Not Edit'!$B$4:$B$6575),"-")</f>
        <v>-</v>
      </c>
      <c r="D1391" s="23">
        <f>IFERROR(_xlfn.XLOOKUP($B1391,'Reference Prices - Do Not Edit'!$C$4:$C$6575,'Reference Prices - Do Not Edit'!$D$4:$D$6575),0)</f>
        <v>0</v>
      </c>
      <c r="E1391" s="23">
        <f>IFERROR(_xlfn.XLOOKUP($B1391,'Reference Prices - Do Not Edit'!$C$4:$C$6575,'Reference Prices - Do Not Edit'!$E$4:$E$6575),0)</f>
        <v>0</v>
      </c>
      <c r="F1391" s="25">
        <f>IFERROR(_xlfn.XLOOKUP($B1391,'Reference Prices - Do Not Edit'!$C$4:$C$6575,'Reference Prices - Do Not Edit'!$I$4:$I$6575),0)</f>
        <v>0</v>
      </c>
    </row>
    <row r="1392" spans="2:6">
      <c r="B1392" s="475"/>
      <c r="C1392" s="380" t="str">
        <f>IFERROR(_xlfn.XLOOKUP($B1392,'Reference Prices - Do Not Edit'!$C$4:$C$6575,'Reference Prices - Do Not Edit'!$B$4:$B$6575),"-")</f>
        <v>-</v>
      </c>
      <c r="D1392" s="23">
        <f>IFERROR(_xlfn.XLOOKUP($B1392,'Reference Prices - Do Not Edit'!$C$4:$C$6575,'Reference Prices - Do Not Edit'!$D$4:$D$6575),0)</f>
        <v>0</v>
      </c>
      <c r="E1392" s="23">
        <f>IFERROR(_xlfn.XLOOKUP($B1392,'Reference Prices - Do Not Edit'!$C$4:$C$6575,'Reference Prices - Do Not Edit'!$E$4:$E$6575),0)</f>
        <v>0</v>
      </c>
      <c r="F1392" s="25">
        <f>IFERROR(_xlfn.XLOOKUP($B1392,'Reference Prices - Do Not Edit'!$C$4:$C$6575,'Reference Prices - Do Not Edit'!$I$4:$I$6575),0)</f>
        <v>0</v>
      </c>
    </row>
    <row r="1393" spans="2:6">
      <c r="B1393" s="475"/>
      <c r="C1393" s="380" t="str">
        <f>IFERROR(_xlfn.XLOOKUP($B1393,'Reference Prices - Do Not Edit'!$C$4:$C$6575,'Reference Prices - Do Not Edit'!$B$4:$B$6575),"-")</f>
        <v>-</v>
      </c>
      <c r="D1393" s="23">
        <f>IFERROR(_xlfn.XLOOKUP($B1393,'Reference Prices - Do Not Edit'!$C$4:$C$6575,'Reference Prices - Do Not Edit'!$D$4:$D$6575),0)</f>
        <v>0</v>
      </c>
      <c r="E1393" s="23">
        <f>IFERROR(_xlfn.XLOOKUP($B1393,'Reference Prices - Do Not Edit'!$C$4:$C$6575,'Reference Prices - Do Not Edit'!$E$4:$E$6575),0)</f>
        <v>0</v>
      </c>
      <c r="F1393" s="25">
        <f>IFERROR(_xlfn.XLOOKUP($B1393,'Reference Prices - Do Not Edit'!$C$4:$C$6575,'Reference Prices - Do Not Edit'!$I$4:$I$6575),0)</f>
        <v>0</v>
      </c>
    </row>
    <row r="1394" spans="2:6">
      <c r="B1394" s="475"/>
      <c r="C1394" s="380" t="str">
        <f>IFERROR(_xlfn.XLOOKUP($B1394,'Reference Prices - Do Not Edit'!$C$4:$C$6575,'Reference Prices - Do Not Edit'!$B$4:$B$6575),"-")</f>
        <v>-</v>
      </c>
      <c r="D1394" s="23">
        <f>IFERROR(_xlfn.XLOOKUP($B1394,'Reference Prices - Do Not Edit'!$C$4:$C$6575,'Reference Prices - Do Not Edit'!$D$4:$D$6575),0)</f>
        <v>0</v>
      </c>
      <c r="E1394" s="23">
        <f>IFERROR(_xlfn.XLOOKUP($B1394,'Reference Prices - Do Not Edit'!$C$4:$C$6575,'Reference Prices - Do Not Edit'!$E$4:$E$6575),0)</f>
        <v>0</v>
      </c>
      <c r="F1394" s="25">
        <f>IFERROR(_xlfn.XLOOKUP($B1394,'Reference Prices - Do Not Edit'!$C$4:$C$6575,'Reference Prices - Do Not Edit'!$I$4:$I$6575),0)</f>
        <v>0</v>
      </c>
    </row>
    <row r="1395" spans="2:6">
      <c r="B1395" s="475"/>
      <c r="C1395" s="380" t="str">
        <f>IFERROR(_xlfn.XLOOKUP($B1395,'Reference Prices - Do Not Edit'!$C$4:$C$6575,'Reference Prices - Do Not Edit'!$B$4:$B$6575),"-")</f>
        <v>-</v>
      </c>
      <c r="D1395" s="23">
        <f>IFERROR(_xlfn.XLOOKUP($B1395,'Reference Prices - Do Not Edit'!$C$4:$C$6575,'Reference Prices - Do Not Edit'!$D$4:$D$6575),0)</f>
        <v>0</v>
      </c>
      <c r="E1395" s="23">
        <f>IFERROR(_xlfn.XLOOKUP($B1395,'Reference Prices - Do Not Edit'!$C$4:$C$6575,'Reference Prices - Do Not Edit'!$E$4:$E$6575),0)</f>
        <v>0</v>
      </c>
      <c r="F1395" s="25">
        <f>IFERROR(_xlfn.XLOOKUP($B1395,'Reference Prices - Do Not Edit'!$C$4:$C$6575,'Reference Prices - Do Not Edit'!$I$4:$I$6575),0)</f>
        <v>0</v>
      </c>
    </row>
    <row r="1396" spans="2:6">
      <c r="B1396" s="475"/>
      <c r="C1396" s="380" t="str">
        <f>IFERROR(_xlfn.XLOOKUP($B1396,'Reference Prices - Do Not Edit'!$C$4:$C$6575,'Reference Prices - Do Not Edit'!$B$4:$B$6575),"-")</f>
        <v>-</v>
      </c>
      <c r="D1396" s="23">
        <f>IFERROR(_xlfn.XLOOKUP($B1396,'Reference Prices - Do Not Edit'!$C$4:$C$6575,'Reference Prices - Do Not Edit'!$D$4:$D$6575),0)</f>
        <v>0</v>
      </c>
      <c r="E1396" s="23">
        <f>IFERROR(_xlfn.XLOOKUP($B1396,'Reference Prices - Do Not Edit'!$C$4:$C$6575,'Reference Prices - Do Not Edit'!$E$4:$E$6575),0)</f>
        <v>0</v>
      </c>
      <c r="F1396" s="25">
        <f>IFERROR(_xlfn.XLOOKUP($B1396,'Reference Prices - Do Not Edit'!$C$4:$C$6575,'Reference Prices - Do Not Edit'!$I$4:$I$6575),0)</f>
        <v>0</v>
      </c>
    </row>
    <row r="1397" spans="2:6">
      <c r="B1397" s="475"/>
      <c r="C1397" s="380" t="str">
        <f>IFERROR(_xlfn.XLOOKUP($B1397,'Reference Prices - Do Not Edit'!$C$4:$C$6575,'Reference Prices - Do Not Edit'!$B$4:$B$6575),"-")</f>
        <v>-</v>
      </c>
      <c r="D1397" s="23">
        <f>IFERROR(_xlfn.XLOOKUP($B1397,'Reference Prices - Do Not Edit'!$C$4:$C$6575,'Reference Prices - Do Not Edit'!$D$4:$D$6575),0)</f>
        <v>0</v>
      </c>
      <c r="E1397" s="23">
        <f>IFERROR(_xlfn.XLOOKUP($B1397,'Reference Prices - Do Not Edit'!$C$4:$C$6575,'Reference Prices - Do Not Edit'!$E$4:$E$6575),0)</f>
        <v>0</v>
      </c>
      <c r="F1397" s="25">
        <f>IFERROR(_xlfn.XLOOKUP($B1397,'Reference Prices - Do Not Edit'!$C$4:$C$6575,'Reference Prices - Do Not Edit'!$I$4:$I$6575),0)</f>
        <v>0</v>
      </c>
    </row>
    <row r="1398" spans="2:6">
      <c r="B1398" s="475"/>
      <c r="C1398" s="380" t="str">
        <f>IFERROR(_xlfn.XLOOKUP($B1398,'Reference Prices - Do Not Edit'!$C$4:$C$6575,'Reference Prices - Do Not Edit'!$B$4:$B$6575),"-")</f>
        <v>-</v>
      </c>
      <c r="D1398" s="23">
        <f>IFERROR(_xlfn.XLOOKUP($B1398,'Reference Prices - Do Not Edit'!$C$4:$C$6575,'Reference Prices - Do Not Edit'!$D$4:$D$6575),0)</f>
        <v>0</v>
      </c>
      <c r="E1398" s="23">
        <f>IFERROR(_xlfn.XLOOKUP($B1398,'Reference Prices - Do Not Edit'!$C$4:$C$6575,'Reference Prices - Do Not Edit'!$E$4:$E$6575),0)</f>
        <v>0</v>
      </c>
      <c r="F1398" s="25">
        <f>IFERROR(_xlfn.XLOOKUP($B1398,'Reference Prices - Do Not Edit'!$C$4:$C$6575,'Reference Prices - Do Not Edit'!$I$4:$I$6575),0)</f>
        <v>0</v>
      </c>
    </row>
    <row r="1399" spans="2:6">
      <c r="B1399" s="475"/>
      <c r="C1399" s="380" t="str">
        <f>IFERROR(_xlfn.XLOOKUP($B1399,'Reference Prices - Do Not Edit'!$C$4:$C$6575,'Reference Prices - Do Not Edit'!$B$4:$B$6575),"-")</f>
        <v>-</v>
      </c>
      <c r="D1399" s="23">
        <f>IFERROR(_xlfn.XLOOKUP($B1399,'Reference Prices - Do Not Edit'!$C$4:$C$6575,'Reference Prices - Do Not Edit'!$D$4:$D$6575),0)</f>
        <v>0</v>
      </c>
      <c r="E1399" s="23">
        <f>IFERROR(_xlfn.XLOOKUP($B1399,'Reference Prices - Do Not Edit'!$C$4:$C$6575,'Reference Prices - Do Not Edit'!$E$4:$E$6575),0)</f>
        <v>0</v>
      </c>
      <c r="F1399" s="25">
        <f>IFERROR(_xlfn.XLOOKUP($B1399,'Reference Prices - Do Not Edit'!$C$4:$C$6575,'Reference Prices - Do Not Edit'!$I$4:$I$6575),0)</f>
        <v>0</v>
      </c>
    </row>
    <row r="1400" spans="2:6">
      <c r="B1400" s="475"/>
      <c r="C1400" s="380" t="str">
        <f>IFERROR(_xlfn.XLOOKUP($B1400,'Reference Prices - Do Not Edit'!$C$4:$C$6575,'Reference Prices - Do Not Edit'!$B$4:$B$6575),"-")</f>
        <v>-</v>
      </c>
      <c r="D1400" s="23">
        <f>IFERROR(_xlfn.XLOOKUP($B1400,'Reference Prices - Do Not Edit'!$C$4:$C$6575,'Reference Prices - Do Not Edit'!$D$4:$D$6575),0)</f>
        <v>0</v>
      </c>
      <c r="E1400" s="23">
        <f>IFERROR(_xlfn.XLOOKUP($B1400,'Reference Prices - Do Not Edit'!$C$4:$C$6575,'Reference Prices - Do Not Edit'!$E$4:$E$6575),0)</f>
        <v>0</v>
      </c>
      <c r="F1400" s="25">
        <f>IFERROR(_xlfn.XLOOKUP($B1400,'Reference Prices - Do Not Edit'!$C$4:$C$6575,'Reference Prices - Do Not Edit'!$I$4:$I$6575),0)</f>
        <v>0</v>
      </c>
    </row>
    <row r="1401" spans="2:6">
      <c r="B1401" s="475"/>
      <c r="C1401" s="380" t="str">
        <f>IFERROR(_xlfn.XLOOKUP($B1401,'Reference Prices - Do Not Edit'!$C$4:$C$6575,'Reference Prices - Do Not Edit'!$B$4:$B$6575),"-")</f>
        <v>-</v>
      </c>
      <c r="D1401" s="23">
        <f>IFERROR(_xlfn.XLOOKUP($B1401,'Reference Prices - Do Not Edit'!$C$4:$C$6575,'Reference Prices - Do Not Edit'!$D$4:$D$6575),0)</f>
        <v>0</v>
      </c>
      <c r="E1401" s="23">
        <f>IFERROR(_xlfn.XLOOKUP($B1401,'Reference Prices - Do Not Edit'!$C$4:$C$6575,'Reference Prices - Do Not Edit'!$E$4:$E$6575),0)</f>
        <v>0</v>
      </c>
      <c r="F1401" s="25">
        <f>IFERROR(_xlfn.XLOOKUP($B1401,'Reference Prices - Do Not Edit'!$C$4:$C$6575,'Reference Prices - Do Not Edit'!$I$4:$I$6575),0)</f>
        <v>0</v>
      </c>
    </row>
    <row r="1402" spans="2:6">
      <c r="B1402" s="475"/>
      <c r="C1402" s="380" t="str">
        <f>IFERROR(_xlfn.XLOOKUP($B1402,'Reference Prices - Do Not Edit'!$C$4:$C$6575,'Reference Prices - Do Not Edit'!$B$4:$B$6575),"-")</f>
        <v>-</v>
      </c>
      <c r="D1402" s="23">
        <f>IFERROR(_xlfn.XLOOKUP($B1402,'Reference Prices - Do Not Edit'!$C$4:$C$6575,'Reference Prices - Do Not Edit'!$D$4:$D$6575),0)</f>
        <v>0</v>
      </c>
      <c r="E1402" s="23">
        <f>IFERROR(_xlfn.XLOOKUP($B1402,'Reference Prices - Do Not Edit'!$C$4:$C$6575,'Reference Prices - Do Not Edit'!$E$4:$E$6575),0)</f>
        <v>0</v>
      </c>
      <c r="F1402" s="25">
        <f>IFERROR(_xlfn.XLOOKUP($B1402,'Reference Prices - Do Not Edit'!$C$4:$C$6575,'Reference Prices - Do Not Edit'!$I$4:$I$6575),0)</f>
        <v>0</v>
      </c>
    </row>
    <row r="1403" spans="2:6">
      <c r="B1403" s="475"/>
      <c r="C1403" s="380" t="str">
        <f>IFERROR(_xlfn.XLOOKUP($B1403,'Reference Prices - Do Not Edit'!$C$4:$C$6575,'Reference Prices - Do Not Edit'!$B$4:$B$6575),"-")</f>
        <v>-</v>
      </c>
      <c r="D1403" s="23">
        <f>IFERROR(_xlfn.XLOOKUP($B1403,'Reference Prices - Do Not Edit'!$C$4:$C$6575,'Reference Prices - Do Not Edit'!$D$4:$D$6575),0)</f>
        <v>0</v>
      </c>
      <c r="E1403" s="23">
        <f>IFERROR(_xlfn.XLOOKUP($B1403,'Reference Prices - Do Not Edit'!$C$4:$C$6575,'Reference Prices - Do Not Edit'!$E$4:$E$6575),0)</f>
        <v>0</v>
      </c>
      <c r="F1403" s="25">
        <f>IFERROR(_xlfn.XLOOKUP($B1403,'Reference Prices - Do Not Edit'!$C$4:$C$6575,'Reference Prices - Do Not Edit'!$I$4:$I$6575),0)</f>
        <v>0</v>
      </c>
    </row>
    <row r="1404" spans="2:6">
      <c r="B1404" s="475"/>
      <c r="C1404" s="380" t="str">
        <f>IFERROR(_xlfn.XLOOKUP($B1404,'Reference Prices - Do Not Edit'!$C$4:$C$6575,'Reference Prices - Do Not Edit'!$B$4:$B$6575),"-")</f>
        <v>-</v>
      </c>
      <c r="D1404" s="23">
        <f>IFERROR(_xlfn.XLOOKUP($B1404,'Reference Prices - Do Not Edit'!$C$4:$C$6575,'Reference Prices - Do Not Edit'!$D$4:$D$6575),0)</f>
        <v>0</v>
      </c>
      <c r="E1404" s="23">
        <f>IFERROR(_xlfn.XLOOKUP($B1404,'Reference Prices - Do Not Edit'!$C$4:$C$6575,'Reference Prices - Do Not Edit'!$E$4:$E$6575),0)</f>
        <v>0</v>
      </c>
      <c r="F1404" s="25">
        <f>IFERROR(_xlfn.XLOOKUP($B1404,'Reference Prices - Do Not Edit'!$C$4:$C$6575,'Reference Prices - Do Not Edit'!$I$4:$I$6575),0)</f>
        <v>0</v>
      </c>
    </row>
    <row r="1405" spans="2:6">
      <c r="B1405" s="475"/>
      <c r="C1405" s="380" t="str">
        <f>IFERROR(_xlfn.XLOOKUP($B1405,'Reference Prices - Do Not Edit'!$C$4:$C$6575,'Reference Prices - Do Not Edit'!$B$4:$B$6575),"-")</f>
        <v>-</v>
      </c>
      <c r="D1405" s="23">
        <f>IFERROR(_xlfn.XLOOKUP($B1405,'Reference Prices - Do Not Edit'!$C$4:$C$6575,'Reference Prices - Do Not Edit'!$D$4:$D$6575),0)</f>
        <v>0</v>
      </c>
      <c r="E1405" s="23">
        <f>IFERROR(_xlfn.XLOOKUP($B1405,'Reference Prices - Do Not Edit'!$C$4:$C$6575,'Reference Prices - Do Not Edit'!$E$4:$E$6575),0)</f>
        <v>0</v>
      </c>
      <c r="F1405" s="25">
        <f>IFERROR(_xlfn.XLOOKUP($B1405,'Reference Prices - Do Not Edit'!$C$4:$C$6575,'Reference Prices - Do Not Edit'!$I$4:$I$6575),0)</f>
        <v>0</v>
      </c>
    </row>
    <row r="1406" spans="2:6">
      <c r="B1406" s="475"/>
      <c r="C1406" s="380" t="str">
        <f>IFERROR(_xlfn.XLOOKUP($B1406,'Reference Prices - Do Not Edit'!$C$4:$C$6575,'Reference Prices - Do Not Edit'!$B$4:$B$6575),"-")</f>
        <v>-</v>
      </c>
      <c r="D1406" s="23">
        <f>IFERROR(_xlfn.XLOOKUP($B1406,'Reference Prices - Do Not Edit'!$C$4:$C$6575,'Reference Prices - Do Not Edit'!$D$4:$D$6575),0)</f>
        <v>0</v>
      </c>
      <c r="E1406" s="23">
        <f>IFERROR(_xlfn.XLOOKUP($B1406,'Reference Prices - Do Not Edit'!$C$4:$C$6575,'Reference Prices - Do Not Edit'!$E$4:$E$6575),0)</f>
        <v>0</v>
      </c>
      <c r="F1406" s="25">
        <f>IFERROR(_xlfn.XLOOKUP($B1406,'Reference Prices - Do Not Edit'!$C$4:$C$6575,'Reference Prices - Do Not Edit'!$I$4:$I$6575),0)</f>
        <v>0</v>
      </c>
    </row>
    <row r="1407" spans="2:6">
      <c r="B1407" s="475"/>
      <c r="C1407" s="380" t="str">
        <f>IFERROR(_xlfn.XLOOKUP($B1407,'Reference Prices - Do Not Edit'!$C$4:$C$6575,'Reference Prices - Do Not Edit'!$B$4:$B$6575),"-")</f>
        <v>-</v>
      </c>
      <c r="D1407" s="23">
        <f>IFERROR(_xlfn.XLOOKUP($B1407,'Reference Prices - Do Not Edit'!$C$4:$C$6575,'Reference Prices - Do Not Edit'!$D$4:$D$6575),0)</f>
        <v>0</v>
      </c>
      <c r="E1407" s="23">
        <f>IFERROR(_xlfn.XLOOKUP($B1407,'Reference Prices - Do Not Edit'!$C$4:$C$6575,'Reference Prices - Do Not Edit'!$E$4:$E$6575),0)</f>
        <v>0</v>
      </c>
      <c r="F1407" s="25">
        <f>IFERROR(_xlfn.XLOOKUP($B1407,'Reference Prices - Do Not Edit'!$C$4:$C$6575,'Reference Prices - Do Not Edit'!$I$4:$I$6575),0)</f>
        <v>0</v>
      </c>
    </row>
    <row r="1408" spans="2:6">
      <c r="B1408" s="475"/>
      <c r="C1408" s="380" t="str">
        <f>IFERROR(_xlfn.XLOOKUP($B1408,'Reference Prices - Do Not Edit'!$C$4:$C$6575,'Reference Prices - Do Not Edit'!$B$4:$B$6575),"-")</f>
        <v>-</v>
      </c>
      <c r="D1408" s="23">
        <f>IFERROR(_xlfn.XLOOKUP($B1408,'Reference Prices - Do Not Edit'!$C$4:$C$6575,'Reference Prices - Do Not Edit'!$D$4:$D$6575),0)</f>
        <v>0</v>
      </c>
      <c r="E1408" s="23">
        <f>IFERROR(_xlfn.XLOOKUP($B1408,'Reference Prices - Do Not Edit'!$C$4:$C$6575,'Reference Prices - Do Not Edit'!$E$4:$E$6575),0)</f>
        <v>0</v>
      </c>
      <c r="F1408" s="25">
        <f>IFERROR(_xlfn.XLOOKUP($B1408,'Reference Prices - Do Not Edit'!$C$4:$C$6575,'Reference Prices - Do Not Edit'!$I$4:$I$6575),0)</f>
        <v>0</v>
      </c>
    </row>
    <row r="1409" spans="2:6">
      <c r="B1409" s="475"/>
      <c r="C1409" s="380" t="str">
        <f>IFERROR(_xlfn.XLOOKUP($B1409,'Reference Prices - Do Not Edit'!$C$4:$C$6575,'Reference Prices - Do Not Edit'!$B$4:$B$6575),"-")</f>
        <v>-</v>
      </c>
      <c r="D1409" s="23">
        <f>IFERROR(_xlfn.XLOOKUP($B1409,'Reference Prices - Do Not Edit'!$C$4:$C$6575,'Reference Prices - Do Not Edit'!$D$4:$D$6575),0)</f>
        <v>0</v>
      </c>
      <c r="E1409" s="23">
        <f>IFERROR(_xlfn.XLOOKUP($B1409,'Reference Prices - Do Not Edit'!$C$4:$C$6575,'Reference Prices - Do Not Edit'!$E$4:$E$6575),0)</f>
        <v>0</v>
      </c>
      <c r="F1409" s="25">
        <f>IFERROR(_xlfn.XLOOKUP($B1409,'Reference Prices - Do Not Edit'!$C$4:$C$6575,'Reference Prices - Do Not Edit'!$I$4:$I$6575),0)</f>
        <v>0</v>
      </c>
    </row>
    <row r="1410" spans="2:6">
      <c r="B1410" s="475"/>
      <c r="C1410" s="380" t="str">
        <f>IFERROR(_xlfn.XLOOKUP($B1410,'Reference Prices - Do Not Edit'!$C$4:$C$6575,'Reference Prices - Do Not Edit'!$B$4:$B$6575),"-")</f>
        <v>-</v>
      </c>
      <c r="D1410" s="23">
        <f>IFERROR(_xlfn.XLOOKUP($B1410,'Reference Prices - Do Not Edit'!$C$4:$C$6575,'Reference Prices - Do Not Edit'!$D$4:$D$6575),0)</f>
        <v>0</v>
      </c>
      <c r="E1410" s="23">
        <f>IFERROR(_xlfn.XLOOKUP($B1410,'Reference Prices - Do Not Edit'!$C$4:$C$6575,'Reference Prices - Do Not Edit'!$E$4:$E$6575),0)</f>
        <v>0</v>
      </c>
      <c r="F1410" s="25">
        <f>IFERROR(_xlfn.XLOOKUP($B1410,'Reference Prices - Do Not Edit'!$C$4:$C$6575,'Reference Prices - Do Not Edit'!$I$4:$I$6575),0)</f>
        <v>0</v>
      </c>
    </row>
    <row r="1411" spans="2:6">
      <c r="B1411" s="475"/>
      <c r="C1411" s="380" t="str">
        <f>IFERROR(_xlfn.XLOOKUP($B1411,'Reference Prices - Do Not Edit'!$C$4:$C$6575,'Reference Prices - Do Not Edit'!$B$4:$B$6575),"-")</f>
        <v>-</v>
      </c>
      <c r="D1411" s="23">
        <f>IFERROR(_xlfn.XLOOKUP($B1411,'Reference Prices - Do Not Edit'!$C$4:$C$6575,'Reference Prices - Do Not Edit'!$D$4:$D$6575),0)</f>
        <v>0</v>
      </c>
      <c r="E1411" s="23">
        <f>IFERROR(_xlfn.XLOOKUP($B1411,'Reference Prices - Do Not Edit'!$C$4:$C$6575,'Reference Prices - Do Not Edit'!$E$4:$E$6575),0)</f>
        <v>0</v>
      </c>
      <c r="F1411" s="25">
        <f>IFERROR(_xlfn.XLOOKUP($B1411,'Reference Prices - Do Not Edit'!$C$4:$C$6575,'Reference Prices - Do Not Edit'!$I$4:$I$6575),0)</f>
        <v>0</v>
      </c>
    </row>
    <row r="1412" spans="2:6">
      <c r="B1412" s="475"/>
      <c r="C1412" s="380" t="str">
        <f>IFERROR(_xlfn.XLOOKUP($B1412,'Reference Prices - Do Not Edit'!$C$4:$C$6575,'Reference Prices - Do Not Edit'!$B$4:$B$6575),"-")</f>
        <v>-</v>
      </c>
      <c r="D1412" s="23">
        <f>IFERROR(_xlfn.XLOOKUP($B1412,'Reference Prices - Do Not Edit'!$C$4:$C$6575,'Reference Prices - Do Not Edit'!$D$4:$D$6575),0)</f>
        <v>0</v>
      </c>
      <c r="E1412" s="23">
        <f>IFERROR(_xlfn.XLOOKUP($B1412,'Reference Prices - Do Not Edit'!$C$4:$C$6575,'Reference Prices - Do Not Edit'!$E$4:$E$6575),0)</f>
        <v>0</v>
      </c>
      <c r="F1412" s="25">
        <f>IFERROR(_xlfn.XLOOKUP($B1412,'Reference Prices - Do Not Edit'!$C$4:$C$6575,'Reference Prices - Do Not Edit'!$I$4:$I$6575),0)</f>
        <v>0</v>
      </c>
    </row>
    <row r="1413" spans="2:6">
      <c r="B1413" s="475"/>
      <c r="C1413" s="380" t="str">
        <f>IFERROR(_xlfn.XLOOKUP($B1413,'Reference Prices - Do Not Edit'!$C$4:$C$6575,'Reference Prices - Do Not Edit'!$B$4:$B$6575),"-")</f>
        <v>-</v>
      </c>
      <c r="D1413" s="23">
        <f>IFERROR(_xlfn.XLOOKUP($B1413,'Reference Prices - Do Not Edit'!$C$4:$C$6575,'Reference Prices - Do Not Edit'!$D$4:$D$6575),0)</f>
        <v>0</v>
      </c>
      <c r="E1413" s="23">
        <f>IFERROR(_xlfn.XLOOKUP($B1413,'Reference Prices - Do Not Edit'!$C$4:$C$6575,'Reference Prices - Do Not Edit'!$E$4:$E$6575),0)</f>
        <v>0</v>
      </c>
      <c r="F1413" s="25">
        <f>IFERROR(_xlfn.XLOOKUP($B1413,'Reference Prices - Do Not Edit'!$C$4:$C$6575,'Reference Prices - Do Not Edit'!$I$4:$I$6575),0)</f>
        <v>0</v>
      </c>
    </row>
    <row r="1414" spans="2:6">
      <c r="B1414" s="475"/>
      <c r="C1414" s="380" t="str">
        <f>IFERROR(_xlfn.XLOOKUP($B1414,'Reference Prices - Do Not Edit'!$C$4:$C$6575,'Reference Prices - Do Not Edit'!$B$4:$B$6575),"-")</f>
        <v>-</v>
      </c>
      <c r="D1414" s="23">
        <f>IFERROR(_xlfn.XLOOKUP($B1414,'Reference Prices - Do Not Edit'!$C$4:$C$6575,'Reference Prices - Do Not Edit'!$D$4:$D$6575),0)</f>
        <v>0</v>
      </c>
      <c r="E1414" s="23">
        <f>IFERROR(_xlfn.XLOOKUP($B1414,'Reference Prices - Do Not Edit'!$C$4:$C$6575,'Reference Prices - Do Not Edit'!$E$4:$E$6575),0)</f>
        <v>0</v>
      </c>
      <c r="F1414" s="25">
        <f>IFERROR(_xlfn.XLOOKUP($B1414,'Reference Prices - Do Not Edit'!$C$4:$C$6575,'Reference Prices - Do Not Edit'!$I$4:$I$6575),0)</f>
        <v>0</v>
      </c>
    </row>
    <row r="1415" spans="2:6">
      <c r="B1415" s="475"/>
      <c r="C1415" s="380" t="str">
        <f>IFERROR(_xlfn.XLOOKUP($B1415,'Reference Prices - Do Not Edit'!$C$4:$C$6575,'Reference Prices - Do Not Edit'!$B$4:$B$6575),"-")</f>
        <v>-</v>
      </c>
      <c r="D1415" s="23">
        <f>IFERROR(_xlfn.XLOOKUP($B1415,'Reference Prices - Do Not Edit'!$C$4:$C$6575,'Reference Prices - Do Not Edit'!$D$4:$D$6575),0)</f>
        <v>0</v>
      </c>
      <c r="E1415" s="23">
        <f>IFERROR(_xlfn.XLOOKUP($B1415,'Reference Prices - Do Not Edit'!$C$4:$C$6575,'Reference Prices - Do Not Edit'!$E$4:$E$6575),0)</f>
        <v>0</v>
      </c>
      <c r="F1415" s="25">
        <f>IFERROR(_xlfn.XLOOKUP($B1415,'Reference Prices - Do Not Edit'!$C$4:$C$6575,'Reference Prices - Do Not Edit'!$I$4:$I$6575),0)</f>
        <v>0</v>
      </c>
    </row>
    <row r="1416" spans="2:6">
      <c r="B1416" s="475"/>
      <c r="C1416" s="380" t="str">
        <f>IFERROR(_xlfn.XLOOKUP($B1416,'Reference Prices - Do Not Edit'!$C$4:$C$6575,'Reference Prices - Do Not Edit'!$B$4:$B$6575),"-")</f>
        <v>-</v>
      </c>
      <c r="D1416" s="23">
        <f>IFERROR(_xlfn.XLOOKUP($B1416,'Reference Prices - Do Not Edit'!$C$4:$C$6575,'Reference Prices - Do Not Edit'!$D$4:$D$6575),0)</f>
        <v>0</v>
      </c>
      <c r="E1416" s="23">
        <f>IFERROR(_xlfn.XLOOKUP($B1416,'Reference Prices - Do Not Edit'!$C$4:$C$6575,'Reference Prices - Do Not Edit'!$E$4:$E$6575),0)</f>
        <v>0</v>
      </c>
      <c r="F1416" s="25">
        <f>IFERROR(_xlfn.XLOOKUP($B1416,'Reference Prices - Do Not Edit'!$C$4:$C$6575,'Reference Prices - Do Not Edit'!$I$4:$I$6575),0)</f>
        <v>0</v>
      </c>
    </row>
    <row r="1417" spans="2:6">
      <c r="B1417" s="475"/>
      <c r="C1417" s="380" t="str">
        <f>IFERROR(_xlfn.XLOOKUP($B1417,'Reference Prices - Do Not Edit'!$C$4:$C$6575,'Reference Prices - Do Not Edit'!$B$4:$B$6575),"-")</f>
        <v>-</v>
      </c>
      <c r="D1417" s="23">
        <f>IFERROR(_xlfn.XLOOKUP($B1417,'Reference Prices - Do Not Edit'!$C$4:$C$6575,'Reference Prices - Do Not Edit'!$D$4:$D$6575),0)</f>
        <v>0</v>
      </c>
      <c r="E1417" s="23">
        <f>IFERROR(_xlfn.XLOOKUP($B1417,'Reference Prices - Do Not Edit'!$C$4:$C$6575,'Reference Prices - Do Not Edit'!$E$4:$E$6575),0)</f>
        <v>0</v>
      </c>
      <c r="F1417" s="25">
        <f>IFERROR(_xlfn.XLOOKUP($B1417,'Reference Prices - Do Not Edit'!$C$4:$C$6575,'Reference Prices - Do Not Edit'!$I$4:$I$6575),0)</f>
        <v>0</v>
      </c>
    </row>
    <row r="1418" spans="2:6">
      <c r="B1418" s="475"/>
      <c r="C1418" s="380" t="str">
        <f>IFERROR(_xlfn.XLOOKUP($B1418,'Reference Prices - Do Not Edit'!$C$4:$C$6575,'Reference Prices - Do Not Edit'!$B$4:$B$6575),"-")</f>
        <v>-</v>
      </c>
      <c r="D1418" s="23">
        <f>IFERROR(_xlfn.XLOOKUP($B1418,'Reference Prices - Do Not Edit'!$C$4:$C$6575,'Reference Prices - Do Not Edit'!$D$4:$D$6575),0)</f>
        <v>0</v>
      </c>
      <c r="E1418" s="23">
        <f>IFERROR(_xlfn.XLOOKUP($B1418,'Reference Prices - Do Not Edit'!$C$4:$C$6575,'Reference Prices - Do Not Edit'!$E$4:$E$6575),0)</f>
        <v>0</v>
      </c>
      <c r="F1418" s="25">
        <f>IFERROR(_xlfn.XLOOKUP($B1418,'Reference Prices - Do Not Edit'!$C$4:$C$6575,'Reference Prices - Do Not Edit'!$I$4:$I$6575),0)</f>
        <v>0</v>
      </c>
    </row>
    <row r="1419" spans="2:6">
      <c r="B1419" s="475"/>
      <c r="C1419" s="380" t="str">
        <f>IFERROR(_xlfn.XLOOKUP($B1419,'Reference Prices - Do Not Edit'!$C$4:$C$6575,'Reference Prices - Do Not Edit'!$B$4:$B$6575),"-")</f>
        <v>-</v>
      </c>
      <c r="D1419" s="23">
        <f>IFERROR(_xlfn.XLOOKUP($B1419,'Reference Prices - Do Not Edit'!$C$4:$C$6575,'Reference Prices - Do Not Edit'!$D$4:$D$6575),0)</f>
        <v>0</v>
      </c>
      <c r="E1419" s="23">
        <f>IFERROR(_xlfn.XLOOKUP($B1419,'Reference Prices - Do Not Edit'!$C$4:$C$6575,'Reference Prices - Do Not Edit'!$E$4:$E$6575),0)</f>
        <v>0</v>
      </c>
      <c r="F1419" s="25">
        <f>IFERROR(_xlfn.XLOOKUP($B1419,'Reference Prices - Do Not Edit'!$C$4:$C$6575,'Reference Prices - Do Not Edit'!$I$4:$I$6575),0)</f>
        <v>0</v>
      </c>
    </row>
    <row r="1420" spans="2:6">
      <c r="B1420" s="475"/>
      <c r="C1420" s="380" t="str">
        <f>IFERROR(_xlfn.XLOOKUP($B1420,'Reference Prices - Do Not Edit'!$C$4:$C$6575,'Reference Prices - Do Not Edit'!$B$4:$B$6575),"-")</f>
        <v>-</v>
      </c>
      <c r="D1420" s="23">
        <f>IFERROR(_xlfn.XLOOKUP($B1420,'Reference Prices - Do Not Edit'!$C$4:$C$6575,'Reference Prices - Do Not Edit'!$D$4:$D$6575),0)</f>
        <v>0</v>
      </c>
      <c r="E1420" s="23">
        <f>IFERROR(_xlfn.XLOOKUP($B1420,'Reference Prices - Do Not Edit'!$C$4:$C$6575,'Reference Prices - Do Not Edit'!$E$4:$E$6575),0)</f>
        <v>0</v>
      </c>
      <c r="F1420" s="25">
        <f>IFERROR(_xlfn.XLOOKUP($B1420,'Reference Prices - Do Not Edit'!$C$4:$C$6575,'Reference Prices - Do Not Edit'!$I$4:$I$6575),0)</f>
        <v>0</v>
      </c>
    </row>
    <row r="1421" spans="2:6">
      <c r="B1421" s="475"/>
      <c r="C1421" s="380" t="str">
        <f>IFERROR(_xlfn.XLOOKUP($B1421,'Reference Prices - Do Not Edit'!$C$4:$C$6575,'Reference Prices - Do Not Edit'!$B$4:$B$6575),"-")</f>
        <v>-</v>
      </c>
      <c r="D1421" s="23">
        <f>IFERROR(_xlfn.XLOOKUP($B1421,'Reference Prices - Do Not Edit'!$C$4:$C$6575,'Reference Prices - Do Not Edit'!$D$4:$D$6575),0)</f>
        <v>0</v>
      </c>
      <c r="E1421" s="23">
        <f>IFERROR(_xlfn.XLOOKUP($B1421,'Reference Prices - Do Not Edit'!$C$4:$C$6575,'Reference Prices - Do Not Edit'!$E$4:$E$6575),0)</f>
        <v>0</v>
      </c>
      <c r="F1421" s="25">
        <f>IFERROR(_xlfn.XLOOKUP($B1421,'Reference Prices - Do Not Edit'!$C$4:$C$6575,'Reference Prices - Do Not Edit'!$I$4:$I$6575),0)</f>
        <v>0</v>
      </c>
    </row>
    <row r="1422" spans="2:6">
      <c r="B1422" s="475"/>
      <c r="C1422" s="380" t="str">
        <f>IFERROR(_xlfn.XLOOKUP($B1422,'Reference Prices - Do Not Edit'!$C$4:$C$6575,'Reference Prices - Do Not Edit'!$B$4:$B$6575),"-")</f>
        <v>-</v>
      </c>
      <c r="D1422" s="23">
        <f>IFERROR(_xlfn.XLOOKUP($B1422,'Reference Prices - Do Not Edit'!$C$4:$C$6575,'Reference Prices - Do Not Edit'!$D$4:$D$6575),0)</f>
        <v>0</v>
      </c>
      <c r="E1422" s="23">
        <f>IFERROR(_xlfn.XLOOKUP($B1422,'Reference Prices - Do Not Edit'!$C$4:$C$6575,'Reference Prices - Do Not Edit'!$E$4:$E$6575),0)</f>
        <v>0</v>
      </c>
      <c r="F1422" s="25">
        <f>IFERROR(_xlfn.XLOOKUP($B1422,'Reference Prices - Do Not Edit'!$C$4:$C$6575,'Reference Prices - Do Not Edit'!$I$4:$I$6575),0)</f>
        <v>0</v>
      </c>
    </row>
    <row r="1423" spans="2:6">
      <c r="B1423" s="475"/>
      <c r="C1423" s="380" t="str">
        <f>IFERROR(_xlfn.XLOOKUP($B1423,'Reference Prices - Do Not Edit'!$C$4:$C$6575,'Reference Prices - Do Not Edit'!$B$4:$B$6575),"-")</f>
        <v>-</v>
      </c>
      <c r="D1423" s="23">
        <f>IFERROR(_xlfn.XLOOKUP($B1423,'Reference Prices - Do Not Edit'!$C$4:$C$6575,'Reference Prices - Do Not Edit'!$D$4:$D$6575),0)</f>
        <v>0</v>
      </c>
      <c r="E1423" s="23">
        <f>IFERROR(_xlfn.XLOOKUP($B1423,'Reference Prices - Do Not Edit'!$C$4:$C$6575,'Reference Prices - Do Not Edit'!$E$4:$E$6575),0)</f>
        <v>0</v>
      </c>
      <c r="F1423" s="25">
        <f>IFERROR(_xlfn.XLOOKUP($B1423,'Reference Prices - Do Not Edit'!$C$4:$C$6575,'Reference Prices - Do Not Edit'!$I$4:$I$6575),0)</f>
        <v>0</v>
      </c>
    </row>
    <row r="1424" spans="2:6">
      <c r="B1424" s="475"/>
      <c r="C1424" s="380" t="str">
        <f>IFERROR(_xlfn.XLOOKUP($B1424,'Reference Prices - Do Not Edit'!$C$4:$C$6575,'Reference Prices - Do Not Edit'!$B$4:$B$6575),"-")</f>
        <v>-</v>
      </c>
      <c r="D1424" s="23">
        <f>IFERROR(_xlfn.XLOOKUP($B1424,'Reference Prices - Do Not Edit'!$C$4:$C$6575,'Reference Prices - Do Not Edit'!$D$4:$D$6575),0)</f>
        <v>0</v>
      </c>
      <c r="E1424" s="23">
        <f>IFERROR(_xlfn.XLOOKUP($B1424,'Reference Prices - Do Not Edit'!$C$4:$C$6575,'Reference Prices - Do Not Edit'!$E$4:$E$6575),0)</f>
        <v>0</v>
      </c>
      <c r="F1424" s="25">
        <f>IFERROR(_xlfn.XLOOKUP($B1424,'Reference Prices - Do Not Edit'!$C$4:$C$6575,'Reference Prices - Do Not Edit'!$I$4:$I$6575),0)</f>
        <v>0</v>
      </c>
    </row>
    <row r="1425" spans="2:6">
      <c r="B1425" s="475"/>
      <c r="C1425" s="380" t="str">
        <f>IFERROR(_xlfn.XLOOKUP($B1425,'Reference Prices - Do Not Edit'!$C$4:$C$6575,'Reference Prices - Do Not Edit'!$B$4:$B$6575),"-")</f>
        <v>-</v>
      </c>
      <c r="D1425" s="23">
        <f>IFERROR(_xlfn.XLOOKUP($B1425,'Reference Prices - Do Not Edit'!$C$4:$C$6575,'Reference Prices - Do Not Edit'!$D$4:$D$6575),0)</f>
        <v>0</v>
      </c>
      <c r="E1425" s="23">
        <f>IFERROR(_xlfn.XLOOKUP($B1425,'Reference Prices - Do Not Edit'!$C$4:$C$6575,'Reference Prices - Do Not Edit'!$E$4:$E$6575),0)</f>
        <v>0</v>
      </c>
      <c r="F1425" s="25">
        <f>IFERROR(_xlfn.XLOOKUP($B1425,'Reference Prices - Do Not Edit'!$C$4:$C$6575,'Reference Prices - Do Not Edit'!$I$4:$I$6575),0)</f>
        <v>0</v>
      </c>
    </row>
    <row r="1426" spans="2:6">
      <c r="B1426" s="475"/>
      <c r="C1426" s="380" t="str">
        <f>IFERROR(_xlfn.XLOOKUP($B1426,'Reference Prices - Do Not Edit'!$C$4:$C$6575,'Reference Prices - Do Not Edit'!$B$4:$B$6575),"-")</f>
        <v>-</v>
      </c>
      <c r="D1426" s="23">
        <f>IFERROR(_xlfn.XLOOKUP($B1426,'Reference Prices - Do Not Edit'!$C$4:$C$6575,'Reference Prices - Do Not Edit'!$D$4:$D$6575),0)</f>
        <v>0</v>
      </c>
      <c r="E1426" s="23">
        <f>IFERROR(_xlfn.XLOOKUP($B1426,'Reference Prices - Do Not Edit'!$C$4:$C$6575,'Reference Prices - Do Not Edit'!$E$4:$E$6575),0)</f>
        <v>0</v>
      </c>
      <c r="F1426" s="25">
        <f>IFERROR(_xlfn.XLOOKUP($B1426,'Reference Prices - Do Not Edit'!$C$4:$C$6575,'Reference Prices - Do Not Edit'!$I$4:$I$6575),0)</f>
        <v>0</v>
      </c>
    </row>
    <row r="1427" spans="2:6">
      <c r="B1427" s="475"/>
      <c r="C1427" s="380" t="str">
        <f>IFERROR(_xlfn.XLOOKUP($B1427,'Reference Prices - Do Not Edit'!$C$4:$C$6575,'Reference Prices - Do Not Edit'!$B$4:$B$6575),"-")</f>
        <v>-</v>
      </c>
      <c r="D1427" s="23">
        <f>IFERROR(_xlfn.XLOOKUP($B1427,'Reference Prices - Do Not Edit'!$C$4:$C$6575,'Reference Prices - Do Not Edit'!$D$4:$D$6575),0)</f>
        <v>0</v>
      </c>
      <c r="E1427" s="23">
        <f>IFERROR(_xlfn.XLOOKUP($B1427,'Reference Prices - Do Not Edit'!$C$4:$C$6575,'Reference Prices - Do Not Edit'!$E$4:$E$6575),0)</f>
        <v>0</v>
      </c>
      <c r="F1427" s="25">
        <f>IFERROR(_xlfn.XLOOKUP($B1427,'Reference Prices - Do Not Edit'!$C$4:$C$6575,'Reference Prices - Do Not Edit'!$I$4:$I$6575),0)</f>
        <v>0</v>
      </c>
    </row>
    <row r="1428" spans="2:6">
      <c r="B1428" s="475"/>
      <c r="C1428" s="380" t="str">
        <f>IFERROR(_xlfn.XLOOKUP($B1428,'Reference Prices - Do Not Edit'!$C$4:$C$6575,'Reference Prices - Do Not Edit'!$B$4:$B$6575),"-")</f>
        <v>-</v>
      </c>
      <c r="D1428" s="23">
        <f>IFERROR(_xlfn.XLOOKUP($B1428,'Reference Prices - Do Not Edit'!$C$4:$C$6575,'Reference Prices - Do Not Edit'!$D$4:$D$6575),0)</f>
        <v>0</v>
      </c>
      <c r="E1428" s="23">
        <f>IFERROR(_xlfn.XLOOKUP($B1428,'Reference Prices - Do Not Edit'!$C$4:$C$6575,'Reference Prices - Do Not Edit'!$E$4:$E$6575),0)</f>
        <v>0</v>
      </c>
      <c r="F1428" s="25">
        <f>IFERROR(_xlfn.XLOOKUP($B1428,'Reference Prices - Do Not Edit'!$C$4:$C$6575,'Reference Prices - Do Not Edit'!$I$4:$I$6575),0)</f>
        <v>0</v>
      </c>
    </row>
    <row r="1429" spans="2:6">
      <c r="B1429" s="475"/>
      <c r="C1429" s="380" t="str">
        <f>IFERROR(_xlfn.XLOOKUP($B1429,'Reference Prices - Do Not Edit'!$C$4:$C$6575,'Reference Prices - Do Not Edit'!$B$4:$B$6575),"-")</f>
        <v>-</v>
      </c>
      <c r="D1429" s="23">
        <f>IFERROR(_xlfn.XLOOKUP($B1429,'Reference Prices - Do Not Edit'!$C$4:$C$6575,'Reference Prices - Do Not Edit'!$D$4:$D$6575),0)</f>
        <v>0</v>
      </c>
      <c r="E1429" s="23">
        <f>IFERROR(_xlfn.XLOOKUP($B1429,'Reference Prices - Do Not Edit'!$C$4:$C$6575,'Reference Prices - Do Not Edit'!$E$4:$E$6575),0)</f>
        <v>0</v>
      </c>
      <c r="F1429" s="25">
        <f>IFERROR(_xlfn.XLOOKUP($B1429,'Reference Prices - Do Not Edit'!$C$4:$C$6575,'Reference Prices - Do Not Edit'!$I$4:$I$6575),0)</f>
        <v>0</v>
      </c>
    </row>
    <row r="1430" spans="2:6">
      <c r="B1430" s="475"/>
      <c r="C1430" s="380" t="str">
        <f>IFERROR(_xlfn.XLOOKUP($B1430,'Reference Prices - Do Not Edit'!$C$4:$C$6575,'Reference Prices - Do Not Edit'!$B$4:$B$6575),"-")</f>
        <v>-</v>
      </c>
      <c r="D1430" s="23">
        <f>IFERROR(_xlfn.XLOOKUP($B1430,'Reference Prices - Do Not Edit'!$C$4:$C$6575,'Reference Prices - Do Not Edit'!$D$4:$D$6575),0)</f>
        <v>0</v>
      </c>
      <c r="E1430" s="23">
        <f>IFERROR(_xlfn.XLOOKUP($B1430,'Reference Prices - Do Not Edit'!$C$4:$C$6575,'Reference Prices - Do Not Edit'!$E$4:$E$6575),0)</f>
        <v>0</v>
      </c>
      <c r="F1430" s="25">
        <f>IFERROR(_xlfn.XLOOKUP($B1430,'Reference Prices - Do Not Edit'!$C$4:$C$6575,'Reference Prices - Do Not Edit'!$I$4:$I$6575),0)</f>
        <v>0</v>
      </c>
    </row>
    <row r="1431" spans="2:6">
      <c r="B1431" s="475"/>
      <c r="C1431" s="380" t="str">
        <f>IFERROR(_xlfn.XLOOKUP($B1431,'Reference Prices - Do Not Edit'!$C$4:$C$6575,'Reference Prices - Do Not Edit'!$B$4:$B$6575),"-")</f>
        <v>-</v>
      </c>
      <c r="D1431" s="23">
        <f>IFERROR(_xlfn.XLOOKUP($B1431,'Reference Prices - Do Not Edit'!$C$4:$C$6575,'Reference Prices - Do Not Edit'!$D$4:$D$6575),0)</f>
        <v>0</v>
      </c>
      <c r="E1431" s="23">
        <f>IFERROR(_xlfn.XLOOKUP($B1431,'Reference Prices - Do Not Edit'!$C$4:$C$6575,'Reference Prices - Do Not Edit'!$E$4:$E$6575),0)</f>
        <v>0</v>
      </c>
      <c r="F1431" s="25">
        <f>IFERROR(_xlfn.XLOOKUP($B1431,'Reference Prices - Do Not Edit'!$C$4:$C$6575,'Reference Prices - Do Not Edit'!$I$4:$I$6575),0)</f>
        <v>0</v>
      </c>
    </row>
    <row r="1432" spans="2:6">
      <c r="B1432" s="475"/>
      <c r="C1432" s="380" t="str">
        <f>IFERROR(_xlfn.XLOOKUP($B1432,'Reference Prices - Do Not Edit'!$C$4:$C$6575,'Reference Prices - Do Not Edit'!$B$4:$B$6575),"-")</f>
        <v>-</v>
      </c>
      <c r="D1432" s="23">
        <f>IFERROR(_xlfn.XLOOKUP($B1432,'Reference Prices - Do Not Edit'!$C$4:$C$6575,'Reference Prices - Do Not Edit'!$D$4:$D$6575),0)</f>
        <v>0</v>
      </c>
      <c r="E1432" s="23">
        <f>IFERROR(_xlfn.XLOOKUP($B1432,'Reference Prices - Do Not Edit'!$C$4:$C$6575,'Reference Prices - Do Not Edit'!$E$4:$E$6575),0)</f>
        <v>0</v>
      </c>
      <c r="F1432" s="25">
        <f>IFERROR(_xlfn.XLOOKUP($B1432,'Reference Prices - Do Not Edit'!$C$4:$C$6575,'Reference Prices - Do Not Edit'!$I$4:$I$6575),0)</f>
        <v>0</v>
      </c>
    </row>
    <row r="1433" spans="2:6">
      <c r="B1433" s="475"/>
      <c r="C1433" s="380" t="str">
        <f>IFERROR(_xlfn.XLOOKUP($B1433,'Reference Prices - Do Not Edit'!$C$4:$C$6575,'Reference Prices - Do Not Edit'!$B$4:$B$6575),"-")</f>
        <v>-</v>
      </c>
      <c r="D1433" s="23">
        <f>IFERROR(_xlfn.XLOOKUP($B1433,'Reference Prices - Do Not Edit'!$C$4:$C$6575,'Reference Prices - Do Not Edit'!$D$4:$D$6575),0)</f>
        <v>0</v>
      </c>
      <c r="E1433" s="23">
        <f>IFERROR(_xlfn.XLOOKUP($B1433,'Reference Prices - Do Not Edit'!$C$4:$C$6575,'Reference Prices - Do Not Edit'!$E$4:$E$6575),0)</f>
        <v>0</v>
      </c>
      <c r="F1433" s="25">
        <f>IFERROR(_xlfn.XLOOKUP($B1433,'Reference Prices - Do Not Edit'!$C$4:$C$6575,'Reference Prices - Do Not Edit'!$I$4:$I$6575),0)</f>
        <v>0</v>
      </c>
    </row>
    <row r="1434" spans="2:6">
      <c r="B1434" s="475"/>
      <c r="C1434" s="380" t="str">
        <f>IFERROR(_xlfn.XLOOKUP($B1434,'Reference Prices - Do Not Edit'!$C$4:$C$6575,'Reference Prices - Do Not Edit'!$B$4:$B$6575),"-")</f>
        <v>-</v>
      </c>
      <c r="D1434" s="23">
        <f>IFERROR(_xlfn.XLOOKUP($B1434,'Reference Prices - Do Not Edit'!$C$4:$C$6575,'Reference Prices - Do Not Edit'!$D$4:$D$6575),0)</f>
        <v>0</v>
      </c>
      <c r="E1434" s="23">
        <f>IFERROR(_xlfn.XLOOKUP($B1434,'Reference Prices - Do Not Edit'!$C$4:$C$6575,'Reference Prices - Do Not Edit'!$E$4:$E$6575),0)</f>
        <v>0</v>
      </c>
      <c r="F1434" s="25">
        <f>IFERROR(_xlfn.XLOOKUP($B1434,'Reference Prices - Do Not Edit'!$C$4:$C$6575,'Reference Prices - Do Not Edit'!$I$4:$I$6575),0)</f>
        <v>0</v>
      </c>
    </row>
    <row r="1435" spans="2:6">
      <c r="B1435" s="475"/>
      <c r="C1435" s="380" t="str">
        <f>IFERROR(_xlfn.XLOOKUP($B1435,'Reference Prices - Do Not Edit'!$C$4:$C$6575,'Reference Prices - Do Not Edit'!$B$4:$B$6575),"-")</f>
        <v>-</v>
      </c>
      <c r="D1435" s="23">
        <f>IFERROR(_xlfn.XLOOKUP($B1435,'Reference Prices - Do Not Edit'!$C$4:$C$6575,'Reference Prices - Do Not Edit'!$D$4:$D$6575),0)</f>
        <v>0</v>
      </c>
      <c r="E1435" s="23">
        <f>IFERROR(_xlfn.XLOOKUP($B1435,'Reference Prices - Do Not Edit'!$C$4:$C$6575,'Reference Prices - Do Not Edit'!$E$4:$E$6575),0)</f>
        <v>0</v>
      </c>
      <c r="F1435" s="25">
        <f>IFERROR(_xlfn.XLOOKUP($B1435,'Reference Prices - Do Not Edit'!$C$4:$C$6575,'Reference Prices - Do Not Edit'!$I$4:$I$6575),0)</f>
        <v>0</v>
      </c>
    </row>
    <row r="1436" spans="2:6">
      <c r="B1436" s="475"/>
      <c r="C1436" s="380" t="str">
        <f>IFERROR(_xlfn.XLOOKUP($B1436,'Reference Prices - Do Not Edit'!$C$4:$C$6575,'Reference Prices - Do Not Edit'!$B$4:$B$6575),"-")</f>
        <v>-</v>
      </c>
      <c r="D1436" s="23">
        <f>IFERROR(_xlfn.XLOOKUP($B1436,'Reference Prices - Do Not Edit'!$C$4:$C$6575,'Reference Prices - Do Not Edit'!$D$4:$D$6575),0)</f>
        <v>0</v>
      </c>
      <c r="E1436" s="23">
        <f>IFERROR(_xlfn.XLOOKUP($B1436,'Reference Prices - Do Not Edit'!$C$4:$C$6575,'Reference Prices - Do Not Edit'!$E$4:$E$6575),0)</f>
        <v>0</v>
      </c>
      <c r="F1436" s="25">
        <f>IFERROR(_xlfn.XLOOKUP($B1436,'Reference Prices - Do Not Edit'!$C$4:$C$6575,'Reference Prices - Do Not Edit'!$I$4:$I$6575),0)</f>
        <v>0</v>
      </c>
    </row>
    <row r="1437" spans="2:6">
      <c r="B1437" s="475"/>
      <c r="C1437" s="380" t="str">
        <f>IFERROR(_xlfn.XLOOKUP($B1437,'Reference Prices - Do Not Edit'!$C$4:$C$6575,'Reference Prices - Do Not Edit'!$B$4:$B$6575),"-")</f>
        <v>-</v>
      </c>
      <c r="D1437" s="23">
        <f>IFERROR(_xlfn.XLOOKUP($B1437,'Reference Prices - Do Not Edit'!$C$4:$C$6575,'Reference Prices - Do Not Edit'!$D$4:$D$6575),0)</f>
        <v>0</v>
      </c>
      <c r="E1437" s="23">
        <f>IFERROR(_xlfn.XLOOKUP($B1437,'Reference Prices - Do Not Edit'!$C$4:$C$6575,'Reference Prices - Do Not Edit'!$E$4:$E$6575),0)</f>
        <v>0</v>
      </c>
      <c r="F1437" s="25">
        <f>IFERROR(_xlfn.XLOOKUP($B1437,'Reference Prices - Do Not Edit'!$C$4:$C$6575,'Reference Prices - Do Not Edit'!$I$4:$I$6575),0)</f>
        <v>0</v>
      </c>
    </row>
    <row r="1438" spans="2:6">
      <c r="B1438" s="475"/>
      <c r="C1438" s="380" t="str">
        <f>IFERROR(_xlfn.XLOOKUP($B1438,'Reference Prices - Do Not Edit'!$C$4:$C$6575,'Reference Prices - Do Not Edit'!$B$4:$B$6575),"-")</f>
        <v>-</v>
      </c>
      <c r="D1438" s="23">
        <f>IFERROR(_xlfn.XLOOKUP($B1438,'Reference Prices - Do Not Edit'!$C$4:$C$6575,'Reference Prices - Do Not Edit'!$D$4:$D$6575),0)</f>
        <v>0</v>
      </c>
      <c r="E1438" s="23">
        <f>IFERROR(_xlfn.XLOOKUP($B1438,'Reference Prices - Do Not Edit'!$C$4:$C$6575,'Reference Prices - Do Not Edit'!$E$4:$E$6575),0)</f>
        <v>0</v>
      </c>
      <c r="F1438" s="25">
        <f>IFERROR(_xlfn.XLOOKUP($B1438,'Reference Prices - Do Not Edit'!$C$4:$C$6575,'Reference Prices - Do Not Edit'!$I$4:$I$6575),0)</f>
        <v>0</v>
      </c>
    </row>
    <row r="1439" spans="2:6">
      <c r="B1439" s="475"/>
      <c r="C1439" s="380" t="str">
        <f>IFERROR(_xlfn.XLOOKUP($B1439,'Reference Prices - Do Not Edit'!$C$4:$C$6575,'Reference Prices - Do Not Edit'!$B$4:$B$6575),"-")</f>
        <v>-</v>
      </c>
      <c r="D1439" s="23">
        <f>IFERROR(_xlfn.XLOOKUP($B1439,'Reference Prices - Do Not Edit'!$C$4:$C$6575,'Reference Prices - Do Not Edit'!$D$4:$D$6575),0)</f>
        <v>0</v>
      </c>
      <c r="E1439" s="23">
        <f>IFERROR(_xlfn.XLOOKUP($B1439,'Reference Prices - Do Not Edit'!$C$4:$C$6575,'Reference Prices - Do Not Edit'!$E$4:$E$6575),0)</f>
        <v>0</v>
      </c>
      <c r="F1439" s="25">
        <f>IFERROR(_xlfn.XLOOKUP($B1439,'Reference Prices - Do Not Edit'!$C$4:$C$6575,'Reference Prices - Do Not Edit'!$I$4:$I$6575),0)</f>
        <v>0</v>
      </c>
    </row>
    <row r="1440" spans="2:6">
      <c r="B1440" s="475"/>
      <c r="C1440" s="380" t="str">
        <f>IFERROR(_xlfn.XLOOKUP($B1440,'Reference Prices - Do Not Edit'!$C$4:$C$6575,'Reference Prices - Do Not Edit'!$B$4:$B$6575),"-")</f>
        <v>-</v>
      </c>
      <c r="D1440" s="23">
        <f>IFERROR(_xlfn.XLOOKUP($B1440,'Reference Prices - Do Not Edit'!$C$4:$C$6575,'Reference Prices - Do Not Edit'!$D$4:$D$6575),0)</f>
        <v>0</v>
      </c>
      <c r="E1440" s="23">
        <f>IFERROR(_xlfn.XLOOKUP($B1440,'Reference Prices - Do Not Edit'!$C$4:$C$6575,'Reference Prices - Do Not Edit'!$E$4:$E$6575),0)</f>
        <v>0</v>
      </c>
      <c r="F1440" s="25">
        <f>IFERROR(_xlfn.XLOOKUP($B1440,'Reference Prices - Do Not Edit'!$C$4:$C$6575,'Reference Prices - Do Not Edit'!$I$4:$I$6575),0)</f>
        <v>0</v>
      </c>
    </row>
    <row r="1441" spans="2:6">
      <c r="B1441" s="475"/>
      <c r="C1441" s="380" t="str">
        <f>IFERROR(_xlfn.XLOOKUP($B1441,'Reference Prices - Do Not Edit'!$C$4:$C$6575,'Reference Prices - Do Not Edit'!$B$4:$B$6575),"-")</f>
        <v>-</v>
      </c>
      <c r="D1441" s="23">
        <f>IFERROR(_xlfn.XLOOKUP($B1441,'Reference Prices - Do Not Edit'!$C$4:$C$6575,'Reference Prices - Do Not Edit'!$D$4:$D$6575),0)</f>
        <v>0</v>
      </c>
      <c r="E1441" s="23">
        <f>IFERROR(_xlfn.XLOOKUP($B1441,'Reference Prices - Do Not Edit'!$C$4:$C$6575,'Reference Prices - Do Not Edit'!$E$4:$E$6575),0)</f>
        <v>0</v>
      </c>
      <c r="F1441" s="25">
        <f>IFERROR(_xlfn.XLOOKUP($B1441,'Reference Prices - Do Not Edit'!$C$4:$C$6575,'Reference Prices - Do Not Edit'!$I$4:$I$6575),0)</f>
        <v>0</v>
      </c>
    </row>
    <row r="1442" spans="2:6">
      <c r="B1442" s="475"/>
      <c r="C1442" s="380" t="str">
        <f>IFERROR(_xlfn.XLOOKUP($B1442,'Reference Prices - Do Not Edit'!$C$4:$C$6575,'Reference Prices - Do Not Edit'!$B$4:$B$6575),"-")</f>
        <v>-</v>
      </c>
      <c r="D1442" s="23">
        <f>IFERROR(_xlfn.XLOOKUP($B1442,'Reference Prices - Do Not Edit'!$C$4:$C$6575,'Reference Prices - Do Not Edit'!$D$4:$D$6575),0)</f>
        <v>0</v>
      </c>
      <c r="E1442" s="23">
        <f>IFERROR(_xlfn.XLOOKUP($B1442,'Reference Prices - Do Not Edit'!$C$4:$C$6575,'Reference Prices - Do Not Edit'!$E$4:$E$6575),0)</f>
        <v>0</v>
      </c>
      <c r="F1442" s="25">
        <f>IFERROR(_xlfn.XLOOKUP($B1442,'Reference Prices - Do Not Edit'!$C$4:$C$6575,'Reference Prices - Do Not Edit'!$I$4:$I$6575),0)</f>
        <v>0</v>
      </c>
    </row>
    <row r="1443" spans="2:6">
      <c r="B1443" s="475"/>
      <c r="C1443" s="380" t="str">
        <f>IFERROR(_xlfn.XLOOKUP($B1443,'Reference Prices - Do Not Edit'!$C$4:$C$6575,'Reference Prices - Do Not Edit'!$B$4:$B$6575),"-")</f>
        <v>-</v>
      </c>
      <c r="D1443" s="23">
        <f>IFERROR(_xlfn.XLOOKUP($B1443,'Reference Prices - Do Not Edit'!$C$4:$C$6575,'Reference Prices - Do Not Edit'!$D$4:$D$6575),0)</f>
        <v>0</v>
      </c>
      <c r="E1443" s="23">
        <f>IFERROR(_xlfn.XLOOKUP($B1443,'Reference Prices - Do Not Edit'!$C$4:$C$6575,'Reference Prices - Do Not Edit'!$E$4:$E$6575),0)</f>
        <v>0</v>
      </c>
      <c r="F1443" s="25">
        <f>IFERROR(_xlfn.XLOOKUP($B1443,'Reference Prices - Do Not Edit'!$C$4:$C$6575,'Reference Prices - Do Not Edit'!$I$4:$I$6575),0)</f>
        <v>0</v>
      </c>
    </row>
    <row r="1444" spans="2:6">
      <c r="B1444" s="475"/>
      <c r="C1444" s="380" t="str">
        <f>IFERROR(_xlfn.XLOOKUP($B1444,'Reference Prices - Do Not Edit'!$C$4:$C$6575,'Reference Prices - Do Not Edit'!$B$4:$B$6575),"-")</f>
        <v>-</v>
      </c>
      <c r="D1444" s="23">
        <f>IFERROR(_xlfn.XLOOKUP($B1444,'Reference Prices - Do Not Edit'!$C$4:$C$6575,'Reference Prices - Do Not Edit'!$D$4:$D$6575),0)</f>
        <v>0</v>
      </c>
      <c r="E1444" s="23">
        <f>IFERROR(_xlfn.XLOOKUP($B1444,'Reference Prices - Do Not Edit'!$C$4:$C$6575,'Reference Prices - Do Not Edit'!$E$4:$E$6575),0)</f>
        <v>0</v>
      </c>
      <c r="F1444" s="25">
        <f>IFERROR(_xlfn.XLOOKUP($B1444,'Reference Prices - Do Not Edit'!$C$4:$C$6575,'Reference Prices - Do Not Edit'!$I$4:$I$6575),0)</f>
        <v>0</v>
      </c>
    </row>
    <row r="1445" spans="2:6">
      <c r="B1445" s="475"/>
      <c r="C1445" s="380" t="str">
        <f>IFERROR(_xlfn.XLOOKUP($B1445,'Reference Prices - Do Not Edit'!$C$4:$C$6575,'Reference Prices - Do Not Edit'!$B$4:$B$6575),"-")</f>
        <v>-</v>
      </c>
      <c r="D1445" s="23">
        <f>IFERROR(_xlfn.XLOOKUP($B1445,'Reference Prices - Do Not Edit'!$C$4:$C$6575,'Reference Prices - Do Not Edit'!$D$4:$D$6575),0)</f>
        <v>0</v>
      </c>
      <c r="E1445" s="23">
        <f>IFERROR(_xlfn.XLOOKUP($B1445,'Reference Prices - Do Not Edit'!$C$4:$C$6575,'Reference Prices - Do Not Edit'!$E$4:$E$6575),0)</f>
        <v>0</v>
      </c>
      <c r="F1445" s="25">
        <f>IFERROR(_xlfn.XLOOKUP($B1445,'Reference Prices - Do Not Edit'!$C$4:$C$6575,'Reference Prices - Do Not Edit'!$I$4:$I$6575),0)</f>
        <v>0</v>
      </c>
    </row>
    <row r="1446" spans="2:6">
      <c r="B1446" s="475"/>
      <c r="C1446" s="380" t="str">
        <f>IFERROR(_xlfn.XLOOKUP($B1446,'Reference Prices - Do Not Edit'!$C$4:$C$6575,'Reference Prices - Do Not Edit'!$B$4:$B$6575),"-")</f>
        <v>-</v>
      </c>
      <c r="D1446" s="23">
        <f>IFERROR(_xlfn.XLOOKUP($B1446,'Reference Prices - Do Not Edit'!$C$4:$C$6575,'Reference Prices - Do Not Edit'!$D$4:$D$6575),0)</f>
        <v>0</v>
      </c>
      <c r="E1446" s="23">
        <f>IFERROR(_xlfn.XLOOKUP($B1446,'Reference Prices - Do Not Edit'!$C$4:$C$6575,'Reference Prices - Do Not Edit'!$E$4:$E$6575),0)</f>
        <v>0</v>
      </c>
      <c r="F1446" s="25">
        <f>IFERROR(_xlfn.XLOOKUP($B1446,'Reference Prices - Do Not Edit'!$C$4:$C$6575,'Reference Prices - Do Not Edit'!$I$4:$I$6575),0)</f>
        <v>0</v>
      </c>
    </row>
    <row r="1447" spans="2:6">
      <c r="B1447" s="475"/>
      <c r="C1447" s="380" t="str">
        <f>IFERROR(_xlfn.XLOOKUP($B1447,'Reference Prices - Do Not Edit'!$C$4:$C$6575,'Reference Prices - Do Not Edit'!$B$4:$B$6575),"-")</f>
        <v>-</v>
      </c>
      <c r="D1447" s="23">
        <f>IFERROR(_xlfn.XLOOKUP($B1447,'Reference Prices - Do Not Edit'!$C$4:$C$6575,'Reference Prices - Do Not Edit'!$D$4:$D$6575),0)</f>
        <v>0</v>
      </c>
      <c r="E1447" s="23">
        <f>IFERROR(_xlfn.XLOOKUP($B1447,'Reference Prices - Do Not Edit'!$C$4:$C$6575,'Reference Prices - Do Not Edit'!$E$4:$E$6575),0)</f>
        <v>0</v>
      </c>
      <c r="F1447" s="25">
        <f>IFERROR(_xlfn.XLOOKUP($B1447,'Reference Prices - Do Not Edit'!$C$4:$C$6575,'Reference Prices - Do Not Edit'!$I$4:$I$6575),0)</f>
        <v>0</v>
      </c>
    </row>
    <row r="1448" spans="2:6">
      <c r="B1448" s="475"/>
      <c r="C1448" s="380" t="str">
        <f>IFERROR(_xlfn.XLOOKUP($B1448,'Reference Prices - Do Not Edit'!$C$4:$C$6575,'Reference Prices - Do Not Edit'!$B$4:$B$6575),"-")</f>
        <v>-</v>
      </c>
      <c r="D1448" s="23">
        <f>IFERROR(_xlfn.XLOOKUP($B1448,'Reference Prices - Do Not Edit'!$C$4:$C$6575,'Reference Prices - Do Not Edit'!$D$4:$D$6575),0)</f>
        <v>0</v>
      </c>
      <c r="E1448" s="23">
        <f>IFERROR(_xlfn.XLOOKUP($B1448,'Reference Prices - Do Not Edit'!$C$4:$C$6575,'Reference Prices - Do Not Edit'!$E$4:$E$6575),0)</f>
        <v>0</v>
      </c>
      <c r="F1448" s="25">
        <f>IFERROR(_xlfn.XLOOKUP($B1448,'Reference Prices - Do Not Edit'!$C$4:$C$6575,'Reference Prices - Do Not Edit'!$I$4:$I$6575),0)</f>
        <v>0</v>
      </c>
    </row>
    <row r="1449" spans="2:6">
      <c r="B1449" s="475"/>
      <c r="C1449" s="380" t="str">
        <f>IFERROR(_xlfn.XLOOKUP($B1449,'Reference Prices - Do Not Edit'!$C$4:$C$6575,'Reference Prices - Do Not Edit'!$B$4:$B$6575),"-")</f>
        <v>-</v>
      </c>
      <c r="D1449" s="23">
        <f>IFERROR(_xlfn.XLOOKUP($B1449,'Reference Prices - Do Not Edit'!$C$4:$C$6575,'Reference Prices - Do Not Edit'!$D$4:$D$6575),0)</f>
        <v>0</v>
      </c>
      <c r="E1449" s="23">
        <f>IFERROR(_xlfn.XLOOKUP($B1449,'Reference Prices - Do Not Edit'!$C$4:$C$6575,'Reference Prices - Do Not Edit'!$E$4:$E$6575),0)</f>
        <v>0</v>
      </c>
      <c r="F1449" s="25">
        <f>IFERROR(_xlfn.XLOOKUP($B1449,'Reference Prices - Do Not Edit'!$C$4:$C$6575,'Reference Prices - Do Not Edit'!$I$4:$I$6575),0)</f>
        <v>0</v>
      </c>
    </row>
    <row r="1450" spans="2:6">
      <c r="B1450" s="475"/>
      <c r="C1450" s="380" t="str">
        <f>IFERROR(_xlfn.XLOOKUP($B1450,'Reference Prices - Do Not Edit'!$C$4:$C$6575,'Reference Prices - Do Not Edit'!$B$4:$B$6575),"-")</f>
        <v>-</v>
      </c>
      <c r="D1450" s="23">
        <f>IFERROR(_xlfn.XLOOKUP($B1450,'Reference Prices - Do Not Edit'!$C$4:$C$6575,'Reference Prices - Do Not Edit'!$D$4:$D$6575),0)</f>
        <v>0</v>
      </c>
      <c r="E1450" s="23">
        <f>IFERROR(_xlfn.XLOOKUP($B1450,'Reference Prices - Do Not Edit'!$C$4:$C$6575,'Reference Prices - Do Not Edit'!$E$4:$E$6575),0)</f>
        <v>0</v>
      </c>
      <c r="F1450" s="25">
        <f>IFERROR(_xlfn.XLOOKUP($B1450,'Reference Prices - Do Not Edit'!$C$4:$C$6575,'Reference Prices - Do Not Edit'!$I$4:$I$6575),0)</f>
        <v>0</v>
      </c>
    </row>
    <row r="1451" spans="2:6">
      <c r="B1451" s="475"/>
      <c r="C1451" s="380" t="str">
        <f>IFERROR(_xlfn.XLOOKUP($B1451,'Reference Prices - Do Not Edit'!$C$4:$C$6575,'Reference Prices - Do Not Edit'!$B$4:$B$6575),"-")</f>
        <v>-</v>
      </c>
      <c r="D1451" s="23">
        <f>IFERROR(_xlfn.XLOOKUP($B1451,'Reference Prices - Do Not Edit'!$C$4:$C$6575,'Reference Prices - Do Not Edit'!$D$4:$D$6575),0)</f>
        <v>0</v>
      </c>
      <c r="E1451" s="23">
        <f>IFERROR(_xlfn.XLOOKUP($B1451,'Reference Prices - Do Not Edit'!$C$4:$C$6575,'Reference Prices - Do Not Edit'!$E$4:$E$6575),0)</f>
        <v>0</v>
      </c>
      <c r="F1451" s="25">
        <f>IFERROR(_xlfn.XLOOKUP($B1451,'Reference Prices - Do Not Edit'!$C$4:$C$6575,'Reference Prices - Do Not Edit'!$I$4:$I$6575),0)</f>
        <v>0</v>
      </c>
    </row>
    <row r="1452" spans="2:6">
      <c r="B1452" s="475"/>
      <c r="C1452" s="380" t="str">
        <f>IFERROR(_xlfn.XLOOKUP($B1452,'Reference Prices - Do Not Edit'!$C$4:$C$6575,'Reference Prices - Do Not Edit'!$B$4:$B$6575),"-")</f>
        <v>-</v>
      </c>
      <c r="D1452" s="23">
        <f>IFERROR(_xlfn.XLOOKUP($B1452,'Reference Prices - Do Not Edit'!$C$4:$C$6575,'Reference Prices - Do Not Edit'!$D$4:$D$6575),0)</f>
        <v>0</v>
      </c>
      <c r="E1452" s="23">
        <f>IFERROR(_xlfn.XLOOKUP($B1452,'Reference Prices - Do Not Edit'!$C$4:$C$6575,'Reference Prices - Do Not Edit'!$E$4:$E$6575),0)</f>
        <v>0</v>
      </c>
      <c r="F1452" s="25">
        <f>IFERROR(_xlfn.XLOOKUP($B1452,'Reference Prices - Do Not Edit'!$C$4:$C$6575,'Reference Prices - Do Not Edit'!$I$4:$I$6575),0)</f>
        <v>0</v>
      </c>
    </row>
    <row r="1453" spans="2:6">
      <c r="B1453" s="475"/>
      <c r="C1453" s="380" t="str">
        <f>IFERROR(_xlfn.XLOOKUP($B1453,'Reference Prices - Do Not Edit'!$C$4:$C$6575,'Reference Prices - Do Not Edit'!$B$4:$B$6575),"-")</f>
        <v>-</v>
      </c>
      <c r="D1453" s="23">
        <f>IFERROR(_xlfn.XLOOKUP($B1453,'Reference Prices - Do Not Edit'!$C$4:$C$6575,'Reference Prices - Do Not Edit'!$D$4:$D$6575),0)</f>
        <v>0</v>
      </c>
      <c r="E1453" s="23">
        <f>IFERROR(_xlfn.XLOOKUP($B1453,'Reference Prices - Do Not Edit'!$C$4:$C$6575,'Reference Prices - Do Not Edit'!$E$4:$E$6575),0)</f>
        <v>0</v>
      </c>
      <c r="F1453" s="25">
        <f>IFERROR(_xlfn.XLOOKUP($B1453,'Reference Prices - Do Not Edit'!$C$4:$C$6575,'Reference Prices - Do Not Edit'!$I$4:$I$6575),0)</f>
        <v>0</v>
      </c>
    </row>
    <row r="1454" spans="2:6">
      <c r="B1454" s="475"/>
      <c r="C1454" s="380" t="str">
        <f>IFERROR(_xlfn.XLOOKUP($B1454,'Reference Prices - Do Not Edit'!$C$4:$C$6575,'Reference Prices - Do Not Edit'!$B$4:$B$6575),"-")</f>
        <v>-</v>
      </c>
      <c r="D1454" s="23">
        <f>IFERROR(_xlfn.XLOOKUP($B1454,'Reference Prices - Do Not Edit'!$C$4:$C$6575,'Reference Prices - Do Not Edit'!$D$4:$D$6575),0)</f>
        <v>0</v>
      </c>
      <c r="E1454" s="23">
        <f>IFERROR(_xlfn.XLOOKUP($B1454,'Reference Prices - Do Not Edit'!$C$4:$C$6575,'Reference Prices - Do Not Edit'!$E$4:$E$6575),0)</f>
        <v>0</v>
      </c>
      <c r="F1454" s="25">
        <f>IFERROR(_xlfn.XLOOKUP($B1454,'Reference Prices - Do Not Edit'!$C$4:$C$6575,'Reference Prices - Do Not Edit'!$I$4:$I$6575),0)</f>
        <v>0</v>
      </c>
    </row>
    <row r="1455" spans="2:6">
      <c r="B1455" s="475"/>
      <c r="C1455" s="380" t="str">
        <f>IFERROR(_xlfn.XLOOKUP($B1455,'Reference Prices - Do Not Edit'!$C$4:$C$6575,'Reference Prices - Do Not Edit'!$B$4:$B$6575),"-")</f>
        <v>-</v>
      </c>
      <c r="D1455" s="23">
        <f>IFERROR(_xlfn.XLOOKUP($B1455,'Reference Prices - Do Not Edit'!$C$4:$C$6575,'Reference Prices - Do Not Edit'!$D$4:$D$6575),0)</f>
        <v>0</v>
      </c>
      <c r="E1455" s="23">
        <f>IFERROR(_xlfn.XLOOKUP($B1455,'Reference Prices - Do Not Edit'!$C$4:$C$6575,'Reference Prices - Do Not Edit'!$E$4:$E$6575),0)</f>
        <v>0</v>
      </c>
      <c r="F1455" s="25">
        <f>IFERROR(_xlfn.XLOOKUP($B1455,'Reference Prices - Do Not Edit'!$C$4:$C$6575,'Reference Prices - Do Not Edit'!$I$4:$I$6575),0)</f>
        <v>0</v>
      </c>
    </row>
    <row r="1456" spans="2:6">
      <c r="B1456" s="475"/>
      <c r="C1456" s="380" t="str">
        <f>IFERROR(_xlfn.XLOOKUP($B1456,'Reference Prices - Do Not Edit'!$C$4:$C$6575,'Reference Prices - Do Not Edit'!$B$4:$B$6575),"-")</f>
        <v>-</v>
      </c>
      <c r="D1456" s="23">
        <f>IFERROR(_xlfn.XLOOKUP($B1456,'Reference Prices - Do Not Edit'!$C$4:$C$6575,'Reference Prices - Do Not Edit'!$D$4:$D$6575),0)</f>
        <v>0</v>
      </c>
      <c r="E1456" s="23">
        <f>IFERROR(_xlfn.XLOOKUP($B1456,'Reference Prices - Do Not Edit'!$C$4:$C$6575,'Reference Prices - Do Not Edit'!$E$4:$E$6575),0)</f>
        <v>0</v>
      </c>
      <c r="F1456" s="25">
        <f>IFERROR(_xlfn.XLOOKUP($B1456,'Reference Prices - Do Not Edit'!$C$4:$C$6575,'Reference Prices - Do Not Edit'!$I$4:$I$6575),0)</f>
        <v>0</v>
      </c>
    </row>
    <row r="1457" spans="2:6">
      <c r="B1457" s="475"/>
      <c r="C1457" s="380" t="str">
        <f>IFERROR(_xlfn.XLOOKUP($B1457,'Reference Prices - Do Not Edit'!$C$4:$C$6575,'Reference Prices - Do Not Edit'!$B$4:$B$6575),"-")</f>
        <v>-</v>
      </c>
      <c r="D1457" s="23">
        <f>IFERROR(_xlfn.XLOOKUP($B1457,'Reference Prices - Do Not Edit'!$C$4:$C$6575,'Reference Prices - Do Not Edit'!$D$4:$D$6575),0)</f>
        <v>0</v>
      </c>
      <c r="E1457" s="23">
        <f>IFERROR(_xlfn.XLOOKUP($B1457,'Reference Prices - Do Not Edit'!$C$4:$C$6575,'Reference Prices - Do Not Edit'!$E$4:$E$6575),0)</f>
        <v>0</v>
      </c>
      <c r="F1457" s="25">
        <f>IFERROR(_xlfn.XLOOKUP($B1457,'Reference Prices - Do Not Edit'!$C$4:$C$6575,'Reference Prices - Do Not Edit'!$I$4:$I$6575),0)</f>
        <v>0</v>
      </c>
    </row>
    <row r="1458" spans="2:6">
      <c r="B1458" s="475"/>
      <c r="C1458" s="380" t="str">
        <f>IFERROR(_xlfn.XLOOKUP($B1458,'Reference Prices - Do Not Edit'!$C$4:$C$6575,'Reference Prices - Do Not Edit'!$B$4:$B$6575),"-")</f>
        <v>-</v>
      </c>
      <c r="D1458" s="23">
        <f>IFERROR(_xlfn.XLOOKUP($B1458,'Reference Prices - Do Not Edit'!$C$4:$C$6575,'Reference Prices - Do Not Edit'!$D$4:$D$6575),0)</f>
        <v>0</v>
      </c>
      <c r="E1458" s="23">
        <f>IFERROR(_xlfn.XLOOKUP($B1458,'Reference Prices - Do Not Edit'!$C$4:$C$6575,'Reference Prices - Do Not Edit'!$E$4:$E$6575),0)</f>
        <v>0</v>
      </c>
      <c r="F1458" s="25">
        <f>IFERROR(_xlfn.XLOOKUP($B1458,'Reference Prices - Do Not Edit'!$C$4:$C$6575,'Reference Prices - Do Not Edit'!$I$4:$I$6575),0)</f>
        <v>0</v>
      </c>
    </row>
    <row r="1459" spans="2:6">
      <c r="B1459" s="475"/>
      <c r="C1459" s="380" t="str">
        <f>IFERROR(_xlfn.XLOOKUP($B1459,'Reference Prices - Do Not Edit'!$C$4:$C$6575,'Reference Prices - Do Not Edit'!$B$4:$B$6575),"-")</f>
        <v>-</v>
      </c>
      <c r="D1459" s="23">
        <f>IFERROR(_xlfn.XLOOKUP($B1459,'Reference Prices - Do Not Edit'!$C$4:$C$6575,'Reference Prices - Do Not Edit'!$D$4:$D$6575),0)</f>
        <v>0</v>
      </c>
      <c r="E1459" s="23">
        <f>IFERROR(_xlfn.XLOOKUP($B1459,'Reference Prices - Do Not Edit'!$C$4:$C$6575,'Reference Prices - Do Not Edit'!$E$4:$E$6575),0)</f>
        <v>0</v>
      </c>
      <c r="F1459" s="25">
        <f>IFERROR(_xlfn.XLOOKUP($B1459,'Reference Prices - Do Not Edit'!$C$4:$C$6575,'Reference Prices - Do Not Edit'!$I$4:$I$6575),0)</f>
        <v>0</v>
      </c>
    </row>
    <row r="1460" spans="2:6">
      <c r="B1460" s="475"/>
      <c r="C1460" s="380" t="str">
        <f>IFERROR(_xlfn.XLOOKUP($B1460,'Reference Prices - Do Not Edit'!$C$4:$C$6575,'Reference Prices - Do Not Edit'!$B$4:$B$6575),"-")</f>
        <v>-</v>
      </c>
      <c r="D1460" s="23">
        <f>IFERROR(_xlfn.XLOOKUP($B1460,'Reference Prices - Do Not Edit'!$C$4:$C$6575,'Reference Prices - Do Not Edit'!$D$4:$D$6575),0)</f>
        <v>0</v>
      </c>
      <c r="E1460" s="23">
        <f>IFERROR(_xlfn.XLOOKUP($B1460,'Reference Prices - Do Not Edit'!$C$4:$C$6575,'Reference Prices - Do Not Edit'!$E$4:$E$6575),0)</f>
        <v>0</v>
      </c>
      <c r="F1460" s="25">
        <f>IFERROR(_xlfn.XLOOKUP($B1460,'Reference Prices - Do Not Edit'!$C$4:$C$6575,'Reference Prices - Do Not Edit'!$I$4:$I$6575),0)</f>
        <v>0</v>
      </c>
    </row>
    <row r="1461" spans="2:6">
      <c r="B1461" s="475"/>
      <c r="C1461" s="380" t="str">
        <f>IFERROR(_xlfn.XLOOKUP($B1461,'Reference Prices - Do Not Edit'!$C$4:$C$6575,'Reference Prices - Do Not Edit'!$B$4:$B$6575),"-")</f>
        <v>-</v>
      </c>
      <c r="D1461" s="23">
        <f>IFERROR(_xlfn.XLOOKUP($B1461,'Reference Prices - Do Not Edit'!$C$4:$C$6575,'Reference Prices - Do Not Edit'!$D$4:$D$6575),0)</f>
        <v>0</v>
      </c>
      <c r="E1461" s="23">
        <f>IFERROR(_xlfn.XLOOKUP($B1461,'Reference Prices - Do Not Edit'!$C$4:$C$6575,'Reference Prices - Do Not Edit'!$E$4:$E$6575),0)</f>
        <v>0</v>
      </c>
      <c r="F1461" s="25">
        <f>IFERROR(_xlfn.XLOOKUP($B1461,'Reference Prices - Do Not Edit'!$C$4:$C$6575,'Reference Prices - Do Not Edit'!$I$4:$I$6575),0)</f>
        <v>0</v>
      </c>
    </row>
    <row r="1462" spans="2:6">
      <c r="B1462" s="475"/>
      <c r="C1462" s="380" t="str">
        <f>IFERROR(_xlfn.XLOOKUP($B1462,'Reference Prices - Do Not Edit'!$C$4:$C$6575,'Reference Prices - Do Not Edit'!$B$4:$B$6575),"-")</f>
        <v>-</v>
      </c>
      <c r="D1462" s="23">
        <f>IFERROR(_xlfn.XLOOKUP($B1462,'Reference Prices - Do Not Edit'!$C$4:$C$6575,'Reference Prices - Do Not Edit'!$D$4:$D$6575),0)</f>
        <v>0</v>
      </c>
      <c r="E1462" s="23">
        <f>IFERROR(_xlfn.XLOOKUP($B1462,'Reference Prices - Do Not Edit'!$C$4:$C$6575,'Reference Prices - Do Not Edit'!$E$4:$E$6575),0)</f>
        <v>0</v>
      </c>
      <c r="F1462" s="25">
        <f>IFERROR(_xlfn.XLOOKUP($B1462,'Reference Prices - Do Not Edit'!$C$4:$C$6575,'Reference Prices - Do Not Edit'!$I$4:$I$6575),0)</f>
        <v>0</v>
      </c>
    </row>
    <row r="1463" spans="2:6">
      <c r="B1463" s="475"/>
      <c r="C1463" s="380" t="str">
        <f>IFERROR(_xlfn.XLOOKUP($B1463,'Reference Prices - Do Not Edit'!$C$4:$C$6575,'Reference Prices - Do Not Edit'!$B$4:$B$6575),"-")</f>
        <v>-</v>
      </c>
      <c r="D1463" s="23">
        <f>IFERROR(_xlfn.XLOOKUP($B1463,'Reference Prices - Do Not Edit'!$C$4:$C$6575,'Reference Prices - Do Not Edit'!$D$4:$D$6575),0)</f>
        <v>0</v>
      </c>
      <c r="E1463" s="23">
        <f>IFERROR(_xlfn.XLOOKUP($B1463,'Reference Prices - Do Not Edit'!$C$4:$C$6575,'Reference Prices - Do Not Edit'!$E$4:$E$6575),0)</f>
        <v>0</v>
      </c>
      <c r="F1463" s="25">
        <f>IFERROR(_xlfn.XLOOKUP($B1463,'Reference Prices - Do Not Edit'!$C$4:$C$6575,'Reference Prices - Do Not Edit'!$I$4:$I$6575),0)</f>
        <v>0</v>
      </c>
    </row>
    <row r="1464" spans="2:6">
      <c r="B1464" s="475"/>
      <c r="C1464" s="380" t="str">
        <f>IFERROR(_xlfn.XLOOKUP($B1464,'Reference Prices - Do Not Edit'!$C$4:$C$6575,'Reference Prices - Do Not Edit'!$B$4:$B$6575),"-")</f>
        <v>-</v>
      </c>
      <c r="D1464" s="23">
        <f>IFERROR(_xlfn.XLOOKUP($B1464,'Reference Prices - Do Not Edit'!$C$4:$C$6575,'Reference Prices - Do Not Edit'!$D$4:$D$6575),0)</f>
        <v>0</v>
      </c>
      <c r="E1464" s="23">
        <f>IFERROR(_xlfn.XLOOKUP($B1464,'Reference Prices - Do Not Edit'!$C$4:$C$6575,'Reference Prices - Do Not Edit'!$E$4:$E$6575),0)</f>
        <v>0</v>
      </c>
      <c r="F1464" s="25">
        <f>IFERROR(_xlfn.XLOOKUP($B1464,'Reference Prices - Do Not Edit'!$C$4:$C$6575,'Reference Prices - Do Not Edit'!$I$4:$I$6575),0)</f>
        <v>0</v>
      </c>
    </row>
    <row r="1465" spans="2:6">
      <c r="B1465" s="475"/>
      <c r="C1465" s="380" t="str">
        <f>IFERROR(_xlfn.XLOOKUP($B1465,'Reference Prices - Do Not Edit'!$C$4:$C$6575,'Reference Prices - Do Not Edit'!$B$4:$B$6575),"-")</f>
        <v>-</v>
      </c>
      <c r="D1465" s="23">
        <f>IFERROR(_xlfn.XLOOKUP($B1465,'Reference Prices - Do Not Edit'!$C$4:$C$6575,'Reference Prices - Do Not Edit'!$D$4:$D$6575),0)</f>
        <v>0</v>
      </c>
      <c r="E1465" s="23">
        <f>IFERROR(_xlfn.XLOOKUP($B1465,'Reference Prices - Do Not Edit'!$C$4:$C$6575,'Reference Prices - Do Not Edit'!$E$4:$E$6575),0)</f>
        <v>0</v>
      </c>
      <c r="F1465" s="25">
        <f>IFERROR(_xlfn.XLOOKUP($B1465,'Reference Prices - Do Not Edit'!$C$4:$C$6575,'Reference Prices - Do Not Edit'!$I$4:$I$6575),0)</f>
        <v>0</v>
      </c>
    </row>
    <row r="1466" spans="2:6">
      <c r="B1466" s="475"/>
      <c r="C1466" s="380" t="str">
        <f>IFERROR(_xlfn.XLOOKUP($B1466,'Reference Prices - Do Not Edit'!$C$4:$C$6575,'Reference Prices - Do Not Edit'!$B$4:$B$6575),"-")</f>
        <v>-</v>
      </c>
      <c r="D1466" s="23">
        <f>IFERROR(_xlfn.XLOOKUP($B1466,'Reference Prices - Do Not Edit'!$C$4:$C$6575,'Reference Prices - Do Not Edit'!$D$4:$D$6575),0)</f>
        <v>0</v>
      </c>
      <c r="E1466" s="23">
        <f>IFERROR(_xlfn.XLOOKUP($B1466,'Reference Prices - Do Not Edit'!$C$4:$C$6575,'Reference Prices - Do Not Edit'!$E$4:$E$6575),0)</f>
        <v>0</v>
      </c>
      <c r="F1466" s="25">
        <f>IFERROR(_xlfn.XLOOKUP($B1466,'Reference Prices - Do Not Edit'!$C$4:$C$6575,'Reference Prices - Do Not Edit'!$I$4:$I$6575),0)</f>
        <v>0</v>
      </c>
    </row>
    <row r="1467" spans="2:6">
      <c r="B1467" s="475"/>
      <c r="C1467" s="380" t="str">
        <f>IFERROR(_xlfn.XLOOKUP($B1467,'Reference Prices - Do Not Edit'!$C$4:$C$6575,'Reference Prices - Do Not Edit'!$B$4:$B$6575),"-")</f>
        <v>-</v>
      </c>
      <c r="D1467" s="23">
        <f>IFERROR(_xlfn.XLOOKUP($B1467,'Reference Prices - Do Not Edit'!$C$4:$C$6575,'Reference Prices - Do Not Edit'!$D$4:$D$6575),0)</f>
        <v>0</v>
      </c>
      <c r="E1467" s="23">
        <f>IFERROR(_xlfn.XLOOKUP($B1467,'Reference Prices - Do Not Edit'!$C$4:$C$6575,'Reference Prices - Do Not Edit'!$E$4:$E$6575),0)</f>
        <v>0</v>
      </c>
      <c r="F1467" s="25">
        <f>IFERROR(_xlfn.XLOOKUP($B1467,'Reference Prices - Do Not Edit'!$C$4:$C$6575,'Reference Prices - Do Not Edit'!$I$4:$I$6575),0)</f>
        <v>0</v>
      </c>
    </row>
    <row r="1468" spans="2:6">
      <c r="B1468" s="475"/>
      <c r="C1468" s="380" t="str">
        <f>IFERROR(_xlfn.XLOOKUP($B1468,'Reference Prices - Do Not Edit'!$C$4:$C$6575,'Reference Prices - Do Not Edit'!$B$4:$B$6575),"-")</f>
        <v>-</v>
      </c>
      <c r="D1468" s="23">
        <f>IFERROR(_xlfn.XLOOKUP($B1468,'Reference Prices - Do Not Edit'!$C$4:$C$6575,'Reference Prices - Do Not Edit'!$D$4:$D$6575),0)</f>
        <v>0</v>
      </c>
      <c r="E1468" s="23">
        <f>IFERROR(_xlfn.XLOOKUP($B1468,'Reference Prices - Do Not Edit'!$C$4:$C$6575,'Reference Prices - Do Not Edit'!$E$4:$E$6575),0)</f>
        <v>0</v>
      </c>
      <c r="F1468" s="25">
        <f>IFERROR(_xlfn.XLOOKUP($B1468,'Reference Prices - Do Not Edit'!$C$4:$C$6575,'Reference Prices - Do Not Edit'!$I$4:$I$6575),0)</f>
        <v>0</v>
      </c>
    </row>
    <row r="1469" spans="2:6">
      <c r="B1469" s="475"/>
      <c r="C1469" s="380" t="str">
        <f>IFERROR(_xlfn.XLOOKUP($B1469,'Reference Prices - Do Not Edit'!$C$4:$C$6575,'Reference Prices - Do Not Edit'!$B$4:$B$6575),"-")</f>
        <v>-</v>
      </c>
      <c r="D1469" s="23">
        <f>IFERROR(_xlfn.XLOOKUP($B1469,'Reference Prices - Do Not Edit'!$C$4:$C$6575,'Reference Prices - Do Not Edit'!$D$4:$D$6575),0)</f>
        <v>0</v>
      </c>
      <c r="E1469" s="23">
        <f>IFERROR(_xlfn.XLOOKUP($B1469,'Reference Prices - Do Not Edit'!$C$4:$C$6575,'Reference Prices - Do Not Edit'!$E$4:$E$6575),0)</f>
        <v>0</v>
      </c>
      <c r="F1469" s="25">
        <f>IFERROR(_xlfn.XLOOKUP($B1469,'Reference Prices - Do Not Edit'!$C$4:$C$6575,'Reference Prices - Do Not Edit'!$I$4:$I$6575),0)</f>
        <v>0</v>
      </c>
    </row>
    <row r="1470" spans="2:6">
      <c r="B1470" s="475"/>
      <c r="C1470" s="380" t="str">
        <f>IFERROR(_xlfn.XLOOKUP($B1470,'Reference Prices - Do Not Edit'!$C$4:$C$6575,'Reference Prices - Do Not Edit'!$B$4:$B$6575),"-")</f>
        <v>-</v>
      </c>
      <c r="D1470" s="23">
        <f>IFERROR(_xlfn.XLOOKUP($B1470,'Reference Prices - Do Not Edit'!$C$4:$C$6575,'Reference Prices - Do Not Edit'!$D$4:$D$6575),0)</f>
        <v>0</v>
      </c>
      <c r="E1470" s="23">
        <f>IFERROR(_xlfn.XLOOKUP($B1470,'Reference Prices - Do Not Edit'!$C$4:$C$6575,'Reference Prices - Do Not Edit'!$E$4:$E$6575),0)</f>
        <v>0</v>
      </c>
      <c r="F1470" s="25">
        <f>IFERROR(_xlfn.XLOOKUP($B1470,'Reference Prices - Do Not Edit'!$C$4:$C$6575,'Reference Prices - Do Not Edit'!$I$4:$I$6575),0)</f>
        <v>0</v>
      </c>
    </row>
    <row r="1471" spans="2:6">
      <c r="B1471" s="475"/>
      <c r="C1471" s="380" t="str">
        <f>IFERROR(_xlfn.XLOOKUP($B1471,'Reference Prices - Do Not Edit'!$C$4:$C$6575,'Reference Prices - Do Not Edit'!$B$4:$B$6575),"-")</f>
        <v>-</v>
      </c>
      <c r="D1471" s="23">
        <f>IFERROR(_xlfn.XLOOKUP($B1471,'Reference Prices - Do Not Edit'!$C$4:$C$6575,'Reference Prices - Do Not Edit'!$D$4:$D$6575),0)</f>
        <v>0</v>
      </c>
      <c r="E1471" s="23">
        <f>IFERROR(_xlfn.XLOOKUP($B1471,'Reference Prices - Do Not Edit'!$C$4:$C$6575,'Reference Prices - Do Not Edit'!$E$4:$E$6575),0)</f>
        <v>0</v>
      </c>
      <c r="F1471" s="25">
        <f>IFERROR(_xlfn.XLOOKUP($B1471,'Reference Prices - Do Not Edit'!$C$4:$C$6575,'Reference Prices - Do Not Edit'!$I$4:$I$6575),0)</f>
        <v>0</v>
      </c>
    </row>
    <row r="1472" spans="2:6">
      <c r="B1472" s="475"/>
      <c r="C1472" s="380" t="str">
        <f>IFERROR(_xlfn.XLOOKUP($B1472,'Reference Prices - Do Not Edit'!$C$4:$C$6575,'Reference Prices - Do Not Edit'!$B$4:$B$6575),"-")</f>
        <v>-</v>
      </c>
      <c r="D1472" s="23">
        <f>IFERROR(_xlfn.XLOOKUP($B1472,'Reference Prices - Do Not Edit'!$C$4:$C$6575,'Reference Prices - Do Not Edit'!$D$4:$D$6575),0)</f>
        <v>0</v>
      </c>
      <c r="E1472" s="23">
        <f>IFERROR(_xlfn.XLOOKUP($B1472,'Reference Prices - Do Not Edit'!$C$4:$C$6575,'Reference Prices - Do Not Edit'!$E$4:$E$6575),0)</f>
        <v>0</v>
      </c>
      <c r="F1472" s="25">
        <f>IFERROR(_xlfn.XLOOKUP($B1472,'Reference Prices - Do Not Edit'!$C$4:$C$6575,'Reference Prices - Do Not Edit'!$I$4:$I$6575),0)</f>
        <v>0</v>
      </c>
    </row>
    <row r="1473" spans="2:6">
      <c r="B1473" s="475"/>
      <c r="C1473" s="380" t="str">
        <f>IFERROR(_xlfn.XLOOKUP($B1473,'Reference Prices - Do Not Edit'!$C$4:$C$6575,'Reference Prices - Do Not Edit'!$B$4:$B$6575),"-")</f>
        <v>-</v>
      </c>
      <c r="D1473" s="23">
        <f>IFERROR(_xlfn.XLOOKUP($B1473,'Reference Prices - Do Not Edit'!$C$4:$C$6575,'Reference Prices - Do Not Edit'!$D$4:$D$6575),0)</f>
        <v>0</v>
      </c>
      <c r="E1473" s="23">
        <f>IFERROR(_xlfn.XLOOKUP($B1473,'Reference Prices - Do Not Edit'!$C$4:$C$6575,'Reference Prices - Do Not Edit'!$E$4:$E$6575),0)</f>
        <v>0</v>
      </c>
      <c r="F1473" s="25">
        <f>IFERROR(_xlfn.XLOOKUP($B1473,'Reference Prices - Do Not Edit'!$C$4:$C$6575,'Reference Prices - Do Not Edit'!$I$4:$I$6575),0)</f>
        <v>0</v>
      </c>
    </row>
    <row r="1474" spans="2:6">
      <c r="B1474" s="475"/>
      <c r="C1474" s="380" t="str">
        <f>IFERROR(_xlfn.XLOOKUP($B1474,'Reference Prices - Do Not Edit'!$C$4:$C$6575,'Reference Prices - Do Not Edit'!$B$4:$B$6575),"-")</f>
        <v>-</v>
      </c>
      <c r="D1474" s="23">
        <f>IFERROR(_xlfn.XLOOKUP($B1474,'Reference Prices - Do Not Edit'!$C$4:$C$6575,'Reference Prices - Do Not Edit'!$D$4:$D$6575),0)</f>
        <v>0</v>
      </c>
      <c r="E1474" s="23">
        <f>IFERROR(_xlfn.XLOOKUP($B1474,'Reference Prices - Do Not Edit'!$C$4:$C$6575,'Reference Prices - Do Not Edit'!$E$4:$E$6575),0)</f>
        <v>0</v>
      </c>
      <c r="F1474" s="25">
        <f>IFERROR(_xlfn.XLOOKUP($B1474,'Reference Prices - Do Not Edit'!$C$4:$C$6575,'Reference Prices - Do Not Edit'!$I$4:$I$6575),0)</f>
        <v>0</v>
      </c>
    </row>
    <row r="1475" spans="2:6">
      <c r="B1475" s="475"/>
      <c r="C1475" s="380" t="str">
        <f>IFERROR(_xlfn.XLOOKUP($B1475,'Reference Prices - Do Not Edit'!$C$4:$C$6575,'Reference Prices - Do Not Edit'!$B$4:$B$6575),"-")</f>
        <v>-</v>
      </c>
      <c r="D1475" s="23">
        <f>IFERROR(_xlfn.XLOOKUP($B1475,'Reference Prices - Do Not Edit'!$C$4:$C$6575,'Reference Prices - Do Not Edit'!$D$4:$D$6575),0)</f>
        <v>0</v>
      </c>
      <c r="E1475" s="23">
        <f>IFERROR(_xlfn.XLOOKUP($B1475,'Reference Prices - Do Not Edit'!$C$4:$C$6575,'Reference Prices - Do Not Edit'!$E$4:$E$6575),0)</f>
        <v>0</v>
      </c>
      <c r="F1475" s="25">
        <f>IFERROR(_xlfn.XLOOKUP($B1475,'Reference Prices - Do Not Edit'!$C$4:$C$6575,'Reference Prices - Do Not Edit'!$I$4:$I$6575),0)</f>
        <v>0</v>
      </c>
    </row>
    <row r="1476" spans="2:6">
      <c r="B1476" s="475"/>
      <c r="C1476" s="380" t="str">
        <f>IFERROR(_xlfn.XLOOKUP($B1476,'Reference Prices - Do Not Edit'!$C$4:$C$6575,'Reference Prices - Do Not Edit'!$B$4:$B$6575),"-")</f>
        <v>-</v>
      </c>
      <c r="D1476" s="23">
        <f>IFERROR(_xlfn.XLOOKUP($B1476,'Reference Prices - Do Not Edit'!$C$4:$C$6575,'Reference Prices - Do Not Edit'!$D$4:$D$6575),0)</f>
        <v>0</v>
      </c>
      <c r="E1476" s="23">
        <f>IFERROR(_xlfn.XLOOKUP($B1476,'Reference Prices - Do Not Edit'!$C$4:$C$6575,'Reference Prices - Do Not Edit'!$E$4:$E$6575),0)</f>
        <v>0</v>
      </c>
      <c r="F1476" s="25">
        <f>IFERROR(_xlfn.XLOOKUP($B1476,'Reference Prices - Do Not Edit'!$C$4:$C$6575,'Reference Prices - Do Not Edit'!$I$4:$I$6575),0)</f>
        <v>0</v>
      </c>
    </row>
    <row r="1477" spans="2:6">
      <c r="B1477" s="475"/>
      <c r="C1477" s="380" t="str">
        <f>IFERROR(_xlfn.XLOOKUP($B1477,'Reference Prices - Do Not Edit'!$C$4:$C$6575,'Reference Prices - Do Not Edit'!$B$4:$B$6575),"-")</f>
        <v>-</v>
      </c>
      <c r="D1477" s="23">
        <f>IFERROR(_xlfn.XLOOKUP($B1477,'Reference Prices - Do Not Edit'!$C$4:$C$6575,'Reference Prices - Do Not Edit'!$D$4:$D$6575),0)</f>
        <v>0</v>
      </c>
      <c r="E1477" s="23">
        <f>IFERROR(_xlfn.XLOOKUP($B1477,'Reference Prices - Do Not Edit'!$C$4:$C$6575,'Reference Prices - Do Not Edit'!$E$4:$E$6575),0)</f>
        <v>0</v>
      </c>
      <c r="F1477" s="25">
        <f>IFERROR(_xlfn.XLOOKUP($B1477,'Reference Prices - Do Not Edit'!$C$4:$C$6575,'Reference Prices - Do Not Edit'!$I$4:$I$6575),0)</f>
        <v>0</v>
      </c>
    </row>
    <row r="1478" spans="2:6">
      <c r="B1478" s="475"/>
      <c r="C1478" s="380" t="str">
        <f>IFERROR(_xlfn.XLOOKUP($B1478,'Reference Prices - Do Not Edit'!$C$4:$C$6575,'Reference Prices - Do Not Edit'!$B$4:$B$6575),"-")</f>
        <v>-</v>
      </c>
      <c r="D1478" s="23">
        <f>IFERROR(_xlfn.XLOOKUP($B1478,'Reference Prices - Do Not Edit'!$C$4:$C$6575,'Reference Prices - Do Not Edit'!$D$4:$D$6575),0)</f>
        <v>0</v>
      </c>
      <c r="E1478" s="23">
        <f>IFERROR(_xlfn.XLOOKUP($B1478,'Reference Prices - Do Not Edit'!$C$4:$C$6575,'Reference Prices - Do Not Edit'!$E$4:$E$6575),0)</f>
        <v>0</v>
      </c>
      <c r="F1478" s="25">
        <f>IFERROR(_xlfn.XLOOKUP($B1478,'Reference Prices - Do Not Edit'!$C$4:$C$6575,'Reference Prices - Do Not Edit'!$I$4:$I$6575),0)</f>
        <v>0</v>
      </c>
    </row>
    <row r="1479" spans="2:6">
      <c r="B1479" s="475"/>
      <c r="C1479" s="380" t="str">
        <f>IFERROR(_xlfn.XLOOKUP($B1479,'Reference Prices - Do Not Edit'!$C$4:$C$6575,'Reference Prices - Do Not Edit'!$B$4:$B$6575),"-")</f>
        <v>-</v>
      </c>
      <c r="D1479" s="23">
        <f>IFERROR(_xlfn.XLOOKUP($B1479,'Reference Prices - Do Not Edit'!$C$4:$C$6575,'Reference Prices - Do Not Edit'!$D$4:$D$6575),0)</f>
        <v>0</v>
      </c>
      <c r="E1479" s="23">
        <f>IFERROR(_xlfn.XLOOKUP($B1479,'Reference Prices - Do Not Edit'!$C$4:$C$6575,'Reference Prices - Do Not Edit'!$E$4:$E$6575),0)</f>
        <v>0</v>
      </c>
      <c r="F1479" s="25">
        <f>IFERROR(_xlfn.XLOOKUP($B1479,'Reference Prices - Do Not Edit'!$C$4:$C$6575,'Reference Prices - Do Not Edit'!$I$4:$I$6575),0)</f>
        <v>0</v>
      </c>
    </row>
    <row r="1480" spans="2:6">
      <c r="B1480" s="475"/>
      <c r="C1480" s="380" t="str">
        <f>IFERROR(_xlfn.XLOOKUP($B1480,'Reference Prices - Do Not Edit'!$C$4:$C$6575,'Reference Prices - Do Not Edit'!$B$4:$B$6575),"-")</f>
        <v>-</v>
      </c>
      <c r="D1480" s="23">
        <f>IFERROR(_xlfn.XLOOKUP($B1480,'Reference Prices - Do Not Edit'!$C$4:$C$6575,'Reference Prices - Do Not Edit'!$D$4:$D$6575),0)</f>
        <v>0</v>
      </c>
      <c r="E1480" s="23">
        <f>IFERROR(_xlfn.XLOOKUP($B1480,'Reference Prices - Do Not Edit'!$C$4:$C$6575,'Reference Prices - Do Not Edit'!$E$4:$E$6575),0)</f>
        <v>0</v>
      </c>
      <c r="F1480" s="25">
        <f>IFERROR(_xlfn.XLOOKUP($B1480,'Reference Prices - Do Not Edit'!$C$4:$C$6575,'Reference Prices - Do Not Edit'!$I$4:$I$6575),0)</f>
        <v>0</v>
      </c>
    </row>
    <row r="1481" spans="2:6">
      <c r="B1481" s="475"/>
      <c r="C1481" s="380" t="str">
        <f>IFERROR(_xlfn.XLOOKUP($B1481,'Reference Prices - Do Not Edit'!$C$4:$C$6575,'Reference Prices - Do Not Edit'!$B$4:$B$6575),"-")</f>
        <v>-</v>
      </c>
      <c r="D1481" s="23">
        <f>IFERROR(_xlfn.XLOOKUP($B1481,'Reference Prices - Do Not Edit'!$C$4:$C$6575,'Reference Prices - Do Not Edit'!$D$4:$D$6575),0)</f>
        <v>0</v>
      </c>
      <c r="E1481" s="23">
        <f>IFERROR(_xlfn.XLOOKUP($B1481,'Reference Prices - Do Not Edit'!$C$4:$C$6575,'Reference Prices - Do Not Edit'!$E$4:$E$6575),0)</f>
        <v>0</v>
      </c>
      <c r="F1481" s="25">
        <f>IFERROR(_xlfn.XLOOKUP($B1481,'Reference Prices - Do Not Edit'!$C$4:$C$6575,'Reference Prices - Do Not Edit'!$I$4:$I$6575),0)</f>
        <v>0</v>
      </c>
    </row>
    <row r="1482" spans="2:6">
      <c r="B1482" s="475"/>
      <c r="C1482" s="380" t="str">
        <f>IFERROR(_xlfn.XLOOKUP($B1482,'Reference Prices - Do Not Edit'!$C$4:$C$6575,'Reference Prices - Do Not Edit'!$B$4:$B$6575),"-")</f>
        <v>-</v>
      </c>
      <c r="D1482" s="23">
        <f>IFERROR(_xlfn.XLOOKUP($B1482,'Reference Prices - Do Not Edit'!$C$4:$C$6575,'Reference Prices - Do Not Edit'!$D$4:$D$6575),0)</f>
        <v>0</v>
      </c>
      <c r="E1482" s="23">
        <f>IFERROR(_xlfn.XLOOKUP($B1482,'Reference Prices - Do Not Edit'!$C$4:$C$6575,'Reference Prices - Do Not Edit'!$E$4:$E$6575),0)</f>
        <v>0</v>
      </c>
      <c r="F1482" s="25">
        <f>IFERROR(_xlfn.XLOOKUP($B1482,'Reference Prices - Do Not Edit'!$C$4:$C$6575,'Reference Prices - Do Not Edit'!$I$4:$I$6575),0)</f>
        <v>0</v>
      </c>
    </row>
    <row r="1483" spans="2:6">
      <c r="B1483" s="475"/>
      <c r="C1483" s="380" t="str">
        <f>IFERROR(_xlfn.XLOOKUP($B1483,'Reference Prices - Do Not Edit'!$C$4:$C$6575,'Reference Prices - Do Not Edit'!$B$4:$B$6575),"-")</f>
        <v>-</v>
      </c>
      <c r="D1483" s="23">
        <f>IFERROR(_xlfn.XLOOKUP($B1483,'Reference Prices - Do Not Edit'!$C$4:$C$6575,'Reference Prices - Do Not Edit'!$D$4:$D$6575),0)</f>
        <v>0</v>
      </c>
      <c r="E1483" s="23">
        <f>IFERROR(_xlfn.XLOOKUP($B1483,'Reference Prices - Do Not Edit'!$C$4:$C$6575,'Reference Prices - Do Not Edit'!$E$4:$E$6575),0)</f>
        <v>0</v>
      </c>
      <c r="F1483" s="25">
        <f>IFERROR(_xlfn.XLOOKUP($B1483,'Reference Prices - Do Not Edit'!$C$4:$C$6575,'Reference Prices - Do Not Edit'!$I$4:$I$6575),0)</f>
        <v>0</v>
      </c>
    </row>
    <row r="1484" spans="2:6">
      <c r="B1484" s="475"/>
      <c r="C1484" s="380" t="str">
        <f>IFERROR(_xlfn.XLOOKUP($B1484,'Reference Prices - Do Not Edit'!$C$4:$C$6575,'Reference Prices - Do Not Edit'!$B$4:$B$6575),"-")</f>
        <v>-</v>
      </c>
      <c r="D1484" s="23">
        <f>IFERROR(_xlfn.XLOOKUP($B1484,'Reference Prices - Do Not Edit'!$C$4:$C$6575,'Reference Prices - Do Not Edit'!$D$4:$D$6575),0)</f>
        <v>0</v>
      </c>
      <c r="E1484" s="23">
        <f>IFERROR(_xlfn.XLOOKUP($B1484,'Reference Prices - Do Not Edit'!$C$4:$C$6575,'Reference Prices - Do Not Edit'!$E$4:$E$6575),0)</f>
        <v>0</v>
      </c>
      <c r="F1484" s="25">
        <f>IFERROR(_xlfn.XLOOKUP($B1484,'Reference Prices - Do Not Edit'!$C$4:$C$6575,'Reference Prices - Do Not Edit'!$I$4:$I$6575),0)</f>
        <v>0</v>
      </c>
    </row>
    <row r="1485" spans="2:6">
      <c r="B1485" s="475"/>
      <c r="C1485" s="380" t="str">
        <f>IFERROR(_xlfn.XLOOKUP($B1485,'Reference Prices - Do Not Edit'!$C$4:$C$6575,'Reference Prices - Do Not Edit'!$B$4:$B$6575),"-")</f>
        <v>-</v>
      </c>
      <c r="D1485" s="23">
        <f>IFERROR(_xlfn.XLOOKUP($B1485,'Reference Prices - Do Not Edit'!$C$4:$C$6575,'Reference Prices - Do Not Edit'!$D$4:$D$6575),0)</f>
        <v>0</v>
      </c>
      <c r="E1485" s="23">
        <f>IFERROR(_xlfn.XLOOKUP($B1485,'Reference Prices - Do Not Edit'!$C$4:$C$6575,'Reference Prices - Do Not Edit'!$E$4:$E$6575),0)</f>
        <v>0</v>
      </c>
      <c r="F1485" s="25">
        <f>IFERROR(_xlfn.XLOOKUP($B1485,'Reference Prices - Do Not Edit'!$C$4:$C$6575,'Reference Prices - Do Not Edit'!$I$4:$I$6575),0)</f>
        <v>0</v>
      </c>
    </row>
    <row r="1486" spans="2:6">
      <c r="B1486" s="475"/>
      <c r="C1486" s="380" t="str">
        <f>IFERROR(_xlfn.XLOOKUP($B1486,'Reference Prices - Do Not Edit'!$C$4:$C$6575,'Reference Prices - Do Not Edit'!$B$4:$B$6575),"-")</f>
        <v>-</v>
      </c>
      <c r="D1486" s="23">
        <f>IFERROR(_xlfn.XLOOKUP($B1486,'Reference Prices - Do Not Edit'!$C$4:$C$6575,'Reference Prices - Do Not Edit'!$D$4:$D$6575),0)</f>
        <v>0</v>
      </c>
      <c r="E1486" s="23">
        <f>IFERROR(_xlfn.XLOOKUP($B1486,'Reference Prices - Do Not Edit'!$C$4:$C$6575,'Reference Prices - Do Not Edit'!$E$4:$E$6575),0)</f>
        <v>0</v>
      </c>
      <c r="F1486" s="25">
        <f>IFERROR(_xlfn.XLOOKUP($B1486,'Reference Prices - Do Not Edit'!$C$4:$C$6575,'Reference Prices - Do Not Edit'!$I$4:$I$6575),0)</f>
        <v>0</v>
      </c>
    </row>
    <row r="1487" spans="2:6">
      <c r="B1487" s="475"/>
      <c r="C1487" s="380" t="str">
        <f>IFERROR(_xlfn.XLOOKUP($B1487,'Reference Prices - Do Not Edit'!$C$4:$C$6575,'Reference Prices - Do Not Edit'!$B$4:$B$6575),"-")</f>
        <v>-</v>
      </c>
      <c r="D1487" s="23">
        <f>IFERROR(_xlfn.XLOOKUP($B1487,'Reference Prices - Do Not Edit'!$C$4:$C$6575,'Reference Prices - Do Not Edit'!$D$4:$D$6575),0)</f>
        <v>0</v>
      </c>
      <c r="E1487" s="23">
        <f>IFERROR(_xlfn.XLOOKUP($B1487,'Reference Prices - Do Not Edit'!$C$4:$C$6575,'Reference Prices - Do Not Edit'!$E$4:$E$6575),0)</f>
        <v>0</v>
      </c>
      <c r="F1487" s="25">
        <f>IFERROR(_xlfn.XLOOKUP($B1487,'Reference Prices - Do Not Edit'!$C$4:$C$6575,'Reference Prices - Do Not Edit'!$I$4:$I$6575),0)</f>
        <v>0</v>
      </c>
    </row>
    <row r="1488" spans="2:6">
      <c r="B1488" s="475"/>
      <c r="C1488" s="380" t="str">
        <f>IFERROR(_xlfn.XLOOKUP($B1488,'Reference Prices - Do Not Edit'!$C$4:$C$6575,'Reference Prices - Do Not Edit'!$B$4:$B$6575),"-")</f>
        <v>-</v>
      </c>
      <c r="D1488" s="23">
        <f>IFERROR(_xlfn.XLOOKUP($B1488,'Reference Prices - Do Not Edit'!$C$4:$C$6575,'Reference Prices - Do Not Edit'!$D$4:$D$6575),0)</f>
        <v>0</v>
      </c>
      <c r="E1488" s="23">
        <f>IFERROR(_xlfn.XLOOKUP($B1488,'Reference Prices - Do Not Edit'!$C$4:$C$6575,'Reference Prices - Do Not Edit'!$E$4:$E$6575),0)</f>
        <v>0</v>
      </c>
      <c r="F1488" s="25">
        <f>IFERROR(_xlfn.XLOOKUP($B1488,'Reference Prices - Do Not Edit'!$C$4:$C$6575,'Reference Prices - Do Not Edit'!$I$4:$I$6575),0)</f>
        <v>0</v>
      </c>
    </row>
    <row r="1489" spans="2:6">
      <c r="B1489" s="475"/>
      <c r="C1489" s="380" t="str">
        <f>IFERROR(_xlfn.XLOOKUP($B1489,'Reference Prices - Do Not Edit'!$C$4:$C$6575,'Reference Prices - Do Not Edit'!$B$4:$B$6575),"-")</f>
        <v>-</v>
      </c>
      <c r="D1489" s="23">
        <f>IFERROR(_xlfn.XLOOKUP($B1489,'Reference Prices - Do Not Edit'!$C$4:$C$6575,'Reference Prices - Do Not Edit'!$D$4:$D$6575),0)</f>
        <v>0</v>
      </c>
      <c r="E1489" s="23">
        <f>IFERROR(_xlfn.XLOOKUP($B1489,'Reference Prices - Do Not Edit'!$C$4:$C$6575,'Reference Prices - Do Not Edit'!$E$4:$E$6575),0)</f>
        <v>0</v>
      </c>
      <c r="F1489" s="25">
        <f>IFERROR(_xlfn.XLOOKUP($B1489,'Reference Prices - Do Not Edit'!$C$4:$C$6575,'Reference Prices - Do Not Edit'!$I$4:$I$6575),0)</f>
        <v>0</v>
      </c>
    </row>
    <row r="1490" spans="2:6">
      <c r="B1490" s="475"/>
      <c r="C1490" s="380" t="str">
        <f>IFERROR(_xlfn.XLOOKUP($B1490,'Reference Prices - Do Not Edit'!$C$4:$C$6575,'Reference Prices - Do Not Edit'!$B$4:$B$6575),"-")</f>
        <v>-</v>
      </c>
      <c r="D1490" s="23">
        <f>IFERROR(_xlfn.XLOOKUP($B1490,'Reference Prices - Do Not Edit'!$C$4:$C$6575,'Reference Prices - Do Not Edit'!$D$4:$D$6575),0)</f>
        <v>0</v>
      </c>
      <c r="E1490" s="23">
        <f>IFERROR(_xlfn.XLOOKUP($B1490,'Reference Prices - Do Not Edit'!$C$4:$C$6575,'Reference Prices - Do Not Edit'!$E$4:$E$6575),0)</f>
        <v>0</v>
      </c>
      <c r="F1490" s="25">
        <f>IFERROR(_xlfn.XLOOKUP($B1490,'Reference Prices - Do Not Edit'!$C$4:$C$6575,'Reference Prices - Do Not Edit'!$I$4:$I$6575),0)</f>
        <v>0</v>
      </c>
    </row>
    <row r="1491" spans="2:6">
      <c r="B1491" s="475"/>
      <c r="C1491" s="380" t="str">
        <f>IFERROR(_xlfn.XLOOKUP($B1491,'Reference Prices - Do Not Edit'!$C$4:$C$6575,'Reference Prices - Do Not Edit'!$B$4:$B$6575),"-")</f>
        <v>-</v>
      </c>
      <c r="D1491" s="23">
        <f>IFERROR(_xlfn.XLOOKUP($B1491,'Reference Prices - Do Not Edit'!$C$4:$C$6575,'Reference Prices - Do Not Edit'!$D$4:$D$6575),0)</f>
        <v>0</v>
      </c>
      <c r="E1491" s="23">
        <f>IFERROR(_xlfn.XLOOKUP($B1491,'Reference Prices - Do Not Edit'!$C$4:$C$6575,'Reference Prices - Do Not Edit'!$E$4:$E$6575),0)</f>
        <v>0</v>
      </c>
      <c r="F1491" s="25">
        <f>IFERROR(_xlfn.XLOOKUP($B1491,'Reference Prices - Do Not Edit'!$C$4:$C$6575,'Reference Prices - Do Not Edit'!$I$4:$I$6575),0)</f>
        <v>0</v>
      </c>
    </row>
    <row r="1492" spans="2:6">
      <c r="B1492" s="475"/>
      <c r="C1492" s="380" t="str">
        <f>IFERROR(_xlfn.XLOOKUP($B1492,'Reference Prices - Do Not Edit'!$C$4:$C$6575,'Reference Prices - Do Not Edit'!$B$4:$B$6575),"-")</f>
        <v>-</v>
      </c>
      <c r="D1492" s="23">
        <f>IFERROR(_xlfn.XLOOKUP($B1492,'Reference Prices - Do Not Edit'!$C$4:$C$6575,'Reference Prices - Do Not Edit'!$D$4:$D$6575),0)</f>
        <v>0</v>
      </c>
      <c r="E1492" s="23">
        <f>IFERROR(_xlfn.XLOOKUP($B1492,'Reference Prices - Do Not Edit'!$C$4:$C$6575,'Reference Prices - Do Not Edit'!$E$4:$E$6575),0)</f>
        <v>0</v>
      </c>
      <c r="F1492" s="25">
        <f>IFERROR(_xlfn.XLOOKUP($B1492,'Reference Prices - Do Not Edit'!$C$4:$C$6575,'Reference Prices - Do Not Edit'!$I$4:$I$6575),0)</f>
        <v>0</v>
      </c>
    </row>
    <row r="1493" spans="2:6">
      <c r="B1493" s="475"/>
      <c r="C1493" s="380" t="str">
        <f>IFERROR(_xlfn.XLOOKUP($B1493,'Reference Prices - Do Not Edit'!$C$4:$C$6575,'Reference Prices - Do Not Edit'!$B$4:$B$6575),"-")</f>
        <v>-</v>
      </c>
      <c r="D1493" s="23">
        <f>IFERROR(_xlfn.XLOOKUP($B1493,'Reference Prices - Do Not Edit'!$C$4:$C$6575,'Reference Prices - Do Not Edit'!$D$4:$D$6575),0)</f>
        <v>0</v>
      </c>
      <c r="E1493" s="23">
        <f>IFERROR(_xlfn.XLOOKUP($B1493,'Reference Prices - Do Not Edit'!$C$4:$C$6575,'Reference Prices - Do Not Edit'!$E$4:$E$6575),0)</f>
        <v>0</v>
      </c>
      <c r="F1493" s="25">
        <f>IFERROR(_xlfn.XLOOKUP($B1493,'Reference Prices - Do Not Edit'!$C$4:$C$6575,'Reference Prices - Do Not Edit'!$I$4:$I$6575),0)</f>
        <v>0</v>
      </c>
    </row>
    <row r="1494" spans="2:6">
      <c r="B1494" s="475"/>
      <c r="C1494" s="380" t="str">
        <f>IFERROR(_xlfn.XLOOKUP($B1494,'Reference Prices - Do Not Edit'!$C$4:$C$6575,'Reference Prices - Do Not Edit'!$B$4:$B$6575),"-")</f>
        <v>-</v>
      </c>
      <c r="D1494" s="23">
        <f>IFERROR(_xlfn.XLOOKUP($B1494,'Reference Prices - Do Not Edit'!$C$4:$C$6575,'Reference Prices - Do Not Edit'!$D$4:$D$6575),0)</f>
        <v>0</v>
      </c>
      <c r="E1494" s="23">
        <f>IFERROR(_xlfn.XLOOKUP($B1494,'Reference Prices - Do Not Edit'!$C$4:$C$6575,'Reference Prices - Do Not Edit'!$E$4:$E$6575),0)</f>
        <v>0</v>
      </c>
      <c r="F1494" s="25">
        <f>IFERROR(_xlfn.XLOOKUP($B1494,'Reference Prices - Do Not Edit'!$C$4:$C$6575,'Reference Prices - Do Not Edit'!$I$4:$I$6575),0)</f>
        <v>0</v>
      </c>
    </row>
    <row r="1495" spans="2:6">
      <c r="B1495" s="475"/>
      <c r="C1495" s="380" t="str">
        <f>IFERROR(_xlfn.XLOOKUP($B1495,'Reference Prices - Do Not Edit'!$C$4:$C$6575,'Reference Prices - Do Not Edit'!$B$4:$B$6575),"-")</f>
        <v>-</v>
      </c>
      <c r="D1495" s="23">
        <f>IFERROR(_xlfn.XLOOKUP($B1495,'Reference Prices - Do Not Edit'!$C$4:$C$6575,'Reference Prices - Do Not Edit'!$D$4:$D$6575),0)</f>
        <v>0</v>
      </c>
      <c r="E1495" s="23">
        <f>IFERROR(_xlfn.XLOOKUP($B1495,'Reference Prices - Do Not Edit'!$C$4:$C$6575,'Reference Prices - Do Not Edit'!$E$4:$E$6575),0)</f>
        <v>0</v>
      </c>
      <c r="F1495" s="25">
        <f>IFERROR(_xlfn.XLOOKUP($B1495,'Reference Prices - Do Not Edit'!$C$4:$C$6575,'Reference Prices - Do Not Edit'!$I$4:$I$6575),0)</f>
        <v>0</v>
      </c>
    </row>
    <row r="1496" spans="2:6">
      <c r="B1496" s="475"/>
      <c r="C1496" s="380" t="str">
        <f>IFERROR(_xlfn.XLOOKUP($B1496,'Reference Prices - Do Not Edit'!$C$4:$C$6575,'Reference Prices - Do Not Edit'!$B$4:$B$6575),"-")</f>
        <v>-</v>
      </c>
      <c r="D1496" s="23">
        <f>IFERROR(_xlfn.XLOOKUP($B1496,'Reference Prices - Do Not Edit'!$C$4:$C$6575,'Reference Prices - Do Not Edit'!$D$4:$D$6575),0)</f>
        <v>0</v>
      </c>
      <c r="E1496" s="23">
        <f>IFERROR(_xlfn.XLOOKUP($B1496,'Reference Prices - Do Not Edit'!$C$4:$C$6575,'Reference Prices - Do Not Edit'!$E$4:$E$6575),0)</f>
        <v>0</v>
      </c>
      <c r="F1496" s="25">
        <f>IFERROR(_xlfn.XLOOKUP($B1496,'Reference Prices - Do Not Edit'!$C$4:$C$6575,'Reference Prices - Do Not Edit'!$I$4:$I$6575),0)</f>
        <v>0</v>
      </c>
    </row>
    <row r="1497" spans="2:6">
      <c r="B1497" s="475"/>
      <c r="C1497" s="380" t="str">
        <f>IFERROR(_xlfn.XLOOKUP($B1497,'Reference Prices - Do Not Edit'!$C$4:$C$6575,'Reference Prices - Do Not Edit'!$B$4:$B$6575),"-")</f>
        <v>-</v>
      </c>
      <c r="D1497" s="23">
        <f>IFERROR(_xlfn.XLOOKUP($B1497,'Reference Prices - Do Not Edit'!$C$4:$C$6575,'Reference Prices - Do Not Edit'!$D$4:$D$6575),0)</f>
        <v>0</v>
      </c>
      <c r="E1497" s="23">
        <f>IFERROR(_xlfn.XLOOKUP($B1497,'Reference Prices - Do Not Edit'!$C$4:$C$6575,'Reference Prices - Do Not Edit'!$E$4:$E$6575),0)</f>
        <v>0</v>
      </c>
      <c r="F1497" s="25">
        <f>IFERROR(_xlfn.XLOOKUP($B1497,'Reference Prices - Do Not Edit'!$C$4:$C$6575,'Reference Prices - Do Not Edit'!$I$4:$I$6575),0)</f>
        <v>0</v>
      </c>
    </row>
    <row r="1498" spans="2:6">
      <c r="B1498" s="475"/>
      <c r="C1498" s="380" t="str">
        <f>IFERROR(_xlfn.XLOOKUP($B1498,'Reference Prices - Do Not Edit'!$C$4:$C$6575,'Reference Prices - Do Not Edit'!$B$4:$B$6575),"-")</f>
        <v>-</v>
      </c>
      <c r="D1498" s="23">
        <f>IFERROR(_xlfn.XLOOKUP($B1498,'Reference Prices - Do Not Edit'!$C$4:$C$6575,'Reference Prices - Do Not Edit'!$D$4:$D$6575),0)</f>
        <v>0</v>
      </c>
      <c r="E1498" s="23">
        <f>IFERROR(_xlfn.XLOOKUP($B1498,'Reference Prices - Do Not Edit'!$C$4:$C$6575,'Reference Prices - Do Not Edit'!$E$4:$E$6575),0)</f>
        <v>0</v>
      </c>
      <c r="F1498" s="25">
        <f>IFERROR(_xlfn.XLOOKUP($B1498,'Reference Prices - Do Not Edit'!$C$4:$C$6575,'Reference Prices - Do Not Edit'!$I$4:$I$6575),0)</f>
        <v>0</v>
      </c>
    </row>
    <row r="1499" spans="2:6">
      <c r="B1499" s="475"/>
      <c r="C1499" s="380" t="str">
        <f>IFERROR(_xlfn.XLOOKUP($B1499,'Reference Prices - Do Not Edit'!$C$4:$C$6575,'Reference Prices - Do Not Edit'!$B$4:$B$6575),"-")</f>
        <v>-</v>
      </c>
      <c r="D1499" s="23">
        <f>IFERROR(_xlfn.XLOOKUP($B1499,'Reference Prices - Do Not Edit'!$C$4:$C$6575,'Reference Prices - Do Not Edit'!$D$4:$D$6575),0)</f>
        <v>0</v>
      </c>
      <c r="E1499" s="23">
        <f>IFERROR(_xlfn.XLOOKUP($B1499,'Reference Prices - Do Not Edit'!$C$4:$C$6575,'Reference Prices - Do Not Edit'!$E$4:$E$6575),0)</f>
        <v>0</v>
      </c>
      <c r="F1499" s="25">
        <f>IFERROR(_xlfn.XLOOKUP($B1499,'Reference Prices - Do Not Edit'!$C$4:$C$6575,'Reference Prices - Do Not Edit'!$I$4:$I$6575),0)</f>
        <v>0</v>
      </c>
    </row>
    <row r="1500" spans="2:6">
      <c r="B1500" s="475"/>
      <c r="C1500" s="380" t="str">
        <f>IFERROR(_xlfn.XLOOKUP($B1500,'Reference Prices - Do Not Edit'!$C$4:$C$6575,'Reference Prices - Do Not Edit'!$B$4:$B$6575),"-")</f>
        <v>-</v>
      </c>
      <c r="D1500" s="23">
        <f>IFERROR(_xlfn.XLOOKUP($B1500,'Reference Prices - Do Not Edit'!$C$4:$C$6575,'Reference Prices - Do Not Edit'!$D$4:$D$6575),0)</f>
        <v>0</v>
      </c>
      <c r="E1500" s="23">
        <f>IFERROR(_xlfn.XLOOKUP($B1500,'Reference Prices - Do Not Edit'!$C$4:$C$6575,'Reference Prices - Do Not Edit'!$E$4:$E$6575),0)</f>
        <v>0</v>
      </c>
      <c r="F1500" s="25">
        <f>IFERROR(_xlfn.XLOOKUP($B1500,'Reference Prices - Do Not Edit'!$C$4:$C$6575,'Reference Prices - Do Not Edit'!$I$4:$I$6575),0)</f>
        <v>0</v>
      </c>
    </row>
    <row r="1501" spans="2:6">
      <c r="B1501" s="475"/>
      <c r="C1501" s="380" t="str">
        <f>IFERROR(_xlfn.XLOOKUP($B1501,'Reference Prices - Do Not Edit'!$C$4:$C$6575,'Reference Prices - Do Not Edit'!$B$4:$B$6575),"-")</f>
        <v>-</v>
      </c>
      <c r="D1501" s="23">
        <f>IFERROR(_xlfn.XLOOKUP($B1501,'Reference Prices - Do Not Edit'!$C$4:$C$6575,'Reference Prices - Do Not Edit'!$D$4:$D$6575),0)</f>
        <v>0</v>
      </c>
      <c r="E1501" s="23">
        <f>IFERROR(_xlfn.XLOOKUP($B1501,'Reference Prices - Do Not Edit'!$C$4:$C$6575,'Reference Prices - Do Not Edit'!$E$4:$E$6575),0)</f>
        <v>0</v>
      </c>
      <c r="F1501" s="25">
        <f>IFERROR(_xlfn.XLOOKUP($B1501,'Reference Prices - Do Not Edit'!$C$4:$C$6575,'Reference Prices - Do Not Edit'!$I$4:$I$6575),0)</f>
        <v>0</v>
      </c>
    </row>
    <row r="1502" spans="2:6">
      <c r="B1502" s="475"/>
      <c r="C1502" s="380" t="str">
        <f>IFERROR(_xlfn.XLOOKUP($B1502,'Reference Prices - Do Not Edit'!$C$4:$C$6575,'Reference Prices - Do Not Edit'!$B$4:$B$6575),"-")</f>
        <v>-</v>
      </c>
      <c r="D1502" s="23">
        <f>IFERROR(_xlfn.XLOOKUP($B1502,'Reference Prices - Do Not Edit'!$C$4:$C$6575,'Reference Prices - Do Not Edit'!$D$4:$D$6575),0)</f>
        <v>0</v>
      </c>
      <c r="E1502" s="23">
        <f>IFERROR(_xlfn.XLOOKUP($B1502,'Reference Prices - Do Not Edit'!$C$4:$C$6575,'Reference Prices - Do Not Edit'!$E$4:$E$6575),0)</f>
        <v>0</v>
      </c>
      <c r="F1502" s="25">
        <f>IFERROR(_xlfn.XLOOKUP($B1502,'Reference Prices - Do Not Edit'!$C$4:$C$6575,'Reference Prices - Do Not Edit'!$I$4:$I$6575),0)</f>
        <v>0</v>
      </c>
    </row>
    <row r="1503" spans="2:6">
      <c r="B1503" s="475"/>
      <c r="C1503" s="380" t="str">
        <f>IFERROR(_xlfn.XLOOKUP($B1503,'Reference Prices - Do Not Edit'!$C$4:$C$6575,'Reference Prices - Do Not Edit'!$B$4:$B$6575),"-")</f>
        <v>-</v>
      </c>
      <c r="D1503" s="23">
        <f>IFERROR(_xlfn.XLOOKUP($B1503,'Reference Prices - Do Not Edit'!$C$4:$C$6575,'Reference Prices - Do Not Edit'!$D$4:$D$6575),0)</f>
        <v>0</v>
      </c>
      <c r="E1503" s="23">
        <f>IFERROR(_xlfn.XLOOKUP($B1503,'Reference Prices - Do Not Edit'!$C$4:$C$6575,'Reference Prices - Do Not Edit'!$E$4:$E$6575),0)</f>
        <v>0</v>
      </c>
      <c r="F1503" s="25">
        <f>IFERROR(_xlfn.XLOOKUP($B1503,'Reference Prices - Do Not Edit'!$C$4:$C$6575,'Reference Prices - Do Not Edit'!$I$4:$I$6575),0)</f>
        <v>0</v>
      </c>
    </row>
    <row r="1504" spans="2:6">
      <c r="B1504" s="475"/>
      <c r="C1504" s="380" t="str">
        <f>IFERROR(_xlfn.XLOOKUP($B1504,'Reference Prices - Do Not Edit'!$C$4:$C$6575,'Reference Prices - Do Not Edit'!$B$4:$B$6575),"-")</f>
        <v>-</v>
      </c>
      <c r="D1504" s="23">
        <f>IFERROR(_xlfn.XLOOKUP($B1504,'Reference Prices - Do Not Edit'!$C$4:$C$6575,'Reference Prices - Do Not Edit'!$D$4:$D$6575),0)</f>
        <v>0</v>
      </c>
      <c r="E1504" s="23">
        <f>IFERROR(_xlfn.XLOOKUP($B1504,'Reference Prices - Do Not Edit'!$C$4:$C$6575,'Reference Prices - Do Not Edit'!$E$4:$E$6575),0)</f>
        <v>0</v>
      </c>
      <c r="F1504" s="25">
        <f>IFERROR(_xlfn.XLOOKUP($B1504,'Reference Prices - Do Not Edit'!$C$4:$C$6575,'Reference Prices - Do Not Edit'!$I$4:$I$6575),0)</f>
        <v>0</v>
      </c>
    </row>
    <row r="1505" spans="2:6">
      <c r="B1505" s="475"/>
      <c r="C1505" s="380" t="str">
        <f>IFERROR(_xlfn.XLOOKUP($B1505,'Reference Prices - Do Not Edit'!$C$4:$C$6575,'Reference Prices - Do Not Edit'!$B$4:$B$6575),"-")</f>
        <v>-</v>
      </c>
      <c r="D1505" s="23">
        <f>IFERROR(_xlfn.XLOOKUP($B1505,'Reference Prices - Do Not Edit'!$C$4:$C$6575,'Reference Prices - Do Not Edit'!$D$4:$D$6575),0)</f>
        <v>0</v>
      </c>
      <c r="E1505" s="23">
        <f>IFERROR(_xlfn.XLOOKUP($B1505,'Reference Prices - Do Not Edit'!$C$4:$C$6575,'Reference Prices - Do Not Edit'!$E$4:$E$6575),0)</f>
        <v>0</v>
      </c>
      <c r="F1505" s="25">
        <f>IFERROR(_xlfn.XLOOKUP($B1505,'Reference Prices - Do Not Edit'!$C$4:$C$6575,'Reference Prices - Do Not Edit'!$I$4:$I$6575),0)</f>
        <v>0</v>
      </c>
    </row>
    <row r="1506" spans="2:6">
      <c r="B1506" s="475"/>
      <c r="C1506" s="380" t="str">
        <f>IFERROR(_xlfn.XLOOKUP($B1506,'Reference Prices - Do Not Edit'!$C$4:$C$6575,'Reference Prices - Do Not Edit'!$B$4:$B$6575),"-")</f>
        <v>-</v>
      </c>
      <c r="D1506" s="23">
        <f>IFERROR(_xlfn.XLOOKUP($B1506,'Reference Prices - Do Not Edit'!$C$4:$C$6575,'Reference Prices - Do Not Edit'!$D$4:$D$6575),0)</f>
        <v>0</v>
      </c>
      <c r="E1506" s="23">
        <f>IFERROR(_xlfn.XLOOKUP($B1506,'Reference Prices - Do Not Edit'!$C$4:$C$6575,'Reference Prices - Do Not Edit'!$E$4:$E$6575),0)</f>
        <v>0</v>
      </c>
      <c r="F1506" s="25">
        <f>IFERROR(_xlfn.XLOOKUP($B1506,'Reference Prices - Do Not Edit'!$C$4:$C$6575,'Reference Prices - Do Not Edit'!$I$4:$I$6575),0)</f>
        <v>0</v>
      </c>
    </row>
    <row r="1507" spans="2:6">
      <c r="B1507" s="475"/>
      <c r="C1507" s="380" t="str">
        <f>IFERROR(_xlfn.XLOOKUP($B1507,'Reference Prices - Do Not Edit'!$C$4:$C$6575,'Reference Prices - Do Not Edit'!$B$4:$B$6575),"-")</f>
        <v>-</v>
      </c>
      <c r="D1507" s="23">
        <f>IFERROR(_xlfn.XLOOKUP($B1507,'Reference Prices - Do Not Edit'!$C$4:$C$6575,'Reference Prices - Do Not Edit'!$D$4:$D$6575),0)</f>
        <v>0</v>
      </c>
      <c r="E1507" s="23">
        <f>IFERROR(_xlfn.XLOOKUP($B1507,'Reference Prices - Do Not Edit'!$C$4:$C$6575,'Reference Prices - Do Not Edit'!$E$4:$E$6575),0)</f>
        <v>0</v>
      </c>
      <c r="F1507" s="25">
        <f>IFERROR(_xlfn.XLOOKUP($B1507,'Reference Prices - Do Not Edit'!$C$4:$C$6575,'Reference Prices - Do Not Edit'!$I$4:$I$6575),0)</f>
        <v>0</v>
      </c>
    </row>
    <row r="1508" spans="2:6">
      <c r="B1508" s="475"/>
      <c r="C1508" s="380" t="str">
        <f>IFERROR(_xlfn.XLOOKUP($B1508,'Reference Prices - Do Not Edit'!$C$4:$C$6575,'Reference Prices - Do Not Edit'!$B$4:$B$6575),"-")</f>
        <v>-</v>
      </c>
      <c r="D1508" s="23">
        <f>IFERROR(_xlfn.XLOOKUP($B1508,'Reference Prices - Do Not Edit'!$C$4:$C$6575,'Reference Prices - Do Not Edit'!$D$4:$D$6575),0)</f>
        <v>0</v>
      </c>
      <c r="E1508" s="23">
        <f>IFERROR(_xlfn.XLOOKUP($B1508,'Reference Prices - Do Not Edit'!$C$4:$C$6575,'Reference Prices - Do Not Edit'!$E$4:$E$6575),0)</f>
        <v>0</v>
      </c>
      <c r="F1508" s="25">
        <f>IFERROR(_xlfn.XLOOKUP($B1508,'Reference Prices - Do Not Edit'!$C$4:$C$6575,'Reference Prices - Do Not Edit'!$I$4:$I$6575),0)</f>
        <v>0</v>
      </c>
    </row>
    <row r="1509" spans="2:6">
      <c r="B1509" s="475"/>
      <c r="C1509" s="380" t="str">
        <f>IFERROR(_xlfn.XLOOKUP($B1509,'Reference Prices - Do Not Edit'!$C$4:$C$6575,'Reference Prices - Do Not Edit'!$B$4:$B$6575),"-")</f>
        <v>-</v>
      </c>
      <c r="D1509" s="23">
        <f>IFERROR(_xlfn.XLOOKUP($B1509,'Reference Prices - Do Not Edit'!$C$4:$C$6575,'Reference Prices - Do Not Edit'!$D$4:$D$6575),0)</f>
        <v>0</v>
      </c>
      <c r="E1509" s="23">
        <f>IFERROR(_xlfn.XLOOKUP($B1509,'Reference Prices - Do Not Edit'!$C$4:$C$6575,'Reference Prices - Do Not Edit'!$E$4:$E$6575),0)</f>
        <v>0</v>
      </c>
      <c r="F1509" s="25">
        <f>IFERROR(_xlfn.XLOOKUP($B1509,'Reference Prices - Do Not Edit'!$C$4:$C$6575,'Reference Prices - Do Not Edit'!$I$4:$I$6575),0)</f>
        <v>0</v>
      </c>
    </row>
    <row r="1510" spans="2:6">
      <c r="B1510" s="475"/>
      <c r="C1510" s="380" t="str">
        <f>IFERROR(_xlfn.XLOOKUP($B1510,'Reference Prices - Do Not Edit'!$C$4:$C$6575,'Reference Prices - Do Not Edit'!$B$4:$B$6575),"-")</f>
        <v>-</v>
      </c>
      <c r="D1510" s="23">
        <f>IFERROR(_xlfn.XLOOKUP($B1510,'Reference Prices - Do Not Edit'!$C$4:$C$6575,'Reference Prices - Do Not Edit'!$D$4:$D$6575),0)</f>
        <v>0</v>
      </c>
      <c r="E1510" s="23">
        <f>IFERROR(_xlfn.XLOOKUP($B1510,'Reference Prices - Do Not Edit'!$C$4:$C$6575,'Reference Prices - Do Not Edit'!$E$4:$E$6575),0)</f>
        <v>0</v>
      </c>
      <c r="F1510" s="25">
        <f>IFERROR(_xlfn.XLOOKUP($B1510,'Reference Prices - Do Not Edit'!$C$4:$C$6575,'Reference Prices - Do Not Edit'!$I$4:$I$6575),0)</f>
        <v>0</v>
      </c>
    </row>
    <row r="1511" spans="2:6">
      <c r="B1511" s="475"/>
      <c r="C1511" s="380" t="str">
        <f>IFERROR(_xlfn.XLOOKUP($B1511,'Reference Prices - Do Not Edit'!$C$4:$C$6575,'Reference Prices - Do Not Edit'!$B$4:$B$6575),"-")</f>
        <v>-</v>
      </c>
      <c r="D1511" s="23">
        <f>IFERROR(_xlfn.XLOOKUP($B1511,'Reference Prices - Do Not Edit'!$C$4:$C$6575,'Reference Prices - Do Not Edit'!$D$4:$D$6575),0)</f>
        <v>0</v>
      </c>
      <c r="E1511" s="23">
        <f>IFERROR(_xlfn.XLOOKUP($B1511,'Reference Prices - Do Not Edit'!$C$4:$C$6575,'Reference Prices - Do Not Edit'!$E$4:$E$6575),0)</f>
        <v>0</v>
      </c>
      <c r="F1511" s="25">
        <f>IFERROR(_xlfn.XLOOKUP($B1511,'Reference Prices - Do Not Edit'!$C$4:$C$6575,'Reference Prices - Do Not Edit'!$I$4:$I$6575),0)</f>
        <v>0</v>
      </c>
    </row>
    <row r="1512" spans="2:6">
      <c r="B1512" s="475"/>
      <c r="C1512" s="380" t="str">
        <f>IFERROR(_xlfn.XLOOKUP($B1512,'Reference Prices - Do Not Edit'!$C$4:$C$6575,'Reference Prices - Do Not Edit'!$B$4:$B$6575),"-")</f>
        <v>-</v>
      </c>
      <c r="D1512" s="23">
        <f>IFERROR(_xlfn.XLOOKUP($B1512,'Reference Prices - Do Not Edit'!$C$4:$C$6575,'Reference Prices - Do Not Edit'!$D$4:$D$6575),0)</f>
        <v>0</v>
      </c>
      <c r="E1512" s="23">
        <f>IFERROR(_xlfn.XLOOKUP($B1512,'Reference Prices - Do Not Edit'!$C$4:$C$6575,'Reference Prices - Do Not Edit'!$E$4:$E$6575),0)</f>
        <v>0</v>
      </c>
      <c r="F1512" s="25">
        <f>IFERROR(_xlfn.XLOOKUP($B1512,'Reference Prices - Do Not Edit'!$C$4:$C$6575,'Reference Prices - Do Not Edit'!$I$4:$I$6575),0)</f>
        <v>0</v>
      </c>
    </row>
    <row r="1513" spans="2:6">
      <c r="B1513" s="475"/>
      <c r="C1513" s="380" t="str">
        <f>IFERROR(_xlfn.XLOOKUP($B1513,'Reference Prices - Do Not Edit'!$C$4:$C$6575,'Reference Prices - Do Not Edit'!$B$4:$B$6575),"-")</f>
        <v>-</v>
      </c>
      <c r="D1513" s="23">
        <f>IFERROR(_xlfn.XLOOKUP($B1513,'Reference Prices - Do Not Edit'!$C$4:$C$6575,'Reference Prices - Do Not Edit'!$D$4:$D$6575),0)</f>
        <v>0</v>
      </c>
      <c r="E1513" s="23">
        <f>IFERROR(_xlfn.XLOOKUP($B1513,'Reference Prices - Do Not Edit'!$C$4:$C$6575,'Reference Prices - Do Not Edit'!$E$4:$E$6575),0)</f>
        <v>0</v>
      </c>
      <c r="F1513" s="25">
        <f>IFERROR(_xlfn.XLOOKUP($B1513,'Reference Prices - Do Not Edit'!$C$4:$C$6575,'Reference Prices - Do Not Edit'!$I$4:$I$6575),0)</f>
        <v>0</v>
      </c>
    </row>
    <row r="1514" spans="2:6">
      <c r="B1514" s="475"/>
      <c r="C1514" s="380" t="str">
        <f>IFERROR(_xlfn.XLOOKUP($B1514,'Reference Prices - Do Not Edit'!$C$4:$C$6575,'Reference Prices - Do Not Edit'!$B$4:$B$6575),"-")</f>
        <v>-</v>
      </c>
      <c r="D1514" s="23">
        <f>IFERROR(_xlfn.XLOOKUP($B1514,'Reference Prices - Do Not Edit'!$C$4:$C$6575,'Reference Prices - Do Not Edit'!$D$4:$D$6575),0)</f>
        <v>0</v>
      </c>
      <c r="E1514" s="23">
        <f>IFERROR(_xlfn.XLOOKUP($B1514,'Reference Prices - Do Not Edit'!$C$4:$C$6575,'Reference Prices - Do Not Edit'!$E$4:$E$6575),0)</f>
        <v>0</v>
      </c>
      <c r="F1514" s="25">
        <f>IFERROR(_xlfn.XLOOKUP($B1514,'Reference Prices - Do Not Edit'!$C$4:$C$6575,'Reference Prices - Do Not Edit'!$I$4:$I$6575),0)</f>
        <v>0</v>
      </c>
    </row>
    <row r="1515" spans="2:6">
      <c r="B1515" s="475"/>
      <c r="C1515" s="380" t="str">
        <f>IFERROR(_xlfn.XLOOKUP($B1515,'Reference Prices - Do Not Edit'!$C$4:$C$6575,'Reference Prices - Do Not Edit'!$B$4:$B$6575),"-")</f>
        <v>-</v>
      </c>
      <c r="D1515" s="23">
        <f>IFERROR(_xlfn.XLOOKUP($B1515,'Reference Prices - Do Not Edit'!$C$4:$C$6575,'Reference Prices - Do Not Edit'!$D$4:$D$6575),0)</f>
        <v>0</v>
      </c>
      <c r="E1515" s="23">
        <f>IFERROR(_xlfn.XLOOKUP($B1515,'Reference Prices - Do Not Edit'!$C$4:$C$6575,'Reference Prices - Do Not Edit'!$E$4:$E$6575),0)</f>
        <v>0</v>
      </c>
      <c r="F1515" s="25">
        <f>IFERROR(_xlfn.XLOOKUP($B1515,'Reference Prices - Do Not Edit'!$C$4:$C$6575,'Reference Prices - Do Not Edit'!$I$4:$I$6575),0)</f>
        <v>0</v>
      </c>
    </row>
    <row r="1516" spans="2:6">
      <c r="B1516" s="475"/>
      <c r="C1516" s="380" t="str">
        <f>IFERROR(_xlfn.XLOOKUP($B1516,'Reference Prices - Do Not Edit'!$C$4:$C$6575,'Reference Prices - Do Not Edit'!$B$4:$B$6575),"-")</f>
        <v>-</v>
      </c>
      <c r="D1516" s="23">
        <f>IFERROR(_xlfn.XLOOKUP($B1516,'Reference Prices - Do Not Edit'!$C$4:$C$6575,'Reference Prices - Do Not Edit'!$D$4:$D$6575),0)</f>
        <v>0</v>
      </c>
      <c r="E1516" s="23">
        <f>IFERROR(_xlfn.XLOOKUP($B1516,'Reference Prices - Do Not Edit'!$C$4:$C$6575,'Reference Prices - Do Not Edit'!$E$4:$E$6575),0)</f>
        <v>0</v>
      </c>
      <c r="F1516" s="25">
        <f>IFERROR(_xlfn.XLOOKUP($B1516,'Reference Prices - Do Not Edit'!$C$4:$C$6575,'Reference Prices - Do Not Edit'!$I$4:$I$6575),0)</f>
        <v>0</v>
      </c>
    </row>
    <row r="1517" spans="2:6">
      <c r="B1517" s="475"/>
      <c r="C1517" s="380" t="str">
        <f>IFERROR(_xlfn.XLOOKUP($B1517,'Reference Prices - Do Not Edit'!$C$4:$C$6575,'Reference Prices - Do Not Edit'!$B$4:$B$6575),"-")</f>
        <v>-</v>
      </c>
      <c r="D1517" s="23">
        <f>IFERROR(_xlfn.XLOOKUP($B1517,'Reference Prices - Do Not Edit'!$C$4:$C$6575,'Reference Prices - Do Not Edit'!$D$4:$D$6575),0)</f>
        <v>0</v>
      </c>
      <c r="E1517" s="23">
        <f>IFERROR(_xlfn.XLOOKUP($B1517,'Reference Prices - Do Not Edit'!$C$4:$C$6575,'Reference Prices - Do Not Edit'!$E$4:$E$6575),0)</f>
        <v>0</v>
      </c>
      <c r="F1517" s="25">
        <f>IFERROR(_xlfn.XLOOKUP($B1517,'Reference Prices - Do Not Edit'!$C$4:$C$6575,'Reference Prices - Do Not Edit'!$I$4:$I$6575),0)</f>
        <v>0</v>
      </c>
    </row>
    <row r="1518" spans="2:6">
      <c r="B1518" s="475"/>
      <c r="C1518" s="380" t="str">
        <f>IFERROR(_xlfn.XLOOKUP($B1518,'Reference Prices - Do Not Edit'!$C$4:$C$6575,'Reference Prices - Do Not Edit'!$B$4:$B$6575),"-")</f>
        <v>-</v>
      </c>
      <c r="D1518" s="23">
        <f>IFERROR(_xlfn.XLOOKUP($B1518,'Reference Prices - Do Not Edit'!$C$4:$C$6575,'Reference Prices - Do Not Edit'!$D$4:$D$6575),0)</f>
        <v>0</v>
      </c>
      <c r="E1518" s="23">
        <f>IFERROR(_xlfn.XLOOKUP($B1518,'Reference Prices - Do Not Edit'!$C$4:$C$6575,'Reference Prices - Do Not Edit'!$E$4:$E$6575),0)</f>
        <v>0</v>
      </c>
      <c r="F1518" s="25">
        <f>IFERROR(_xlfn.XLOOKUP($B1518,'Reference Prices - Do Not Edit'!$C$4:$C$6575,'Reference Prices - Do Not Edit'!$I$4:$I$6575),0)</f>
        <v>0</v>
      </c>
    </row>
    <row r="1519" spans="2:6">
      <c r="B1519" s="475"/>
      <c r="C1519" s="380" t="str">
        <f>IFERROR(_xlfn.XLOOKUP($B1519,'Reference Prices - Do Not Edit'!$C$4:$C$6575,'Reference Prices - Do Not Edit'!$B$4:$B$6575),"-")</f>
        <v>-</v>
      </c>
      <c r="D1519" s="23">
        <f>IFERROR(_xlfn.XLOOKUP($B1519,'Reference Prices - Do Not Edit'!$C$4:$C$6575,'Reference Prices - Do Not Edit'!$D$4:$D$6575),0)</f>
        <v>0</v>
      </c>
      <c r="E1519" s="23">
        <f>IFERROR(_xlfn.XLOOKUP($B1519,'Reference Prices - Do Not Edit'!$C$4:$C$6575,'Reference Prices - Do Not Edit'!$E$4:$E$6575),0)</f>
        <v>0</v>
      </c>
      <c r="F1519" s="25">
        <f>IFERROR(_xlfn.XLOOKUP($B1519,'Reference Prices - Do Not Edit'!$C$4:$C$6575,'Reference Prices - Do Not Edit'!$I$4:$I$6575),0)</f>
        <v>0</v>
      </c>
    </row>
    <row r="1520" spans="2:6">
      <c r="B1520" s="475"/>
      <c r="C1520" s="380" t="str">
        <f>IFERROR(_xlfn.XLOOKUP($B1520,'Reference Prices - Do Not Edit'!$C$4:$C$6575,'Reference Prices - Do Not Edit'!$B$4:$B$6575),"-")</f>
        <v>-</v>
      </c>
      <c r="D1520" s="23">
        <f>IFERROR(_xlfn.XLOOKUP($B1520,'Reference Prices - Do Not Edit'!$C$4:$C$6575,'Reference Prices - Do Not Edit'!$D$4:$D$6575),0)</f>
        <v>0</v>
      </c>
      <c r="E1520" s="23">
        <f>IFERROR(_xlfn.XLOOKUP($B1520,'Reference Prices - Do Not Edit'!$C$4:$C$6575,'Reference Prices - Do Not Edit'!$E$4:$E$6575),0)</f>
        <v>0</v>
      </c>
      <c r="F1520" s="25">
        <f>IFERROR(_xlfn.XLOOKUP($B1520,'Reference Prices - Do Not Edit'!$C$4:$C$6575,'Reference Prices - Do Not Edit'!$I$4:$I$6575),0)</f>
        <v>0</v>
      </c>
    </row>
    <row r="1521" spans="2:6">
      <c r="B1521" s="475"/>
      <c r="C1521" s="380" t="str">
        <f>IFERROR(_xlfn.XLOOKUP($B1521,'Reference Prices - Do Not Edit'!$C$4:$C$6575,'Reference Prices - Do Not Edit'!$B$4:$B$6575),"-")</f>
        <v>-</v>
      </c>
      <c r="D1521" s="23">
        <f>IFERROR(_xlfn.XLOOKUP($B1521,'Reference Prices - Do Not Edit'!$C$4:$C$6575,'Reference Prices - Do Not Edit'!$D$4:$D$6575),0)</f>
        <v>0</v>
      </c>
      <c r="E1521" s="23">
        <f>IFERROR(_xlfn.XLOOKUP($B1521,'Reference Prices - Do Not Edit'!$C$4:$C$6575,'Reference Prices - Do Not Edit'!$E$4:$E$6575),0)</f>
        <v>0</v>
      </c>
      <c r="F1521" s="25">
        <f>IFERROR(_xlfn.XLOOKUP($B1521,'Reference Prices - Do Not Edit'!$C$4:$C$6575,'Reference Prices - Do Not Edit'!$I$4:$I$6575),0)</f>
        <v>0</v>
      </c>
    </row>
    <row r="1522" spans="2:6">
      <c r="B1522" s="475"/>
      <c r="C1522" s="380" t="str">
        <f>IFERROR(_xlfn.XLOOKUP($B1522,'Reference Prices - Do Not Edit'!$C$4:$C$6575,'Reference Prices - Do Not Edit'!$B$4:$B$6575),"-")</f>
        <v>-</v>
      </c>
      <c r="D1522" s="23">
        <f>IFERROR(_xlfn.XLOOKUP($B1522,'Reference Prices - Do Not Edit'!$C$4:$C$6575,'Reference Prices - Do Not Edit'!$D$4:$D$6575),0)</f>
        <v>0</v>
      </c>
      <c r="E1522" s="23">
        <f>IFERROR(_xlfn.XLOOKUP($B1522,'Reference Prices - Do Not Edit'!$C$4:$C$6575,'Reference Prices - Do Not Edit'!$E$4:$E$6575),0)</f>
        <v>0</v>
      </c>
      <c r="F1522" s="25">
        <f>IFERROR(_xlfn.XLOOKUP($B1522,'Reference Prices - Do Not Edit'!$C$4:$C$6575,'Reference Prices - Do Not Edit'!$I$4:$I$6575),0)</f>
        <v>0</v>
      </c>
    </row>
    <row r="1523" spans="2:6">
      <c r="B1523" s="475"/>
      <c r="C1523" s="380" t="str">
        <f>IFERROR(_xlfn.XLOOKUP($B1523,'Reference Prices - Do Not Edit'!$C$4:$C$6575,'Reference Prices - Do Not Edit'!$B$4:$B$6575),"-")</f>
        <v>-</v>
      </c>
      <c r="D1523" s="23">
        <f>IFERROR(_xlfn.XLOOKUP($B1523,'Reference Prices - Do Not Edit'!$C$4:$C$6575,'Reference Prices - Do Not Edit'!$D$4:$D$6575),0)</f>
        <v>0</v>
      </c>
      <c r="E1523" s="23">
        <f>IFERROR(_xlfn.XLOOKUP($B1523,'Reference Prices - Do Not Edit'!$C$4:$C$6575,'Reference Prices - Do Not Edit'!$E$4:$E$6575),0)</f>
        <v>0</v>
      </c>
      <c r="F1523" s="25">
        <f>IFERROR(_xlfn.XLOOKUP($B1523,'Reference Prices - Do Not Edit'!$C$4:$C$6575,'Reference Prices - Do Not Edit'!$I$4:$I$6575),0)</f>
        <v>0</v>
      </c>
    </row>
    <row r="1524" spans="2:6">
      <c r="B1524" s="475"/>
      <c r="C1524" s="380" t="str">
        <f>IFERROR(_xlfn.XLOOKUP($B1524,'Reference Prices - Do Not Edit'!$C$4:$C$6575,'Reference Prices - Do Not Edit'!$B$4:$B$6575),"-")</f>
        <v>-</v>
      </c>
      <c r="D1524" s="23">
        <f>IFERROR(_xlfn.XLOOKUP($B1524,'Reference Prices - Do Not Edit'!$C$4:$C$6575,'Reference Prices - Do Not Edit'!$D$4:$D$6575),0)</f>
        <v>0</v>
      </c>
      <c r="E1524" s="23">
        <f>IFERROR(_xlfn.XLOOKUP($B1524,'Reference Prices - Do Not Edit'!$C$4:$C$6575,'Reference Prices - Do Not Edit'!$E$4:$E$6575),0)</f>
        <v>0</v>
      </c>
      <c r="F1524" s="25">
        <f>IFERROR(_xlfn.XLOOKUP($B1524,'Reference Prices - Do Not Edit'!$C$4:$C$6575,'Reference Prices - Do Not Edit'!$I$4:$I$6575),0)</f>
        <v>0</v>
      </c>
    </row>
    <row r="1525" spans="2:6">
      <c r="B1525" s="475"/>
      <c r="C1525" s="380" t="str">
        <f>IFERROR(_xlfn.XLOOKUP($B1525,'Reference Prices - Do Not Edit'!$C$4:$C$6575,'Reference Prices - Do Not Edit'!$B$4:$B$6575),"-")</f>
        <v>-</v>
      </c>
      <c r="D1525" s="23">
        <f>IFERROR(_xlfn.XLOOKUP($B1525,'Reference Prices - Do Not Edit'!$C$4:$C$6575,'Reference Prices - Do Not Edit'!$D$4:$D$6575),0)</f>
        <v>0</v>
      </c>
      <c r="E1525" s="23">
        <f>IFERROR(_xlfn.XLOOKUP($B1525,'Reference Prices - Do Not Edit'!$C$4:$C$6575,'Reference Prices - Do Not Edit'!$E$4:$E$6575),0)</f>
        <v>0</v>
      </c>
      <c r="F1525" s="25">
        <f>IFERROR(_xlfn.XLOOKUP($B1525,'Reference Prices - Do Not Edit'!$C$4:$C$6575,'Reference Prices - Do Not Edit'!$I$4:$I$6575),0)</f>
        <v>0</v>
      </c>
    </row>
    <row r="1526" spans="2:6">
      <c r="B1526" s="475"/>
      <c r="C1526" s="380" t="str">
        <f>IFERROR(_xlfn.XLOOKUP($B1526,'Reference Prices - Do Not Edit'!$C$4:$C$6575,'Reference Prices - Do Not Edit'!$B$4:$B$6575),"-")</f>
        <v>-</v>
      </c>
      <c r="D1526" s="23">
        <f>IFERROR(_xlfn.XLOOKUP($B1526,'Reference Prices - Do Not Edit'!$C$4:$C$6575,'Reference Prices - Do Not Edit'!$D$4:$D$6575),0)</f>
        <v>0</v>
      </c>
      <c r="E1526" s="23">
        <f>IFERROR(_xlfn.XLOOKUP($B1526,'Reference Prices - Do Not Edit'!$C$4:$C$6575,'Reference Prices - Do Not Edit'!$E$4:$E$6575),0)</f>
        <v>0</v>
      </c>
      <c r="F1526" s="25">
        <f>IFERROR(_xlfn.XLOOKUP($B1526,'Reference Prices - Do Not Edit'!$C$4:$C$6575,'Reference Prices - Do Not Edit'!$I$4:$I$6575),0)</f>
        <v>0</v>
      </c>
    </row>
    <row r="1527" spans="2:6">
      <c r="B1527" s="475"/>
      <c r="C1527" s="380" t="str">
        <f>IFERROR(_xlfn.XLOOKUP($B1527,'Reference Prices - Do Not Edit'!$C$4:$C$6575,'Reference Prices - Do Not Edit'!$B$4:$B$6575),"-")</f>
        <v>-</v>
      </c>
      <c r="D1527" s="23">
        <f>IFERROR(_xlfn.XLOOKUP($B1527,'Reference Prices - Do Not Edit'!$C$4:$C$6575,'Reference Prices - Do Not Edit'!$D$4:$D$6575),0)</f>
        <v>0</v>
      </c>
      <c r="E1527" s="23">
        <f>IFERROR(_xlfn.XLOOKUP($B1527,'Reference Prices - Do Not Edit'!$C$4:$C$6575,'Reference Prices - Do Not Edit'!$E$4:$E$6575),0)</f>
        <v>0</v>
      </c>
      <c r="F1527" s="25">
        <f>IFERROR(_xlfn.XLOOKUP($B1527,'Reference Prices - Do Not Edit'!$C$4:$C$6575,'Reference Prices - Do Not Edit'!$I$4:$I$6575),0)</f>
        <v>0</v>
      </c>
    </row>
    <row r="1528" spans="2:6">
      <c r="B1528" s="475"/>
      <c r="C1528" s="380" t="str">
        <f>IFERROR(_xlfn.XLOOKUP($B1528,'Reference Prices - Do Not Edit'!$C$4:$C$6575,'Reference Prices - Do Not Edit'!$B$4:$B$6575),"-")</f>
        <v>-</v>
      </c>
      <c r="D1528" s="23">
        <f>IFERROR(_xlfn.XLOOKUP($B1528,'Reference Prices - Do Not Edit'!$C$4:$C$6575,'Reference Prices - Do Not Edit'!$D$4:$D$6575),0)</f>
        <v>0</v>
      </c>
      <c r="E1528" s="23">
        <f>IFERROR(_xlfn.XLOOKUP($B1528,'Reference Prices - Do Not Edit'!$C$4:$C$6575,'Reference Prices - Do Not Edit'!$E$4:$E$6575),0)</f>
        <v>0</v>
      </c>
      <c r="F1528" s="25">
        <f>IFERROR(_xlfn.XLOOKUP($B1528,'Reference Prices - Do Not Edit'!$C$4:$C$6575,'Reference Prices - Do Not Edit'!$I$4:$I$6575),0)</f>
        <v>0</v>
      </c>
    </row>
    <row r="1529" spans="2:6">
      <c r="B1529" s="475"/>
      <c r="C1529" s="380" t="str">
        <f>IFERROR(_xlfn.XLOOKUP($B1529,'Reference Prices - Do Not Edit'!$C$4:$C$6575,'Reference Prices - Do Not Edit'!$B$4:$B$6575),"-")</f>
        <v>-</v>
      </c>
      <c r="D1529" s="23">
        <f>IFERROR(_xlfn.XLOOKUP($B1529,'Reference Prices - Do Not Edit'!$C$4:$C$6575,'Reference Prices - Do Not Edit'!$D$4:$D$6575),0)</f>
        <v>0</v>
      </c>
      <c r="E1529" s="23">
        <f>IFERROR(_xlfn.XLOOKUP($B1529,'Reference Prices - Do Not Edit'!$C$4:$C$6575,'Reference Prices - Do Not Edit'!$E$4:$E$6575),0)</f>
        <v>0</v>
      </c>
      <c r="F1529" s="25">
        <f>IFERROR(_xlfn.XLOOKUP($B1529,'Reference Prices - Do Not Edit'!$C$4:$C$6575,'Reference Prices - Do Not Edit'!$I$4:$I$6575),0)</f>
        <v>0</v>
      </c>
    </row>
    <row r="1530" spans="2:6">
      <c r="B1530" s="475"/>
      <c r="C1530" s="380" t="str">
        <f>IFERROR(_xlfn.XLOOKUP($B1530,'Reference Prices - Do Not Edit'!$C$4:$C$6575,'Reference Prices - Do Not Edit'!$B$4:$B$6575),"-")</f>
        <v>-</v>
      </c>
      <c r="D1530" s="23">
        <f>IFERROR(_xlfn.XLOOKUP($B1530,'Reference Prices - Do Not Edit'!$C$4:$C$6575,'Reference Prices - Do Not Edit'!$D$4:$D$6575),0)</f>
        <v>0</v>
      </c>
      <c r="E1530" s="23">
        <f>IFERROR(_xlfn.XLOOKUP($B1530,'Reference Prices - Do Not Edit'!$C$4:$C$6575,'Reference Prices - Do Not Edit'!$E$4:$E$6575),0)</f>
        <v>0</v>
      </c>
      <c r="F1530" s="25">
        <f>IFERROR(_xlfn.XLOOKUP($B1530,'Reference Prices - Do Not Edit'!$C$4:$C$6575,'Reference Prices - Do Not Edit'!$I$4:$I$6575),0)</f>
        <v>0</v>
      </c>
    </row>
    <row r="1531" spans="2:6">
      <c r="B1531" s="475"/>
      <c r="C1531" s="380" t="str">
        <f>IFERROR(_xlfn.XLOOKUP($B1531,'Reference Prices - Do Not Edit'!$C$4:$C$6575,'Reference Prices - Do Not Edit'!$B$4:$B$6575),"-")</f>
        <v>-</v>
      </c>
      <c r="D1531" s="23">
        <f>IFERROR(_xlfn.XLOOKUP($B1531,'Reference Prices - Do Not Edit'!$C$4:$C$6575,'Reference Prices - Do Not Edit'!$D$4:$D$6575),0)</f>
        <v>0</v>
      </c>
      <c r="E1531" s="23">
        <f>IFERROR(_xlfn.XLOOKUP($B1531,'Reference Prices - Do Not Edit'!$C$4:$C$6575,'Reference Prices - Do Not Edit'!$E$4:$E$6575),0)</f>
        <v>0</v>
      </c>
      <c r="F1531" s="25">
        <f>IFERROR(_xlfn.XLOOKUP($B1531,'Reference Prices - Do Not Edit'!$C$4:$C$6575,'Reference Prices - Do Not Edit'!$I$4:$I$6575),0)</f>
        <v>0</v>
      </c>
    </row>
    <row r="1532" spans="2:6">
      <c r="B1532" s="475"/>
      <c r="C1532" s="380" t="str">
        <f>IFERROR(_xlfn.XLOOKUP($B1532,'Reference Prices - Do Not Edit'!$C$4:$C$6575,'Reference Prices - Do Not Edit'!$B$4:$B$6575),"-")</f>
        <v>-</v>
      </c>
      <c r="D1532" s="23">
        <f>IFERROR(_xlfn.XLOOKUP($B1532,'Reference Prices - Do Not Edit'!$C$4:$C$6575,'Reference Prices - Do Not Edit'!$D$4:$D$6575),0)</f>
        <v>0</v>
      </c>
      <c r="E1532" s="23">
        <f>IFERROR(_xlfn.XLOOKUP($B1532,'Reference Prices - Do Not Edit'!$C$4:$C$6575,'Reference Prices - Do Not Edit'!$E$4:$E$6575),0)</f>
        <v>0</v>
      </c>
      <c r="F1532" s="25">
        <f>IFERROR(_xlfn.XLOOKUP($B1532,'Reference Prices - Do Not Edit'!$C$4:$C$6575,'Reference Prices - Do Not Edit'!$I$4:$I$6575),0)</f>
        <v>0</v>
      </c>
    </row>
    <row r="1533" spans="2:6">
      <c r="B1533" s="475"/>
      <c r="C1533" s="380" t="str">
        <f>IFERROR(_xlfn.XLOOKUP($B1533,'Reference Prices - Do Not Edit'!$C$4:$C$6575,'Reference Prices - Do Not Edit'!$B$4:$B$6575),"-")</f>
        <v>-</v>
      </c>
      <c r="D1533" s="23">
        <f>IFERROR(_xlfn.XLOOKUP($B1533,'Reference Prices - Do Not Edit'!$C$4:$C$6575,'Reference Prices - Do Not Edit'!$D$4:$D$6575),0)</f>
        <v>0</v>
      </c>
      <c r="E1533" s="23">
        <f>IFERROR(_xlfn.XLOOKUP($B1533,'Reference Prices - Do Not Edit'!$C$4:$C$6575,'Reference Prices - Do Not Edit'!$E$4:$E$6575),0)</f>
        <v>0</v>
      </c>
      <c r="F1533" s="25">
        <f>IFERROR(_xlfn.XLOOKUP($B1533,'Reference Prices - Do Not Edit'!$C$4:$C$6575,'Reference Prices - Do Not Edit'!$I$4:$I$6575),0)</f>
        <v>0</v>
      </c>
    </row>
    <row r="1534" spans="2:6">
      <c r="B1534" s="475"/>
      <c r="C1534" s="380" t="str">
        <f>IFERROR(_xlfn.XLOOKUP($B1534,'Reference Prices - Do Not Edit'!$C$4:$C$6575,'Reference Prices - Do Not Edit'!$B$4:$B$6575),"-")</f>
        <v>-</v>
      </c>
      <c r="D1534" s="23">
        <f>IFERROR(_xlfn.XLOOKUP($B1534,'Reference Prices - Do Not Edit'!$C$4:$C$6575,'Reference Prices - Do Not Edit'!$D$4:$D$6575),0)</f>
        <v>0</v>
      </c>
      <c r="E1534" s="23">
        <f>IFERROR(_xlfn.XLOOKUP($B1534,'Reference Prices - Do Not Edit'!$C$4:$C$6575,'Reference Prices - Do Not Edit'!$E$4:$E$6575),0)</f>
        <v>0</v>
      </c>
      <c r="F1534" s="25">
        <f>IFERROR(_xlfn.XLOOKUP($B1534,'Reference Prices - Do Not Edit'!$C$4:$C$6575,'Reference Prices - Do Not Edit'!$I$4:$I$6575),0)</f>
        <v>0</v>
      </c>
    </row>
    <row r="1535" spans="2:6">
      <c r="B1535" s="475"/>
      <c r="C1535" s="380" t="str">
        <f>IFERROR(_xlfn.XLOOKUP($B1535,'Reference Prices - Do Not Edit'!$C$4:$C$6575,'Reference Prices - Do Not Edit'!$B$4:$B$6575),"-")</f>
        <v>-</v>
      </c>
      <c r="D1535" s="23">
        <f>IFERROR(_xlfn.XLOOKUP($B1535,'Reference Prices - Do Not Edit'!$C$4:$C$6575,'Reference Prices - Do Not Edit'!$D$4:$D$6575),0)</f>
        <v>0</v>
      </c>
      <c r="E1535" s="23">
        <f>IFERROR(_xlfn.XLOOKUP($B1535,'Reference Prices - Do Not Edit'!$C$4:$C$6575,'Reference Prices - Do Not Edit'!$E$4:$E$6575),0)</f>
        <v>0</v>
      </c>
      <c r="F1535" s="25">
        <f>IFERROR(_xlfn.XLOOKUP($B1535,'Reference Prices - Do Not Edit'!$C$4:$C$6575,'Reference Prices - Do Not Edit'!$I$4:$I$6575),0)</f>
        <v>0</v>
      </c>
    </row>
    <row r="1536" spans="2:6">
      <c r="B1536" s="475"/>
      <c r="C1536" s="380" t="str">
        <f>IFERROR(_xlfn.XLOOKUP($B1536,'Reference Prices - Do Not Edit'!$C$4:$C$6575,'Reference Prices - Do Not Edit'!$B$4:$B$6575),"-")</f>
        <v>-</v>
      </c>
      <c r="D1536" s="23">
        <f>IFERROR(_xlfn.XLOOKUP($B1536,'Reference Prices - Do Not Edit'!$C$4:$C$6575,'Reference Prices - Do Not Edit'!$D$4:$D$6575),0)</f>
        <v>0</v>
      </c>
      <c r="E1536" s="23">
        <f>IFERROR(_xlfn.XLOOKUP($B1536,'Reference Prices - Do Not Edit'!$C$4:$C$6575,'Reference Prices - Do Not Edit'!$E$4:$E$6575),0)</f>
        <v>0</v>
      </c>
      <c r="F1536" s="25">
        <f>IFERROR(_xlfn.XLOOKUP($B1536,'Reference Prices - Do Not Edit'!$C$4:$C$6575,'Reference Prices - Do Not Edit'!$I$4:$I$6575),0)</f>
        <v>0</v>
      </c>
    </row>
    <row r="1537" spans="2:6">
      <c r="B1537" s="475"/>
      <c r="C1537" s="380" t="str">
        <f>IFERROR(_xlfn.XLOOKUP($B1537,'Reference Prices - Do Not Edit'!$C$4:$C$6575,'Reference Prices - Do Not Edit'!$B$4:$B$6575),"-")</f>
        <v>-</v>
      </c>
      <c r="D1537" s="23">
        <f>IFERROR(_xlfn.XLOOKUP($B1537,'Reference Prices - Do Not Edit'!$C$4:$C$6575,'Reference Prices - Do Not Edit'!$D$4:$D$6575),0)</f>
        <v>0</v>
      </c>
      <c r="E1537" s="23">
        <f>IFERROR(_xlfn.XLOOKUP($B1537,'Reference Prices - Do Not Edit'!$C$4:$C$6575,'Reference Prices - Do Not Edit'!$E$4:$E$6575),0)</f>
        <v>0</v>
      </c>
      <c r="F1537" s="25">
        <f>IFERROR(_xlfn.XLOOKUP($B1537,'Reference Prices - Do Not Edit'!$C$4:$C$6575,'Reference Prices - Do Not Edit'!$I$4:$I$6575),0)</f>
        <v>0</v>
      </c>
    </row>
    <row r="1538" spans="2:6">
      <c r="B1538" s="475"/>
      <c r="C1538" s="380" t="str">
        <f>IFERROR(_xlfn.XLOOKUP($B1538,'Reference Prices - Do Not Edit'!$C$4:$C$6575,'Reference Prices - Do Not Edit'!$B$4:$B$6575),"-")</f>
        <v>-</v>
      </c>
      <c r="D1538" s="23">
        <f>IFERROR(_xlfn.XLOOKUP($B1538,'Reference Prices - Do Not Edit'!$C$4:$C$6575,'Reference Prices - Do Not Edit'!$D$4:$D$6575),0)</f>
        <v>0</v>
      </c>
      <c r="E1538" s="23">
        <f>IFERROR(_xlfn.XLOOKUP($B1538,'Reference Prices - Do Not Edit'!$C$4:$C$6575,'Reference Prices - Do Not Edit'!$E$4:$E$6575),0)</f>
        <v>0</v>
      </c>
      <c r="F1538" s="25">
        <f>IFERROR(_xlfn.XLOOKUP($B1538,'Reference Prices - Do Not Edit'!$C$4:$C$6575,'Reference Prices - Do Not Edit'!$I$4:$I$6575),0)</f>
        <v>0</v>
      </c>
    </row>
    <row r="1539" spans="2:6">
      <c r="B1539" s="475"/>
      <c r="C1539" s="380" t="str">
        <f>IFERROR(_xlfn.XLOOKUP($B1539,'Reference Prices - Do Not Edit'!$C$4:$C$6575,'Reference Prices - Do Not Edit'!$B$4:$B$6575),"-")</f>
        <v>-</v>
      </c>
      <c r="D1539" s="23">
        <f>IFERROR(_xlfn.XLOOKUP($B1539,'Reference Prices - Do Not Edit'!$C$4:$C$6575,'Reference Prices - Do Not Edit'!$D$4:$D$6575),0)</f>
        <v>0</v>
      </c>
      <c r="E1539" s="23">
        <f>IFERROR(_xlfn.XLOOKUP($B1539,'Reference Prices - Do Not Edit'!$C$4:$C$6575,'Reference Prices - Do Not Edit'!$E$4:$E$6575),0)</f>
        <v>0</v>
      </c>
      <c r="F1539" s="25">
        <f>IFERROR(_xlfn.XLOOKUP($B1539,'Reference Prices - Do Not Edit'!$C$4:$C$6575,'Reference Prices - Do Not Edit'!$I$4:$I$6575),0)</f>
        <v>0</v>
      </c>
    </row>
    <row r="1540" spans="2:6">
      <c r="B1540" s="475"/>
      <c r="C1540" s="380" t="str">
        <f>IFERROR(_xlfn.XLOOKUP($B1540,'Reference Prices - Do Not Edit'!$C$4:$C$6575,'Reference Prices - Do Not Edit'!$B$4:$B$6575),"-")</f>
        <v>-</v>
      </c>
      <c r="D1540" s="23">
        <f>IFERROR(_xlfn.XLOOKUP($B1540,'Reference Prices - Do Not Edit'!$C$4:$C$6575,'Reference Prices - Do Not Edit'!$D$4:$D$6575),0)</f>
        <v>0</v>
      </c>
      <c r="E1540" s="23">
        <f>IFERROR(_xlfn.XLOOKUP($B1540,'Reference Prices - Do Not Edit'!$C$4:$C$6575,'Reference Prices - Do Not Edit'!$E$4:$E$6575),0)</f>
        <v>0</v>
      </c>
      <c r="F1540" s="25">
        <f>IFERROR(_xlfn.XLOOKUP($B1540,'Reference Prices - Do Not Edit'!$C$4:$C$6575,'Reference Prices - Do Not Edit'!$I$4:$I$6575),0)</f>
        <v>0</v>
      </c>
    </row>
    <row r="1541" spans="2:6">
      <c r="B1541" s="475"/>
      <c r="C1541" s="380" t="str">
        <f>IFERROR(_xlfn.XLOOKUP($B1541,'Reference Prices - Do Not Edit'!$C$4:$C$6575,'Reference Prices - Do Not Edit'!$B$4:$B$6575),"-")</f>
        <v>-</v>
      </c>
      <c r="D1541" s="23">
        <f>IFERROR(_xlfn.XLOOKUP($B1541,'Reference Prices - Do Not Edit'!$C$4:$C$6575,'Reference Prices - Do Not Edit'!$D$4:$D$6575),0)</f>
        <v>0</v>
      </c>
      <c r="E1541" s="23">
        <f>IFERROR(_xlfn.XLOOKUP($B1541,'Reference Prices - Do Not Edit'!$C$4:$C$6575,'Reference Prices - Do Not Edit'!$E$4:$E$6575),0)</f>
        <v>0</v>
      </c>
      <c r="F1541" s="25">
        <f>IFERROR(_xlfn.XLOOKUP($B1541,'Reference Prices - Do Not Edit'!$C$4:$C$6575,'Reference Prices - Do Not Edit'!$I$4:$I$6575),0)</f>
        <v>0</v>
      </c>
    </row>
    <row r="1542" spans="2:6">
      <c r="B1542" s="475"/>
      <c r="C1542" s="380" t="str">
        <f>IFERROR(_xlfn.XLOOKUP($B1542,'Reference Prices - Do Not Edit'!$C$4:$C$6575,'Reference Prices - Do Not Edit'!$B$4:$B$6575),"-")</f>
        <v>-</v>
      </c>
      <c r="D1542" s="23">
        <f>IFERROR(_xlfn.XLOOKUP($B1542,'Reference Prices - Do Not Edit'!$C$4:$C$6575,'Reference Prices - Do Not Edit'!$D$4:$D$6575),0)</f>
        <v>0</v>
      </c>
      <c r="E1542" s="23">
        <f>IFERROR(_xlfn.XLOOKUP($B1542,'Reference Prices - Do Not Edit'!$C$4:$C$6575,'Reference Prices - Do Not Edit'!$E$4:$E$6575),0)</f>
        <v>0</v>
      </c>
      <c r="F1542" s="25">
        <f>IFERROR(_xlfn.XLOOKUP($B1542,'Reference Prices - Do Not Edit'!$C$4:$C$6575,'Reference Prices - Do Not Edit'!$I$4:$I$6575),0)</f>
        <v>0</v>
      </c>
    </row>
    <row r="1543" spans="2:6">
      <c r="B1543" s="475"/>
      <c r="C1543" s="380" t="str">
        <f>IFERROR(_xlfn.XLOOKUP($B1543,'Reference Prices - Do Not Edit'!$C$4:$C$6575,'Reference Prices - Do Not Edit'!$B$4:$B$6575),"-")</f>
        <v>-</v>
      </c>
      <c r="D1543" s="23">
        <f>IFERROR(_xlfn.XLOOKUP($B1543,'Reference Prices - Do Not Edit'!$C$4:$C$6575,'Reference Prices - Do Not Edit'!$D$4:$D$6575),0)</f>
        <v>0</v>
      </c>
      <c r="E1543" s="23">
        <f>IFERROR(_xlfn.XLOOKUP($B1543,'Reference Prices - Do Not Edit'!$C$4:$C$6575,'Reference Prices - Do Not Edit'!$E$4:$E$6575),0)</f>
        <v>0</v>
      </c>
      <c r="F1543" s="25">
        <f>IFERROR(_xlfn.XLOOKUP($B1543,'Reference Prices - Do Not Edit'!$C$4:$C$6575,'Reference Prices - Do Not Edit'!$I$4:$I$6575),0)</f>
        <v>0</v>
      </c>
    </row>
    <row r="1544" spans="2:6">
      <c r="B1544" s="475"/>
      <c r="C1544" s="380" t="str">
        <f>IFERROR(_xlfn.XLOOKUP($B1544,'Reference Prices - Do Not Edit'!$C$4:$C$6575,'Reference Prices - Do Not Edit'!$B$4:$B$6575),"-")</f>
        <v>-</v>
      </c>
      <c r="D1544" s="23">
        <f>IFERROR(_xlfn.XLOOKUP($B1544,'Reference Prices - Do Not Edit'!$C$4:$C$6575,'Reference Prices - Do Not Edit'!$D$4:$D$6575),0)</f>
        <v>0</v>
      </c>
      <c r="E1544" s="23">
        <f>IFERROR(_xlfn.XLOOKUP($B1544,'Reference Prices - Do Not Edit'!$C$4:$C$6575,'Reference Prices - Do Not Edit'!$E$4:$E$6575),0)</f>
        <v>0</v>
      </c>
      <c r="F1544" s="25">
        <f>IFERROR(_xlfn.XLOOKUP($B1544,'Reference Prices - Do Not Edit'!$C$4:$C$6575,'Reference Prices - Do Not Edit'!$I$4:$I$6575),0)</f>
        <v>0</v>
      </c>
    </row>
    <row r="1545" spans="2:6">
      <c r="B1545" s="475"/>
      <c r="C1545" s="380" t="str">
        <f>IFERROR(_xlfn.XLOOKUP($B1545,'Reference Prices - Do Not Edit'!$C$4:$C$6575,'Reference Prices - Do Not Edit'!$B$4:$B$6575),"-")</f>
        <v>-</v>
      </c>
      <c r="D1545" s="23">
        <f>IFERROR(_xlfn.XLOOKUP($B1545,'Reference Prices - Do Not Edit'!$C$4:$C$6575,'Reference Prices - Do Not Edit'!$D$4:$D$6575),0)</f>
        <v>0</v>
      </c>
      <c r="E1545" s="23">
        <f>IFERROR(_xlfn.XLOOKUP($B1545,'Reference Prices - Do Not Edit'!$C$4:$C$6575,'Reference Prices - Do Not Edit'!$E$4:$E$6575),0)</f>
        <v>0</v>
      </c>
      <c r="F1545" s="25">
        <f>IFERROR(_xlfn.XLOOKUP($B1545,'Reference Prices - Do Not Edit'!$C$4:$C$6575,'Reference Prices - Do Not Edit'!$I$4:$I$6575),0)</f>
        <v>0</v>
      </c>
    </row>
    <row r="1546" spans="2:6">
      <c r="B1546" s="475"/>
      <c r="C1546" s="380" t="str">
        <f>IFERROR(_xlfn.XLOOKUP($B1546,'Reference Prices - Do Not Edit'!$C$4:$C$6575,'Reference Prices - Do Not Edit'!$B$4:$B$6575),"-")</f>
        <v>-</v>
      </c>
      <c r="D1546" s="23">
        <f>IFERROR(_xlfn.XLOOKUP($B1546,'Reference Prices - Do Not Edit'!$C$4:$C$6575,'Reference Prices - Do Not Edit'!$D$4:$D$6575),0)</f>
        <v>0</v>
      </c>
      <c r="E1546" s="23">
        <f>IFERROR(_xlfn.XLOOKUP($B1546,'Reference Prices - Do Not Edit'!$C$4:$C$6575,'Reference Prices - Do Not Edit'!$E$4:$E$6575),0)</f>
        <v>0</v>
      </c>
      <c r="F1546" s="25">
        <f>IFERROR(_xlfn.XLOOKUP($B1546,'Reference Prices - Do Not Edit'!$C$4:$C$6575,'Reference Prices - Do Not Edit'!$I$4:$I$6575),0)</f>
        <v>0</v>
      </c>
    </row>
    <row r="1547" spans="2:6">
      <c r="B1547" s="475"/>
      <c r="C1547" s="380" t="str">
        <f>IFERROR(_xlfn.XLOOKUP($B1547,'Reference Prices - Do Not Edit'!$C$4:$C$6575,'Reference Prices - Do Not Edit'!$B$4:$B$6575),"-")</f>
        <v>-</v>
      </c>
      <c r="D1547" s="23">
        <f>IFERROR(_xlfn.XLOOKUP($B1547,'Reference Prices - Do Not Edit'!$C$4:$C$6575,'Reference Prices - Do Not Edit'!$D$4:$D$6575),0)</f>
        <v>0</v>
      </c>
      <c r="E1547" s="23">
        <f>IFERROR(_xlfn.XLOOKUP($B1547,'Reference Prices - Do Not Edit'!$C$4:$C$6575,'Reference Prices - Do Not Edit'!$E$4:$E$6575),0)</f>
        <v>0</v>
      </c>
      <c r="F1547" s="25">
        <f>IFERROR(_xlfn.XLOOKUP($B1547,'Reference Prices - Do Not Edit'!$C$4:$C$6575,'Reference Prices - Do Not Edit'!$I$4:$I$6575),0)</f>
        <v>0</v>
      </c>
    </row>
    <row r="1548" spans="2:6">
      <c r="B1548" s="475"/>
      <c r="C1548" s="380" t="str">
        <f>IFERROR(_xlfn.XLOOKUP($B1548,'Reference Prices - Do Not Edit'!$C$4:$C$6575,'Reference Prices - Do Not Edit'!$B$4:$B$6575),"-")</f>
        <v>-</v>
      </c>
      <c r="D1548" s="23">
        <f>IFERROR(_xlfn.XLOOKUP($B1548,'Reference Prices - Do Not Edit'!$C$4:$C$6575,'Reference Prices - Do Not Edit'!$D$4:$D$6575),0)</f>
        <v>0</v>
      </c>
      <c r="E1548" s="23">
        <f>IFERROR(_xlfn.XLOOKUP($B1548,'Reference Prices - Do Not Edit'!$C$4:$C$6575,'Reference Prices - Do Not Edit'!$E$4:$E$6575),0)</f>
        <v>0</v>
      </c>
      <c r="F1548" s="25">
        <f>IFERROR(_xlfn.XLOOKUP($B1548,'Reference Prices - Do Not Edit'!$C$4:$C$6575,'Reference Prices - Do Not Edit'!$I$4:$I$6575),0)</f>
        <v>0</v>
      </c>
    </row>
    <row r="1549" spans="2:6">
      <c r="B1549" s="475"/>
      <c r="C1549" s="380" t="str">
        <f>IFERROR(_xlfn.XLOOKUP($B1549,'Reference Prices - Do Not Edit'!$C$4:$C$6575,'Reference Prices - Do Not Edit'!$B$4:$B$6575),"-")</f>
        <v>-</v>
      </c>
      <c r="D1549" s="23">
        <f>IFERROR(_xlfn.XLOOKUP($B1549,'Reference Prices - Do Not Edit'!$C$4:$C$6575,'Reference Prices - Do Not Edit'!$D$4:$D$6575),0)</f>
        <v>0</v>
      </c>
      <c r="E1549" s="23">
        <f>IFERROR(_xlfn.XLOOKUP($B1549,'Reference Prices - Do Not Edit'!$C$4:$C$6575,'Reference Prices - Do Not Edit'!$E$4:$E$6575),0)</f>
        <v>0</v>
      </c>
      <c r="F1549" s="25">
        <f>IFERROR(_xlfn.XLOOKUP($B1549,'Reference Prices - Do Not Edit'!$C$4:$C$6575,'Reference Prices - Do Not Edit'!$I$4:$I$6575),0)</f>
        <v>0</v>
      </c>
    </row>
    <row r="1550" spans="2:6">
      <c r="B1550" s="475"/>
      <c r="C1550" s="380" t="str">
        <f>IFERROR(_xlfn.XLOOKUP($B1550,'Reference Prices - Do Not Edit'!$C$4:$C$6575,'Reference Prices - Do Not Edit'!$B$4:$B$6575),"-")</f>
        <v>-</v>
      </c>
      <c r="D1550" s="23">
        <f>IFERROR(_xlfn.XLOOKUP($B1550,'Reference Prices - Do Not Edit'!$C$4:$C$6575,'Reference Prices - Do Not Edit'!$D$4:$D$6575),0)</f>
        <v>0</v>
      </c>
      <c r="E1550" s="23">
        <f>IFERROR(_xlfn.XLOOKUP($B1550,'Reference Prices - Do Not Edit'!$C$4:$C$6575,'Reference Prices - Do Not Edit'!$E$4:$E$6575),0)</f>
        <v>0</v>
      </c>
      <c r="F1550" s="25">
        <f>IFERROR(_xlfn.XLOOKUP($B1550,'Reference Prices - Do Not Edit'!$C$4:$C$6575,'Reference Prices - Do Not Edit'!$I$4:$I$6575),0)</f>
        <v>0</v>
      </c>
    </row>
    <row r="1551" spans="2:6">
      <c r="B1551" s="475"/>
      <c r="C1551" s="380" t="str">
        <f>IFERROR(_xlfn.XLOOKUP($B1551,'Reference Prices - Do Not Edit'!$C$4:$C$6575,'Reference Prices - Do Not Edit'!$B$4:$B$6575),"-")</f>
        <v>-</v>
      </c>
      <c r="D1551" s="23">
        <f>IFERROR(_xlfn.XLOOKUP($B1551,'Reference Prices - Do Not Edit'!$C$4:$C$6575,'Reference Prices - Do Not Edit'!$D$4:$D$6575),0)</f>
        <v>0</v>
      </c>
      <c r="E1551" s="23">
        <f>IFERROR(_xlfn.XLOOKUP($B1551,'Reference Prices - Do Not Edit'!$C$4:$C$6575,'Reference Prices - Do Not Edit'!$E$4:$E$6575),0)</f>
        <v>0</v>
      </c>
      <c r="F1551" s="25">
        <f>IFERROR(_xlfn.XLOOKUP($B1551,'Reference Prices - Do Not Edit'!$C$4:$C$6575,'Reference Prices - Do Not Edit'!$I$4:$I$6575),0)</f>
        <v>0</v>
      </c>
    </row>
    <row r="1552" spans="2:6">
      <c r="B1552" s="475"/>
      <c r="C1552" s="380" t="str">
        <f>IFERROR(_xlfn.XLOOKUP($B1552,'Reference Prices - Do Not Edit'!$C$4:$C$6575,'Reference Prices - Do Not Edit'!$B$4:$B$6575),"-")</f>
        <v>-</v>
      </c>
      <c r="D1552" s="23">
        <f>IFERROR(_xlfn.XLOOKUP($B1552,'Reference Prices - Do Not Edit'!$C$4:$C$6575,'Reference Prices - Do Not Edit'!$D$4:$D$6575),0)</f>
        <v>0</v>
      </c>
      <c r="E1552" s="23">
        <f>IFERROR(_xlfn.XLOOKUP($B1552,'Reference Prices - Do Not Edit'!$C$4:$C$6575,'Reference Prices - Do Not Edit'!$E$4:$E$6575),0)</f>
        <v>0</v>
      </c>
      <c r="F1552" s="25">
        <f>IFERROR(_xlfn.XLOOKUP($B1552,'Reference Prices - Do Not Edit'!$C$4:$C$6575,'Reference Prices - Do Not Edit'!$I$4:$I$6575),0)</f>
        <v>0</v>
      </c>
    </row>
    <row r="1553" spans="2:6">
      <c r="B1553" s="475"/>
      <c r="C1553" s="380" t="str">
        <f>IFERROR(_xlfn.XLOOKUP($B1553,'Reference Prices - Do Not Edit'!$C$4:$C$6575,'Reference Prices - Do Not Edit'!$B$4:$B$6575),"-")</f>
        <v>-</v>
      </c>
      <c r="D1553" s="23">
        <f>IFERROR(_xlfn.XLOOKUP($B1553,'Reference Prices - Do Not Edit'!$C$4:$C$6575,'Reference Prices - Do Not Edit'!$D$4:$D$6575),0)</f>
        <v>0</v>
      </c>
      <c r="E1553" s="23">
        <f>IFERROR(_xlfn.XLOOKUP($B1553,'Reference Prices - Do Not Edit'!$C$4:$C$6575,'Reference Prices - Do Not Edit'!$E$4:$E$6575),0)</f>
        <v>0</v>
      </c>
      <c r="F1553" s="25">
        <f>IFERROR(_xlfn.XLOOKUP($B1553,'Reference Prices - Do Not Edit'!$C$4:$C$6575,'Reference Prices - Do Not Edit'!$I$4:$I$6575),0)</f>
        <v>0</v>
      </c>
    </row>
    <row r="1554" spans="2:6">
      <c r="B1554" s="475"/>
      <c r="C1554" s="380" t="str">
        <f>IFERROR(_xlfn.XLOOKUP($B1554,'Reference Prices - Do Not Edit'!$C$4:$C$6575,'Reference Prices - Do Not Edit'!$B$4:$B$6575),"-")</f>
        <v>-</v>
      </c>
      <c r="D1554" s="23">
        <f>IFERROR(_xlfn.XLOOKUP($B1554,'Reference Prices - Do Not Edit'!$C$4:$C$6575,'Reference Prices - Do Not Edit'!$D$4:$D$6575),0)</f>
        <v>0</v>
      </c>
      <c r="E1554" s="23">
        <f>IFERROR(_xlfn.XLOOKUP($B1554,'Reference Prices - Do Not Edit'!$C$4:$C$6575,'Reference Prices - Do Not Edit'!$E$4:$E$6575),0)</f>
        <v>0</v>
      </c>
      <c r="F1554" s="25">
        <f>IFERROR(_xlfn.XLOOKUP($B1554,'Reference Prices - Do Not Edit'!$C$4:$C$6575,'Reference Prices - Do Not Edit'!$I$4:$I$6575),0)</f>
        <v>0</v>
      </c>
    </row>
    <row r="1555" spans="2:6">
      <c r="B1555" s="475"/>
      <c r="C1555" s="380" t="str">
        <f>IFERROR(_xlfn.XLOOKUP($B1555,'Reference Prices - Do Not Edit'!$C$4:$C$6575,'Reference Prices - Do Not Edit'!$B$4:$B$6575),"-")</f>
        <v>-</v>
      </c>
      <c r="D1555" s="23">
        <f>IFERROR(_xlfn.XLOOKUP($B1555,'Reference Prices - Do Not Edit'!$C$4:$C$6575,'Reference Prices - Do Not Edit'!$D$4:$D$6575),0)</f>
        <v>0</v>
      </c>
      <c r="E1555" s="23">
        <f>IFERROR(_xlfn.XLOOKUP($B1555,'Reference Prices - Do Not Edit'!$C$4:$C$6575,'Reference Prices - Do Not Edit'!$E$4:$E$6575),0)</f>
        <v>0</v>
      </c>
      <c r="F1555" s="25">
        <f>IFERROR(_xlfn.XLOOKUP($B1555,'Reference Prices - Do Not Edit'!$C$4:$C$6575,'Reference Prices - Do Not Edit'!$I$4:$I$6575),0)</f>
        <v>0</v>
      </c>
    </row>
    <row r="1556" spans="2:6">
      <c r="B1556" s="475"/>
      <c r="C1556" s="380" t="str">
        <f>IFERROR(_xlfn.XLOOKUP($B1556,'Reference Prices - Do Not Edit'!$C$4:$C$6575,'Reference Prices - Do Not Edit'!$B$4:$B$6575),"-")</f>
        <v>-</v>
      </c>
      <c r="D1556" s="23">
        <f>IFERROR(_xlfn.XLOOKUP($B1556,'Reference Prices - Do Not Edit'!$C$4:$C$6575,'Reference Prices - Do Not Edit'!$D$4:$D$6575),0)</f>
        <v>0</v>
      </c>
      <c r="E1556" s="23">
        <f>IFERROR(_xlfn.XLOOKUP($B1556,'Reference Prices - Do Not Edit'!$C$4:$C$6575,'Reference Prices - Do Not Edit'!$E$4:$E$6575),0)</f>
        <v>0</v>
      </c>
      <c r="F1556" s="25">
        <f>IFERROR(_xlfn.XLOOKUP($B1556,'Reference Prices - Do Not Edit'!$C$4:$C$6575,'Reference Prices - Do Not Edit'!$I$4:$I$6575),0)</f>
        <v>0</v>
      </c>
    </row>
    <row r="1557" spans="2:6">
      <c r="B1557" s="475"/>
      <c r="C1557" s="380" t="str">
        <f>IFERROR(_xlfn.XLOOKUP($B1557,'Reference Prices - Do Not Edit'!$C$4:$C$6575,'Reference Prices - Do Not Edit'!$B$4:$B$6575),"-")</f>
        <v>-</v>
      </c>
      <c r="D1557" s="23">
        <f>IFERROR(_xlfn.XLOOKUP($B1557,'Reference Prices - Do Not Edit'!$C$4:$C$6575,'Reference Prices - Do Not Edit'!$D$4:$D$6575),0)</f>
        <v>0</v>
      </c>
      <c r="E1557" s="23">
        <f>IFERROR(_xlfn.XLOOKUP($B1557,'Reference Prices - Do Not Edit'!$C$4:$C$6575,'Reference Prices - Do Not Edit'!$E$4:$E$6575),0)</f>
        <v>0</v>
      </c>
      <c r="F1557" s="25">
        <f>IFERROR(_xlfn.XLOOKUP($B1557,'Reference Prices - Do Not Edit'!$C$4:$C$6575,'Reference Prices - Do Not Edit'!$I$4:$I$6575),0)</f>
        <v>0</v>
      </c>
    </row>
    <row r="1558" spans="2:6">
      <c r="B1558" s="475"/>
      <c r="C1558" s="380" t="str">
        <f>IFERROR(_xlfn.XLOOKUP($B1558,'Reference Prices - Do Not Edit'!$C$4:$C$6575,'Reference Prices - Do Not Edit'!$B$4:$B$6575),"-")</f>
        <v>-</v>
      </c>
      <c r="D1558" s="23">
        <f>IFERROR(_xlfn.XLOOKUP($B1558,'Reference Prices - Do Not Edit'!$C$4:$C$6575,'Reference Prices - Do Not Edit'!$D$4:$D$6575),0)</f>
        <v>0</v>
      </c>
      <c r="E1558" s="23">
        <f>IFERROR(_xlfn.XLOOKUP($B1558,'Reference Prices - Do Not Edit'!$C$4:$C$6575,'Reference Prices - Do Not Edit'!$E$4:$E$6575),0)</f>
        <v>0</v>
      </c>
      <c r="F1558" s="25">
        <f>IFERROR(_xlfn.XLOOKUP($B1558,'Reference Prices - Do Not Edit'!$C$4:$C$6575,'Reference Prices - Do Not Edit'!$I$4:$I$6575),0)</f>
        <v>0</v>
      </c>
    </row>
    <row r="1559" spans="2:6">
      <c r="B1559" s="475"/>
      <c r="C1559" s="380" t="str">
        <f>IFERROR(_xlfn.XLOOKUP($B1559,'Reference Prices - Do Not Edit'!$C$4:$C$6575,'Reference Prices - Do Not Edit'!$B$4:$B$6575),"-")</f>
        <v>-</v>
      </c>
      <c r="D1559" s="23">
        <f>IFERROR(_xlfn.XLOOKUP($B1559,'Reference Prices - Do Not Edit'!$C$4:$C$6575,'Reference Prices - Do Not Edit'!$D$4:$D$6575),0)</f>
        <v>0</v>
      </c>
      <c r="E1559" s="23">
        <f>IFERROR(_xlfn.XLOOKUP($B1559,'Reference Prices - Do Not Edit'!$C$4:$C$6575,'Reference Prices - Do Not Edit'!$E$4:$E$6575),0)</f>
        <v>0</v>
      </c>
      <c r="F1559" s="25">
        <f>IFERROR(_xlfn.XLOOKUP($B1559,'Reference Prices - Do Not Edit'!$C$4:$C$6575,'Reference Prices - Do Not Edit'!$I$4:$I$6575),0)</f>
        <v>0</v>
      </c>
    </row>
    <row r="1560" spans="2:6">
      <c r="B1560" s="475"/>
      <c r="C1560" s="380" t="str">
        <f>IFERROR(_xlfn.XLOOKUP($B1560,'Reference Prices - Do Not Edit'!$C$4:$C$6575,'Reference Prices - Do Not Edit'!$B$4:$B$6575),"-")</f>
        <v>-</v>
      </c>
      <c r="D1560" s="23">
        <f>IFERROR(_xlfn.XLOOKUP($B1560,'Reference Prices - Do Not Edit'!$C$4:$C$6575,'Reference Prices - Do Not Edit'!$D$4:$D$6575),0)</f>
        <v>0</v>
      </c>
      <c r="E1560" s="23">
        <f>IFERROR(_xlfn.XLOOKUP($B1560,'Reference Prices - Do Not Edit'!$C$4:$C$6575,'Reference Prices - Do Not Edit'!$E$4:$E$6575),0)</f>
        <v>0</v>
      </c>
      <c r="F1560" s="25">
        <f>IFERROR(_xlfn.XLOOKUP($B1560,'Reference Prices - Do Not Edit'!$C$4:$C$6575,'Reference Prices - Do Not Edit'!$I$4:$I$6575),0)</f>
        <v>0</v>
      </c>
    </row>
    <row r="1561" spans="2:6">
      <c r="B1561" s="475"/>
      <c r="C1561" s="380" t="str">
        <f>IFERROR(_xlfn.XLOOKUP($B1561,'Reference Prices - Do Not Edit'!$C$4:$C$6575,'Reference Prices - Do Not Edit'!$B$4:$B$6575),"-")</f>
        <v>-</v>
      </c>
      <c r="D1561" s="23">
        <f>IFERROR(_xlfn.XLOOKUP($B1561,'Reference Prices - Do Not Edit'!$C$4:$C$6575,'Reference Prices - Do Not Edit'!$D$4:$D$6575),0)</f>
        <v>0</v>
      </c>
      <c r="E1561" s="23">
        <f>IFERROR(_xlfn.XLOOKUP($B1561,'Reference Prices - Do Not Edit'!$C$4:$C$6575,'Reference Prices - Do Not Edit'!$E$4:$E$6575),0)</f>
        <v>0</v>
      </c>
      <c r="F1561" s="25">
        <f>IFERROR(_xlfn.XLOOKUP($B1561,'Reference Prices - Do Not Edit'!$C$4:$C$6575,'Reference Prices - Do Not Edit'!$I$4:$I$6575),0)</f>
        <v>0</v>
      </c>
    </row>
    <row r="1562" spans="2:6">
      <c r="B1562" s="475"/>
      <c r="C1562" s="380" t="str">
        <f>IFERROR(_xlfn.XLOOKUP($B1562,'Reference Prices - Do Not Edit'!$C$4:$C$6575,'Reference Prices - Do Not Edit'!$B$4:$B$6575),"-")</f>
        <v>-</v>
      </c>
      <c r="D1562" s="23">
        <f>IFERROR(_xlfn.XLOOKUP($B1562,'Reference Prices - Do Not Edit'!$C$4:$C$6575,'Reference Prices - Do Not Edit'!$D$4:$D$6575),0)</f>
        <v>0</v>
      </c>
      <c r="E1562" s="23">
        <f>IFERROR(_xlfn.XLOOKUP($B1562,'Reference Prices - Do Not Edit'!$C$4:$C$6575,'Reference Prices - Do Not Edit'!$E$4:$E$6575),0)</f>
        <v>0</v>
      </c>
      <c r="F1562" s="25">
        <f>IFERROR(_xlfn.XLOOKUP($B1562,'Reference Prices - Do Not Edit'!$C$4:$C$6575,'Reference Prices - Do Not Edit'!$I$4:$I$6575),0)</f>
        <v>0</v>
      </c>
    </row>
    <row r="1563" spans="2:6">
      <c r="B1563" s="475"/>
      <c r="C1563" s="380" t="str">
        <f>IFERROR(_xlfn.XLOOKUP($B1563,'Reference Prices - Do Not Edit'!$C$4:$C$6575,'Reference Prices - Do Not Edit'!$B$4:$B$6575),"-")</f>
        <v>-</v>
      </c>
      <c r="D1563" s="23">
        <f>IFERROR(_xlfn.XLOOKUP($B1563,'Reference Prices - Do Not Edit'!$C$4:$C$6575,'Reference Prices - Do Not Edit'!$D$4:$D$6575),0)</f>
        <v>0</v>
      </c>
      <c r="E1563" s="23">
        <f>IFERROR(_xlfn.XLOOKUP($B1563,'Reference Prices - Do Not Edit'!$C$4:$C$6575,'Reference Prices - Do Not Edit'!$E$4:$E$6575),0)</f>
        <v>0</v>
      </c>
      <c r="F1563" s="25">
        <f>IFERROR(_xlfn.XLOOKUP($B1563,'Reference Prices - Do Not Edit'!$C$4:$C$6575,'Reference Prices - Do Not Edit'!$I$4:$I$6575),0)</f>
        <v>0</v>
      </c>
    </row>
    <row r="1564" spans="2:6">
      <c r="B1564" s="475"/>
      <c r="C1564" s="380" t="str">
        <f>IFERROR(_xlfn.XLOOKUP($B1564,'Reference Prices - Do Not Edit'!$C$4:$C$6575,'Reference Prices - Do Not Edit'!$B$4:$B$6575),"-")</f>
        <v>-</v>
      </c>
      <c r="D1564" s="23">
        <f>IFERROR(_xlfn.XLOOKUP($B1564,'Reference Prices - Do Not Edit'!$C$4:$C$6575,'Reference Prices - Do Not Edit'!$D$4:$D$6575),0)</f>
        <v>0</v>
      </c>
      <c r="E1564" s="23">
        <f>IFERROR(_xlfn.XLOOKUP($B1564,'Reference Prices - Do Not Edit'!$C$4:$C$6575,'Reference Prices - Do Not Edit'!$E$4:$E$6575),0)</f>
        <v>0</v>
      </c>
      <c r="F1564" s="25">
        <f>IFERROR(_xlfn.XLOOKUP($B1564,'Reference Prices - Do Not Edit'!$C$4:$C$6575,'Reference Prices - Do Not Edit'!$I$4:$I$6575),0)</f>
        <v>0</v>
      </c>
    </row>
    <row r="1565" spans="2:6">
      <c r="B1565" s="475"/>
      <c r="C1565" s="380" t="str">
        <f>IFERROR(_xlfn.XLOOKUP($B1565,'Reference Prices - Do Not Edit'!$C$4:$C$6575,'Reference Prices - Do Not Edit'!$B$4:$B$6575),"-")</f>
        <v>-</v>
      </c>
      <c r="D1565" s="23">
        <f>IFERROR(_xlfn.XLOOKUP($B1565,'Reference Prices - Do Not Edit'!$C$4:$C$6575,'Reference Prices - Do Not Edit'!$D$4:$D$6575),0)</f>
        <v>0</v>
      </c>
      <c r="E1565" s="23">
        <f>IFERROR(_xlfn.XLOOKUP($B1565,'Reference Prices - Do Not Edit'!$C$4:$C$6575,'Reference Prices - Do Not Edit'!$E$4:$E$6575),0)</f>
        <v>0</v>
      </c>
      <c r="F1565" s="25">
        <f>IFERROR(_xlfn.XLOOKUP($B1565,'Reference Prices - Do Not Edit'!$C$4:$C$6575,'Reference Prices - Do Not Edit'!$I$4:$I$6575),0)</f>
        <v>0</v>
      </c>
    </row>
    <row r="1566" spans="2:6">
      <c r="B1566" s="475"/>
      <c r="C1566" s="380" t="str">
        <f>IFERROR(_xlfn.XLOOKUP($B1566,'Reference Prices - Do Not Edit'!$C$4:$C$6575,'Reference Prices - Do Not Edit'!$B$4:$B$6575),"-")</f>
        <v>-</v>
      </c>
      <c r="D1566" s="23">
        <f>IFERROR(_xlfn.XLOOKUP($B1566,'Reference Prices - Do Not Edit'!$C$4:$C$6575,'Reference Prices - Do Not Edit'!$D$4:$D$6575),0)</f>
        <v>0</v>
      </c>
      <c r="E1566" s="23">
        <f>IFERROR(_xlfn.XLOOKUP($B1566,'Reference Prices - Do Not Edit'!$C$4:$C$6575,'Reference Prices - Do Not Edit'!$E$4:$E$6575),0)</f>
        <v>0</v>
      </c>
      <c r="F1566" s="25">
        <f>IFERROR(_xlfn.XLOOKUP($B1566,'Reference Prices - Do Not Edit'!$C$4:$C$6575,'Reference Prices - Do Not Edit'!$I$4:$I$6575),0)</f>
        <v>0</v>
      </c>
    </row>
    <row r="1567" spans="2:6">
      <c r="B1567" s="475"/>
      <c r="C1567" s="380" t="str">
        <f>IFERROR(_xlfn.XLOOKUP($B1567,'Reference Prices - Do Not Edit'!$C$4:$C$6575,'Reference Prices - Do Not Edit'!$B$4:$B$6575),"-")</f>
        <v>-</v>
      </c>
      <c r="D1567" s="23">
        <f>IFERROR(_xlfn.XLOOKUP($B1567,'Reference Prices - Do Not Edit'!$C$4:$C$6575,'Reference Prices - Do Not Edit'!$D$4:$D$6575),0)</f>
        <v>0</v>
      </c>
      <c r="E1567" s="23">
        <f>IFERROR(_xlfn.XLOOKUP($B1567,'Reference Prices - Do Not Edit'!$C$4:$C$6575,'Reference Prices - Do Not Edit'!$E$4:$E$6575),0)</f>
        <v>0</v>
      </c>
      <c r="F1567" s="25">
        <f>IFERROR(_xlfn.XLOOKUP($B1567,'Reference Prices - Do Not Edit'!$C$4:$C$6575,'Reference Prices - Do Not Edit'!$I$4:$I$6575),0)</f>
        <v>0</v>
      </c>
    </row>
    <row r="1568" spans="2:6">
      <c r="B1568" s="475"/>
      <c r="C1568" s="380" t="str">
        <f>IFERROR(_xlfn.XLOOKUP($B1568,'Reference Prices - Do Not Edit'!$C$4:$C$6575,'Reference Prices - Do Not Edit'!$B$4:$B$6575),"-")</f>
        <v>-</v>
      </c>
      <c r="D1568" s="23">
        <f>IFERROR(_xlfn.XLOOKUP($B1568,'Reference Prices - Do Not Edit'!$C$4:$C$6575,'Reference Prices - Do Not Edit'!$D$4:$D$6575),0)</f>
        <v>0</v>
      </c>
      <c r="E1568" s="23">
        <f>IFERROR(_xlfn.XLOOKUP($B1568,'Reference Prices - Do Not Edit'!$C$4:$C$6575,'Reference Prices - Do Not Edit'!$E$4:$E$6575),0)</f>
        <v>0</v>
      </c>
      <c r="F1568" s="25">
        <f>IFERROR(_xlfn.XLOOKUP($B1568,'Reference Prices - Do Not Edit'!$C$4:$C$6575,'Reference Prices - Do Not Edit'!$I$4:$I$6575),0)</f>
        <v>0</v>
      </c>
    </row>
    <row r="1569" spans="2:6">
      <c r="B1569" s="475"/>
      <c r="C1569" s="380" t="str">
        <f>IFERROR(_xlfn.XLOOKUP($B1569,'Reference Prices - Do Not Edit'!$C$4:$C$6575,'Reference Prices - Do Not Edit'!$B$4:$B$6575),"-")</f>
        <v>-</v>
      </c>
      <c r="D1569" s="23">
        <f>IFERROR(_xlfn.XLOOKUP($B1569,'Reference Prices - Do Not Edit'!$C$4:$C$6575,'Reference Prices - Do Not Edit'!$D$4:$D$6575),0)</f>
        <v>0</v>
      </c>
      <c r="E1569" s="23">
        <f>IFERROR(_xlfn.XLOOKUP($B1569,'Reference Prices - Do Not Edit'!$C$4:$C$6575,'Reference Prices - Do Not Edit'!$E$4:$E$6575),0)</f>
        <v>0</v>
      </c>
      <c r="F1569" s="25">
        <f>IFERROR(_xlfn.XLOOKUP($B1569,'Reference Prices - Do Not Edit'!$C$4:$C$6575,'Reference Prices - Do Not Edit'!$I$4:$I$6575),0)</f>
        <v>0</v>
      </c>
    </row>
    <row r="1570" spans="2:6">
      <c r="B1570" s="475"/>
      <c r="C1570" s="380" t="str">
        <f>IFERROR(_xlfn.XLOOKUP($B1570,'Reference Prices - Do Not Edit'!$C$4:$C$6575,'Reference Prices - Do Not Edit'!$B$4:$B$6575),"-")</f>
        <v>-</v>
      </c>
      <c r="D1570" s="23">
        <f>IFERROR(_xlfn.XLOOKUP($B1570,'Reference Prices - Do Not Edit'!$C$4:$C$6575,'Reference Prices - Do Not Edit'!$D$4:$D$6575),0)</f>
        <v>0</v>
      </c>
      <c r="E1570" s="23">
        <f>IFERROR(_xlfn.XLOOKUP($B1570,'Reference Prices - Do Not Edit'!$C$4:$C$6575,'Reference Prices - Do Not Edit'!$E$4:$E$6575),0)</f>
        <v>0</v>
      </c>
      <c r="F1570" s="25">
        <f>IFERROR(_xlfn.XLOOKUP($B1570,'Reference Prices - Do Not Edit'!$C$4:$C$6575,'Reference Prices - Do Not Edit'!$I$4:$I$6575),0)</f>
        <v>0</v>
      </c>
    </row>
    <row r="1571" spans="2:6">
      <c r="B1571" s="475"/>
      <c r="C1571" s="380" t="str">
        <f>IFERROR(_xlfn.XLOOKUP($B1571,'Reference Prices - Do Not Edit'!$C$4:$C$6575,'Reference Prices - Do Not Edit'!$B$4:$B$6575),"-")</f>
        <v>-</v>
      </c>
      <c r="D1571" s="23">
        <f>IFERROR(_xlfn.XLOOKUP($B1571,'Reference Prices - Do Not Edit'!$C$4:$C$6575,'Reference Prices - Do Not Edit'!$D$4:$D$6575),0)</f>
        <v>0</v>
      </c>
      <c r="E1571" s="23">
        <f>IFERROR(_xlfn.XLOOKUP($B1571,'Reference Prices - Do Not Edit'!$C$4:$C$6575,'Reference Prices - Do Not Edit'!$E$4:$E$6575),0)</f>
        <v>0</v>
      </c>
      <c r="F1571" s="25">
        <f>IFERROR(_xlfn.XLOOKUP($B1571,'Reference Prices - Do Not Edit'!$C$4:$C$6575,'Reference Prices - Do Not Edit'!$I$4:$I$6575),0)</f>
        <v>0</v>
      </c>
    </row>
    <row r="1572" spans="2:6">
      <c r="B1572" s="475"/>
      <c r="C1572" s="380" t="str">
        <f>IFERROR(_xlfn.XLOOKUP($B1572,'Reference Prices - Do Not Edit'!$C$4:$C$6575,'Reference Prices - Do Not Edit'!$B$4:$B$6575),"-")</f>
        <v>-</v>
      </c>
      <c r="D1572" s="23">
        <f>IFERROR(_xlfn.XLOOKUP($B1572,'Reference Prices - Do Not Edit'!$C$4:$C$6575,'Reference Prices - Do Not Edit'!$D$4:$D$6575),0)</f>
        <v>0</v>
      </c>
      <c r="E1572" s="23">
        <f>IFERROR(_xlfn.XLOOKUP($B1572,'Reference Prices - Do Not Edit'!$C$4:$C$6575,'Reference Prices - Do Not Edit'!$E$4:$E$6575),0)</f>
        <v>0</v>
      </c>
      <c r="F1572" s="25">
        <f>IFERROR(_xlfn.XLOOKUP($B1572,'Reference Prices - Do Not Edit'!$C$4:$C$6575,'Reference Prices - Do Not Edit'!$I$4:$I$6575),0)</f>
        <v>0</v>
      </c>
    </row>
    <row r="1573" spans="2:6">
      <c r="B1573" s="475"/>
      <c r="C1573" s="380" t="str">
        <f>IFERROR(_xlfn.XLOOKUP($B1573,'Reference Prices - Do Not Edit'!$C$4:$C$6575,'Reference Prices - Do Not Edit'!$B$4:$B$6575),"-")</f>
        <v>-</v>
      </c>
      <c r="D1573" s="23">
        <f>IFERROR(_xlfn.XLOOKUP($B1573,'Reference Prices - Do Not Edit'!$C$4:$C$6575,'Reference Prices - Do Not Edit'!$D$4:$D$6575),0)</f>
        <v>0</v>
      </c>
      <c r="E1573" s="23">
        <f>IFERROR(_xlfn.XLOOKUP($B1573,'Reference Prices - Do Not Edit'!$C$4:$C$6575,'Reference Prices - Do Not Edit'!$E$4:$E$6575),0)</f>
        <v>0</v>
      </c>
      <c r="F1573" s="25">
        <f>IFERROR(_xlfn.XLOOKUP($B1573,'Reference Prices - Do Not Edit'!$C$4:$C$6575,'Reference Prices - Do Not Edit'!$I$4:$I$6575),0)</f>
        <v>0</v>
      </c>
    </row>
    <row r="1574" spans="2:6">
      <c r="B1574" s="475"/>
      <c r="C1574" s="380" t="str">
        <f>IFERROR(_xlfn.XLOOKUP($B1574,'Reference Prices - Do Not Edit'!$C$4:$C$6575,'Reference Prices - Do Not Edit'!$B$4:$B$6575),"-")</f>
        <v>-</v>
      </c>
      <c r="D1574" s="23">
        <f>IFERROR(_xlfn.XLOOKUP($B1574,'Reference Prices - Do Not Edit'!$C$4:$C$6575,'Reference Prices - Do Not Edit'!$D$4:$D$6575),0)</f>
        <v>0</v>
      </c>
      <c r="E1574" s="23">
        <f>IFERROR(_xlfn.XLOOKUP($B1574,'Reference Prices - Do Not Edit'!$C$4:$C$6575,'Reference Prices - Do Not Edit'!$E$4:$E$6575),0)</f>
        <v>0</v>
      </c>
      <c r="F1574" s="25">
        <f>IFERROR(_xlfn.XLOOKUP($B1574,'Reference Prices - Do Not Edit'!$C$4:$C$6575,'Reference Prices - Do Not Edit'!$I$4:$I$6575),0)</f>
        <v>0</v>
      </c>
    </row>
    <row r="1575" spans="2:6">
      <c r="B1575" s="475"/>
      <c r="C1575" s="380" t="str">
        <f>IFERROR(_xlfn.XLOOKUP($B1575,'Reference Prices - Do Not Edit'!$C$4:$C$6575,'Reference Prices - Do Not Edit'!$B$4:$B$6575),"-")</f>
        <v>-</v>
      </c>
      <c r="D1575" s="23">
        <f>IFERROR(_xlfn.XLOOKUP($B1575,'Reference Prices - Do Not Edit'!$C$4:$C$6575,'Reference Prices - Do Not Edit'!$D$4:$D$6575),0)</f>
        <v>0</v>
      </c>
      <c r="E1575" s="23">
        <f>IFERROR(_xlfn.XLOOKUP($B1575,'Reference Prices - Do Not Edit'!$C$4:$C$6575,'Reference Prices - Do Not Edit'!$E$4:$E$6575),0)</f>
        <v>0</v>
      </c>
      <c r="F1575" s="25">
        <f>IFERROR(_xlfn.XLOOKUP($B1575,'Reference Prices - Do Not Edit'!$C$4:$C$6575,'Reference Prices - Do Not Edit'!$I$4:$I$6575),0)</f>
        <v>0</v>
      </c>
    </row>
    <row r="1576" spans="2:6">
      <c r="B1576" s="475"/>
      <c r="C1576" s="380" t="str">
        <f>IFERROR(_xlfn.XLOOKUP($B1576,'Reference Prices - Do Not Edit'!$C$4:$C$6575,'Reference Prices - Do Not Edit'!$B$4:$B$6575),"-")</f>
        <v>-</v>
      </c>
      <c r="D1576" s="23">
        <f>IFERROR(_xlfn.XLOOKUP($B1576,'Reference Prices - Do Not Edit'!$C$4:$C$6575,'Reference Prices - Do Not Edit'!$D$4:$D$6575),0)</f>
        <v>0</v>
      </c>
      <c r="E1576" s="23">
        <f>IFERROR(_xlfn.XLOOKUP($B1576,'Reference Prices - Do Not Edit'!$C$4:$C$6575,'Reference Prices - Do Not Edit'!$E$4:$E$6575),0)</f>
        <v>0</v>
      </c>
      <c r="F1576" s="25">
        <f>IFERROR(_xlfn.XLOOKUP($B1576,'Reference Prices - Do Not Edit'!$C$4:$C$6575,'Reference Prices - Do Not Edit'!$I$4:$I$6575),0)</f>
        <v>0</v>
      </c>
    </row>
    <row r="1577" spans="2:6">
      <c r="B1577" s="475"/>
      <c r="C1577" s="380" t="str">
        <f>IFERROR(_xlfn.XLOOKUP($B1577,'Reference Prices - Do Not Edit'!$C$4:$C$6575,'Reference Prices - Do Not Edit'!$B$4:$B$6575),"-")</f>
        <v>-</v>
      </c>
      <c r="D1577" s="23">
        <f>IFERROR(_xlfn.XLOOKUP($B1577,'Reference Prices - Do Not Edit'!$C$4:$C$6575,'Reference Prices - Do Not Edit'!$D$4:$D$6575),0)</f>
        <v>0</v>
      </c>
      <c r="E1577" s="23">
        <f>IFERROR(_xlfn.XLOOKUP($B1577,'Reference Prices - Do Not Edit'!$C$4:$C$6575,'Reference Prices - Do Not Edit'!$E$4:$E$6575),0)</f>
        <v>0</v>
      </c>
      <c r="F1577" s="25">
        <f>IFERROR(_xlfn.XLOOKUP($B1577,'Reference Prices - Do Not Edit'!$C$4:$C$6575,'Reference Prices - Do Not Edit'!$I$4:$I$6575),0)</f>
        <v>0</v>
      </c>
    </row>
    <row r="1578" spans="2:6">
      <c r="B1578" s="475"/>
      <c r="C1578" s="380" t="str">
        <f>IFERROR(_xlfn.XLOOKUP($B1578,'Reference Prices - Do Not Edit'!$C$4:$C$6575,'Reference Prices - Do Not Edit'!$B$4:$B$6575),"-")</f>
        <v>-</v>
      </c>
      <c r="D1578" s="23">
        <f>IFERROR(_xlfn.XLOOKUP($B1578,'Reference Prices - Do Not Edit'!$C$4:$C$6575,'Reference Prices - Do Not Edit'!$D$4:$D$6575),0)</f>
        <v>0</v>
      </c>
      <c r="E1578" s="23">
        <f>IFERROR(_xlfn.XLOOKUP($B1578,'Reference Prices - Do Not Edit'!$C$4:$C$6575,'Reference Prices - Do Not Edit'!$E$4:$E$6575),0)</f>
        <v>0</v>
      </c>
      <c r="F1578" s="25">
        <f>IFERROR(_xlfn.XLOOKUP($B1578,'Reference Prices - Do Not Edit'!$C$4:$C$6575,'Reference Prices - Do Not Edit'!$I$4:$I$6575),0)</f>
        <v>0</v>
      </c>
    </row>
    <row r="1579" spans="2:6">
      <c r="B1579" s="475"/>
      <c r="C1579" s="380" t="str">
        <f>IFERROR(_xlfn.XLOOKUP($B1579,'Reference Prices - Do Not Edit'!$C$4:$C$6575,'Reference Prices - Do Not Edit'!$B$4:$B$6575),"-")</f>
        <v>-</v>
      </c>
      <c r="D1579" s="23">
        <f>IFERROR(_xlfn.XLOOKUP($B1579,'Reference Prices - Do Not Edit'!$C$4:$C$6575,'Reference Prices - Do Not Edit'!$D$4:$D$6575),0)</f>
        <v>0</v>
      </c>
      <c r="E1579" s="23">
        <f>IFERROR(_xlfn.XLOOKUP($B1579,'Reference Prices - Do Not Edit'!$C$4:$C$6575,'Reference Prices - Do Not Edit'!$E$4:$E$6575),0)</f>
        <v>0</v>
      </c>
      <c r="F1579" s="25">
        <f>IFERROR(_xlfn.XLOOKUP($B1579,'Reference Prices - Do Not Edit'!$C$4:$C$6575,'Reference Prices - Do Not Edit'!$I$4:$I$6575),0)</f>
        <v>0</v>
      </c>
    </row>
    <row r="1580" spans="2:6">
      <c r="B1580" s="475"/>
      <c r="C1580" s="380" t="str">
        <f>IFERROR(_xlfn.XLOOKUP($B1580,'Reference Prices - Do Not Edit'!$C$4:$C$6575,'Reference Prices - Do Not Edit'!$B$4:$B$6575),"-")</f>
        <v>-</v>
      </c>
      <c r="D1580" s="23">
        <f>IFERROR(_xlfn.XLOOKUP($B1580,'Reference Prices - Do Not Edit'!$C$4:$C$6575,'Reference Prices - Do Not Edit'!$D$4:$D$6575),0)</f>
        <v>0</v>
      </c>
      <c r="E1580" s="23">
        <f>IFERROR(_xlfn.XLOOKUP($B1580,'Reference Prices - Do Not Edit'!$C$4:$C$6575,'Reference Prices - Do Not Edit'!$E$4:$E$6575),0)</f>
        <v>0</v>
      </c>
      <c r="F1580" s="25">
        <f>IFERROR(_xlfn.XLOOKUP($B1580,'Reference Prices - Do Not Edit'!$C$4:$C$6575,'Reference Prices - Do Not Edit'!$I$4:$I$6575),0)</f>
        <v>0</v>
      </c>
    </row>
    <row r="1581" spans="2:6">
      <c r="B1581" s="475"/>
      <c r="C1581" s="380" t="str">
        <f>IFERROR(_xlfn.XLOOKUP($B1581,'Reference Prices - Do Not Edit'!$C$4:$C$6575,'Reference Prices - Do Not Edit'!$B$4:$B$6575),"-")</f>
        <v>-</v>
      </c>
      <c r="D1581" s="23">
        <f>IFERROR(_xlfn.XLOOKUP($B1581,'Reference Prices - Do Not Edit'!$C$4:$C$6575,'Reference Prices - Do Not Edit'!$D$4:$D$6575),0)</f>
        <v>0</v>
      </c>
      <c r="E1581" s="23">
        <f>IFERROR(_xlfn.XLOOKUP($B1581,'Reference Prices - Do Not Edit'!$C$4:$C$6575,'Reference Prices - Do Not Edit'!$E$4:$E$6575),0)</f>
        <v>0</v>
      </c>
      <c r="F1581" s="25">
        <f>IFERROR(_xlfn.XLOOKUP($B1581,'Reference Prices - Do Not Edit'!$C$4:$C$6575,'Reference Prices - Do Not Edit'!$I$4:$I$6575),0)</f>
        <v>0</v>
      </c>
    </row>
    <row r="1582" spans="2:6">
      <c r="B1582" s="475"/>
      <c r="C1582" s="380" t="str">
        <f>IFERROR(_xlfn.XLOOKUP($B1582,'Reference Prices - Do Not Edit'!$C$4:$C$6575,'Reference Prices - Do Not Edit'!$B$4:$B$6575),"-")</f>
        <v>-</v>
      </c>
      <c r="D1582" s="23">
        <f>IFERROR(_xlfn.XLOOKUP($B1582,'Reference Prices - Do Not Edit'!$C$4:$C$6575,'Reference Prices - Do Not Edit'!$D$4:$D$6575),0)</f>
        <v>0</v>
      </c>
      <c r="E1582" s="23">
        <f>IFERROR(_xlfn.XLOOKUP($B1582,'Reference Prices - Do Not Edit'!$C$4:$C$6575,'Reference Prices - Do Not Edit'!$E$4:$E$6575),0)</f>
        <v>0</v>
      </c>
      <c r="F1582" s="25">
        <f>IFERROR(_xlfn.XLOOKUP($B1582,'Reference Prices - Do Not Edit'!$C$4:$C$6575,'Reference Prices - Do Not Edit'!$I$4:$I$6575),0)</f>
        <v>0</v>
      </c>
    </row>
    <row r="1583" spans="2:6">
      <c r="B1583" s="475"/>
      <c r="C1583" s="380" t="str">
        <f>IFERROR(_xlfn.XLOOKUP($B1583,'Reference Prices - Do Not Edit'!$C$4:$C$6575,'Reference Prices - Do Not Edit'!$B$4:$B$6575),"-")</f>
        <v>-</v>
      </c>
      <c r="D1583" s="23">
        <f>IFERROR(_xlfn.XLOOKUP($B1583,'Reference Prices - Do Not Edit'!$C$4:$C$6575,'Reference Prices - Do Not Edit'!$D$4:$D$6575),0)</f>
        <v>0</v>
      </c>
      <c r="E1583" s="23">
        <f>IFERROR(_xlfn.XLOOKUP($B1583,'Reference Prices - Do Not Edit'!$C$4:$C$6575,'Reference Prices - Do Not Edit'!$E$4:$E$6575),0)</f>
        <v>0</v>
      </c>
      <c r="F1583" s="25">
        <f>IFERROR(_xlfn.XLOOKUP($B1583,'Reference Prices - Do Not Edit'!$C$4:$C$6575,'Reference Prices - Do Not Edit'!$I$4:$I$6575),0)</f>
        <v>0</v>
      </c>
    </row>
    <row r="1584" spans="2:6">
      <c r="B1584" s="475"/>
      <c r="C1584" s="380" t="str">
        <f>IFERROR(_xlfn.XLOOKUP($B1584,'Reference Prices - Do Not Edit'!$C$4:$C$6575,'Reference Prices - Do Not Edit'!$B$4:$B$6575),"-")</f>
        <v>-</v>
      </c>
      <c r="D1584" s="23">
        <f>IFERROR(_xlfn.XLOOKUP($B1584,'Reference Prices - Do Not Edit'!$C$4:$C$6575,'Reference Prices - Do Not Edit'!$D$4:$D$6575),0)</f>
        <v>0</v>
      </c>
      <c r="E1584" s="23">
        <f>IFERROR(_xlfn.XLOOKUP($B1584,'Reference Prices - Do Not Edit'!$C$4:$C$6575,'Reference Prices - Do Not Edit'!$E$4:$E$6575),0)</f>
        <v>0</v>
      </c>
      <c r="F1584" s="25">
        <f>IFERROR(_xlfn.XLOOKUP($B1584,'Reference Prices - Do Not Edit'!$C$4:$C$6575,'Reference Prices - Do Not Edit'!$I$4:$I$6575),0)</f>
        <v>0</v>
      </c>
    </row>
    <row r="1585" spans="2:6">
      <c r="B1585" s="475"/>
      <c r="C1585" s="380" t="str">
        <f>IFERROR(_xlfn.XLOOKUP($B1585,'Reference Prices - Do Not Edit'!$C$4:$C$6575,'Reference Prices - Do Not Edit'!$B$4:$B$6575),"-")</f>
        <v>-</v>
      </c>
      <c r="D1585" s="23">
        <f>IFERROR(_xlfn.XLOOKUP($B1585,'Reference Prices - Do Not Edit'!$C$4:$C$6575,'Reference Prices - Do Not Edit'!$D$4:$D$6575),0)</f>
        <v>0</v>
      </c>
      <c r="E1585" s="23">
        <f>IFERROR(_xlfn.XLOOKUP($B1585,'Reference Prices - Do Not Edit'!$C$4:$C$6575,'Reference Prices - Do Not Edit'!$E$4:$E$6575),0)</f>
        <v>0</v>
      </c>
      <c r="F1585" s="25">
        <f>IFERROR(_xlfn.XLOOKUP($B1585,'Reference Prices - Do Not Edit'!$C$4:$C$6575,'Reference Prices - Do Not Edit'!$I$4:$I$6575),0)</f>
        <v>0</v>
      </c>
    </row>
    <row r="1586" spans="2:6">
      <c r="B1586" s="475"/>
      <c r="C1586" s="380" t="str">
        <f>IFERROR(_xlfn.XLOOKUP($B1586,'Reference Prices - Do Not Edit'!$C$4:$C$6575,'Reference Prices - Do Not Edit'!$B$4:$B$6575),"-")</f>
        <v>-</v>
      </c>
      <c r="D1586" s="23">
        <f>IFERROR(_xlfn.XLOOKUP($B1586,'Reference Prices - Do Not Edit'!$C$4:$C$6575,'Reference Prices - Do Not Edit'!$D$4:$D$6575),0)</f>
        <v>0</v>
      </c>
      <c r="E1586" s="23">
        <f>IFERROR(_xlfn.XLOOKUP($B1586,'Reference Prices - Do Not Edit'!$C$4:$C$6575,'Reference Prices - Do Not Edit'!$E$4:$E$6575),0)</f>
        <v>0</v>
      </c>
      <c r="F1586" s="25">
        <f>IFERROR(_xlfn.XLOOKUP($B1586,'Reference Prices - Do Not Edit'!$C$4:$C$6575,'Reference Prices - Do Not Edit'!$I$4:$I$6575),0)</f>
        <v>0</v>
      </c>
    </row>
    <row r="1587" spans="2:6">
      <c r="B1587" s="475"/>
      <c r="C1587" s="380" t="str">
        <f>IFERROR(_xlfn.XLOOKUP($B1587,'Reference Prices - Do Not Edit'!$C$4:$C$6575,'Reference Prices - Do Not Edit'!$B$4:$B$6575),"-")</f>
        <v>-</v>
      </c>
      <c r="D1587" s="23">
        <f>IFERROR(_xlfn.XLOOKUP($B1587,'Reference Prices - Do Not Edit'!$C$4:$C$6575,'Reference Prices - Do Not Edit'!$D$4:$D$6575),0)</f>
        <v>0</v>
      </c>
      <c r="E1587" s="23">
        <f>IFERROR(_xlfn.XLOOKUP($B1587,'Reference Prices - Do Not Edit'!$C$4:$C$6575,'Reference Prices - Do Not Edit'!$E$4:$E$6575),0)</f>
        <v>0</v>
      </c>
      <c r="F1587" s="25">
        <f>IFERROR(_xlfn.XLOOKUP($B1587,'Reference Prices - Do Not Edit'!$C$4:$C$6575,'Reference Prices - Do Not Edit'!$I$4:$I$6575),0)</f>
        <v>0</v>
      </c>
    </row>
    <row r="1588" spans="2:6">
      <c r="B1588" s="475"/>
      <c r="C1588" s="380" t="str">
        <f>IFERROR(_xlfn.XLOOKUP($B1588,'Reference Prices - Do Not Edit'!$C$4:$C$6575,'Reference Prices - Do Not Edit'!$B$4:$B$6575),"-")</f>
        <v>-</v>
      </c>
      <c r="D1588" s="23">
        <f>IFERROR(_xlfn.XLOOKUP($B1588,'Reference Prices - Do Not Edit'!$C$4:$C$6575,'Reference Prices - Do Not Edit'!$D$4:$D$6575),0)</f>
        <v>0</v>
      </c>
      <c r="E1588" s="23">
        <f>IFERROR(_xlfn.XLOOKUP($B1588,'Reference Prices - Do Not Edit'!$C$4:$C$6575,'Reference Prices - Do Not Edit'!$E$4:$E$6575),0)</f>
        <v>0</v>
      </c>
      <c r="F1588" s="25">
        <f>IFERROR(_xlfn.XLOOKUP($B1588,'Reference Prices - Do Not Edit'!$C$4:$C$6575,'Reference Prices - Do Not Edit'!$I$4:$I$6575),0)</f>
        <v>0</v>
      </c>
    </row>
    <row r="1589" spans="2:6">
      <c r="B1589" s="475"/>
      <c r="C1589" s="380" t="str">
        <f>IFERROR(_xlfn.XLOOKUP($B1589,'Reference Prices - Do Not Edit'!$C$4:$C$6575,'Reference Prices - Do Not Edit'!$B$4:$B$6575),"-")</f>
        <v>-</v>
      </c>
      <c r="D1589" s="23">
        <f>IFERROR(_xlfn.XLOOKUP($B1589,'Reference Prices - Do Not Edit'!$C$4:$C$6575,'Reference Prices - Do Not Edit'!$D$4:$D$6575),0)</f>
        <v>0</v>
      </c>
      <c r="E1589" s="23">
        <f>IFERROR(_xlfn.XLOOKUP($B1589,'Reference Prices - Do Not Edit'!$C$4:$C$6575,'Reference Prices - Do Not Edit'!$E$4:$E$6575),0)</f>
        <v>0</v>
      </c>
      <c r="F1589" s="25">
        <f>IFERROR(_xlfn.XLOOKUP($B1589,'Reference Prices - Do Not Edit'!$C$4:$C$6575,'Reference Prices - Do Not Edit'!$I$4:$I$6575),0)</f>
        <v>0</v>
      </c>
    </row>
    <row r="1590" spans="2:6">
      <c r="B1590" s="475"/>
      <c r="C1590" s="380" t="str">
        <f>IFERROR(_xlfn.XLOOKUP($B1590,'Reference Prices - Do Not Edit'!$C$4:$C$6575,'Reference Prices - Do Not Edit'!$B$4:$B$6575),"-")</f>
        <v>-</v>
      </c>
      <c r="D1590" s="23">
        <f>IFERROR(_xlfn.XLOOKUP($B1590,'Reference Prices - Do Not Edit'!$C$4:$C$6575,'Reference Prices - Do Not Edit'!$D$4:$D$6575),0)</f>
        <v>0</v>
      </c>
      <c r="E1590" s="23">
        <f>IFERROR(_xlfn.XLOOKUP($B1590,'Reference Prices - Do Not Edit'!$C$4:$C$6575,'Reference Prices - Do Not Edit'!$E$4:$E$6575),0)</f>
        <v>0</v>
      </c>
      <c r="F1590" s="25">
        <f>IFERROR(_xlfn.XLOOKUP($B1590,'Reference Prices - Do Not Edit'!$C$4:$C$6575,'Reference Prices - Do Not Edit'!$I$4:$I$6575),0)</f>
        <v>0</v>
      </c>
    </row>
    <row r="1591" spans="2:6">
      <c r="B1591" s="475"/>
      <c r="C1591" s="380" t="str">
        <f>IFERROR(_xlfn.XLOOKUP($B1591,'Reference Prices - Do Not Edit'!$C$4:$C$6575,'Reference Prices - Do Not Edit'!$B$4:$B$6575),"-")</f>
        <v>-</v>
      </c>
      <c r="D1591" s="23">
        <f>IFERROR(_xlfn.XLOOKUP($B1591,'Reference Prices - Do Not Edit'!$C$4:$C$6575,'Reference Prices - Do Not Edit'!$D$4:$D$6575),0)</f>
        <v>0</v>
      </c>
      <c r="E1591" s="23">
        <f>IFERROR(_xlfn.XLOOKUP($B1591,'Reference Prices - Do Not Edit'!$C$4:$C$6575,'Reference Prices - Do Not Edit'!$E$4:$E$6575),0)</f>
        <v>0</v>
      </c>
      <c r="F1591" s="25">
        <f>IFERROR(_xlfn.XLOOKUP($B1591,'Reference Prices - Do Not Edit'!$C$4:$C$6575,'Reference Prices - Do Not Edit'!$I$4:$I$6575),0)</f>
        <v>0</v>
      </c>
    </row>
    <row r="1592" spans="2:6">
      <c r="B1592" s="475"/>
      <c r="C1592" s="380" t="str">
        <f>IFERROR(_xlfn.XLOOKUP($B1592,'Reference Prices - Do Not Edit'!$C$4:$C$6575,'Reference Prices - Do Not Edit'!$B$4:$B$6575),"-")</f>
        <v>-</v>
      </c>
      <c r="D1592" s="23">
        <f>IFERROR(_xlfn.XLOOKUP($B1592,'Reference Prices - Do Not Edit'!$C$4:$C$6575,'Reference Prices - Do Not Edit'!$D$4:$D$6575),0)</f>
        <v>0</v>
      </c>
      <c r="E1592" s="23">
        <f>IFERROR(_xlfn.XLOOKUP($B1592,'Reference Prices - Do Not Edit'!$C$4:$C$6575,'Reference Prices - Do Not Edit'!$E$4:$E$6575),0)</f>
        <v>0</v>
      </c>
      <c r="F1592" s="25">
        <f>IFERROR(_xlfn.XLOOKUP($B1592,'Reference Prices - Do Not Edit'!$C$4:$C$6575,'Reference Prices - Do Not Edit'!$I$4:$I$6575),0)</f>
        <v>0</v>
      </c>
    </row>
    <row r="1593" spans="2:6">
      <c r="B1593" s="475"/>
      <c r="C1593" s="380" t="str">
        <f>IFERROR(_xlfn.XLOOKUP($B1593,'Reference Prices - Do Not Edit'!$C$4:$C$6575,'Reference Prices - Do Not Edit'!$B$4:$B$6575),"-")</f>
        <v>-</v>
      </c>
      <c r="D1593" s="23">
        <f>IFERROR(_xlfn.XLOOKUP($B1593,'Reference Prices - Do Not Edit'!$C$4:$C$6575,'Reference Prices - Do Not Edit'!$D$4:$D$6575),0)</f>
        <v>0</v>
      </c>
      <c r="E1593" s="23">
        <f>IFERROR(_xlfn.XLOOKUP($B1593,'Reference Prices - Do Not Edit'!$C$4:$C$6575,'Reference Prices - Do Not Edit'!$E$4:$E$6575),0)</f>
        <v>0</v>
      </c>
      <c r="F1593" s="25">
        <f>IFERROR(_xlfn.XLOOKUP($B1593,'Reference Prices - Do Not Edit'!$C$4:$C$6575,'Reference Prices - Do Not Edit'!$I$4:$I$6575),0)</f>
        <v>0</v>
      </c>
    </row>
    <row r="1594" spans="2:6">
      <c r="B1594" s="475"/>
      <c r="C1594" s="380" t="str">
        <f>IFERROR(_xlfn.XLOOKUP($B1594,'Reference Prices - Do Not Edit'!$C$4:$C$6575,'Reference Prices - Do Not Edit'!$B$4:$B$6575),"-")</f>
        <v>-</v>
      </c>
      <c r="D1594" s="23">
        <f>IFERROR(_xlfn.XLOOKUP($B1594,'Reference Prices - Do Not Edit'!$C$4:$C$6575,'Reference Prices - Do Not Edit'!$D$4:$D$6575),0)</f>
        <v>0</v>
      </c>
      <c r="E1594" s="23">
        <f>IFERROR(_xlfn.XLOOKUP($B1594,'Reference Prices - Do Not Edit'!$C$4:$C$6575,'Reference Prices - Do Not Edit'!$E$4:$E$6575),0)</f>
        <v>0</v>
      </c>
      <c r="F1594" s="25">
        <f>IFERROR(_xlfn.XLOOKUP($B1594,'Reference Prices - Do Not Edit'!$C$4:$C$6575,'Reference Prices - Do Not Edit'!$I$4:$I$6575),0)</f>
        <v>0</v>
      </c>
    </row>
    <row r="1595" spans="2:6">
      <c r="B1595" s="475"/>
      <c r="C1595" s="380" t="str">
        <f>IFERROR(_xlfn.XLOOKUP($B1595,'Reference Prices - Do Not Edit'!$C$4:$C$6575,'Reference Prices - Do Not Edit'!$B$4:$B$6575),"-")</f>
        <v>-</v>
      </c>
      <c r="D1595" s="23">
        <f>IFERROR(_xlfn.XLOOKUP($B1595,'Reference Prices - Do Not Edit'!$C$4:$C$6575,'Reference Prices - Do Not Edit'!$D$4:$D$6575),0)</f>
        <v>0</v>
      </c>
      <c r="E1595" s="23">
        <f>IFERROR(_xlfn.XLOOKUP($B1595,'Reference Prices - Do Not Edit'!$C$4:$C$6575,'Reference Prices - Do Not Edit'!$E$4:$E$6575),0)</f>
        <v>0</v>
      </c>
      <c r="F1595" s="25">
        <f>IFERROR(_xlfn.XLOOKUP($B1595,'Reference Prices - Do Not Edit'!$C$4:$C$6575,'Reference Prices - Do Not Edit'!$I$4:$I$6575),0)</f>
        <v>0</v>
      </c>
    </row>
    <row r="1596" spans="2:6">
      <c r="B1596" s="475"/>
      <c r="C1596" s="380" t="str">
        <f>IFERROR(_xlfn.XLOOKUP($B1596,'Reference Prices - Do Not Edit'!$C$4:$C$6575,'Reference Prices - Do Not Edit'!$B$4:$B$6575),"-")</f>
        <v>-</v>
      </c>
      <c r="D1596" s="23">
        <f>IFERROR(_xlfn.XLOOKUP($B1596,'Reference Prices - Do Not Edit'!$C$4:$C$6575,'Reference Prices - Do Not Edit'!$D$4:$D$6575),0)</f>
        <v>0</v>
      </c>
      <c r="E1596" s="23">
        <f>IFERROR(_xlfn.XLOOKUP($B1596,'Reference Prices - Do Not Edit'!$C$4:$C$6575,'Reference Prices - Do Not Edit'!$E$4:$E$6575),0)</f>
        <v>0</v>
      </c>
      <c r="F1596" s="25">
        <f>IFERROR(_xlfn.XLOOKUP($B1596,'Reference Prices - Do Not Edit'!$C$4:$C$6575,'Reference Prices - Do Not Edit'!$I$4:$I$6575),0)</f>
        <v>0</v>
      </c>
    </row>
    <row r="1597" spans="2:6">
      <c r="B1597" s="475"/>
      <c r="C1597" s="380" t="str">
        <f>IFERROR(_xlfn.XLOOKUP($B1597,'Reference Prices - Do Not Edit'!$C$4:$C$6575,'Reference Prices - Do Not Edit'!$B$4:$B$6575),"-")</f>
        <v>-</v>
      </c>
      <c r="D1597" s="23">
        <f>IFERROR(_xlfn.XLOOKUP($B1597,'Reference Prices - Do Not Edit'!$C$4:$C$6575,'Reference Prices - Do Not Edit'!$D$4:$D$6575),0)</f>
        <v>0</v>
      </c>
      <c r="E1597" s="23">
        <f>IFERROR(_xlfn.XLOOKUP($B1597,'Reference Prices - Do Not Edit'!$C$4:$C$6575,'Reference Prices - Do Not Edit'!$E$4:$E$6575),0)</f>
        <v>0</v>
      </c>
      <c r="F1597" s="25">
        <f>IFERROR(_xlfn.XLOOKUP($B1597,'Reference Prices - Do Not Edit'!$C$4:$C$6575,'Reference Prices - Do Not Edit'!$I$4:$I$6575),0)</f>
        <v>0</v>
      </c>
    </row>
    <row r="1598" spans="2:6">
      <c r="B1598" s="475"/>
      <c r="C1598" s="380" t="str">
        <f>IFERROR(_xlfn.XLOOKUP($B1598,'Reference Prices - Do Not Edit'!$C$4:$C$6575,'Reference Prices - Do Not Edit'!$B$4:$B$6575),"-")</f>
        <v>-</v>
      </c>
      <c r="D1598" s="23">
        <f>IFERROR(_xlfn.XLOOKUP($B1598,'Reference Prices - Do Not Edit'!$C$4:$C$6575,'Reference Prices - Do Not Edit'!$D$4:$D$6575),0)</f>
        <v>0</v>
      </c>
      <c r="E1598" s="23">
        <f>IFERROR(_xlfn.XLOOKUP($B1598,'Reference Prices - Do Not Edit'!$C$4:$C$6575,'Reference Prices - Do Not Edit'!$E$4:$E$6575),0)</f>
        <v>0</v>
      </c>
      <c r="F1598" s="25">
        <f>IFERROR(_xlfn.XLOOKUP($B1598,'Reference Prices - Do Not Edit'!$C$4:$C$6575,'Reference Prices - Do Not Edit'!$I$4:$I$6575),0)</f>
        <v>0</v>
      </c>
    </row>
    <row r="1599" spans="2:6">
      <c r="B1599" s="475"/>
      <c r="C1599" s="380" t="str">
        <f>IFERROR(_xlfn.XLOOKUP($B1599,'Reference Prices - Do Not Edit'!$C$4:$C$6575,'Reference Prices - Do Not Edit'!$B$4:$B$6575),"-")</f>
        <v>-</v>
      </c>
      <c r="D1599" s="23">
        <f>IFERROR(_xlfn.XLOOKUP($B1599,'Reference Prices - Do Not Edit'!$C$4:$C$6575,'Reference Prices - Do Not Edit'!$D$4:$D$6575),0)</f>
        <v>0</v>
      </c>
      <c r="E1599" s="23">
        <f>IFERROR(_xlfn.XLOOKUP($B1599,'Reference Prices - Do Not Edit'!$C$4:$C$6575,'Reference Prices - Do Not Edit'!$E$4:$E$6575),0)</f>
        <v>0</v>
      </c>
      <c r="F1599" s="25">
        <f>IFERROR(_xlfn.XLOOKUP($B1599,'Reference Prices - Do Not Edit'!$C$4:$C$6575,'Reference Prices - Do Not Edit'!$I$4:$I$6575),0)</f>
        <v>0</v>
      </c>
    </row>
    <row r="1600" spans="2:6">
      <c r="B1600" s="475"/>
      <c r="C1600" s="380" t="str">
        <f>IFERROR(_xlfn.XLOOKUP($B1600,'Reference Prices - Do Not Edit'!$C$4:$C$6575,'Reference Prices - Do Not Edit'!$B$4:$B$6575),"-")</f>
        <v>-</v>
      </c>
      <c r="D1600" s="23">
        <f>IFERROR(_xlfn.XLOOKUP($B1600,'Reference Prices - Do Not Edit'!$C$4:$C$6575,'Reference Prices - Do Not Edit'!$D$4:$D$6575),0)</f>
        <v>0</v>
      </c>
      <c r="E1600" s="23">
        <f>IFERROR(_xlfn.XLOOKUP($B1600,'Reference Prices - Do Not Edit'!$C$4:$C$6575,'Reference Prices - Do Not Edit'!$E$4:$E$6575),0)</f>
        <v>0</v>
      </c>
      <c r="F1600" s="25">
        <f>IFERROR(_xlfn.XLOOKUP($B1600,'Reference Prices - Do Not Edit'!$C$4:$C$6575,'Reference Prices - Do Not Edit'!$I$4:$I$6575),0)</f>
        <v>0</v>
      </c>
    </row>
    <row r="1601" spans="2:6">
      <c r="B1601" s="475"/>
      <c r="C1601" s="380" t="str">
        <f>IFERROR(_xlfn.XLOOKUP($B1601,'Reference Prices - Do Not Edit'!$C$4:$C$6575,'Reference Prices - Do Not Edit'!$B$4:$B$6575),"-")</f>
        <v>-</v>
      </c>
      <c r="D1601" s="23">
        <f>IFERROR(_xlfn.XLOOKUP($B1601,'Reference Prices - Do Not Edit'!$C$4:$C$6575,'Reference Prices - Do Not Edit'!$D$4:$D$6575),0)</f>
        <v>0</v>
      </c>
      <c r="E1601" s="23">
        <f>IFERROR(_xlfn.XLOOKUP($B1601,'Reference Prices - Do Not Edit'!$C$4:$C$6575,'Reference Prices - Do Not Edit'!$E$4:$E$6575),0)</f>
        <v>0</v>
      </c>
      <c r="F1601" s="25">
        <f>IFERROR(_xlfn.XLOOKUP($B1601,'Reference Prices - Do Not Edit'!$C$4:$C$6575,'Reference Prices - Do Not Edit'!$I$4:$I$6575),0)</f>
        <v>0</v>
      </c>
    </row>
    <row r="1602" spans="2:6">
      <c r="B1602" s="475"/>
      <c r="C1602" s="380" t="str">
        <f>IFERROR(_xlfn.XLOOKUP($B1602,'Reference Prices - Do Not Edit'!$C$4:$C$6575,'Reference Prices - Do Not Edit'!$B$4:$B$6575),"-")</f>
        <v>-</v>
      </c>
      <c r="D1602" s="23">
        <f>IFERROR(_xlfn.XLOOKUP($B1602,'Reference Prices - Do Not Edit'!$C$4:$C$6575,'Reference Prices - Do Not Edit'!$D$4:$D$6575),0)</f>
        <v>0</v>
      </c>
      <c r="E1602" s="23">
        <f>IFERROR(_xlfn.XLOOKUP($B1602,'Reference Prices - Do Not Edit'!$C$4:$C$6575,'Reference Prices - Do Not Edit'!$E$4:$E$6575),0)</f>
        <v>0</v>
      </c>
      <c r="F1602" s="25">
        <f>IFERROR(_xlfn.XLOOKUP($B1602,'Reference Prices - Do Not Edit'!$C$4:$C$6575,'Reference Prices - Do Not Edit'!$I$4:$I$6575),0)</f>
        <v>0</v>
      </c>
    </row>
    <row r="1603" spans="2:6">
      <c r="B1603" s="475"/>
      <c r="C1603" s="380" t="str">
        <f>IFERROR(_xlfn.XLOOKUP($B1603,'Reference Prices - Do Not Edit'!$C$4:$C$6575,'Reference Prices - Do Not Edit'!$B$4:$B$6575),"-")</f>
        <v>-</v>
      </c>
      <c r="D1603" s="23">
        <f>IFERROR(_xlfn.XLOOKUP($B1603,'Reference Prices - Do Not Edit'!$C$4:$C$6575,'Reference Prices - Do Not Edit'!$D$4:$D$6575),0)</f>
        <v>0</v>
      </c>
      <c r="E1603" s="23">
        <f>IFERROR(_xlfn.XLOOKUP($B1603,'Reference Prices - Do Not Edit'!$C$4:$C$6575,'Reference Prices - Do Not Edit'!$E$4:$E$6575),0)</f>
        <v>0</v>
      </c>
      <c r="F1603" s="25">
        <f>IFERROR(_xlfn.XLOOKUP($B1603,'Reference Prices - Do Not Edit'!$C$4:$C$6575,'Reference Prices - Do Not Edit'!$I$4:$I$6575),0)</f>
        <v>0</v>
      </c>
    </row>
    <row r="1604" spans="2:6">
      <c r="B1604" s="475"/>
      <c r="C1604" s="380" t="str">
        <f>IFERROR(_xlfn.XLOOKUP($B1604,'Reference Prices - Do Not Edit'!$C$4:$C$6575,'Reference Prices - Do Not Edit'!$B$4:$B$6575),"-")</f>
        <v>-</v>
      </c>
      <c r="D1604" s="23">
        <f>IFERROR(_xlfn.XLOOKUP($B1604,'Reference Prices - Do Not Edit'!$C$4:$C$6575,'Reference Prices - Do Not Edit'!$D$4:$D$6575),0)</f>
        <v>0</v>
      </c>
      <c r="E1604" s="23">
        <f>IFERROR(_xlfn.XLOOKUP($B1604,'Reference Prices - Do Not Edit'!$C$4:$C$6575,'Reference Prices - Do Not Edit'!$E$4:$E$6575),0)</f>
        <v>0</v>
      </c>
      <c r="F1604" s="25">
        <f>IFERROR(_xlfn.XLOOKUP($B1604,'Reference Prices - Do Not Edit'!$C$4:$C$6575,'Reference Prices - Do Not Edit'!$I$4:$I$6575),0)</f>
        <v>0</v>
      </c>
    </row>
    <row r="1605" spans="2:6">
      <c r="B1605" s="475"/>
      <c r="C1605" s="380" t="str">
        <f>IFERROR(_xlfn.XLOOKUP($B1605,'Reference Prices - Do Not Edit'!$C$4:$C$6575,'Reference Prices - Do Not Edit'!$B$4:$B$6575),"-")</f>
        <v>-</v>
      </c>
      <c r="D1605" s="23">
        <f>IFERROR(_xlfn.XLOOKUP($B1605,'Reference Prices - Do Not Edit'!$C$4:$C$6575,'Reference Prices - Do Not Edit'!$D$4:$D$6575),0)</f>
        <v>0</v>
      </c>
      <c r="E1605" s="23">
        <f>IFERROR(_xlfn.XLOOKUP($B1605,'Reference Prices - Do Not Edit'!$C$4:$C$6575,'Reference Prices - Do Not Edit'!$E$4:$E$6575),0)</f>
        <v>0</v>
      </c>
      <c r="F1605" s="25">
        <f>IFERROR(_xlfn.XLOOKUP($B1605,'Reference Prices - Do Not Edit'!$C$4:$C$6575,'Reference Prices - Do Not Edit'!$I$4:$I$6575),0)</f>
        <v>0</v>
      </c>
    </row>
    <row r="1606" spans="2:6">
      <c r="B1606" s="475"/>
      <c r="C1606" s="380" t="str">
        <f>IFERROR(_xlfn.XLOOKUP($B1606,'Reference Prices - Do Not Edit'!$C$4:$C$6575,'Reference Prices - Do Not Edit'!$B$4:$B$6575),"-")</f>
        <v>-</v>
      </c>
      <c r="D1606" s="23">
        <f>IFERROR(_xlfn.XLOOKUP($B1606,'Reference Prices - Do Not Edit'!$C$4:$C$6575,'Reference Prices - Do Not Edit'!$D$4:$D$6575),0)</f>
        <v>0</v>
      </c>
      <c r="E1606" s="23">
        <f>IFERROR(_xlfn.XLOOKUP($B1606,'Reference Prices - Do Not Edit'!$C$4:$C$6575,'Reference Prices - Do Not Edit'!$E$4:$E$6575),0)</f>
        <v>0</v>
      </c>
      <c r="F1606" s="25">
        <f>IFERROR(_xlfn.XLOOKUP($B1606,'Reference Prices - Do Not Edit'!$C$4:$C$6575,'Reference Prices - Do Not Edit'!$I$4:$I$6575),0)</f>
        <v>0</v>
      </c>
    </row>
    <row r="1607" spans="2:6">
      <c r="B1607" s="475"/>
      <c r="C1607" s="380" t="str">
        <f>IFERROR(_xlfn.XLOOKUP($B1607,'Reference Prices - Do Not Edit'!$C$4:$C$6575,'Reference Prices - Do Not Edit'!$B$4:$B$6575),"-")</f>
        <v>-</v>
      </c>
      <c r="D1607" s="23">
        <f>IFERROR(_xlfn.XLOOKUP($B1607,'Reference Prices - Do Not Edit'!$C$4:$C$6575,'Reference Prices - Do Not Edit'!$D$4:$D$6575),0)</f>
        <v>0</v>
      </c>
      <c r="E1607" s="23">
        <f>IFERROR(_xlfn.XLOOKUP($B1607,'Reference Prices - Do Not Edit'!$C$4:$C$6575,'Reference Prices - Do Not Edit'!$E$4:$E$6575),0)</f>
        <v>0</v>
      </c>
      <c r="F1607" s="25">
        <f>IFERROR(_xlfn.XLOOKUP($B1607,'Reference Prices - Do Not Edit'!$C$4:$C$6575,'Reference Prices - Do Not Edit'!$I$4:$I$6575),0)</f>
        <v>0</v>
      </c>
    </row>
    <row r="1608" spans="2:6">
      <c r="B1608" s="475"/>
      <c r="C1608" s="380" t="str">
        <f>IFERROR(_xlfn.XLOOKUP($B1608,'Reference Prices - Do Not Edit'!$C$4:$C$6575,'Reference Prices - Do Not Edit'!$B$4:$B$6575),"-")</f>
        <v>-</v>
      </c>
      <c r="D1608" s="23">
        <f>IFERROR(_xlfn.XLOOKUP($B1608,'Reference Prices - Do Not Edit'!$C$4:$C$6575,'Reference Prices - Do Not Edit'!$D$4:$D$6575),0)</f>
        <v>0</v>
      </c>
      <c r="E1608" s="23">
        <f>IFERROR(_xlfn.XLOOKUP($B1608,'Reference Prices - Do Not Edit'!$C$4:$C$6575,'Reference Prices - Do Not Edit'!$E$4:$E$6575),0)</f>
        <v>0</v>
      </c>
      <c r="F1608" s="25">
        <f>IFERROR(_xlfn.XLOOKUP($B1608,'Reference Prices - Do Not Edit'!$C$4:$C$6575,'Reference Prices - Do Not Edit'!$I$4:$I$6575),0)</f>
        <v>0</v>
      </c>
    </row>
    <row r="1609" spans="2:6">
      <c r="B1609" s="475"/>
      <c r="C1609" s="380" t="str">
        <f>IFERROR(_xlfn.XLOOKUP($B1609,'Reference Prices - Do Not Edit'!$C$4:$C$6575,'Reference Prices - Do Not Edit'!$B$4:$B$6575),"-")</f>
        <v>-</v>
      </c>
      <c r="D1609" s="23">
        <f>IFERROR(_xlfn.XLOOKUP($B1609,'Reference Prices - Do Not Edit'!$C$4:$C$6575,'Reference Prices - Do Not Edit'!$D$4:$D$6575),0)</f>
        <v>0</v>
      </c>
      <c r="E1609" s="23">
        <f>IFERROR(_xlfn.XLOOKUP($B1609,'Reference Prices - Do Not Edit'!$C$4:$C$6575,'Reference Prices - Do Not Edit'!$E$4:$E$6575),0)</f>
        <v>0</v>
      </c>
      <c r="F1609" s="25">
        <f>IFERROR(_xlfn.XLOOKUP($B1609,'Reference Prices - Do Not Edit'!$C$4:$C$6575,'Reference Prices - Do Not Edit'!$I$4:$I$6575),0)</f>
        <v>0</v>
      </c>
    </row>
    <row r="1610" spans="2:6">
      <c r="B1610" s="475"/>
      <c r="C1610" s="380" t="str">
        <f>IFERROR(_xlfn.XLOOKUP($B1610,'Reference Prices - Do Not Edit'!$C$4:$C$6575,'Reference Prices - Do Not Edit'!$B$4:$B$6575),"-")</f>
        <v>-</v>
      </c>
      <c r="D1610" s="23">
        <f>IFERROR(_xlfn.XLOOKUP($B1610,'Reference Prices - Do Not Edit'!$C$4:$C$6575,'Reference Prices - Do Not Edit'!$D$4:$D$6575),0)</f>
        <v>0</v>
      </c>
      <c r="E1610" s="23">
        <f>IFERROR(_xlfn.XLOOKUP($B1610,'Reference Prices - Do Not Edit'!$C$4:$C$6575,'Reference Prices - Do Not Edit'!$E$4:$E$6575),0)</f>
        <v>0</v>
      </c>
      <c r="F1610" s="25">
        <f>IFERROR(_xlfn.XLOOKUP($B1610,'Reference Prices - Do Not Edit'!$C$4:$C$6575,'Reference Prices - Do Not Edit'!$I$4:$I$6575),0)</f>
        <v>0</v>
      </c>
    </row>
    <row r="1611" spans="2:6">
      <c r="B1611" s="475"/>
      <c r="C1611" s="380" t="str">
        <f>IFERROR(_xlfn.XLOOKUP($B1611,'Reference Prices - Do Not Edit'!$C$4:$C$6575,'Reference Prices - Do Not Edit'!$B$4:$B$6575),"-")</f>
        <v>-</v>
      </c>
      <c r="D1611" s="23">
        <f>IFERROR(_xlfn.XLOOKUP($B1611,'Reference Prices - Do Not Edit'!$C$4:$C$6575,'Reference Prices - Do Not Edit'!$D$4:$D$6575),0)</f>
        <v>0</v>
      </c>
      <c r="E1611" s="23">
        <f>IFERROR(_xlfn.XLOOKUP($B1611,'Reference Prices - Do Not Edit'!$C$4:$C$6575,'Reference Prices - Do Not Edit'!$E$4:$E$6575),0)</f>
        <v>0</v>
      </c>
      <c r="F1611" s="25">
        <f>IFERROR(_xlfn.XLOOKUP($B1611,'Reference Prices - Do Not Edit'!$C$4:$C$6575,'Reference Prices - Do Not Edit'!$I$4:$I$6575),0)</f>
        <v>0</v>
      </c>
    </row>
    <row r="1612" spans="2:6">
      <c r="B1612" s="475"/>
      <c r="C1612" s="380" t="str">
        <f>IFERROR(_xlfn.XLOOKUP($B1612,'Reference Prices - Do Not Edit'!$C$4:$C$6575,'Reference Prices - Do Not Edit'!$B$4:$B$6575),"-")</f>
        <v>-</v>
      </c>
      <c r="D1612" s="23">
        <f>IFERROR(_xlfn.XLOOKUP($B1612,'Reference Prices - Do Not Edit'!$C$4:$C$6575,'Reference Prices - Do Not Edit'!$D$4:$D$6575),0)</f>
        <v>0</v>
      </c>
      <c r="E1612" s="23">
        <f>IFERROR(_xlfn.XLOOKUP($B1612,'Reference Prices - Do Not Edit'!$C$4:$C$6575,'Reference Prices - Do Not Edit'!$E$4:$E$6575),0)</f>
        <v>0</v>
      </c>
      <c r="F1612" s="25">
        <f>IFERROR(_xlfn.XLOOKUP($B1612,'Reference Prices - Do Not Edit'!$C$4:$C$6575,'Reference Prices - Do Not Edit'!$I$4:$I$6575),0)</f>
        <v>0</v>
      </c>
    </row>
    <row r="1613" spans="2:6">
      <c r="B1613" s="475"/>
      <c r="C1613" s="380" t="str">
        <f>IFERROR(_xlfn.XLOOKUP($B1613,'Reference Prices - Do Not Edit'!$C$4:$C$6575,'Reference Prices - Do Not Edit'!$B$4:$B$6575),"-")</f>
        <v>-</v>
      </c>
      <c r="D1613" s="23">
        <f>IFERROR(_xlfn.XLOOKUP($B1613,'Reference Prices - Do Not Edit'!$C$4:$C$6575,'Reference Prices - Do Not Edit'!$D$4:$D$6575),0)</f>
        <v>0</v>
      </c>
      <c r="E1613" s="23">
        <f>IFERROR(_xlfn.XLOOKUP($B1613,'Reference Prices - Do Not Edit'!$C$4:$C$6575,'Reference Prices - Do Not Edit'!$E$4:$E$6575),0)</f>
        <v>0</v>
      </c>
      <c r="F1613" s="25">
        <f>IFERROR(_xlfn.XLOOKUP($B1613,'Reference Prices - Do Not Edit'!$C$4:$C$6575,'Reference Prices - Do Not Edit'!$I$4:$I$6575),0)</f>
        <v>0</v>
      </c>
    </row>
    <row r="1614" spans="2:6">
      <c r="B1614" s="475"/>
      <c r="C1614" s="380" t="str">
        <f>IFERROR(_xlfn.XLOOKUP($B1614,'Reference Prices - Do Not Edit'!$C$4:$C$6575,'Reference Prices - Do Not Edit'!$B$4:$B$6575),"-")</f>
        <v>-</v>
      </c>
      <c r="D1614" s="23">
        <f>IFERROR(_xlfn.XLOOKUP($B1614,'Reference Prices - Do Not Edit'!$C$4:$C$6575,'Reference Prices - Do Not Edit'!$D$4:$D$6575),0)</f>
        <v>0</v>
      </c>
      <c r="E1614" s="23">
        <f>IFERROR(_xlfn.XLOOKUP($B1614,'Reference Prices - Do Not Edit'!$C$4:$C$6575,'Reference Prices - Do Not Edit'!$E$4:$E$6575),0)</f>
        <v>0</v>
      </c>
      <c r="F1614" s="25">
        <f>IFERROR(_xlfn.XLOOKUP($B1614,'Reference Prices - Do Not Edit'!$C$4:$C$6575,'Reference Prices - Do Not Edit'!$I$4:$I$6575),0)</f>
        <v>0</v>
      </c>
    </row>
    <row r="1615" spans="2:6">
      <c r="B1615" s="475"/>
      <c r="C1615" s="380" t="str">
        <f>IFERROR(_xlfn.XLOOKUP($B1615,'Reference Prices - Do Not Edit'!$C$4:$C$6575,'Reference Prices - Do Not Edit'!$B$4:$B$6575),"-")</f>
        <v>-</v>
      </c>
      <c r="D1615" s="23">
        <f>IFERROR(_xlfn.XLOOKUP($B1615,'Reference Prices - Do Not Edit'!$C$4:$C$6575,'Reference Prices - Do Not Edit'!$D$4:$D$6575),0)</f>
        <v>0</v>
      </c>
      <c r="E1615" s="23">
        <f>IFERROR(_xlfn.XLOOKUP($B1615,'Reference Prices - Do Not Edit'!$C$4:$C$6575,'Reference Prices - Do Not Edit'!$E$4:$E$6575),0)</f>
        <v>0</v>
      </c>
      <c r="F1615" s="25">
        <f>IFERROR(_xlfn.XLOOKUP($B1615,'Reference Prices - Do Not Edit'!$C$4:$C$6575,'Reference Prices - Do Not Edit'!$I$4:$I$6575),0)</f>
        <v>0</v>
      </c>
    </row>
    <row r="1616" spans="2:6">
      <c r="B1616" s="475"/>
      <c r="C1616" s="380" t="str">
        <f>IFERROR(_xlfn.XLOOKUP($B1616,'Reference Prices - Do Not Edit'!$C$4:$C$6575,'Reference Prices - Do Not Edit'!$B$4:$B$6575),"-")</f>
        <v>-</v>
      </c>
      <c r="D1616" s="23">
        <f>IFERROR(_xlfn.XLOOKUP($B1616,'Reference Prices - Do Not Edit'!$C$4:$C$6575,'Reference Prices - Do Not Edit'!$D$4:$D$6575),0)</f>
        <v>0</v>
      </c>
      <c r="E1616" s="23">
        <f>IFERROR(_xlfn.XLOOKUP($B1616,'Reference Prices - Do Not Edit'!$C$4:$C$6575,'Reference Prices - Do Not Edit'!$E$4:$E$6575),0)</f>
        <v>0</v>
      </c>
      <c r="F1616" s="25">
        <f>IFERROR(_xlfn.XLOOKUP($B1616,'Reference Prices - Do Not Edit'!$C$4:$C$6575,'Reference Prices - Do Not Edit'!$I$4:$I$6575),0)</f>
        <v>0</v>
      </c>
    </row>
    <row r="1617" spans="2:6">
      <c r="B1617" s="475"/>
      <c r="C1617" s="380" t="str">
        <f>IFERROR(_xlfn.XLOOKUP($B1617,'Reference Prices - Do Not Edit'!$C$4:$C$6575,'Reference Prices - Do Not Edit'!$B$4:$B$6575),"-")</f>
        <v>-</v>
      </c>
      <c r="D1617" s="23">
        <f>IFERROR(_xlfn.XLOOKUP($B1617,'Reference Prices - Do Not Edit'!$C$4:$C$6575,'Reference Prices - Do Not Edit'!$D$4:$D$6575),0)</f>
        <v>0</v>
      </c>
      <c r="E1617" s="23">
        <f>IFERROR(_xlfn.XLOOKUP($B1617,'Reference Prices - Do Not Edit'!$C$4:$C$6575,'Reference Prices - Do Not Edit'!$E$4:$E$6575),0)</f>
        <v>0</v>
      </c>
      <c r="F1617" s="25">
        <f>IFERROR(_xlfn.XLOOKUP($B1617,'Reference Prices - Do Not Edit'!$C$4:$C$6575,'Reference Prices - Do Not Edit'!$I$4:$I$6575),0)</f>
        <v>0</v>
      </c>
    </row>
    <row r="1618" spans="2:6">
      <c r="B1618" s="475"/>
      <c r="C1618" s="380" t="str">
        <f>IFERROR(_xlfn.XLOOKUP($B1618,'Reference Prices - Do Not Edit'!$C$4:$C$6575,'Reference Prices - Do Not Edit'!$B$4:$B$6575),"-")</f>
        <v>-</v>
      </c>
      <c r="D1618" s="23">
        <f>IFERROR(_xlfn.XLOOKUP($B1618,'Reference Prices - Do Not Edit'!$C$4:$C$6575,'Reference Prices - Do Not Edit'!$D$4:$D$6575),0)</f>
        <v>0</v>
      </c>
      <c r="E1618" s="23">
        <f>IFERROR(_xlfn.XLOOKUP($B1618,'Reference Prices - Do Not Edit'!$C$4:$C$6575,'Reference Prices - Do Not Edit'!$E$4:$E$6575),0)</f>
        <v>0</v>
      </c>
      <c r="F1618" s="25">
        <f>IFERROR(_xlfn.XLOOKUP($B1618,'Reference Prices - Do Not Edit'!$C$4:$C$6575,'Reference Prices - Do Not Edit'!$I$4:$I$6575),0)</f>
        <v>0</v>
      </c>
    </row>
    <row r="1619" spans="2:6">
      <c r="B1619" s="475"/>
      <c r="C1619" s="380" t="str">
        <f>IFERROR(_xlfn.XLOOKUP($B1619,'Reference Prices - Do Not Edit'!$C$4:$C$6575,'Reference Prices - Do Not Edit'!$B$4:$B$6575),"-")</f>
        <v>-</v>
      </c>
      <c r="D1619" s="23">
        <f>IFERROR(_xlfn.XLOOKUP($B1619,'Reference Prices - Do Not Edit'!$C$4:$C$6575,'Reference Prices - Do Not Edit'!$D$4:$D$6575),0)</f>
        <v>0</v>
      </c>
      <c r="E1619" s="23">
        <f>IFERROR(_xlfn.XLOOKUP($B1619,'Reference Prices - Do Not Edit'!$C$4:$C$6575,'Reference Prices - Do Not Edit'!$E$4:$E$6575),0)</f>
        <v>0</v>
      </c>
      <c r="F1619" s="25">
        <f>IFERROR(_xlfn.XLOOKUP($B1619,'Reference Prices - Do Not Edit'!$C$4:$C$6575,'Reference Prices - Do Not Edit'!$I$4:$I$6575),0)</f>
        <v>0</v>
      </c>
    </row>
    <row r="1620" spans="2:6">
      <c r="B1620" s="475"/>
      <c r="C1620" s="380" t="str">
        <f>IFERROR(_xlfn.XLOOKUP($B1620,'Reference Prices - Do Not Edit'!$C$4:$C$6575,'Reference Prices - Do Not Edit'!$B$4:$B$6575),"-")</f>
        <v>-</v>
      </c>
      <c r="D1620" s="23">
        <f>IFERROR(_xlfn.XLOOKUP($B1620,'Reference Prices - Do Not Edit'!$C$4:$C$6575,'Reference Prices - Do Not Edit'!$D$4:$D$6575),0)</f>
        <v>0</v>
      </c>
      <c r="E1620" s="23">
        <f>IFERROR(_xlfn.XLOOKUP($B1620,'Reference Prices - Do Not Edit'!$C$4:$C$6575,'Reference Prices - Do Not Edit'!$E$4:$E$6575),0)</f>
        <v>0</v>
      </c>
      <c r="F1620" s="25">
        <f>IFERROR(_xlfn.XLOOKUP($B1620,'Reference Prices - Do Not Edit'!$C$4:$C$6575,'Reference Prices - Do Not Edit'!$I$4:$I$6575),0)</f>
        <v>0</v>
      </c>
    </row>
    <row r="1621" spans="2:6">
      <c r="B1621" s="475"/>
      <c r="C1621" s="380" t="str">
        <f>IFERROR(_xlfn.XLOOKUP($B1621,'Reference Prices - Do Not Edit'!$C$4:$C$6575,'Reference Prices - Do Not Edit'!$B$4:$B$6575),"-")</f>
        <v>-</v>
      </c>
      <c r="D1621" s="23">
        <f>IFERROR(_xlfn.XLOOKUP($B1621,'Reference Prices - Do Not Edit'!$C$4:$C$6575,'Reference Prices - Do Not Edit'!$D$4:$D$6575),0)</f>
        <v>0</v>
      </c>
      <c r="E1621" s="23">
        <f>IFERROR(_xlfn.XLOOKUP($B1621,'Reference Prices - Do Not Edit'!$C$4:$C$6575,'Reference Prices - Do Not Edit'!$E$4:$E$6575),0)</f>
        <v>0</v>
      </c>
      <c r="F1621" s="25">
        <f>IFERROR(_xlfn.XLOOKUP($B1621,'Reference Prices - Do Not Edit'!$C$4:$C$6575,'Reference Prices - Do Not Edit'!$I$4:$I$6575),0)</f>
        <v>0</v>
      </c>
    </row>
    <row r="1622" spans="2:6">
      <c r="B1622" s="475"/>
      <c r="C1622" s="380" t="str">
        <f>IFERROR(_xlfn.XLOOKUP($B1622,'Reference Prices - Do Not Edit'!$C$4:$C$6575,'Reference Prices - Do Not Edit'!$B$4:$B$6575),"-")</f>
        <v>-</v>
      </c>
      <c r="D1622" s="23">
        <f>IFERROR(_xlfn.XLOOKUP($B1622,'Reference Prices - Do Not Edit'!$C$4:$C$6575,'Reference Prices - Do Not Edit'!$D$4:$D$6575),0)</f>
        <v>0</v>
      </c>
      <c r="E1622" s="23">
        <f>IFERROR(_xlfn.XLOOKUP($B1622,'Reference Prices - Do Not Edit'!$C$4:$C$6575,'Reference Prices - Do Not Edit'!$E$4:$E$6575),0)</f>
        <v>0</v>
      </c>
      <c r="F1622" s="25">
        <f>IFERROR(_xlfn.XLOOKUP($B1622,'Reference Prices - Do Not Edit'!$C$4:$C$6575,'Reference Prices - Do Not Edit'!$I$4:$I$6575),0)</f>
        <v>0</v>
      </c>
    </row>
    <row r="1623" spans="2:6">
      <c r="B1623" s="475"/>
      <c r="C1623" s="380" t="str">
        <f>IFERROR(_xlfn.XLOOKUP($B1623,'Reference Prices - Do Not Edit'!$C$4:$C$6575,'Reference Prices - Do Not Edit'!$B$4:$B$6575),"-")</f>
        <v>-</v>
      </c>
      <c r="D1623" s="23">
        <f>IFERROR(_xlfn.XLOOKUP($B1623,'Reference Prices - Do Not Edit'!$C$4:$C$6575,'Reference Prices - Do Not Edit'!$D$4:$D$6575),0)</f>
        <v>0</v>
      </c>
      <c r="E1623" s="23">
        <f>IFERROR(_xlfn.XLOOKUP($B1623,'Reference Prices - Do Not Edit'!$C$4:$C$6575,'Reference Prices - Do Not Edit'!$E$4:$E$6575),0)</f>
        <v>0</v>
      </c>
      <c r="F1623" s="25">
        <f>IFERROR(_xlfn.XLOOKUP($B1623,'Reference Prices - Do Not Edit'!$C$4:$C$6575,'Reference Prices - Do Not Edit'!$I$4:$I$6575),0)</f>
        <v>0</v>
      </c>
    </row>
    <row r="1624" spans="2:6">
      <c r="B1624" s="475"/>
      <c r="C1624" s="380" t="str">
        <f>IFERROR(_xlfn.XLOOKUP($B1624,'Reference Prices - Do Not Edit'!$C$4:$C$6575,'Reference Prices - Do Not Edit'!$B$4:$B$6575),"-")</f>
        <v>-</v>
      </c>
      <c r="D1624" s="23">
        <f>IFERROR(_xlfn.XLOOKUP($B1624,'Reference Prices - Do Not Edit'!$C$4:$C$6575,'Reference Prices - Do Not Edit'!$D$4:$D$6575),0)</f>
        <v>0</v>
      </c>
      <c r="E1624" s="23">
        <f>IFERROR(_xlfn.XLOOKUP($B1624,'Reference Prices - Do Not Edit'!$C$4:$C$6575,'Reference Prices - Do Not Edit'!$E$4:$E$6575),0)</f>
        <v>0</v>
      </c>
      <c r="F1624" s="25">
        <f>IFERROR(_xlfn.XLOOKUP($B1624,'Reference Prices - Do Not Edit'!$C$4:$C$6575,'Reference Prices - Do Not Edit'!$I$4:$I$6575),0)</f>
        <v>0</v>
      </c>
    </row>
    <row r="1625" spans="2:6">
      <c r="B1625" s="475"/>
      <c r="C1625" s="380" t="str">
        <f>IFERROR(_xlfn.XLOOKUP($B1625,'Reference Prices - Do Not Edit'!$C$4:$C$6575,'Reference Prices - Do Not Edit'!$B$4:$B$6575),"-")</f>
        <v>-</v>
      </c>
      <c r="D1625" s="23">
        <f>IFERROR(_xlfn.XLOOKUP($B1625,'Reference Prices - Do Not Edit'!$C$4:$C$6575,'Reference Prices - Do Not Edit'!$D$4:$D$6575),0)</f>
        <v>0</v>
      </c>
      <c r="E1625" s="23">
        <f>IFERROR(_xlfn.XLOOKUP($B1625,'Reference Prices - Do Not Edit'!$C$4:$C$6575,'Reference Prices - Do Not Edit'!$E$4:$E$6575),0)</f>
        <v>0</v>
      </c>
      <c r="F1625" s="25">
        <f>IFERROR(_xlfn.XLOOKUP($B1625,'Reference Prices - Do Not Edit'!$C$4:$C$6575,'Reference Prices - Do Not Edit'!$I$4:$I$6575),0)</f>
        <v>0</v>
      </c>
    </row>
    <row r="1626" spans="2:6">
      <c r="B1626" s="475"/>
      <c r="C1626" s="380" t="str">
        <f>IFERROR(_xlfn.XLOOKUP($B1626,'Reference Prices - Do Not Edit'!$C$4:$C$6575,'Reference Prices - Do Not Edit'!$B$4:$B$6575),"-")</f>
        <v>-</v>
      </c>
      <c r="D1626" s="23">
        <f>IFERROR(_xlfn.XLOOKUP($B1626,'Reference Prices - Do Not Edit'!$C$4:$C$6575,'Reference Prices - Do Not Edit'!$D$4:$D$6575),0)</f>
        <v>0</v>
      </c>
      <c r="E1626" s="23">
        <f>IFERROR(_xlfn.XLOOKUP($B1626,'Reference Prices - Do Not Edit'!$C$4:$C$6575,'Reference Prices - Do Not Edit'!$E$4:$E$6575),0)</f>
        <v>0</v>
      </c>
      <c r="F1626" s="25">
        <f>IFERROR(_xlfn.XLOOKUP($B1626,'Reference Prices - Do Not Edit'!$C$4:$C$6575,'Reference Prices - Do Not Edit'!$I$4:$I$6575),0)</f>
        <v>0</v>
      </c>
    </row>
    <row r="1627" spans="2:6">
      <c r="B1627" s="475"/>
      <c r="C1627" s="380" t="str">
        <f>IFERROR(_xlfn.XLOOKUP($B1627,'Reference Prices - Do Not Edit'!$C$4:$C$6575,'Reference Prices - Do Not Edit'!$B$4:$B$6575),"-")</f>
        <v>-</v>
      </c>
      <c r="D1627" s="23">
        <f>IFERROR(_xlfn.XLOOKUP($B1627,'Reference Prices - Do Not Edit'!$C$4:$C$6575,'Reference Prices - Do Not Edit'!$D$4:$D$6575),0)</f>
        <v>0</v>
      </c>
      <c r="E1627" s="23">
        <f>IFERROR(_xlfn.XLOOKUP($B1627,'Reference Prices - Do Not Edit'!$C$4:$C$6575,'Reference Prices - Do Not Edit'!$E$4:$E$6575),0)</f>
        <v>0</v>
      </c>
      <c r="F1627" s="25">
        <f>IFERROR(_xlfn.XLOOKUP($B1627,'Reference Prices - Do Not Edit'!$C$4:$C$6575,'Reference Prices - Do Not Edit'!$I$4:$I$6575),0)</f>
        <v>0</v>
      </c>
    </row>
    <row r="1628" spans="2:6">
      <c r="B1628" s="475"/>
      <c r="C1628" s="380" t="str">
        <f>IFERROR(_xlfn.XLOOKUP($B1628,'Reference Prices - Do Not Edit'!$C$4:$C$6575,'Reference Prices - Do Not Edit'!$B$4:$B$6575),"-")</f>
        <v>-</v>
      </c>
      <c r="D1628" s="23">
        <f>IFERROR(_xlfn.XLOOKUP($B1628,'Reference Prices - Do Not Edit'!$C$4:$C$6575,'Reference Prices - Do Not Edit'!$D$4:$D$6575),0)</f>
        <v>0</v>
      </c>
      <c r="E1628" s="23">
        <f>IFERROR(_xlfn.XLOOKUP($B1628,'Reference Prices - Do Not Edit'!$C$4:$C$6575,'Reference Prices - Do Not Edit'!$E$4:$E$6575),0)</f>
        <v>0</v>
      </c>
      <c r="F1628" s="25">
        <f>IFERROR(_xlfn.XLOOKUP($B1628,'Reference Prices - Do Not Edit'!$C$4:$C$6575,'Reference Prices - Do Not Edit'!$I$4:$I$6575),0)</f>
        <v>0</v>
      </c>
    </row>
    <row r="1629" spans="2:6">
      <c r="B1629" s="475"/>
      <c r="C1629" s="380" t="str">
        <f>IFERROR(_xlfn.XLOOKUP($B1629,'Reference Prices - Do Not Edit'!$C$4:$C$6575,'Reference Prices - Do Not Edit'!$B$4:$B$6575),"-")</f>
        <v>-</v>
      </c>
      <c r="D1629" s="23">
        <f>IFERROR(_xlfn.XLOOKUP($B1629,'Reference Prices - Do Not Edit'!$C$4:$C$6575,'Reference Prices - Do Not Edit'!$D$4:$D$6575),0)</f>
        <v>0</v>
      </c>
      <c r="E1629" s="23">
        <f>IFERROR(_xlfn.XLOOKUP($B1629,'Reference Prices - Do Not Edit'!$C$4:$C$6575,'Reference Prices - Do Not Edit'!$E$4:$E$6575),0)</f>
        <v>0</v>
      </c>
      <c r="F1629" s="25">
        <f>IFERROR(_xlfn.XLOOKUP($B1629,'Reference Prices - Do Not Edit'!$C$4:$C$6575,'Reference Prices - Do Not Edit'!$I$4:$I$6575),0)</f>
        <v>0</v>
      </c>
    </row>
    <row r="1630" spans="2:6">
      <c r="B1630" s="475"/>
      <c r="C1630" s="380" t="str">
        <f>IFERROR(_xlfn.XLOOKUP($B1630,'Reference Prices - Do Not Edit'!$C$4:$C$6575,'Reference Prices - Do Not Edit'!$B$4:$B$6575),"-")</f>
        <v>-</v>
      </c>
      <c r="D1630" s="23">
        <f>IFERROR(_xlfn.XLOOKUP($B1630,'Reference Prices - Do Not Edit'!$C$4:$C$6575,'Reference Prices - Do Not Edit'!$D$4:$D$6575),0)</f>
        <v>0</v>
      </c>
      <c r="E1630" s="23">
        <f>IFERROR(_xlfn.XLOOKUP($B1630,'Reference Prices - Do Not Edit'!$C$4:$C$6575,'Reference Prices - Do Not Edit'!$E$4:$E$6575),0)</f>
        <v>0</v>
      </c>
      <c r="F1630" s="25">
        <f>IFERROR(_xlfn.XLOOKUP($B1630,'Reference Prices - Do Not Edit'!$C$4:$C$6575,'Reference Prices - Do Not Edit'!$I$4:$I$6575),0)</f>
        <v>0</v>
      </c>
    </row>
    <row r="1631" spans="2:6">
      <c r="B1631" s="475"/>
      <c r="C1631" s="380" t="str">
        <f>IFERROR(_xlfn.XLOOKUP($B1631,'Reference Prices - Do Not Edit'!$C$4:$C$6575,'Reference Prices - Do Not Edit'!$B$4:$B$6575),"-")</f>
        <v>-</v>
      </c>
      <c r="D1631" s="23">
        <f>IFERROR(_xlfn.XLOOKUP($B1631,'Reference Prices - Do Not Edit'!$C$4:$C$6575,'Reference Prices - Do Not Edit'!$D$4:$D$6575),0)</f>
        <v>0</v>
      </c>
      <c r="E1631" s="23">
        <f>IFERROR(_xlfn.XLOOKUP($B1631,'Reference Prices - Do Not Edit'!$C$4:$C$6575,'Reference Prices - Do Not Edit'!$E$4:$E$6575),0)</f>
        <v>0</v>
      </c>
      <c r="F1631" s="25">
        <f>IFERROR(_xlfn.XLOOKUP($B1631,'Reference Prices - Do Not Edit'!$C$4:$C$6575,'Reference Prices - Do Not Edit'!$I$4:$I$6575),0)</f>
        <v>0</v>
      </c>
    </row>
    <row r="1632" spans="2:6">
      <c r="B1632" s="475"/>
      <c r="C1632" s="380" t="str">
        <f>IFERROR(_xlfn.XLOOKUP($B1632,'Reference Prices - Do Not Edit'!$C$4:$C$6575,'Reference Prices - Do Not Edit'!$B$4:$B$6575),"-")</f>
        <v>-</v>
      </c>
      <c r="D1632" s="23">
        <f>IFERROR(_xlfn.XLOOKUP($B1632,'Reference Prices - Do Not Edit'!$C$4:$C$6575,'Reference Prices - Do Not Edit'!$D$4:$D$6575),0)</f>
        <v>0</v>
      </c>
      <c r="E1632" s="23">
        <f>IFERROR(_xlfn.XLOOKUP($B1632,'Reference Prices - Do Not Edit'!$C$4:$C$6575,'Reference Prices - Do Not Edit'!$E$4:$E$6575),0)</f>
        <v>0</v>
      </c>
      <c r="F1632" s="25">
        <f>IFERROR(_xlfn.XLOOKUP($B1632,'Reference Prices - Do Not Edit'!$C$4:$C$6575,'Reference Prices - Do Not Edit'!$I$4:$I$6575),0)</f>
        <v>0</v>
      </c>
    </row>
    <row r="1633" spans="2:6">
      <c r="B1633" s="475"/>
      <c r="C1633" s="380" t="str">
        <f>IFERROR(_xlfn.XLOOKUP($B1633,'Reference Prices - Do Not Edit'!$C$4:$C$6575,'Reference Prices - Do Not Edit'!$B$4:$B$6575),"-")</f>
        <v>-</v>
      </c>
      <c r="D1633" s="23">
        <f>IFERROR(_xlfn.XLOOKUP($B1633,'Reference Prices - Do Not Edit'!$C$4:$C$6575,'Reference Prices - Do Not Edit'!$D$4:$D$6575),0)</f>
        <v>0</v>
      </c>
      <c r="E1633" s="23">
        <f>IFERROR(_xlfn.XLOOKUP($B1633,'Reference Prices - Do Not Edit'!$C$4:$C$6575,'Reference Prices - Do Not Edit'!$E$4:$E$6575),0)</f>
        <v>0</v>
      </c>
      <c r="F1633" s="25">
        <f>IFERROR(_xlfn.XLOOKUP($B1633,'Reference Prices - Do Not Edit'!$C$4:$C$6575,'Reference Prices - Do Not Edit'!$I$4:$I$6575),0)</f>
        <v>0</v>
      </c>
    </row>
    <row r="1634" spans="2:6">
      <c r="B1634" s="475"/>
      <c r="C1634" s="380" t="str">
        <f>IFERROR(_xlfn.XLOOKUP($B1634,'Reference Prices - Do Not Edit'!$C$4:$C$6575,'Reference Prices - Do Not Edit'!$B$4:$B$6575),"-")</f>
        <v>-</v>
      </c>
      <c r="D1634" s="23">
        <f>IFERROR(_xlfn.XLOOKUP($B1634,'Reference Prices - Do Not Edit'!$C$4:$C$6575,'Reference Prices - Do Not Edit'!$D$4:$D$6575),0)</f>
        <v>0</v>
      </c>
      <c r="E1634" s="23">
        <f>IFERROR(_xlfn.XLOOKUP($B1634,'Reference Prices - Do Not Edit'!$C$4:$C$6575,'Reference Prices - Do Not Edit'!$E$4:$E$6575),0)</f>
        <v>0</v>
      </c>
      <c r="F1634" s="25">
        <f>IFERROR(_xlfn.XLOOKUP($B1634,'Reference Prices - Do Not Edit'!$C$4:$C$6575,'Reference Prices - Do Not Edit'!$I$4:$I$6575),0)</f>
        <v>0</v>
      </c>
    </row>
    <row r="1635" spans="2:6">
      <c r="B1635" s="475"/>
      <c r="C1635" s="380" t="str">
        <f>IFERROR(_xlfn.XLOOKUP($B1635,'Reference Prices - Do Not Edit'!$C$4:$C$6575,'Reference Prices - Do Not Edit'!$B$4:$B$6575),"-")</f>
        <v>-</v>
      </c>
      <c r="D1635" s="23">
        <f>IFERROR(_xlfn.XLOOKUP($B1635,'Reference Prices - Do Not Edit'!$C$4:$C$6575,'Reference Prices - Do Not Edit'!$D$4:$D$6575),0)</f>
        <v>0</v>
      </c>
      <c r="E1635" s="23">
        <f>IFERROR(_xlfn.XLOOKUP($B1635,'Reference Prices - Do Not Edit'!$C$4:$C$6575,'Reference Prices - Do Not Edit'!$E$4:$E$6575),0)</f>
        <v>0</v>
      </c>
      <c r="F1635" s="25">
        <f>IFERROR(_xlfn.XLOOKUP($B1635,'Reference Prices - Do Not Edit'!$C$4:$C$6575,'Reference Prices - Do Not Edit'!$I$4:$I$6575),0)</f>
        <v>0</v>
      </c>
    </row>
    <row r="1636" spans="2:6">
      <c r="B1636" s="475"/>
      <c r="C1636" s="380" t="str">
        <f>IFERROR(_xlfn.XLOOKUP($B1636,'Reference Prices - Do Not Edit'!$C$4:$C$6575,'Reference Prices - Do Not Edit'!$B$4:$B$6575),"-")</f>
        <v>-</v>
      </c>
      <c r="D1636" s="23">
        <f>IFERROR(_xlfn.XLOOKUP($B1636,'Reference Prices - Do Not Edit'!$C$4:$C$6575,'Reference Prices - Do Not Edit'!$D$4:$D$6575),0)</f>
        <v>0</v>
      </c>
      <c r="E1636" s="23">
        <f>IFERROR(_xlfn.XLOOKUP($B1636,'Reference Prices - Do Not Edit'!$C$4:$C$6575,'Reference Prices - Do Not Edit'!$E$4:$E$6575),0)</f>
        <v>0</v>
      </c>
      <c r="F1636" s="25">
        <f>IFERROR(_xlfn.XLOOKUP($B1636,'Reference Prices - Do Not Edit'!$C$4:$C$6575,'Reference Prices - Do Not Edit'!$I$4:$I$6575),0)</f>
        <v>0</v>
      </c>
    </row>
    <row r="1637" spans="2:6">
      <c r="B1637" s="475"/>
      <c r="C1637" s="380" t="str">
        <f>IFERROR(_xlfn.XLOOKUP($B1637,'Reference Prices - Do Not Edit'!$C$4:$C$6575,'Reference Prices - Do Not Edit'!$B$4:$B$6575),"-")</f>
        <v>-</v>
      </c>
      <c r="D1637" s="23">
        <f>IFERROR(_xlfn.XLOOKUP($B1637,'Reference Prices - Do Not Edit'!$C$4:$C$6575,'Reference Prices - Do Not Edit'!$D$4:$D$6575),0)</f>
        <v>0</v>
      </c>
      <c r="E1637" s="23">
        <f>IFERROR(_xlfn.XLOOKUP($B1637,'Reference Prices - Do Not Edit'!$C$4:$C$6575,'Reference Prices - Do Not Edit'!$E$4:$E$6575),0)</f>
        <v>0</v>
      </c>
      <c r="F1637" s="25">
        <f>IFERROR(_xlfn.XLOOKUP($B1637,'Reference Prices - Do Not Edit'!$C$4:$C$6575,'Reference Prices - Do Not Edit'!$I$4:$I$6575),0)</f>
        <v>0</v>
      </c>
    </row>
    <row r="1638" spans="2:6">
      <c r="B1638" s="475"/>
      <c r="C1638" s="380" t="str">
        <f>IFERROR(_xlfn.XLOOKUP($B1638,'Reference Prices - Do Not Edit'!$C$4:$C$6575,'Reference Prices - Do Not Edit'!$B$4:$B$6575),"-")</f>
        <v>-</v>
      </c>
      <c r="D1638" s="23">
        <f>IFERROR(_xlfn.XLOOKUP($B1638,'Reference Prices - Do Not Edit'!$C$4:$C$6575,'Reference Prices - Do Not Edit'!$D$4:$D$6575),0)</f>
        <v>0</v>
      </c>
      <c r="E1638" s="23">
        <f>IFERROR(_xlfn.XLOOKUP($B1638,'Reference Prices - Do Not Edit'!$C$4:$C$6575,'Reference Prices - Do Not Edit'!$E$4:$E$6575),0)</f>
        <v>0</v>
      </c>
      <c r="F1638" s="25">
        <f>IFERROR(_xlfn.XLOOKUP($B1638,'Reference Prices - Do Not Edit'!$C$4:$C$6575,'Reference Prices - Do Not Edit'!$I$4:$I$6575),0)</f>
        <v>0</v>
      </c>
    </row>
    <row r="1639" spans="2:6">
      <c r="B1639" s="475"/>
      <c r="C1639" s="380" t="str">
        <f>IFERROR(_xlfn.XLOOKUP($B1639,'Reference Prices - Do Not Edit'!$C$4:$C$6575,'Reference Prices - Do Not Edit'!$B$4:$B$6575),"-")</f>
        <v>-</v>
      </c>
      <c r="D1639" s="23">
        <f>IFERROR(_xlfn.XLOOKUP($B1639,'Reference Prices - Do Not Edit'!$C$4:$C$6575,'Reference Prices - Do Not Edit'!$D$4:$D$6575),0)</f>
        <v>0</v>
      </c>
      <c r="E1639" s="23">
        <f>IFERROR(_xlfn.XLOOKUP($B1639,'Reference Prices - Do Not Edit'!$C$4:$C$6575,'Reference Prices - Do Not Edit'!$E$4:$E$6575),0)</f>
        <v>0</v>
      </c>
      <c r="F1639" s="25">
        <f>IFERROR(_xlfn.XLOOKUP($B1639,'Reference Prices - Do Not Edit'!$C$4:$C$6575,'Reference Prices - Do Not Edit'!$I$4:$I$6575),0)</f>
        <v>0</v>
      </c>
    </row>
    <row r="1640" spans="2:6">
      <c r="B1640" s="475"/>
      <c r="C1640" s="380" t="str">
        <f>IFERROR(_xlfn.XLOOKUP($B1640,'Reference Prices - Do Not Edit'!$C$4:$C$6575,'Reference Prices - Do Not Edit'!$B$4:$B$6575),"-")</f>
        <v>-</v>
      </c>
      <c r="D1640" s="23">
        <f>IFERROR(_xlfn.XLOOKUP($B1640,'Reference Prices - Do Not Edit'!$C$4:$C$6575,'Reference Prices - Do Not Edit'!$D$4:$D$6575),0)</f>
        <v>0</v>
      </c>
      <c r="E1640" s="23">
        <f>IFERROR(_xlfn.XLOOKUP($B1640,'Reference Prices - Do Not Edit'!$C$4:$C$6575,'Reference Prices - Do Not Edit'!$E$4:$E$6575),0)</f>
        <v>0</v>
      </c>
      <c r="F1640" s="25">
        <f>IFERROR(_xlfn.XLOOKUP($B1640,'Reference Prices - Do Not Edit'!$C$4:$C$6575,'Reference Prices - Do Not Edit'!$I$4:$I$6575),0)</f>
        <v>0</v>
      </c>
    </row>
    <row r="1641" spans="2:6">
      <c r="B1641" s="475"/>
      <c r="C1641" s="380" t="str">
        <f>IFERROR(_xlfn.XLOOKUP($B1641,'Reference Prices - Do Not Edit'!$C$4:$C$6575,'Reference Prices - Do Not Edit'!$B$4:$B$6575),"-")</f>
        <v>-</v>
      </c>
      <c r="D1641" s="23">
        <f>IFERROR(_xlfn.XLOOKUP($B1641,'Reference Prices - Do Not Edit'!$C$4:$C$6575,'Reference Prices - Do Not Edit'!$D$4:$D$6575),0)</f>
        <v>0</v>
      </c>
      <c r="E1641" s="23">
        <f>IFERROR(_xlfn.XLOOKUP($B1641,'Reference Prices - Do Not Edit'!$C$4:$C$6575,'Reference Prices - Do Not Edit'!$E$4:$E$6575),0)</f>
        <v>0</v>
      </c>
      <c r="F1641" s="25">
        <f>IFERROR(_xlfn.XLOOKUP($B1641,'Reference Prices - Do Not Edit'!$C$4:$C$6575,'Reference Prices - Do Not Edit'!$I$4:$I$6575),0)</f>
        <v>0</v>
      </c>
    </row>
    <row r="1642" spans="2:6">
      <c r="B1642" s="475"/>
      <c r="C1642" s="380" t="str">
        <f>IFERROR(_xlfn.XLOOKUP($B1642,'Reference Prices - Do Not Edit'!$C$4:$C$6575,'Reference Prices - Do Not Edit'!$B$4:$B$6575),"-")</f>
        <v>-</v>
      </c>
      <c r="D1642" s="23">
        <f>IFERROR(_xlfn.XLOOKUP($B1642,'Reference Prices - Do Not Edit'!$C$4:$C$6575,'Reference Prices - Do Not Edit'!$D$4:$D$6575),0)</f>
        <v>0</v>
      </c>
      <c r="E1642" s="23">
        <f>IFERROR(_xlfn.XLOOKUP($B1642,'Reference Prices - Do Not Edit'!$C$4:$C$6575,'Reference Prices - Do Not Edit'!$E$4:$E$6575),0)</f>
        <v>0</v>
      </c>
      <c r="F1642" s="25">
        <f>IFERROR(_xlfn.XLOOKUP($B1642,'Reference Prices - Do Not Edit'!$C$4:$C$6575,'Reference Prices - Do Not Edit'!$I$4:$I$6575),0)</f>
        <v>0</v>
      </c>
    </row>
    <row r="1643" spans="2:6">
      <c r="B1643" s="475"/>
      <c r="C1643" s="380" t="str">
        <f>IFERROR(_xlfn.XLOOKUP($B1643,'Reference Prices - Do Not Edit'!$C$4:$C$6575,'Reference Prices - Do Not Edit'!$B$4:$B$6575),"-")</f>
        <v>-</v>
      </c>
      <c r="D1643" s="23">
        <f>IFERROR(_xlfn.XLOOKUP($B1643,'Reference Prices - Do Not Edit'!$C$4:$C$6575,'Reference Prices - Do Not Edit'!$D$4:$D$6575),0)</f>
        <v>0</v>
      </c>
      <c r="E1643" s="23">
        <f>IFERROR(_xlfn.XLOOKUP($B1643,'Reference Prices - Do Not Edit'!$C$4:$C$6575,'Reference Prices - Do Not Edit'!$E$4:$E$6575),0)</f>
        <v>0</v>
      </c>
      <c r="F1643" s="25">
        <f>IFERROR(_xlfn.XLOOKUP($B1643,'Reference Prices - Do Not Edit'!$C$4:$C$6575,'Reference Prices - Do Not Edit'!$I$4:$I$6575),0)</f>
        <v>0</v>
      </c>
    </row>
    <row r="1644" spans="2:6">
      <c r="B1644" s="475"/>
      <c r="C1644" s="380" t="str">
        <f>IFERROR(_xlfn.XLOOKUP($B1644,'Reference Prices - Do Not Edit'!$C$4:$C$6575,'Reference Prices - Do Not Edit'!$B$4:$B$6575),"-")</f>
        <v>-</v>
      </c>
      <c r="D1644" s="23">
        <f>IFERROR(_xlfn.XLOOKUP($B1644,'Reference Prices - Do Not Edit'!$C$4:$C$6575,'Reference Prices - Do Not Edit'!$D$4:$D$6575),0)</f>
        <v>0</v>
      </c>
      <c r="E1644" s="23">
        <f>IFERROR(_xlfn.XLOOKUP($B1644,'Reference Prices - Do Not Edit'!$C$4:$C$6575,'Reference Prices - Do Not Edit'!$E$4:$E$6575),0)</f>
        <v>0</v>
      </c>
      <c r="F1644" s="25">
        <f>IFERROR(_xlfn.XLOOKUP($B1644,'Reference Prices - Do Not Edit'!$C$4:$C$6575,'Reference Prices - Do Not Edit'!$I$4:$I$6575),0)</f>
        <v>0</v>
      </c>
    </row>
    <row r="1645" spans="2:6">
      <c r="B1645" s="475"/>
      <c r="C1645" s="380" t="str">
        <f>IFERROR(_xlfn.XLOOKUP($B1645,'Reference Prices - Do Not Edit'!$C$4:$C$6575,'Reference Prices - Do Not Edit'!$B$4:$B$6575),"-")</f>
        <v>-</v>
      </c>
      <c r="D1645" s="23">
        <f>IFERROR(_xlfn.XLOOKUP($B1645,'Reference Prices - Do Not Edit'!$C$4:$C$6575,'Reference Prices - Do Not Edit'!$D$4:$D$6575),0)</f>
        <v>0</v>
      </c>
      <c r="E1645" s="23">
        <f>IFERROR(_xlfn.XLOOKUP($B1645,'Reference Prices - Do Not Edit'!$C$4:$C$6575,'Reference Prices - Do Not Edit'!$E$4:$E$6575),0)</f>
        <v>0</v>
      </c>
      <c r="F1645" s="25">
        <f>IFERROR(_xlfn.XLOOKUP($B1645,'Reference Prices - Do Not Edit'!$C$4:$C$6575,'Reference Prices - Do Not Edit'!$I$4:$I$6575),0)</f>
        <v>0</v>
      </c>
    </row>
    <row r="1646" spans="2:6">
      <c r="B1646" s="475"/>
      <c r="C1646" s="380" t="str">
        <f>IFERROR(_xlfn.XLOOKUP($B1646,'Reference Prices - Do Not Edit'!$C$4:$C$6575,'Reference Prices - Do Not Edit'!$B$4:$B$6575),"-")</f>
        <v>-</v>
      </c>
      <c r="D1646" s="23">
        <f>IFERROR(_xlfn.XLOOKUP($B1646,'Reference Prices - Do Not Edit'!$C$4:$C$6575,'Reference Prices - Do Not Edit'!$D$4:$D$6575),0)</f>
        <v>0</v>
      </c>
      <c r="E1646" s="23">
        <f>IFERROR(_xlfn.XLOOKUP($B1646,'Reference Prices - Do Not Edit'!$C$4:$C$6575,'Reference Prices - Do Not Edit'!$E$4:$E$6575),0)</f>
        <v>0</v>
      </c>
      <c r="F1646" s="25">
        <f>IFERROR(_xlfn.XLOOKUP($B1646,'Reference Prices - Do Not Edit'!$C$4:$C$6575,'Reference Prices - Do Not Edit'!$I$4:$I$6575),0)</f>
        <v>0</v>
      </c>
    </row>
    <row r="1647" spans="2:6">
      <c r="B1647" s="475"/>
      <c r="C1647" s="380" t="str">
        <f>IFERROR(_xlfn.XLOOKUP($B1647,'Reference Prices - Do Not Edit'!$C$4:$C$6575,'Reference Prices - Do Not Edit'!$B$4:$B$6575),"-")</f>
        <v>-</v>
      </c>
      <c r="D1647" s="23">
        <f>IFERROR(_xlfn.XLOOKUP($B1647,'Reference Prices - Do Not Edit'!$C$4:$C$6575,'Reference Prices - Do Not Edit'!$D$4:$D$6575),0)</f>
        <v>0</v>
      </c>
      <c r="E1647" s="23">
        <f>IFERROR(_xlfn.XLOOKUP($B1647,'Reference Prices - Do Not Edit'!$C$4:$C$6575,'Reference Prices - Do Not Edit'!$E$4:$E$6575),0)</f>
        <v>0</v>
      </c>
      <c r="F1647" s="25">
        <f>IFERROR(_xlfn.XLOOKUP($B1647,'Reference Prices - Do Not Edit'!$C$4:$C$6575,'Reference Prices - Do Not Edit'!$I$4:$I$6575),0)</f>
        <v>0</v>
      </c>
    </row>
    <row r="1648" spans="2:6">
      <c r="B1648" s="475"/>
      <c r="C1648" s="380" t="str">
        <f>IFERROR(_xlfn.XLOOKUP($B1648,'Reference Prices - Do Not Edit'!$C$4:$C$6575,'Reference Prices - Do Not Edit'!$B$4:$B$6575),"-")</f>
        <v>-</v>
      </c>
      <c r="D1648" s="23">
        <f>IFERROR(_xlfn.XLOOKUP($B1648,'Reference Prices - Do Not Edit'!$C$4:$C$6575,'Reference Prices - Do Not Edit'!$D$4:$D$6575),0)</f>
        <v>0</v>
      </c>
      <c r="E1648" s="23">
        <f>IFERROR(_xlfn.XLOOKUP($B1648,'Reference Prices - Do Not Edit'!$C$4:$C$6575,'Reference Prices - Do Not Edit'!$E$4:$E$6575),0)</f>
        <v>0</v>
      </c>
      <c r="F1648" s="25">
        <f>IFERROR(_xlfn.XLOOKUP($B1648,'Reference Prices - Do Not Edit'!$C$4:$C$6575,'Reference Prices - Do Not Edit'!$I$4:$I$6575),0)</f>
        <v>0</v>
      </c>
    </row>
    <row r="1649" spans="2:6">
      <c r="B1649" s="475"/>
      <c r="C1649" s="380" t="str">
        <f>IFERROR(_xlfn.XLOOKUP($B1649,'Reference Prices - Do Not Edit'!$C$4:$C$6575,'Reference Prices - Do Not Edit'!$B$4:$B$6575),"-")</f>
        <v>-</v>
      </c>
      <c r="D1649" s="23">
        <f>IFERROR(_xlfn.XLOOKUP($B1649,'Reference Prices - Do Not Edit'!$C$4:$C$6575,'Reference Prices - Do Not Edit'!$D$4:$D$6575),0)</f>
        <v>0</v>
      </c>
      <c r="E1649" s="23">
        <f>IFERROR(_xlfn.XLOOKUP($B1649,'Reference Prices - Do Not Edit'!$C$4:$C$6575,'Reference Prices - Do Not Edit'!$E$4:$E$6575),0)</f>
        <v>0</v>
      </c>
      <c r="F1649" s="25">
        <f>IFERROR(_xlfn.XLOOKUP($B1649,'Reference Prices - Do Not Edit'!$C$4:$C$6575,'Reference Prices - Do Not Edit'!$I$4:$I$6575),0)</f>
        <v>0</v>
      </c>
    </row>
    <row r="1650" spans="2:6">
      <c r="B1650" s="475"/>
      <c r="C1650" s="380" t="str">
        <f>IFERROR(_xlfn.XLOOKUP($B1650,'Reference Prices - Do Not Edit'!$C$4:$C$6575,'Reference Prices - Do Not Edit'!$B$4:$B$6575),"-")</f>
        <v>-</v>
      </c>
      <c r="D1650" s="23">
        <f>IFERROR(_xlfn.XLOOKUP($B1650,'Reference Prices - Do Not Edit'!$C$4:$C$6575,'Reference Prices - Do Not Edit'!$D$4:$D$6575),0)</f>
        <v>0</v>
      </c>
      <c r="E1650" s="23">
        <f>IFERROR(_xlfn.XLOOKUP($B1650,'Reference Prices - Do Not Edit'!$C$4:$C$6575,'Reference Prices - Do Not Edit'!$E$4:$E$6575),0)</f>
        <v>0</v>
      </c>
      <c r="F1650" s="25">
        <f>IFERROR(_xlfn.XLOOKUP($B1650,'Reference Prices - Do Not Edit'!$C$4:$C$6575,'Reference Prices - Do Not Edit'!$I$4:$I$6575),0)</f>
        <v>0</v>
      </c>
    </row>
    <row r="1651" spans="2:6">
      <c r="B1651" s="475"/>
      <c r="C1651" s="380" t="str">
        <f>IFERROR(_xlfn.XLOOKUP($B1651,'Reference Prices - Do Not Edit'!$C$4:$C$6575,'Reference Prices - Do Not Edit'!$B$4:$B$6575),"-")</f>
        <v>-</v>
      </c>
      <c r="D1651" s="23">
        <f>IFERROR(_xlfn.XLOOKUP($B1651,'Reference Prices - Do Not Edit'!$C$4:$C$6575,'Reference Prices - Do Not Edit'!$D$4:$D$6575),0)</f>
        <v>0</v>
      </c>
      <c r="E1651" s="23">
        <f>IFERROR(_xlfn.XLOOKUP($B1651,'Reference Prices - Do Not Edit'!$C$4:$C$6575,'Reference Prices - Do Not Edit'!$E$4:$E$6575),0)</f>
        <v>0</v>
      </c>
      <c r="F1651" s="25">
        <f>IFERROR(_xlfn.XLOOKUP($B1651,'Reference Prices - Do Not Edit'!$C$4:$C$6575,'Reference Prices - Do Not Edit'!$I$4:$I$6575),0)</f>
        <v>0</v>
      </c>
    </row>
    <row r="1652" spans="2:6">
      <c r="B1652" s="475"/>
      <c r="C1652" s="380" t="str">
        <f>IFERROR(_xlfn.XLOOKUP($B1652,'Reference Prices - Do Not Edit'!$C$4:$C$6575,'Reference Prices - Do Not Edit'!$B$4:$B$6575),"-")</f>
        <v>-</v>
      </c>
      <c r="D1652" s="23">
        <f>IFERROR(_xlfn.XLOOKUP($B1652,'Reference Prices - Do Not Edit'!$C$4:$C$6575,'Reference Prices - Do Not Edit'!$D$4:$D$6575),0)</f>
        <v>0</v>
      </c>
      <c r="E1652" s="23">
        <f>IFERROR(_xlfn.XLOOKUP($B1652,'Reference Prices - Do Not Edit'!$C$4:$C$6575,'Reference Prices - Do Not Edit'!$E$4:$E$6575),0)</f>
        <v>0</v>
      </c>
      <c r="F1652" s="25">
        <f>IFERROR(_xlfn.XLOOKUP($B1652,'Reference Prices - Do Not Edit'!$C$4:$C$6575,'Reference Prices - Do Not Edit'!$I$4:$I$6575),0)</f>
        <v>0</v>
      </c>
    </row>
    <row r="1653" spans="2:6">
      <c r="B1653" s="475"/>
      <c r="C1653" s="380" t="str">
        <f>IFERROR(_xlfn.XLOOKUP($B1653,'Reference Prices - Do Not Edit'!$C$4:$C$6575,'Reference Prices - Do Not Edit'!$B$4:$B$6575),"-")</f>
        <v>-</v>
      </c>
      <c r="D1653" s="23">
        <f>IFERROR(_xlfn.XLOOKUP($B1653,'Reference Prices - Do Not Edit'!$C$4:$C$6575,'Reference Prices - Do Not Edit'!$D$4:$D$6575),0)</f>
        <v>0</v>
      </c>
      <c r="E1653" s="23">
        <f>IFERROR(_xlfn.XLOOKUP($B1653,'Reference Prices - Do Not Edit'!$C$4:$C$6575,'Reference Prices - Do Not Edit'!$E$4:$E$6575),0)</f>
        <v>0</v>
      </c>
      <c r="F1653" s="25">
        <f>IFERROR(_xlfn.XLOOKUP($B1653,'Reference Prices - Do Not Edit'!$C$4:$C$6575,'Reference Prices - Do Not Edit'!$I$4:$I$6575),0)</f>
        <v>0</v>
      </c>
    </row>
    <row r="1654" spans="2:6">
      <c r="B1654" s="475"/>
      <c r="C1654" s="380" t="str">
        <f>IFERROR(_xlfn.XLOOKUP($B1654,'Reference Prices - Do Not Edit'!$C$4:$C$6575,'Reference Prices - Do Not Edit'!$B$4:$B$6575),"-")</f>
        <v>-</v>
      </c>
      <c r="D1654" s="23">
        <f>IFERROR(_xlfn.XLOOKUP($B1654,'Reference Prices - Do Not Edit'!$C$4:$C$6575,'Reference Prices - Do Not Edit'!$D$4:$D$6575),0)</f>
        <v>0</v>
      </c>
      <c r="E1654" s="23">
        <f>IFERROR(_xlfn.XLOOKUP($B1654,'Reference Prices - Do Not Edit'!$C$4:$C$6575,'Reference Prices - Do Not Edit'!$E$4:$E$6575),0)</f>
        <v>0</v>
      </c>
      <c r="F1654" s="25">
        <f>IFERROR(_xlfn.XLOOKUP($B1654,'Reference Prices - Do Not Edit'!$C$4:$C$6575,'Reference Prices - Do Not Edit'!$I$4:$I$6575),0)</f>
        <v>0</v>
      </c>
    </row>
    <row r="1655" spans="2:6">
      <c r="B1655" s="475"/>
      <c r="C1655" s="380" t="str">
        <f>IFERROR(_xlfn.XLOOKUP($B1655,'Reference Prices - Do Not Edit'!$C$4:$C$6575,'Reference Prices - Do Not Edit'!$B$4:$B$6575),"-")</f>
        <v>-</v>
      </c>
      <c r="D1655" s="23">
        <f>IFERROR(_xlfn.XLOOKUP($B1655,'Reference Prices - Do Not Edit'!$C$4:$C$6575,'Reference Prices - Do Not Edit'!$D$4:$D$6575),0)</f>
        <v>0</v>
      </c>
      <c r="E1655" s="23">
        <f>IFERROR(_xlfn.XLOOKUP($B1655,'Reference Prices - Do Not Edit'!$C$4:$C$6575,'Reference Prices - Do Not Edit'!$E$4:$E$6575),0)</f>
        <v>0</v>
      </c>
      <c r="F1655" s="25">
        <f>IFERROR(_xlfn.XLOOKUP($B1655,'Reference Prices - Do Not Edit'!$C$4:$C$6575,'Reference Prices - Do Not Edit'!$I$4:$I$6575),0)</f>
        <v>0</v>
      </c>
    </row>
    <row r="1656" spans="2:6">
      <c r="B1656" s="475"/>
      <c r="C1656" s="380" t="str">
        <f>IFERROR(_xlfn.XLOOKUP($B1656,'Reference Prices - Do Not Edit'!$C$4:$C$6575,'Reference Prices - Do Not Edit'!$B$4:$B$6575),"-")</f>
        <v>-</v>
      </c>
      <c r="D1656" s="23">
        <f>IFERROR(_xlfn.XLOOKUP($B1656,'Reference Prices - Do Not Edit'!$C$4:$C$6575,'Reference Prices - Do Not Edit'!$D$4:$D$6575),0)</f>
        <v>0</v>
      </c>
      <c r="E1656" s="23">
        <f>IFERROR(_xlfn.XLOOKUP($B1656,'Reference Prices - Do Not Edit'!$C$4:$C$6575,'Reference Prices - Do Not Edit'!$E$4:$E$6575),0)</f>
        <v>0</v>
      </c>
      <c r="F1656" s="25">
        <f>IFERROR(_xlfn.XLOOKUP($B1656,'Reference Prices - Do Not Edit'!$C$4:$C$6575,'Reference Prices - Do Not Edit'!$I$4:$I$6575),0)</f>
        <v>0</v>
      </c>
    </row>
    <row r="1657" spans="2:6">
      <c r="B1657" s="475"/>
      <c r="C1657" s="380" t="str">
        <f>IFERROR(_xlfn.XLOOKUP($B1657,'Reference Prices - Do Not Edit'!$C$4:$C$6575,'Reference Prices - Do Not Edit'!$B$4:$B$6575),"-")</f>
        <v>-</v>
      </c>
      <c r="D1657" s="23">
        <f>IFERROR(_xlfn.XLOOKUP($B1657,'Reference Prices - Do Not Edit'!$C$4:$C$6575,'Reference Prices - Do Not Edit'!$D$4:$D$6575),0)</f>
        <v>0</v>
      </c>
      <c r="E1657" s="23">
        <f>IFERROR(_xlfn.XLOOKUP($B1657,'Reference Prices - Do Not Edit'!$C$4:$C$6575,'Reference Prices - Do Not Edit'!$E$4:$E$6575),0)</f>
        <v>0</v>
      </c>
      <c r="F1657" s="25">
        <f>IFERROR(_xlfn.XLOOKUP($B1657,'Reference Prices - Do Not Edit'!$C$4:$C$6575,'Reference Prices - Do Not Edit'!$I$4:$I$6575),0)</f>
        <v>0</v>
      </c>
    </row>
    <row r="1658" spans="2:6">
      <c r="B1658" s="475"/>
      <c r="C1658" s="380" t="str">
        <f>IFERROR(_xlfn.XLOOKUP($B1658,'Reference Prices - Do Not Edit'!$C$4:$C$6575,'Reference Prices - Do Not Edit'!$B$4:$B$6575),"-")</f>
        <v>-</v>
      </c>
      <c r="D1658" s="23">
        <f>IFERROR(_xlfn.XLOOKUP($B1658,'Reference Prices - Do Not Edit'!$C$4:$C$6575,'Reference Prices - Do Not Edit'!$D$4:$D$6575),0)</f>
        <v>0</v>
      </c>
      <c r="E1658" s="23">
        <f>IFERROR(_xlfn.XLOOKUP($B1658,'Reference Prices - Do Not Edit'!$C$4:$C$6575,'Reference Prices - Do Not Edit'!$E$4:$E$6575),0)</f>
        <v>0</v>
      </c>
      <c r="F1658" s="25">
        <f>IFERROR(_xlfn.XLOOKUP($B1658,'Reference Prices - Do Not Edit'!$C$4:$C$6575,'Reference Prices - Do Not Edit'!$I$4:$I$6575),0)</f>
        <v>0</v>
      </c>
    </row>
    <row r="1659" spans="2:6">
      <c r="B1659" s="475"/>
      <c r="C1659" s="380" t="str">
        <f>IFERROR(_xlfn.XLOOKUP($B1659,'Reference Prices - Do Not Edit'!$C$4:$C$6575,'Reference Prices - Do Not Edit'!$B$4:$B$6575),"-")</f>
        <v>-</v>
      </c>
      <c r="D1659" s="23">
        <f>IFERROR(_xlfn.XLOOKUP($B1659,'Reference Prices - Do Not Edit'!$C$4:$C$6575,'Reference Prices - Do Not Edit'!$D$4:$D$6575),0)</f>
        <v>0</v>
      </c>
      <c r="E1659" s="23">
        <f>IFERROR(_xlfn.XLOOKUP($B1659,'Reference Prices - Do Not Edit'!$C$4:$C$6575,'Reference Prices - Do Not Edit'!$E$4:$E$6575),0)</f>
        <v>0</v>
      </c>
      <c r="F1659" s="25">
        <f>IFERROR(_xlfn.XLOOKUP($B1659,'Reference Prices - Do Not Edit'!$C$4:$C$6575,'Reference Prices - Do Not Edit'!$I$4:$I$6575),0)</f>
        <v>0</v>
      </c>
    </row>
    <row r="1660" spans="2:6">
      <c r="B1660" s="475"/>
      <c r="C1660" s="380" t="str">
        <f>IFERROR(_xlfn.XLOOKUP($B1660,'Reference Prices - Do Not Edit'!$C$4:$C$6575,'Reference Prices - Do Not Edit'!$B$4:$B$6575),"-")</f>
        <v>-</v>
      </c>
      <c r="D1660" s="23">
        <f>IFERROR(_xlfn.XLOOKUP($B1660,'Reference Prices - Do Not Edit'!$C$4:$C$6575,'Reference Prices - Do Not Edit'!$D$4:$D$6575),0)</f>
        <v>0</v>
      </c>
      <c r="E1660" s="23">
        <f>IFERROR(_xlfn.XLOOKUP($B1660,'Reference Prices - Do Not Edit'!$C$4:$C$6575,'Reference Prices - Do Not Edit'!$E$4:$E$6575),0)</f>
        <v>0</v>
      </c>
      <c r="F1660" s="25">
        <f>IFERROR(_xlfn.XLOOKUP($B1660,'Reference Prices - Do Not Edit'!$C$4:$C$6575,'Reference Prices - Do Not Edit'!$I$4:$I$6575),0)</f>
        <v>0</v>
      </c>
    </row>
    <row r="1661" spans="2:6">
      <c r="B1661" s="475"/>
      <c r="C1661" s="380" t="str">
        <f>IFERROR(_xlfn.XLOOKUP($B1661,'Reference Prices - Do Not Edit'!$C$4:$C$6575,'Reference Prices - Do Not Edit'!$B$4:$B$6575),"-")</f>
        <v>-</v>
      </c>
      <c r="D1661" s="23">
        <f>IFERROR(_xlfn.XLOOKUP($B1661,'Reference Prices - Do Not Edit'!$C$4:$C$6575,'Reference Prices - Do Not Edit'!$D$4:$D$6575),0)</f>
        <v>0</v>
      </c>
      <c r="E1661" s="23">
        <f>IFERROR(_xlfn.XLOOKUP($B1661,'Reference Prices - Do Not Edit'!$C$4:$C$6575,'Reference Prices - Do Not Edit'!$E$4:$E$6575),0)</f>
        <v>0</v>
      </c>
      <c r="F1661" s="25">
        <f>IFERROR(_xlfn.XLOOKUP($B1661,'Reference Prices - Do Not Edit'!$C$4:$C$6575,'Reference Prices - Do Not Edit'!$I$4:$I$6575),0)</f>
        <v>0</v>
      </c>
    </row>
    <row r="1662" spans="2:6">
      <c r="B1662" s="475"/>
      <c r="C1662" s="380" t="str">
        <f>IFERROR(_xlfn.XLOOKUP($B1662,'Reference Prices - Do Not Edit'!$C$4:$C$6575,'Reference Prices - Do Not Edit'!$B$4:$B$6575),"-")</f>
        <v>-</v>
      </c>
      <c r="D1662" s="23">
        <f>IFERROR(_xlfn.XLOOKUP($B1662,'Reference Prices - Do Not Edit'!$C$4:$C$6575,'Reference Prices - Do Not Edit'!$D$4:$D$6575),0)</f>
        <v>0</v>
      </c>
      <c r="E1662" s="23">
        <f>IFERROR(_xlfn.XLOOKUP($B1662,'Reference Prices - Do Not Edit'!$C$4:$C$6575,'Reference Prices - Do Not Edit'!$E$4:$E$6575),0)</f>
        <v>0</v>
      </c>
      <c r="F1662" s="25">
        <f>IFERROR(_xlfn.XLOOKUP($B1662,'Reference Prices - Do Not Edit'!$C$4:$C$6575,'Reference Prices - Do Not Edit'!$I$4:$I$6575),0)</f>
        <v>0</v>
      </c>
    </row>
    <row r="1663" spans="2:6">
      <c r="B1663" s="475"/>
      <c r="C1663" s="380" t="str">
        <f>IFERROR(_xlfn.XLOOKUP($B1663,'Reference Prices - Do Not Edit'!$C$4:$C$6575,'Reference Prices - Do Not Edit'!$B$4:$B$6575),"-")</f>
        <v>-</v>
      </c>
      <c r="D1663" s="23">
        <f>IFERROR(_xlfn.XLOOKUP($B1663,'Reference Prices - Do Not Edit'!$C$4:$C$6575,'Reference Prices - Do Not Edit'!$D$4:$D$6575),0)</f>
        <v>0</v>
      </c>
      <c r="E1663" s="23">
        <f>IFERROR(_xlfn.XLOOKUP($B1663,'Reference Prices - Do Not Edit'!$C$4:$C$6575,'Reference Prices - Do Not Edit'!$E$4:$E$6575),0)</f>
        <v>0</v>
      </c>
      <c r="F1663" s="25">
        <f>IFERROR(_xlfn.XLOOKUP($B1663,'Reference Prices - Do Not Edit'!$C$4:$C$6575,'Reference Prices - Do Not Edit'!$I$4:$I$6575),0)</f>
        <v>0</v>
      </c>
    </row>
    <row r="1664" spans="2:6">
      <c r="B1664" s="475"/>
      <c r="C1664" s="380" t="str">
        <f>IFERROR(_xlfn.XLOOKUP($B1664,'Reference Prices - Do Not Edit'!$C$4:$C$6575,'Reference Prices - Do Not Edit'!$B$4:$B$6575),"-")</f>
        <v>-</v>
      </c>
      <c r="D1664" s="23">
        <f>IFERROR(_xlfn.XLOOKUP($B1664,'Reference Prices - Do Not Edit'!$C$4:$C$6575,'Reference Prices - Do Not Edit'!$D$4:$D$6575),0)</f>
        <v>0</v>
      </c>
      <c r="E1664" s="23">
        <f>IFERROR(_xlfn.XLOOKUP($B1664,'Reference Prices - Do Not Edit'!$C$4:$C$6575,'Reference Prices - Do Not Edit'!$E$4:$E$6575),0)</f>
        <v>0</v>
      </c>
      <c r="F1664" s="25">
        <f>IFERROR(_xlfn.XLOOKUP($B1664,'Reference Prices - Do Not Edit'!$C$4:$C$6575,'Reference Prices - Do Not Edit'!$I$4:$I$6575),0)</f>
        <v>0</v>
      </c>
    </row>
    <row r="1665" spans="2:6">
      <c r="B1665" s="475"/>
      <c r="C1665" s="380" t="str">
        <f>IFERROR(_xlfn.XLOOKUP($B1665,'Reference Prices - Do Not Edit'!$C$4:$C$6575,'Reference Prices - Do Not Edit'!$B$4:$B$6575),"-")</f>
        <v>-</v>
      </c>
      <c r="D1665" s="23">
        <f>IFERROR(_xlfn.XLOOKUP($B1665,'Reference Prices - Do Not Edit'!$C$4:$C$6575,'Reference Prices - Do Not Edit'!$D$4:$D$6575),0)</f>
        <v>0</v>
      </c>
      <c r="E1665" s="23">
        <f>IFERROR(_xlfn.XLOOKUP($B1665,'Reference Prices - Do Not Edit'!$C$4:$C$6575,'Reference Prices - Do Not Edit'!$E$4:$E$6575),0)</f>
        <v>0</v>
      </c>
      <c r="F1665" s="25">
        <f>IFERROR(_xlfn.XLOOKUP($B1665,'Reference Prices - Do Not Edit'!$C$4:$C$6575,'Reference Prices - Do Not Edit'!$I$4:$I$6575),0)</f>
        <v>0</v>
      </c>
    </row>
    <row r="1666" spans="2:6">
      <c r="B1666" s="475"/>
      <c r="C1666" s="380" t="str">
        <f>IFERROR(_xlfn.XLOOKUP($B1666,'Reference Prices - Do Not Edit'!$C$4:$C$6575,'Reference Prices - Do Not Edit'!$B$4:$B$6575),"-")</f>
        <v>-</v>
      </c>
      <c r="D1666" s="23">
        <f>IFERROR(_xlfn.XLOOKUP($B1666,'Reference Prices - Do Not Edit'!$C$4:$C$6575,'Reference Prices - Do Not Edit'!$D$4:$D$6575),0)</f>
        <v>0</v>
      </c>
      <c r="E1666" s="23">
        <f>IFERROR(_xlfn.XLOOKUP($B1666,'Reference Prices - Do Not Edit'!$C$4:$C$6575,'Reference Prices - Do Not Edit'!$E$4:$E$6575),0)</f>
        <v>0</v>
      </c>
      <c r="F1666" s="25">
        <f>IFERROR(_xlfn.XLOOKUP($B1666,'Reference Prices - Do Not Edit'!$C$4:$C$6575,'Reference Prices - Do Not Edit'!$I$4:$I$6575),0)</f>
        <v>0</v>
      </c>
    </row>
    <row r="1667" spans="2:6">
      <c r="B1667" s="475"/>
      <c r="C1667" s="380" t="str">
        <f>IFERROR(_xlfn.XLOOKUP($B1667,'Reference Prices - Do Not Edit'!$C$4:$C$6575,'Reference Prices - Do Not Edit'!$B$4:$B$6575),"-")</f>
        <v>-</v>
      </c>
      <c r="D1667" s="23">
        <f>IFERROR(_xlfn.XLOOKUP($B1667,'Reference Prices - Do Not Edit'!$C$4:$C$6575,'Reference Prices - Do Not Edit'!$D$4:$D$6575),0)</f>
        <v>0</v>
      </c>
      <c r="E1667" s="23">
        <f>IFERROR(_xlfn.XLOOKUP($B1667,'Reference Prices - Do Not Edit'!$C$4:$C$6575,'Reference Prices - Do Not Edit'!$E$4:$E$6575),0)</f>
        <v>0</v>
      </c>
      <c r="F1667" s="25">
        <f>IFERROR(_xlfn.XLOOKUP($B1667,'Reference Prices - Do Not Edit'!$C$4:$C$6575,'Reference Prices - Do Not Edit'!$I$4:$I$6575),0)</f>
        <v>0</v>
      </c>
    </row>
    <row r="1668" spans="2:6">
      <c r="B1668" s="475"/>
      <c r="C1668" s="380" t="str">
        <f>IFERROR(_xlfn.XLOOKUP($B1668,'Reference Prices - Do Not Edit'!$C$4:$C$6575,'Reference Prices - Do Not Edit'!$B$4:$B$6575),"-")</f>
        <v>-</v>
      </c>
      <c r="D1668" s="23">
        <f>IFERROR(_xlfn.XLOOKUP($B1668,'Reference Prices - Do Not Edit'!$C$4:$C$6575,'Reference Prices - Do Not Edit'!$D$4:$D$6575),0)</f>
        <v>0</v>
      </c>
      <c r="E1668" s="23">
        <f>IFERROR(_xlfn.XLOOKUP($B1668,'Reference Prices - Do Not Edit'!$C$4:$C$6575,'Reference Prices - Do Not Edit'!$E$4:$E$6575),0)</f>
        <v>0</v>
      </c>
      <c r="F1668" s="25">
        <f>IFERROR(_xlfn.XLOOKUP($B1668,'Reference Prices - Do Not Edit'!$C$4:$C$6575,'Reference Prices - Do Not Edit'!$I$4:$I$6575),0)</f>
        <v>0</v>
      </c>
    </row>
    <row r="1669" spans="2:6">
      <c r="B1669" s="475"/>
      <c r="C1669" s="380" t="str">
        <f>IFERROR(_xlfn.XLOOKUP($B1669,'Reference Prices - Do Not Edit'!$C$4:$C$6575,'Reference Prices - Do Not Edit'!$B$4:$B$6575),"-")</f>
        <v>-</v>
      </c>
      <c r="D1669" s="23">
        <f>IFERROR(_xlfn.XLOOKUP($B1669,'Reference Prices - Do Not Edit'!$C$4:$C$6575,'Reference Prices - Do Not Edit'!$D$4:$D$6575),0)</f>
        <v>0</v>
      </c>
      <c r="E1669" s="23">
        <f>IFERROR(_xlfn.XLOOKUP($B1669,'Reference Prices - Do Not Edit'!$C$4:$C$6575,'Reference Prices - Do Not Edit'!$E$4:$E$6575),0)</f>
        <v>0</v>
      </c>
      <c r="F1669" s="25">
        <f>IFERROR(_xlfn.XLOOKUP($B1669,'Reference Prices - Do Not Edit'!$C$4:$C$6575,'Reference Prices - Do Not Edit'!$I$4:$I$6575),0)</f>
        <v>0</v>
      </c>
    </row>
    <row r="1670" spans="2:6">
      <c r="B1670" s="475"/>
      <c r="C1670" s="380" t="str">
        <f>IFERROR(_xlfn.XLOOKUP($B1670,'Reference Prices - Do Not Edit'!$C$4:$C$6575,'Reference Prices - Do Not Edit'!$B$4:$B$6575),"-")</f>
        <v>-</v>
      </c>
      <c r="D1670" s="23">
        <f>IFERROR(_xlfn.XLOOKUP($B1670,'Reference Prices - Do Not Edit'!$C$4:$C$6575,'Reference Prices - Do Not Edit'!$D$4:$D$6575),0)</f>
        <v>0</v>
      </c>
      <c r="E1670" s="23">
        <f>IFERROR(_xlfn.XLOOKUP($B1670,'Reference Prices - Do Not Edit'!$C$4:$C$6575,'Reference Prices - Do Not Edit'!$E$4:$E$6575),0)</f>
        <v>0</v>
      </c>
      <c r="F1670" s="25">
        <f>IFERROR(_xlfn.XLOOKUP($B1670,'Reference Prices - Do Not Edit'!$C$4:$C$6575,'Reference Prices - Do Not Edit'!$I$4:$I$6575),0)</f>
        <v>0</v>
      </c>
    </row>
    <row r="1671" spans="2:6">
      <c r="B1671" s="475"/>
      <c r="C1671" s="380" t="str">
        <f>IFERROR(_xlfn.XLOOKUP($B1671,'Reference Prices - Do Not Edit'!$C$4:$C$6575,'Reference Prices - Do Not Edit'!$B$4:$B$6575),"-")</f>
        <v>-</v>
      </c>
      <c r="D1671" s="23">
        <f>IFERROR(_xlfn.XLOOKUP($B1671,'Reference Prices - Do Not Edit'!$C$4:$C$6575,'Reference Prices - Do Not Edit'!$D$4:$D$6575),0)</f>
        <v>0</v>
      </c>
      <c r="E1671" s="23">
        <f>IFERROR(_xlfn.XLOOKUP($B1671,'Reference Prices - Do Not Edit'!$C$4:$C$6575,'Reference Prices - Do Not Edit'!$E$4:$E$6575),0)</f>
        <v>0</v>
      </c>
      <c r="F1671" s="25">
        <f>IFERROR(_xlfn.XLOOKUP($B1671,'Reference Prices - Do Not Edit'!$C$4:$C$6575,'Reference Prices - Do Not Edit'!$I$4:$I$6575),0)</f>
        <v>0</v>
      </c>
    </row>
    <row r="1672" spans="2:6">
      <c r="B1672" s="475"/>
      <c r="C1672" s="380" t="str">
        <f>IFERROR(_xlfn.XLOOKUP($B1672,'Reference Prices - Do Not Edit'!$C$4:$C$6575,'Reference Prices - Do Not Edit'!$B$4:$B$6575),"-")</f>
        <v>-</v>
      </c>
      <c r="D1672" s="23">
        <f>IFERROR(_xlfn.XLOOKUP($B1672,'Reference Prices - Do Not Edit'!$C$4:$C$6575,'Reference Prices - Do Not Edit'!$D$4:$D$6575),0)</f>
        <v>0</v>
      </c>
      <c r="E1672" s="23">
        <f>IFERROR(_xlfn.XLOOKUP($B1672,'Reference Prices - Do Not Edit'!$C$4:$C$6575,'Reference Prices - Do Not Edit'!$E$4:$E$6575),0)</f>
        <v>0</v>
      </c>
      <c r="F1672" s="25">
        <f>IFERROR(_xlfn.XLOOKUP($B1672,'Reference Prices - Do Not Edit'!$C$4:$C$6575,'Reference Prices - Do Not Edit'!$I$4:$I$6575),0)</f>
        <v>0</v>
      </c>
    </row>
    <row r="1673" spans="2:6">
      <c r="B1673" s="475"/>
      <c r="C1673" s="380" t="str">
        <f>IFERROR(_xlfn.XLOOKUP($B1673,'Reference Prices - Do Not Edit'!$C$4:$C$6575,'Reference Prices - Do Not Edit'!$B$4:$B$6575),"-")</f>
        <v>-</v>
      </c>
      <c r="D1673" s="23">
        <f>IFERROR(_xlfn.XLOOKUP($B1673,'Reference Prices - Do Not Edit'!$C$4:$C$6575,'Reference Prices - Do Not Edit'!$D$4:$D$6575),0)</f>
        <v>0</v>
      </c>
      <c r="E1673" s="23">
        <f>IFERROR(_xlfn.XLOOKUP($B1673,'Reference Prices - Do Not Edit'!$C$4:$C$6575,'Reference Prices - Do Not Edit'!$E$4:$E$6575),0)</f>
        <v>0</v>
      </c>
      <c r="F1673" s="25">
        <f>IFERROR(_xlfn.XLOOKUP($B1673,'Reference Prices - Do Not Edit'!$C$4:$C$6575,'Reference Prices - Do Not Edit'!$I$4:$I$6575),0)</f>
        <v>0</v>
      </c>
    </row>
    <row r="1674" spans="2:6">
      <c r="B1674" s="475"/>
      <c r="C1674" s="380" t="str">
        <f>IFERROR(_xlfn.XLOOKUP($B1674,'Reference Prices - Do Not Edit'!$C$4:$C$6575,'Reference Prices - Do Not Edit'!$B$4:$B$6575),"-")</f>
        <v>-</v>
      </c>
      <c r="D1674" s="23">
        <f>IFERROR(_xlfn.XLOOKUP($B1674,'Reference Prices - Do Not Edit'!$C$4:$C$6575,'Reference Prices - Do Not Edit'!$D$4:$D$6575),0)</f>
        <v>0</v>
      </c>
      <c r="E1674" s="23">
        <f>IFERROR(_xlfn.XLOOKUP($B1674,'Reference Prices - Do Not Edit'!$C$4:$C$6575,'Reference Prices - Do Not Edit'!$E$4:$E$6575),0)</f>
        <v>0</v>
      </c>
      <c r="F1674" s="25">
        <f>IFERROR(_xlfn.XLOOKUP($B1674,'Reference Prices - Do Not Edit'!$C$4:$C$6575,'Reference Prices - Do Not Edit'!$I$4:$I$6575),0)</f>
        <v>0</v>
      </c>
    </row>
    <row r="1675" spans="2:6">
      <c r="B1675" s="475"/>
      <c r="C1675" s="380" t="str">
        <f>IFERROR(_xlfn.XLOOKUP($B1675,'Reference Prices - Do Not Edit'!$C$4:$C$6575,'Reference Prices - Do Not Edit'!$B$4:$B$6575),"-")</f>
        <v>-</v>
      </c>
      <c r="D1675" s="23">
        <f>IFERROR(_xlfn.XLOOKUP($B1675,'Reference Prices - Do Not Edit'!$C$4:$C$6575,'Reference Prices - Do Not Edit'!$D$4:$D$6575),0)</f>
        <v>0</v>
      </c>
      <c r="E1675" s="23">
        <f>IFERROR(_xlfn.XLOOKUP($B1675,'Reference Prices - Do Not Edit'!$C$4:$C$6575,'Reference Prices - Do Not Edit'!$E$4:$E$6575),0)</f>
        <v>0</v>
      </c>
      <c r="F1675" s="25">
        <f>IFERROR(_xlfn.XLOOKUP($B1675,'Reference Prices - Do Not Edit'!$C$4:$C$6575,'Reference Prices - Do Not Edit'!$I$4:$I$6575),0)</f>
        <v>0</v>
      </c>
    </row>
    <row r="1676" spans="2:6">
      <c r="B1676" s="475"/>
      <c r="C1676" s="380" t="str">
        <f>IFERROR(_xlfn.XLOOKUP($B1676,'Reference Prices - Do Not Edit'!$C$4:$C$6575,'Reference Prices - Do Not Edit'!$B$4:$B$6575),"-")</f>
        <v>-</v>
      </c>
      <c r="D1676" s="23">
        <f>IFERROR(_xlfn.XLOOKUP($B1676,'Reference Prices - Do Not Edit'!$C$4:$C$6575,'Reference Prices - Do Not Edit'!$D$4:$D$6575),0)</f>
        <v>0</v>
      </c>
      <c r="E1676" s="23">
        <f>IFERROR(_xlfn.XLOOKUP($B1676,'Reference Prices - Do Not Edit'!$C$4:$C$6575,'Reference Prices - Do Not Edit'!$E$4:$E$6575),0)</f>
        <v>0</v>
      </c>
      <c r="F1676" s="25">
        <f>IFERROR(_xlfn.XLOOKUP($B1676,'Reference Prices - Do Not Edit'!$C$4:$C$6575,'Reference Prices - Do Not Edit'!$I$4:$I$6575),0)</f>
        <v>0</v>
      </c>
    </row>
    <row r="1677" spans="2:6">
      <c r="B1677" s="475"/>
      <c r="C1677" s="380" t="str">
        <f>IFERROR(_xlfn.XLOOKUP($B1677,'Reference Prices - Do Not Edit'!$C$4:$C$6575,'Reference Prices - Do Not Edit'!$B$4:$B$6575),"-")</f>
        <v>-</v>
      </c>
      <c r="D1677" s="23">
        <f>IFERROR(_xlfn.XLOOKUP($B1677,'Reference Prices - Do Not Edit'!$C$4:$C$6575,'Reference Prices - Do Not Edit'!$D$4:$D$6575),0)</f>
        <v>0</v>
      </c>
      <c r="E1677" s="23">
        <f>IFERROR(_xlfn.XLOOKUP($B1677,'Reference Prices - Do Not Edit'!$C$4:$C$6575,'Reference Prices - Do Not Edit'!$E$4:$E$6575),0)</f>
        <v>0</v>
      </c>
      <c r="F1677" s="25">
        <f>IFERROR(_xlfn.XLOOKUP($B1677,'Reference Prices - Do Not Edit'!$C$4:$C$6575,'Reference Prices - Do Not Edit'!$I$4:$I$6575),0)</f>
        <v>0</v>
      </c>
    </row>
    <row r="1678" spans="2:6">
      <c r="B1678" s="475"/>
      <c r="C1678" s="380" t="str">
        <f>IFERROR(_xlfn.XLOOKUP($B1678,'Reference Prices - Do Not Edit'!$C$4:$C$6575,'Reference Prices - Do Not Edit'!$B$4:$B$6575),"-")</f>
        <v>-</v>
      </c>
      <c r="D1678" s="23">
        <f>IFERROR(_xlfn.XLOOKUP($B1678,'Reference Prices - Do Not Edit'!$C$4:$C$6575,'Reference Prices - Do Not Edit'!$D$4:$D$6575),0)</f>
        <v>0</v>
      </c>
      <c r="E1678" s="23">
        <f>IFERROR(_xlfn.XLOOKUP($B1678,'Reference Prices - Do Not Edit'!$C$4:$C$6575,'Reference Prices - Do Not Edit'!$E$4:$E$6575),0)</f>
        <v>0</v>
      </c>
      <c r="F1678" s="25">
        <f>IFERROR(_xlfn.XLOOKUP($B1678,'Reference Prices - Do Not Edit'!$C$4:$C$6575,'Reference Prices - Do Not Edit'!$I$4:$I$6575),0)</f>
        <v>0</v>
      </c>
    </row>
    <row r="1679" spans="2:6">
      <c r="B1679" s="475"/>
      <c r="C1679" s="380" t="str">
        <f>IFERROR(_xlfn.XLOOKUP($B1679,'Reference Prices - Do Not Edit'!$C$4:$C$6575,'Reference Prices - Do Not Edit'!$B$4:$B$6575),"-")</f>
        <v>-</v>
      </c>
      <c r="D1679" s="23">
        <f>IFERROR(_xlfn.XLOOKUP($B1679,'Reference Prices - Do Not Edit'!$C$4:$C$6575,'Reference Prices - Do Not Edit'!$D$4:$D$6575),0)</f>
        <v>0</v>
      </c>
      <c r="E1679" s="23">
        <f>IFERROR(_xlfn.XLOOKUP($B1679,'Reference Prices - Do Not Edit'!$C$4:$C$6575,'Reference Prices - Do Not Edit'!$E$4:$E$6575),0)</f>
        <v>0</v>
      </c>
      <c r="F1679" s="25">
        <f>IFERROR(_xlfn.XLOOKUP($B1679,'Reference Prices - Do Not Edit'!$C$4:$C$6575,'Reference Prices - Do Not Edit'!$I$4:$I$6575),0)</f>
        <v>0</v>
      </c>
    </row>
    <row r="1680" spans="2:6">
      <c r="B1680" s="475"/>
      <c r="C1680" s="380" t="str">
        <f>IFERROR(_xlfn.XLOOKUP($B1680,'Reference Prices - Do Not Edit'!$C$4:$C$6575,'Reference Prices - Do Not Edit'!$B$4:$B$6575),"-")</f>
        <v>-</v>
      </c>
      <c r="D1680" s="23">
        <f>IFERROR(_xlfn.XLOOKUP($B1680,'Reference Prices - Do Not Edit'!$C$4:$C$6575,'Reference Prices - Do Not Edit'!$D$4:$D$6575),0)</f>
        <v>0</v>
      </c>
      <c r="E1680" s="23">
        <f>IFERROR(_xlfn.XLOOKUP($B1680,'Reference Prices - Do Not Edit'!$C$4:$C$6575,'Reference Prices - Do Not Edit'!$E$4:$E$6575),0)</f>
        <v>0</v>
      </c>
      <c r="F1680" s="25">
        <f>IFERROR(_xlfn.XLOOKUP($B1680,'Reference Prices - Do Not Edit'!$C$4:$C$6575,'Reference Prices - Do Not Edit'!$I$4:$I$6575),0)</f>
        <v>0</v>
      </c>
    </row>
    <row r="1681" spans="2:6">
      <c r="B1681" s="475"/>
      <c r="C1681" s="380" t="str">
        <f>IFERROR(_xlfn.XLOOKUP($B1681,'Reference Prices - Do Not Edit'!$C$4:$C$6575,'Reference Prices - Do Not Edit'!$B$4:$B$6575),"-")</f>
        <v>-</v>
      </c>
      <c r="D1681" s="23">
        <f>IFERROR(_xlfn.XLOOKUP($B1681,'Reference Prices - Do Not Edit'!$C$4:$C$6575,'Reference Prices - Do Not Edit'!$D$4:$D$6575),0)</f>
        <v>0</v>
      </c>
      <c r="E1681" s="23">
        <f>IFERROR(_xlfn.XLOOKUP($B1681,'Reference Prices - Do Not Edit'!$C$4:$C$6575,'Reference Prices - Do Not Edit'!$E$4:$E$6575),0)</f>
        <v>0</v>
      </c>
      <c r="F1681" s="25">
        <f>IFERROR(_xlfn.XLOOKUP($B1681,'Reference Prices - Do Not Edit'!$C$4:$C$6575,'Reference Prices - Do Not Edit'!$I$4:$I$6575),0)</f>
        <v>0</v>
      </c>
    </row>
    <row r="1682" spans="2:6">
      <c r="B1682" s="475"/>
      <c r="C1682" s="380" t="str">
        <f>IFERROR(_xlfn.XLOOKUP($B1682,'Reference Prices - Do Not Edit'!$C$4:$C$6575,'Reference Prices - Do Not Edit'!$B$4:$B$6575),"-")</f>
        <v>-</v>
      </c>
      <c r="D1682" s="23">
        <f>IFERROR(_xlfn.XLOOKUP($B1682,'Reference Prices - Do Not Edit'!$C$4:$C$6575,'Reference Prices - Do Not Edit'!$D$4:$D$6575),0)</f>
        <v>0</v>
      </c>
      <c r="E1682" s="23">
        <f>IFERROR(_xlfn.XLOOKUP($B1682,'Reference Prices - Do Not Edit'!$C$4:$C$6575,'Reference Prices - Do Not Edit'!$E$4:$E$6575),0)</f>
        <v>0</v>
      </c>
      <c r="F1682" s="25">
        <f>IFERROR(_xlfn.XLOOKUP($B1682,'Reference Prices - Do Not Edit'!$C$4:$C$6575,'Reference Prices - Do Not Edit'!$I$4:$I$6575),0)</f>
        <v>0</v>
      </c>
    </row>
    <row r="1683" spans="2:6">
      <c r="B1683" s="475"/>
      <c r="C1683" s="380" t="str">
        <f>IFERROR(_xlfn.XLOOKUP($B1683,'Reference Prices - Do Not Edit'!$C$4:$C$6575,'Reference Prices - Do Not Edit'!$B$4:$B$6575),"-")</f>
        <v>-</v>
      </c>
      <c r="D1683" s="23">
        <f>IFERROR(_xlfn.XLOOKUP($B1683,'Reference Prices - Do Not Edit'!$C$4:$C$6575,'Reference Prices - Do Not Edit'!$D$4:$D$6575),0)</f>
        <v>0</v>
      </c>
      <c r="E1683" s="23">
        <f>IFERROR(_xlfn.XLOOKUP($B1683,'Reference Prices - Do Not Edit'!$C$4:$C$6575,'Reference Prices - Do Not Edit'!$E$4:$E$6575),0)</f>
        <v>0</v>
      </c>
      <c r="F1683" s="25">
        <f>IFERROR(_xlfn.XLOOKUP($B1683,'Reference Prices - Do Not Edit'!$C$4:$C$6575,'Reference Prices - Do Not Edit'!$I$4:$I$6575),0)</f>
        <v>0</v>
      </c>
    </row>
    <row r="1684" spans="2:6">
      <c r="B1684" s="475"/>
      <c r="C1684" s="380" t="str">
        <f>IFERROR(_xlfn.XLOOKUP($B1684,'Reference Prices - Do Not Edit'!$C$4:$C$6575,'Reference Prices - Do Not Edit'!$B$4:$B$6575),"-")</f>
        <v>-</v>
      </c>
      <c r="D1684" s="23">
        <f>IFERROR(_xlfn.XLOOKUP($B1684,'Reference Prices - Do Not Edit'!$C$4:$C$6575,'Reference Prices - Do Not Edit'!$D$4:$D$6575),0)</f>
        <v>0</v>
      </c>
      <c r="E1684" s="23">
        <f>IFERROR(_xlfn.XLOOKUP($B1684,'Reference Prices - Do Not Edit'!$C$4:$C$6575,'Reference Prices - Do Not Edit'!$E$4:$E$6575),0)</f>
        <v>0</v>
      </c>
      <c r="F1684" s="25">
        <f>IFERROR(_xlfn.XLOOKUP($B1684,'Reference Prices - Do Not Edit'!$C$4:$C$6575,'Reference Prices - Do Not Edit'!$I$4:$I$6575),0)</f>
        <v>0</v>
      </c>
    </row>
    <row r="1685" spans="2:6">
      <c r="B1685" s="475"/>
      <c r="C1685" s="380" t="str">
        <f>IFERROR(_xlfn.XLOOKUP($B1685,'Reference Prices - Do Not Edit'!$C$4:$C$6575,'Reference Prices - Do Not Edit'!$B$4:$B$6575),"-")</f>
        <v>-</v>
      </c>
      <c r="D1685" s="23">
        <f>IFERROR(_xlfn.XLOOKUP($B1685,'Reference Prices - Do Not Edit'!$C$4:$C$6575,'Reference Prices - Do Not Edit'!$D$4:$D$6575),0)</f>
        <v>0</v>
      </c>
      <c r="E1685" s="23">
        <f>IFERROR(_xlfn.XLOOKUP($B1685,'Reference Prices - Do Not Edit'!$C$4:$C$6575,'Reference Prices - Do Not Edit'!$E$4:$E$6575),0)</f>
        <v>0</v>
      </c>
      <c r="F1685" s="25">
        <f>IFERROR(_xlfn.XLOOKUP($B1685,'Reference Prices - Do Not Edit'!$C$4:$C$6575,'Reference Prices - Do Not Edit'!$I$4:$I$6575),0)</f>
        <v>0</v>
      </c>
    </row>
    <row r="1686" spans="2:6">
      <c r="B1686" s="475"/>
      <c r="C1686" s="380" t="str">
        <f>IFERROR(_xlfn.XLOOKUP($B1686,'Reference Prices - Do Not Edit'!$C$4:$C$6575,'Reference Prices - Do Not Edit'!$B$4:$B$6575),"-")</f>
        <v>-</v>
      </c>
      <c r="D1686" s="23">
        <f>IFERROR(_xlfn.XLOOKUP($B1686,'Reference Prices - Do Not Edit'!$C$4:$C$6575,'Reference Prices - Do Not Edit'!$D$4:$D$6575),0)</f>
        <v>0</v>
      </c>
      <c r="E1686" s="23">
        <f>IFERROR(_xlfn.XLOOKUP($B1686,'Reference Prices - Do Not Edit'!$C$4:$C$6575,'Reference Prices - Do Not Edit'!$E$4:$E$6575),0)</f>
        <v>0</v>
      </c>
      <c r="F1686" s="25">
        <f>IFERROR(_xlfn.XLOOKUP($B1686,'Reference Prices - Do Not Edit'!$C$4:$C$6575,'Reference Prices - Do Not Edit'!$I$4:$I$6575),0)</f>
        <v>0</v>
      </c>
    </row>
    <row r="1687" spans="2:6">
      <c r="B1687" s="475"/>
      <c r="C1687" s="380" t="str">
        <f>IFERROR(_xlfn.XLOOKUP($B1687,'Reference Prices - Do Not Edit'!$C$4:$C$6575,'Reference Prices - Do Not Edit'!$B$4:$B$6575),"-")</f>
        <v>-</v>
      </c>
      <c r="D1687" s="23">
        <f>IFERROR(_xlfn.XLOOKUP($B1687,'Reference Prices - Do Not Edit'!$C$4:$C$6575,'Reference Prices - Do Not Edit'!$D$4:$D$6575),0)</f>
        <v>0</v>
      </c>
      <c r="E1687" s="23">
        <f>IFERROR(_xlfn.XLOOKUP($B1687,'Reference Prices - Do Not Edit'!$C$4:$C$6575,'Reference Prices - Do Not Edit'!$E$4:$E$6575),0)</f>
        <v>0</v>
      </c>
      <c r="F1687" s="25">
        <f>IFERROR(_xlfn.XLOOKUP($B1687,'Reference Prices - Do Not Edit'!$C$4:$C$6575,'Reference Prices - Do Not Edit'!$I$4:$I$6575),0)</f>
        <v>0</v>
      </c>
    </row>
    <row r="1688" spans="2:6">
      <c r="B1688" s="475"/>
      <c r="C1688" s="380" t="str">
        <f>IFERROR(_xlfn.XLOOKUP($B1688,'Reference Prices - Do Not Edit'!$C$4:$C$6575,'Reference Prices - Do Not Edit'!$B$4:$B$6575),"-")</f>
        <v>-</v>
      </c>
      <c r="D1688" s="23">
        <f>IFERROR(_xlfn.XLOOKUP($B1688,'Reference Prices - Do Not Edit'!$C$4:$C$6575,'Reference Prices - Do Not Edit'!$D$4:$D$6575),0)</f>
        <v>0</v>
      </c>
      <c r="E1688" s="23">
        <f>IFERROR(_xlfn.XLOOKUP($B1688,'Reference Prices - Do Not Edit'!$C$4:$C$6575,'Reference Prices - Do Not Edit'!$E$4:$E$6575),0)</f>
        <v>0</v>
      </c>
      <c r="F1688" s="25">
        <f>IFERROR(_xlfn.XLOOKUP($B1688,'Reference Prices - Do Not Edit'!$C$4:$C$6575,'Reference Prices - Do Not Edit'!$I$4:$I$6575),0)</f>
        <v>0</v>
      </c>
    </row>
    <row r="1689" spans="2:6">
      <c r="B1689" s="475"/>
      <c r="C1689" s="380" t="str">
        <f>IFERROR(_xlfn.XLOOKUP($B1689,'Reference Prices - Do Not Edit'!$C$4:$C$6575,'Reference Prices - Do Not Edit'!$B$4:$B$6575),"-")</f>
        <v>-</v>
      </c>
      <c r="D1689" s="23">
        <f>IFERROR(_xlfn.XLOOKUP($B1689,'Reference Prices - Do Not Edit'!$C$4:$C$6575,'Reference Prices - Do Not Edit'!$D$4:$D$6575),0)</f>
        <v>0</v>
      </c>
      <c r="E1689" s="23">
        <f>IFERROR(_xlfn.XLOOKUP($B1689,'Reference Prices - Do Not Edit'!$C$4:$C$6575,'Reference Prices - Do Not Edit'!$E$4:$E$6575),0)</f>
        <v>0</v>
      </c>
      <c r="F1689" s="25">
        <f>IFERROR(_xlfn.XLOOKUP($B1689,'Reference Prices - Do Not Edit'!$C$4:$C$6575,'Reference Prices - Do Not Edit'!$I$4:$I$6575),0)</f>
        <v>0</v>
      </c>
    </row>
    <row r="1690" spans="2:6">
      <c r="B1690" s="475"/>
      <c r="C1690" s="380" t="str">
        <f>IFERROR(_xlfn.XLOOKUP($B1690,'Reference Prices - Do Not Edit'!$C$4:$C$6575,'Reference Prices - Do Not Edit'!$B$4:$B$6575),"-")</f>
        <v>-</v>
      </c>
      <c r="D1690" s="23">
        <f>IFERROR(_xlfn.XLOOKUP($B1690,'Reference Prices - Do Not Edit'!$C$4:$C$6575,'Reference Prices - Do Not Edit'!$D$4:$D$6575),0)</f>
        <v>0</v>
      </c>
      <c r="E1690" s="23">
        <f>IFERROR(_xlfn.XLOOKUP($B1690,'Reference Prices - Do Not Edit'!$C$4:$C$6575,'Reference Prices - Do Not Edit'!$E$4:$E$6575),0)</f>
        <v>0</v>
      </c>
      <c r="F1690" s="25">
        <f>IFERROR(_xlfn.XLOOKUP($B1690,'Reference Prices - Do Not Edit'!$C$4:$C$6575,'Reference Prices - Do Not Edit'!$I$4:$I$6575),0)</f>
        <v>0</v>
      </c>
    </row>
    <row r="1691" spans="2:6">
      <c r="B1691" s="475"/>
      <c r="C1691" s="380" t="str">
        <f>IFERROR(_xlfn.XLOOKUP($B1691,'Reference Prices - Do Not Edit'!$C$4:$C$6575,'Reference Prices - Do Not Edit'!$B$4:$B$6575),"-")</f>
        <v>-</v>
      </c>
      <c r="D1691" s="23">
        <f>IFERROR(_xlfn.XLOOKUP($B1691,'Reference Prices - Do Not Edit'!$C$4:$C$6575,'Reference Prices - Do Not Edit'!$D$4:$D$6575),0)</f>
        <v>0</v>
      </c>
      <c r="E1691" s="23">
        <f>IFERROR(_xlfn.XLOOKUP($B1691,'Reference Prices - Do Not Edit'!$C$4:$C$6575,'Reference Prices - Do Not Edit'!$E$4:$E$6575),0)</f>
        <v>0</v>
      </c>
      <c r="F1691" s="25">
        <f>IFERROR(_xlfn.XLOOKUP($B1691,'Reference Prices - Do Not Edit'!$C$4:$C$6575,'Reference Prices - Do Not Edit'!$I$4:$I$6575),0)</f>
        <v>0</v>
      </c>
    </row>
    <row r="1692" spans="2:6">
      <c r="B1692" s="475"/>
      <c r="C1692" s="380" t="str">
        <f>IFERROR(_xlfn.XLOOKUP($B1692,'Reference Prices - Do Not Edit'!$C$4:$C$6575,'Reference Prices - Do Not Edit'!$B$4:$B$6575),"-")</f>
        <v>-</v>
      </c>
      <c r="D1692" s="23">
        <f>IFERROR(_xlfn.XLOOKUP($B1692,'Reference Prices - Do Not Edit'!$C$4:$C$6575,'Reference Prices - Do Not Edit'!$D$4:$D$6575),0)</f>
        <v>0</v>
      </c>
      <c r="E1692" s="23">
        <f>IFERROR(_xlfn.XLOOKUP($B1692,'Reference Prices - Do Not Edit'!$C$4:$C$6575,'Reference Prices - Do Not Edit'!$E$4:$E$6575),0)</f>
        <v>0</v>
      </c>
      <c r="F1692" s="25">
        <f>IFERROR(_xlfn.XLOOKUP($B1692,'Reference Prices - Do Not Edit'!$C$4:$C$6575,'Reference Prices - Do Not Edit'!$I$4:$I$6575),0)</f>
        <v>0</v>
      </c>
    </row>
    <row r="1693" spans="2:6">
      <c r="B1693" s="475"/>
      <c r="C1693" s="380" t="str">
        <f>IFERROR(_xlfn.XLOOKUP($B1693,'Reference Prices - Do Not Edit'!$C$4:$C$6575,'Reference Prices - Do Not Edit'!$B$4:$B$6575),"-")</f>
        <v>-</v>
      </c>
      <c r="D1693" s="23">
        <f>IFERROR(_xlfn.XLOOKUP($B1693,'Reference Prices - Do Not Edit'!$C$4:$C$6575,'Reference Prices - Do Not Edit'!$D$4:$D$6575),0)</f>
        <v>0</v>
      </c>
      <c r="E1693" s="23">
        <f>IFERROR(_xlfn.XLOOKUP($B1693,'Reference Prices - Do Not Edit'!$C$4:$C$6575,'Reference Prices - Do Not Edit'!$E$4:$E$6575),0)</f>
        <v>0</v>
      </c>
      <c r="F1693" s="25">
        <f>IFERROR(_xlfn.XLOOKUP($B1693,'Reference Prices - Do Not Edit'!$C$4:$C$6575,'Reference Prices - Do Not Edit'!$I$4:$I$6575),0)</f>
        <v>0</v>
      </c>
    </row>
    <row r="1694" spans="2:6">
      <c r="B1694" s="475"/>
      <c r="C1694" s="380" t="str">
        <f>IFERROR(_xlfn.XLOOKUP($B1694,'Reference Prices - Do Not Edit'!$C$4:$C$6575,'Reference Prices - Do Not Edit'!$B$4:$B$6575),"-")</f>
        <v>-</v>
      </c>
      <c r="D1694" s="23">
        <f>IFERROR(_xlfn.XLOOKUP($B1694,'Reference Prices - Do Not Edit'!$C$4:$C$6575,'Reference Prices - Do Not Edit'!$D$4:$D$6575),0)</f>
        <v>0</v>
      </c>
      <c r="E1694" s="23">
        <f>IFERROR(_xlfn.XLOOKUP($B1694,'Reference Prices - Do Not Edit'!$C$4:$C$6575,'Reference Prices - Do Not Edit'!$E$4:$E$6575),0)</f>
        <v>0</v>
      </c>
      <c r="F1694" s="25">
        <f>IFERROR(_xlfn.XLOOKUP($B1694,'Reference Prices - Do Not Edit'!$C$4:$C$6575,'Reference Prices - Do Not Edit'!$I$4:$I$6575),0)</f>
        <v>0</v>
      </c>
    </row>
    <row r="1695" spans="2:6">
      <c r="B1695" s="475"/>
      <c r="C1695" s="380" t="str">
        <f>IFERROR(_xlfn.XLOOKUP($B1695,'Reference Prices - Do Not Edit'!$C$4:$C$6575,'Reference Prices - Do Not Edit'!$B$4:$B$6575),"-")</f>
        <v>-</v>
      </c>
      <c r="D1695" s="23">
        <f>IFERROR(_xlfn.XLOOKUP($B1695,'Reference Prices - Do Not Edit'!$C$4:$C$6575,'Reference Prices - Do Not Edit'!$D$4:$D$6575),0)</f>
        <v>0</v>
      </c>
      <c r="E1695" s="23">
        <f>IFERROR(_xlfn.XLOOKUP($B1695,'Reference Prices - Do Not Edit'!$C$4:$C$6575,'Reference Prices - Do Not Edit'!$E$4:$E$6575),0)</f>
        <v>0</v>
      </c>
      <c r="F1695" s="25">
        <f>IFERROR(_xlfn.XLOOKUP($B1695,'Reference Prices - Do Not Edit'!$C$4:$C$6575,'Reference Prices - Do Not Edit'!$I$4:$I$6575),0)</f>
        <v>0</v>
      </c>
    </row>
    <row r="1696" spans="2:6">
      <c r="B1696" s="475"/>
      <c r="C1696" s="380" t="str">
        <f>IFERROR(_xlfn.XLOOKUP($B1696,'Reference Prices - Do Not Edit'!$C$4:$C$6575,'Reference Prices - Do Not Edit'!$B$4:$B$6575),"-")</f>
        <v>-</v>
      </c>
      <c r="D1696" s="23">
        <f>IFERROR(_xlfn.XLOOKUP($B1696,'Reference Prices - Do Not Edit'!$C$4:$C$6575,'Reference Prices - Do Not Edit'!$D$4:$D$6575),0)</f>
        <v>0</v>
      </c>
      <c r="E1696" s="23">
        <f>IFERROR(_xlfn.XLOOKUP($B1696,'Reference Prices - Do Not Edit'!$C$4:$C$6575,'Reference Prices - Do Not Edit'!$E$4:$E$6575),0)</f>
        <v>0</v>
      </c>
      <c r="F1696" s="25">
        <f>IFERROR(_xlfn.XLOOKUP($B1696,'Reference Prices - Do Not Edit'!$C$4:$C$6575,'Reference Prices - Do Not Edit'!$I$4:$I$6575),0)</f>
        <v>0</v>
      </c>
    </row>
    <row r="1697" spans="2:6">
      <c r="B1697" s="475"/>
      <c r="C1697" s="380" t="str">
        <f>IFERROR(_xlfn.XLOOKUP($B1697,'Reference Prices - Do Not Edit'!$C$4:$C$6575,'Reference Prices - Do Not Edit'!$B$4:$B$6575),"-")</f>
        <v>-</v>
      </c>
      <c r="D1697" s="23">
        <f>IFERROR(_xlfn.XLOOKUP($B1697,'Reference Prices - Do Not Edit'!$C$4:$C$6575,'Reference Prices - Do Not Edit'!$D$4:$D$6575),0)</f>
        <v>0</v>
      </c>
      <c r="E1697" s="23">
        <f>IFERROR(_xlfn.XLOOKUP($B1697,'Reference Prices - Do Not Edit'!$C$4:$C$6575,'Reference Prices - Do Not Edit'!$E$4:$E$6575),0)</f>
        <v>0</v>
      </c>
      <c r="F1697" s="25">
        <f>IFERROR(_xlfn.XLOOKUP($B1697,'Reference Prices - Do Not Edit'!$C$4:$C$6575,'Reference Prices - Do Not Edit'!$I$4:$I$6575),0)</f>
        <v>0</v>
      </c>
    </row>
    <row r="1698" spans="2:6">
      <c r="B1698" s="475"/>
      <c r="C1698" s="380" t="str">
        <f>IFERROR(_xlfn.XLOOKUP($B1698,'Reference Prices - Do Not Edit'!$C$4:$C$6575,'Reference Prices - Do Not Edit'!$B$4:$B$6575),"-")</f>
        <v>-</v>
      </c>
      <c r="D1698" s="23">
        <f>IFERROR(_xlfn.XLOOKUP($B1698,'Reference Prices - Do Not Edit'!$C$4:$C$6575,'Reference Prices - Do Not Edit'!$D$4:$D$6575),0)</f>
        <v>0</v>
      </c>
      <c r="E1698" s="23">
        <f>IFERROR(_xlfn.XLOOKUP($B1698,'Reference Prices - Do Not Edit'!$C$4:$C$6575,'Reference Prices - Do Not Edit'!$E$4:$E$6575),0)</f>
        <v>0</v>
      </c>
      <c r="F1698" s="25">
        <f>IFERROR(_xlfn.XLOOKUP($B1698,'Reference Prices - Do Not Edit'!$C$4:$C$6575,'Reference Prices - Do Not Edit'!$I$4:$I$6575),0)</f>
        <v>0</v>
      </c>
    </row>
    <row r="1699" spans="2:6">
      <c r="B1699" s="475"/>
      <c r="C1699" s="380" t="str">
        <f>IFERROR(_xlfn.XLOOKUP($B1699,'Reference Prices - Do Not Edit'!$C$4:$C$6575,'Reference Prices - Do Not Edit'!$B$4:$B$6575),"-")</f>
        <v>-</v>
      </c>
      <c r="D1699" s="23">
        <f>IFERROR(_xlfn.XLOOKUP($B1699,'Reference Prices - Do Not Edit'!$C$4:$C$6575,'Reference Prices - Do Not Edit'!$D$4:$D$6575),0)</f>
        <v>0</v>
      </c>
      <c r="E1699" s="23">
        <f>IFERROR(_xlfn.XLOOKUP($B1699,'Reference Prices - Do Not Edit'!$C$4:$C$6575,'Reference Prices - Do Not Edit'!$E$4:$E$6575),0)</f>
        <v>0</v>
      </c>
      <c r="F1699" s="25">
        <f>IFERROR(_xlfn.XLOOKUP($B1699,'Reference Prices - Do Not Edit'!$C$4:$C$6575,'Reference Prices - Do Not Edit'!$I$4:$I$6575),0)</f>
        <v>0</v>
      </c>
    </row>
    <row r="1700" spans="2:6">
      <c r="B1700" s="475"/>
      <c r="C1700" s="380" t="str">
        <f>IFERROR(_xlfn.XLOOKUP($B1700,'Reference Prices - Do Not Edit'!$C$4:$C$6575,'Reference Prices - Do Not Edit'!$B$4:$B$6575),"-")</f>
        <v>-</v>
      </c>
      <c r="D1700" s="23">
        <f>IFERROR(_xlfn.XLOOKUP($B1700,'Reference Prices - Do Not Edit'!$C$4:$C$6575,'Reference Prices - Do Not Edit'!$D$4:$D$6575),0)</f>
        <v>0</v>
      </c>
      <c r="E1700" s="23">
        <f>IFERROR(_xlfn.XLOOKUP($B1700,'Reference Prices - Do Not Edit'!$C$4:$C$6575,'Reference Prices - Do Not Edit'!$E$4:$E$6575),0)</f>
        <v>0</v>
      </c>
      <c r="F1700" s="25">
        <f>IFERROR(_xlfn.XLOOKUP($B1700,'Reference Prices - Do Not Edit'!$C$4:$C$6575,'Reference Prices - Do Not Edit'!$I$4:$I$6575),0)</f>
        <v>0</v>
      </c>
    </row>
    <row r="1701" spans="2:6">
      <c r="B1701" s="475"/>
      <c r="C1701" s="380" t="str">
        <f>IFERROR(_xlfn.XLOOKUP($B1701,'Reference Prices - Do Not Edit'!$C$4:$C$6575,'Reference Prices - Do Not Edit'!$B$4:$B$6575),"-")</f>
        <v>-</v>
      </c>
      <c r="D1701" s="23">
        <f>IFERROR(_xlfn.XLOOKUP($B1701,'Reference Prices - Do Not Edit'!$C$4:$C$6575,'Reference Prices - Do Not Edit'!$D$4:$D$6575),0)</f>
        <v>0</v>
      </c>
      <c r="E1701" s="23">
        <f>IFERROR(_xlfn.XLOOKUP($B1701,'Reference Prices - Do Not Edit'!$C$4:$C$6575,'Reference Prices - Do Not Edit'!$E$4:$E$6575),0)</f>
        <v>0</v>
      </c>
      <c r="F1701" s="25">
        <f>IFERROR(_xlfn.XLOOKUP($B1701,'Reference Prices - Do Not Edit'!$C$4:$C$6575,'Reference Prices - Do Not Edit'!$I$4:$I$6575),0)</f>
        <v>0</v>
      </c>
    </row>
    <row r="1702" spans="2:6">
      <c r="B1702" s="475"/>
      <c r="C1702" s="380" t="str">
        <f>IFERROR(_xlfn.XLOOKUP($B1702,'Reference Prices - Do Not Edit'!$C$4:$C$6575,'Reference Prices - Do Not Edit'!$B$4:$B$6575),"-")</f>
        <v>-</v>
      </c>
      <c r="D1702" s="23">
        <f>IFERROR(_xlfn.XLOOKUP($B1702,'Reference Prices - Do Not Edit'!$C$4:$C$6575,'Reference Prices - Do Not Edit'!$D$4:$D$6575),0)</f>
        <v>0</v>
      </c>
      <c r="E1702" s="23">
        <f>IFERROR(_xlfn.XLOOKUP($B1702,'Reference Prices - Do Not Edit'!$C$4:$C$6575,'Reference Prices - Do Not Edit'!$E$4:$E$6575),0)</f>
        <v>0</v>
      </c>
      <c r="F1702" s="25">
        <f>IFERROR(_xlfn.XLOOKUP($B1702,'Reference Prices - Do Not Edit'!$C$4:$C$6575,'Reference Prices - Do Not Edit'!$I$4:$I$6575),0)</f>
        <v>0</v>
      </c>
    </row>
    <row r="1703" spans="2:6">
      <c r="B1703" s="475"/>
      <c r="C1703" s="380" t="str">
        <f>IFERROR(_xlfn.XLOOKUP($B1703,'Reference Prices - Do Not Edit'!$C$4:$C$6575,'Reference Prices - Do Not Edit'!$B$4:$B$6575),"-")</f>
        <v>-</v>
      </c>
      <c r="D1703" s="23">
        <f>IFERROR(_xlfn.XLOOKUP($B1703,'Reference Prices - Do Not Edit'!$C$4:$C$6575,'Reference Prices - Do Not Edit'!$D$4:$D$6575),0)</f>
        <v>0</v>
      </c>
      <c r="E1703" s="23">
        <f>IFERROR(_xlfn.XLOOKUP($B1703,'Reference Prices - Do Not Edit'!$C$4:$C$6575,'Reference Prices - Do Not Edit'!$E$4:$E$6575),0)</f>
        <v>0</v>
      </c>
      <c r="F1703" s="25">
        <f>IFERROR(_xlfn.XLOOKUP($B1703,'Reference Prices - Do Not Edit'!$C$4:$C$6575,'Reference Prices - Do Not Edit'!$I$4:$I$6575),0)</f>
        <v>0</v>
      </c>
    </row>
    <row r="1704" spans="2:6">
      <c r="B1704" s="475"/>
      <c r="C1704" s="380" t="str">
        <f>IFERROR(_xlfn.XLOOKUP($B1704,'Reference Prices - Do Not Edit'!$C$4:$C$6575,'Reference Prices - Do Not Edit'!$B$4:$B$6575),"-")</f>
        <v>-</v>
      </c>
      <c r="D1704" s="23">
        <f>IFERROR(_xlfn.XLOOKUP($B1704,'Reference Prices - Do Not Edit'!$C$4:$C$6575,'Reference Prices - Do Not Edit'!$D$4:$D$6575),0)</f>
        <v>0</v>
      </c>
      <c r="E1704" s="23">
        <f>IFERROR(_xlfn.XLOOKUP($B1704,'Reference Prices - Do Not Edit'!$C$4:$C$6575,'Reference Prices - Do Not Edit'!$E$4:$E$6575),0)</f>
        <v>0</v>
      </c>
      <c r="F1704" s="25">
        <f>IFERROR(_xlfn.XLOOKUP($B1704,'Reference Prices - Do Not Edit'!$C$4:$C$6575,'Reference Prices - Do Not Edit'!$I$4:$I$6575),0)</f>
        <v>0</v>
      </c>
    </row>
    <row r="1705" spans="2:6">
      <c r="B1705" s="475"/>
      <c r="C1705" s="380" t="str">
        <f>IFERROR(_xlfn.XLOOKUP($B1705,'Reference Prices - Do Not Edit'!$C$4:$C$6575,'Reference Prices - Do Not Edit'!$B$4:$B$6575),"-")</f>
        <v>-</v>
      </c>
      <c r="D1705" s="23">
        <f>IFERROR(_xlfn.XLOOKUP($B1705,'Reference Prices - Do Not Edit'!$C$4:$C$6575,'Reference Prices - Do Not Edit'!$D$4:$D$6575),0)</f>
        <v>0</v>
      </c>
      <c r="E1705" s="23">
        <f>IFERROR(_xlfn.XLOOKUP($B1705,'Reference Prices - Do Not Edit'!$C$4:$C$6575,'Reference Prices - Do Not Edit'!$E$4:$E$6575),0)</f>
        <v>0</v>
      </c>
      <c r="F1705" s="25">
        <f>IFERROR(_xlfn.XLOOKUP($B1705,'Reference Prices - Do Not Edit'!$C$4:$C$6575,'Reference Prices - Do Not Edit'!$I$4:$I$6575),0)</f>
        <v>0</v>
      </c>
    </row>
    <row r="1706" spans="2:6">
      <c r="B1706" s="475"/>
      <c r="C1706" s="380" t="str">
        <f>IFERROR(_xlfn.XLOOKUP($B1706,'Reference Prices - Do Not Edit'!$C$4:$C$6575,'Reference Prices - Do Not Edit'!$B$4:$B$6575),"-")</f>
        <v>-</v>
      </c>
      <c r="D1706" s="23">
        <f>IFERROR(_xlfn.XLOOKUP($B1706,'Reference Prices - Do Not Edit'!$C$4:$C$6575,'Reference Prices - Do Not Edit'!$D$4:$D$6575),0)</f>
        <v>0</v>
      </c>
      <c r="E1706" s="23">
        <f>IFERROR(_xlfn.XLOOKUP($B1706,'Reference Prices - Do Not Edit'!$C$4:$C$6575,'Reference Prices - Do Not Edit'!$E$4:$E$6575),0)</f>
        <v>0</v>
      </c>
      <c r="F1706" s="25">
        <f>IFERROR(_xlfn.XLOOKUP($B1706,'Reference Prices - Do Not Edit'!$C$4:$C$6575,'Reference Prices - Do Not Edit'!$I$4:$I$6575),0)</f>
        <v>0</v>
      </c>
    </row>
    <row r="1707" spans="2:6">
      <c r="B1707" s="475"/>
      <c r="C1707" s="380" t="str">
        <f>IFERROR(_xlfn.XLOOKUP($B1707,'Reference Prices - Do Not Edit'!$C$4:$C$6575,'Reference Prices - Do Not Edit'!$B$4:$B$6575),"-")</f>
        <v>-</v>
      </c>
      <c r="D1707" s="23">
        <f>IFERROR(_xlfn.XLOOKUP($B1707,'Reference Prices - Do Not Edit'!$C$4:$C$6575,'Reference Prices - Do Not Edit'!$D$4:$D$6575),0)</f>
        <v>0</v>
      </c>
      <c r="E1707" s="23">
        <f>IFERROR(_xlfn.XLOOKUP($B1707,'Reference Prices - Do Not Edit'!$C$4:$C$6575,'Reference Prices - Do Not Edit'!$E$4:$E$6575),0)</f>
        <v>0</v>
      </c>
      <c r="F1707" s="25">
        <f>IFERROR(_xlfn.XLOOKUP($B1707,'Reference Prices - Do Not Edit'!$C$4:$C$6575,'Reference Prices - Do Not Edit'!$I$4:$I$6575),0)</f>
        <v>0</v>
      </c>
    </row>
    <row r="1708" spans="2:6">
      <c r="B1708" s="475"/>
      <c r="C1708" s="380" t="str">
        <f>IFERROR(_xlfn.XLOOKUP($B1708,'Reference Prices - Do Not Edit'!$C$4:$C$6575,'Reference Prices - Do Not Edit'!$B$4:$B$6575),"-")</f>
        <v>-</v>
      </c>
      <c r="D1708" s="23">
        <f>IFERROR(_xlfn.XLOOKUP($B1708,'Reference Prices - Do Not Edit'!$C$4:$C$6575,'Reference Prices - Do Not Edit'!$D$4:$D$6575),0)</f>
        <v>0</v>
      </c>
      <c r="E1708" s="23">
        <f>IFERROR(_xlfn.XLOOKUP($B1708,'Reference Prices - Do Not Edit'!$C$4:$C$6575,'Reference Prices - Do Not Edit'!$E$4:$E$6575),0)</f>
        <v>0</v>
      </c>
      <c r="F1708" s="25">
        <f>IFERROR(_xlfn.XLOOKUP($B1708,'Reference Prices - Do Not Edit'!$C$4:$C$6575,'Reference Prices - Do Not Edit'!$I$4:$I$6575),0)</f>
        <v>0</v>
      </c>
    </row>
    <row r="1709" spans="2:6">
      <c r="B1709" s="475"/>
      <c r="C1709" s="380" t="str">
        <f>IFERROR(_xlfn.XLOOKUP($B1709,'Reference Prices - Do Not Edit'!$C$4:$C$6575,'Reference Prices - Do Not Edit'!$B$4:$B$6575),"-")</f>
        <v>-</v>
      </c>
      <c r="D1709" s="23">
        <f>IFERROR(_xlfn.XLOOKUP($B1709,'Reference Prices - Do Not Edit'!$C$4:$C$6575,'Reference Prices - Do Not Edit'!$D$4:$D$6575),0)</f>
        <v>0</v>
      </c>
      <c r="E1709" s="23">
        <f>IFERROR(_xlfn.XLOOKUP($B1709,'Reference Prices - Do Not Edit'!$C$4:$C$6575,'Reference Prices - Do Not Edit'!$E$4:$E$6575),0)</f>
        <v>0</v>
      </c>
      <c r="F1709" s="25">
        <f>IFERROR(_xlfn.XLOOKUP($B1709,'Reference Prices - Do Not Edit'!$C$4:$C$6575,'Reference Prices - Do Not Edit'!$I$4:$I$6575),0)</f>
        <v>0</v>
      </c>
    </row>
    <row r="1710" spans="2:6">
      <c r="B1710" s="475"/>
      <c r="C1710" s="380" t="str">
        <f>IFERROR(_xlfn.XLOOKUP($B1710,'Reference Prices - Do Not Edit'!$C$4:$C$6575,'Reference Prices - Do Not Edit'!$B$4:$B$6575),"-")</f>
        <v>-</v>
      </c>
      <c r="D1710" s="23">
        <f>IFERROR(_xlfn.XLOOKUP($B1710,'Reference Prices - Do Not Edit'!$C$4:$C$6575,'Reference Prices - Do Not Edit'!$D$4:$D$6575),0)</f>
        <v>0</v>
      </c>
      <c r="E1710" s="23">
        <f>IFERROR(_xlfn.XLOOKUP($B1710,'Reference Prices - Do Not Edit'!$C$4:$C$6575,'Reference Prices - Do Not Edit'!$E$4:$E$6575),0)</f>
        <v>0</v>
      </c>
      <c r="F1710" s="25">
        <f>IFERROR(_xlfn.XLOOKUP($B1710,'Reference Prices - Do Not Edit'!$C$4:$C$6575,'Reference Prices - Do Not Edit'!$I$4:$I$6575),0)</f>
        <v>0</v>
      </c>
    </row>
    <row r="1711" spans="2:6">
      <c r="B1711" s="475"/>
      <c r="C1711" s="380" t="str">
        <f>IFERROR(_xlfn.XLOOKUP($B1711,'Reference Prices - Do Not Edit'!$C$4:$C$6575,'Reference Prices - Do Not Edit'!$B$4:$B$6575),"-")</f>
        <v>-</v>
      </c>
      <c r="D1711" s="23">
        <f>IFERROR(_xlfn.XLOOKUP($B1711,'Reference Prices - Do Not Edit'!$C$4:$C$6575,'Reference Prices - Do Not Edit'!$D$4:$D$6575),0)</f>
        <v>0</v>
      </c>
      <c r="E1711" s="23">
        <f>IFERROR(_xlfn.XLOOKUP($B1711,'Reference Prices - Do Not Edit'!$C$4:$C$6575,'Reference Prices - Do Not Edit'!$E$4:$E$6575),0)</f>
        <v>0</v>
      </c>
      <c r="F1711" s="25">
        <f>IFERROR(_xlfn.XLOOKUP($B1711,'Reference Prices - Do Not Edit'!$C$4:$C$6575,'Reference Prices - Do Not Edit'!$I$4:$I$6575),0)</f>
        <v>0</v>
      </c>
    </row>
    <row r="1712" spans="2:6">
      <c r="B1712" s="475"/>
      <c r="C1712" s="380" t="str">
        <f>IFERROR(_xlfn.XLOOKUP($B1712,'Reference Prices - Do Not Edit'!$C$4:$C$6575,'Reference Prices - Do Not Edit'!$B$4:$B$6575),"-")</f>
        <v>-</v>
      </c>
      <c r="D1712" s="23">
        <f>IFERROR(_xlfn.XLOOKUP($B1712,'Reference Prices - Do Not Edit'!$C$4:$C$6575,'Reference Prices - Do Not Edit'!$D$4:$D$6575),0)</f>
        <v>0</v>
      </c>
      <c r="E1712" s="23">
        <f>IFERROR(_xlfn.XLOOKUP($B1712,'Reference Prices - Do Not Edit'!$C$4:$C$6575,'Reference Prices - Do Not Edit'!$E$4:$E$6575),0)</f>
        <v>0</v>
      </c>
      <c r="F1712" s="25">
        <f>IFERROR(_xlfn.XLOOKUP($B1712,'Reference Prices - Do Not Edit'!$C$4:$C$6575,'Reference Prices - Do Not Edit'!$I$4:$I$6575),0)</f>
        <v>0</v>
      </c>
    </row>
    <row r="1713" spans="2:6">
      <c r="B1713" s="475"/>
      <c r="C1713" s="380" t="str">
        <f>IFERROR(_xlfn.XLOOKUP($B1713,'Reference Prices - Do Not Edit'!$C$4:$C$6575,'Reference Prices - Do Not Edit'!$B$4:$B$6575),"-")</f>
        <v>-</v>
      </c>
      <c r="D1713" s="23">
        <f>IFERROR(_xlfn.XLOOKUP($B1713,'Reference Prices - Do Not Edit'!$C$4:$C$6575,'Reference Prices - Do Not Edit'!$D$4:$D$6575),0)</f>
        <v>0</v>
      </c>
      <c r="E1713" s="23">
        <f>IFERROR(_xlfn.XLOOKUP($B1713,'Reference Prices - Do Not Edit'!$C$4:$C$6575,'Reference Prices - Do Not Edit'!$E$4:$E$6575),0)</f>
        <v>0</v>
      </c>
      <c r="F1713" s="25">
        <f>IFERROR(_xlfn.XLOOKUP($B1713,'Reference Prices - Do Not Edit'!$C$4:$C$6575,'Reference Prices - Do Not Edit'!$I$4:$I$6575),0)</f>
        <v>0</v>
      </c>
    </row>
    <row r="1714" spans="2:6">
      <c r="B1714" s="475"/>
      <c r="C1714" s="380" t="str">
        <f>IFERROR(_xlfn.XLOOKUP($B1714,'Reference Prices - Do Not Edit'!$C$4:$C$6575,'Reference Prices - Do Not Edit'!$B$4:$B$6575),"-")</f>
        <v>-</v>
      </c>
      <c r="D1714" s="23">
        <f>IFERROR(_xlfn.XLOOKUP($B1714,'Reference Prices - Do Not Edit'!$C$4:$C$6575,'Reference Prices - Do Not Edit'!$D$4:$D$6575),0)</f>
        <v>0</v>
      </c>
      <c r="E1714" s="23">
        <f>IFERROR(_xlfn.XLOOKUP($B1714,'Reference Prices - Do Not Edit'!$C$4:$C$6575,'Reference Prices - Do Not Edit'!$E$4:$E$6575),0)</f>
        <v>0</v>
      </c>
      <c r="F1714" s="25">
        <f>IFERROR(_xlfn.XLOOKUP($B1714,'Reference Prices - Do Not Edit'!$C$4:$C$6575,'Reference Prices - Do Not Edit'!$I$4:$I$6575),0)</f>
        <v>0</v>
      </c>
    </row>
    <row r="1715" spans="2:6">
      <c r="B1715" s="475"/>
      <c r="C1715" s="380" t="str">
        <f>IFERROR(_xlfn.XLOOKUP($B1715,'Reference Prices - Do Not Edit'!$C$4:$C$6575,'Reference Prices - Do Not Edit'!$B$4:$B$6575),"-")</f>
        <v>-</v>
      </c>
      <c r="D1715" s="23">
        <f>IFERROR(_xlfn.XLOOKUP($B1715,'Reference Prices - Do Not Edit'!$C$4:$C$6575,'Reference Prices - Do Not Edit'!$D$4:$D$6575),0)</f>
        <v>0</v>
      </c>
      <c r="E1715" s="23">
        <f>IFERROR(_xlfn.XLOOKUP($B1715,'Reference Prices - Do Not Edit'!$C$4:$C$6575,'Reference Prices - Do Not Edit'!$E$4:$E$6575),0)</f>
        <v>0</v>
      </c>
      <c r="F1715" s="25">
        <f>IFERROR(_xlfn.XLOOKUP($B1715,'Reference Prices - Do Not Edit'!$C$4:$C$6575,'Reference Prices - Do Not Edit'!$I$4:$I$6575),0)</f>
        <v>0</v>
      </c>
    </row>
    <row r="1716" spans="2:6">
      <c r="B1716" s="475"/>
      <c r="C1716" s="380" t="str">
        <f>IFERROR(_xlfn.XLOOKUP($B1716,'Reference Prices - Do Not Edit'!$C$4:$C$6575,'Reference Prices - Do Not Edit'!$B$4:$B$6575),"-")</f>
        <v>-</v>
      </c>
      <c r="D1716" s="23">
        <f>IFERROR(_xlfn.XLOOKUP($B1716,'Reference Prices - Do Not Edit'!$C$4:$C$6575,'Reference Prices - Do Not Edit'!$D$4:$D$6575),0)</f>
        <v>0</v>
      </c>
      <c r="E1716" s="23">
        <f>IFERROR(_xlfn.XLOOKUP($B1716,'Reference Prices - Do Not Edit'!$C$4:$C$6575,'Reference Prices - Do Not Edit'!$E$4:$E$6575),0)</f>
        <v>0</v>
      </c>
      <c r="F1716" s="25">
        <f>IFERROR(_xlfn.XLOOKUP($B1716,'Reference Prices - Do Not Edit'!$C$4:$C$6575,'Reference Prices - Do Not Edit'!$I$4:$I$6575),0)</f>
        <v>0</v>
      </c>
    </row>
    <row r="1717" spans="2:6">
      <c r="B1717" s="475"/>
      <c r="C1717" s="380" t="str">
        <f>IFERROR(_xlfn.XLOOKUP($B1717,'Reference Prices - Do Not Edit'!$C$4:$C$6575,'Reference Prices - Do Not Edit'!$B$4:$B$6575),"-")</f>
        <v>-</v>
      </c>
      <c r="D1717" s="23">
        <f>IFERROR(_xlfn.XLOOKUP($B1717,'Reference Prices - Do Not Edit'!$C$4:$C$6575,'Reference Prices - Do Not Edit'!$D$4:$D$6575),0)</f>
        <v>0</v>
      </c>
      <c r="E1717" s="23">
        <f>IFERROR(_xlfn.XLOOKUP($B1717,'Reference Prices - Do Not Edit'!$C$4:$C$6575,'Reference Prices - Do Not Edit'!$E$4:$E$6575),0)</f>
        <v>0</v>
      </c>
      <c r="F1717" s="25">
        <f>IFERROR(_xlfn.XLOOKUP($B1717,'Reference Prices - Do Not Edit'!$C$4:$C$6575,'Reference Prices - Do Not Edit'!$I$4:$I$6575),0)</f>
        <v>0</v>
      </c>
    </row>
    <row r="1718" spans="2:6">
      <c r="B1718" s="475"/>
      <c r="C1718" s="380" t="str">
        <f>IFERROR(_xlfn.XLOOKUP($B1718,'Reference Prices - Do Not Edit'!$C$4:$C$6575,'Reference Prices - Do Not Edit'!$B$4:$B$6575),"-")</f>
        <v>-</v>
      </c>
      <c r="D1718" s="23">
        <f>IFERROR(_xlfn.XLOOKUP($B1718,'Reference Prices - Do Not Edit'!$C$4:$C$6575,'Reference Prices - Do Not Edit'!$D$4:$D$6575),0)</f>
        <v>0</v>
      </c>
      <c r="E1718" s="23">
        <f>IFERROR(_xlfn.XLOOKUP($B1718,'Reference Prices - Do Not Edit'!$C$4:$C$6575,'Reference Prices - Do Not Edit'!$E$4:$E$6575),0)</f>
        <v>0</v>
      </c>
      <c r="F1718" s="25">
        <f>IFERROR(_xlfn.XLOOKUP($B1718,'Reference Prices - Do Not Edit'!$C$4:$C$6575,'Reference Prices - Do Not Edit'!$I$4:$I$6575),0)</f>
        <v>0</v>
      </c>
    </row>
    <row r="1719" spans="2:6">
      <c r="B1719" s="475"/>
      <c r="C1719" s="380" t="str">
        <f>IFERROR(_xlfn.XLOOKUP($B1719,'Reference Prices - Do Not Edit'!$C$4:$C$6575,'Reference Prices - Do Not Edit'!$B$4:$B$6575),"-")</f>
        <v>-</v>
      </c>
      <c r="D1719" s="23">
        <f>IFERROR(_xlfn.XLOOKUP($B1719,'Reference Prices - Do Not Edit'!$C$4:$C$6575,'Reference Prices - Do Not Edit'!$D$4:$D$6575),0)</f>
        <v>0</v>
      </c>
      <c r="E1719" s="23">
        <f>IFERROR(_xlfn.XLOOKUP($B1719,'Reference Prices - Do Not Edit'!$C$4:$C$6575,'Reference Prices - Do Not Edit'!$E$4:$E$6575),0)</f>
        <v>0</v>
      </c>
      <c r="F1719" s="25">
        <f>IFERROR(_xlfn.XLOOKUP($B1719,'Reference Prices - Do Not Edit'!$C$4:$C$6575,'Reference Prices - Do Not Edit'!$I$4:$I$6575),0)</f>
        <v>0</v>
      </c>
    </row>
    <row r="1720" spans="2:6">
      <c r="B1720" s="475"/>
      <c r="C1720" s="380" t="str">
        <f>IFERROR(_xlfn.XLOOKUP($B1720,'Reference Prices - Do Not Edit'!$C$4:$C$6575,'Reference Prices - Do Not Edit'!$B$4:$B$6575),"-")</f>
        <v>-</v>
      </c>
      <c r="D1720" s="23">
        <f>IFERROR(_xlfn.XLOOKUP($B1720,'Reference Prices - Do Not Edit'!$C$4:$C$6575,'Reference Prices - Do Not Edit'!$D$4:$D$6575),0)</f>
        <v>0</v>
      </c>
      <c r="E1720" s="23">
        <f>IFERROR(_xlfn.XLOOKUP($B1720,'Reference Prices - Do Not Edit'!$C$4:$C$6575,'Reference Prices - Do Not Edit'!$E$4:$E$6575),0)</f>
        <v>0</v>
      </c>
      <c r="F1720" s="25">
        <f>IFERROR(_xlfn.XLOOKUP($B1720,'Reference Prices - Do Not Edit'!$C$4:$C$6575,'Reference Prices - Do Not Edit'!$I$4:$I$6575),0)</f>
        <v>0</v>
      </c>
    </row>
    <row r="1721" spans="2:6">
      <c r="B1721" s="475"/>
      <c r="C1721" s="380" t="str">
        <f>IFERROR(_xlfn.XLOOKUP($B1721,'Reference Prices - Do Not Edit'!$C$4:$C$6575,'Reference Prices - Do Not Edit'!$B$4:$B$6575),"-")</f>
        <v>-</v>
      </c>
      <c r="D1721" s="23">
        <f>IFERROR(_xlfn.XLOOKUP($B1721,'Reference Prices - Do Not Edit'!$C$4:$C$6575,'Reference Prices - Do Not Edit'!$D$4:$D$6575),0)</f>
        <v>0</v>
      </c>
      <c r="E1721" s="23">
        <f>IFERROR(_xlfn.XLOOKUP($B1721,'Reference Prices - Do Not Edit'!$C$4:$C$6575,'Reference Prices - Do Not Edit'!$E$4:$E$6575),0)</f>
        <v>0</v>
      </c>
      <c r="F1721" s="25">
        <f>IFERROR(_xlfn.XLOOKUP($B1721,'Reference Prices - Do Not Edit'!$C$4:$C$6575,'Reference Prices - Do Not Edit'!$I$4:$I$6575),0)</f>
        <v>0</v>
      </c>
    </row>
    <row r="1722" spans="2:6">
      <c r="B1722" s="475"/>
      <c r="C1722" s="380" t="str">
        <f>IFERROR(_xlfn.XLOOKUP($B1722,'Reference Prices - Do Not Edit'!$C$4:$C$6575,'Reference Prices - Do Not Edit'!$B$4:$B$6575),"-")</f>
        <v>-</v>
      </c>
      <c r="D1722" s="23">
        <f>IFERROR(_xlfn.XLOOKUP($B1722,'Reference Prices - Do Not Edit'!$C$4:$C$6575,'Reference Prices - Do Not Edit'!$D$4:$D$6575),0)</f>
        <v>0</v>
      </c>
      <c r="E1722" s="23">
        <f>IFERROR(_xlfn.XLOOKUP($B1722,'Reference Prices - Do Not Edit'!$C$4:$C$6575,'Reference Prices - Do Not Edit'!$E$4:$E$6575),0)</f>
        <v>0</v>
      </c>
      <c r="F1722" s="25">
        <f>IFERROR(_xlfn.XLOOKUP($B1722,'Reference Prices - Do Not Edit'!$C$4:$C$6575,'Reference Prices - Do Not Edit'!$I$4:$I$6575),0)</f>
        <v>0</v>
      </c>
    </row>
    <row r="1723" spans="2:6">
      <c r="B1723" s="475"/>
      <c r="C1723" s="380" t="str">
        <f>IFERROR(_xlfn.XLOOKUP($B1723,'Reference Prices - Do Not Edit'!$C$4:$C$6575,'Reference Prices - Do Not Edit'!$B$4:$B$6575),"-")</f>
        <v>-</v>
      </c>
      <c r="D1723" s="23">
        <f>IFERROR(_xlfn.XLOOKUP($B1723,'Reference Prices - Do Not Edit'!$C$4:$C$6575,'Reference Prices - Do Not Edit'!$D$4:$D$6575),0)</f>
        <v>0</v>
      </c>
      <c r="E1723" s="23">
        <f>IFERROR(_xlfn.XLOOKUP($B1723,'Reference Prices - Do Not Edit'!$C$4:$C$6575,'Reference Prices - Do Not Edit'!$E$4:$E$6575),0)</f>
        <v>0</v>
      </c>
      <c r="F1723" s="25">
        <f>IFERROR(_xlfn.XLOOKUP($B1723,'Reference Prices - Do Not Edit'!$C$4:$C$6575,'Reference Prices - Do Not Edit'!$I$4:$I$6575),0)</f>
        <v>0</v>
      </c>
    </row>
    <row r="1724" spans="2:6">
      <c r="B1724" s="475"/>
      <c r="C1724" s="380" t="str">
        <f>IFERROR(_xlfn.XLOOKUP($B1724,'Reference Prices - Do Not Edit'!$C$4:$C$6575,'Reference Prices - Do Not Edit'!$B$4:$B$6575),"-")</f>
        <v>-</v>
      </c>
      <c r="D1724" s="23">
        <f>IFERROR(_xlfn.XLOOKUP($B1724,'Reference Prices - Do Not Edit'!$C$4:$C$6575,'Reference Prices - Do Not Edit'!$D$4:$D$6575),0)</f>
        <v>0</v>
      </c>
      <c r="E1724" s="23">
        <f>IFERROR(_xlfn.XLOOKUP($B1724,'Reference Prices - Do Not Edit'!$C$4:$C$6575,'Reference Prices - Do Not Edit'!$E$4:$E$6575),0)</f>
        <v>0</v>
      </c>
      <c r="F1724" s="25">
        <f>IFERROR(_xlfn.XLOOKUP($B1724,'Reference Prices - Do Not Edit'!$C$4:$C$6575,'Reference Prices - Do Not Edit'!$I$4:$I$6575),0)</f>
        <v>0</v>
      </c>
    </row>
    <row r="1725" spans="2:6">
      <c r="B1725" s="475"/>
      <c r="C1725" s="380" t="str">
        <f>IFERROR(_xlfn.XLOOKUP($B1725,'Reference Prices - Do Not Edit'!$C$4:$C$6575,'Reference Prices - Do Not Edit'!$B$4:$B$6575),"-")</f>
        <v>-</v>
      </c>
      <c r="D1725" s="23">
        <f>IFERROR(_xlfn.XLOOKUP($B1725,'Reference Prices - Do Not Edit'!$C$4:$C$6575,'Reference Prices - Do Not Edit'!$D$4:$D$6575),0)</f>
        <v>0</v>
      </c>
      <c r="E1725" s="23">
        <f>IFERROR(_xlfn.XLOOKUP($B1725,'Reference Prices - Do Not Edit'!$C$4:$C$6575,'Reference Prices - Do Not Edit'!$E$4:$E$6575),0)</f>
        <v>0</v>
      </c>
      <c r="F1725" s="25">
        <f>IFERROR(_xlfn.XLOOKUP($B1725,'Reference Prices - Do Not Edit'!$C$4:$C$6575,'Reference Prices - Do Not Edit'!$I$4:$I$6575),0)</f>
        <v>0</v>
      </c>
    </row>
    <row r="1726" spans="2:6">
      <c r="B1726" s="475"/>
      <c r="C1726" s="380" t="str">
        <f>IFERROR(_xlfn.XLOOKUP($B1726,'Reference Prices - Do Not Edit'!$C$4:$C$6575,'Reference Prices - Do Not Edit'!$B$4:$B$6575),"-")</f>
        <v>-</v>
      </c>
      <c r="D1726" s="23">
        <f>IFERROR(_xlfn.XLOOKUP($B1726,'Reference Prices - Do Not Edit'!$C$4:$C$6575,'Reference Prices - Do Not Edit'!$D$4:$D$6575),0)</f>
        <v>0</v>
      </c>
      <c r="E1726" s="23">
        <f>IFERROR(_xlfn.XLOOKUP($B1726,'Reference Prices - Do Not Edit'!$C$4:$C$6575,'Reference Prices - Do Not Edit'!$E$4:$E$6575),0)</f>
        <v>0</v>
      </c>
      <c r="F1726" s="25">
        <f>IFERROR(_xlfn.XLOOKUP($B1726,'Reference Prices - Do Not Edit'!$C$4:$C$6575,'Reference Prices - Do Not Edit'!$I$4:$I$6575),0)</f>
        <v>0</v>
      </c>
    </row>
    <row r="1727" spans="2:6">
      <c r="B1727" s="475"/>
      <c r="C1727" s="380" t="str">
        <f>IFERROR(_xlfn.XLOOKUP($B1727,'Reference Prices - Do Not Edit'!$C$4:$C$6575,'Reference Prices - Do Not Edit'!$B$4:$B$6575),"-")</f>
        <v>-</v>
      </c>
      <c r="D1727" s="23">
        <f>IFERROR(_xlfn.XLOOKUP($B1727,'Reference Prices - Do Not Edit'!$C$4:$C$6575,'Reference Prices - Do Not Edit'!$D$4:$D$6575),0)</f>
        <v>0</v>
      </c>
      <c r="E1727" s="23">
        <f>IFERROR(_xlfn.XLOOKUP($B1727,'Reference Prices - Do Not Edit'!$C$4:$C$6575,'Reference Prices - Do Not Edit'!$E$4:$E$6575),0)</f>
        <v>0</v>
      </c>
      <c r="F1727" s="25">
        <f>IFERROR(_xlfn.XLOOKUP($B1727,'Reference Prices - Do Not Edit'!$C$4:$C$6575,'Reference Prices - Do Not Edit'!$I$4:$I$6575),0)</f>
        <v>0</v>
      </c>
    </row>
    <row r="1728" spans="2:6">
      <c r="B1728" s="475"/>
      <c r="C1728" s="380" t="str">
        <f>IFERROR(_xlfn.XLOOKUP($B1728,'Reference Prices - Do Not Edit'!$C$4:$C$6575,'Reference Prices - Do Not Edit'!$B$4:$B$6575),"-")</f>
        <v>-</v>
      </c>
      <c r="D1728" s="23">
        <f>IFERROR(_xlfn.XLOOKUP($B1728,'Reference Prices - Do Not Edit'!$C$4:$C$6575,'Reference Prices - Do Not Edit'!$D$4:$D$6575),0)</f>
        <v>0</v>
      </c>
      <c r="E1728" s="23">
        <f>IFERROR(_xlfn.XLOOKUP($B1728,'Reference Prices - Do Not Edit'!$C$4:$C$6575,'Reference Prices - Do Not Edit'!$E$4:$E$6575),0)</f>
        <v>0</v>
      </c>
      <c r="F1728" s="25">
        <f>IFERROR(_xlfn.XLOOKUP($B1728,'Reference Prices - Do Not Edit'!$C$4:$C$6575,'Reference Prices - Do Not Edit'!$I$4:$I$6575),0)</f>
        <v>0</v>
      </c>
    </row>
    <row r="1729" spans="2:6">
      <c r="B1729" s="475"/>
      <c r="C1729" s="380" t="str">
        <f>IFERROR(_xlfn.XLOOKUP($B1729,'Reference Prices - Do Not Edit'!$C$4:$C$6575,'Reference Prices - Do Not Edit'!$B$4:$B$6575),"-")</f>
        <v>-</v>
      </c>
      <c r="D1729" s="23">
        <f>IFERROR(_xlfn.XLOOKUP($B1729,'Reference Prices - Do Not Edit'!$C$4:$C$6575,'Reference Prices - Do Not Edit'!$D$4:$D$6575),0)</f>
        <v>0</v>
      </c>
      <c r="E1729" s="23">
        <f>IFERROR(_xlfn.XLOOKUP($B1729,'Reference Prices - Do Not Edit'!$C$4:$C$6575,'Reference Prices - Do Not Edit'!$E$4:$E$6575),0)</f>
        <v>0</v>
      </c>
      <c r="F1729" s="25">
        <f>IFERROR(_xlfn.XLOOKUP($B1729,'Reference Prices - Do Not Edit'!$C$4:$C$6575,'Reference Prices - Do Not Edit'!$I$4:$I$6575),0)</f>
        <v>0</v>
      </c>
    </row>
    <row r="1730" spans="2:6">
      <c r="B1730" s="475"/>
      <c r="C1730" s="380" t="str">
        <f>IFERROR(_xlfn.XLOOKUP($B1730,'Reference Prices - Do Not Edit'!$C$4:$C$6575,'Reference Prices - Do Not Edit'!$B$4:$B$6575),"-")</f>
        <v>-</v>
      </c>
      <c r="D1730" s="23">
        <f>IFERROR(_xlfn.XLOOKUP($B1730,'Reference Prices - Do Not Edit'!$C$4:$C$6575,'Reference Prices - Do Not Edit'!$D$4:$D$6575),0)</f>
        <v>0</v>
      </c>
      <c r="E1730" s="23">
        <f>IFERROR(_xlfn.XLOOKUP($B1730,'Reference Prices - Do Not Edit'!$C$4:$C$6575,'Reference Prices - Do Not Edit'!$E$4:$E$6575),0)</f>
        <v>0</v>
      </c>
      <c r="F1730" s="25">
        <f>IFERROR(_xlfn.XLOOKUP($B1730,'Reference Prices - Do Not Edit'!$C$4:$C$6575,'Reference Prices - Do Not Edit'!$I$4:$I$6575),0)</f>
        <v>0</v>
      </c>
    </row>
    <row r="1731" spans="2:6">
      <c r="B1731" s="475"/>
      <c r="C1731" s="380" t="str">
        <f>IFERROR(_xlfn.XLOOKUP($B1731,'Reference Prices - Do Not Edit'!$C$4:$C$6575,'Reference Prices - Do Not Edit'!$B$4:$B$6575),"-")</f>
        <v>-</v>
      </c>
      <c r="D1731" s="23">
        <f>IFERROR(_xlfn.XLOOKUP($B1731,'Reference Prices - Do Not Edit'!$C$4:$C$6575,'Reference Prices - Do Not Edit'!$D$4:$D$6575),0)</f>
        <v>0</v>
      </c>
      <c r="E1731" s="23">
        <f>IFERROR(_xlfn.XLOOKUP($B1731,'Reference Prices - Do Not Edit'!$C$4:$C$6575,'Reference Prices - Do Not Edit'!$E$4:$E$6575),0)</f>
        <v>0</v>
      </c>
      <c r="F1731" s="25">
        <f>IFERROR(_xlfn.XLOOKUP($B1731,'Reference Prices - Do Not Edit'!$C$4:$C$6575,'Reference Prices - Do Not Edit'!$I$4:$I$6575),0)</f>
        <v>0</v>
      </c>
    </row>
    <row r="1732" spans="2:6">
      <c r="B1732" s="475"/>
      <c r="C1732" s="380" t="str">
        <f>IFERROR(_xlfn.XLOOKUP($B1732,'Reference Prices - Do Not Edit'!$C$4:$C$6575,'Reference Prices - Do Not Edit'!$B$4:$B$6575),"-")</f>
        <v>-</v>
      </c>
      <c r="D1732" s="23">
        <f>IFERROR(_xlfn.XLOOKUP($B1732,'Reference Prices - Do Not Edit'!$C$4:$C$6575,'Reference Prices - Do Not Edit'!$D$4:$D$6575),0)</f>
        <v>0</v>
      </c>
      <c r="E1732" s="23">
        <f>IFERROR(_xlfn.XLOOKUP($B1732,'Reference Prices - Do Not Edit'!$C$4:$C$6575,'Reference Prices - Do Not Edit'!$E$4:$E$6575),0)</f>
        <v>0</v>
      </c>
      <c r="F1732" s="25">
        <f>IFERROR(_xlfn.XLOOKUP($B1732,'Reference Prices - Do Not Edit'!$C$4:$C$6575,'Reference Prices - Do Not Edit'!$I$4:$I$6575),0)</f>
        <v>0</v>
      </c>
    </row>
    <row r="1733" spans="2:6">
      <c r="B1733" s="475"/>
      <c r="C1733" s="380" t="str">
        <f>IFERROR(_xlfn.XLOOKUP($B1733,'Reference Prices - Do Not Edit'!$C$4:$C$6575,'Reference Prices - Do Not Edit'!$B$4:$B$6575),"-")</f>
        <v>-</v>
      </c>
      <c r="D1733" s="23">
        <f>IFERROR(_xlfn.XLOOKUP($B1733,'Reference Prices - Do Not Edit'!$C$4:$C$6575,'Reference Prices - Do Not Edit'!$D$4:$D$6575),0)</f>
        <v>0</v>
      </c>
      <c r="E1733" s="23">
        <f>IFERROR(_xlfn.XLOOKUP($B1733,'Reference Prices - Do Not Edit'!$C$4:$C$6575,'Reference Prices - Do Not Edit'!$E$4:$E$6575),0)</f>
        <v>0</v>
      </c>
      <c r="F1733" s="25">
        <f>IFERROR(_xlfn.XLOOKUP($B1733,'Reference Prices - Do Not Edit'!$C$4:$C$6575,'Reference Prices - Do Not Edit'!$I$4:$I$6575),0)</f>
        <v>0</v>
      </c>
    </row>
    <row r="1734" spans="2:6">
      <c r="B1734" s="475"/>
      <c r="C1734" s="380" t="str">
        <f>IFERROR(_xlfn.XLOOKUP($B1734,'Reference Prices - Do Not Edit'!$C$4:$C$6575,'Reference Prices - Do Not Edit'!$B$4:$B$6575),"-")</f>
        <v>-</v>
      </c>
      <c r="D1734" s="23">
        <f>IFERROR(_xlfn.XLOOKUP($B1734,'Reference Prices - Do Not Edit'!$C$4:$C$6575,'Reference Prices - Do Not Edit'!$D$4:$D$6575),0)</f>
        <v>0</v>
      </c>
      <c r="E1734" s="23">
        <f>IFERROR(_xlfn.XLOOKUP($B1734,'Reference Prices - Do Not Edit'!$C$4:$C$6575,'Reference Prices - Do Not Edit'!$E$4:$E$6575),0)</f>
        <v>0</v>
      </c>
      <c r="F1734" s="25">
        <f>IFERROR(_xlfn.XLOOKUP($B1734,'Reference Prices - Do Not Edit'!$C$4:$C$6575,'Reference Prices - Do Not Edit'!$I$4:$I$6575),0)</f>
        <v>0</v>
      </c>
    </row>
    <row r="1735" spans="2:6">
      <c r="B1735" s="475"/>
      <c r="C1735" s="380" t="str">
        <f>IFERROR(_xlfn.XLOOKUP($B1735,'Reference Prices - Do Not Edit'!$C$4:$C$6575,'Reference Prices - Do Not Edit'!$B$4:$B$6575),"-")</f>
        <v>-</v>
      </c>
      <c r="D1735" s="23">
        <f>IFERROR(_xlfn.XLOOKUP($B1735,'Reference Prices - Do Not Edit'!$C$4:$C$6575,'Reference Prices - Do Not Edit'!$D$4:$D$6575),0)</f>
        <v>0</v>
      </c>
      <c r="E1735" s="23">
        <f>IFERROR(_xlfn.XLOOKUP($B1735,'Reference Prices - Do Not Edit'!$C$4:$C$6575,'Reference Prices - Do Not Edit'!$E$4:$E$6575),0)</f>
        <v>0</v>
      </c>
      <c r="F1735" s="25">
        <f>IFERROR(_xlfn.XLOOKUP($B1735,'Reference Prices - Do Not Edit'!$C$4:$C$6575,'Reference Prices - Do Not Edit'!$I$4:$I$6575),0)</f>
        <v>0</v>
      </c>
    </row>
    <row r="1736" spans="2:6">
      <c r="B1736" s="475"/>
      <c r="C1736" s="380" t="str">
        <f>IFERROR(_xlfn.XLOOKUP($B1736,'Reference Prices - Do Not Edit'!$C$4:$C$6575,'Reference Prices - Do Not Edit'!$B$4:$B$6575),"-")</f>
        <v>-</v>
      </c>
      <c r="D1736" s="23">
        <f>IFERROR(_xlfn.XLOOKUP($B1736,'Reference Prices - Do Not Edit'!$C$4:$C$6575,'Reference Prices - Do Not Edit'!$D$4:$D$6575),0)</f>
        <v>0</v>
      </c>
      <c r="E1736" s="23">
        <f>IFERROR(_xlfn.XLOOKUP($B1736,'Reference Prices - Do Not Edit'!$C$4:$C$6575,'Reference Prices - Do Not Edit'!$E$4:$E$6575),0)</f>
        <v>0</v>
      </c>
      <c r="F1736" s="25">
        <f>IFERROR(_xlfn.XLOOKUP($B1736,'Reference Prices - Do Not Edit'!$C$4:$C$6575,'Reference Prices - Do Not Edit'!$I$4:$I$6575),0)</f>
        <v>0</v>
      </c>
    </row>
    <row r="1737" spans="2:6">
      <c r="B1737" s="475"/>
      <c r="C1737" s="380" t="str">
        <f>IFERROR(_xlfn.XLOOKUP($B1737,'Reference Prices - Do Not Edit'!$C$4:$C$6575,'Reference Prices - Do Not Edit'!$B$4:$B$6575),"-")</f>
        <v>-</v>
      </c>
      <c r="D1737" s="23">
        <f>IFERROR(_xlfn.XLOOKUP($B1737,'Reference Prices - Do Not Edit'!$C$4:$C$6575,'Reference Prices - Do Not Edit'!$D$4:$D$6575),0)</f>
        <v>0</v>
      </c>
      <c r="E1737" s="23">
        <f>IFERROR(_xlfn.XLOOKUP($B1737,'Reference Prices - Do Not Edit'!$C$4:$C$6575,'Reference Prices - Do Not Edit'!$E$4:$E$6575),0)</f>
        <v>0</v>
      </c>
      <c r="F1737" s="25">
        <f>IFERROR(_xlfn.XLOOKUP($B1737,'Reference Prices - Do Not Edit'!$C$4:$C$6575,'Reference Prices - Do Not Edit'!$I$4:$I$6575),0)</f>
        <v>0</v>
      </c>
    </row>
    <row r="1738" spans="2:6">
      <c r="B1738" s="475"/>
      <c r="C1738" s="380" t="str">
        <f>IFERROR(_xlfn.XLOOKUP($B1738,'Reference Prices - Do Not Edit'!$C$4:$C$6575,'Reference Prices - Do Not Edit'!$B$4:$B$6575),"-")</f>
        <v>-</v>
      </c>
      <c r="D1738" s="23">
        <f>IFERROR(_xlfn.XLOOKUP($B1738,'Reference Prices - Do Not Edit'!$C$4:$C$6575,'Reference Prices - Do Not Edit'!$D$4:$D$6575),0)</f>
        <v>0</v>
      </c>
      <c r="E1738" s="23">
        <f>IFERROR(_xlfn.XLOOKUP($B1738,'Reference Prices - Do Not Edit'!$C$4:$C$6575,'Reference Prices - Do Not Edit'!$E$4:$E$6575),0)</f>
        <v>0</v>
      </c>
      <c r="F1738" s="25">
        <f>IFERROR(_xlfn.XLOOKUP($B1738,'Reference Prices - Do Not Edit'!$C$4:$C$6575,'Reference Prices - Do Not Edit'!$I$4:$I$6575),0)</f>
        <v>0</v>
      </c>
    </row>
    <row r="1739" spans="2:6">
      <c r="B1739" s="475"/>
      <c r="C1739" s="380" t="str">
        <f>IFERROR(_xlfn.XLOOKUP($B1739,'Reference Prices - Do Not Edit'!$C$4:$C$6575,'Reference Prices - Do Not Edit'!$B$4:$B$6575),"-")</f>
        <v>-</v>
      </c>
      <c r="D1739" s="23">
        <f>IFERROR(_xlfn.XLOOKUP($B1739,'Reference Prices - Do Not Edit'!$C$4:$C$6575,'Reference Prices - Do Not Edit'!$D$4:$D$6575),0)</f>
        <v>0</v>
      </c>
      <c r="E1739" s="23">
        <f>IFERROR(_xlfn.XLOOKUP($B1739,'Reference Prices - Do Not Edit'!$C$4:$C$6575,'Reference Prices - Do Not Edit'!$E$4:$E$6575),0)</f>
        <v>0</v>
      </c>
      <c r="F1739" s="25">
        <f>IFERROR(_xlfn.XLOOKUP($B1739,'Reference Prices - Do Not Edit'!$C$4:$C$6575,'Reference Prices - Do Not Edit'!$I$4:$I$6575),0)</f>
        <v>0</v>
      </c>
    </row>
    <row r="1740" spans="2:6">
      <c r="B1740" s="475"/>
      <c r="C1740" s="380" t="str">
        <f>IFERROR(_xlfn.XLOOKUP($B1740,'Reference Prices - Do Not Edit'!$C$4:$C$6575,'Reference Prices - Do Not Edit'!$B$4:$B$6575),"-")</f>
        <v>-</v>
      </c>
      <c r="D1740" s="23">
        <f>IFERROR(_xlfn.XLOOKUP($B1740,'Reference Prices - Do Not Edit'!$C$4:$C$6575,'Reference Prices - Do Not Edit'!$D$4:$D$6575),0)</f>
        <v>0</v>
      </c>
      <c r="E1740" s="23">
        <f>IFERROR(_xlfn.XLOOKUP($B1740,'Reference Prices - Do Not Edit'!$C$4:$C$6575,'Reference Prices - Do Not Edit'!$E$4:$E$6575),0)</f>
        <v>0</v>
      </c>
      <c r="F1740" s="25">
        <f>IFERROR(_xlfn.XLOOKUP($B1740,'Reference Prices - Do Not Edit'!$C$4:$C$6575,'Reference Prices - Do Not Edit'!$I$4:$I$6575),0)</f>
        <v>0</v>
      </c>
    </row>
    <row r="1741" spans="2:6">
      <c r="B1741" s="475"/>
      <c r="C1741" s="380" t="str">
        <f>IFERROR(_xlfn.XLOOKUP($B1741,'Reference Prices - Do Not Edit'!$C$4:$C$6575,'Reference Prices - Do Not Edit'!$B$4:$B$6575),"-")</f>
        <v>-</v>
      </c>
      <c r="D1741" s="23">
        <f>IFERROR(_xlfn.XLOOKUP($B1741,'Reference Prices - Do Not Edit'!$C$4:$C$6575,'Reference Prices - Do Not Edit'!$D$4:$D$6575),0)</f>
        <v>0</v>
      </c>
      <c r="E1741" s="23">
        <f>IFERROR(_xlfn.XLOOKUP($B1741,'Reference Prices - Do Not Edit'!$C$4:$C$6575,'Reference Prices - Do Not Edit'!$E$4:$E$6575),0)</f>
        <v>0</v>
      </c>
      <c r="F1741" s="25">
        <f>IFERROR(_xlfn.XLOOKUP($B1741,'Reference Prices - Do Not Edit'!$C$4:$C$6575,'Reference Prices - Do Not Edit'!$I$4:$I$6575),0)</f>
        <v>0</v>
      </c>
    </row>
    <row r="1742" spans="2:6">
      <c r="B1742" s="475"/>
      <c r="C1742" s="380" t="str">
        <f>IFERROR(_xlfn.XLOOKUP($B1742,'Reference Prices - Do Not Edit'!$C$4:$C$6575,'Reference Prices - Do Not Edit'!$B$4:$B$6575),"-")</f>
        <v>-</v>
      </c>
      <c r="D1742" s="23">
        <f>IFERROR(_xlfn.XLOOKUP($B1742,'Reference Prices - Do Not Edit'!$C$4:$C$6575,'Reference Prices - Do Not Edit'!$D$4:$D$6575),0)</f>
        <v>0</v>
      </c>
      <c r="E1742" s="23">
        <f>IFERROR(_xlfn.XLOOKUP($B1742,'Reference Prices - Do Not Edit'!$C$4:$C$6575,'Reference Prices - Do Not Edit'!$E$4:$E$6575),0)</f>
        <v>0</v>
      </c>
      <c r="F1742" s="25">
        <f>IFERROR(_xlfn.XLOOKUP($B1742,'Reference Prices - Do Not Edit'!$C$4:$C$6575,'Reference Prices - Do Not Edit'!$I$4:$I$6575),0)</f>
        <v>0</v>
      </c>
    </row>
    <row r="1743" spans="2:6">
      <c r="B1743" s="475"/>
      <c r="C1743" s="380" t="str">
        <f>IFERROR(_xlfn.XLOOKUP($B1743,'Reference Prices - Do Not Edit'!$C$4:$C$6575,'Reference Prices - Do Not Edit'!$B$4:$B$6575),"-")</f>
        <v>-</v>
      </c>
      <c r="D1743" s="23">
        <f>IFERROR(_xlfn.XLOOKUP($B1743,'Reference Prices - Do Not Edit'!$C$4:$C$6575,'Reference Prices - Do Not Edit'!$D$4:$D$6575),0)</f>
        <v>0</v>
      </c>
      <c r="E1743" s="23">
        <f>IFERROR(_xlfn.XLOOKUP($B1743,'Reference Prices - Do Not Edit'!$C$4:$C$6575,'Reference Prices - Do Not Edit'!$E$4:$E$6575),0)</f>
        <v>0</v>
      </c>
      <c r="F1743" s="25">
        <f>IFERROR(_xlfn.XLOOKUP($B1743,'Reference Prices - Do Not Edit'!$C$4:$C$6575,'Reference Prices - Do Not Edit'!$I$4:$I$6575),0)</f>
        <v>0</v>
      </c>
    </row>
    <row r="1744" spans="2:6">
      <c r="B1744" s="475"/>
      <c r="C1744" s="380" t="str">
        <f>IFERROR(_xlfn.XLOOKUP($B1744,'Reference Prices - Do Not Edit'!$C$4:$C$6575,'Reference Prices - Do Not Edit'!$B$4:$B$6575),"-")</f>
        <v>-</v>
      </c>
      <c r="D1744" s="23">
        <f>IFERROR(_xlfn.XLOOKUP($B1744,'Reference Prices - Do Not Edit'!$C$4:$C$6575,'Reference Prices - Do Not Edit'!$D$4:$D$6575),0)</f>
        <v>0</v>
      </c>
      <c r="E1744" s="23">
        <f>IFERROR(_xlfn.XLOOKUP($B1744,'Reference Prices - Do Not Edit'!$C$4:$C$6575,'Reference Prices - Do Not Edit'!$E$4:$E$6575),0)</f>
        <v>0</v>
      </c>
      <c r="F1744" s="25">
        <f>IFERROR(_xlfn.XLOOKUP($B1744,'Reference Prices - Do Not Edit'!$C$4:$C$6575,'Reference Prices - Do Not Edit'!$I$4:$I$6575),0)</f>
        <v>0</v>
      </c>
    </row>
    <row r="1745" spans="2:6">
      <c r="B1745" s="475"/>
      <c r="C1745" s="380" t="str">
        <f>IFERROR(_xlfn.XLOOKUP($B1745,'Reference Prices - Do Not Edit'!$C$4:$C$6575,'Reference Prices - Do Not Edit'!$B$4:$B$6575),"-")</f>
        <v>-</v>
      </c>
      <c r="D1745" s="23">
        <f>IFERROR(_xlfn.XLOOKUP($B1745,'Reference Prices - Do Not Edit'!$C$4:$C$6575,'Reference Prices - Do Not Edit'!$D$4:$D$6575),0)</f>
        <v>0</v>
      </c>
      <c r="E1745" s="23">
        <f>IFERROR(_xlfn.XLOOKUP($B1745,'Reference Prices - Do Not Edit'!$C$4:$C$6575,'Reference Prices - Do Not Edit'!$E$4:$E$6575),0)</f>
        <v>0</v>
      </c>
      <c r="F1745" s="25">
        <f>IFERROR(_xlfn.XLOOKUP($B1745,'Reference Prices - Do Not Edit'!$C$4:$C$6575,'Reference Prices - Do Not Edit'!$I$4:$I$6575),0)</f>
        <v>0</v>
      </c>
    </row>
    <row r="1746" spans="2:6">
      <c r="B1746" s="475"/>
      <c r="C1746" s="380" t="str">
        <f>IFERROR(_xlfn.XLOOKUP($B1746,'Reference Prices - Do Not Edit'!$C$4:$C$6575,'Reference Prices - Do Not Edit'!$B$4:$B$6575),"-")</f>
        <v>-</v>
      </c>
      <c r="D1746" s="23">
        <f>IFERROR(_xlfn.XLOOKUP($B1746,'Reference Prices - Do Not Edit'!$C$4:$C$6575,'Reference Prices - Do Not Edit'!$D$4:$D$6575),0)</f>
        <v>0</v>
      </c>
      <c r="E1746" s="23">
        <f>IFERROR(_xlfn.XLOOKUP($B1746,'Reference Prices - Do Not Edit'!$C$4:$C$6575,'Reference Prices - Do Not Edit'!$E$4:$E$6575),0)</f>
        <v>0</v>
      </c>
      <c r="F1746" s="25">
        <f>IFERROR(_xlfn.XLOOKUP($B1746,'Reference Prices - Do Not Edit'!$C$4:$C$6575,'Reference Prices - Do Not Edit'!$I$4:$I$6575),0)</f>
        <v>0</v>
      </c>
    </row>
    <row r="1747" spans="2:6">
      <c r="B1747" s="475"/>
      <c r="C1747" s="380" t="str">
        <f>IFERROR(_xlfn.XLOOKUP($B1747,'Reference Prices - Do Not Edit'!$C$4:$C$6575,'Reference Prices - Do Not Edit'!$B$4:$B$6575),"-")</f>
        <v>-</v>
      </c>
      <c r="D1747" s="23">
        <f>IFERROR(_xlfn.XLOOKUP($B1747,'Reference Prices - Do Not Edit'!$C$4:$C$6575,'Reference Prices - Do Not Edit'!$D$4:$D$6575),0)</f>
        <v>0</v>
      </c>
      <c r="E1747" s="23">
        <f>IFERROR(_xlfn.XLOOKUP($B1747,'Reference Prices - Do Not Edit'!$C$4:$C$6575,'Reference Prices - Do Not Edit'!$E$4:$E$6575),0)</f>
        <v>0</v>
      </c>
      <c r="F1747" s="25">
        <f>IFERROR(_xlfn.XLOOKUP($B1747,'Reference Prices - Do Not Edit'!$C$4:$C$6575,'Reference Prices - Do Not Edit'!$I$4:$I$6575),0)</f>
        <v>0</v>
      </c>
    </row>
    <row r="1748" spans="2:6">
      <c r="B1748" s="475"/>
      <c r="C1748" s="380" t="str">
        <f>IFERROR(_xlfn.XLOOKUP($B1748,'Reference Prices - Do Not Edit'!$C$4:$C$6575,'Reference Prices - Do Not Edit'!$B$4:$B$6575),"-")</f>
        <v>-</v>
      </c>
      <c r="D1748" s="23">
        <f>IFERROR(_xlfn.XLOOKUP($B1748,'Reference Prices - Do Not Edit'!$C$4:$C$6575,'Reference Prices - Do Not Edit'!$D$4:$D$6575),0)</f>
        <v>0</v>
      </c>
      <c r="E1748" s="23">
        <f>IFERROR(_xlfn.XLOOKUP($B1748,'Reference Prices - Do Not Edit'!$C$4:$C$6575,'Reference Prices - Do Not Edit'!$E$4:$E$6575),0)</f>
        <v>0</v>
      </c>
      <c r="F1748" s="25">
        <f>IFERROR(_xlfn.XLOOKUP($B1748,'Reference Prices - Do Not Edit'!$C$4:$C$6575,'Reference Prices - Do Not Edit'!$I$4:$I$6575),0)</f>
        <v>0</v>
      </c>
    </row>
    <row r="1749" spans="2:6">
      <c r="B1749" s="475"/>
      <c r="C1749" s="380" t="str">
        <f>IFERROR(_xlfn.XLOOKUP($B1749,'Reference Prices - Do Not Edit'!$C$4:$C$6575,'Reference Prices - Do Not Edit'!$B$4:$B$6575),"-")</f>
        <v>-</v>
      </c>
      <c r="D1749" s="23">
        <f>IFERROR(_xlfn.XLOOKUP($B1749,'Reference Prices - Do Not Edit'!$C$4:$C$6575,'Reference Prices - Do Not Edit'!$D$4:$D$6575),0)</f>
        <v>0</v>
      </c>
      <c r="E1749" s="23">
        <f>IFERROR(_xlfn.XLOOKUP($B1749,'Reference Prices - Do Not Edit'!$C$4:$C$6575,'Reference Prices - Do Not Edit'!$E$4:$E$6575),0)</f>
        <v>0</v>
      </c>
      <c r="F1749" s="25">
        <f>IFERROR(_xlfn.XLOOKUP($B1749,'Reference Prices - Do Not Edit'!$C$4:$C$6575,'Reference Prices - Do Not Edit'!$I$4:$I$6575),0)</f>
        <v>0</v>
      </c>
    </row>
    <row r="1750" spans="2:6">
      <c r="B1750" s="475"/>
      <c r="C1750" s="380" t="str">
        <f>IFERROR(_xlfn.XLOOKUP($B1750,'Reference Prices - Do Not Edit'!$C$4:$C$6575,'Reference Prices - Do Not Edit'!$B$4:$B$6575),"-")</f>
        <v>-</v>
      </c>
      <c r="D1750" s="23">
        <f>IFERROR(_xlfn.XLOOKUP($B1750,'Reference Prices - Do Not Edit'!$C$4:$C$6575,'Reference Prices - Do Not Edit'!$D$4:$D$6575),0)</f>
        <v>0</v>
      </c>
      <c r="E1750" s="23">
        <f>IFERROR(_xlfn.XLOOKUP($B1750,'Reference Prices - Do Not Edit'!$C$4:$C$6575,'Reference Prices - Do Not Edit'!$E$4:$E$6575),0)</f>
        <v>0</v>
      </c>
      <c r="F1750" s="25">
        <f>IFERROR(_xlfn.XLOOKUP($B1750,'Reference Prices - Do Not Edit'!$C$4:$C$6575,'Reference Prices - Do Not Edit'!$I$4:$I$6575),0)</f>
        <v>0</v>
      </c>
    </row>
    <row r="1751" spans="2:6">
      <c r="B1751" s="475"/>
      <c r="C1751" s="380" t="str">
        <f>IFERROR(_xlfn.XLOOKUP($B1751,'Reference Prices - Do Not Edit'!$C$4:$C$6575,'Reference Prices - Do Not Edit'!$B$4:$B$6575),"-")</f>
        <v>-</v>
      </c>
      <c r="D1751" s="23">
        <f>IFERROR(_xlfn.XLOOKUP($B1751,'Reference Prices - Do Not Edit'!$C$4:$C$6575,'Reference Prices - Do Not Edit'!$D$4:$D$6575),0)</f>
        <v>0</v>
      </c>
      <c r="E1751" s="23">
        <f>IFERROR(_xlfn.XLOOKUP($B1751,'Reference Prices - Do Not Edit'!$C$4:$C$6575,'Reference Prices - Do Not Edit'!$E$4:$E$6575),0)</f>
        <v>0</v>
      </c>
      <c r="F1751" s="25">
        <f>IFERROR(_xlfn.XLOOKUP($B1751,'Reference Prices - Do Not Edit'!$C$4:$C$6575,'Reference Prices - Do Not Edit'!$I$4:$I$6575),0)</f>
        <v>0</v>
      </c>
    </row>
    <row r="1752" spans="2:6">
      <c r="B1752" s="475"/>
      <c r="C1752" s="380" t="str">
        <f>IFERROR(_xlfn.XLOOKUP($B1752,'Reference Prices - Do Not Edit'!$C$4:$C$6575,'Reference Prices - Do Not Edit'!$B$4:$B$6575),"-")</f>
        <v>-</v>
      </c>
      <c r="D1752" s="23">
        <f>IFERROR(_xlfn.XLOOKUP($B1752,'Reference Prices - Do Not Edit'!$C$4:$C$6575,'Reference Prices - Do Not Edit'!$D$4:$D$6575),0)</f>
        <v>0</v>
      </c>
      <c r="E1752" s="23">
        <f>IFERROR(_xlfn.XLOOKUP($B1752,'Reference Prices - Do Not Edit'!$C$4:$C$6575,'Reference Prices - Do Not Edit'!$E$4:$E$6575),0)</f>
        <v>0</v>
      </c>
      <c r="F1752" s="25">
        <f>IFERROR(_xlfn.XLOOKUP($B1752,'Reference Prices - Do Not Edit'!$C$4:$C$6575,'Reference Prices - Do Not Edit'!$I$4:$I$6575),0)</f>
        <v>0</v>
      </c>
    </row>
    <row r="1753" spans="2:6">
      <c r="B1753" s="475"/>
      <c r="C1753" s="380" t="str">
        <f>IFERROR(_xlfn.XLOOKUP($B1753,'Reference Prices - Do Not Edit'!$C$4:$C$6575,'Reference Prices - Do Not Edit'!$B$4:$B$6575),"-")</f>
        <v>-</v>
      </c>
      <c r="D1753" s="23">
        <f>IFERROR(_xlfn.XLOOKUP($B1753,'Reference Prices - Do Not Edit'!$C$4:$C$6575,'Reference Prices - Do Not Edit'!$D$4:$D$6575),0)</f>
        <v>0</v>
      </c>
      <c r="E1753" s="23">
        <f>IFERROR(_xlfn.XLOOKUP($B1753,'Reference Prices - Do Not Edit'!$C$4:$C$6575,'Reference Prices - Do Not Edit'!$E$4:$E$6575),0)</f>
        <v>0</v>
      </c>
      <c r="F1753" s="25">
        <f>IFERROR(_xlfn.XLOOKUP($B1753,'Reference Prices - Do Not Edit'!$C$4:$C$6575,'Reference Prices - Do Not Edit'!$I$4:$I$6575),0)</f>
        <v>0</v>
      </c>
    </row>
    <row r="1754" spans="2:6">
      <c r="B1754" s="475"/>
      <c r="C1754" s="380" t="str">
        <f>IFERROR(_xlfn.XLOOKUP($B1754,'Reference Prices - Do Not Edit'!$C$4:$C$6575,'Reference Prices - Do Not Edit'!$B$4:$B$6575),"-")</f>
        <v>-</v>
      </c>
      <c r="D1754" s="23">
        <f>IFERROR(_xlfn.XLOOKUP($B1754,'Reference Prices - Do Not Edit'!$C$4:$C$6575,'Reference Prices - Do Not Edit'!$D$4:$D$6575),0)</f>
        <v>0</v>
      </c>
      <c r="E1754" s="23">
        <f>IFERROR(_xlfn.XLOOKUP($B1754,'Reference Prices - Do Not Edit'!$C$4:$C$6575,'Reference Prices - Do Not Edit'!$E$4:$E$6575),0)</f>
        <v>0</v>
      </c>
      <c r="F1754" s="25">
        <f>IFERROR(_xlfn.XLOOKUP($B1754,'Reference Prices - Do Not Edit'!$C$4:$C$6575,'Reference Prices - Do Not Edit'!$I$4:$I$6575),0)</f>
        <v>0</v>
      </c>
    </row>
    <row r="1755" spans="2:6">
      <c r="B1755" s="475"/>
      <c r="C1755" s="380" t="str">
        <f>IFERROR(_xlfn.XLOOKUP($B1755,'Reference Prices - Do Not Edit'!$C$4:$C$6575,'Reference Prices - Do Not Edit'!$B$4:$B$6575),"-")</f>
        <v>-</v>
      </c>
      <c r="D1755" s="23">
        <f>IFERROR(_xlfn.XLOOKUP($B1755,'Reference Prices - Do Not Edit'!$C$4:$C$6575,'Reference Prices - Do Not Edit'!$D$4:$D$6575),0)</f>
        <v>0</v>
      </c>
      <c r="E1755" s="23">
        <f>IFERROR(_xlfn.XLOOKUP($B1755,'Reference Prices - Do Not Edit'!$C$4:$C$6575,'Reference Prices - Do Not Edit'!$E$4:$E$6575),0)</f>
        <v>0</v>
      </c>
      <c r="F1755" s="25">
        <f>IFERROR(_xlfn.XLOOKUP($B1755,'Reference Prices - Do Not Edit'!$C$4:$C$6575,'Reference Prices - Do Not Edit'!$I$4:$I$6575),0)</f>
        <v>0</v>
      </c>
    </row>
    <row r="1756" spans="2:6">
      <c r="B1756" s="475"/>
      <c r="C1756" s="380" t="str">
        <f>IFERROR(_xlfn.XLOOKUP($B1756,'Reference Prices - Do Not Edit'!$C$4:$C$6575,'Reference Prices - Do Not Edit'!$B$4:$B$6575),"-")</f>
        <v>-</v>
      </c>
      <c r="D1756" s="23">
        <f>IFERROR(_xlfn.XLOOKUP($B1756,'Reference Prices - Do Not Edit'!$C$4:$C$6575,'Reference Prices - Do Not Edit'!$D$4:$D$6575),0)</f>
        <v>0</v>
      </c>
      <c r="E1756" s="23">
        <f>IFERROR(_xlfn.XLOOKUP($B1756,'Reference Prices - Do Not Edit'!$C$4:$C$6575,'Reference Prices - Do Not Edit'!$E$4:$E$6575),0)</f>
        <v>0</v>
      </c>
      <c r="F1756" s="25">
        <f>IFERROR(_xlfn.XLOOKUP($B1756,'Reference Prices - Do Not Edit'!$C$4:$C$6575,'Reference Prices - Do Not Edit'!$I$4:$I$6575),0)</f>
        <v>0</v>
      </c>
    </row>
    <row r="1757" spans="2:6">
      <c r="B1757" s="475"/>
      <c r="C1757" s="380" t="str">
        <f>IFERROR(_xlfn.XLOOKUP($B1757,'Reference Prices - Do Not Edit'!$C$4:$C$6575,'Reference Prices - Do Not Edit'!$B$4:$B$6575),"-")</f>
        <v>-</v>
      </c>
      <c r="D1757" s="23">
        <f>IFERROR(_xlfn.XLOOKUP($B1757,'Reference Prices - Do Not Edit'!$C$4:$C$6575,'Reference Prices - Do Not Edit'!$D$4:$D$6575),0)</f>
        <v>0</v>
      </c>
      <c r="E1757" s="23">
        <f>IFERROR(_xlfn.XLOOKUP($B1757,'Reference Prices - Do Not Edit'!$C$4:$C$6575,'Reference Prices - Do Not Edit'!$E$4:$E$6575),0)</f>
        <v>0</v>
      </c>
      <c r="F1757" s="25">
        <f>IFERROR(_xlfn.XLOOKUP($B1757,'Reference Prices - Do Not Edit'!$C$4:$C$6575,'Reference Prices - Do Not Edit'!$I$4:$I$6575),0)</f>
        <v>0</v>
      </c>
    </row>
    <row r="1758" spans="2:6">
      <c r="B1758" s="475"/>
      <c r="C1758" s="380" t="str">
        <f>IFERROR(_xlfn.XLOOKUP($B1758,'Reference Prices - Do Not Edit'!$C$4:$C$6575,'Reference Prices - Do Not Edit'!$B$4:$B$6575),"-")</f>
        <v>-</v>
      </c>
      <c r="D1758" s="23">
        <f>IFERROR(_xlfn.XLOOKUP($B1758,'Reference Prices - Do Not Edit'!$C$4:$C$6575,'Reference Prices - Do Not Edit'!$D$4:$D$6575),0)</f>
        <v>0</v>
      </c>
      <c r="E1758" s="23">
        <f>IFERROR(_xlfn.XLOOKUP($B1758,'Reference Prices - Do Not Edit'!$C$4:$C$6575,'Reference Prices - Do Not Edit'!$E$4:$E$6575),0)</f>
        <v>0</v>
      </c>
      <c r="F1758" s="25">
        <f>IFERROR(_xlfn.XLOOKUP($B1758,'Reference Prices - Do Not Edit'!$C$4:$C$6575,'Reference Prices - Do Not Edit'!$I$4:$I$6575),0)</f>
        <v>0</v>
      </c>
    </row>
    <row r="1759" spans="2:6">
      <c r="B1759" s="475"/>
      <c r="C1759" s="380" t="str">
        <f>IFERROR(_xlfn.XLOOKUP($B1759,'Reference Prices - Do Not Edit'!$C$4:$C$6575,'Reference Prices - Do Not Edit'!$B$4:$B$6575),"-")</f>
        <v>-</v>
      </c>
      <c r="D1759" s="23">
        <f>IFERROR(_xlfn.XLOOKUP($B1759,'Reference Prices - Do Not Edit'!$C$4:$C$6575,'Reference Prices - Do Not Edit'!$D$4:$D$6575),0)</f>
        <v>0</v>
      </c>
      <c r="E1759" s="23">
        <f>IFERROR(_xlfn.XLOOKUP($B1759,'Reference Prices - Do Not Edit'!$C$4:$C$6575,'Reference Prices - Do Not Edit'!$E$4:$E$6575),0)</f>
        <v>0</v>
      </c>
      <c r="F1759" s="25">
        <f>IFERROR(_xlfn.XLOOKUP($B1759,'Reference Prices - Do Not Edit'!$C$4:$C$6575,'Reference Prices - Do Not Edit'!$I$4:$I$6575),0)</f>
        <v>0</v>
      </c>
    </row>
    <row r="1760" spans="2:6">
      <c r="B1760" s="475"/>
      <c r="C1760" s="380" t="str">
        <f>IFERROR(_xlfn.XLOOKUP($B1760,'Reference Prices - Do Not Edit'!$C$4:$C$6575,'Reference Prices - Do Not Edit'!$B$4:$B$6575),"-")</f>
        <v>-</v>
      </c>
      <c r="D1760" s="23">
        <f>IFERROR(_xlfn.XLOOKUP($B1760,'Reference Prices - Do Not Edit'!$C$4:$C$6575,'Reference Prices - Do Not Edit'!$D$4:$D$6575),0)</f>
        <v>0</v>
      </c>
      <c r="E1760" s="23">
        <f>IFERROR(_xlfn.XLOOKUP($B1760,'Reference Prices - Do Not Edit'!$C$4:$C$6575,'Reference Prices - Do Not Edit'!$E$4:$E$6575),0)</f>
        <v>0</v>
      </c>
      <c r="F1760" s="25">
        <f>IFERROR(_xlfn.XLOOKUP($B1760,'Reference Prices - Do Not Edit'!$C$4:$C$6575,'Reference Prices - Do Not Edit'!$I$4:$I$6575),0)</f>
        <v>0</v>
      </c>
    </row>
    <row r="1761" spans="2:6">
      <c r="B1761" s="475"/>
      <c r="C1761" s="380" t="str">
        <f>IFERROR(_xlfn.XLOOKUP($B1761,'Reference Prices - Do Not Edit'!$C$4:$C$6575,'Reference Prices - Do Not Edit'!$B$4:$B$6575),"-")</f>
        <v>-</v>
      </c>
      <c r="D1761" s="23">
        <f>IFERROR(_xlfn.XLOOKUP($B1761,'Reference Prices - Do Not Edit'!$C$4:$C$6575,'Reference Prices - Do Not Edit'!$D$4:$D$6575),0)</f>
        <v>0</v>
      </c>
      <c r="E1761" s="23">
        <f>IFERROR(_xlfn.XLOOKUP($B1761,'Reference Prices - Do Not Edit'!$C$4:$C$6575,'Reference Prices - Do Not Edit'!$E$4:$E$6575),0)</f>
        <v>0</v>
      </c>
      <c r="F1761" s="25">
        <f>IFERROR(_xlfn.XLOOKUP($B1761,'Reference Prices - Do Not Edit'!$C$4:$C$6575,'Reference Prices - Do Not Edit'!$I$4:$I$6575),0)</f>
        <v>0</v>
      </c>
    </row>
    <row r="1762" spans="2:6">
      <c r="B1762" s="475"/>
      <c r="C1762" s="380" t="str">
        <f>IFERROR(_xlfn.XLOOKUP($B1762,'Reference Prices - Do Not Edit'!$C$4:$C$6575,'Reference Prices - Do Not Edit'!$B$4:$B$6575),"-")</f>
        <v>-</v>
      </c>
      <c r="D1762" s="23">
        <f>IFERROR(_xlfn.XLOOKUP($B1762,'Reference Prices - Do Not Edit'!$C$4:$C$6575,'Reference Prices - Do Not Edit'!$D$4:$D$6575),0)</f>
        <v>0</v>
      </c>
      <c r="E1762" s="23">
        <f>IFERROR(_xlfn.XLOOKUP($B1762,'Reference Prices - Do Not Edit'!$C$4:$C$6575,'Reference Prices - Do Not Edit'!$E$4:$E$6575),0)</f>
        <v>0</v>
      </c>
      <c r="F1762" s="25">
        <f>IFERROR(_xlfn.XLOOKUP($B1762,'Reference Prices - Do Not Edit'!$C$4:$C$6575,'Reference Prices - Do Not Edit'!$I$4:$I$6575),0)</f>
        <v>0</v>
      </c>
    </row>
    <row r="1763" spans="2:6">
      <c r="B1763" s="475"/>
      <c r="C1763" s="380" t="str">
        <f>IFERROR(_xlfn.XLOOKUP($B1763,'Reference Prices - Do Not Edit'!$C$4:$C$6575,'Reference Prices - Do Not Edit'!$B$4:$B$6575),"-")</f>
        <v>-</v>
      </c>
      <c r="D1763" s="23">
        <f>IFERROR(_xlfn.XLOOKUP($B1763,'Reference Prices - Do Not Edit'!$C$4:$C$6575,'Reference Prices - Do Not Edit'!$D$4:$D$6575),0)</f>
        <v>0</v>
      </c>
      <c r="E1763" s="23">
        <f>IFERROR(_xlfn.XLOOKUP($B1763,'Reference Prices - Do Not Edit'!$C$4:$C$6575,'Reference Prices - Do Not Edit'!$E$4:$E$6575),0)</f>
        <v>0</v>
      </c>
      <c r="F1763" s="25">
        <f>IFERROR(_xlfn.XLOOKUP($B1763,'Reference Prices - Do Not Edit'!$C$4:$C$6575,'Reference Prices - Do Not Edit'!$I$4:$I$6575),0)</f>
        <v>0</v>
      </c>
    </row>
    <row r="1764" spans="2:6">
      <c r="B1764" s="475"/>
      <c r="C1764" s="380" t="str">
        <f>IFERROR(_xlfn.XLOOKUP($B1764,'Reference Prices - Do Not Edit'!$C$4:$C$6575,'Reference Prices - Do Not Edit'!$B$4:$B$6575),"-")</f>
        <v>-</v>
      </c>
      <c r="D1764" s="23">
        <f>IFERROR(_xlfn.XLOOKUP($B1764,'Reference Prices - Do Not Edit'!$C$4:$C$6575,'Reference Prices - Do Not Edit'!$D$4:$D$6575),0)</f>
        <v>0</v>
      </c>
      <c r="E1764" s="23">
        <f>IFERROR(_xlfn.XLOOKUP($B1764,'Reference Prices - Do Not Edit'!$C$4:$C$6575,'Reference Prices - Do Not Edit'!$E$4:$E$6575),0)</f>
        <v>0</v>
      </c>
      <c r="F1764" s="25">
        <f>IFERROR(_xlfn.XLOOKUP($B1764,'Reference Prices - Do Not Edit'!$C$4:$C$6575,'Reference Prices - Do Not Edit'!$I$4:$I$6575),0)</f>
        <v>0</v>
      </c>
    </row>
    <row r="1765" spans="2:6">
      <c r="B1765" s="475"/>
      <c r="C1765" s="380" t="str">
        <f>IFERROR(_xlfn.XLOOKUP($B1765,'Reference Prices - Do Not Edit'!$C$4:$C$6575,'Reference Prices - Do Not Edit'!$B$4:$B$6575),"-")</f>
        <v>-</v>
      </c>
      <c r="D1765" s="23">
        <f>IFERROR(_xlfn.XLOOKUP($B1765,'Reference Prices - Do Not Edit'!$C$4:$C$6575,'Reference Prices - Do Not Edit'!$D$4:$D$6575),0)</f>
        <v>0</v>
      </c>
      <c r="E1765" s="23">
        <f>IFERROR(_xlfn.XLOOKUP($B1765,'Reference Prices - Do Not Edit'!$C$4:$C$6575,'Reference Prices - Do Not Edit'!$E$4:$E$6575),0)</f>
        <v>0</v>
      </c>
      <c r="F1765" s="25">
        <f>IFERROR(_xlfn.XLOOKUP($B1765,'Reference Prices - Do Not Edit'!$C$4:$C$6575,'Reference Prices - Do Not Edit'!$I$4:$I$6575),0)</f>
        <v>0</v>
      </c>
    </row>
    <row r="1766" spans="2:6">
      <c r="B1766" s="475"/>
      <c r="C1766" s="380" t="str">
        <f>IFERROR(_xlfn.XLOOKUP($B1766,'Reference Prices - Do Not Edit'!$C$4:$C$6575,'Reference Prices - Do Not Edit'!$B$4:$B$6575),"-")</f>
        <v>-</v>
      </c>
      <c r="D1766" s="23">
        <f>IFERROR(_xlfn.XLOOKUP($B1766,'Reference Prices - Do Not Edit'!$C$4:$C$6575,'Reference Prices - Do Not Edit'!$D$4:$D$6575),0)</f>
        <v>0</v>
      </c>
      <c r="E1766" s="23">
        <f>IFERROR(_xlfn.XLOOKUP($B1766,'Reference Prices - Do Not Edit'!$C$4:$C$6575,'Reference Prices - Do Not Edit'!$E$4:$E$6575),0)</f>
        <v>0</v>
      </c>
      <c r="F1766" s="25">
        <f>IFERROR(_xlfn.XLOOKUP($B1766,'Reference Prices - Do Not Edit'!$C$4:$C$6575,'Reference Prices - Do Not Edit'!$I$4:$I$6575),0)</f>
        <v>0</v>
      </c>
    </row>
    <row r="1767" spans="2:6">
      <c r="B1767" s="475"/>
      <c r="C1767" s="380" t="str">
        <f>IFERROR(_xlfn.XLOOKUP($B1767,'Reference Prices - Do Not Edit'!$C$4:$C$6575,'Reference Prices - Do Not Edit'!$B$4:$B$6575),"-")</f>
        <v>-</v>
      </c>
      <c r="D1767" s="23">
        <f>IFERROR(_xlfn.XLOOKUP($B1767,'Reference Prices - Do Not Edit'!$C$4:$C$6575,'Reference Prices - Do Not Edit'!$D$4:$D$6575),0)</f>
        <v>0</v>
      </c>
      <c r="E1767" s="23">
        <f>IFERROR(_xlfn.XLOOKUP($B1767,'Reference Prices - Do Not Edit'!$C$4:$C$6575,'Reference Prices - Do Not Edit'!$E$4:$E$6575),0)</f>
        <v>0</v>
      </c>
      <c r="F1767" s="25">
        <f>IFERROR(_xlfn.XLOOKUP($B1767,'Reference Prices - Do Not Edit'!$C$4:$C$6575,'Reference Prices - Do Not Edit'!$I$4:$I$6575),0)</f>
        <v>0</v>
      </c>
    </row>
    <row r="1768" spans="2:6">
      <c r="B1768" s="475"/>
      <c r="C1768" s="380" t="str">
        <f>IFERROR(_xlfn.XLOOKUP($B1768,'Reference Prices - Do Not Edit'!$C$4:$C$6575,'Reference Prices - Do Not Edit'!$B$4:$B$6575),"-")</f>
        <v>-</v>
      </c>
      <c r="D1768" s="23">
        <f>IFERROR(_xlfn.XLOOKUP($B1768,'Reference Prices - Do Not Edit'!$C$4:$C$6575,'Reference Prices - Do Not Edit'!$D$4:$D$6575),0)</f>
        <v>0</v>
      </c>
      <c r="E1768" s="23">
        <f>IFERROR(_xlfn.XLOOKUP($B1768,'Reference Prices - Do Not Edit'!$C$4:$C$6575,'Reference Prices - Do Not Edit'!$E$4:$E$6575),0)</f>
        <v>0</v>
      </c>
      <c r="F1768" s="25">
        <f>IFERROR(_xlfn.XLOOKUP($B1768,'Reference Prices - Do Not Edit'!$C$4:$C$6575,'Reference Prices - Do Not Edit'!$I$4:$I$6575),0)</f>
        <v>0</v>
      </c>
    </row>
    <row r="1769" spans="2:6">
      <c r="B1769" s="475"/>
      <c r="C1769" s="380" t="str">
        <f>IFERROR(_xlfn.XLOOKUP($B1769,'Reference Prices - Do Not Edit'!$C$4:$C$6575,'Reference Prices - Do Not Edit'!$B$4:$B$6575),"-")</f>
        <v>-</v>
      </c>
      <c r="D1769" s="23">
        <f>IFERROR(_xlfn.XLOOKUP($B1769,'Reference Prices - Do Not Edit'!$C$4:$C$6575,'Reference Prices - Do Not Edit'!$D$4:$D$6575),0)</f>
        <v>0</v>
      </c>
      <c r="E1769" s="23">
        <f>IFERROR(_xlfn.XLOOKUP($B1769,'Reference Prices - Do Not Edit'!$C$4:$C$6575,'Reference Prices - Do Not Edit'!$E$4:$E$6575),0)</f>
        <v>0</v>
      </c>
      <c r="F1769" s="25">
        <f>IFERROR(_xlfn.XLOOKUP($B1769,'Reference Prices - Do Not Edit'!$C$4:$C$6575,'Reference Prices - Do Not Edit'!$I$4:$I$6575),0)</f>
        <v>0</v>
      </c>
    </row>
    <row r="1770" spans="2:6">
      <c r="B1770" s="475"/>
      <c r="C1770" s="380" t="str">
        <f>IFERROR(_xlfn.XLOOKUP($B1770,'Reference Prices - Do Not Edit'!$C$4:$C$6575,'Reference Prices - Do Not Edit'!$B$4:$B$6575),"-")</f>
        <v>-</v>
      </c>
      <c r="D1770" s="23">
        <f>IFERROR(_xlfn.XLOOKUP($B1770,'Reference Prices - Do Not Edit'!$C$4:$C$6575,'Reference Prices - Do Not Edit'!$D$4:$D$6575),0)</f>
        <v>0</v>
      </c>
      <c r="E1770" s="23">
        <f>IFERROR(_xlfn.XLOOKUP($B1770,'Reference Prices - Do Not Edit'!$C$4:$C$6575,'Reference Prices - Do Not Edit'!$E$4:$E$6575),0)</f>
        <v>0</v>
      </c>
      <c r="F1770" s="25">
        <f>IFERROR(_xlfn.XLOOKUP($B1770,'Reference Prices - Do Not Edit'!$C$4:$C$6575,'Reference Prices - Do Not Edit'!$I$4:$I$6575),0)</f>
        <v>0</v>
      </c>
    </row>
    <row r="1771" spans="2:6">
      <c r="B1771" s="475"/>
      <c r="C1771" s="380" t="str">
        <f>IFERROR(_xlfn.XLOOKUP($B1771,'Reference Prices - Do Not Edit'!$C$4:$C$6575,'Reference Prices - Do Not Edit'!$B$4:$B$6575),"-")</f>
        <v>-</v>
      </c>
      <c r="D1771" s="23">
        <f>IFERROR(_xlfn.XLOOKUP($B1771,'Reference Prices - Do Not Edit'!$C$4:$C$6575,'Reference Prices - Do Not Edit'!$D$4:$D$6575),0)</f>
        <v>0</v>
      </c>
      <c r="E1771" s="23">
        <f>IFERROR(_xlfn.XLOOKUP($B1771,'Reference Prices - Do Not Edit'!$C$4:$C$6575,'Reference Prices - Do Not Edit'!$E$4:$E$6575),0)</f>
        <v>0</v>
      </c>
      <c r="F1771" s="25">
        <f>IFERROR(_xlfn.XLOOKUP($B1771,'Reference Prices - Do Not Edit'!$C$4:$C$6575,'Reference Prices - Do Not Edit'!$I$4:$I$6575),0)</f>
        <v>0</v>
      </c>
    </row>
    <row r="1772" spans="2:6">
      <c r="B1772" s="475"/>
      <c r="C1772" s="380" t="str">
        <f>IFERROR(_xlfn.XLOOKUP($B1772,'Reference Prices - Do Not Edit'!$C$4:$C$6575,'Reference Prices - Do Not Edit'!$B$4:$B$6575),"-")</f>
        <v>-</v>
      </c>
      <c r="D1772" s="23">
        <f>IFERROR(_xlfn.XLOOKUP($B1772,'Reference Prices - Do Not Edit'!$C$4:$C$6575,'Reference Prices - Do Not Edit'!$D$4:$D$6575),0)</f>
        <v>0</v>
      </c>
      <c r="E1772" s="23">
        <f>IFERROR(_xlfn.XLOOKUP($B1772,'Reference Prices - Do Not Edit'!$C$4:$C$6575,'Reference Prices - Do Not Edit'!$E$4:$E$6575),0)</f>
        <v>0</v>
      </c>
      <c r="F1772" s="25">
        <f>IFERROR(_xlfn.XLOOKUP($B1772,'Reference Prices - Do Not Edit'!$C$4:$C$6575,'Reference Prices - Do Not Edit'!$I$4:$I$6575),0)</f>
        <v>0</v>
      </c>
    </row>
    <row r="1773" spans="2:6">
      <c r="B1773" s="475"/>
      <c r="C1773" s="380" t="str">
        <f>IFERROR(_xlfn.XLOOKUP($B1773,'Reference Prices - Do Not Edit'!$C$4:$C$6575,'Reference Prices - Do Not Edit'!$B$4:$B$6575),"-")</f>
        <v>-</v>
      </c>
      <c r="D1773" s="23">
        <f>IFERROR(_xlfn.XLOOKUP($B1773,'Reference Prices - Do Not Edit'!$C$4:$C$6575,'Reference Prices - Do Not Edit'!$D$4:$D$6575),0)</f>
        <v>0</v>
      </c>
      <c r="E1773" s="23">
        <f>IFERROR(_xlfn.XLOOKUP($B1773,'Reference Prices - Do Not Edit'!$C$4:$C$6575,'Reference Prices - Do Not Edit'!$E$4:$E$6575),0)</f>
        <v>0</v>
      </c>
      <c r="F1773" s="25">
        <f>IFERROR(_xlfn.XLOOKUP($B1773,'Reference Prices - Do Not Edit'!$C$4:$C$6575,'Reference Prices - Do Not Edit'!$I$4:$I$6575),0)</f>
        <v>0</v>
      </c>
    </row>
    <row r="1774" spans="2:6">
      <c r="B1774" s="475"/>
      <c r="C1774" s="380" t="str">
        <f>IFERROR(_xlfn.XLOOKUP($B1774,'Reference Prices - Do Not Edit'!$C$4:$C$6575,'Reference Prices - Do Not Edit'!$B$4:$B$6575),"-")</f>
        <v>-</v>
      </c>
      <c r="D1774" s="23">
        <f>IFERROR(_xlfn.XLOOKUP($B1774,'Reference Prices - Do Not Edit'!$C$4:$C$6575,'Reference Prices - Do Not Edit'!$D$4:$D$6575),0)</f>
        <v>0</v>
      </c>
      <c r="E1774" s="23">
        <f>IFERROR(_xlfn.XLOOKUP($B1774,'Reference Prices - Do Not Edit'!$C$4:$C$6575,'Reference Prices - Do Not Edit'!$E$4:$E$6575),0)</f>
        <v>0</v>
      </c>
      <c r="F1774" s="25">
        <f>IFERROR(_xlfn.XLOOKUP($B1774,'Reference Prices - Do Not Edit'!$C$4:$C$6575,'Reference Prices - Do Not Edit'!$I$4:$I$6575),0)</f>
        <v>0</v>
      </c>
    </row>
    <row r="1775" spans="2:6">
      <c r="B1775" s="475"/>
      <c r="C1775" s="380" t="str">
        <f>IFERROR(_xlfn.XLOOKUP($B1775,'Reference Prices - Do Not Edit'!$C$4:$C$6575,'Reference Prices - Do Not Edit'!$B$4:$B$6575),"-")</f>
        <v>-</v>
      </c>
      <c r="D1775" s="23">
        <f>IFERROR(_xlfn.XLOOKUP($B1775,'Reference Prices - Do Not Edit'!$C$4:$C$6575,'Reference Prices - Do Not Edit'!$D$4:$D$6575),0)</f>
        <v>0</v>
      </c>
      <c r="E1775" s="23">
        <f>IFERROR(_xlfn.XLOOKUP($B1775,'Reference Prices - Do Not Edit'!$C$4:$C$6575,'Reference Prices - Do Not Edit'!$E$4:$E$6575),0)</f>
        <v>0</v>
      </c>
      <c r="F1775" s="25">
        <f>IFERROR(_xlfn.XLOOKUP($B1775,'Reference Prices - Do Not Edit'!$C$4:$C$6575,'Reference Prices - Do Not Edit'!$I$4:$I$6575),0)</f>
        <v>0</v>
      </c>
    </row>
    <row r="1776" spans="2:6">
      <c r="B1776" s="475"/>
      <c r="C1776" s="380" t="str">
        <f>IFERROR(_xlfn.XLOOKUP($B1776,'Reference Prices - Do Not Edit'!$C$4:$C$6575,'Reference Prices - Do Not Edit'!$B$4:$B$6575),"-")</f>
        <v>-</v>
      </c>
      <c r="D1776" s="23">
        <f>IFERROR(_xlfn.XLOOKUP($B1776,'Reference Prices - Do Not Edit'!$C$4:$C$6575,'Reference Prices - Do Not Edit'!$D$4:$D$6575),0)</f>
        <v>0</v>
      </c>
      <c r="E1776" s="23">
        <f>IFERROR(_xlfn.XLOOKUP($B1776,'Reference Prices - Do Not Edit'!$C$4:$C$6575,'Reference Prices - Do Not Edit'!$E$4:$E$6575),0)</f>
        <v>0</v>
      </c>
      <c r="F1776" s="25">
        <f>IFERROR(_xlfn.XLOOKUP($B1776,'Reference Prices - Do Not Edit'!$C$4:$C$6575,'Reference Prices - Do Not Edit'!$I$4:$I$6575),0)</f>
        <v>0</v>
      </c>
    </row>
    <row r="1777" spans="2:6">
      <c r="B1777" s="475"/>
      <c r="C1777" s="380" t="str">
        <f>IFERROR(_xlfn.XLOOKUP($B1777,'Reference Prices - Do Not Edit'!$C$4:$C$6575,'Reference Prices - Do Not Edit'!$B$4:$B$6575),"-")</f>
        <v>-</v>
      </c>
      <c r="D1777" s="23">
        <f>IFERROR(_xlfn.XLOOKUP($B1777,'Reference Prices - Do Not Edit'!$C$4:$C$6575,'Reference Prices - Do Not Edit'!$D$4:$D$6575),0)</f>
        <v>0</v>
      </c>
      <c r="E1777" s="23">
        <f>IFERROR(_xlfn.XLOOKUP($B1777,'Reference Prices - Do Not Edit'!$C$4:$C$6575,'Reference Prices - Do Not Edit'!$E$4:$E$6575),0)</f>
        <v>0</v>
      </c>
      <c r="F1777" s="25">
        <f>IFERROR(_xlfn.XLOOKUP($B1777,'Reference Prices - Do Not Edit'!$C$4:$C$6575,'Reference Prices - Do Not Edit'!$I$4:$I$6575),0)</f>
        <v>0</v>
      </c>
    </row>
    <row r="1778" spans="2:6">
      <c r="B1778" s="475"/>
      <c r="C1778" s="380" t="str">
        <f>IFERROR(_xlfn.XLOOKUP($B1778,'Reference Prices - Do Not Edit'!$C$4:$C$6575,'Reference Prices - Do Not Edit'!$B$4:$B$6575),"-")</f>
        <v>-</v>
      </c>
      <c r="D1778" s="23">
        <f>IFERROR(_xlfn.XLOOKUP($B1778,'Reference Prices - Do Not Edit'!$C$4:$C$6575,'Reference Prices - Do Not Edit'!$D$4:$D$6575),0)</f>
        <v>0</v>
      </c>
      <c r="E1778" s="23">
        <f>IFERROR(_xlfn.XLOOKUP($B1778,'Reference Prices - Do Not Edit'!$C$4:$C$6575,'Reference Prices - Do Not Edit'!$E$4:$E$6575),0)</f>
        <v>0</v>
      </c>
      <c r="F1778" s="25">
        <f>IFERROR(_xlfn.XLOOKUP($B1778,'Reference Prices - Do Not Edit'!$C$4:$C$6575,'Reference Prices - Do Not Edit'!$I$4:$I$6575),0)</f>
        <v>0</v>
      </c>
    </row>
    <row r="1779" spans="2:6">
      <c r="B1779" s="475"/>
      <c r="C1779" s="380" t="str">
        <f>IFERROR(_xlfn.XLOOKUP($B1779,'Reference Prices - Do Not Edit'!$C$4:$C$6575,'Reference Prices - Do Not Edit'!$B$4:$B$6575),"-")</f>
        <v>-</v>
      </c>
      <c r="D1779" s="23">
        <f>IFERROR(_xlfn.XLOOKUP($B1779,'Reference Prices - Do Not Edit'!$C$4:$C$6575,'Reference Prices - Do Not Edit'!$D$4:$D$6575),0)</f>
        <v>0</v>
      </c>
      <c r="E1779" s="23">
        <f>IFERROR(_xlfn.XLOOKUP($B1779,'Reference Prices - Do Not Edit'!$C$4:$C$6575,'Reference Prices - Do Not Edit'!$E$4:$E$6575),0)</f>
        <v>0</v>
      </c>
      <c r="F1779" s="25">
        <f>IFERROR(_xlfn.XLOOKUP($B1779,'Reference Prices - Do Not Edit'!$C$4:$C$6575,'Reference Prices - Do Not Edit'!$I$4:$I$6575),0)</f>
        <v>0</v>
      </c>
    </row>
    <row r="1780" spans="2:6">
      <c r="B1780" s="475"/>
      <c r="C1780" s="380" t="str">
        <f>IFERROR(_xlfn.XLOOKUP($B1780,'Reference Prices - Do Not Edit'!$C$4:$C$6575,'Reference Prices - Do Not Edit'!$B$4:$B$6575),"-")</f>
        <v>-</v>
      </c>
      <c r="D1780" s="23">
        <f>IFERROR(_xlfn.XLOOKUP($B1780,'Reference Prices - Do Not Edit'!$C$4:$C$6575,'Reference Prices - Do Not Edit'!$D$4:$D$6575),0)</f>
        <v>0</v>
      </c>
      <c r="E1780" s="23">
        <f>IFERROR(_xlfn.XLOOKUP($B1780,'Reference Prices - Do Not Edit'!$C$4:$C$6575,'Reference Prices - Do Not Edit'!$E$4:$E$6575),0)</f>
        <v>0</v>
      </c>
      <c r="F1780" s="25">
        <f>IFERROR(_xlfn.XLOOKUP($B1780,'Reference Prices - Do Not Edit'!$C$4:$C$6575,'Reference Prices - Do Not Edit'!$I$4:$I$6575),0)</f>
        <v>0</v>
      </c>
    </row>
    <row r="1781" spans="2:6">
      <c r="B1781" s="475"/>
      <c r="C1781" s="380" t="str">
        <f>IFERROR(_xlfn.XLOOKUP($B1781,'Reference Prices - Do Not Edit'!$C$4:$C$6575,'Reference Prices - Do Not Edit'!$B$4:$B$6575),"-")</f>
        <v>-</v>
      </c>
      <c r="D1781" s="23">
        <f>IFERROR(_xlfn.XLOOKUP($B1781,'Reference Prices - Do Not Edit'!$C$4:$C$6575,'Reference Prices - Do Not Edit'!$D$4:$D$6575),0)</f>
        <v>0</v>
      </c>
      <c r="E1781" s="23">
        <f>IFERROR(_xlfn.XLOOKUP($B1781,'Reference Prices - Do Not Edit'!$C$4:$C$6575,'Reference Prices - Do Not Edit'!$E$4:$E$6575),0)</f>
        <v>0</v>
      </c>
      <c r="F1781" s="25">
        <f>IFERROR(_xlfn.XLOOKUP($B1781,'Reference Prices - Do Not Edit'!$C$4:$C$6575,'Reference Prices - Do Not Edit'!$I$4:$I$6575),0)</f>
        <v>0</v>
      </c>
    </row>
    <row r="1782" spans="2:6">
      <c r="B1782" s="475"/>
      <c r="C1782" s="380" t="str">
        <f>IFERROR(_xlfn.XLOOKUP($B1782,'Reference Prices - Do Not Edit'!$C$4:$C$6575,'Reference Prices - Do Not Edit'!$B$4:$B$6575),"-")</f>
        <v>-</v>
      </c>
      <c r="D1782" s="23">
        <f>IFERROR(_xlfn.XLOOKUP($B1782,'Reference Prices - Do Not Edit'!$C$4:$C$6575,'Reference Prices - Do Not Edit'!$D$4:$D$6575),0)</f>
        <v>0</v>
      </c>
      <c r="E1782" s="23">
        <f>IFERROR(_xlfn.XLOOKUP($B1782,'Reference Prices - Do Not Edit'!$C$4:$C$6575,'Reference Prices - Do Not Edit'!$E$4:$E$6575),0)</f>
        <v>0</v>
      </c>
      <c r="F1782" s="25">
        <f>IFERROR(_xlfn.XLOOKUP($B1782,'Reference Prices - Do Not Edit'!$C$4:$C$6575,'Reference Prices - Do Not Edit'!$I$4:$I$6575),0)</f>
        <v>0</v>
      </c>
    </row>
    <row r="1783" spans="2:6">
      <c r="B1783" s="475"/>
      <c r="C1783" s="380" t="str">
        <f>IFERROR(_xlfn.XLOOKUP($B1783,'Reference Prices - Do Not Edit'!$C$4:$C$6575,'Reference Prices - Do Not Edit'!$B$4:$B$6575),"-")</f>
        <v>-</v>
      </c>
      <c r="D1783" s="23">
        <f>IFERROR(_xlfn.XLOOKUP($B1783,'Reference Prices - Do Not Edit'!$C$4:$C$6575,'Reference Prices - Do Not Edit'!$D$4:$D$6575),0)</f>
        <v>0</v>
      </c>
      <c r="E1783" s="23">
        <f>IFERROR(_xlfn.XLOOKUP($B1783,'Reference Prices - Do Not Edit'!$C$4:$C$6575,'Reference Prices - Do Not Edit'!$E$4:$E$6575),0)</f>
        <v>0</v>
      </c>
      <c r="F1783" s="25">
        <f>IFERROR(_xlfn.XLOOKUP($B1783,'Reference Prices - Do Not Edit'!$C$4:$C$6575,'Reference Prices - Do Not Edit'!$I$4:$I$6575),0)</f>
        <v>0</v>
      </c>
    </row>
    <row r="1784" spans="2:6">
      <c r="B1784" s="475"/>
      <c r="C1784" s="380" t="str">
        <f>IFERROR(_xlfn.XLOOKUP($B1784,'Reference Prices - Do Not Edit'!$C$4:$C$6575,'Reference Prices - Do Not Edit'!$B$4:$B$6575),"-")</f>
        <v>-</v>
      </c>
      <c r="D1784" s="23">
        <f>IFERROR(_xlfn.XLOOKUP($B1784,'Reference Prices - Do Not Edit'!$C$4:$C$6575,'Reference Prices - Do Not Edit'!$D$4:$D$6575),0)</f>
        <v>0</v>
      </c>
      <c r="E1784" s="23">
        <f>IFERROR(_xlfn.XLOOKUP($B1784,'Reference Prices - Do Not Edit'!$C$4:$C$6575,'Reference Prices - Do Not Edit'!$E$4:$E$6575),0)</f>
        <v>0</v>
      </c>
      <c r="F1784" s="25">
        <f>IFERROR(_xlfn.XLOOKUP($B1784,'Reference Prices - Do Not Edit'!$C$4:$C$6575,'Reference Prices - Do Not Edit'!$I$4:$I$6575),0)</f>
        <v>0</v>
      </c>
    </row>
    <row r="1785" spans="2:6">
      <c r="B1785" s="475"/>
      <c r="C1785" s="380" t="str">
        <f>IFERROR(_xlfn.XLOOKUP($B1785,'Reference Prices - Do Not Edit'!$C$4:$C$6575,'Reference Prices - Do Not Edit'!$B$4:$B$6575),"-")</f>
        <v>-</v>
      </c>
      <c r="D1785" s="23">
        <f>IFERROR(_xlfn.XLOOKUP($B1785,'Reference Prices - Do Not Edit'!$C$4:$C$6575,'Reference Prices - Do Not Edit'!$D$4:$D$6575),0)</f>
        <v>0</v>
      </c>
      <c r="E1785" s="23">
        <f>IFERROR(_xlfn.XLOOKUP($B1785,'Reference Prices - Do Not Edit'!$C$4:$C$6575,'Reference Prices - Do Not Edit'!$E$4:$E$6575),0)</f>
        <v>0</v>
      </c>
      <c r="F1785" s="25">
        <f>IFERROR(_xlfn.XLOOKUP($B1785,'Reference Prices - Do Not Edit'!$C$4:$C$6575,'Reference Prices - Do Not Edit'!$I$4:$I$6575),0)</f>
        <v>0</v>
      </c>
    </row>
    <row r="1786" spans="2:6">
      <c r="B1786" s="475"/>
      <c r="C1786" s="380" t="str">
        <f>IFERROR(_xlfn.XLOOKUP($B1786,'Reference Prices - Do Not Edit'!$C$4:$C$6575,'Reference Prices - Do Not Edit'!$B$4:$B$6575),"-")</f>
        <v>-</v>
      </c>
      <c r="D1786" s="23">
        <f>IFERROR(_xlfn.XLOOKUP($B1786,'Reference Prices - Do Not Edit'!$C$4:$C$6575,'Reference Prices - Do Not Edit'!$D$4:$D$6575),0)</f>
        <v>0</v>
      </c>
      <c r="E1786" s="23">
        <f>IFERROR(_xlfn.XLOOKUP($B1786,'Reference Prices - Do Not Edit'!$C$4:$C$6575,'Reference Prices - Do Not Edit'!$E$4:$E$6575),0)</f>
        <v>0</v>
      </c>
      <c r="F1786" s="25">
        <f>IFERROR(_xlfn.XLOOKUP($B1786,'Reference Prices - Do Not Edit'!$C$4:$C$6575,'Reference Prices - Do Not Edit'!$I$4:$I$6575),0)</f>
        <v>0</v>
      </c>
    </row>
    <row r="1787" spans="2:6">
      <c r="B1787" s="475"/>
      <c r="C1787" s="380" t="str">
        <f>IFERROR(_xlfn.XLOOKUP($B1787,'Reference Prices - Do Not Edit'!$C$4:$C$6575,'Reference Prices - Do Not Edit'!$B$4:$B$6575),"-")</f>
        <v>-</v>
      </c>
      <c r="D1787" s="23">
        <f>IFERROR(_xlfn.XLOOKUP($B1787,'Reference Prices - Do Not Edit'!$C$4:$C$6575,'Reference Prices - Do Not Edit'!$D$4:$D$6575),0)</f>
        <v>0</v>
      </c>
      <c r="E1787" s="23">
        <f>IFERROR(_xlfn.XLOOKUP($B1787,'Reference Prices - Do Not Edit'!$C$4:$C$6575,'Reference Prices - Do Not Edit'!$E$4:$E$6575),0)</f>
        <v>0</v>
      </c>
      <c r="F1787" s="25">
        <f>IFERROR(_xlfn.XLOOKUP($B1787,'Reference Prices - Do Not Edit'!$C$4:$C$6575,'Reference Prices - Do Not Edit'!$I$4:$I$6575),0)</f>
        <v>0</v>
      </c>
    </row>
    <row r="1788" spans="2:6">
      <c r="B1788" s="475"/>
      <c r="C1788" s="380" t="str">
        <f>IFERROR(_xlfn.XLOOKUP($B1788,'Reference Prices - Do Not Edit'!$C$4:$C$6575,'Reference Prices - Do Not Edit'!$B$4:$B$6575),"-")</f>
        <v>-</v>
      </c>
      <c r="D1788" s="23">
        <f>IFERROR(_xlfn.XLOOKUP($B1788,'Reference Prices - Do Not Edit'!$C$4:$C$6575,'Reference Prices - Do Not Edit'!$D$4:$D$6575),0)</f>
        <v>0</v>
      </c>
      <c r="E1788" s="23">
        <f>IFERROR(_xlfn.XLOOKUP($B1788,'Reference Prices - Do Not Edit'!$C$4:$C$6575,'Reference Prices - Do Not Edit'!$E$4:$E$6575),0)</f>
        <v>0</v>
      </c>
      <c r="F1788" s="25">
        <f>IFERROR(_xlfn.XLOOKUP($B1788,'Reference Prices - Do Not Edit'!$C$4:$C$6575,'Reference Prices - Do Not Edit'!$I$4:$I$6575),0)</f>
        <v>0</v>
      </c>
    </row>
    <row r="1789" spans="2:6">
      <c r="B1789" s="475"/>
      <c r="C1789" s="380" t="str">
        <f>IFERROR(_xlfn.XLOOKUP($B1789,'Reference Prices - Do Not Edit'!$C$4:$C$6575,'Reference Prices - Do Not Edit'!$B$4:$B$6575),"-")</f>
        <v>-</v>
      </c>
      <c r="D1789" s="23">
        <f>IFERROR(_xlfn.XLOOKUP($B1789,'Reference Prices - Do Not Edit'!$C$4:$C$6575,'Reference Prices - Do Not Edit'!$D$4:$D$6575),0)</f>
        <v>0</v>
      </c>
      <c r="E1789" s="23">
        <f>IFERROR(_xlfn.XLOOKUP($B1789,'Reference Prices - Do Not Edit'!$C$4:$C$6575,'Reference Prices - Do Not Edit'!$E$4:$E$6575),0)</f>
        <v>0</v>
      </c>
      <c r="F1789" s="25">
        <f>IFERROR(_xlfn.XLOOKUP($B1789,'Reference Prices - Do Not Edit'!$C$4:$C$6575,'Reference Prices - Do Not Edit'!$I$4:$I$6575),0)</f>
        <v>0</v>
      </c>
    </row>
    <row r="1790" spans="2:6">
      <c r="B1790" s="475"/>
      <c r="C1790" s="380" t="str">
        <f>IFERROR(_xlfn.XLOOKUP($B1790,'Reference Prices - Do Not Edit'!$C$4:$C$6575,'Reference Prices - Do Not Edit'!$B$4:$B$6575),"-")</f>
        <v>-</v>
      </c>
      <c r="D1790" s="23">
        <f>IFERROR(_xlfn.XLOOKUP($B1790,'Reference Prices - Do Not Edit'!$C$4:$C$6575,'Reference Prices - Do Not Edit'!$D$4:$D$6575),0)</f>
        <v>0</v>
      </c>
      <c r="E1790" s="23">
        <f>IFERROR(_xlfn.XLOOKUP($B1790,'Reference Prices - Do Not Edit'!$C$4:$C$6575,'Reference Prices - Do Not Edit'!$E$4:$E$6575),0)</f>
        <v>0</v>
      </c>
      <c r="F1790" s="25">
        <f>IFERROR(_xlfn.XLOOKUP($B1790,'Reference Prices - Do Not Edit'!$C$4:$C$6575,'Reference Prices - Do Not Edit'!$I$4:$I$6575),0)</f>
        <v>0</v>
      </c>
    </row>
    <row r="1791" spans="2:6">
      <c r="B1791" s="475"/>
      <c r="C1791" s="380" t="str">
        <f>IFERROR(_xlfn.XLOOKUP($B1791,'Reference Prices - Do Not Edit'!$C$4:$C$6575,'Reference Prices - Do Not Edit'!$B$4:$B$6575),"-")</f>
        <v>-</v>
      </c>
      <c r="D1791" s="23">
        <f>IFERROR(_xlfn.XLOOKUP($B1791,'Reference Prices - Do Not Edit'!$C$4:$C$6575,'Reference Prices - Do Not Edit'!$D$4:$D$6575),0)</f>
        <v>0</v>
      </c>
      <c r="E1791" s="23">
        <f>IFERROR(_xlfn.XLOOKUP($B1791,'Reference Prices - Do Not Edit'!$C$4:$C$6575,'Reference Prices - Do Not Edit'!$E$4:$E$6575),0)</f>
        <v>0</v>
      </c>
      <c r="F1791" s="25">
        <f>IFERROR(_xlfn.XLOOKUP($B1791,'Reference Prices - Do Not Edit'!$C$4:$C$6575,'Reference Prices - Do Not Edit'!$I$4:$I$6575),0)</f>
        <v>0</v>
      </c>
    </row>
    <row r="1792" spans="2:6">
      <c r="B1792" s="475"/>
      <c r="C1792" s="380" t="str">
        <f>IFERROR(_xlfn.XLOOKUP($B1792,'Reference Prices - Do Not Edit'!$C$4:$C$6575,'Reference Prices - Do Not Edit'!$B$4:$B$6575),"-")</f>
        <v>-</v>
      </c>
      <c r="D1792" s="23">
        <f>IFERROR(_xlfn.XLOOKUP($B1792,'Reference Prices - Do Not Edit'!$C$4:$C$6575,'Reference Prices - Do Not Edit'!$D$4:$D$6575),0)</f>
        <v>0</v>
      </c>
      <c r="E1792" s="23">
        <f>IFERROR(_xlfn.XLOOKUP($B1792,'Reference Prices - Do Not Edit'!$C$4:$C$6575,'Reference Prices - Do Not Edit'!$E$4:$E$6575),0)</f>
        <v>0</v>
      </c>
      <c r="F1792" s="25">
        <f>IFERROR(_xlfn.XLOOKUP($B1792,'Reference Prices - Do Not Edit'!$C$4:$C$6575,'Reference Prices - Do Not Edit'!$I$4:$I$6575),0)</f>
        <v>0</v>
      </c>
    </row>
    <row r="1793" spans="2:6">
      <c r="B1793" s="475"/>
      <c r="C1793" s="380" t="str">
        <f>IFERROR(_xlfn.XLOOKUP($B1793,'Reference Prices - Do Not Edit'!$C$4:$C$6575,'Reference Prices - Do Not Edit'!$B$4:$B$6575),"-")</f>
        <v>-</v>
      </c>
      <c r="D1793" s="23">
        <f>IFERROR(_xlfn.XLOOKUP($B1793,'Reference Prices - Do Not Edit'!$C$4:$C$6575,'Reference Prices - Do Not Edit'!$D$4:$D$6575),0)</f>
        <v>0</v>
      </c>
      <c r="E1793" s="23">
        <f>IFERROR(_xlfn.XLOOKUP($B1793,'Reference Prices - Do Not Edit'!$C$4:$C$6575,'Reference Prices - Do Not Edit'!$E$4:$E$6575),0)</f>
        <v>0</v>
      </c>
      <c r="F1793" s="25">
        <f>IFERROR(_xlfn.XLOOKUP($B1793,'Reference Prices - Do Not Edit'!$C$4:$C$6575,'Reference Prices - Do Not Edit'!$I$4:$I$6575),0)</f>
        <v>0</v>
      </c>
    </row>
    <row r="1794" spans="2:6">
      <c r="B1794" s="475"/>
      <c r="C1794" s="380" t="str">
        <f>IFERROR(_xlfn.XLOOKUP($B1794,'Reference Prices - Do Not Edit'!$C$4:$C$6575,'Reference Prices - Do Not Edit'!$B$4:$B$6575),"-")</f>
        <v>-</v>
      </c>
      <c r="D1794" s="23">
        <f>IFERROR(_xlfn.XLOOKUP($B1794,'Reference Prices - Do Not Edit'!$C$4:$C$6575,'Reference Prices - Do Not Edit'!$D$4:$D$6575),0)</f>
        <v>0</v>
      </c>
      <c r="E1794" s="23">
        <f>IFERROR(_xlfn.XLOOKUP($B1794,'Reference Prices - Do Not Edit'!$C$4:$C$6575,'Reference Prices - Do Not Edit'!$E$4:$E$6575),0)</f>
        <v>0</v>
      </c>
      <c r="F1794" s="25">
        <f>IFERROR(_xlfn.XLOOKUP($B1794,'Reference Prices - Do Not Edit'!$C$4:$C$6575,'Reference Prices - Do Not Edit'!$I$4:$I$6575),0)</f>
        <v>0</v>
      </c>
    </row>
    <row r="1795" spans="2:6">
      <c r="B1795" s="475"/>
      <c r="C1795" s="380" t="str">
        <f>IFERROR(_xlfn.XLOOKUP($B1795,'Reference Prices - Do Not Edit'!$C$4:$C$6575,'Reference Prices - Do Not Edit'!$B$4:$B$6575),"-")</f>
        <v>-</v>
      </c>
      <c r="D1795" s="23">
        <f>IFERROR(_xlfn.XLOOKUP($B1795,'Reference Prices - Do Not Edit'!$C$4:$C$6575,'Reference Prices - Do Not Edit'!$D$4:$D$6575),0)</f>
        <v>0</v>
      </c>
      <c r="E1795" s="23">
        <f>IFERROR(_xlfn.XLOOKUP($B1795,'Reference Prices - Do Not Edit'!$C$4:$C$6575,'Reference Prices - Do Not Edit'!$E$4:$E$6575),0)</f>
        <v>0</v>
      </c>
      <c r="F1795" s="25">
        <f>IFERROR(_xlfn.XLOOKUP($B1795,'Reference Prices - Do Not Edit'!$C$4:$C$6575,'Reference Prices - Do Not Edit'!$I$4:$I$6575),0)</f>
        <v>0</v>
      </c>
    </row>
    <row r="1796" spans="2:6">
      <c r="B1796" s="475"/>
      <c r="C1796" s="380" t="str">
        <f>IFERROR(_xlfn.XLOOKUP($B1796,'Reference Prices - Do Not Edit'!$C$4:$C$6575,'Reference Prices - Do Not Edit'!$B$4:$B$6575),"-")</f>
        <v>-</v>
      </c>
      <c r="D1796" s="23">
        <f>IFERROR(_xlfn.XLOOKUP($B1796,'Reference Prices - Do Not Edit'!$C$4:$C$6575,'Reference Prices - Do Not Edit'!$D$4:$D$6575),0)</f>
        <v>0</v>
      </c>
      <c r="E1796" s="23">
        <f>IFERROR(_xlfn.XLOOKUP($B1796,'Reference Prices - Do Not Edit'!$C$4:$C$6575,'Reference Prices - Do Not Edit'!$E$4:$E$6575),0)</f>
        <v>0</v>
      </c>
      <c r="F1796" s="25">
        <f>IFERROR(_xlfn.XLOOKUP($B1796,'Reference Prices - Do Not Edit'!$C$4:$C$6575,'Reference Prices - Do Not Edit'!$I$4:$I$6575),0)</f>
        <v>0</v>
      </c>
    </row>
    <row r="1797" spans="2:6">
      <c r="B1797" s="475"/>
      <c r="C1797" s="380" t="str">
        <f>IFERROR(_xlfn.XLOOKUP($B1797,'Reference Prices - Do Not Edit'!$C$4:$C$6575,'Reference Prices - Do Not Edit'!$B$4:$B$6575),"-")</f>
        <v>-</v>
      </c>
      <c r="D1797" s="23">
        <f>IFERROR(_xlfn.XLOOKUP($B1797,'Reference Prices - Do Not Edit'!$C$4:$C$6575,'Reference Prices - Do Not Edit'!$D$4:$D$6575),0)</f>
        <v>0</v>
      </c>
      <c r="E1797" s="23">
        <f>IFERROR(_xlfn.XLOOKUP($B1797,'Reference Prices - Do Not Edit'!$C$4:$C$6575,'Reference Prices - Do Not Edit'!$E$4:$E$6575),0)</f>
        <v>0</v>
      </c>
      <c r="F1797" s="25">
        <f>IFERROR(_xlfn.XLOOKUP($B1797,'Reference Prices - Do Not Edit'!$C$4:$C$6575,'Reference Prices - Do Not Edit'!$I$4:$I$6575),0)</f>
        <v>0</v>
      </c>
    </row>
    <row r="1798" spans="2:6">
      <c r="B1798" s="475"/>
      <c r="C1798" s="380" t="str">
        <f>IFERROR(_xlfn.XLOOKUP($B1798,'Reference Prices - Do Not Edit'!$C$4:$C$6575,'Reference Prices - Do Not Edit'!$B$4:$B$6575),"-")</f>
        <v>-</v>
      </c>
      <c r="D1798" s="23">
        <f>IFERROR(_xlfn.XLOOKUP($B1798,'Reference Prices - Do Not Edit'!$C$4:$C$6575,'Reference Prices - Do Not Edit'!$D$4:$D$6575),0)</f>
        <v>0</v>
      </c>
      <c r="E1798" s="23">
        <f>IFERROR(_xlfn.XLOOKUP($B1798,'Reference Prices - Do Not Edit'!$C$4:$C$6575,'Reference Prices - Do Not Edit'!$E$4:$E$6575),0)</f>
        <v>0</v>
      </c>
      <c r="F1798" s="25">
        <f>IFERROR(_xlfn.XLOOKUP($B1798,'Reference Prices - Do Not Edit'!$C$4:$C$6575,'Reference Prices - Do Not Edit'!$I$4:$I$6575),0)</f>
        <v>0</v>
      </c>
    </row>
    <row r="1799" spans="2:6">
      <c r="B1799" s="475"/>
      <c r="C1799" s="380" t="str">
        <f>IFERROR(_xlfn.XLOOKUP($B1799,'Reference Prices - Do Not Edit'!$C$4:$C$6575,'Reference Prices - Do Not Edit'!$B$4:$B$6575),"-")</f>
        <v>-</v>
      </c>
      <c r="D1799" s="23">
        <f>IFERROR(_xlfn.XLOOKUP($B1799,'Reference Prices - Do Not Edit'!$C$4:$C$6575,'Reference Prices - Do Not Edit'!$D$4:$D$6575),0)</f>
        <v>0</v>
      </c>
      <c r="E1799" s="23">
        <f>IFERROR(_xlfn.XLOOKUP($B1799,'Reference Prices - Do Not Edit'!$C$4:$C$6575,'Reference Prices - Do Not Edit'!$E$4:$E$6575),0)</f>
        <v>0</v>
      </c>
      <c r="F1799" s="25">
        <f>IFERROR(_xlfn.XLOOKUP($B1799,'Reference Prices - Do Not Edit'!$C$4:$C$6575,'Reference Prices - Do Not Edit'!$I$4:$I$6575),0)</f>
        <v>0</v>
      </c>
    </row>
    <row r="1800" spans="2:6">
      <c r="B1800" s="475"/>
      <c r="C1800" s="380" t="str">
        <f>IFERROR(_xlfn.XLOOKUP($B1800,'Reference Prices - Do Not Edit'!$C$4:$C$6575,'Reference Prices - Do Not Edit'!$B$4:$B$6575),"-")</f>
        <v>-</v>
      </c>
      <c r="D1800" s="23">
        <f>IFERROR(_xlfn.XLOOKUP($B1800,'Reference Prices - Do Not Edit'!$C$4:$C$6575,'Reference Prices - Do Not Edit'!$D$4:$D$6575),0)</f>
        <v>0</v>
      </c>
      <c r="E1800" s="23">
        <f>IFERROR(_xlfn.XLOOKUP($B1800,'Reference Prices - Do Not Edit'!$C$4:$C$6575,'Reference Prices - Do Not Edit'!$E$4:$E$6575),0)</f>
        <v>0</v>
      </c>
      <c r="F1800" s="25">
        <f>IFERROR(_xlfn.XLOOKUP($B1800,'Reference Prices - Do Not Edit'!$C$4:$C$6575,'Reference Prices - Do Not Edit'!$I$4:$I$6575),0)</f>
        <v>0</v>
      </c>
    </row>
    <row r="1801" spans="2:6">
      <c r="B1801" s="475"/>
      <c r="C1801" s="380" t="str">
        <f>IFERROR(_xlfn.XLOOKUP($B1801,'Reference Prices - Do Not Edit'!$C$4:$C$6575,'Reference Prices - Do Not Edit'!$B$4:$B$6575),"-")</f>
        <v>-</v>
      </c>
      <c r="D1801" s="23">
        <f>IFERROR(_xlfn.XLOOKUP($B1801,'Reference Prices - Do Not Edit'!$C$4:$C$6575,'Reference Prices - Do Not Edit'!$D$4:$D$6575),0)</f>
        <v>0</v>
      </c>
      <c r="E1801" s="23">
        <f>IFERROR(_xlfn.XLOOKUP($B1801,'Reference Prices - Do Not Edit'!$C$4:$C$6575,'Reference Prices - Do Not Edit'!$E$4:$E$6575),0)</f>
        <v>0</v>
      </c>
      <c r="F1801" s="25">
        <f>IFERROR(_xlfn.XLOOKUP($B1801,'Reference Prices - Do Not Edit'!$C$4:$C$6575,'Reference Prices - Do Not Edit'!$I$4:$I$6575),0)</f>
        <v>0</v>
      </c>
    </row>
    <row r="1802" spans="2:6">
      <c r="B1802" s="475"/>
      <c r="C1802" s="380" t="str">
        <f>IFERROR(_xlfn.XLOOKUP($B1802,'Reference Prices - Do Not Edit'!$C$4:$C$6575,'Reference Prices - Do Not Edit'!$B$4:$B$6575),"-")</f>
        <v>-</v>
      </c>
      <c r="D1802" s="23">
        <f>IFERROR(_xlfn.XLOOKUP($B1802,'Reference Prices - Do Not Edit'!$C$4:$C$6575,'Reference Prices - Do Not Edit'!$D$4:$D$6575),0)</f>
        <v>0</v>
      </c>
      <c r="E1802" s="23">
        <f>IFERROR(_xlfn.XLOOKUP($B1802,'Reference Prices - Do Not Edit'!$C$4:$C$6575,'Reference Prices - Do Not Edit'!$E$4:$E$6575),0)</f>
        <v>0</v>
      </c>
      <c r="F1802" s="25">
        <f>IFERROR(_xlfn.XLOOKUP($B1802,'Reference Prices - Do Not Edit'!$C$4:$C$6575,'Reference Prices - Do Not Edit'!$I$4:$I$6575),0)</f>
        <v>0</v>
      </c>
    </row>
    <row r="1803" spans="2:6">
      <c r="B1803" s="475"/>
      <c r="C1803" s="380" t="str">
        <f>IFERROR(_xlfn.XLOOKUP($B1803,'Reference Prices - Do Not Edit'!$C$4:$C$6575,'Reference Prices - Do Not Edit'!$B$4:$B$6575),"-")</f>
        <v>-</v>
      </c>
      <c r="D1803" s="23">
        <f>IFERROR(_xlfn.XLOOKUP($B1803,'Reference Prices - Do Not Edit'!$C$4:$C$6575,'Reference Prices - Do Not Edit'!$D$4:$D$6575),0)</f>
        <v>0</v>
      </c>
      <c r="E1803" s="23">
        <f>IFERROR(_xlfn.XLOOKUP($B1803,'Reference Prices - Do Not Edit'!$C$4:$C$6575,'Reference Prices - Do Not Edit'!$E$4:$E$6575),0)</f>
        <v>0</v>
      </c>
      <c r="F1803" s="25">
        <f>IFERROR(_xlfn.XLOOKUP($B1803,'Reference Prices - Do Not Edit'!$C$4:$C$6575,'Reference Prices - Do Not Edit'!$I$4:$I$6575),0)</f>
        <v>0</v>
      </c>
    </row>
    <row r="1804" spans="2:6">
      <c r="B1804" s="475"/>
      <c r="C1804" s="380" t="str">
        <f>IFERROR(_xlfn.XLOOKUP($B1804,'Reference Prices - Do Not Edit'!$C$4:$C$6575,'Reference Prices - Do Not Edit'!$B$4:$B$6575),"-")</f>
        <v>-</v>
      </c>
      <c r="D1804" s="23">
        <f>IFERROR(_xlfn.XLOOKUP($B1804,'Reference Prices - Do Not Edit'!$C$4:$C$6575,'Reference Prices - Do Not Edit'!$D$4:$D$6575),0)</f>
        <v>0</v>
      </c>
      <c r="E1804" s="23">
        <f>IFERROR(_xlfn.XLOOKUP($B1804,'Reference Prices - Do Not Edit'!$C$4:$C$6575,'Reference Prices - Do Not Edit'!$E$4:$E$6575),0)</f>
        <v>0</v>
      </c>
      <c r="F1804" s="25">
        <f>IFERROR(_xlfn.XLOOKUP($B1804,'Reference Prices - Do Not Edit'!$C$4:$C$6575,'Reference Prices - Do Not Edit'!$I$4:$I$6575),0)</f>
        <v>0</v>
      </c>
    </row>
    <row r="1805" spans="2:6">
      <c r="B1805" s="475"/>
      <c r="C1805" s="380" t="str">
        <f>IFERROR(_xlfn.XLOOKUP($B1805,'Reference Prices - Do Not Edit'!$C$4:$C$6575,'Reference Prices - Do Not Edit'!$B$4:$B$6575),"-")</f>
        <v>-</v>
      </c>
      <c r="D1805" s="23">
        <f>IFERROR(_xlfn.XLOOKUP($B1805,'Reference Prices - Do Not Edit'!$C$4:$C$6575,'Reference Prices - Do Not Edit'!$D$4:$D$6575),0)</f>
        <v>0</v>
      </c>
      <c r="E1805" s="23">
        <f>IFERROR(_xlfn.XLOOKUP($B1805,'Reference Prices - Do Not Edit'!$C$4:$C$6575,'Reference Prices - Do Not Edit'!$E$4:$E$6575),0)</f>
        <v>0</v>
      </c>
      <c r="F1805" s="25">
        <f>IFERROR(_xlfn.XLOOKUP($B1805,'Reference Prices - Do Not Edit'!$C$4:$C$6575,'Reference Prices - Do Not Edit'!$I$4:$I$6575),0)</f>
        <v>0</v>
      </c>
    </row>
    <row r="1806" spans="2:6">
      <c r="B1806" s="475"/>
      <c r="C1806" s="380" t="str">
        <f>IFERROR(_xlfn.XLOOKUP($B1806,'Reference Prices - Do Not Edit'!$C$4:$C$6575,'Reference Prices - Do Not Edit'!$B$4:$B$6575),"-")</f>
        <v>-</v>
      </c>
      <c r="D1806" s="23">
        <f>IFERROR(_xlfn.XLOOKUP($B1806,'Reference Prices - Do Not Edit'!$C$4:$C$6575,'Reference Prices - Do Not Edit'!$D$4:$D$6575),0)</f>
        <v>0</v>
      </c>
      <c r="E1806" s="23">
        <f>IFERROR(_xlfn.XLOOKUP($B1806,'Reference Prices - Do Not Edit'!$C$4:$C$6575,'Reference Prices - Do Not Edit'!$E$4:$E$6575),0)</f>
        <v>0</v>
      </c>
      <c r="F1806" s="25">
        <f>IFERROR(_xlfn.XLOOKUP($B1806,'Reference Prices - Do Not Edit'!$C$4:$C$6575,'Reference Prices - Do Not Edit'!$I$4:$I$6575),0)</f>
        <v>0</v>
      </c>
    </row>
    <row r="1807" spans="2:6">
      <c r="B1807" s="475"/>
      <c r="C1807" s="380" t="str">
        <f>IFERROR(_xlfn.XLOOKUP($B1807,'Reference Prices - Do Not Edit'!$C$4:$C$6575,'Reference Prices - Do Not Edit'!$B$4:$B$6575),"-")</f>
        <v>-</v>
      </c>
      <c r="D1807" s="23">
        <f>IFERROR(_xlfn.XLOOKUP($B1807,'Reference Prices - Do Not Edit'!$C$4:$C$6575,'Reference Prices - Do Not Edit'!$D$4:$D$6575),0)</f>
        <v>0</v>
      </c>
      <c r="E1807" s="23">
        <f>IFERROR(_xlfn.XLOOKUP($B1807,'Reference Prices - Do Not Edit'!$C$4:$C$6575,'Reference Prices - Do Not Edit'!$E$4:$E$6575),0)</f>
        <v>0</v>
      </c>
      <c r="F1807" s="25">
        <f>IFERROR(_xlfn.XLOOKUP($B1807,'Reference Prices - Do Not Edit'!$C$4:$C$6575,'Reference Prices - Do Not Edit'!$I$4:$I$6575),0)</f>
        <v>0</v>
      </c>
    </row>
    <row r="1808" spans="2:6">
      <c r="B1808" s="475"/>
      <c r="C1808" s="380" t="str">
        <f>IFERROR(_xlfn.XLOOKUP($B1808,'Reference Prices - Do Not Edit'!$C$4:$C$6575,'Reference Prices - Do Not Edit'!$B$4:$B$6575),"-")</f>
        <v>-</v>
      </c>
      <c r="D1808" s="23">
        <f>IFERROR(_xlfn.XLOOKUP($B1808,'Reference Prices - Do Not Edit'!$C$4:$C$6575,'Reference Prices - Do Not Edit'!$D$4:$D$6575),0)</f>
        <v>0</v>
      </c>
      <c r="E1808" s="23">
        <f>IFERROR(_xlfn.XLOOKUP($B1808,'Reference Prices - Do Not Edit'!$C$4:$C$6575,'Reference Prices - Do Not Edit'!$E$4:$E$6575),0)</f>
        <v>0</v>
      </c>
      <c r="F1808" s="25">
        <f>IFERROR(_xlfn.XLOOKUP($B1808,'Reference Prices - Do Not Edit'!$C$4:$C$6575,'Reference Prices - Do Not Edit'!$I$4:$I$6575),0)</f>
        <v>0</v>
      </c>
    </row>
    <row r="1809" spans="2:6">
      <c r="B1809" s="475"/>
      <c r="C1809" s="380" t="str">
        <f>IFERROR(_xlfn.XLOOKUP($B1809,'Reference Prices - Do Not Edit'!$C$4:$C$6575,'Reference Prices - Do Not Edit'!$B$4:$B$6575),"-")</f>
        <v>-</v>
      </c>
      <c r="D1809" s="23">
        <f>IFERROR(_xlfn.XLOOKUP($B1809,'Reference Prices - Do Not Edit'!$C$4:$C$6575,'Reference Prices - Do Not Edit'!$D$4:$D$6575),0)</f>
        <v>0</v>
      </c>
      <c r="E1809" s="23">
        <f>IFERROR(_xlfn.XLOOKUP($B1809,'Reference Prices - Do Not Edit'!$C$4:$C$6575,'Reference Prices - Do Not Edit'!$E$4:$E$6575),0)</f>
        <v>0</v>
      </c>
      <c r="F1809" s="25">
        <f>IFERROR(_xlfn.XLOOKUP($B1809,'Reference Prices - Do Not Edit'!$C$4:$C$6575,'Reference Prices - Do Not Edit'!$I$4:$I$6575),0)</f>
        <v>0</v>
      </c>
    </row>
    <row r="1810" spans="2:6">
      <c r="B1810" s="475"/>
      <c r="C1810" s="380" t="str">
        <f>IFERROR(_xlfn.XLOOKUP($B1810,'Reference Prices - Do Not Edit'!$C$4:$C$6575,'Reference Prices - Do Not Edit'!$B$4:$B$6575),"-")</f>
        <v>-</v>
      </c>
      <c r="D1810" s="23">
        <f>IFERROR(_xlfn.XLOOKUP($B1810,'Reference Prices - Do Not Edit'!$C$4:$C$6575,'Reference Prices - Do Not Edit'!$D$4:$D$6575),0)</f>
        <v>0</v>
      </c>
      <c r="E1810" s="23">
        <f>IFERROR(_xlfn.XLOOKUP($B1810,'Reference Prices - Do Not Edit'!$C$4:$C$6575,'Reference Prices - Do Not Edit'!$E$4:$E$6575),0)</f>
        <v>0</v>
      </c>
      <c r="F1810" s="25">
        <f>IFERROR(_xlfn.XLOOKUP($B1810,'Reference Prices - Do Not Edit'!$C$4:$C$6575,'Reference Prices - Do Not Edit'!$I$4:$I$6575),0)</f>
        <v>0</v>
      </c>
    </row>
    <row r="1811" spans="2:6">
      <c r="B1811" s="475"/>
      <c r="C1811" s="380" t="str">
        <f>IFERROR(_xlfn.XLOOKUP($B1811,'Reference Prices - Do Not Edit'!$C$4:$C$6575,'Reference Prices - Do Not Edit'!$B$4:$B$6575),"-")</f>
        <v>-</v>
      </c>
      <c r="D1811" s="23">
        <f>IFERROR(_xlfn.XLOOKUP($B1811,'Reference Prices - Do Not Edit'!$C$4:$C$6575,'Reference Prices - Do Not Edit'!$D$4:$D$6575),0)</f>
        <v>0</v>
      </c>
      <c r="E1811" s="23">
        <f>IFERROR(_xlfn.XLOOKUP($B1811,'Reference Prices - Do Not Edit'!$C$4:$C$6575,'Reference Prices - Do Not Edit'!$E$4:$E$6575),0)</f>
        <v>0</v>
      </c>
      <c r="F1811" s="25">
        <f>IFERROR(_xlfn.XLOOKUP($B1811,'Reference Prices - Do Not Edit'!$C$4:$C$6575,'Reference Prices - Do Not Edit'!$I$4:$I$6575),0)</f>
        <v>0</v>
      </c>
    </row>
    <row r="1812" spans="2:6">
      <c r="B1812" s="475"/>
      <c r="C1812" s="380" t="str">
        <f>IFERROR(_xlfn.XLOOKUP($B1812,'Reference Prices - Do Not Edit'!$C$4:$C$6575,'Reference Prices - Do Not Edit'!$B$4:$B$6575),"-")</f>
        <v>-</v>
      </c>
      <c r="D1812" s="23">
        <f>IFERROR(_xlfn.XLOOKUP($B1812,'Reference Prices - Do Not Edit'!$C$4:$C$6575,'Reference Prices - Do Not Edit'!$D$4:$D$6575),0)</f>
        <v>0</v>
      </c>
      <c r="E1812" s="23">
        <f>IFERROR(_xlfn.XLOOKUP($B1812,'Reference Prices - Do Not Edit'!$C$4:$C$6575,'Reference Prices - Do Not Edit'!$E$4:$E$6575),0)</f>
        <v>0</v>
      </c>
      <c r="F1812" s="25">
        <f>IFERROR(_xlfn.XLOOKUP($B1812,'Reference Prices - Do Not Edit'!$C$4:$C$6575,'Reference Prices - Do Not Edit'!$I$4:$I$6575),0)</f>
        <v>0</v>
      </c>
    </row>
    <row r="1813" spans="2:6">
      <c r="B1813" s="475"/>
      <c r="C1813" s="380" t="str">
        <f>IFERROR(_xlfn.XLOOKUP($B1813,'Reference Prices - Do Not Edit'!$C$4:$C$6575,'Reference Prices - Do Not Edit'!$B$4:$B$6575),"-")</f>
        <v>-</v>
      </c>
      <c r="D1813" s="23">
        <f>IFERROR(_xlfn.XLOOKUP($B1813,'Reference Prices - Do Not Edit'!$C$4:$C$6575,'Reference Prices - Do Not Edit'!$D$4:$D$6575),0)</f>
        <v>0</v>
      </c>
      <c r="E1813" s="23">
        <f>IFERROR(_xlfn.XLOOKUP($B1813,'Reference Prices - Do Not Edit'!$C$4:$C$6575,'Reference Prices - Do Not Edit'!$E$4:$E$6575),0)</f>
        <v>0</v>
      </c>
      <c r="F1813" s="25">
        <f>IFERROR(_xlfn.XLOOKUP($B1813,'Reference Prices - Do Not Edit'!$C$4:$C$6575,'Reference Prices - Do Not Edit'!$I$4:$I$6575),0)</f>
        <v>0</v>
      </c>
    </row>
    <row r="1814" spans="2:6">
      <c r="B1814" s="475"/>
      <c r="C1814" s="380" t="str">
        <f>IFERROR(_xlfn.XLOOKUP($B1814,'Reference Prices - Do Not Edit'!$C$4:$C$6575,'Reference Prices - Do Not Edit'!$B$4:$B$6575),"-")</f>
        <v>-</v>
      </c>
      <c r="D1814" s="23">
        <f>IFERROR(_xlfn.XLOOKUP($B1814,'Reference Prices - Do Not Edit'!$C$4:$C$6575,'Reference Prices - Do Not Edit'!$D$4:$D$6575),0)</f>
        <v>0</v>
      </c>
      <c r="E1814" s="23">
        <f>IFERROR(_xlfn.XLOOKUP($B1814,'Reference Prices - Do Not Edit'!$C$4:$C$6575,'Reference Prices - Do Not Edit'!$E$4:$E$6575),0)</f>
        <v>0</v>
      </c>
      <c r="F1814" s="25">
        <f>IFERROR(_xlfn.XLOOKUP($B1814,'Reference Prices - Do Not Edit'!$C$4:$C$6575,'Reference Prices - Do Not Edit'!$I$4:$I$6575),0)</f>
        <v>0</v>
      </c>
    </row>
    <row r="1815" spans="2:6">
      <c r="B1815" s="475"/>
      <c r="C1815" s="380" t="str">
        <f>IFERROR(_xlfn.XLOOKUP($B1815,'Reference Prices - Do Not Edit'!$C$4:$C$6575,'Reference Prices - Do Not Edit'!$B$4:$B$6575),"-")</f>
        <v>-</v>
      </c>
      <c r="D1815" s="23">
        <f>IFERROR(_xlfn.XLOOKUP($B1815,'Reference Prices - Do Not Edit'!$C$4:$C$6575,'Reference Prices - Do Not Edit'!$D$4:$D$6575),0)</f>
        <v>0</v>
      </c>
      <c r="E1815" s="23">
        <f>IFERROR(_xlfn.XLOOKUP($B1815,'Reference Prices - Do Not Edit'!$C$4:$C$6575,'Reference Prices - Do Not Edit'!$E$4:$E$6575),0)</f>
        <v>0</v>
      </c>
      <c r="F1815" s="25">
        <f>IFERROR(_xlfn.XLOOKUP($B1815,'Reference Prices - Do Not Edit'!$C$4:$C$6575,'Reference Prices - Do Not Edit'!$I$4:$I$6575),0)</f>
        <v>0</v>
      </c>
    </row>
    <row r="1816" spans="2:6">
      <c r="B1816" s="475"/>
      <c r="C1816" s="380" t="str">
        <f>IFERROR(_xlfn.XLOOKUP($B1816,'Reference Prices - Do Not Edit'!$C$4:$C$6575,'Reference Prices - Do Not Edit'!$B$4:$B$6575),"-")</f>
        <v>-</v>
      </c>
      <c r="D1816" s="23">
        <f>IFERROR(_xlfn.XLOOKUP($B1816,'Reference Prices - Do Not Edit'!$C$4:$C$6575,'Reference Prices - Do Not Edit'!$D$4:$D$6575),0)</f>
        <v>0</v>
      </c>
      <c r="E1816" s="23">
        <f>IFERROR(_xlfn.XLOOKUP($B1816,'Reference Prices - Do Not Edit'!$C$4:$C$6575,'Reference Prices - Do Not Edit'!$E$4:$E$6575),0)</f>
        <v>0</v>
      </c>
      <c r="F1816" s="25">
        <f>IFERROR(_xlfn.XLOOKUP($B1816,'Reference Prices - Do Not Edit'!$C$4:$C$6575,'Reference Prices - Do Not Edit'!$I$4:$I$6575),0)</f>
        <v>0</v>
      </c>
    </row>
    <row r="1817" spans="2:6">
      <c r="B1817" s="475"/>
      <c r="C1817" s="380" t="str">
        <f>IFERROR(_xlfn.XLOOKUP($B1817,'Reference Prices - Do Not Edit'!$C$4:$C$6575,'Reference Prices - Do Not Edit'!$B$4:$B$6575),"-")</f>
        <v>-</v>
      </c>
      <c r="D1817" s="23">
        <f>IFERROR(_xlfn.XLOOKUP($B1817,'Reference Prices - Do Not Edit'!$C$4:$C$6575,'Reference Prices - Do Not Edit'!$D$4:$D$6575),0)</f>
        <v>0</v>
      </c>
      <c r="E1817" s="23">
        <f>IFERROR(_xlfn.XLOOKUP($B1817,'Reference Prices - Do Not Edit'!$C$4:$C$6575,'Reference Prices - Do Not Edit'!$E$4:$E$6575),0)</f>
        <v>0</v>
      </c>
      <c r="F1817" s="25">
        <f>IFERROR(_xlfn.XLOOKUP($B1817,'Reference Prices - Do Not Edit'!$C$4:$C$6575,'Reference Prices - Do Not Edit'!$I$4:$I$6575),0)</f>
        <v>0</v>
      </c>
    </row>
    <row r="1818" spans="2:6">
      <c r="B1818" s="475"/>
      <c r="C1818" s="380" t="str">
        <f>IFERROR(_xlfn.XLOOKUP($B1818,'Reference Prices - Do Not Edit'!$C$4:$C$6575,'Reference Prices - Do Not Edit'!$B$4:$B$6575),"-")</f>
        <v>-</v>
      </c>
      <c r="D1818" s="23">
        <f>IFERROR(_xlfn.XLOOKUP($B1818,'Reference Prices - Do Not Edit'!$C$4:$C$6575,'Reference Prices - Do Not Edit'!$D$4:$D$6575),0)</f>
        <v>0</v>
      </c>
      <c r="E1818" s="23">
        <f>IFERROR(_xlfn.XLOOKUP($B1818,'Reference Prices - Do Not Edit'!$C$4:$C$6575,'Reference Prices - Do Not Edit'!$E$4:$E$6575),0)</f>
        <v>0</v>
      </c>
      <c r="F1818" s="25">
        <f>IFERROR(_xlfn.XLOOKUP($B1818,'Reference Prices - Do Not Edit'!$C$4:$C$6575,'Reference Prices - Do Not Edit'!$I$4:$I$6575),0)</f>
        <v>0</v>
      </c>
    </row>
    <row r="1819" spans="2:6">
      <c r="B1819" s="475"/>
      <c r="C1819" s="380" t="str">
        <f>IFERROR(_xlfn.XLOOKUP($B1819,'Reference Prices - Do Not Edit'!$C$4:$C$6575,'Reference Prices - Do Not Edit'!$B$4:$B$6575),"-")</f>
        <v>-</v>
      </c>
      <c r="D1819" s="23">
        <f>IFERROR(_xlfn.XLOOKUP($B1819,'Reference Prices - Do Not Edit'!$C$4:$C$6575,'Reference Prices - Do Not Edit'!$D$4:$D$6575),0)</f>
        <v>0</v>
      </c>
      <c r="E1819" s="23">
        <f>IFERROR(_xlfn.XLOOKUP($B1819,'Reference Prices - Do Not Edit'!$C$4:$C$6575,'Reference Prices - Do Not Edit'!$E$4:$E$6575),0)</f>
        <v>0</v>
      </c>
      <c r="F1819" s="25">
        <f>IFERROR(_xlfn.XLOOKUP($B1819,'Reference Prices - Do Not Edit'!$C$4:$C$6575,'Reference Prices - Do Not Edit'!$I$4:$I$6575),0)</f>
        <v>0</v>
      </c>
    </row>
    <row r="1820" spans="2:6">
      <c r="B1820" s="475"/>
      <c r="C1820" s="380" t="str">
        <f>IFERROR(_xlfn.XLOOKUP($B1820,'Reference Prices - Do Not Edit'!$C$4:$C$6575,'Reference Prices - Do Not Edit'!$B$4:$B$6575),"-")</f>
        <v>-</v>
      </c>
      <c r="D1820" s="23">
        <f>IFERROR(_xlfn.XLOOKUP($B1820,'Reference Prices - Do Not Edit'!$C$4:$C$6575,'Reference Prices - Do Not Edit'!$D$4:$D$6575),0)</f>
        <v>0</v>
      </c>
      <c r="E1820" s="23">
        <f>IFERROR(_xlfn.XLOOKUP($B1820,'Reference Prices - Do Not Edit'!$C$4:$C$6575,'Reference Prices - Do Not Edit'!$E$4:$E$6575),0)</f>
        <v>0</v>
      </c>
      <c r="F1820" s="25">
        <f>IFERROR(_xlfn.XLOOKUP($B1820,'Reference Prices - Do Not Edit'!$C$4:$C$6575,'Reference Prices - Do Not Edit'!$I$4:$I$6575),0)</f>
        <v>0</v>
      </c>
    </row>
    <row r="1821" spans="2:6">
      <c r="B1821" s="475"/>
      <c r="C1821" s="380" t="str">
        <f>IFERROR(_xlfn.XLOOKUP($B1821,'Reference Prices - Do Not Edit'!$C$4:$C$6575,'Reference Prices - Do Not Edit'!$B$4:$B$6575),"-")</f>
        <v>-</v>
      </c>
      <c r="D1821" s="23">
        <f>IFERROR(_xlfn.XLOOKUP($B1821,'Reference Prices - Do Not Edit'!$C$4:$C$6575,'Reference Prices - Do Not Edit'!$D$4:$D$6575),0)</f>
        <v>0</v>
      </c>
      <c r="E1821" s="23">
        <f>IFERROR(_xlfn.XLOOKUP($B1821,'Reference Prices - Do Not Edit'!$C$4:$C$6575,'Reference Prices - Do Not Edit'!$E$4:$E$6575),0)</f>
        <v>0</v>
      </c>
      <c r="F1821" s="25">
        <f>IFERROR(_xlfn.XLOOKUP($B1821,'Reference Prices - Do Not Edit'!$C$4:$C$6575,'Reference Prices - Do Not Edit'!$I$4:$I$6575),0)</f>
        <v>0</v>
      </c>
    </row>
    <row r="1822" spans="2:6">
      <c r="B1822" s="475"/>
      <c r="C1822" s="380" t="str">
        <f>IFERROR(_xlfn.XLOOKUP($B1822,'Reference Prices - Do Not Edit'!$C$4:$C$6575,'Reference Prices - Do Not Edit'!$B$4:$B$6575),"-")</f>
        <v>-</v>
      </c>
      <c r="D1822" s="23">
        <f>IFERROR(_xlfn.XLOOKUP($B1822,'Reference Prices - Do Not Edit'!$C$4:$C$6575,'Reference Prices - Do Not Edit'!$D$4:$D$6575),0)</f>
        <v>0</v>
      </c>
      <c r="E1822" s="23">
        <f>IFERROR(_xlfn.XLOOKUP($B1822,'Reference Prices - Do Not Edit'!$C$4:$C$6575,'Reference Prices - Do Not Edit'!$E$4:$E$6575),0)</f>
        <v>0</v>
      </c>
      <c r="F1822" s="25">
        <f>IFERROR(_xlfn.XLOOKUP($B1822,'Reference Prices - Do Not Edit'!$C$4:$C$6575,'Reference Prices - Do Not Edit'!$I$4:$I$6575),0)</f>
        <v>0</v>
      </c>
    </row>
    <row r="1823" spans="2:6">
      <c r="B1823" s="475"/>
      <c r="C1823" s="380" t="str">
        <f>IFERROR(_xlfn.XLOOKUP($B1823,'Reference Prices - Do Not Edit'!$C$4:$C$6575,'Reference Prices - Do Not Edit'!$B$4:$B$6575),"-")</f>
        <v>-</v>
      </c>
      <c r="D1823" s="23">
        <f>IFERROR(_xlfn.XLOOKUP($B1823,'Reference Prices - Do Not Edit'!$C$4:$C$6575,'Reference Prices - Do Not Edit'!$D$4:$D$6575),0)</f>
        <v>0</v>
      </c>
      <c r="E1823" s="23">
        <f>IFERROR(_xlfn.XLOOKUP($B1823,'Reference Prices - Do Not Edit'!$C$4:$C$6575,'Reference Prices - Do Not Edit'!$E$4:$E$6575),0)</f>
        <v>0</v>
      </c>
      <c r="F1823" s="25">
        <f>IFERROR(_xlfn.XLOOKUP($B1823,'Reference Prices - Do Not Edit'!$C$4:$C$6575,'Reference Prices - Do Not Edit'!$I$4:$I$6575),0)</f>
        <v>0</v>
      </c>
    </row>
    <row r="1824" spans="2:6">
      <c r="B1824" s="475"/>
      <c r="C1824" s="380" t="str">
        <f>IFERROR(_xlfn.XLOOKUP($B1824,'Reference Prices - Do Not Edit'!$C$4:$C$6575,'Reference Prices - Do Not Edit'!$B$4:$B$6575),"-")</f>
        <v>-</v>
      </c>
      <c r="D1824" s="23">
        <f>IFERROR(_xlfn.XLOOKUP($B1824,'Reference Prices - Do Not Edit'!$C$4:$C$6575,'Reference Prices - Do Not Edit'!$D$4:$D$6575),0)</f>
        <v>0</v>
      </c>
      <c r="E1824" s="23">
        <f>IFERROR(_xlfn.XLOOKUP($B1824,'Reference Prices - Do Not Edit'!$C$4:$C$6575,'Reference Prices - Do Not Edit'!$E$4:$E$6575),0)</f>
        <v>0</v>
      </c>
      <c r="F1824" s="25">
        <f>IFERROR(_xlfn.XLOOKUP($B1824,'Reference Prices - Do Not Edit'!$C$4:$C$6575,'Reference Prices - Do Not Edit'!$I$4:$I$6575),0)</f>
        <v>0</v>
      </c>
    </row>
    <row r="1825" spans="2:6">
      <c r="B1825" s="475"/>
      <c r="C1825" s="380" t="str">
        <f>IFERROR(_xlfn.XLOOKUP($B1825,'Reference Prices - Do Not Edit'!$C$4:$C$6575,'Reference Prices - Do Not Edit'!$B$4:$B$6575),"-")</f>
        <v>-</v>
      </c>
      <c r="D1825" s="23">
        <f>IFERROR(_xlfn.XLOOKUP($B1825,'Reference Prices - Do Not Edit'!$C$4:$C$6575,'Reference Prices - Do Not Edit'!$D$4:$D$6575),0)</f>
        <v>0</v>
      </c>
      <c r="E1825" s="23">
        <f>IFERROR(_xlfn.XLOOKUP($B1825,'Reference Prices - Do Not Edit'!$C$4:$C$6575,'Reference Prices - Do Not Edit'!$E$4:$E$6575),0)</f>
        <v>0</v>
      </c>
      <c r="F1825" s="25">
        <f>IFERROR(_xlfn.XLOOKUP($B1825,'Reference Prices - Do Not Edit'!$C$4:$C$6575,'Reference Prices - Do Not Edit'!$I$4:$I$6575),0)</f>
        <v>0</v>
      </c>
    </row>
    <row r="1826" spans="2:6">
      <c r="B1826" s="475"/>
      <c r="C1826" s="380" t="str">
        <f>IFERROR(_xlfn.XLOOKUP($B1826,'Reference Prices - Do Not Edit'!$C$4:$C$6575,'Reference Prices - Do Not Edit'!$B$4:$B$6575),"-")</f>
        <v>-</v>
      </c>
      <c r="D1826" s="23">
        <f>IFERROR(_xlfn.XLOOKUP($B1826,'Reference Prices - Do Not Edit'!$C$4:$C$6575,'Reference Prices - Do Not Edit'!$D$4:$D$6575),0)</f>
        <v>0</v>
      </c>
      <c r="E1826" s="23">
        <f>IFERROR(_xlfn.XLOOKUP($B1826,'Reference Prices - Do Not Edit'!$C$4:$C$6575,'Reference Prices - Do Not Edit'!$E$4:$E$6575),0)</f>
        <v>0</v>
      </c>
      <c r="F1826" s="25">
        <f>IFERROR(_xlfn.XLOOKUP($B1826,'Reference Prices - Do Not Edit'!$C$4:$C$6575,'Reference Prices - Do Not Edit'!$I$4:$I$6575),0)</f>
        <v>0</v>
      </c>
    </row>
    <row r="1827" spans="2:6">
      <c r="B1827" s="475"/>
      <c r="C1827" s="380" t="str">
        <f>IFERROR(_xlfn.XLOOKUP($B1827,'Reference Prices - Do Not Edit'!$C$4:$C$6575,'Reference Prices - Do Not Edit'!$B$4:$B$6575),"-")</f>
        <v>-</v>
      </c>
      <c r="D1827" s="23">
        <f>IFERROR(_xlfn.XLOOKUP($B1827,'Reference Prices - Do Not Edit'!$C$4:$C$6575,'Reference Prices - Do Not Edit'!$D$4:$D$6575),0)</f>
        <v>0</v>
      </c>
      <c r="E1827" s="23">
        <f>IFERROR(_xlfn.XLOOKUP($B1827,'Reference Prices - Do Not Edit'!$C$4:$C$6575,'Reference Prices - Do Not Edit'!$E$4:$E$6575),0)</f>
        <v>0</v>
      </c>
      <c r="F1827" s="25">
        <f>IFERROR(_xlfn.XLOOKUP($B1827,'Reference Prices - Do Not Edit'!$C$4:$C$6575,'Reference Prices - Do Not Edit'!$I$4:$I$6575),0)</f>
        <v>0</v>
      </c>
    </row>
    <row r="1828" spans="2:6">
      <c r="B1828" s="475"/>
      <c r="C1828" s="380" t="str">
        <f>IFERROR(_xlfn.XLOOKUP($B1828,'Reference Prices - Do Not Edit'!$C$4:$C$6575,'Reference Prices - Do Not Edit'!$B$4:$B$6575),"-")</f>
        <v>-</v>
      </c>
      <c r="D1828" s="23">
        <f>IFERROR(_xlfn.XLOOKUP($B1828,'Reference Prices - Do Not Edit'!$C$4:$C$6575,'Reference Prices - Do Not Edit'!$D$4:$D$6575),0)</f>
        <v>0</v>
      </c>
      <c r="E1828" s="23">
        <f>IFERROR(_xlfn.XLOOKUP($B1828,'Reference Prices - Do Not Edit'!$C$4:$C$6575,'Reference Prices - Do Not Edit'!$E$4:$E$6575),0)</f>
        <v>0</v>
      </c>
      <c r="F1828" s="25">
        <f>IFERROR(_xlfn.XLOOKUP($B1828,'Reference Prices - Do Not Edit'!$C$4:$C$6575,'Reference Prices - Do Not Edit'!$I$4:$I$6575),0)</f>
        <v>0</v>
      </c>
    </row>
    <row r="1829" spans="2:6">
      <c r="B1829" s="475"/>
      <c r="C1829" s="380" t="str">
        <f>IFERROR(_xlfn.XLOOKUP($B1829,'Reference Prices - Do Not Edit'!$C$4:$C$6575,'Reference Prices - Do Not Edit'!$B$4:$B$6575),"-")</f>
        <v>-</v>
      </c>
      <c r="D1829" s="23">
        <f>IFERROR(_xlfn.XLOOKUP($B1829,'Reference Prices - Do Not Edit'!$C$4:$C$6575,'Reference Prices - Do Not Edit'!$D$4:$D$6575),0)</f>
        <v>0</v>
      </c>
      <c r="E1829" s="23">
        <f>IFERROR(_xlfn.XLOOKUP($B1829,'Reference Prices - Do Not Edit'!$C$4:$C$6575,'Reference Prices - Do Not Edit'!$E$4:$E$6575),0)</f>
        <v>0</v>
      </c>
      <c r="F1829" s="25">
        <f>IFERROR(_xlfn.XLOOKUP($B1829,'Reference Prices - Do Not Edit'!$C$4:$C$6575,'Reference Prices - Do Not Edit'!$I$4:$I$6575),0)</f>
        <v>0</v>
      </c>
    </row>
    <row r="1830" spans="2:6">
      <c r="B1830" s="475"/>
      <c r="C1830" s="380" t="str">
        <f>IFERROR(_xlfn.XLOOKUP($B1830,'Reference Prices - Do Not Edit'!$C$4:$C$6575,'Reference Prices - Do Not Edit'!$B$4:$B$6575),"-")</f>
        <v>-</v>
      </c>
      <c r="D1830" s="23">
        <f>IFERROR(_xlfn.XLOOKUP($B1830,'Reference Prices - Do Not Edit'!$C$4:$C$6575,'Reference Prices - Do Not Edit'!$D$4:$D$6575),0)</f>
        <v>0</v>
      </c>
      <c r="E1830" s="23">
        <f>IFERROR(_xlfn.XLOOKUP($B1830,'Reference Prices - Do Not Edit'!$C$4:$C$6575,'Reference Prices - Do Not Edit'!$E$4:$E$6575),0)</f>
        <v>0</v>
      </c>
      <c r="F1830" s="25">
        <f>IFERROR(_xlfn.XLOOKUP($B1830,'Reference Prices - Do Not Edit'!$C$4:$C$6575,'Reference Prices - Do Not Edit'!$I$4:$I$6575),0)</f>
        <v>0</v>
      </c>
    </row>
    <row r="1831" spans="2:6">
      <c r="B1831" s="475"/>
      <c r="C1831" s="380" t="str">
        <f>IFERROR(_xlfn.XLOOKUP($B1831,'Reference Prices - Do Not Edit'!$C$4:$C$6575,'Reference Prices - Do Not Edit'!$B$4:$B$6575),"-")</f>
        <v>-</v>
      </c>
      <c r="D1831" s="23">
        <f>IFERROR(_xlfn.XLOOKUP($B1831,'Reference Prices - Do Not Edit'!$C$4:$C$6575,'Reference Prices - Do Not Edit'!$D$4:$D$6575),0)</f>
        <v>0</v>
      </c>
      <c r="E1831" s="23">
        <f>IFERROR(_xlfn.XLOOKUP($B1831,'Reference Prices - Do Not Edit'!$C$4:$C$6575,'Reference Prices - Do Not Edit'!$E$4:$E$6575),0)</f>
        <v>0</v>
      </c>
      <c r="F1831" s="25">
        <f>IFERROR(_xlfn.XLOOKUP($B1831,'Reference Prices - Do Not Edit'!$C$4:$C$6575,'Reference Prices - Do Not Edit'!$I$4:$I$6575),0)</f>
        <v>0</v>
      </c>
    </row>
    <row r="1832" spans="2:6">
      <c r="B1832" s="475"/>
      <c r="C1832" s="380" t="str">
        <f>IFERROR(_xlfn.XLOOKUP($B1832,'Reference Prices - Do Not Edit'!$C$4:$C$6575,'Reference Prices - Do Not Edit'!$B$4:$B$6575),"-")</f>
        <v>-</v>
      </c>
      <c r="D1832" s="23">
        <f>IFERROR(_xlfn.XLOOKUP($B1832,'Reference Prices - Do Not Edit'!$C$4:$C$6575,'Reference Prices - Do Not Edit'!$D$4:$D$6575),0)</f>
        <v>0</v>
      </c>
      <c r="E1832" s="23">
        <f>IFERROR(_xlfn.XLOOKUP($B1832,'Reference Prices - Do Not Edit'!$C$4:$C$6575,'Reference Prices - Do Not Edit'!$E$4:$E$6575),0)</f>
        <v>0</v>
      </c>
      <c r="F1832" s="25">
        <f>IFERROR(_xlfn.XLOOKUP($B1832,'Reference Prices - Do Not Edit'!$C$4:$C$6575,'Reference Prices - Do Not Edit'!$I$4:$I$6575),0)</f>
        <v>0</v>
      </c>
    </row>
    <row r="1833" spans="2:6">
      <c r="B1833" s="475"/>
      <c r="C1833" s="380" t="str">
        <f>IFERROR(_xlfn.XLOOKUP($B1833,'Reference Prices - Do Not Edit'!$C$4:$C$6575,'Reference Prices - Do Not Edit'!$B$4:$B$6575),"-")</f>
        <v>-</v>
      </c>
      <c r="D1833" s="23">
        <f>IFERROR(_xlfn.XLOOKUP($B1833,'Reference Prices - Do Not Edit'!$C$4:$C$6575,'Reference Prices - Do Not Edit'!$D$4:$D$6575),0)</f>
        <v>0</v>
      </c>
      <c r="E1833" s="23">
        <f>IFERROR(_xlfn.XLOOKUP($B1833,'Reference Prices - Do Not Edit'!$C$4:$C$6575,'Reference Prices - Do Not Edit'!$E$4:$E$6575),0)</f>
        <v>0</v>
      </c>
      <c r="F1833" s="25">
        <f>IFERROR(_xlfn.XLOOKUP($B1833,'Reference Prices - Do Not Edit'!$C$4:$C$6575,'Reference Prices - Do Not Edit'!$I$4:$I$6575),0)</f>
        <v>0</v>
      </c>
    </row>
    <row r="1834" spans="2:6">
      <c r="B1834" s="475"/>
      <c r="C1834" s="380" t="str">
        <f>IFERROR(_xlfn.XLOOKUP($B1834,'Reference Prices - Do Not Edit'!$C$4:$C$6575,'Reference Prices - Do Not Edit'!$B$4:$B$6575),"-")</f>
        <v>-</v>
      </c>
      <c r="D1834" s="23">
        <f>IFERROR(_xlfn.XLOOKUP($B1834,'Reference Prices - Do Not Edit'!$C$4:$C$6575,'Reference Prices - Do Not Edit'!$D$4:$D$6575),0)</f>
        <v>0</v>
      </c>
      <c r="E1834" s="23">
        <f>IFERROR(_xlfn.XLOOKUP($B1834,'Reference Prices - Do Not Edit'!$C$4:$C$6575,'Reference Prices - Do Not Edit'!$E$4:$E$6575),0)</f>
        <v>0</v>
      </c>
      <c r="F1834" s="25">
        <f>IFERROR(_xlfn.XLOOKUP($B1834,'Reference Prices - Do Not Edit'!$C$4:$C$6575,'Reference Prices - Do Not Edit'!$I$4:$I$6575),0)</f>
        <v>0</v>
      </c>
    </row>
    <row r="1835" spans="2:6">
      <c r="B1835" s="475"/>
      <c r="C1835" s="380" t="str">
        <f>IFERROR(_xlfn.XLOOKUP($B1835,'Reference Prices - Do Not Edit'!$C$4:$C$6575,'Reference Prices - Do Not Edit'!$B$4:$B$6575),"-")</f>
        <v>-</v>
      </c>
      <c r="D1835" s="23">
        <f>IFERROR(_xlfn.XLOOKUP($B1835,'Reference Prices - Do Not Edit'!$C$4:$C$6575,'Reference Prices - Do Not Edit'!$D$4:$D$6575),0)</f>
        <v>0</v>
      </c>
      <c r="E1835" s="23">
        <f>IFERROR(_xlfn.XLOOKUP($B1835,'Reference Prices - Do Not Edit'!$C$4:$C$6575,'Reference Prices - Do Not Edit'!$E$4:$E$6575),0)</f>
        <v>0</v>
      </c>
      <c r="F1835" s="25">
        <f>IFERROR(_xlfn.XLOOKUP($B1835,'Reference Prices - Do Not Edit'!$C$4:$C$6575,'Reference Prices - Do Not Edit'!$I$4:$I$6575),0)</f>
        <v>0</v>
      </c>
    </row>
    <row r="1836" spans="2:6">
      <c r="B1836" s="475"/>
      <c r="C1836" s="380" t="str">
        <f>IFERROR(_xlfn.XLOOKUP($B1836,'Reference Prices - Do Not Edit'!$C$4:$C$6575,'Reference Prices - Do Not Edit'!$B$4:$B$6575),"-")</f>
        <v>-</v>
      </c>
      <c r="D1836" s="23">
        <f>IFERROR(_xlfn.XLOOKUP($B1836,'Reference Prices - Do Not Edit'!$C$4:$C$6575,'Reference Prices - Do Not Edit'!$D$4:$D$6575),0)</f>
        <v>0</v>
      </c>
      <c r="E1836" s="23">
        <f>IFERROR(_xlfn.XLOOKUP($B1836,'Reference Prices - Do Not Edit'!$C$4:$C$6575,'Reference Prices - Do Not Edit'!$E$4:$E$6575),0)</f>
        <v>0</v>
      </c>
      <c r="F1836" s="25">
        <f>IFERROR(_xlfn.XLOOKUP($B1836,'Reference Prices - Do Not Edit'!$C$4:$C$6575,'Reference Prices - Do Not Edit'!$I$4:$I$6575),0)</f>
        <v>0</v>
      </c>
    </row>
    <row r="1837" spans="2:6">
      <c r="B1837" s="475"/>
      <c r="C1837" s="380" t="str">
        <f>IFERROR(_xlfn.XLOOKUP($B1837,'Reference Prices - Do Not Edit'!$C$4:$C$6575,'Reference Prices - Do Not Edit'!$B$4:$B$6575),"-")</f>
        <v>-</v>
      </c>
      <c r="D1837" s="23">
        <f>IFERROR(_xlfn.XLOOKUP($B1837,'Reference Prices - Do Not Edit'!$C$4:$C$6575,'Reference Prices - Do Not Edit'!$D$4:$D$6575),0)</f>
        <v>0</v>
      </c>
      <c r="E1837" s="23">
        <f>IFERROR(_xlfn.XLOOKUP($B1837,'Reference Prices - Do Not Edit'!$C$4:$C$6575,'Reference Prices - Do Not Edit'!$E$4:$E$6575),0)</f>
        <v>0</v>
      </c>
      <c r="F1837" s="25">
        <f>IFERROR(_xlfn.XLOOKUP($B1837,'Reference Prices - Do Not Edit'!$C$4:$C$6575,'Reference Prices - Do Not Edit'!$I$4:$I$6575),0)</f>
        <v>0</v>
      </c>
    </row>
    <row r="1838" spans="2:6">
      <c r="B1838" s="475"/>
      <c r="C1838" s="380" t="str">
        <f>IFERROR(_xlfn.XLOOKUP($B1838,'Reference Prices - Do Not Edit'!$C$4:$C$6575,'Reference Prices - Do Not Edit'!$B$4:$B$6575),"-")</f>
        <v>-</v>
      </c>
      <c r="D1838" s="23">
        <f>IFERROR(_xlfn.XLOOKUP($B1838,'Reference Prices - Do Not Edit'!$C$4:$C$6575,'Reference Prices - Do Not Edit'!$D$4:$D$6575),0)</f>
        <v>0</v>
      </c>
      <c r="E1838" s="23">
        <f>IFERROR(_xlfn.XLOOKUP($B1838,'Reference Prices - Do Not Edit'!$C$4:$C$6575,'Reference Prices - Do Not Edit'!$E$4:$E$6575),0)</f>
        <v>0</v>
      </c>
      <c r="F1838" s="25">
        <f>IFERROR(_xlfn.XLOOKUP($B1838,'Reference Prices - Do Not Edit'!$C$4:$C$6575,'Reference Prices - Do Not Edit'!$I$4:$I$6575),0)</f>
        <v>0</v>
      </c>
    </row>
    <row r="1839" spans="2:6">
      <c r="B1839" s="475"/>
      <c r="C1839" s="380" t="str">
        <f>IFERROR(_xlfn.XLOOKUP($B1839,'Reference Prices - Do Not Edit'!$C$4:$C$6575,'Reference Prices - Do Not Edit'!$B$4:$B$6575),"-")</f>
        <v>-</v>
      </c>
      <c r="D1839" s="23">
        <f>IFERROR(_xlfn.XLOOKUP($B1839,'Reference Prices - Do Not Edit'!$C$4:$C$6575,'Reference Prices - Do Not Edit'!$D$4:$D$6575),0)</f>
        <v>0</v>
      </c>
      <c r="E1839" s="23">
        <f>IFERROR(_xlfn.XLOOKUP($B1839,'Reference Prices - Do Not Edit'!$C$4:$C$6575,'Reference Prices - Do Not Edit'!$E$4:$E$6575),0)</f>
        <v>0</v>
      </c>
      <c r="F1839" s="25">
        <f>IFERROR(_xlfn.XLOOKUP($B1839,'Reference Prices - Do Not Edit'!$C$4:$C$6575,'Reference Prices - Do Not Edit'!$I$4:$I$6575),0)</f>
        <v>0</v>
      </c>
    </row>
    <row r="1840" spans="2:6">
      <c r="B1840" s="475"/>
      <c r="C1840" s="380" t="str">
        <f>IFERROR(_xlfn.XLOOKUP($B1840,'Reference Prices - Do Not Edit'!$C$4:$C$6575,'Reference Prices - Do Not Edit'!$B$4:$B$6575),"-")</f>
        <v>-</v>
      </c>
      <c r="D1840" s="23">
        <f>IFERROR(_xlfn.XLOOKUP($B1840,'Reference Prices - Do Not Edit'!$C$4:$C$6575,'Reference Prices - Do Not Edit'!$D$4:$D$6575),0)</f>
        <v>0</v>
      </c>
      <c r="E1840" s="23">
        <f>IFERROR(_xlfn.XLOOKUP($B1840,'Reference Prices - Do Not Edit'!$C$4:$C$6575,'Reference Prices - Do Not Edit'!$E$4:$E$6575),0)</f>
        <v>0</v>
      </c>
      <c r="F1840" s="25">
        <f>IFERROR(_xlfn.XLOOKUP($B1840,'Reference Prices - Do Not Edit'!$C$4:$C$6575,'Reference Prices - Do Not Edit'!$I$4:$I$6575),0)</f>
        <v>0</v>
      </c>
    </row>
    <row r="1841" spans="2:6">
      <c r="B1841" s="475"/>
      <c r="C1841" s="380" t="str">
        <f>IFERROR(_xlfn.XLOOKUP($B1841,'Reference Prices - Do Not Edit'!$C$4:$C$6575,'Reference Prices - Do Not Edit'!$B$4:$B$6575),"-")</f>
        <v>-</v>
      </c>
      <c r="D1841" s="23">
        <f>IFERROR(_xlfn.XLOOKUP($B1841,'Reference Prices - Do Not Edit'!$C$4:$C$6575,'Reference Prices - Do Not Edit'!$D$4:$D$6575),0)</f>
        <v>0</v>
      </c>
      <c r="E1841" s="23">
        <f>IFERROR(_xlfn.XLOOKUP($B1841,'Reference Prices - Do Not Edit'!$C$4:$C$6575,'Reference Prices - Do Not Edit'!$E$4:$E$6575),0)</f>
        <v>0</v>
      </c>
      <c r="F1841" s="25">
        <f>IFERROR(_xlfn.XLOOKUP($B1841,'Reference Prices - Do Not Edit'!$C$4:$C$6575,'Reference Prices - Do Not Edit'!$I$4:$I$6575),0)</f>
        <v>0</v>
      </c>
    </row>
    <row r="1842" spans="2:6">
      <c r="B1842" s="475"/>
      <c r="C1842" s="380" t="str">
        <f>IFERROR(_xlfn.XLOOKUP($B1842,'Reference Prices - Do Not Edit'!$C$4:$C$6575,'Reference Prices - Do Not Edit'!$B$4:$B$6575),"-")</f>
        <v>-</v>
      </c>
      <c r="D1842" s="23">
        <f>IFERROR(_xlfn.XLOOKUP($B1842,'Reference Prices - Do Not Edit'!$C$4:$C$6575,'Reference Prices - Do Not Edit'!$D$4:$D$6575),0)</f>
        <v>0</v>
      </c>
      <c r="E1842" s="23">
        <f>IFERROR(_xlfn.XLOOKUP($B1842,'Reference Prices - Do Not Edit'!$C$4:$C$6575,'Reference Prices - Do Not Edit'!$E$4:$E$6575),0)</f>
        <v>0</v>
      </c>
      <c r="F1842" s="25">
        <f>IFERROR(_xlfn.XLOOKUP($B1842,'Reference Prices - Do Not Edit'!$C$4:$C$6575,'Reference Prices - Do Not Edit'!$I$4:$I$6575),0)</f>
        <v>0</v>
      </c>
    </row>
    <row r="1843" spans="2:6">
      <c r="B1843" s="475"/>
      <c r="C1843" s="380" t="str">
        <f>IFERROR(_xlfn.XLOOKUP($B1843,'Reference Prices - Do Not Edit'!$C$4:$C$6575,'Reference Prices - Do Not Edit'!$B$4:$B$6575),"-")</f>
        <v>-</v>
      </c>
      <c r="D1843" s="23">
        <f>IFERROR(_xlfn.XLOOKUP($B1843,'Reference Prices - Do Not Edit'!$C$4:$C$6575,'Reference Prices - Do Not Edit'!$D$4:$D$6575),0)</f>
        <v>0</v>
      </c>
      <c r="E1843" s="23">
        <f>IFERROR(_xlfn.XLOOKUP($B1843,'Reference Prices - Do Not Edit'!$C$4:$C$6575,'Reference Prices - Do Not Edit'!$E$4:$E$6575),0)</f>
        <v>0</v>
      </c>
      <c r="F1843" s="25">
        <f>IFERROR(_xlfn.XLOOKUP($B1843,'Reference Prices - Do Not Edit'!$C$4:$C$6575,'Reference Prices - Do Not Edit'!$I$4:$I$6575),0)</f>
        <v>0</v>
      </c>
    </row>
    <row r="1844" spans="2:6">
      <c r="B1844" s="475"/>
      <c r="C1844" s="380" t="str">
        <f>IFERROR(_xlfn.XLOOKUP($B1844,'Reference Prices - Do Not Edit'!$C$4:$C$6575,'Reference Prices - Do Not Edit'!$B$4:$B$6575),"-")</f>
        <v>-</v>
      </c>
      <c r="D1844" s="23">
        <f>IFERROR(_xlfn.XLOOKUP($B1844,'Reference Prices - Do Not Edit'!$C$4:$C$6575,'Reference Prices - Do Not Edit'!$D$4:$D$6575),0)</f>
        <v>0</v>
      </c>
      <c r="E1844" s="23">
        <f>IFERROR(_xlfn.XLOOKUP($B1844,'Reference Prices - Do Not Edit'!$C$4:$C$6575,'Reference Prices - Do Not Edit'!$E$4:$E$6575),0)</f>
        <v>0</v>
      </c>
      <c r="F1844" s="25">
        <f>IFERROR(_xlfn.XLOOKUP($B1844,'Reference Prices - Do Not Edit'!$C$4:$C$6575,'Reference Prices - Do Not Edit'!$I$4:$I$6575),0)</f>
        <v>0</v>
      </c>
    </row>
    <row r="1845" spans="2:6">
      <c r="B1845" s="475"/>
      <c r="C1845" s="380" t="str">
        <f>IFERROR(_xlfn.XLOOKUP($B1845,'Reference Prices - Do Not Edit'!$C$4:$C$6575,'Reference Prices - Do Not Edit'!$B$4:$B$6575),"-")</f>
        <v>-</v>
      </c>
      <c r="D1845" s="23">
        <f>IFERROR(_xlfn.XLOOKUP($B1845,'Reference Prices - Do Not Edit'!$C$4:$C$6575,'Reference Prices - Do Not Edit'!$D$4:$D$6575),0)</f>
        <v>0</v>
      </c>
      <c r="E1845" s="23">
        <f>IFERROR(_xlfn.XLOOKUP($B1845,'Reference Prices - Do Not Edit'!$C$4:$C$6575,'Reference Prices - Do Not Edit'!$E$4:$E$6575),0)</f>
        <v>0</v>
      </c>
      <c r="F1845" s="25">
        <f>IFERROR(_xlfn.XLOOKUP($B1845,'Reference Prices - Do Not Edit'!$C$4:$C$6575,'Reference Prices - Do Not Edit'!$I$4:$I$6575),0)</f>
        <v>0</v>
      </c>
    </row>
    <row r="1846" spans="2:6">
      <c r="B1846" s="475"/>
      <c r="C1846" s="380" t="str">
        <f>IFERROR(_xlfn.XLOOKUP($B1846,'Reference Prices - Do Not Edit'!$C$4:$C$6575,'Reference Prices - Do Not Edit'!$B$4:$B$6575),"-")</f>
        <v>-</v>
      </c>
      <c r="D1846" s="23">
        <f>IFERROR(_xlfn.XLOOKUP($B1846,'Reference Prices - Do Not Edit'!$C$4:$C$6575,'Reference Prices - Do Not Edit'!$D$4:$D$6575),0)</f>
        <v>0</v>
      </c>
      <c r="E1846" s="23">
        <f>IFERROR(_xlfn.XLOOKUP($B1846,'Reference Prices - Do Not Edit'!$C$4:$C$6575,'Reference Prices - Do Not Edit'!$E$4:$E$6575),0)</f>
        <v>0</v>
      </c>
      <c r="F1846" s="25">
        <f>IFERROR(_xlfn.XLOOKUP($B1846,'Reference Prices - Do Not Edit'!$C$4:$C$6575,'Reference Prices - Do Not Edit'!$I$4:$I$6575),0)</f>
        <v>0</v>
      </c>
    </row>
    <row r="1847" spans="2:6">
      <c r="B1847" s="475"/>
      <c r="C1847" s="380" t="str">
        <f>IFERROR(_xlfn.XLOOKUP($B1847,'Reference Prices - Do Not Edit'!$C$4:$C$6575,'Reference Prices - Do Not Edit'!$B$4:$B$6575),"-")</f>
        <v>-</v>
      </c>
      <c r="D1847" s="23">
        <f>IFERROR(_xlfn.XLOOKUP($B1847,'Reference Prices - Do Not Edit'!$C$4:$C$6575,'Reference Prices - Do Not Edit'!$D$4:$D$6575),0)</f>
        <v>0</v>
      </c>
      <c r="E1847" s="23">
        <f>IFERROR(_xlfn.XLOOKUP($B1847,'Reference Prices - Do Not Edit'!$C$4:$C$6575,'Reference Prices - Do Not Edit'!$E$4:$E$6575),0)</f>
        <v>0</v>
      </c>
      <c r="F1847" s="25">
        <f>IFERROR(_xlfn.XLOOKUP($B1847,'Reference Prices - Do Not Edit'!$C$4:$C$6575,'Reference Prices - Do Not Edit'!$I$4:$I$6575),0)</f>
        <v>0</v>
      </c>
    </row>
    <row r="1848" spans="2:6">
      <c r="B1848" s="475"/>
      <c r="C1848" s="380" t="str">
        <f>IFERROR(_xlfn.XLOOKUP($B1848,'Reference Prices - Do Not Edit'!$C$4:$C$6575,'Reference Prices - Do Not Edit'!$B$4:$B$6575),"-")</f>
        <v>-</v>
      </c>
      <c r="D1848" s="23">
        <f>IFERROR(_xlfn.XLOOKUP($B1848,'Reference Prices - Do Not Edit'!$C$4:$C$6575,'Reference Prices - Do Not Edit'!$D$4:$D$6575),0)</f>
        <v>0</v>
      </c>
      <c r="E1848" s="23">
        <f>IFERROR(_xlfn.XLOOKUP($B1848,'Reference Prices - Do Not Edit'!$C$4:$C$6575,'Reference Prices - Do Not Edit'!$E$4:$E$6575),0)</f>
        <v>0</v>
      </c>
      <c r="F1848" s="25">
        <f>IFERROR(_xlfn.XLOOKUP($B1848,'Reference Prices - Do Not Edit'!$C$4:$C$6575,'Reference Prices - Do Not Edit'!$I$4:$I$6575),0)</f>
        <v>0</v>
      </c>
    </row>
    <row r="1849" spans="2:6">
      <c r="B1849" s="475"/>
      <c r="C1849" s="380" t="str">
        <f>IFERROR(_xlfn.XLOOKUP($B1849,'Reference Prices - Do Not Edit'!$C$4:$C$6575,'Reference Prices - Do Not Edit'!$B$4:$B$6575),"-")</f>
        <v>-</v>
      </c>
      <c r="D1849" s="23">
        <f>IFERROR(_xlfn.XLOOKUP($B1849,'Reference Prices - Do Not Edit'!$C$4:$C$6575,'Reference Prices - Do Not Edit'!$D$4:$D$6575),0)</f>
        <v>0</v>
      </c>
      <c r="E1849" s="23">
        <f>IFERROR(_xlfn.XLOOKUP($B1849,'Reference Prices - Do Not Edit'!$C$4:$C$6575,'Reference Prices - Do Not Edit'!$E$4:$E$6575),0)</f>
        <v>0</v>
      </c>
      <c r="F1849" s="25">
        <f>IFERROR(_xlfn.XLOOKUP($B1849,'Reference Prices - Do Not Edit'!$C$4:$C$6575,'Reference Prices - Do Not Edit'!$I$4:$I$6575),0)</f>
        <v>0</v>
      </c>
    </row>
    <row r="1850" spans="2:6">
      <c r="B1850" s="475"/>
      <c r="C1850" s="380" t="str">
        <f>IFERROR(_xlfn.XLOOKUP($B1850,'Reference Prices - Do Not Edit'!$C$4:$C$6575,'Reference Prices - Do Not Edit'!$B$4:$B$6575),"-")</f>
        <v>-</v>
      </c>
      <c r="D1850" s="23">
        <f>IFERROR(_xlfn.XLOOKUP($B1850,'Reference Prices - Do Not Edit'!$C$4:$C$6575,'Reference Prices - Do Not Edit'!$D$4:$D$6575),0)</f>
        <v>0</v>
      </c>
      <c r="E1850" s="23">
        <f>IFERROR(_xlfn.XLOOKUP($B1850,'Reference Prices - Do Not Edit'!$C$4:$C$6575,'Reference Prices - Do Not Edit'!$E$4:$E$6575),0)</f>
        <v>0</v>
      </c>
      <c r="F1850" s="25">
        <f>IFERROR(_xlfn.XLOOKUP($B1850,'Reference Prices - Do Not Edit'!$C$4:$C$6575,'Reference Prices - Do Not Edit'!$I$4:$I$6575),0)</f>
        <v>0</v>
      </c>
    </row>
    <row r="1851" spans="2:6">
      <c r="B1851" s="475"/>
      <c r="C1851" s="380" t="str">
        <f>IFERROR(_xlfn.XLOOKUP($B1851,'Reference Prices - Do Not Edit'!$C$4:$C$6575,'Reference Prices - Do Not Edit'!$B$4:$B$6575),"-")</f>
        <v>-</v>
      </c>
      <c r="D1851" s="23">
        <f>IFERROR(_xlfn.XLOOKUP($B1851,'Reference Prices - Do Not Edit'!$C$4:$C$6575,'Reference Prices - Do Not Edit'!$D$4:$D$6575),0)</f>
        <v>0</v>
      </c>
      <c r="E1851" s="23">
        <f>IFERROR(_xlfn.XLOOKUP($B1851,'Reference Prices - Do Not Edit'!$C$4:$C$6575,'Reference Prices - Do Not Edit'!$E$4:$E$6575),0)</f>
        <v>0</v>
      </c>
      <c r="F1851" s="25">
        <f>IFERROR(_xlfn.XLOOKUP($B1851,'Reference Prices - Do Not Edit'!$C$4:$C$6575,'Reference Prices - Do Not Edit'!$I$4:$I$6575),0)</f>
        <v>0</v>
      </c>
    </row>
    <row r="1852" spans="2:6">
      <c r="B1852" s="475"/>
      <c r="C1852" s="380" t="str">
        <f>IFERROR(_xlfn.XLOOKUP($B1852,'Reference Prices - Do Not Edit'!$C$4:$C$6575,'Reference Prices - Do Not Edit'!$B$4:$B$6575),"-")</f>
        <v>-</v>
      </c>
      <c r="D1852" s="23">
        <f>IFERROR(_xlfn.XLOOKUP($B1852,'Reference Prices - Do Not Edit'!$C$4:$C$6575,'Reference Prices - Do Not Edit'!$D$4:$D$6575),0)</f>
        <v>0</v>
      </c>
      <c r="E1852" s="23">
        <f>IFERROR(_xlfn.XLOOKUP($B1852,'Reference Prices - Do Not Edit'!$C$4:$C$6575,'Reference Prices - Do Not Edit'!$E$4:$E$6575),0)</f>
        <v>0</v>
      </c>
      <c r="F1852" s="25">
        <f>IFERROR(_xlfn.XLOOKUP($B1852,'Reference Prices - Do Not Edit'!$C$4:$C$6575,'Reference Prices - Do Not Edit'!$I$4:$I$6575),0)</f>
        <v>0</v>
      </c>
    </row>
    <row r="1853" spans="2:6">
      <c r="B1853" s="475"/>
      <c r="C1853" s="380" t="str">
        <f>IFERROR(_xlfn.XLOOKUP($B1853,'Reference Prices - Do Not Edit'!$C$4:$C$6575,'Reference Prices - Do Not Edit'!$B$4:$B$6575),"-")</f>
        <v>-</v>
      </c>
      <c r="D1853" s="23">
        <f>IFERROR(_xlfn.XLOOKUP($B1853,'Reference Prices - Do Not Edit'!$C$4:$C$6575,'Reference Prices - Do Not Edit'!$D$4:$D$6575),0)</f>
        <v>0</v>
      </c>
      <c r="E1853" s="23">
        <f>IFERROR(_xlfn.XLOOKUP($B1853,'Reference Prices - Do Not Edit'!$C$4:$C$6575,'Reference Prices - Do Not Edit'!$E$4:$E$6575),0)</f>
        <v>0</v>
      </c>
      <c r="F1853" s="25">
        <f>IFERROR(_xlfn.XLOOKUP($B1853,'Reference Prices - Do Not Edit'!$C$4:$C$6575,'Reference Prices - Do Not Edit'!$I$4:$I$6575),0)</f>
        <v>0</v>
      </c>
    </row>
    <row r="1854" spans="2:6">
      <c r="B1854" s="475"/>
      <c r="C1854" s="380" t="str">
        <f>IFERROR(_xlfn.XLOOKUP($B1854,'Reference Prices - Do Not Edit'!$C$4:$C$6575,'Reference Prices - Do Not Edit'!$B$4:$B$6575),"-")</f>
        <v>-</v>
      </c>
      <c r="D1854" s="23">
        <f>IFERROR(_xlfn.XLOOKUP($B1854,'Reference Prices - Do Not Edit'!$C$4:$C$6575,'Reference Prices - Do Not Edit'!$D$4:$D$6575),0)</f>
        <v>0</v>
      </c>
      <c r="E1854" s="23">
        <f>IFERROR(_xlfn.XLOOKUP($B1854,'Reference Prices - Do Not Edit'!$C$4:$C$6575,'Reference Prices - Do Not Edit'!$E$4:$E$6575),0)</f>
        <v>0</v>
      </c>
      <c r="F1854" s="25">
        <f>IFERROR(_xlfn.XLOOKUP($B1854,'Reference Prices - Do Not Edit'!$C$4:$C$6575,'Reference Prices - Do Not Edit'!$I$4:$I$6575),0)</f>
        <v>0</v>
      </c>
    </row>
    <row r="1855" spans="2:6">
      <c r="B1855" s="475"/>
      <c r="C1855" s="380" t="str">
        <f>IFERROR(_xlfn.XLOOKUP($B1855,'Reference Prices - Do Not Edit'!$C$4:$C$6575,'Reference Prices - Do Not Edit'!$B$4:$B$6575),"-")</f>
        <v>-</v>
      </c>
      <c r="D1855" s="23">
        <f>IFERROR(_xlfn.XLOOKUP($B1855,'Reference Prices - Do Not Edit'!$C$4:$C$6575,'Reference Prices - Do Not Edit'!$D$4:$D$6575),0)</f>
        <v>0</v>
      </c>
      <c r="E1855" s="23">
        <f>IFERROR(_xlfn.XLOOKUP($B1855,'Reference Prices - Do Not Edit'!$C$4:$C$6575,'Reference Prices - Do Not Edit'!$E$4:$E$6575),0)</f>
        <v>0</v>
      </c>
      <c r="F1855" s="25">
        <f>IFERROR(_xlfn.XLOOKUP($B1855,'Reference Prices - Do Not Edit'!$C$4:$C$6575,'Reference Prices - Do Not Edit'!$I$4:$I$6575),0)</f>
        <v>0</v>
      </c>
    </row>
    <row r="1856" spans="2:6">
      <c r="B1856" s="475"/>
      <c r="C1856" s="380" t="str">
        <f>IFERROR(_xlfn.XLOOKUP($B1856,'Reference Prices - Do Not Edit'!$C$4:$C$6575,'Reference Prices - Do Not Edit'!$B$4:$B$6575),"-")</f>
        <v>-</v>
      </c>
      <c r="D1856" s="23">
        <f>IFERROR(_xlfn.XLOOKUP($B1856,'Reference Prices - Do Not Edit'!$C$4:$C$6575,'Reference Prices - Do Not Edit'!$D$4:$D$6575),0)</f>
        <v>0</v>
      </c>
      <c r="E1856" s="23">
        <f>IFERROR(_xlfn.XLOOKUP($B1856,'Reference Prices - Do Not Edit'!$C$4:$C$6575,'Reference Prices - Do Not Edit'!$E$4:$E$6575),0)</f>
        <v>0</v>
      </c>
      <c r="F1856" s="25">
        <f>IFERROR(_xlfn.XLOOKUP($B1856,'Reference Prices - Do Not Edit'!$C$4:$C$6575,'Reference Prices - Do Not Edit'!$I$4:$I$6575),0)</f>
        <v>0</v>
      </c>
    </row>
    <row r="1857" spans="2:6">
      <c r="B1857" s="475"/>
      <c r="C1857" s="380" t="str">
        <f>IFERROR(_xlfn.XLOOKUP($B1857,'Reference Prices - Do Not Edit'!$C$4:$C$6575,'Reference Prices - Do Not Edit'!$B$4:$B$6575),"-")</f>
        <v>-</v>
      </c>
      <c r="D1857" s="23">
        <f>IFERROR(_xlfn.XLOOKUP($B1857,'Reference Prices - Do Not Edit'!$C$4:$C$6575,'Reference Prices - Do Not Edit'!$D$4:$D$6575),0)</f>
        <v>0</v>
      </c>
      <c r="E1857" s="23">
        <f>IFERROR(_xlfn.XLOOKUP($B1857,'Reference Prices - Do Not Edit'!$C$4:$C$6575,'Reference Prices - Do Not Edit'!$E$4:$E$6575),0)</f>
        <v>0</v>
      </c>
      <c r="F1857" s="25">
        <f>IFERROR(_xlfn.XLOOKUP($B1857,'Reference Prices - Do Not Edit'!$C$4:$C$6575,'Reference Prices - Do Not Edit'!$I$4:$I$6575),0)</f>
        <v>0</v>
      </c>
    </row>
    <row r="1858" spans="2:6">
      <c r="B1858" s="475"/>
      <c r="C1858" s="380" t="str">
        <f>IFERROR(_xlfn.XLOOKUP($B1858,'Reference Prices - Do Not Edit'!$C$4:$C$6575,'Reference Prices - Do Not Edit'!$B$4:$B$6575),"-")</f>
        <v>-</v>
      </c>
      <c r="D1858" s="23">
        <f>IFERROR(_xlfn.XLOOKUP($B1858,'Reference Prices - Do Not Edit'!$C$4:$C$6575,'Reference Prices - Do Not Edit'!$D$4:$D$6575),0)</f>
        <v>0</v>
      </c>
      <c r="E1858" s="23">
        <f>IFERROR(_xlfn.XLOOKUP($B1858,'Reference Prices - Do Not Edit'!$C$4:$C$6575,'Reference Prices - Do Not Edit'!$E$4:$E$6575),0)</f>
        <v>0</v>
      </c>
      <c r="F1858" s="25">
        <f>IFERROR(_xlfn.XLOOKUP($B1858,'Reference Prices - Do Not Edit'!$C$4:$C$6575,'Reference Prices - Do Not Edit'!$I$4:$I$6575),0)</f>
        <v>0</v>
      </c>
    </row>
    <row r="1859" spans="2:6">
      <c r="B1859" s="475"/>
      <c r="C1859" s="380" t="str">
        <f>IFERROR(_xlfn.XLOOKUP($B1859,'Reference Prices - Do Not Edit'!$C$4:$C$6575,'Reference Prices - Do Not Edit'!$B$4:$B$6575),"-")</f>
        <v>-</v>
      </c>
      <c r="D1859" s="23">
        <f>IFERROR(_xlfn.XLOOKUP($B1859,'Reference Prices - Do Not Edit'!$C$4:$C$6575,'Reference Prices - Do Not Edit'!$D$4:$D$6575),0)</f>
        <v>0</v>
      </c>
      <c r="E1859" s="23">
        <f>IFERROR(_xlfn.XLOOKUP($B1859,'Reference Prices - Do Not Edit'!$C$4:$C$6575,'Reference Prices - Do Not Edit'!$E$4:$E$6575),0)</f>
        <v>0</v>
      </c>
      <c r="F1859" s="25">
        <f>IFERROR(_xlfn.XLOOKUP($B1859,'Reference Prices - Do Not Edit'!$C$4:$C$6575,'Reference Prices - Do Not Edit'!$I$4:$I$6575),0)</f>
        <v>0</v>
      </c>
    </row>
    <row r="1860" spans="2:6">
      <c r="B1860" s="475"/>
      <c r="C1860" s="380" t="str">
        <f>IFERROR(_xlfn.XLOOKUP($B1860,'Reference Prices - Do Not Edit'!$C$4:$C$6575,'Reference Prices - Do Not Edit'!$B$4:$B$6575),"-")</f>
        <v>-</v>
      </c>
      <c r="D1860" s="23">
        <f>IFERROR(_xlfn.XLOOKUP($B1860,'Reference Prices - Do Not Edit'!$C$4:$C$6575,'Reference Prices - Do Not Edit'!$D$4:$D$6575),0)</f>
        <v>0</v>
      </c>
      <c r="E1860" s="23">
        <f>IFERROR(_xlfn.XLOOKUP($B1860,'Reference Prices - Do Not Edit'!$C$4:$C$6575,'Reference Prices - Do Not Edit'!$E$4:$E$6575),0)</f>
        <v>0</v>
      </c>
      <c r="F1860" s="25">
        <f>IFERROR(_xlfn.XLOOKUP($B1860,'Reference Prices - Do Not Edit'!$C$4:$C$6575,'Reference Prices - Do Not Edit'!$I$4:$I$6575),0)</f>
        <v>0</v>
      </c>
    </row>
    <row r="1861" spans="2:6">
      <c r="B1861" s="475"/>
      <c r="C1861" s="380" t="str">
        <f>IFERROR(_xlfn.XLOOKUP($B1861,'Reference Prices - Do Not Edit'!$C$4:$C$6575,'Reference Prices - Do Not Edit'!$B$4:$B$6575),"-")</f>
        <v>-</v>
      </c>
      <c r="D1861" s="23">
        <f>IFERROR(_xlfn.XLOOKUP($B1861,'Reference Prices - Do Not Edit'!$C$4:$C$6575,'Reference Prices - Do Not Edit'!$D$4:$D$6575),0)</f>
        <v>0</v>
      </c>
      <c r="E1861" s="23">
        <f>IFERROR(_xlfn.XLOOKUP($B1861,'Reference Prices - Do Not Edit'!$C$4:$C$6575,'Reference Prices - Do Not Edit'!$E$4:$E$6575),0)</f>
        <v>0</v>
      </c>
      <c r="F1861" s="25">
        <f>IFERROR(_xlfn.XLOOKUP($B1861,'Reference Prices - Do Not Edit'!$C$4:$C$6575,'Reference Prices - Do Not Edit'!$I$4:$I$6575),0)</f>
        <v>0</v>
      </c>
    </row>
    <row r="1862" spans="2:6">
      <c r="B1862" s="475"/>
      <c r="C1862" s="380" t="str">
        <f>IFERROR(_xlfn.XLOOKUP($B1862,'Reference Prices - Do Not Edit'!$C$4:$C$6575,'Reference Prices - Do Not Edit'!$B$4:$B$6575),"-")</f>
        <v>-</v>
      </c>
      <c r="D1862" s="23">
        <f>IFERROR(_xlfn.XLOOKUP($B1862,'Reference Prices - Do Not Edit'!$C$4:$C$6575,'Reference Prices - Do Not Edit'!$D$4:$D$6575),0)</f>
        <v>0</v>
      </c>
      <c r="E1862" s="23">
        <f>IFERROR(_xlfn.XLOOKUP($B1862,'Reference Prices - Do Not Edit'!$C$4:$C$6575,'Reference Prices - Do Not Edit'!$E$4:$E$6575),0)</f>
        <v>0</v>
      </c>
      <c r="F1862" s="25">
        <f>IFERROR(_xlfn.XLOOKUP($B1862,'Reference Prices - Do Not Edit'!$C$4:$C$6575,'Reference Prices - Do Not Edit'!$I$4:$I$6575),0)</f>
        <v>0</v>
      </c>
    </row>
    <row r="1863" spans="2:6">
      <c r="B1863" s="475"/>
      <c r="C1863" s="380" t="str">
        <f>IFERROR(_xlfn.XLOOKUP($B1863,'Reference Prices - Do Not Edit'!$C$4:$C$6575,'Reference Prices - Do Not Edit'!$B$4:$B$6575),"-")</f>
        <v>-</v>
      </c>
      <c r="D1863" s="23">
        <f>IFERROR(_xlfn.XLOOKUP($B1863,'Reference Prices - Do Not Edit'!$C$4:$C$6575,'Reference Prices - Do Not Edit'!$D$4:$D$6575),0)</f>
        <v>0</v>
      </c>
      <c r="E1863" s="23">
        <f>IFERROR(_xlfn.XLOOKUP($B1863,'Reference Prices - Do Not Edit'!$C$4:$C$6575,'Reference Prices - Do Not Edit'!$E$4:$E$6575),0)</f>
        <v>0</v>
      </c>
      <c r="F1863" s="25">
        <f>IFERROR(_xlfn.XLOOKUP($B1863,'Reference Prices - Do Not Edit'!$C$4:$C$6575,'Reference Prices - Do Not Edit'!$I$4:$I$6575),0)</f>
        <v>0</v>
      </c>
    </row>
    <row r="1864" spans="2:6">
      <c r="B1864" s="475"/>
      <c r="C1864" s="380" t="str">
        <f>IFERROR(_xlfn.XLOOKUP($B1864,'Reference Prices - Do Not Edit'!$C$4:$C$6575,'Reference Prices - Do Not Edit'!$B$4:$B$6575),"-")</f>
        <v>-</v>
      </c>
      <c r="D1864" s="23">
        <f>IFERROR(_xlfn.XLOOKUP($B1864,'Reference Prices - Do Not Edit'!$C$4:$C$6575,'Reference Prices - Do Not Edit'!$D$4:$D$6575),0)</f>
        <v>0</v>
      </c>
      <c r="E1864" s="23">
        <f>IFERROR(_xlfn.XLOOKUP($B1864,'Reference Prices - Do Not Edit'!$C$4:$C$6575,'Reference Prices - Do Not Edit'!$E$4:$E$6575),0)</f>
        <v>0</v>
      </c>
      <c r="F1864" s="25">
        <f>IFERROR(_xlfn.XLOOKUP($B1864,'Reference Prices - Do Not Edit'!$C$4:$C$6575,'Reference Prices - Do Not Edit'!$I$4:$I$6575),0)</f>
        <v>0</v>
      </c>
    </row>
    <row r="1865" spans="2:6">
      <c r="B1865" s="475"/>
      <c r="C1865" s="380" t="str">
        <f>IFERROR(_xlfn.XLOOKUP($B1865,'Reference Prices - Do Not Edit'!$C$4:$C$6575,'Reference Prices - Do Not Edit'!$B$4:$B$6575),"-")</f>
        <v>-</v>
      </c>
      <c r="D1865" s="23">
        <f>IFERROR(_xlfn.XLOOKUP($B1865,'Reference Prices - Do Not Edit'!$C$4:$C$6575,'Reference Prices - Do Not Edit'!$D$4:$D$6575),0)</f>
        <v>0</v>
      </c>
      <c r="E1865" s="23">
        <f>IFERROR(_xlfn.XLOOKUP($B1865,'Reference Prices - Do Not Edit'!$C$4:$C$6575,'Reference Prices - Do Not Edit'!$E$4:$E$6575),0)</f>
        <v>0</v>
      </c>
      <c r="F1865" s="25">
        <f>IFERROR(_xlfn.XLOOKUP($B1865,'Reference Prices - Do Not Edit'!$C$4:$C$6575,'Reference Prices - Do Not Edit'!$I$4:$I$6575),0)</f>
        <v>0</v>
      </c>
    </row>
    <row r="1866" spans="2:6">
      <c r="B1866" s="475"/>
      <c r="C1866" s="380" t="str">
        <f>IFERROR(_xlfn.XLOOKUP($B1866,'Reference Prices - Do Not Edit'!$C$4:$C$6575,'Reference Prices - Do Not Edit'!$B$4:$B$6575),"-")</f>
        <v>-</v>
      </c>
      <c r="D1866" s="23">
        <f>IFERROR(_xlfn.XLOOKUP($B1866,'Reference Prices - Do Not Edit'!$C$4:$C$6575,'Reference Prices - Do Not Edit'!$D$4:$D$6575),0)</f>
        <v>0</v>
      </c>
      <c r="E1866" s="23">
        <f>IFERROR(_xlfn.XLOOKUP($B1866,'Reference Prices - Do Not Edit'!$C$4:$C$6575,'Reference Prices - Do Not Edit'!$E$4:$E$6575),0)</f>
        <v>0</v>
      </c>
      <c r="F1866" s="25">
        <f>IFERROR(_xlfn.XLOOKUP($B1866,'Reference Prices - Do Not Edit'!$C$4:$C$6575,'Reference Prices - Do Not Edit'!$I$4:$I$6575),0)</f>
        <v>0</v>
      </c>
    </row>
    <row r="1867" spans="2:6">
      <c r="B1867" s="475"/>
      <c r="C1867" s="380" t="str">
        <f>IFERROR(_xlfn.XLOOKUP($B1867,'Reference Prices - Do Not Edit'!$C$4:$C$6575,'Reference Prices - Do Not Edit'!$B$4:$B$6575),"-")</f>
        <v>-</v>
      </c>
      <c r="D1867" s="23">
        <f>IFERROR(_xlfn.XLOOKUP($B1867,'Reference Prices - Do Not Edit'!$C$4:$C$6575,'Reference Prices - Do Not Edit'!$D$4:$D$6575),0)</f>
        <v>0</v>
      </c>
      <c r="E1867" s="23">
        <f>IFERROR(_xlfn.XLOOKUP($B1867,'Reference Prices - Do Not Edit'!$C$4:$C$6575,'Reference Prices - Do Not Edit'!$E$4:$E$6575),0)</f>
        <v>0</v>
      </c>
      <c r="F1867" s="25">
        <f>IFERROR(_xlfn.XLOOKUP($B1867,'Reference Prices - Do Not Edit'!$C$4:$C$6575,'Reference Prices - Do Not Edit'!$I$4:$I$6575),0)</f>
        <v>0</v>
      </c>
    </row>
    <row r="1868" spans="2:6">
      <c r="B1868" s="475"/>
      <c r="C1868" s="380" t="str">
        <f>IFERROR(_xlfn.XLOOKUP($B1868,'Reference Prices - Do Not Edit'!$C$4:$C$6575,'Reference Prices - Do Not Edit'!$B$4:$B$6575),"-")</f>
        <v>-</v>
      </c>
      <c r="D1868" s="23">
        <f>IFERROR(_xlfn.XLOOKUP($B1868,'Reference Prices - Do Not Edit'!$C$4:$C$6575,'Reference Prices - Do Not Edit'!$D$4:$D$6575),0)</f>
        <v>0</v>
      </c>
      <c r="E1868" s="23">
        <f>IFERROR(_xlfn.XLOOKUP($B1868,'Reference Prices - Do Not Edit'!$C$4:$C$6575,'Reference Prices - Do Not Edit'!$E$4:$E$6575),0)</f>
        <v>0</v>
      </c>
      <c r="F1868" s="25">
        <f>IFERROR(_xlfn.XLOOKUP($B1868,'Reference Prices - Do Not Edit'!$C$4:$C$6575,'Reference Prices - Do Not Edit'!$I$4:$I$6575),0)</f>
        <v>0</v>
      </c>
    </row>
    <row r="1869" spans="2:6">
      <c r="B1869" s="475"/>
      <c r="C1869" s="380" t="str">
        <f>IFERROR(_xlfn.XLOOKUP($B1869,'Reference Prices - Do Not Edit'!$C$4:$C$6575,'Reference Prices - Do Not Edit'!$B$4:$B$6575),"-")</f>
        <v>-</v>
      </c>
      <c r="D1869" s="23">
        <f>IFERROR(_xlfn.XLOOKUP($B1869,'Reference Prices - Do Not Edit'!$C$4:$C$6575,'Reference Prices - Do Not Edit'!$D$4:$D$6575),0)</f>
        <v>0</v>
      </c>
      <c r="E1869" s="23">
        <f>IFERROR(_xlfn.XLOOKUP($B1869,'Reference Prices - Do Not Edit'!$C$4:$C$6575,'Reference Prices - Do Not Edit'!$E$4:$E$6575),0)</f>
        <v>0</v>
      </c>
      <c r="F1869" s="25">
        <f>IFERROR(_xlfn.XLOOKUP($B1869,'Reference Prices - Do Not Edit'!$C$4:$C$6575,'Reference Prices - Do Not Edit'!$I$4:$I$6575),0)</f>
        <v>0</v>
      </c>
    </row>
    <row r="1870" spans="2:6">
      <c r="B1870" s="475"/>
      <c r="C1870" s="380" t="str">
        <f>IFERROR(_xlfn.XLOOKUP($B1870,'Reference Prices - Do Not Edit'!$C$4:$C$6575,'Reference Prices - Do Not Edit'!$B$4:$B$6575),"-")</f>
        <v>-</v>
      </c>
      <c r="D1870" s="23">
        <f>IFERROR(_xlfn.XLOOKUP($B1870,'Reference Prices - Do Not Edit'!$C$4:$C$6575,'Reference Prices - Do Not Edit'!$D$4:$D$6575),0)</f>
        <v>0</v>
      </c>
      <c r="E1870" s="23">
        <f>IFERROR(_xlfn.XLOOKUP($B1870,'Reference Prices - Do Not Edit'!$C$4:$C$6575,'Reference Prices - Do Not Edit'!$E$4:$E$6575),0)</f>
        <v>0</v>
      </c>
      <c r="F1870" s="25">
        <f>IFERROR(_xlfn.XLOOKUP($B1870,'Reference Prices - Do Not Edit'!$C$4:$C$6575,'Reference Prices - Do Not Edit'!$I$4:$I$6575),0)</f>
        <v>0</v>
      </c>
    </row>
    <row r="1871" spans="2:6">
      <c r="B1871" s="475"/>
      <c r="C1871" s="380" t="str">
        <f>IFERROR(_xlfn.XLOOKUP($B1871,'Reference Prices - Do Not Edit'!$C$4:$C$6575,'Reference Prices - Do Not Edit'!$B$4:$B$6575),"-")</f>
        <v>-</v>
      </c>
      <c r="D1871" s="23">
        <f>IFERROR(_xlfn.XLOOKUP($B1871,'Reference Prices - Do Not Edit'!$C$4:$C$6575,'Reference Prices - Do Not Edit'!$D$4:$D$6575),0)</f>
        <v>0</v>
      </c>
      <c r="E1871" s="23">
        <f>IFERROR(_xlfn.XLOOKUP($B1871,'Reference Prices - Do Not Edit'!$C$4:$C$6575,'Reference Prices - Do Not Edit'!$E$4:$E$6575),0)</f>
        <v>0</v>
      </c>
      <c r="F1871" s="25">
        <f>IFERROR(_xlfn.XLOOKUP($B1871,'Reference Prices - Do Not Edit'!$C$4:$C$6575,'Reference Prices - Do Not Edit'!$I$4:$I$6575),0)</f>
        <v>0</v>
      </c>
    </row>
    <row r="1872" spans="2:6">
      <c r="B1872" s="475"/>
      <c r="C1872" s="380" t="str">
        <f>IFERROR(_xlfn.XLOOKUP($B1872,'Reference Prices - Do Not Edit'!$C$4:$C$6575,'Reference Prices - Do Not Edit'!$B$4:$B$6575),"-")</f>
        <v>-</v>
      </c>
      <c r="D1872" s="23">
        <f>IFERROR(_xlfn.XLOOKUP($B1872,'Reference Prices - Do Not Edit'!$C$4:$C$6575,'Reference Prices - Do Not Edit'!$D$4:$D$6575),0)</f>
        <v>0</v>
      </c>
      <c r="E1872" s="23">
        <f>IFERROR(_xlfn.XLOOKUP($B1872,'Reference Prices - Do Not Edit'!$C$4:$C$6575,'Reference Prices - Do Not Edit'!$E$4:$E$6575),0)</f>
        <v>0</v>
      </c>
      <c r="F1872" s="25">
        <f>IFERROR(_xlfn.XLOOKUP($B1872,'Reference Prices - Do Not Edit'!$C$4:$C$6575,'Reference Prices - Do Not Edit'!$I$4:$I$6575),0)</f>
        <v>0</v>
      </c>
    </row>
    <row r="1873" spans="2:6">
      <c r="B1873" s="475"/>
      <c r="C1873" s="380" t="str">
        <f>IFERROR(_xlfn.XLOOKUP($B1873,'Reference Prices - Do Not Edit'!$C$4:$C$6575,'Reference Prices - Do Not Edit'!$B$4:$B$6575),"-")</f>
        <v>-</v>
      </c>
      <c r="D1873" s="23">
        <f>IFERROR(_xlfn.XLOOKUP($B1873,'Reference Prices - Do Not Edit'!$C$4:$C$6575,'Reference Prices - Do Not Edit'!$D$4:$D$6575),0)</f>
        <v>0</v>
      </c>
      <c r="E1873" s="23">
        <f>IFERROR(_xlfn.XLOOKUP($B1873,'Reference Prices - Do Not Edit'!$C$4:$C$6575,'Reference Prices - Do Not Edit'!$E$4:$E$6575),0)</f>
        <v>0</v>
      </c>
      <c r="F1873" s="25">
        <f>IFERROR(_xlfn.XLOOKUP($B1873,'Reference Prices - Do Not Edit'!$C$4:$C$6575,'Reference Prices - Do Not Edit'!$I$4:$I$6575),0)</f>
        <v>0</v>
      </c>
    </row>
    <row r="1874" spans="2:6">
      <c r="B1874" s="475"/>
      <c r="C1874" s="380" t="str">
        <f>IFERROR(_xlfn.XLOOKUP($B1874,'Reference Prices - Do Not Edit'!$C$4:$C$6575,'Reference Prices - Do Not Edit'!$B$4:$B$6575),"-")</f>
        <v>-</v>
      </c>
      <c r="D1874" s="23">
        <f>IFERROR(_xlfn.XLOOKUP($B1874,'Reference Prices - Do Not Edit'!$C$4:$C$6575,'Reference Prices - Do Not Edit'!$D$4:$D$6575),0)</f>
        <v>0</v>
      </c>
      <c r="E1874" s="23">
        <f>IFERROR(_xlfn.XLOOKUP($B1874,'Reference Prices - Do Not Edit'!$C$4:$C$6575,'Reference Prices - Do Not Edit'!$E$4:$E$6575),0)</f>
        <v>0</v>
      </c>
      <c r="F1874" s="25">
        <f>IFERROR(_xlfn.XLOOKUP($B1874,'Reference Prices - Do Not Edit'!$C$4:$C$6575,'Reference Prices - Do Not Edit'!$I$4:$I$6575),0)</f>
        <v>0</v>
      </c>
    </row>
    <row r="1875" spans="2:6">
      <c r="B1875" s="475"/>
      <c r="C1875" s="380" t="str">
        <f>IFERROR(_xlfn.XLOOKUP($B1875,'Reference Prices - Do Not Edit'!$C$4:$C$6575,'Reference Prices - Do Not Edit'!$B$4:$B$6575),"-")</f>
        <v>-</v>
      </c>
      <c r="D1875" s="23">
        <f>IFERROR(_xlfn.XLOOKUP($B1875,'Reference Prices - Do Not Edit'!$C$4:$C$6575,'Reference Prices - Do Not Edit'!$D$4:$D$6575),0)</f>
        <v>0</v>
      </c>
      <c r="E1875" s="23">
        <f>IFERROR(_xlfn.XLOOKUP($B1875,'Reference Prices - Do Not Edit'!$C$4:$C$6575,'Reference Prices - Do Not Edit'!$E$4:$E$6575),0)</f>
        <v>0</v>
      </c>
      <c r="F1875" s="25">
        <f>IFERROR(_xlfn.XLOOKUP($B1875,'Reference Prices - Do Not Edit'!$C$4:$C$6575,'Reference Prices - Do Not Edit'!$I$4:$I$6575),0)</f>
        <v>0</v>
      </c>
    </row>
    <row r="1876" spans="2:6">
      <c r="B1876" s="475"/>
      <c r="C1876" s="380" t="str">
        <f>IFERROR(_xlfn.XLOOKUP($B1876,'Reference Prices - Do Not Edit'!$C$4:$C$6575,'Reference Prices - Do Not Edit'!$B$4:$B$6575),"-")</f>
        <v>-</v>
      </c>
      <c r="D1876" s="23">
        <f>IFERROR(_xlfn.XLOOKUP($B1876,'Reference Prices - Do Not Edit'!$C$4:$C$6575,'Reference Prices - Do Not Edit'!$D$4:$D$6575),0)</f>
        <v>0</v>
      </c>
      <c r="E1876" s="23">
        <f>IFERROR(_xlfn.XLOOKUP($B1876,'Reference Prices - Do Not Edit'!$C$4:$C$6575,'Reference Prices - Do Not Edit'!$E$4:$E$6575),0)</f>
        <v>0</v>
      </c>
      <c r="F1876" s="25">
        <f>IFERROR(_xlfn.XLOOKUP($B1876,'Reference Prices - Do Not Edit'!$C$4:$C$6575,'Reference Prices - Do Not Edit'!$I$4:$I$6575),0)</f>
        <v>0</v>
      </c>
    </row>
    <row r="1877" spans="2:6">
      <c r="B1877" s="475"/>
      <c r="C1877" s="380" t="str">
        <f>IFERROR(_xlfn.XLOOKUP($B1877,'Reference Prices - Do Not Edit'!$C$4:$C$6575,'Reference Prices - Do Not Edit'!$B$4:$B$6575),"-")</f>
        <v>-</v>
      </c>
      <c r="D1877" s="23">
        <f>IFERROR(_xlfn.XLOOKUP($B1877,'Reference Prices - Do Not Edit'!$C$4:$C$6575,'Reference Prices - Do Not Edit'!$D$4:$D$6575),0)</f>
        <v>0</v>
      </c>
      <c r="E1877" s="23">
        <f>IFERROR(_xlfn.XLOOKUP($B1877,'Reference Prices - Do Not Edit'!$C$4:$C$6575,'Reference Prices - Do Not Edit'!$E$4:$E$6575),0)</f>
        <v>0</v>
      </c>
      <c r="F1877" s="25">
        <f>IFERROR(_xlfn.XLOOKUP($B1877,'Reference Prices - Do Not Edit'!$C$4:$C$6575,'Reference Prices - Do Not Edit'!$I$4:$I$6575),0)</f>
        <v>0</v>
      </c>
    </row>
    <row r="1878" spans="2:6">
      <c r="B1878" s="475"/>
      <c r="C1878" s="380" t="str">
        <f>IFERROR(_xlfn.XLOOKUP($B1878,'Reference Prices - Do Not Edit'!$C$4:$C$6575,'Reference Prices - Do Not Edit'!$B$4:$B$6575),"-")</f>
        <v>-</v>
      </c>
      <c r="D1878" s="23">
        <f>IFERROR(_xlfn.XLOOKUP($B1878,'Reference Prices - Do Not Edit'!$C$4:$C$6575,'Reference Prices - Do Not Edit'!$D$4:$D$6575),0)</f>
        <v>0</v>
      </c>
      <c r="E1878" s="23">
        <f>IFERROR(_xlfn.XLOOKUP($B1878,'Reference Prices - Do Not Edit'!$C$4:$C$6575,'Reference Prices - Do Not Edit'!$E$4:$E$6575),0)</f>
        <v>0</v>
      </c>
      <c r="F1878" s="25">
        <f>IFERROR(_xlfn.XLOOKUP($B1878,'Reference Prices - Do Not Edit'!$C$4:$C$6575,'Reference Prices - Do Not Edit'!$I$4:$I$6575),0)</f>
        <v>0</v>
      </c>
    </row>
    <row r="1879" spans="2:6">
      <c r="B1879" s="475"/>
      <c r="C1879" s="380" t="str">
        <f>IFERROR(_xlfn.XLOOKUP($B1879,'Reference Prices - Do Not Edit'!$C$4:$C$6575,'Reference Prices - Do Not Edit'!$B$4:$B$6575),"-")</f>
        <v>-</v>
      </c>
      <c r="D1879" s="23">
        <f>IFERROR(_xlfn.XLOOKUP($B1879,'Reference Prices - Do Not Edit'!$C$4:$C$6575,'Reference Prices - Do Not Edit'!$D$4:$D$6575),0)</f>
        <v>0</v>
      </c>
      <c r="E1879" s="23">
        <f>IFERROR(_xlfn.XLOOKUP($B1879,'Reference Prices - Do Not Edit'!$C$4:$C$6575,'Reference Prices - Do Not Edit'!$E$4:$E$6575),0)</f>
        <v>0</v>
      </c>
      <c r="F1879" s="25">
        <f>IFERROR(_xlfn.XLOOKUP($B1879,'Reference Prices - Do Not Edit'!$C$4:$C$6575,'Reference Prices - Do Not Edit'!$I$4:$I$6575),0)</f>
        <v>0</v>
      </c>
    </row>
    <row r="1880" spans="2:6">
      <c r="B1880" s="475"/>
      <c r="C1880" s="380" t="str">
        <f>IFERROR(_xlfn.XLOOKUP($B1880,'Reference Prices - Do Not Edit'!$C$4:$C$6575,'Reference Prices - Do Not Edit'!$B$4:$B$6575),"-")</f>
        <v>-</v>
      </c>
      <c r="D1880" s="23">
        <f>IFERROR(_xlfn.XLOOKUP($B1880,'Reference Prices - Do Not Edit'!$C$4:$C$6575,'Reference Prices - Do Not Edit'!$D$4:$D$6575),0)</f>
        <v>0</v>
      </c>
      <c r="E1880" s="23">
        <f>IFERROR(_xlfn.XLOOKUP($B1880,'Reference Prices - Do Not Edit'!$C$4:$C$6575,'Reference Prices - Do Not Edit'!$E$4:$E$6575),0)</f>
        <v>0</v>
      </c>
      <c r="F1880" s="25">
        <f>IFERROR(_xlfn.XLOOKUP($B1880,'Reference Prices - Do Not Edit'!$C$4:$C$6575,'Reference Prices - Do Not Edit'!$I$4:$I$6575),0)</f>
        <v>0</v>
      </c>
    </row>
    <row r="1881" spans="2:6">
      <c r="B1881" s="475"/>
      <c r="C1881" s="380" t="str">
        <f>IFERROR(_xlfn.XLOOKUP($B1881,'Reference Prices - Do Not Edit'!$C$4:$C$6575,'Reference Prices - Do Not Edit'!$B$4:$B$6575),"-")</f>
        <v>-</v>
      </c>
      <c r="D1881" s="23">
        <f>IFERROR(_xlfn.XLOOKUP($B1881,'Reference Prices - Do Not Edit'!$C$4:$C$6575,'Reference Prices - Do Not Edit'!$D$4:$D$6575),0)</f>
        <v>0</v>
      </c>
      <c r="E1881" s="23">
        <f>IFERROR(_xlfn.XLOOKUP($B1881,'Reference Prices - Do Not Edit'!$C$4:$C$6575,'Reference Prices - Do Not Edit'!$E$4:$E$6575),0)</f>
        <v>0</v>
      </c>
      <c r="F1881" s="25">
        <f>IFERROR(_xlfn.XLOOKUP($B1881,'Reference Prices - Do Not Edit'!$C$4:$C$6575,'Reference Prices - Do Not Edit'!$I$4:$I$6575),0)</f>
        <v>0</v>
      </c>
    </row>
    <row r="1882" spans="2:6">
      <c r="B1882" s="475"/>
      <c r="C1882" s="380" t="str">
        <f>IFERROR(_xlfn.XLOOKUP($B1882,'Reference Prices - Do Not Edit'!$C$4:$C$6575,'Reference Prices - Do Not Edit'!$B$4:$B$6575),"-")</f>
        <v>-</v>
      </c>
      <c r="D1882" s="23">
        <f>IFERROR(_xlfn.XLOOKUP($B1882,'Reference Prices - Do Not Edit'!$C$4:$C$6575,'Reference Prices - Do Not Edit'!$D$4:$D$6575),0)</f>
        <v>0</v>
      </c>
      <c r="E1882" s="23">
        <f>IFERROR(_xlfn.XLOOKUP($B1882,'Reference Prices - Do Not Edit'!$C$4:$C$6575,'Reference Prices - Do Not Edit'!$E$4:$E$6575),0)</f>
        <v>0</v>
      </c>
      <c r="F1882" s="25">
        <f>IFERROR(_xlfn.XLOOKUP($B1882,'Reference Prices - Do Not Edit'!$C$4:$C$6575,'Reference Prices - Do Not Edit'!$I$4:$I$6575),0)</f>
        <v>0</v>
      </c>
    </row>
    <row r="1883" spans="2:6">
      <c r="B1883" s="475"/>
      <c r="C1883" s="380" t="str">
        <f>IFERROR(_xlfn.XLOOKUP($B1883,'Reference Prices - Do Not Edit'!$C$4:$C$6575,'Reference Prices - Do Not Edit'!$B$4:$B$6575),"-")</f>
        <v>-</v>
      </c>
      <c r="D1883" s="23">
        <f>IFERROR(_xlfn.XLOOKUP($B1883,'Reference Prices - Do Not Edit'!$C$4:$C$6575,'Reference Prices - Do Not Edit'!$D$4:$D$6575),0)</f>
        <v>0</v>
      </c>
      <c r="E1883" s="23">
        <f>IFERROR(_xlfn.XLOOKUP($B1883,'Reference Prices - Do Not Edit'!$C$4:$C$6575,'Reference Prices - Do Not Edit'!$E$4:$E$6575),0)</f>
        <v>0</v>
      </c>
      <c r="F1883" s="25">
        <f>IFERROR(_xlfn.XLOOKUP($B1883,'Reference Prices - Do Not Edit'!$C$4:$C$6575,'Reference Prices - Do Not Edit'!$I$4:$I$6575),0)</f>
        <v>0</v>
      </c>
    </row>
    <row r="1884" spans="2:6">
      <c r="B1884" s="475"/>
      <c r="C1884" s="380" t="str">
        <f>IFERROR(_xlfn.XLOOKUP($B1884,'Reference Prices - Do Not Edit'!$C$4:$C$6575,'Reference Prices - Do Not Edit'!$B$4:$B$6575),"-")</f>
        <v>-</v>
      </c>
      <c r="D1884" s="23">
        <f>IFERROR(_xlfn.XLOOKUP($B1884,'Reference Prices - Do Not Edit'!$C$4:$C$6575,'Reference Prices - Do Not Edit'!$D$4:$D$6575),0)</f>
        <v>0</v>
      </c>
      <c r="E1884" s="23">
        <f>IFERROR(_xlfn.XLOOKUP($B1884,'Reference Prices - Do Not Edit'!$C$4:$C$6575,'Reference Prices - Do Not Edit'!$E$4:$E$6575),0)</f>
        <v>0</v>
      </c>
      <c r="F1884" s="25">
        <f>IFERROR(_xlfn.XLOOKUP($B1884,'Reference Prices - Do Not Edit'!$C$4:$C$6575,'Reference Prices - Do Not Edit'!$I$4:$I$6575),0)</f>
        <v>0</v>
      </c>
    </row>
    <row r="1885" spans="2:6">
      <c r="B1885" s="475"/>
      <c r="C1885" s="380" t="str">
        <f>IFERROR(_xlfn.XLOOKUP($B1885,'Reference Prices - Do Not Edit'!$C$4:$C$6575,'Reference Prices - Do Not Edit'!$B$4:$B$6575),"-")</f>
        <v>-</v>
      </c>
      <c r="D1885" s="23">
        <f>IFERROR(_xlfn.XLOOKUP($B1885,'Reference Prices - Do Not Edit'!$C$4:$C$6575,'Reference Prices - Do Not Edit'!$D$4:$D$6575),0)</f>
        <v>0</v>
      </c>
      <c r="E1885" s="23">
        <f>IFERROR(_xlfn.XLOOKUP($B1885,'Reference Prices - Do Not Edit'!$C$4:$C$6575,'Reference Prices - Do Not Edit'!$E$4:$E$6575),0)</f>
        <v>0</v>
      </c>
      <c r="F1885" s="25">
        <f>IFERROR(_xlfn.XLOOKUP($B1885,'Reference Prices - Do Not Edit'!$C$4:$C$6575,'Reference Prices - Do Not Edit'!$I$4:$I$6575),0)</f>
        <v>0</v>
      </c>
    </row>
    <row r="1886" spans="2:6">
      <c r="B1886" s="475"/>
      <c r="C1886" s="380" t="str">
        <f>IFERROR(_xlfn.XLOOKUP($B1886,'Reference Prices - Do Not Edit'!$C$4:$C$6575,'Reference Prices - Do Not Edit'!$B$4:$B$6575),"-")</f>
        <v>-</v>
      </c>
      <c r="D1886" s="23">
        <f>IFERROR(_xlfn.XLOOKUP($B1886,'Reference Prices - Do Not Edit'!$C$4:$C$6575,'Reference Prices - Do Not Edit'!$D$4:$D$6575),0)</f>
        <v>0</v>
      </c>
      <c r="E1886" s="23">
        <f>IFERROR(_xlfn.XLOOKUP($B1886,'Reference Prices - Do Not Edit'!$C$4:$C$6575,'Reference Prices - Do Not Edit'!$E$4:$E$6575),0)</f>
        <v>0</v>
      </c>
      <c r="F1886" s="25">
        <f>IFERROR(_xlfn.XLOOKUP($B1886,'Reference Prices - Do Not Edit'!$C$4:$C$6575,'Reference Prices - Do Not Edit'!$I$4:$I$6575),0)</f>
        <v>0</v>
      </c>
    </row>
    <row r="1887" spans="2:6">
      <c r="B1887" s="475"/>
      <c r="C1887" s="380" t="str">
        <f>IFERROR(_xlfn.XLOOKUP($B1887,'Reference Prices - Do Not Edit'!$C$4:$C$6575,'Reference Prices - Do Not Edit'!$B$4:$B$6575),"-")</f>
        <v>-</v>
      </c>
      <c r="D1887" s="23">
        <f>IFERROR(_xlfn.XLOOKUP($B1887,'Reference Prices - Do Not Edit'!$C$4:$C$6575,'Reference Prices - Do Not Edit'!$D$4:$D$6575),0)</f>
        <v>0</v>
      </c>
      <c r="E1887" s="23">
        <f>IFERROR(_xlfn.XLOOKUP($B1887,'Reference Prices - Do Not Edit'!$C$4:$C$6575,'Reference Prices - Do Not Edit'!$E$4:$E$6575),0)</f>
        <v>0</v>
      </c>
      <c r="F1887" s="25">
        <f>IFERROR(_xlfn.XLOOKUP($B1887,'Reference Prices - Do Not Edit'!$C$4:$C$6575,'Reference Prices - Do Not Edit'!$I$4:$I$6575),0)</f>
        <v>0</v>
      </c>
    </row>
    <row r="1888" spans="2:6">
      <c r="B1888" s="475"/>
      <c r="C1888" s="380" t="str">
        <f>IFERROR(_xlfn.XLOOKUP($B1888,'Reference Prices - Do Not Edit'!$C$4:$C$6575,'Reference Prices - Do Not Edit'!$B$4:$B$6575),"-")</f>
        <v>-</v>
      </c>
      <c r="D1888" s="23">
        <f>IFERROR(_xlfn.XLOOKUP($B1888,'Reference Prices - Do Not Edit'!$C$4:$C$6575,'Reference Prices - Do Not Edit'!$D$4:$D$6575),0)</f>
        <v>0</v>
      </c>
      <c r="E1888" s="23">
        <f>IFERROR(_xlfn.XLOOKUP($B1888,'Reference Prices - Do Not Edit'!$C$4:$C$6575,'Reference Prices - Do Not Edit'!$E$4:$E$6575),0)</f>
        <v>0</v>
      </c>
      <c r="F1888" s="25">
        <f>IFERROR(_xlfn.XLOOKUP($B1888,'Reference Prices - Do Not Edit'!$C$4:$C$6575,'Reference Prices - Do Not Edit'!$I$4:$I$6575),0)</f>
        <v>0</v>
      </c>
    </row>
    <row r="1889" spans="2:6">
      <c r="B1889" s="475"/>
      <c r="C1889" s="380" t="str">
        <f>IFERROR(_xlfn.XLOOKUP($B1889,'Reference Prices - Do Not Edit'!$C$4:$C$6575,'Reference Prices - Do Not Edit'!$B$4:$B$6575),"-")</f>
        <v>-</v>
      </c>
      <c r="D1889" s="23">
        <f>IFERROR(_xlfn.XLOOKUP($B1889,'Reference Prices - Do Not Edit'!$C$4:$C$6575,'Reference Prices - Do Not Edit'!$D$4:$D$6575),0)</f>
        <v>0</v>
      </c>
      <c r="E1889" s="23">
        <f>IFERROR(_xlfn.XLOOKUP($B1889,'Reference Prices - Do Not Edit'!$C$4:$C$6575,'Reference Prices - Do Not Edit'!$E$4:$E$6575),0)</f>
        <v>0</v>
      </c>
      <c r="F1889" s="25">
        <f>IFERROR(_xlfn.XLOOKUP($B1889,'Reference Prices - Do Not Edit'!$C$4:$C$6575,'Reference Prices - Do Not Edit'!$I$4:$I$6575),0)</f>
        <v>0</v>
      </c>
    </row>
    <row r="1890" spans="2:6">
      <c r="B1890" s="475"/>
      <c r="C1890" s="380" t="str">
        <f>IFERROR(_xlfn.XLOOKUP($B1890,'Reference Prices - Do Not Edit'!$C$4:$C$6575,'Reference Prices - Do Not Edit'!$B$4:$B$6575),"-")</f>
        <v>-</v>
      </c>
      <c r="D1890" s="23">
        <f>IFERROR(_xlfn.XLOOKUP($B1890,'Reference Prices - Do Not Edit'!$C$4:$C$6575,'Reference Prices - Do Not Edit'!$D$4:$D$6575),0)</f>
        <v>0</v>
      </c>
      <c r="E1890" s="23">
        <f>IFERROR(_xlfn.XLOOKUP($B1890,'Reference Prices - Do Not Edit'!$C$4:$C$6575,'Reference Prices - Do Not Edit'!$E$4:$E$6575),0)</f>
        <v>0</v>
      </c>
      <c r="F1890" s="25">
        <f>IFERROR(_xlfn.XLOOKUP($B1890,'Reference Prices - Do Not Edit'!$C$4:$C$6575,'Reference Prices - Do Not Edit'!$I$4:$I$6575),0)</f>
        <v>0</v>
      </c>
    </row>
    <row r="1891" spans="2:6">
      <c r="B1891" s="475"/>
      <c r="C1891" s="380" t="str">
        <f>IFERROR(_xlfn.XLOOKUP($B1891,'Reference Prices - Do Not Edit'!$C$4:$C$6575,'Reference Prices - Do Not Edit'!$B$4:$B$6575),"-")</f>
        <v>-</v>
      </c>
      <c r="D1891" s="23">
        <f>IFERROR(_xlfn.XLOOKUP($B1891,'Reference Prices - Do Not Edit'!$C$4:$C$6575,'Reference Prices - Do Not Edit'!$D$4:$D$6575),0)</f>
        <v>0</v>
      </c>
      <c r="E1891" s="23">
        <f>IFERROR(_xlfn.XLOOKUP($B1891,'Reference Prices - Do Not Edit'!$C$4:$C$6575,'Reference Prices - Do Not Edit'!$E$4:$E$6575),0)</f>
        <v>0</v>
      </c>
      <c r="F1891" s="25">
        <f>IFERROR(_xlfn.XLOOKUP($B1891,'Reference Prices - Do Not Edit'!$C$4:$C$6575,'Reference Prices - Do Not Edit'!$I$4:$I$6575),0)</f>
        <v>0</v>
      </c>
    </row>
    <row r="1892" spans="2:6">
      <c r="B1892" s="475"/>
      <c r="C1892" s="380" t="str">
        <f>IFERROR(_xlfn.XLOOKUP($B1892,'Reference Prices - Do Not Edit'!$C$4:$C$6575,'Reference Prices - Do Not Edit'!$B$4:$B$6575),"-")</f>
        <v>-</v>
      </c>
      <c r="D1892" s="23">
        <f>IFERROR(_xlfn.XLOOKUP($B1892,'Reference Prices - Do Not Edit'!$C$4:$C$6575,'Reference Prices - Do Not Edit'!$D$4:$D$6575),0)</f>
        <v>0</v>
      </c>
      <c r="E1892" s="23">
        <f>IFERROR(_xlfn.XLOOKUP($B1892,'Reference Prices - Do Not Edit'!$C$4:$C$6575,'Reference Prices - Do Not Edit'!$E$4:$E$6575),0)</f>
        <v>0</v>
      </c>
      <c r="F1892" s="25">
        <f>IFERROR(_xlfn.XLOOKUP($B1892,'Reference Prices - Do Not Edit'!$C$4:$C$6575,'Reference Prices - Do Not Edit'!$I$4:$I$6575),0)</f>
        <v>0</v>
      </c>
    </row>
    <row r="1893" spans="2:6">
      <c r="B1893" s="475"/>
      <c r="C1893" s="380" t="str">
        <f>IFERROR(_xlfn.XLOOKUP($B1893,'Reference Prices - Do Not Edit'!$C$4:$C$6575,'Reference Prices - Do Not Edit'!$B$4:$B$6575),"-")</f>
        <v>-</v>
      </c>
      <c r="D1893" s="23">
        <f>IFERROR(_xlfn.XLOOKUP($B1893,'Reference Prices - Do Not Edit'!$C$4:$C$6575,'Reference Prices - Do Not Edit'!$D$4:$D$6575),0)</f>
        <v>0</v>
      </c>
      <c r="E1893" s="23">
        <f>IFERROR(_xlfn.XLOOKUP($B1893,'Reference Prices - Do Not Edit'!$C$4:$C$6575,'Reference Prices - Do Not Edit'!$E$4:$E$6575),0)</f>
        <v>0</v>
      </c>
      <c r="F1893" s="25">
        <f>IFERROR(_xlfn.XLOOKUP($B1893,'Reference Prices - Do Not Edit'!$C$4:$C$6575,'Reference Prices - Do Not Edit'!$I$4:$I$6575),0)</f>
        <v>0</v>
      </c>
    </row>
    <row r="1894" spans="2:6">
      <c r="B1894" s="475"/>
      <c r="C1894" s="380" t="str">
        <f>IFERROR(_xlfn.XLOOKUP($B1894,'Reference Prices - Do Not Edit'!$C$4:$C$6575,'Reference Prices - Do Not Edit'!$B$4:$B$6575),"-")</f>
        <v>-</v>
      </c>
      <c r="D1894" s="23">
        <f>IFERROR(_xlfn.XLOOKUP($B1894,'Reference Prices - Do Not Edit'!$C$4:$C$6575,'Reference Prices - Do Not Edit'!$D$4:$D$6575),0)</f>
        <v>0</v>
      </c>
      <c r="E1894" s="23">
        <f>IFERROR(_xlfn.XLOOKUP($B1894,'Reference Prices - Do Not Edit'!$C$4:$C$6575,'Reference Prices - Do Not Edit'!$E$4:$E$6575),0)</f>
        <v>0</v>
      </c>
      <c r="F1894" s="25">
        <f>IFERROR(_xlfn.XLOOKUP($B1894,'Reference Prices - Do Not Edit'!$C$4:$C$6575,'Reference Prices - Do Not Edit'!$I$4:$I$6575),0)</f>
        <v>0</v>
      </c>
    </row>
    <row r="1895" spans="2:6">
      <c r="B1895" s="475"/>
      <c r="C1895" s="380" t="str">
        <f>IFERROR(_xlfn.XLOOKUP($B1895,'Reference Prices - Do Not Edit'!$C$4:$C$6575,'Reference Prices - Do Not Edit'!$B$4:$B$6575),"-")</f>
        <v>-</v>
      </c>
      <c r="D1895" s="23">
        <f>IFERROR(_xlfn.XLOOKUP($B1895,'Reference Prices - Do Not Edit'!$C$4:$C$6575,'Reference Prices - Do Not Edit'!$D$4:$D$6575),0)</f>
        <v>0</v>
      </c>
      <c r="E1895" s="23">
        <f>IFERROR(_xlfn.XLOOKUP($B1895,'Reference Prices - Do Not Edit'!$C$4:$C$6575,'Reference Prices - Do Not Edit'!$E$4:$E$6575),0)</f>
        <v>0</v>
      </c>
      <c r="F1895" s="25">
        <f>IFERROR(_xlfn.XLOOKUP($B1895,'Reference Prices - Do Not Edit'!$C$4:$C$6575,'Reference Prices - Do Not Edit'!$I$4:$I$6575),0)</f>
        <v>0</v>
      </c>
    </row>
    <row r="1896" spans="2:6">
      <c r="B1896" s="475"/>
      <c r="C1896" s="380" t="str">
        <f>IFERROR(_xlfn.XLOOKUP($B1896,'Reference Prices - Do Not Edit'!$C$4:$C$6575,'Reference Prices - Do Not Edit'!$B$4:$B$6575),"-")</f>
        <v>-</v>
      </c>
      <c r="D1896" s="23">
        <f>IFERROR(_xlfn.XLOOKUP($B1896,'Reference Prices - Do Not Edit'!$C$4:$C$6575,'Reference Prices - Do Not Edit'!$D$4:$D$6575),0)</f>
        <v>0</v>
      </c>
      <c r="E1896" s="23">
        <f>IFERROR(_xlfn.XLOOKUP($B1896,'Reference Prices - Do Not Edit'!$C$4:$C$6575,'Reference Prices - Do Not Edit'!$E$4:$E$6575),0)</f>
        <v>0</v>
      </c>
      <c r="F1896" s="25">
        <f>IFERROR(_xlfn.XLOOKUP($B1896,'Reference Prices - Do Not Edit'!$C$4:$C$6575,'Reference Prices - Do Not Edit'!$I$4:$I$6575),0)</f>
        <v>0</v>
      </c>
    </row>
    <row r="1897" spans="2:6">
      <c r="B1897" s="475"/>
      <c r="C1897" s="380" t="str">
        <f>IFERROR(_xlfn.XLOOKUP($B1897,'Reference Prices - Do Not Edit'!$C$4:$C$6575,'Reference Prices - Do Not Edit'!$B$4:$B$6575),"-")</f>
        <v>-</v>
      </c>
      <c r="D1897" s="23">
        <f>IFERROR(_xlfn.XLOOKUP($B1897,'Reference Prices - Do Not Edit'!$C$4:$C$6575,'Reference Prices - Do Not Edit'!$D$4:$D$6575),0)</f>
        <v>0</v>
      </c>
      <c r="E1897" s="23">
        <f>IFERROR(_xlfn.XLOOKUP($B1897,'Reference Prices - Do Not Edit'!$C$4:$C$6575,'Reference Prices - Do Not Edit'!$E$4:$E$6575),0)</f>
        <v>0</v>
      </c>
      <c r="F1897" s="25">
        <f>IFERROR(_xlfn.XLOOKUP($B1897,'Reference Prices - Do Not Edit'!$C$4:$C$6575,'Reference Prices - Do Not Edit'!$I$4:$I$6575),0)</f>
        <v>0</v>
      </c>
    </row>
    <row r="1898" spans="2:6">
      <c r="B1898" s="475"/>
      <c r="C1898" s="380" t="str">
        <f>IFERROR(_xlfn.XLOOKUP($B1898,'Reference Prices - Do Not Edit'!$C$4:$C$6575,'Reference Prices - Do Not Edit'!$B$4:$B$6575),"-")</f>
        <v>-</v>
      </c>
      <c r="D1898" s="23">
        <f>IFERROR(_xlfn.XLOOKUP($B1898,'Reference Prices - Do Not Edit'!$C$4:$C$6575,'Reference Prices - Do Not Edit'!$D$4:$D$6575),0)</f>
        <v>0</v>
      </c>
      <c r="E1898" s="23">
        <f>IFERROR(_xlfn.XLOOKUP($B1898,'Reference Prices - Do Not Edit'!$C$4:$C$6575,'Reference Prices - Do Not Edit'!$E$4:$E$6575),0)</f>
        <v>0</v>
      </c>
      <c r="F1898" s="25">
        <f>IFERROR(_xlfn.XLOOKUP($B1898,'Reference Prices - Do Not Edit'!$C$4:$C$6575,'Reference Prices - Do Not Edit'!$I$4:$I$6575),0)</f>
        <v>0</v>
      </c>
    </row>
    <row r="1899" spans="2:6">
      <c r="B1899" s="475"/>
      <c r="C1899" s="380" t="str">
        <f>IFERROR(_xlfn.XLOOKUP($B1899,'Reference Prices - Do Not Edit'!$C$4:$C$6575,'Reference Prices - Do Not Edit'!$B$4:$B$6575),"-")</f>
        <v>-</v>
      </c>
      <c r="D1899" s="23">
        <f>IFERROR(_xlfn.XLOOKUP($B1899,'Reference Prices - Do Not Edit'!$C$4:$C$6575,'Reference Prices - Do Not Edit'!$D$4:$D$6575),0)</f>
        <v>0</v>
      </c>
      <c r="E1899" s="23">
        <f>IFERROR(_xlfn.XLOOKUP($B1899,'Reference Prices - Do Not Edit'!$C$4:$C$6575,'Reference Prices - Do Not Edit'!$E$4:$E$6575),0)</f>
        <v>0</v>
      </c>
      <c r="F1899" s="25">
        <f>IFERROR(_xlfn.XLOOKUP($B1899,'Reference Prices - Do Not Edit'!$C$4:$C$6575,'Reference Prices - Do Not Edit'!$I$4:$I$6575),0)</f>
        <v>0</v>
      </c>
    </row>
    <row r="1900" spans="2:6">
      <c r="B1900" s="475"/>
      <c r="C1900" s="380" t="str">
        <f>IFERROR(_xlfn.XLOOKUP($B1900,'Reference Prices - Do Not Edit'!$C$4:$C$6575,'Reference Prices - Do Not Edit'!$B$4:$B$6575),"-")</f>
        <v>-</v>
      </c>
      <c r="D1900" s="23">
        <f>IFERROR(_xlfn.XLOOKUP($B1900,'Reference Prices - Do Not Edit'!$C$4:$C$6575,'Reference Prices - Do Not Edit'!$D$4:$D$6575),0)</f>
        <v>0</v>
      </c>
      <c r="E1900" s="23">
        <f>IFERROR(_xlfn.XLOOKUP($B1900,'Reference Prices - Do Not Edit'!$C$4:$C$6575,'Reference Prices - Do Not Edit'!$E$4:$E$6575),0)</f>
        <v>0</v>
      </c>
      <c r="F1900" s="25">
        <f>IFERROR(_xlfn.XLOOKUP($B1900,'Reference Prices - Do Not Edit'!$C$4:$C$6575,'Reference Prices - Do Not Edit'!$I$4:$I$6575),0)</f>
        <v>0</v>
      </c>
    </row>
    <row r="1901" spans="2:6">
      <c r="B1901" s="475"/>
      <c r="C1901" s="380" t="str">
        <f>IFERROR(_xlfn.XLOOKUP($B1901,'Reference Prices - Do Not Edit'!$C$4:$C$6575,'Reference Prices - Do Not Edit'!$B$4:$B$6575),"-")</f>
        <v>-</v>
      </c>
      <c r="D1901" s="23">
        <f>IFERROR(_xlfn.XLOOKUP($B1901,'Reference Prices - Do Not Edit'!$C$4:$C$6575,'Reference Prices - Do Not Edit'!$D$4:$D$6575),0)</f>
        <v>0</v>
      </c>
      <c r="E1901" s="23">
        <f>IFERROR(_xlfn.XLOOKUP($B1901,'Reference Prices - Do Not Edit'!$C$4:$C$6575,'Reference Prices - Do Not Edit'!$E$4:$E$6575),0)</f>
        <v>0</v>
      </c>
      <c r="F1901" s="25">
        <f>IFERROR(_xlfn.XLOOKUP($B1901,'Reference Prices - Do Not Edit'!$C$4:$C$6575,'Reference Prices - Do Not Edit'!$I$4:$I$6575),0)</f>
        <v>0</v>
      </c>
    </row>
    <row r="1902" spans="2:6">
      <c r="B1902" s="475"/>
      <c r="C1902" s="380" t="str">
        <f>IFERROR(_xlfn.XLOOKUP($B1902,'Reference Prices - Do Not Edit'!$C$4:$C$6575,'Reference Prices - Do Not Edit'!$B$4:$B$6575),"-")</f>
        <v>-</v>
      </c>
      <c r="D1902" s="23">
        <f>IFERROR(_xlfn.XLOOKUP($B1902,'Reference Prices - Do Not Edit'!$C$4:$C$6575,'Reference Prices - Do Not Edit'!$D$4:$D$6575),0)</f>
        <v>0</v>
      </c>
      <c r="E1902" s="23">
        <f>IFERROR(_xlfn.XLOOKUP($B1902,'Reference Prices - Do Not Edit'!$C$4:$C$6575,'Reference Prices - Do Not Edit'!$E$4:$E$6575),0)</f>
        <v>0</v>
      </c>
      <c r="F1902" s="25">
        <f>IFERROR(_xlfn.XLOOKUP($B1902,'Reference Prices - Do Not Edit'!$C$4:$C$6575,'Reference Prices - Do Not Edit'!$I$4:$I$6575),0)</f>
        <v>0</v>
      </c>
    </row>
    <row r="1903" spans="2:6">
      <c r="B1903" s="475"/>
      <c r="C1903" s="380" t="str">
        <f>IFERROR(_xlfn.XLOOKUP($B1903,'Reference Prices - Do Not Edit'!$C$4:$C$6575,'Reference Prices - Do Not Edit'!$B$4:$B$6575),"-")</f>
        <v>-</v>
      </c>
      <c r="D1903" s="23">
        <f>IFERROR(_xlfn.XLOOKUP($B1903,'Reference Prices - Do Not Edit'!$C$4:$C$6575,'Reference Prices - Do Not Edit'!$D$4:$D$6575),0)</f>
        <v>0</v>
      </c>
      <c r="E1903" s="23">
        <f>IFERROR(_xlfn.XLOOKUP($B1903,'Reference Prices - Do Not Edit'!$C$4:$C$6575,'Reference Prices - Do Not Edit'!$E$4:$E$6575),0)</f>
        <v>0</v>
      </c>
      <c r="F1903" s="25">
        <f>IFERROR(_xlfn.XLOOKUP($B1903,'Reference Prices - Do Not Edit'!$C$4:$C$6575,'Reference Prices - Do Not Edit'!$I$4:$I$6575),0)</f>
        <v>0</v>
      </c>
    </row>
    <row r="1904" spans="2:6">
      <c r="B1904" s="475"/>
      <c r="C1904" s="380" t="str">
        <f>IFERROR(_xlfn.XLOOKUP($B1904,'Reference Prices - Do Not Edit'!$C$4:$C$6575,'Reference Prices - Do Not Edit'!$B$4:$B$6575),"-")</f>
        <v>-</v>
      </c>
      <c r="D1904" s="23">
        <f>IFERROR(_xlfn.XLOOKUP($B1904,'Reference Prices - Do Not Edit'!$C$4:$C$6575,'Reference Prices - Do Not Edit'!$D$4:$D$6575),0)</f>
        <v>0</v>
      </c>
      <c r="E1904" s="23">
        <f>IFERROR(_xlfn.XLOOKUP($B1904,'Reference Prices - Do Not Edit'!$C$4:$C$6575,'Reference Prices - Do Not Edit'!$E$4:$E$6575),0)</f>
        <v>0</v>
      </c>
      <c r="F1904" s="25">
        <f>IFERROR(_xlfn.XLOOKUP($B1904,'Reference Prices - Do Not Edit'!$C$4:$C$6575,'Reference Prices - Do Not Edit'!$I$4:$I$6575),0)</f>
        <v>0</v>
      </c>
    </row>
    <row r="1905" spans="2:6">
      <c r="B1905" s="475"/>
      <c r="C1905" s="380" t="str">
        <f>IFERROR(_xlfn.XLOOKUP($B1905,'Reference Prices - Do Not Edit'!$C$4:$C$6575,'Reference Prices - Do Not Edit'!$B$4:$B$6575),"-")</f>
        <v>-</v>
      </c>
      <c r="D1905" s="23">
        <f>IFERROR(_xlfn.XLOOKUP($B1905,'Reference Prices - Do Not Edit'!$C$4:$C$6575,'Reference Prices - Do Not Edit'!$D$4:$D$6575),0)</f>
        <v>0</v>
      </c>
      <c r="E1905" s="23">
        <f>IFERROR(_xlfn.XLOOKUP($B1905,'Reference Prices - Do Not Edit'!$C$4:$C$6575,'Reference Prices - Do Not Edit'!$E$4:$E$6575),0)</f>
        <v>0</v>
      </c>
      <c r="F1905" s="25">
        <f>IFERROR(_xlfn.XLOOKUP($B1905,'Reference Prices - Do Not Edit'!$C$4:$C$6575,'Reference Prices - Do Not Edit'!$I$4:$I$6575),0)</f>
        <v>0</v>
      </c>
    </row>
    <row r="1906" spans="2:6">
      <c r="B1906" s="475"/>
      <c r="C1906" s="380" t="str">
        <f>IFERROR(_xlfn.XLOOKUP($B1906,'Reference Prices - Do Not Edit'!$C$4:$C$6575,'Reference Prices - Do Not Edit'!$B$4:$B$6575),"-")</f>
        <v>-</v>
      </c>
      <c r="D1906" s="23">
        <f>IFERROR(_xlfn.XLOOKUP($B1906,'Reference Prices - Do Not Edit'!$C$4:$C$6575,'Reference Prices - Do Not Edit'!$D$4:$D$6575),0)</f>
        <v>0</v>
      </c>
      <c r="E1906" s="23">
        <f>IFERROR(_xlfn.XLOOKUP($B1906,'Reference Prices - Do Not Edit'!$C$4:$C$6575,'Reference Prices - Do Not Edit'!$E$4:$E$6575),0)</f>
        <v>0</v>
      </c>
      <c r="F1906" s="25">
        <f>IFERROR(_xlfn.XLOOKUP($B1906,'Reference Prices - Do Not Edit'!$C$4:$C$6575,'Reference Prices - Do Not Edit'!$I$4:$I$6575),0)</f>
        <v>0</v>
      </c>
    </row>
    <row r="1907" spans="2:6">
      <c r="B1907" s="475"/>
      <c r="C1907" s="380" t="str">
        <f>IFERROR(_xlfn.XLOOKUP($B1907,'Reference Prices - Do Not Edit'!$C$4:$C$6575,'Reference Prices - Do Not Edit'!$B$4:$B$6575),"-")</f>
        <v>-</v>
      </c>
      <c r="D1907" s="23">
        <f>IFERROR(_xlfn.XLOOKUP($B1907,'Reference Prices - Do Not Edit'!$C$4:$C$6575,'Reference Prices - Do Not Edit'!$D$4:$D$6575),0)</f>
        <v>0</v>
      </c>
      <c r="E1907" s="23">
        <f>IFERROR(_xlfn.XLOOKUP($B1907,'Reference Prices - Do Not Edit'!$C$4:$C$6575,'Reference Prices - Do Not Edit'!$E$4:$E$6575),0)</f>
        <v>0</v>
      </c>
      <c r="F1907" s="25">
        <f>IFERROR(_xlfn.XLOOKUP($B1907,'Reference Prices - Do Not Edit'!$C$4:$C$6575,'Reference Prices - Do Not Edit'!$I$4:$I$6575),0)</f>
        <v>0</v>
      </c>
    </row>
    <row r="1908" spans="2:6">
      <c r="B1908" s="475"/>
      <c r="C1908" s="380" t="str">
        <f>IFERROR(_xlfn.XLOOKUP($B1908,'Reference Prices - Do Not Edit'!$C$4:$C$6575,'Reference Prices - Do Not Edit'!$B$4:$B$6575),"-")</f>
        <v>-</v>
      </c>
      <c r="D1908" s="23">
        <f>IFERROR(_xlfn.XLOOKUP($B1908,'Reference Prices - Do Not Edit'!$C$4:$C$6575,'Reference Prices - Do Not Edit'!$D$4:$D$6575),0)</f>
        <v>0</v>
      </c>
      <c r="E1908" s="23">
        <f>IFERROR(_xlfn.XLOOKUP($B1908,'Reference Prices - Do Not Edit'!$C$4:$C$6575,'Reference Prices - Do Not Edit'!$E$4:$E$6575),0)</f>
        <v>0</v>
      </c>
      <c r="F1908" s="25">
        <f>IFERROR(_xlfn.XLOOKUP($B1908,'Reference Prices - Do Not Edit'!$C$4:$C$6575,'Reference Prices - Do Not Edit'!$I$4:$I$6575),0)</f>
        <v>0</v>
      </c>
    </row>
    <row r="1909" spans="2:6">
      <c r="B1909" s="475"/>
      <c r="C1909" s="380" t="str">
        <f>IFERROR(_xlfn.XLOOKUP($B1909,'Reference Prices - Do Not Edit'!$C$4:$C$6575,'Reference Prices - Do Not Edit'!$B$4:$B$6575),"-")</f>
        <v>-</v>
      </c>
      <c r="D1909" s="23">
        <f>IFERROR(_xlfn.XLOOKUP($B1909,'Reference Prices - Do Not Edit'!$C$4:$C$6575,'Reference Prices - Do Not Edit'!$D$4:$D$6575),0)</f>
        <v>0</v>
      </c>
      <c r="E1909" s="23">
        <f>IFERROR(_xlfn.XLOOKUP($B1909,'Reference Prices - Do Not Edit'!$C$4:$C$6575,'Reference Prices - Do Not Edit'!$E$4:$E$6575),0)</f>
        <v>0</v>
      </c>
      <c r="F1909" s="25">
        <f>IFERROR(_xlfn.XLOOKUP($B1909,'Reference Prices - Do Not Edit'!$C$4:$C$6575,'Reference Prices - Do Not Edit'!$I$4:$I$6575),0)</f>
        <v>0</v>
      </c>
    </row>
    <row r="1910" spans="2:6">
      <c r="B1910" s="475"/>
      <c r="C1910" s="380" t="str">
        <f>IFERROR(_xlfn.XLOOKUP($B1910,'Reference Prices - Do Not Edit'!$C$4:$C$6575,'Reference Prices - Do Not Edit'!$B$4:$B$6575),"-")</f>
        <v>-</v>
      </c>
      <c r="D1910" s="23">
        <f>IFERROR(_xlfn.XLOOKUP($B1910,'Reference Prices - Do Not Edit'!$C$4:$C$6575,'Reference Prices - Do Not Edit'!$D$4:$D$6575),0)</f>
        <v>0</v>
      </c>
      <c r="E1910" s="23">
        <f>IFERROR(_xlfn.XLOOKUP($B1910,'Reference Prices - Do Not Edit'!$C$4:$C$6575,'Reference Prices - Do Not Edit'!$E$4:$E$6575),0)</f>
        <v>0</v>
      </c>
      <c r="F1910" s="25">
        <f>IFERROR(_xlfn.XLOOKUP($B1910,'Reference Prices - Do Not Edit'!$C$4:$C$6575,'Reference Prices - Do Not Edit'!$I$4:$I$6575),0)</f>
        <v>0</v>
      </c>
    </row>
    <row r="1911" spans="2:6">
      <c r="B1911" s="475"/>
      <c r="C1911" s="380" t="str">
        <f>IFERROR(_xlfn.XLOOKUP($B1911,'Reference Prices - Do Not Edit'!$C$4:$C$6575,'Reference Prices - Do Not Edit'!$B$4:$B$6575),"-")</f>
        <v>-</v>
      </c>
      <c r="D1911" s="23">
        <f>IFERROR(_xlfn.XLOOKUP($B1911,'Reference Prices - Do Not Edit'!$C$4:$C$6575,'Reference Prices - Do Not Edit'!$D$4:$D$6575),0)</f>
        <v>0</v>
      </c>
      <c r="E1911" s="23">
        <f>IFERROR(_xlfn.XLOOKUP($B1911,'Reference Prices - Do Not Edit'!$C$4:$C$6575,'Reference Prices - Do Not Edit'!$E$4:$E$6575),0)</f>
        <v>0</v>
      </c>
      <c r="F1911" s="25">
        <f>IFERROR(_xlfn.XLOOKUP($B1911,'Reference Prices - Do Not Edit'!$C$4:$C$6575,'Reference Prices - Do Not Edit'!$I$4:$I$6575),0)</f>
        <v>0</v>
      </c>
    </row>
    <row r="1912" spans="2:6">
      <c r="B1912" s="475"/>
      <c r="C1912" s="380" t="str">
        <f>IFERROR(_xlfn.XLOOKUP($B1912,'Reference Prices - Do Not Edit'!$C$4:$C$6575,'Reference Prices - Do Not Edit'!$B$4:$B$6575),"-")</f>
        <v>-</v>
      </c>
      <c r="D1912" s="23">
        <f>IFERROR(_xlfn.XLOOKUP($B1912,'Reference Prices - Do Not Edit'!$C$4:$C$6575,'Reference Prices - Do Not Edit'!$D$4:$D$6575),0)</f>
        <v>0</v>
      </c>
      <c r="E1912" s="23">
        <f>IFERROR(_xlfn.XLOOKUP($B1912,'Reference Prices - Do Not Edit'!$C$4:$C$6575,'Reference Prices - Do Not Edit'!$E$4:$E$6575),0)</f>
        <v>0</v>
      </c>
      <c r="F1912" s="25">
        <f>IFERROR(_xlfn.XLOOKUP($B1912,'Reference Prices - Do Not Edit'!$C$4:$C$6575,'Reference Prices - Do Not Edit'!$I$4:$I$6575),0)</f>
        <v>0</v>
      </c>
    </row>
    <row r="1913" spans="2:6">
      <c r="B1913" s="475"/>
      <c r="C1913" s="380" t="str">
        <f>IFERROR(_xlfn.XLOOKUP($B1913,'Reference Prices - Do Not Edit'!$C$4:$C$6575,'Reference Prices - Do Not Edit'!$B$4:$B$6575),"-")</f>
        <v>-</v>
      </c>
      <c r="D1913" s="23">
        <f>IFERROR(_xlfn.XLOOKUP($B1913,'Reference Prices - Do Not Edit'!$C$4:$C$6575,'Reference Prices - Do Not Edit'!$D$4:$D$6575),0)</f>
        <v>0</v>
      </c>
      <c r="E1913" s="23">
        <f>IFERROR(_xlfn.XLOOKUP($B1913,'Reference Prices - Do Not Edit'!$C$4:$C$6575,'Reference Prices - Do Not Edit'!$E$4:$E$6575),0)</f>
        <v>0</v>
      </c>
      <c r="F1913" s="25">
        <f>IFERROR(_xlfn.XLOOKUP($B1913,'Reference Prices - Do Not Edit'!$C$4:$C$6575,'Reference Prices - Do Not Edit'!$I$4:$I$6575),0)</f>
        <v>0</v>
      </c>
    </row>
    <row r="1914" spans="2:6">
      <c r="B1914" s="475"/>
      <c r="C1914" s="380" t="str">
        <f>IFERROR(_xlfn.XLOOKUP($B1914,'Reference Prices - Do Not Edit'!$C$4:$C$6575,'Reference Prices - Do Not Edit'!$B$4:$B$6575),"-")</f>
        <v>-</v>
      </c>
      <c r="D1914" s="23">
        <f>IFERROR(_xlfn.XLOOKUP($B1914,'Reference Prices - Do Not Edit'!$C$4:$C$6575,'Reference Prices - Do Not Edit'!$D$4:$D$6575),0)</f>
        <v>0</v>
      </c>
      <c r="E1914" s="23">
        <f>IFERROR(_xlfn.XLOOKUP($B1914,'Reference Prices - Do Not Edit'!$C$4:$C$6575,'Reference Prices - Do Not Edit'!$E$4:$E$6575),0)</f>
        <v>0</v>
      </c>
      <c r="F1914" s="25">
        <f>IFERROR(_xlfn.XLOOKUP($B1914,'Reference Prices - Do Not Edit'!$C$4:$C$6575,'Reference Prices - Do Not Edit'!$I$4:$I$6575),0)</f>
        <v>0</v>
      </c>
    </row>
    <row r="1915" spans="2:6">
      <c r="B1915" s="475"/>
      <c r="C1915" s="380" t="str">
        <f>IFERROR(_xlfn.XLOOKUP($B1915,'Reference Prices - Do Not Edit'!$C$4:$C$6575,'Reference Prices - Do Not Edit'!$B$4:$B$6575),"-")</f>
        <v>-</v>
      </c>
      <c r="D1915" s="23">
        <f>IFERROR(_xlfn.XLOOKUP($B1915,'Reference Prices - Do Not Edit'!$C$4:$C$6575,'Reference Prices - Do Not Edit'!$D$4:$D$6575),0)</f>
        <v>0</v>
      </c>
      <c r="E1915" s="23">
        <f>IFERROR(_xlfn.XLOOKUP($B1915,'Reference Prices - Do Not Edit'!$C$4:$C$6575,'Reference Prices - Do Not Edit'!$E$4:$E$6575),0)</f>
        <v>0</v>
      </c>
      <c r="F1915" s="25">
        <f>IFERROR(_xlfn.XLOOKUP($B1915,'Reference Prices - Do Not Edit'!$C$4:$C$6575,'Reference Prices - Do Not Edit'!$I$4:$I$6575),0)</f>
        <v>0</v>
      </c>
    </row>
    <row r="1916" spans="2:6">
      <c r="B1916" s="475"/>
      <c r="C1916" s="380" t="str">
        <f>IFERROR(_xlfn.XLOOKUP($B1916,'Reference Prices - Do Not Edit'!$C$4:$C$6575,'Reference Prices - Do Not Edit'!$B$4:$B$6575),"-")</f>
        <v>-</v>
      </c>
      <c r="D1916" s="23">
        <f>IFERROR(_xlfn.XLOOKUP($B1916,'Reference Prices - Do Not Edit'!$C$4:$C$6575,'Reference Prices - Do Not Edit'!$D$4:$D$6575),0)</f>
        <v>0</v>
      </c>
      <c r="E1916" s="23">
        <f>IFERROR(_xlfn.XLOOKUP($B1916,'Reference Prices - Do Not Edit'!$C$4:$C$6575,'Reference Prices - Do Not Edit'!$E$4:$E$6575),0)</f>
        <v>0</v>
      </c>
      <c r="F1916" s="25">
        <f>IFERROR(_xlfn.XLOOKUP($B1916,'Reference Prices - Do Not Edit'!$C$4:$C$6575,'Reference Prices - Do Not Edit'!$I$4:$I$6575),0)</f>
        <v>0</v>
      </c>
    </row>
    <row r="1917" spans="2:6">
      <c r="B1917" s="475"/>
      <c r="C1917" s="380" t="str">
        <f>IFERROR(_xlfn.XLOOKUP($B1917,'Reference Prices - Do Not Edit'!$C$4:$C$6575,'Reference Prices - Do Not Edit'!$B$4:$B$6575),"-")</f>
        <v>-</v>
      </c>
      <c r="D1917" s="23">
        <f>IFERROR(_xlfn.XLOOKUP($B1917,'Reference Prices - Do Not Edit'!$C$4:$C$6575,'Reference Prices - Do Not Edit'!$D$4:$D$6575),0)</f>
        <v>0</v>
      </c>
      <c r="E1917" s="23">
        <f>IFERROR(_xlfn.XLOOKUP($B1917,'Reference Prices - Do Not Edit'!$C$4:$C$6575,'Reference Prices - Do Not Edit'!$E$4:$E$6575),0)</f>
        <v>0</v>
      </c>
      <c r="F1917" s="25">
        <f>IFERROR(_xlfn.XLOOKUP($B1917,'Reference Prices - Do Not Edit'!$C$4:$C$6575,'Reference Prices - Do Not Edit'!$I$4:$I$6575),0)</f>
        <v>0</v>
      </c>
    </row>
    <row r="1918" spans="2:6">
      <c r="B1918" s="475"/>
      <c r="C1918" s="380" t="str">
        <f>IFERROR(_xlfn.XLOOKUP($B1918,'Reference Prices - Do Not Edit'!$C$4:$C$6575,'Reference Prices - Do Not Edit'!$B$4:$B$6575),"-")</f>
        <v>-</v>
      </c>
      <c r="D1918" s="23">
        <f>IFERROR(_xlfn.XLOOKUP($B1918,'Reference Prices - Do Not Edit'!$C$4:$C$6575,'Reference Prices - Do Not Edit'!$D$4:$D$6575),0)</f>
        <v>0</v>
      </c>
      <c r="E1918" s="23">
        <f>IFERROR(_xlfn.XLOOKUP($B1918,'Reference Prices - Do Not Edit'!$C$4:$C$6575,'Reference Prices - Do Not Edit'!$E$4:$E$6575),0)</f>
        <v>0</v>
      </c>
      <c r="F1918" s="25">
        <f>IFERROR(_xlfn.XLOOKUP($B1918,'Reference Prices - Do Not Edit'!$C$4:$C$6575,'Reference Prices - Do Not Edit'!$I$4:$I$6575),0)</f>
        <v>0</v>
      </c>
    </row>
    <row r="1919" spans="2:6">
      <c r="B1919" s="475"/>
      <c r="C1919" s="380" t="str">
        <f>IFERROR(_xlfn.XLOOKUP($B1919,'Reference Prices - Do Not Edit'!$C$4:$C$6575,'Reference Prices - Do Not Edit'!$B$4:$B$6575),"-")</f>
        <v>-</v>
      </c>
      <c r="D1919" s="23">
        <f>IFERROR(_xlfn.XLOOKUP($B1919,'Reference Prices - Do Not Edit'!$C$4:$C$6575,'Reference Prices - Do Not Edit'!$D$4:$D$6575),0)</f>
        <v>0</v>
      </c>
      <c r="E1919" s="23">
        <f>IFERROR(_xlfn.XLOOKUP($B1919,'Reference Prices - Do Not Edit'!$C$4:$C$6575,'Reference Prices - Do Not Edit'!$E$4:$E$6575),0)</f>
        <v>0</v>
      </c>
      <c r="F1919" s="25">
        <f>IFERROR(_xlfn.XLOOKUP($B1919,'Reference Prices - Do Not Edit'!$C$4:$C$6575,'Reference Prices - Do Not Edit'!$I$4:$I$6575),0)</f>
        <v>0</v>
      </c>
    </row>
    <row r="1920" spans="2:6">
      <c r="B1920" s="475"/>
      <c r="C1920" s="380" t="str">
        <f>IFERROR(_xlfn.XLOOKUP($B1920,'Reference Prices - Do Not Edit'!$C$4:$C$6575,'Reference Prices - Do Not Edit'!$B$4:$B$6575),"-")</f>
        <v>-</v>
      </c>
      <c r="D1920" s="23">
        <f>IFERROR(_xlfn.XLOOKUP($B1920,'Reference Prices - Do Not Edit'!$C$4:$C$6575,'Reference Prices - Do Not Edit'!$D$4:$D$6575),0)</f>
        <v>0</v>
      </c>
      <c r="E1920" s="23">
        <f>IFERROR(_xlfn.XLOOKUP($B1920,'Reference Prices - Do Not Edit'!$C$4:$C$6575,'Reference Prices - Do Not Edit'!$E$4:$E$6575),0)</f>
        <v>0</v>
      </c>
      <c r="F1920" s="25">
        <f>IFERROR(_xlfn.XLOOKUP($B1920,'Reference Prices - Do Not Edit'!$C$4:$C$6575,'Reference Prices - Do Not Edit'!$I$4:$I$6575),0)</f>
        <v>0</v>
      </c>
    </row>
    <row r="1921" spans="2:6">
      <c r="B1921" s="475"/>
      <c r="C1921" s="380" t="str">
        <f>IFERROR(_xlfn.XLOOKUP($B1921,'Reference Prices - Do Not Edit'!$C$4:$C$6575,'Reference Prices - Do Not Edit'!$B$4:$B$6575),"-")</f>
        <v>-</v>
      </c>
      <c r="D1921" s="23">
        <f>IFERROR(_xlfn.XLOOKUP($B1921,'Reference Prices - Do Not Edit'!$C$4:$C$6575,'Reference Prices - Do Not Edit'!$D$4:$D$6575),0)</f>
        <v>0</v>
      </c>
      <c r="E1921" s="23">
        <f>IFERROR(_xlfn.XLOOKUP($B1921,'Reference Prices - Do Not Edit'!$C$4:$C$6575,'Reference Prices - Do Not Edit'!$E$4:$E$6575),0)</f>
        <v>0</v>
      </c>
      <c r="F1921" s="25">
        <f>IFERROR(_xlfn.XLOOKUP($B1921,'Reference Prices - Do Not Edit'!$C$4:$C$6575,'Reference Prices - Do Not Edit'!$I$4:$I$6575),0)</f>
        <v>0</v>
      </c>
    </row>
    <row r="1922" spans="2:6">
      <c r="B1922" s="475"/>
      <c r="C1922" s="380" t="str">
        <f>IFERROR(_xlfn.XLOOKUP($B1922,'Reference Prices - Do Not Edit'!$C$4:$C$6575,'Reference Prices - Do Not Edit'!$B$4:$B$6575),"-")</f>
        <v>-</v>
      </c>
      <c r="D1922" s="23">
        <f>IFERROR(_xlfn.XLOOKUP($B1922,'Reference Prices - Do Not Edit'!$C$4:$C$6575,'Reference Prices - Do Not Edit'!$D$4:$D$6575),0)</f>
        <v>0</v>
      </c>
      <c r="E1922" s="23">
        <f>IFERROR(_xlfn.XLOOKUP($B1922,'Reference Prices - Do Not Edit'!$C$4:$C$6575,'Reference Prices - Do Not Edit'!$E$4:$E$6575),0)</f>
        <v>0</v>
      </c>
      <c r="F1922" s="25">
        <f>IFERROR(_xlfn.XLOOKUP($B1922,'Reference Prices - Do Not Edit'!$C$4:$C$6575,'Reference Prices - Do Not Edit'!$I$4:$I$6575),0)</f>
        <v>0</v>
      </c>
    </row>
    <row r="1923" spans="2:6">
      <c r="B1923" s="475"/>
      <c r="C1923" s="380" t="str">
        <f>IFERROR(_xlfn.XLOOKUP($B1923,'Reference Prices - Do Not Edit'!$C$4:$C$6575,'Reference Prices - Do Not Edit'!$B$4:$B$6575),"-")</f>
        <v>-</v>
      </c>
      <c r="D1923" s="23">
        <f>IFERROR(_xlfn.XLOOKUP($B1923,'Reference Prices - Do Not Edit'!$C$4:$C$6575,'Reference Prices - Do Not Edit'!$D$4:$D$6575),0)</f>
        <v>0</v>
      </c>
      <c r="E1923" s="23">
        <f>IFERROR(_xlfn.XLOOKUP($B1923,'Reference Prices - Do Not Edit'!$C$4:$C$6575,'Reference Prices - Do Not Edit'!$E$4:$E$6575),0)</f>
        <v>0</v>
      </c>
      <c r="F1923" s="25">
        <f>IFERROR(_xlfn.XLOOKUP($B1923,'Reference Prices - Do Not Edit'!$C$4:$C$6575,'Reference Prices - Do Not Edit'!$I$4:$I$6575),0)</f>
        <v>0</v>
      </c>
    </row>
    <row r="1924" spans="2:6">
      <c r="B1924" s="475"/>
      <c r="C1924" s="380" t="str">
        <f>IFERROR(_xlfn.XLOOKUP($B1924,'Reference Prices - Do Not Edit'!$C$4:$C$6575,'Reference Prices - Do Not Edit'!$B$4:$B$6575),"-")</f>
        <v>-</v>
      </c>
      <c r="D1924" s="23">
        <f>IFERROR(_xlfn.XLOOKUP($B1924,'Reference Prices - Do Not Edit'!$C$4:$C$6575,'Reference Prices - Do Not Edit'!$D$4:$D$6575),0)</f>
        <v>0</v>
      </c>
      <c r="E1924" s="23">
        <f>IFERROR(_xlfn.XLOOKUP($B1924,'Reference Prices - Do Not Edit'!$C$4:$C$6575,'Reference Prices - Do Not Edit'!$E$4:$E$6575),0)</f>
        <v>0</v>
      </c>
      <c r="F1924" s="25">
        <f>IFERROR(_xlfn.XLOOKUP($B1924,'Reference Prices - Do Not Edit'!$C$4:$C$6575,'Reference Prices - Do Not Edit'!$I$4:$I$6575),0)</f>
        <v>0</v>
      </c>
    </row>
    <row r="1925" spans="2:6">
      <c r="B1925" s="475"/>
      <c r="C1925" s="380" t="str">
        <f>IFERROR(_xlfn.XLOOKUP($B1925,'Reference Prices - Do Not Edit'!$C$4:$C$6575,'Reference Prices - Do Not Edit'!$B$4:$B$6575),"-")</f>
        <v>-</v>
      </c>
      <c r="D1925" s="23">
        <f>IFERROR(_xlfn.XLOOKUP($B1925,'Reference Prices - Do Not Edit'!$C$4:$C$6575,'Reference Prices - Do Not Edit'!$D$4:$D$6575),0)</f>
        <v>0</v>
      </c>
      <c r="E1925" s="23">
        <f>IFERROR(_xlfn.XLOOKUP($B1925,'Reference Prices - Do Not Edit'!$C$4:$C$6575,'Reference Prices - Do Not Edit'!$E$4:$E$6575),0)</f>
        <v>0</v>
      </c>
      <c r="F1925" s="25">
        <f>IFERROR(_xlfn.XLOOKUP($B1925,'Reference Prices - Do Not Edit'!$C$4:$C$6575,'Reference Prices - Do Not Edit'!$I$4:$I$6575),0)</f>
        <v>0</v>
      </c>
    </row>
    <row r="1926" spans="2:6">
      <c r="B1926" s="475"/>
      <c r="C1926" s="380" t="str">
        <f>IFERROR(_xlfn.XLOOKUP($B1926,'Reference Prices - Do Not Edit'!$C$4:$C$6575,'Reference Prices - Do Not Edit'!$B$4:$B$6575),"-")</f>
        <v>-</v>
      </c>
      <c r="D1926" s="23">
        <f>IFERROR(_xlfn.XLOOKUP($B1926,'Reference Prices - Do Not Edit'!$C$4:$C$6575,'Reference Prices - Do Not Edit'!$D$4:$D$6575),0)</f>
        <v>0</v>
      </c>
      <c r="E1926" s="23">
        <f>IFERROR(_xlfn.XLOOKUP($B1926,'Reference Prices - Do Not Edit'!$C$4:$C$6575,'Reference Prices - Do Not Edit'!$E$4:$E$6575),0)</f>
        <v>0</v>
      </c>
      <c r="F1926" s="25">
        <f>IFERROR(_xlfn.XLOOKUP($B1926,'Reference Prices - Do Not Edit'!$C$4:$C$6575,'Reference Prices - Do Not Edit'!$I$4:$I$6575),0)</f>
        <v>0</v>
      </c>
    </row>
    <row r="1927" spans="2:6">
      <c r="B1927" s="475"/>
      <c r="C1927" s="380" t="str">
        <f>IFERROR(_xlfn.XLOOKUP($B1927,'Reference Prices - Do Not Edit'!$C$4:$C$6575,'Reference Prices - Do Not Edit'!$B$4:$B$6575),"-")</f>
        <v>-</v>
      </c>
      <c r="D1927" s="23">
        <f>IFERROR(_xlfn.XLOOKUP($B1927,'Reference Prices - Do Not Edit'!$C$4:$C$6575,'Reference Prices - Do Not Edit'!$D$4:$D$6575),0)</f>
        <v>0</v>
      </c>
      <c r="E1927" s="23">
        <f>IFERROR(_xlfn.XLOOKUP($B1927,'Reference Prices - Do Not Edit'!$C$4:$C$6575,'Reference Prices - Do Not Edit'!$E$4:$E$6575),0)</f>
        <v>0</v>
      </c>
      <c r="F1927" s="25">
        <f>IFERROR(_xlfn.XLOOKUP($B1927,'Reference Prices - Do Not Edit'!$C$4:$C$6575,'Reference Prices - Do Not Edit'!$I$4:$I$6575),0)</f>
        <v>0</v>
      </c>
    </row>
    <row r="1928" spans="2:6">
      <c r="B1928" s="475"/>
      <c r="C1928" s="380" t="str">
        <f>IFERROR(_xlfn.XLOOKUP($B1928,'Reference Prices - Do Not Edit'!$C$4:$C$6575,'Reference Prices - Do Not Edit'!$B$4:$B$6575),"-")</f>
        <v>-</v>
      </c>
      <c r="D1928" s="23">
        <f>IFERROR(_xlfn.XLOOKUP($B1928,'Reference Prices - Do Not Edit'!$C$4:$C$6575,'Reference Prices - Do Not Edit'!$D$4:$D$6575),0)</f>
        <v>0</v>
      </c>
      <c r="E1928" s="23">
        <f>IFERROR(_xlfn.XLOOKUP($B1928,'Reference Prices - Do Not Edit'!$C$4:$C$6575,'Reference Prices - Do Not Edit'!$E$4:$E$6575),0)</f>
        <v>0</v>
      </c>
      <c r="F1928" s="25">
        <f>IFERROR(_xlfn.XLOOKUP($B1928,'Reference Prices - Do Not Edit'!$C$4:$C$6575,'Reference Prices - Do Not Edit'!$I$4:$I$6575),0)</f>
        <v>0</v>
      </c>
    </row>
    <row r="1929" spans="2:6">
      <c r="B1929" s="475"/>
      <c r="C1929" s="380" t="str">
        <f>IFERROR(_xlfn.XLOOKUP($B1929,'Reference Prices - Do Not Edit'!$C$4:$C$6575,'Reference Prices - Do Not Edit'!$B$4:$B$6575),"-")</f>
        <v>-</v>
      </c>
      <c r="D1929" s="23">
        <f>IFERROR(_xlfn.XLOOKUP($B1929,'Reference Prices - Do Not Edit'!$C$4:$C$6575,'Reference Prices - Do Not Edit'!$D$4:$D$6575),0)</f>
        <v>0</v>
      </c>
      <c r="E1929" s="23">
        <f>IFERROR(_xlfn.XLOOKUP($B1929,'Reference Prices - Do Not Edit'!$C$4:$C$6575,'Reference Prices - Do Not Edit'!$E$4:$E$6575),0)</f>
        <v>0</v>
      </c>
      <c r="F1929" s="25">
        <f>IFERROR(_xlfn.XLOOKUP($B1929,'Reference Prices - Do Not Edit'!$C$4:$C$6575,'Reference Prices - Do Not Edit'!$I$4:$I$6575),0)</f>
        <v>0</v>
      </c>
    </row>
    <row r="1930" spans="2:6">
      <c r="B1930" s="475"/>
      <c r="C1930" s="380" t="str">
        <f>IFERROR(_xlfn.XLOOKUP($B1930,'Reference Prices - Do Not Edit'!$C$4:$C$6575,'Reference Prices - Do Not Edit'!$B$4:$B$6575),"-")</f>
        <v>-</v>
      </c>
      <c r="D1930" s="23">
        <f>IFERROR(_xlfn.XLOOKUP($B1930,'Reference Prices - Do Not Edit'!$C$4:$C$6575,'Reference Prices - Do Not Edit'!$D$4:$D$6575),0)</f>
        <v>0</v>
      </c>
      <c r="E1930" s="23">
        <f>IFERROR(_xlfn.XLOOKUP($B1930,'Reference Prices - Do Not Edit'!$C$4:$C$6575,'Reference Prices - Do Not Edit'!$E$4:$E$6575),0)</f>
        <v>0</v>
      </c>
      <c r="F1930" s="25">
        <f>IFERROR(_xlfn.XLOOKUP($B1930,'Reference Prices - Do Not Edit'!$C$4:$C$6575,'Reference Prices - Do Not Edit'!$I$4:$I$6575),0)</f>
        <v>0</v>
      </c>
    </row>
    <row r="1931" spans="2:6">
      <c r="B1931" s="475"/>
      <c r="C1931" s="380" t="str">
        <f>IFERROR(_xlfn.XLOOKUP($B1931,'Reference Prices - Do Not Edit'!$C$4:$C$6575,'Reference Prices - Do Not Edit'!$B$4:$B$6575),"-")</f>
        <v>-</v>
      </c>
      <c r="D1931" s="23">
        <f>IFERROR(_xlfn.XLOOKUP($B1931,'Reference Prices - Do Not Edit'!$C$4:$C$6575,'Reference Prices - Do Not Edit'!$D$4:$D$6575),0)</f>
        <v>0</v>
      </c>
      <c r="E1931" s="23">
        <f>IFERROR(_xlfn.XLOOKUP($B1931,'Reference Prices - Do Not Edit'!$C$4:$C$6575,'Reference Prices - Do Not Edit'!$E$4:$E$6575),0)</f>
        <v>0</v>
      </c>
      <c r="F1931" s="25">
        <f>IFERROR(_xlfn.XLOOKUP($B1931,'Reference Prices - Do Not Edit'!$C$4:$C$6575,'Reference Prices - Do Not Edit'!$I$4:$I$6575),0)</f>
        <v>0</v>
      </c>
    </row>
    <row r="1932" spans="2:6">
      <c r="B1932" s="475"/>
      <c r="C1932" s="380" t="str">
        <f>IFERROR(_xlfn.XLOOKUP($B1932,'Reference Prices - Do Not Edit'!$C$4:$C$6575,'Reference Prices - Do Not Edit'!$B$4:$B$6575),"-")</f>
        <v>-</v>
      </c>
      <c r="D1932" s="23">
        <f>IFERROR(_xlfn.XLOOKUP($B1932,'Reference Prices - Do Not Edit'!$C$4:$C$6575,'Reference Prices - Do Not Edit'!$D$4:$D$6575),0)</f>
        <v>0</v>
      </c>
      <c r="E1932" s="23">
        <f>IFERROR(_xlfn.XLOOKUP($B1932,'Reference Prices - Do Not Edit'!$C$4:$C$6575,'Reference Prices - Do Not Edit'!$E$4:$E$6575),0)</f>
        <v>0</v>
      </c>
      <c r="F1932" s="25">
        <f>IFERROR(_xlfn.XLOOKUP($B1932,'Reference Prices - Do Not Edit'!$C$4:$C$6575,'Reference Prices - Do Not Edit'!$I$4:$I$6575),0)</f>
        <v>0</v>
      </c>
    </row>
    <row r="1933" spans="2:6">
      <c r="B1933" s="475"/>
      <c r="C1933" s="380" t="str">
        <f>IFERROR(_xlfn.XLOOKUP($B1933,'Reference Prices - Do Not Edit'!$C$4:$C$6575,'Reference Prices - Do Not Edit'!$B$4:$B$6575),"-")</f>
        <v>-</v>
      </c>
      <c r="D1933" s="23">
        <f>IFERROR(_xlfn.XLOOKUP($B1933,'Reference Prices - Do Not Edit'!$C$4:$C$6575,'Reference Prices - Do Not Edit'!$D$4:$D$6575),0)</f>
        <v>0</v>
      </c>
      <c r="E1933" s="23">
        <f>IFERROR(_xlfn.XLOOKUP($B1933,'Reference Prices - Do Not Edit'!$C$4:$C$6575,'Reference Prices - Do Not Edit'!$E$4:$E$6575),0)</f>
        <v>0</v>
      </c>
      <c r="F1933" s="25">
        <f>IFERROR(_xlfn.XLOOKUP($B1933,'Reference Prices - Do Not Edit'!$C$4:$C$6575,'Reference Prices - Do Not Edit'!$I$4:$I$6575),0)</f>
        <v>0</v>
      </c>
    </row>
    <row r="1934" spans="2:6">
      <c r="B1934" s="475"/>
      <c r="C1934" s="380" t="str">
        <f>IFERROR(_xlfn.XLOOKUP($B1934,'Reference Prices - Do Not Edit'!$C$4:$C$6575,'Reference Prices - Do Not Edit'!$B$4:$B$6575),"-")</f>
        <v>-</v>
      </c>
      <c r="D1934" s="23">
        <f>IFERROR(_xlfn.XLOOKUP($B1934,'Reference Prices - Do Not Edit'!$C$4:$C$6575,'Reference Prices - Do Not Edit'!$D$4:$D$6575),0)</f>
        <v>0</v>
      </c>
      <c r="E1934" s="23">
        <f>IFERROR(_xlfn.XLOOKUP($B1934,'Reference Prices - Do Not Edit'!$C$4:$C$6575,'Reference Prices - Do Not Edit'!$E$4:$E$6575),0)</f>
        <v>0</v>
      </c>
      <c r="F1934" s="25">
        <f>IFERROR(_xlfn.XLOOKUP($B1934,'Reference Prices - Do Not Edit'!$C$4:$C$6575,'Reference Prices - Do Not Edit'!$I$4:$I$6575),0)</f>
        <v>0</v>
      </c>
    </row>
    <row r="1935" spans="2:6">
      <c r="B1935" s="475"/>
      <c r="C1935" s="380" t="str">
        <f>IFERROR(_xlfn.XLOOKUP($B1935,'Reference Prices - Do Not Edit'!$C$4:$C$6575,'Reference Prices - Do Not Edit'!$B$4:$B$6575),"-")</f>
        <v>-</v>
      </c>
      <c r="D1935" s="23">
        <f>IFERROR(_xlfn.XLOOKUP($B1935,'Reference Prices - Do Not Edit'!$C$4:$C$6575,'Reference Prices - Do Not Edit'!$D$4:$D$6575),0)</f>
        <v>0</v>
      </c>
      <c r="E1935" s="23">
        <f>IFERROR(_xlfn.XLOOKUP($B1935,'Reference Prices - Do Not Edit'!$C$4:$C$6575,'Reference Prices - Do Not Edit'!$E$4:$E$6575),0)</f>
        <v>0</v>
      </c>
      <c r="F1935" s="25">
        <f>IFERROR(_xlfn.XLOOKUP($B1935,'Reference Prices - Do Not Edit'!$C$4:$C$6575,'Reference Prices - Do Not Edit'!$I$4:$I$6575),0)</f>
        <v>0</v>
      </c>
    </row>
    <row r="1936" spans="2:6">
      <c r="B1936" s="475"/>
      <c r="C1936" s="380" t="str">
        <f>IFERROR(_xlfn.XLOOKUP($B1936,'Reference Prices - Do Not Edit'!$C$4:$C$6575,'Reference Prices - Do Not Edit'!$B$4:$B$6575),"-")</f>
        <v>-</v>
      </c>
      <c r="D1936" s="23">
        <f>IFERROR(_xlfn.XLOOKUP($B1936,'Reference Prices - Do Not Edit'!$C$4:$C$6575,'Reference Prices - Do Not Edit'!$D$4:$D$6575),0)</f>
        <v>0</v>
      </c>
      <c r="E1936" s="23">
        <f>IFERROR(_xlfn.XLOOKUP($B1936,'Reference Prices - Do Not Edit'!$C$4:$C$6575,'Reference Prices - Do Not Edit'!$E$4:$E$6575),0)</f>
        <v>0</v>
      </c>
      <c r="F1936" s="25">
        <f>IFERROR(_xlfn.XLOOKUP($B1936,'Reference Prices - Do Not Edit'!$C$4:$C$6575,'Reference Prices - Do Not Edit'!$I$4:$I$6575),0)</f>
        <v>0</v>
      </c>
    </row>
    <row r="1937" spans="2:6">
      <c r="B1937" s="475"/>
      <c r="C1937" s="380" t="str">
        <f>IFERROR(_xlfn.XLOOKUP($B1937,'Reference Prices - Do Not Edit'!$C$4:$C$6575,'Reference Prices - Do Not Edit'!$B$4:$B$6575),"-")</f>
        <v>-</v>
      </c>
      <c r="D1937" s="23">
        <f>IFERROR(_xlfn.XLOOKUP($B1937,'Reference Prices - Do Not Edit'!$C$4:$C$6575,'Reference Prices - Do Not Edit'!$D$4:$D$6575),0)</f>
        <v>0</v>
      </c>
      <c r="E1937" s="23">
        <f>IFERROR(_xlfn.XLOOKUP($B1937,'Reference Prices - Do Not Edit'!$C$4:$C$6575,'Reference Prices - Do Not Edit'!$E$4:$E$6575),0)</f>
        <v>0</v>
      </c>
      <c r="F1937" s="25">
        <f>IFERROR(_xlfn.XLOOKUP($B1937,'Reference Prices - Do Not Edit'!$C$4:$C$6575,'Reference Prices - Do Not Edit'!$I$4:$I$6575),0)</f>
        <v>0</v>
      </c>
    </row>
    <row r="1938" spans="2:6">
      <c r="B1938" s="475"/>
      <c r="C1938" s="380" t="str">
        <f>IFERROR(_xlfn.XLOOKUP($B1938,'Reference Prices - Do Not Edit'!$C$4:$C$6575,'Reference Prices - Do Not Edit'!$B$4:$B$6575),"-")</f>
        <v>-</v>
      </c>
      <c r="D1938" s="23">
        <f>IFERROR(_xlfn.XLOOKUP($B1938,'Reference Prices - Do Not Edit'!$C$4:$C$6575,'Reference Prices - Do Not Edit'!$D$4:$D$6575),0)</f>
        <v>0</v>
      </c>
      <c r="E1938" s="23">
        <f>IFERROR(_xlfn.XLOOKUP($B1938,'Reference Prices - Do Not Edit'!$C$4:$C$6575,'Reference Prices - Do Not Edit'!$E$4:$E$6575),0)</f>
        <v>0</v>
      </c>
      <c r="F1938" s="25">
        <f>IFERROR(_xlfn.XLOOKUP($B1938,'Reference Prices - Do Not Edit'!$C$4:$C$6575,'Reference Prices - Do Not Edit'!$I$4:$I$6575),0)</f>
        <v>0</v>
      </c>
    </row>
    <row r="1939" spans="2:6">
      <c r="B1939" s="475"/>
      <c r="C1939" s="380" t="str">
        <f>IFERROR(_xlfn.XLOOKUP($B1939,'Reference Prices - Do Not Edit'!$C$4:$C$6575,'Reference Prices - Do Not Edit'!$B$4:$B$6575),"-")</f>
        <v>-</v>
      </c>
      <c r="D1939" s="23">
        <f>IFERROR(_xlfn.XLOOKUP($B1939,'Reference Prices - Do Not Edit'!$C$4:$C$6575,'Reference Prices - Do Not Edit'!$D$4:$D$6575),0)</f>
        <v>0</v>
      </c>
      <c r="E1939" s="23">
        <f>IFERROR(_xlfn.XLOOKUP($B1939,'Reference Prices - Do Not Edit'!$C$4:$C$6575,'Reference Prices - Do Not Edit'!$E$4:$E$6575),0)</f>
        <v>0</v>
      </c>
      <c r="F1939" s="25">
        <f>IFERROR(_xlfn.XLOOKUP($B1939,'Reference Prices - Do Not Edit'!$C$4:$C$6575,'Reference Prices - Do Not Edit'!$I$4:$I$6575),0)</f>
        <v>0</v>
      </c>
    </row>
    <row r="1940" spans="2:6">
      <c r="B1940" s="475"/>
      <c r="C1940" s="380" t="str">
        <f>IFERROR(_xlfn.XLOOKUP($B1940,'Reference Prices - Do Not Edit'!$C$4:$C$6575,'Reference Prices - Do Not Edit'!$B$4:$B$6575),"-")</f>
        <v>-</v>
      </c>
      <c r="D1940" s="23">
        <f>IFERROR(_xlfn.XLOOKUP($B1940,'Reference Prices - Do Not Edit'!$C$4:$C$6575,'Reference Prices - Do Not Edit'!$D$4:$D$6575),0)</f>
        <v>0</v>
      </c>
      <c r="E1940" s="23">
        <f>IFERROR(_xlfn.XLOOKUP($B1940,'Reference Prices - Do Not Edit'!$C$4:$C$6575,'Reference Prices - Do Not Edit'!$E$4:$E$6575),0)</f>
        <v>0</v>
      </c>
      <c r="F1940" s="25">
        <f>IFERROR(_xlfn.XLOOKUP($B1940,'Reference Prices - Do Not Edit'!$C$4:$C$6575,'Reference Prices - Do Not Edit'!$I$4:$I$6575),0)</f>
        <v>0</v>
      </c>
    </row>
    <row r="1941" spans="2:6">
      <c r="B1941" s="475"/>
      <c r="C1941" s="380" t="str">
        <f>IFERROR(_xlfn.XLOOKUP($B1941,'Reference Prices - Do Not Edit'!$C$4:$C$6575,'Reference Prices - Do Not Edit'!$B$4:$B$6575),"-")</f>
        <v>-</v>
      </c>
      <c r="D1941" s="23">
        <f>IFERROR(_xlfn.XLOOKUP($B1941,'Reference Prices - Do Not Edit'!$C$4:$C$6575,'Reference Prices - Do Not Edit'!$D$4:$D$6575),0)</f>
        <v>0</v>
      </c>
      <c r="E1941" s="23">
        <f>IFERROR(_xlfn.XLOOKUP($B1941,'Reference Prices - Do Not Edit'!$C$4:$C$6575,'Reference Prices - Do Not Edit'!$E$4:$E$6575),0)</f>
        <v>0</v>
      </c>
      <c r="F1941" s="25">
        <f>IFERROR(_xlfn.XLOOKUP($B1941,'Reference Prices - Do Not Edit'!$C$4:$C$6575,'Reference Prices - Do Not Edit'!$I$4:$I$6575),0)</f>
        <v>0</v>
      </c>
    </row>
    <row r="1942" spans="2:6">
      <c r="B1942" s="475"/>
      <c r="C1942" s="380" t="str">
        <f>IFERROR(_xlfn.XLOOKUP($B1942,'Reference Prices - Do Not Edit'!$C$4:$C$6575,'Reference Prices - Do Not Edit'!$B$4:$B$6575),"-")</f>
        <v>-</v>
      </c>
      <c r="D1942" s="23">
        <f>IFERROR(_xlfn.XLOOKUP($B1942,'Reference Prices - Do Not Edit'!$C$4:$C$6575,'Reference Prices - Do Not Edit'!$D$4:$D$6575),0)</f>
        <v>0</v>
      </c>
      <c r="E1942" s="23">
        <f>IFERROR(_xlfn.XLOOKUP($B1942,'Reference Prices - Do Not Edit'!$C$4:$C$6575,'Reference Prices - Do Not Edit'!$E$4:$E$6575),0)</f>
        <v>0</v>
      </c>
      <c r="F1942" s="25">
        <f>IFERROR(_xlfn.XLOOKUP($B1942,'Reference Prices - Do Not Edit'!$C$4:$C$6575,'Reference Prices - Do Not Edit'!$I$4:$I$6575),0)</f>
        <v>0</v>
      </c>
    </row>
    <row r="1943" spans="2:6">
      <c r="B1943" s="475"/>
      <c r="C1943" s="380" t="str">
        <f>IFERROR(_xlfn.XLOOKUP($B1943,'Reference Prices - Do Not Edit'!$C$4:$C$6575,'Reference Prices - Do Not Edit'!$B$4:$B$6575),"-")</f>
        <v>-</v>
      </c>
      <c r="D1943" s="23">
        <f>IFERROR(_xlfn.XLOOKUP($B1943,'Reference Prices - Do Not Edit'!$C$4:$C$6575,'Reference Prices - Do Not Edit'!$D$4:$D$6575),0)</f>
        <v>0</v>
      </c>
      <c r="E1943" s="23">
        <f>IFERROR(_xlfn.XLOOKUP($B1943,'Reference Prices - Do Not Edit'!$C$4:$C$6575,'Reference Prices - Do Not Edit'!$E$4:$E$6575),0)</f>
        <v>0</v>
      </c>
      <c r="F1943" s="25">
        <f>IFERROR(_xlfn.XLOOKUP($B1943,'Reference Prices - Do Not Edit'!$C$4:$C$6575,'Reference Prices - Do Not Edit'!$I$4:$I$6575),0)</f>
        <v>0</v>
      </c>
    </row>
    <row r="1944" spans="2:6">
      <c r="B1944" s="475"/>
      <c r="C1944" s="380" t="str">
        <f>IFERROR(_xlfn.XLOOKUP($B1944,'Reference Prices - Do Not Edit'!$C$4:$C$6575,'Reference Prices - Do Not Edit'!$B$4:$B$6575),"-")</f>
        <v>-</v>
      </c>
      <c r="D1944" s="23">
        <f>IFERROR(_xlfn.XLOOKUP($B1944,'Reference Prices - Do Not Edit'!$C$4:$C$6575,'Reference Prices - Do Not Edit'!$D$4:$D$6575),0)</f>
        <v>0</v>
      </c>
      <c r="E1944" s="23">
        <f>IFERROR(_xlfn.XLOOKUP($B1944,'Reference Prices - Do Not Edit'!$C$4:$C$6575,'Reference Prices - Do Not Edit'!$E$4:$E$6575),0)</f>
        <v>0</v>
      </c>
      <c r="F1944" s="25">
        <f>IFERROR(_xlfn.XLOOKUP($B1944,'Reference Prices - Do Not Edit'!$C$4:$C$6575,'Reference Prices - Do Not Edit'!$I$4:$I$6575),0)</f>
        <v>0</v>
      </c>
    </row>
    <row r="1945" spans="2:6">
      <c r="B1945" s="475"/>
      <c r="C1945" s="380" t="str">
        <f>IFERROR(_xlfn.XLOOKUP($B1945,'Reference Prices - Do Not Edit'!$C$4:$C$6575,'Reference Prices - Do Not Edit'!$B$4:$B$6575),"-")</f>
        <v>-</v>
      </c>
      <c r="D1945" s="23">
        <f>IFERROR(_xlfn.XLOOKUP($B1945,'Reference Prices - Do Not Edit'!$C$4:$C$6575,'Reference Prices - Do Not Edit'!$D$4:$D$6575),0)</f>
        <v>0</v>
      </c>
      <c r="E1945" s="23">
        <f>IFERROR(_xlfn.XLOOKUP($B1945,'Reference Prices - Do Not Edit'!$C$4:$C$6575,'Reference Prices - Do Not Edit'!$E$4:$E$6575),0)</f>
        <v>0</v>
      </c>
      <c r="F1945" s="25">
        <f>IFERROR(_xlfn.XLOOKUP($B1945,'Reference Prices - Do Not Edit'!$C$4:$C$6575,'Reference Prices - Do Not Edit'!$I$4:$I$6575),0)</f>
        <v>0</v>
      </c>
    </row>
    <row r="1946" spans="2:6">
      <c r="B1946" s="475"/>
      <c r="C1946" s="380" t="str">
        <f>IFERROR(_xlfn.XLOOKUP($B1946,'Reference Prices - Do Not Edit'!$C$4:$C$6575,'Reference Prices - Do Not Edit'!$B$4:$B$6575),"-")</f>
        <v>-</v>
      </c>
      <c r="D1946" s="23">
        <f>IFERROR(_xlfn.XLOOKUP($B1946,'Reference Prices - Do Not Edit'!$C$4:$C$6575,'Reference Prices - Do Not Edit'!$D$4:$D$6575),0)</f>
        <v>0</v>
      </c>
      <c r="E1946" s="23">
        <f>IFERROR(_xlfn.XLOOKUP($B1946,'Reference Prices - Do Not Edit'!$C$4:$C$6575,'Reference Prices - Do Not Edit'!$E$4:$E$6575),0)</f>
        <v>0</v>
      </c>
      <c r="F1946" s="25">
        <f>IFERROR(_xlfn.XLOOKUP($B1946,'Reference Prices - Do Not Edit'!$C$4:$C$6575,'Reference Prices - Do Not Edit'!$I$4:$I$6575),0)</f>
        <v>0</v>
      </c>
    </row>
    <row r="1947" spans="2:6">
      <c r="B1947" s="475"/>
      <c r="C1947" s="380" t="str">
        <f>IFERROR(_xlfn.XLOOKUP($B1947,'Reference Prices - Do Not Edit'!$C$4:$C$6575,'Reference Prices - Do Not Edit'!$B$4:$B$6575),"-")</f>
        <v>-</v>
      </c>
      <c r="D1947" s="23">
        <f>IFERROR(_xlfn.XLOOKUP($B1947,'Reference Prices - Do Not Edit'!$C$4:$C$6575,'Reference Prices - Do Not Edit'!$D$4:$D$6575),0)</f>
        <v>0</v>
      </c>
      <c r="E1947" s="23">
        <f>IFERROR(_xlfn.XLOOKUP($B1947,'Reference Prices - Do Not Edit'!$C$4:$C$6575,'Reference Prices - Do Not Edit'!$E$4:$E$6575),0)</f>
        <v>0</v>
      </c>
      <c r="F1947" s="25">
        <f>IFERROR(_xlfn.XLOOKUP($B1947,'Reference Prices - Do Not Edit'!$C$4:$C$6575,'Reference Prices - Do Not Edit'!$I$4:$I$6575),0)</f>
        <v>0</v>
      </c>
    </row>
    <row r="1948" spans="2:6">
      <c r="B1948" s="475"/>
      <c r="C1948" s="380" t="str">
        <f>IFERROR(_xlfn.XLOOKUP($B1948,'Reference Prices - Do Not Edit'!$C$4:$C$6575,'Reference Prices - Do Not Edit'!$B$4:$B$6575),"-")</f>
        <v>-</v>
      </c>
      <c r="D1948" s="23">
        <f>IFERROR(_xlfn.XLOOKUP($B1948,'Reference Prices - Do Not Edit'!$C$4:$C$6575,'Reference Prices - Do Not Edit'!$D$4:$D$6575),0)</f>
        <v>0</v>
      </c>
      <c r="E1948" s="23">
        <f>IFERROR(_xlfn.XLOOKUP($B1948,'Reference Prices - Do Not Edit'!$C$4:$C$6575,'Reference Prices - Do Not Edit'!$E$4:$E$6575),0)</f>
        <v>0</v>
      </c>
      <c r="F1948" s="25">
        <f>IFERROR(_xlfn.XLOOKUP($B1948,'Reference Prices - Do Not Edit'!$C$4:$C$6575,'Reference Prices - Do Not Edit'!$I$4:$I$6575),0)</f>
        <v>0</v>
      </c>
    </row>
    <row r="1949" spans="2:6">
      <c r="B1949" s="475"/>
      <c r="C1949" s="380" t="str">
        <f>IFERROR(_xlfn.XLOOKUP($B1949,'Reference Prices - Do Not Edit'!$C$4:$C$6575,'Reference Prices - Do Not Edit'!$B$4:$B$6575),"-")</f>
        <v>-</v>
      </c>
      <c r="D1949" s="23">
        <f>IFERROR(_xlfn.XLOOKUP($B1949,'Reference Prices - Do Not Edit'!$C$4:$C$6575,'Reference Prices - Do Not Edit'!$D$4:$D$6575),0)</f>
        <v>0</v>
      </c>
      <c r="E1949" s="23">
        <f>IFERROR(_xlfn.XLOOKUP($B1949,'Reference Prices - Do Not Edit'!$C$4:$C$6575,'Reference Prices - Do Not Edit'!$E$4:$E$6575),0)</f>
        <v>0</v>
      </c>
      <c r="F1949" s="25">
        <f>IFERROR(_xlfn.XLOOKUP($B1949,'Reference Prices - Do Not Edit'!$C$4:$C$6575,'Reference Prices - Do Not Edit'!$I$4:$I$6575),0)</f>
        <v>0</v>
      </c>
    </row>
    <row r="1950" spans="2:6">
      <c r="B1950" s="475"/>
      <c r="C1950" s="380" t="str">
        <f>IFERROR(_xlfn.XLOOKUP($B1950,'Reference Prices - Do Not Edit'!$C$4:$C$6575,'Reference Prices - Do Not Edit'!$B$4:$B$6575),"-")</f>
        <v>-</v>
      </c>
      <c r="D1950" s="23">
        <f>IFERROR(_xlfn.XLOOKUP($B1950,'Reference Prices - Do Not Edit'!$C$4:$C$6575,'Reference Prices - Do Not Edit'!$D$4:$D$6575),0)</f>
        <v>0</v>
      </c>
      <c r="E1950" s="23">
        <f>IFERROR(_xlfn.XLOOKUP($B1950,'Reference Prices - Do Not Edit'!$C$4:$C$6575,'Reference Prices - Do Not Edit'!$E$4:$E$6575),0)</f>
        <v>0</v>
      </c>
      <c r="F1950" s="25">
        <f>IFERROR(_xlfn.XLOOKUP($B1950,'Reference Prices - Do Not Edit'!$C$4:$C$6575,'Reference Prices - Do Not Edit'!$I$4:$I$6575),0)</f>
        <v>0</v>
      </c>
    </row>
    <row r="1951" spans="2:6">
      <c r="B1951" s="475"/>
      <c r="C1951" s="380" t="str">
        <f>IFERROR(_xlfn.XLOOKUP($B1951,'Reference Prices - Do Not Edit'!$C$4:$C$6575,'Reference Prices - Do Not Edit'!$B$4:$B$6575),"-")</f>
        <v>-</v>
      </c>
      <c r="D1951" s="23">
        <f>IFERROR(_xlfn.XLOOKUP($B1951,'Reference Prices - Do Not Edit'!$C$4:$C$6575,'Reference Prices - Do Not Edit'!$D$4:$D$6575),0)</f>
        <v>0</v>
      </c>
      <c r="E1951" s="23">
        <f>IFERROR(_xlfn.XLOOKUP($B1951,'Reference Prices - Do Not Edit'!$C$4:$C$6575,'Reference Prices - Do Not Edit'!$E$4:$E$6575),0)</f>
        <v>0</v>
      </c>
      <c r="F1951" s="25">
        <f>IFERROR(_xlfn.XLOOKUP($B1951,'Reference Prices - Do Not Edit'!$C$4:$C$6575,'Reference Prices - Do Not Edit'!$I$4:$I$6575),0)</f>
        <v>0</v>
      </c>
    </row>
    <row r="1952" spans="2:6">
      <c r="B1952" s="475"/>
      <c r="C1952" s="380" t="str">
        <f>IFERROR(_xlfn.XLOOKUP($B1952,'Reference Prices - Do Not Edit'!$C$4:$C$6575,'Reference Prices - Do Not Edit'!$B$4:$B$6575),"-")</f>
        <v>-</v>
      </c>
      <c r="D1952" s="23">
        <f>IFERROR(_xlfn.XLOOKUP($B1952,'Reference Prices - Do Not Edit'!$C$4:$C$6575,'Reference Prices - Do Not Edit'!$D$4:$D$6575),0)</f>
        <v>0</v>
      </c>
      <c r="E1952" s="23">
        <f>IFERROR(_xlfn.XLOOKUP($B1952,'Reference Prices - Do Not Edit'!$C$4:$C$6575,'Reference Prices - Do Not Edit'!$E$4:$E$6575),0)</f>
        <v>0</v>
      </c>
      <c r="F1952" s="25">
        <f>IFERROR(_xlfn.XLOOKUP($B1952,'Reference Prices - Do Not Edit'!$C$4:$C$6575,'Reference Prices - Do Not Edit'!$I$4:$I$6575),0)</f>
        <v>0</v>
      </c>
    </row>
    <row r="1953" spans="2:6">
      <c r="B1953" s="475"/>
      <c r="C1953" s="380" t="str">
        <f>IFERROR(_xlfn.XLOOKUP($B1953,'Reference Prices - Do Not Edit'!$C$4:$C$6575,'Reference Prices - Do Not Edit'!$B$4:$B$6575),"-")</f>
        <v>-</v>
      </c>
      <c r="D1953" s="23">
        <f>IFERROR(_xlfn.XLOOKUP($B1953,'Reference Prices - Do Not Edit'!$C$4:$C$6575,'Reference Prices - Do Not Edit'!$D$4:$D$6575),0)</f>
        <v>0</v>
      </c>
      <c r="E1953" s="23">
        <f>IFERROR(_xlfn.XLOOKUP($B1953,'Reference Prices - Do Not Edit'!$C$4:$C$6575,'Reference Prices - Do Not Edit'!$E$4:$E$6575),0)</f>
        <v>0</v>
      </c>
      <c r="F1953" s="25">
        <f>IFERROR(_xlfn.XLOOKUP($B1953,'Reference Prices - Do Not Edit'!$C$4:$C$6575,'Reference Prices - Do Not Edit'!$I$4:$I$6575),0)</f>
        <v>0</v>
      </c>
    </row>
    <row r="1954" spans="2:6">
      <c r="B1954" s="475"/>
      <c r="C1954" s="380" t="str">
        <f>IFERROR(_xlfn.XLOOKUP($B1954,'Reference Prices - Do Not Edit'!$C$4:$C$6575,'Reference Prices - Do Not Edit'!$B$4:$B$6575),"-")</f>
        <v>-</v>
      </c>
      <c r="D1954" s="23">
        <f>IFERROR(_xlfn.XLOOKUP($B1954,'Reference Prices - Do Not Edit'!$C$4:$C$6575,'Reference Prices - Do Not Edit'!$D$4:$D$6575),0)</f>
        <v>0</v>
      </c>
      <c r="E1954" s="23">
        <f>IFERROR(_xlfn.XLOOKUP($B1954,'Reference Prices - Do Not Edit'!$C$4:$C$6575,'Reference Prices - Do Not Edit'!$E$4:$E$6575),0)</f>
        <v>0</v>
      </c>
      <c r="F1954" s="25">
        <f>IFERROR(_xlfn.XLOOKUP($B1954,'Reference Prices - Do Not Edit'!$C$4:$C$6575,'Reference Prices - Do Not Edit'!$I$4:$I$6575),0)</f>
        <v>0</v>
      </c>
    </row>
    <row r="1955" spans="2:6">
      <c r="B1955" s="475"/>
      <c r="C1955" s="380" t="str">
        <f>IFERROR(_xlfn.XLOOKUP($B1955,'Reference Prices - Do Not Edit'!$C$4:$C$6575,'Reference Prices - Do Not Edit'!$B$4:$B$6575),"-")</f>
        <v>-</v>
      </c>
      <c r="D1955" s="23">
        <f>IFERROR(_xlfn.XLOOKUP($B1955,'Reference Prices - Do Not Edit'!$C$4:$C$6575,'Reference Prices - Do Not Edit'!$D$4:$D$6575),0)</f>
        <v>0</v>
      </c>
      <c r="E1955" s="23">
        <f>IFERROR(_xlfn.XLOOKUP($B1955,'Reference Prices - Do Not Edit'!$C$4:$C$6575,'Reference Prices - Do Not Edit'!$E$4:$E$6575),0)</f>
        <v>0</v>
      </c>
      <c r="F1955" s="25">
        <f>IFERROR(_xlfn.XLOOKUP($B1955,'Reference Prices - Do Not Edit'!$C$4:$C$6575,'Reference Prices - Do Not Edit'!$I$4:$I$6575),0)</f>
        <v>0</v>
      </c>
    </row>
    <row r="1956" spans="2:6">
      <c r="B1956" s="475"/>
      <c r="C1956" s="380" t="str">
        <f>IFERROR(_xlfn.XLOOKUP($B1956,'Reference Prices - Do Not Edit'!$C$4:$C$6575,'Reference Prices - Do Not Edit'!$B$4:$B$6575),"-")</f>
        <v>-</v>
      </c>
      <c r="D1956" s="23">
        <f>IFERROR(_xlfn.XLOOKUP($B1956,'Reference Prices - Do Not Edit'!$C$4:$C$6575,'Reference Prices - Do Not Edit'!$D$4:$D$6575),0)</f>
        <v>0</v>
      </c>
      <c r="E1956" s="23">
        <f>IFERROR(_xlfn.XLOOKUP($B1956,'Reference Prices - Do Not Edit'!$C$4:$C$6575,'Reference Prices - Do Not Edit'!$E$4:$E$6575),0)</f>
        <v>0</v>
      </c>
      <c r="F1956" s="25">
        <f>IFERROR(_xlfn.XLOOKUP($B1956,'Reference Prices - Do Not Edit'!$C$4:$C$6575,'Reference Prices - Do Not Edit'!$I$4:$I$6575),0)</f>
        <v>0</v>
      </c>
    </row>
    <row r="1957" spans="2:6">
      <c r="B1957" s="475"/>
      <c r="C1957" s="380" t="str">
        <f>IFERROR(_xlfn.XLOOKUP($B1957,'Reference Prices - Do Not Edit'!$C$4:$C$6575,'Reference Prices - Do Not Edit'!$B$4:$B$6575),"-")</f>
        <v>-</v>
      </c>
      <c r="D1957" s="23">
        <f>IFERROR(_xlfn.XLOOKUP($B1957,'Reference Prices - Do Not Edit'!$C$4:$C$6575,'Reference Prices - Do Not Edit'!$D$4:$D$6575),0)</f>
        <v>0</v>
      </c>
      <c r="E1957" s="23">
        <f>IFERROR(_xlfn.XLOOKUP($B1957,'Reference Prices - Do Not Edit'!$C$4:$C$6575,'Reference Prices - Do Not Edit'!$E$4:$E$6575),0)</f>
        <v>0</v>
      </c>
      <c r="F1957" s="25">
        <f>IFERROR(_xlfn.XLOOKUP($B1957,'Reference Prices - Do Not Edit'!$C$4:$C$6575,'Reference Prices - Do Not Edit'!$I$4:$I$6575),0)</f>
        <v>0</v>
      </c>
    </row>
    <row r="1958" spans="2:6">
      <c r="B1958" s="475"/>
      <c r="C1958" s="380" t="str">
        <f>IFERROR(_xlfn.XLOOKUP($B1958,'Reference Prices - Do Not Edit'!$C$4:$C$6575,'Reference Prices - Do Not Edit'!$B$4:$B$6575),"-")</f>
        <v>-</v>
      </c>
      <c r="D1958" s="23">
        <f>IFERROR(_xlfn.XLOOKUP($B1958,'Reference Prices - Do Not Edit'!$C$4:$C$6575,'Reference Prices - Do Not Edit'!$D$4:$D$6575),0)</f>
        <v>0</v>
      </c>
      <c r="E1958" s="23">
        <f>IFERROR(_xlfn.XLOOKUP($B1958,'Reference Prices - Do Not Edit'!$C$4:$C$6575,'Reference Prices - Do Not Edit'!$E$4:$E$6575),0)</f>
        <v>0</v>
      </c>
      <c r="F1958" s="25">
        <f>IFERROR(_xlfn.XLOOKUP($B1958,'Reference Prices - Do Not Edit'!$C$4:$C$6575,'Reference Prices - Do Not Edit'!$I$4:$I$6575),0)</f>
        <v>0</v>
      </c>
    </row>
    <row r="1959" spans="2:6">
      <c r="B1959" s="475"/>
      <c r="C1959" s="380" t="str">
        <f>IFERROR(_xlfn.XLOOKUP($B1959,'Reference Prices - Do Not Edit'!$C$4:$C$6575,'Reference Prices - Do Not Edit'!$B$4:$B$6575),"-")</f>
        <v>-</v>
      </c>
      <c r="D1959" s="23">
        <f>IFERROR(_xlfn.XLOOKUP($B1959,'Reference Prices - Do Not Edit'!$C$4:$C$6575,'Reference Prices - Do Not Edit'!$D$4:$D$6575),0)</f>
        <v>0</v>
      </c>
      <c r="E1959" s="23">
        <f>IFERROR(_xlfn.XLOOKUP($B1959,'Reference Prices - Do Not Edit'!$C$4:$C$6575,'Reference Prices - Do Not Edit'!$E$4:$E$6575),0)</f>
        <v>0</v>
      </c>
      <c r="F1959" s="25">
        <f>IFERROR(_xlfn.XLOOKUP($B1959,'Reference Prices - Do Not Edit'!$C$4:$C$6575,'Reference Prices - Do Not Edit'!$I$4:$I$6575),0)</f>
        <v>0</v>
      </c>
    </row>
    <row r="1960" spans="2:6">
      <c r="B1960" s="475"/>
      <c r="C1960" s="380" t="str">
        <f>IFERROR(_xlfn.XLOOKUP($B1960,'Reference Prices - Do Not Edit'!$C$4:$C$6575,'Reference Prices - Do Not Edit'!$B$4:$B$6575),"-")</f>
        <v>-</v>
      </c>
      <c r="D1960" s="23">
        <f>IFERROR(_xlfn.XLOOKUP($B1960,'Reference Prices - Do Not Edit'!$C$4:$C$6575,'Reference Prices - Do Not Edit'!$D$4:$D$6575),0)</f>
        <v>0</v>
      </c>
      <c r="E1960" s="23">
        <f>IFERROR(_xlfn.XLOOKUP($B1960,'Reference Prices - Do Not Edit'!$C$4:$C$6575,'Reference Prices - Do Not Edit'!$E$4:$E$6575),0)</f>
        <v>0</v>
      </c>
      <c r="F1960" s="25">
        <f>IFERROR(_xlfn.XLOOKUP($B1960,'Reference Prices - Do Not Edit'!$C$4:$C$6575,'Reference Prices - Do Not Edit'!$I$4:$I$6575),0)</f>
        <v>0</v>
      </c>
    </row>
    <row r="1961" spans="2:6">
      <c r="B1961" s="475"/>
      <c r="C1961" s="380" t="str">
        <f>IFERROR(_xlfn.XLOOKUP($B1961,'Reference Prices - Do Not Edit'!$C$4:$C$6575,'Reference Prices - Do Not Edit'!$B$4:$B$6575),"-")</f>
        <v>-</v>
      </c>
      <c r="D1961" s="23">
        <f>IFERROR(_xlfn.XLOOKUP($B1961,'Reference Prices - Do Not Edit'!$C$4:$C$6575,'Reference Prices - Do Not Edit'!$D$4:$D$6575),0)</f>
        <v>0</v>
      </c>
      <c r="E1961" s="23">
        <f>IFERROR(_xlfn.XLOOKUP($B1961,'Reference Prices - Do Not Edit'!$C$4:$C$6575,'Reference Prices - Do Not Edit'!$E$4:$E$6575),0)</f>
        <v>0</v>
      </c>
      <c r="F1961" s="25">
        <f>IFERROR(_xlfn.XLOOKUP($B1961,'Reference Prices - Do Not Edit'!$C$4:$C$6575,'Reference Prices - Do Not Edit'!$I$4:$I$6575),0)</f>
        <v>0</v>
      </c>
    </row>
    <row r="1962" spans="2:6">
      <c r="B1962" s="475"/>
      <c r="C1962" s="380" t="str">
        <f>IFERROR(_xlfn.XLOOKUP($B1962,'Reference Prices - Do Not Edit'!$C$4:$C$6575,'Reference Prices - Do Not Edit'!$B$4:$B$6575),"-")</f>
        <v>-</v>
      </c>
      <c r="D1962" s="23">
        <f>IFERROR(_xlfn.XLOOKUP($B1962,'Reference Prices - Do Not Edit'!$C$4:$C$6575,'Reference Prices - Do Not Edit'!$D$4:$D$6575),0)</f>
        <v>0</v>
      </c>
      <c r="E1962" s="23">
        <f>IFERROR(_xlfn.XLOOKUP($B1962,'Reference Prices - Do Not Edit'!$C$4:$C$6575,'Reference Prices - Do Not Edit'!$E$4:$E$6575),0)</f>
        <v>0</v>
      </c>
      <c r="F1962" s="25">
        <f>IFERROR(_xlfn.XLOOKUP($B1962,'Reference Prices - Do Not Edit'!$C$4:$C$6575,'Reference Prices - Do Not Edit'!$I$4:$I$6575),0)</f>
        <v>0</v>
      </c>
    </row>
    <row r="1963" spans="2:6">
      <c r="B1963" s="475"/>
      <c r="C1963" s="380" t="str">
        <f>IFERROR(_xlfn.XLOOKUP($B1963,'Reference Prices - Do Not Edit'!$C$4:$C$6575,'Reference Prices - Do Not Edit'!$B$4:$B$6575),"-")</f>
        <v>-</v>
      </c>
      <c r="D1963" s="23">
        <f>IFERROR(_xlfn.XLOOKUP($B1963,'Reference Prices - Do Not Edit'!$C$4:$C$6575,'Reference Prices - Do Not Edit'!$D$4:$D$6575),0)</f>
        <v>0</v>
      </c>
      <c r="E1963" s="23">
        <f>IFERROR(_xlfn.XLOOKUP($B1963,'Reference Prices - Do Not Edit'!$C$4:$C$6575,'Reference Prices - Do Not Edit'!$E$4:$E$6575),0)</f>
        <v>0</v>
      </c>
      <c r="F1963" s="25">
        <f>IFERROR(_xlfn.XLOOKUP($B1963,'Reference Prices - Do Not Edit'!$C$4:$C$6575,'Reference Prices - Do Not Edit'!$I$4:$I$6575),0)</f>
        <v>0</v>
      </c>
    </row>
    <row r="1964" spans="2:6">
      <c r="B1964" s="475"/>
      <c r="C1964" s="380" t="str">
        <f>IFERROR(_xlfn.XLOOKUP($B1964,'Reference Prices - Do Not Edit'!$C$4:$C$6575,'Reference Prices - Do Not Edit'!$B$4:$B$6575),"-")</f>
        <v>-</v>
      </c>
      <c r="D1964" s="23">
        <f>IFERROR(_xlfn.XLOOKUP($B1964,'Reference Prices - Do Not Edit'!$C$4:$C$6575,'Reference Prices - Do Not Edit'!$D$4:$D$6575),0)</f>
        <v>0</v>
      </c>
      <c r="E1964" s="23">
        <f>IFERROR(_xlfn.XLOOKUP($B1964,'Reference Prices - Do Not Edit'!$C$4:$C$6575,'Reference Prices - Do Not Edit'!$E$4:$E$6575),0)</f>
        <v>0</v>
      </c>
      <c r="F1964" s="25">
        <f>IFERROR(_xlfn.XLOOKUP($B1964,'Reference Prices - Do Not Edit'!$C$4:$C$6575,'Reference Prices - Do Not Edit'!$I$4:$I$6575),0)</f>
        <v>0</v>
      </c>
    </row>
    <row r="1965" spans="2:6">
      <c r="B1965" s="475"/>
      <c r="C1965" s="380" t="str">
        <f>IFERROR(_xlfn.XLOOKUP($B1965,'Reference Prices - Do Not Edit'!$C$4:$C$6575,'Reference Prices - Do Not Edit'!$B$4:$B$6575),"-")</f>
        <v>-</v>
      </c>
      <c r="D1965" s="23">
        <f>IFERROR(_xlfn.XLOOKUP($B1965,'Reference Prices - Do Not Edit'!$C$4:$C$6575,'Reference Prices - Do Not Edit'!$D$4:$D$6575),0)</f>
        <v>0</v>
      </c>
      <c r="E1965" s="23">
        <f>IFERROR(_xlfn.XLOOKUP($B1965,'Reference Prices - Do Not Edit'!$C$4:$C$6575,'Reference Prices - Do Not Edit'!$E$4:$E$6575),0)</f>
        <v>0</v>
      </c>
      <c r="F1965" s="25">
        <f>IFERROR(_xlfn.XLOOKUP($B1965,'Reference Prices - Do Not Edit'!$C$4:$C$6575,'Reference Prices - Do Not Edit'!$I$4:$I$6575),0)</f>
        <v>0</v>
      </c>
    </row>
    <row r="1966" spans="2:6">
      <c r="B1966" s="475"/>
      <c r="C1966" s="380" t="str">
        <f>IFERROR(_xlfn.XLOOKUP($B1966,'Reference Prices - Do Not Edit'!$C$4:$C$6575,'Reference Prices - Do Not Edit'!$B$4:$B$6575),"-")</f>
        <v>-</v>
      </c>
      <c r="D1966" s="23">
        <f>IFERROR(_xlfn.XLOOKUP($B1966,'Reference Prices - Do Not Edit'!$C$4:$C$6575,'Reference Prices - Do Not Edit'!$D$4:$D$6575),0)</f>
        <v>0</v>
      </c>
      <c r="E1966" s="23">
        <f>IFERROR(_xlfn.XLOOKUP($B1966,'Reference Prices - Do Not Edit'!$C$4:$C$6575,'Reference Prices - Do Not Edit'!$E$4:$E$6575),0)</f>
        <v>0</v>
      </c>
      <c r="F1966" s="25">
        <f>IFERROR(_xlfn.XLOOKUP($B1966,'Reference Prices - Do Not Edit'!$C$4:$C$6575,'Reference Prices - Do Not Edit'!$I$4:$I$6575),0)</f>
        <v>0</v>
      </c>
    </row>
    <row r="1967" spans="2:6">
      <c r="B1967" s="475"/>
      <c r="C1967" s="380" t="str">
        <f>IFERROR(_xlfn.XLOOKUP($B1967,'Reference Prices - Do Not Edit'!$C$4:$C$6575,'Reference Prices - Do Not Edit'!$B$4:$B$6575),"-")</f>
        <v>-</v>
      </c>
      <c r="D1967" s="23">
        <f>IFERROR(_xlfn.XLOOKUP($B1967,'Reference Prices - Do Not Edit'!$C$4:$C$6575,'Reference Prices - Do Not Edit'!$D$4:$D$6575),0)</f>
        <v>0</v>
      </c>
      <c r="E1967" s="23">
        <f>IFERROR(_xlfn.XLOOKUP($B1967,'Reference Prices - Do Not Edit'!$C$4:$C$6575,'Reference Prices - Do Not Edit'!$E$4:$E$6575),0)</f>
        <v>0</v>
      </c>
      <c r="F1967" s="25">
        <f>IFERROR(_xlfn.XLOOKUP($B1967,'Reference Prices - Do Not Edit'!$C$4:$C$6575,'Reference Prices - Do Not Edit'!$I$4:$I$6575),0)</f>
        <v>0</v>
      </c>
    </row>
    <row r="1968" spans="2:6">
      <c r="B1968" s="475"/>
      <c r="C1968" s="380" t="str">
        <f>IFERROR(_xlfn.XLOOKUP($B1968,'Reference Prices - Do Not Edit'!$C$4:$C$6575,'Reference Prices - Do Not Edit'!$B$4:$B$6575),"-")</f>
        <v>-</v>
      </c>
      <c r="D1968" s="23">
        <f>IFERROR(_xlfn.XLOOKUP($B1968,'Reference Prices - Do Not Edit'!$C$4:$C$6575,'Reference Prices - Do Not Edit'!$D$4:$D$6575),0)</f>
        <v>0</v>
      </c>
      <c r="E1968" s="23">
        <f>IFERROR(_xlfn.XLOOKUP($B1968,'Reference Prices - Do Not Edit'!$C$4:$C$6575,'Reference Prices - Do Not Edit'!$E$4:$E$6575),0)</f>
        <v>0</v>
      </c>
      <c r="F1968" s="25">
        <f>IFERROR(_xlfn.XLOOKUP($B1968,'Reference Prices - Do Not Edit'!$C$4:$C$6575,'Reference Prices - Do Not Edit'!$I$4:$I$6575),0)</f>
        <v>0</v>
      </c>
    </row>
    <row r="1969" spans="2:6">
      <c r="B1969" s="475"/>
      <c r="C1969" s="380" t="str">
        <f>IFERROR(_xlfn.XLOOKUP($B1969,'Reference Prices - Do Not Edit'!$C$4:$C$6575,'Reference Prices - Do Not Edit'!$B$4:$B$6575),"-")</f>
        <v>-</v>
      </c>
      <c r="D1969" s="23">
        <f>IFERROR(_xlfn.XLOOKUP($B1969,'Reference Prices - Do Not Edit'!$C$4:$C$6575,'Reference Prices - Do Not Edit'!$D$4:$D$6575),0)</f>
        <v>0</v>
      </c>
      <c r="E1969" s="23">
        <f>IFERROR(_xlfn.XLOOKUP($B1969,'Reference Prices - Do Not Edit'!$C$4:$C$6575,'Reference Prices - Do Not Edit'!$E$4:$E$6575),0)</f>
        <v>0</v>
      </c>
      <c r="F1969" s="25">
        <f>IFERROR(_xlfn.XLOOKUP($B1969,'Reference Prices - Do Not Edit'!$C$4:$C$6575,'Reference Prices - Do Not Edit'!$I$4:$I$6575),0)</f>
        <v>0</v>
      </c>
    </row>
    <row r="1970" spans="2:6">
      <c r="B1970" s="475"/>
      <c r="C1970" s="380" t="str">
        <f>IFERROR(_xlfn.XLOOKUP($B1970,'Reference Prices - Do Not Edit'!$C$4:$C$6575,'Reference Prices - Do Not Edit'!$B$4:$B$6575),"-")</f>
        <v>-</v>
      </c>
      <c r="D1970" s="23">
        <f>IFERROR(_xlfn.XLOOKUP($B1970,'Reference Prices - Do Not Edit'!$C$4:$C$6575,'Reference Prices - Do Not Edit'!$D$4:$D$6575),0)</f>
        <v>0</v>
      </c>
      <c r="E1970" s="23">
        <f>IFERROR(_xlfn.XLOOKUP($B1970,'Reference Prices - Do Not Edit'!$C$4:$C$6575,'Reference Prices - Do Not Edit'!$E$4:$E$6575),0)</f>
        <v>0</v>
      </c>
      <c r="F1970" s="25">
        <f>IFERROR(_xlfn.XLOOKUP($B1970,'Reference Prices - Do Not Edit'!$C$4:$C$6575,'Reference Prices - Do Not Edit'!$I$4:$I$6575),0)</f>
        <v>0</v>
      </c>
    </row>
    <row r="1971" spans="2:6">
      <c r="B1971" s="475"/>
      <c r="C1971" s="380" t="str">
        <f>IFERROR(_xlfn.XLOOKUP($B1971,'Reference Prices - Do Not Edit'!$C$4:$C$6575,'Reference Prices - Do Not Edit'!$B$4:$B$6575),"-")</f>
        <v>-</v>
      </c>
      <c r="D1971" s="23">
        <f>IFERROR(_xlfn.XLOOKUP($B1971,'Reference Prices - Do Not Edit'!$C$4:$C$6575,'Reference Prices - Do Not Edit'!$D$4:$D$6575),0)</f>
        <v>0</v>
      </c>
      <c r="E1971" s="23">
        <f>IFERROR(_xlfn.XLOOKUP($B1971,'Reference Prices - Do Not Edit'!$C$4:$C$6575,'Reference Prices - Do Not Edit'!$E$4:$E$6575),0)</f>
        <v>0</v>
      </c>
      <c r="F1971" s="25">
        <f>IFERROR(_xlfn.XLOOKUP($B1971,'Reference Prices - Do Not Edit'!$C$4:$C$6575,'Reference Prices - Do Not Edit'!$I$4:$I$6575),0)</f>
        <v>0</v>
      </c>
    </row>
    <row r="1972" spans="2:6">
      <c r="B1972" s="475"/>
      <c r="C1972" s="380" t="str">
        <f>IFERROR(_xlfn.XLOOKUP($B1972,'Reference Prices - Do Not Edit'!$C$4:$C$6575,'Reference Prices - Do Not Edit'!$B$4:$B$6575),"-")</f>
        <v>-</v>
      </c>
      <c r="D1972" s="23">
        <f>IFERROR(_xlfn.XLOOKUP($B1972,'Reference Prices - Do Not Edit'!$C$4:$C$6575,'Reference Prices - Do Not Edit'!$D$4:$D$6575),0)</f>
        <v>0</v>
      </c>
      <c r="E1972" s="23">
        <f>IFERROR(_xlfn.XLOOKUP($B1972,'Reference Prices - Do Not Edit'!$C$4:$C$6575,'Reference Prices - Do Not Edit'!$E$4:$E$6575),0)</f>
        <v>0</v>
      </c>
      <c r="F1972" s="25">
        <f>IFERROR(_xlfn.XLOOKUP($B1972,'Reference Prices - Do Not Edit'!$C$4:$C$6575,'Reference Prices - Do Not Edit'!$I$4:$I$6575),0)</f>
        <v>0</v>
      </c>
    </row>
    <row r="1973" spans="2:6">
      <c r="B1973" s="475"/>
      <c r="C1973" s="380" t="str">
        <f>IFERROR(_xlfn.XLOOKUP($B1973,'Reference Prices - Do Not Edit'!$C$4:$C$6575,'Reference Prices - Do Not Edit'!$B$4:$B$6575),"-")</f>
        <v>-</v>
      </c>
      <c r="D1973" s="23">
        <f>IFERROR(_xlfn.XLOOKUP($B1973,'Reference Prices - Do Not Edit'!$C$4:$C$6575,'Reference Prices - Do Not Edit'!$D$4:$D$6575),0)</f>
        <v>0</v>
      </c>
      <c r="E1973" s="23">
        <f>IFERROR(_xlfn.XLOOKUP($B1973,'Reference Prices - Do Not Edit'!$C$4:$C$6575,'Reference Prices - Do Not Edit'!$E$4:$E$6575),0)</f>
        <v>0</v>
      </c>
      <c r="F1973" s="25">
        <f>IFERROR(_xlfn.XLOOKUP($B1973,'Reference Prices - Do Not Edit'!$C$4:$C$6575,'Reference Prices - Do Not Edit'!$I$4:$I$6575),0)</f>
        <v>0</v>
      </c>
    </row>
    <row r="1974" spans="2:6">
      <c r="B1974" s="475"/>
      <c r="C1974" s="380" t="str">
        <f>IFERROR(_xlfn.XLOOKUP($B1974,'Reference Prices - Do Not Edit'!$C$4:$C$6575,'Reference Prices - Do Not Edit'!$B$4:$B$6575),"-")</f>
        <v>-</v>
      </c>
      <c r="D1974" s="23">
        <f>IFERROR(_xlfn.XLOOKUP($B1974,'Reference Prices - Do Not Edit'!$C$4:$C$6575,'Reference Prices - Do Not Edit'!$D$4:$D$6575),0)</f>
        <v>0</v>
      </c>
      <c r="E1974" s="23">
        <f>IFERROR(_xlfn.XLOOKUP($B1974,'Reference Prices - Do Not Edit'!$C$4:$C$6575,'Reference Prices - Do Not Edit'!$E$4:$E$6575),0)</f>
        <v>0</v>
      </c>
      <c r="F1974" s="25">
        <f>IFERROR(_xlfn.XLOOKUP($B1974,'Reference Prices - Do Not Edit'!$C$4:$C$6575,'Reference Prices - Do Not Edit'!$I$4:$I$6575),0)</f>
        <v>0</v>
      </c>
    </row>
    <row r="1975" spans="2:6">
      <c r="B1975" s="475"/>
      <c r="C1975" s="380" t="str">
        <f>IFERROR(_xlfn.XLOOKUP($B1975,'Reference Prices - Do Not Edit'!$C$4:$C$6575,'Reference Prices - Do Not Edit'!$B$4:$B$6575),"-")</f>
        <v>-</v>
      </c>
      <c r="D1975" s="23">
        <f>IFERROR(_xlfn.XLOOKUP($B1975,'Reference Prices - Do Not Edit'!$C$4:$C$6575,'Reference Prices - Do Not Edit'!$D$4:$D$6575),0)</f>
        <v>0</v>
      </c>
      <c r="E1975" s="23">
        <f>IFERROR(_xlfn.XLOOKUP($B1975,'Reference Prices - Do Not Edit'!$C$4:$C$6575,'Reference Prices - Do Not Edit'!$E$4:$E$6575),0)</f>
        <v>0</v>
      </c>
      <c r="F1975" s="25">
        <f>IFERROR(_xlfn.XLOOKUP($B1975,'Reference Prices - Do Not Edit'!$C$4:$C$6575,'Reference Prices - Do Not Edit'!$I$4:$I$6575),0)</f>
        <v>0</v>
      </c>
    </row>
    <row r="1976" spans="2:6">
      <c r="B1976" s="475"/>
      <c r="C1976" s="380" t="str">
        <f>IFERROR(_xlfn.XLOOKUP($B1976,'Reference Prices - Do Not Edit'!$C$4:$C$6575,'Reference Prices - Do Not Edit'!$B$4:$B$6575),"-")</f>
        <v>-</v>
      </c>
      <c r="D1976" s="23">
        <f>IFERROR(_xlfn.XLOOKUP($B1976,'Reference Prices - Do Not Edit'!$C$4:$C$6575,'Reference Prices - Do Not Edit'!$D$4:$D$6575),0)</f>
        <v>0</v>
      </c>
      <c r="E1976" s="23">
        <f>IFERROR(_xlfn.XLOOKUP($B1976,'Reference Prices - Do Not Edit'!$C$4:$C$6575,'Reference Prices - Do Not Edit'!$E$4:$E$6575),0)</f>
        <v>0</v>
      </c>
      <c r="F1976" s="25">
        <f>IFERROR(_xlfn.XLOOKUP($B1976,'Reference Prices - Do Not Edit'!$C$4:$C$6575,'Reference Prices - Do Not Edit'!$I$4:$I$6575),0)</f>
        <v>0</v>
      </c>
    </row>
    <row r="1977" spans="2:6">
      <c r="B1977" s="475"/>
      <c r="C1977" s="380" t="str">
        <f>IFERROR(_xlfn.XLOOKUP($B1977,'Reference Prices - Do Not Edit'!$C$4:$C$6575,'Reference Prices - Do Not Edit'!$B$4:$B$6575),"-")</f>
        <v>-</v>
      </c>
      <c r="D1977" s="23">
        <f>IFERROR(_xlfn.XLOOKUP($B1977,'Reference Prices - Do Not Edit'!$C$4:$C$6575,'Reference Prices - Do Not Edit'!$D$4:$D$6575),0)</f>
        <v>0</v>
      </c>
      <c r="E1977" s="23">
        <f>IFERROR(_xlfn.XLOOKUP($B1977,'Reference Prices - Do Not Edit'!$C$4:$C$6575,'Reference Prices - Do Not Edit'!$E$4:$E$6575),0)</f>
        <v>0</v>
      </c>
      <c r="F1977" s="25">
        <f>IFERROR(_xlfn.XLOOKUP($B1977,'Reference Prices - Do Not Edit'!$C$4:$C$6575,'Reference Prices - Do Not Edit'!$I$4:$I$6575),0)</f>
        <v>0</v>
      </c>
    </row>
    <row r="1978" spans="2:6">
      <c r="B1978" s="475"/>
      <c r="C1978" s="380" t="str">
        <f>IFERROR(_xlfn.XLOOKUP($B1978,'Reference Prices - Do Not Edit'!$C$4:$C$6575,'Reference Prices - Do Not Edit'!$B$4:$B$6575),"-")</f>
        <v>-</v>
      </c>
      <c r="D1978" s="23">
        <f>IFERROR(_xlfn.XLOOKUP($B1978,'Reference Prices - Do Not Edit'!$C$4:$C$6575,'Reference Prices - Do Not Edit'!$D$4:$D$6575),0)</f>
        <v>0</v>
      </c>
      <c r="E1978" s="23">
        <f>IFERROR(_xlfn.XLOOKUP($B1978,'Reference Prices - Do Not Edit'!$C$4:$C$6575,'Reference Prices - Do Not Edit'!$E$4:$E$6575),0)</f>
        <v>0</v>
      </c>
      <c r="F1978" s="25">
        <f>IFERROR(_xlfn.XLOOKUP($B1978,'Reference Prices - Do Not Edit'!$C$4:$C$6575,'Reference Prices - Do Not Edit'!$I$4:$I$6575),0)</f>
        <v>0</v>
      </c>
    </row>
    <row r="1979" spans="2:6">
      <c r="B1979" s="475"/>
      <c r="C1979" s="380" t="str">
        <f>IFERROR(_xlfn.XLOOKUP($B1979,'Reference Prices - Do Not Edit'!$C$4:$C$6575,'Reference Prices - Do Not Edit'!$B$4:$B$6575),"-")</f>
        <v>-</v>
      </c>
      <c r="D1979" s="23">
        <f>IFERROR(_xlfn.XLOOKUP($B1979,'Reference Prices - Do Not Edit'!$C$4:$C$6575,'Reference Prices - Do Not Edit'!$D$4:$D$6575),0)</f>
        <v>0</v>
      </c>
      <c r="E1979" s="23">
        <f>IFERROR(_xlfn.XLOOKUP($B1979,'Reference Prices - Do Not Edit'!$C$4:$C$6575,'Reference Prices - Do Not Edit'!$E$4:$E$6575),0)</f>
        <v>0</v>
      </c>
      <c r="F1979" s="25">
        <f>IFERROR(_xlfn.XLOOKUP($B1979,'Reference Prices - Do Not Edit'!$C$4:$C$6575,'Reference Prices - Do Not Edit'!$I$4:$I$6575),0)</f>
        <v>0</v>
      </c>
    </row>
    <row r="1980" spans="2:6">
      <c r="B1980" s="475"/>
      <c r="C1980" s="380" t="str">
        <f>IFERROR(_xlfn.XLOOKUP($B1980,'Reference Prices - Do Not Edit'!$C$4:$C$6575,'Reference Prices - Do Not Edit'!$B$4:$B$6575),"-")</f>
        <v>-</v>
      </c>
      <c r="D1980" s="23">
        <f>IFERROR(_xlfn.XLOOKUP($B1980,'Reference Prices - Do Not Edit'!$C$4:$C$6575,'Reference Prices - Do Not Edit'!$D$4:$D$6575),0)</f>
        <v>0</v>
      </c>
      <c r="E1980" s="23">
        <f>IFERROR(_xlfn.XLOOKUP($B1980,'Reference Prices - Do Not Edit'!$C$4:$C$6575,'Reference Prices - Do Not Edit'!$E$4:$E$6575),0)</f>
        <v>0</v>
      </c>
      <c r="F1980" s="25">
        <f>IFERROR(_xlfn.XLOOKUP($B1980,'Reference Prices - Do Not Edit'!$C$4:$C$6575,'Reference Prices - Do Not Edit'!$I$4:$I$6575),0)</f>
        <v>0</v>
      </c>
    </row>
    <row r="1981" spans="2:6">
      <c r="B1981" s="475"/>
      <c r="C1981" s="380" t="str">
        <f>IFERROR(_xlfn.XLOOKUP($B1981,'Reference Prices - Do Not Edit'!$C$4:$C$6575,'Reference Prices - Do Not Edit'!$B$4:$B$6575),"-")</f>
        <v>-</v>
      </c>
      <c r="D1981" s="23">
        <f>IFERROR(_xlfn.XLOOKUP($B1981,'Reference Prices - Do Not Edit'!$C$4:$C$6575,'Reference Prices - Do Not Edit'!$D$4:$D$6575),0)</f>
        <v>0</v>
      </c>
      <c r="E1981" s="23">
        <f>IFERROR(_xlfn.XLOOKUP($B1981,'Reference Prices - Do Not Edit'!$C$4:$C$6575,'Reference Prices - Do Not Edit'!$E$4:$E$6575),0)</f>
        <v>0</v>
      </c>
      <c r="F1981" s="25">
        <f>IFERROR(_xlfn.XLOOKUP($B1981,'Reference Prices - Do Not Edit'!$C$4:$C$6575,'Reference Prices - Do Not Edit'!$I$4:$I$6575),0)</f>
        <v>0</v>
      </c>
    </row>
    <row r="1982" spans="2:6">
      <c r="B1982" s="475"/>
      <c r="C1982" s="380" t="str">
        <f>IFERROR(_xlfn.XLOOKUP($B1982,'Reference Prices - Do Not Edit'!$C$4:$C$6575,'Reference Prices - Do Not Edit'!$B$4:$B$6575),"-")</f>
        <v>-</v>
      </c>
      <c r="D1982" s="23">
        <f>IFERROR(_xlfn.XLOOKUP($B1982,'Reference Prices - Do Not Edit'!$C$4:$C$6575,'Reference Prices - Do Not Edit'!$D$4:$D$6575),0)</f>
        <v>0</v>
      </c>
      <c r="E1982" s="23">
        <f>IFERROR(_xlfn.XLOOKUP($B1982,'Reference Prices - Do Not Edit'!$C$4:$C$6575,'Reference Prices - Do Not Edit'!$E$4:$E$6575),0)</f>
        <v>0</v>
      </c>
      <c r="F1982" s="25">
        <f>IFERROR(_xlfn.XLOOKUP($B1982,'Reference Prices - Do Not Edit'!$C$4:$C$6575,'Reference Prices - Do Not Edit'!$I$4:$I$6575),0)</f>
        <v>0</v>
      </c>
    </row>
    <row r="1983" spans="2:6">
      <c r="B1983" s="475"/>
      <c r="C1983" s="380" t="str">
        <f>IFERROR(_xlfn.XLOOKUP($B1983,'Reference Prices - Do Not Edit'!$C$4:$C$6575,'Reference Prices - Do Not Edit'!$B$4:$B$6575),"-")</f>
        <v>-</v>
      </c>
      <c r="D1983" s="23">
        <f>IFERROR(_xlfn.XLOOKUP($B1983,'Reference Prices - Do Not Edit'!$C$4:$C$6575,'Reference Prices - Do Not Edit'!$D$4:$D$6575),0)</f>
        <v>0</v>
      </c>
      <c r="E1983" s="23">
        <f>IFERROR(_xlfn.XLOOKUP($B1983,'Reference Prices - Do Not Edit'!$C$4:$C$6575,'Reference Prices - Do Not Edit'!$E$4:$E$6575),0)</f>
        <v>0</v>
      </c>
      <c r="F1983" s="25">
        <f>IFERROR(_xlfn.XLOOKUP($B1983,'Reference Prices - Do Not Edit'!$C$4:$C$6575,'Reference Prices - Do Not Edit'!$I$4:$I$6575),0)</f>
        <v>0</v>
      </c>
    </row>
    <row r="1984" spans="2:6">
      <c r="B1984" s="475"/>
      <c r="C1984" s="380" t="str">
        <f>IFERROR(_xlfn.XLOOKUP($B1984,'Reference Prices - Do Not Edit'!$C$4:$C$6575,'Reference Prices - Do Not Edit'!$B$4:$B$6575),"-")</f>
        <v>-</v>
      </c>
      <c r="D1984" s="23">
        <f>IFERROR(_xlfn.XLOOKUP($B1984,'Reference Prices - Do Not Edit'!$C$4:$C$6575,'Reference Prices - Do Not Edit'!$D$4:$D$6575),0)</f>
        <v>0</v>
      </c>
      <c r="E1984" s="23">
        <f>IFERROR(_xlfn.XLOOKUP($B1984,'Reference Prices - Do Not Edit'!$C$4:$C$6575,'Reference Prices - Do Not Edit'!$E$4:$E$6575),0)</f>
        <v>0</v>
      </c>
      <c r="F1984" s="25">
        <f>IFERROR(_xlfn.XLOOKUP($B1984,'Reference Prices - Do Not Edit'!$C$4:$C$6575,'Reference Prices - Do Not Edit'!$I$4:$I$6575),0)</f>
        <v>0</v>
      </c>
    </row>
    <row r="1985" spans="2:6">
      <c r="B1985" s="475"/>
      <c r="C1985" s="380" t="str">
        <f>IFERROR(_xlfn.XLOOKUP($B1985,'Reference Prices - Do Not Edit'!$C$4:$C$6575,'Reference Prices - Do Not Edit'!$B$4:$B$6575),"-")</f>
        <v>-</v>
      </c>
      <c r="D1985" s="23">
        <f>IFERROR(_xlfn.XLOOKUP($B1985,'Reference Prices - Do Not Edit'!$C$4:$C$6575,'Reference Prices - Do Not Edit'!$D$4:$D$6575),0)</f>
        <v>0</v>
      </c>
      <c r="E1985" s="23">
        <f>IFERROR(_xlfn.XLOOKUP($B1985,'Reference Prices - Do Not Edit'!$C$4:$C$6575,'Reference Prices - Do Not Edit'!$E$4:$E$6575),0)</f>
        <v>0</v>
      </c>
      <c r="F1985" s="25">
        <f>IFERROR(_xlfn.XLOOKUP($B1985,'Reference Prices - Do Not Edit'!$C$4:$C$6575,'Reference Prices - Do Not Edit'!$I$4:$I$6575),0)</f>
        <v>0</v>
      </c>
    </row>
    <row r="1986" spans="2:6">
      <c r="B1986" s="475"/>
      <c r="C1986" s="380" t="str">
        <f>IFERROR(_xlfn.XLOOKUP($B1986,'Reference Prices - Do Not Edit'!$C$4:$C$6575,'Reference Prices - Do Not Edit'!$B$4:$B$6575),"-")</f>
        <v>-</v>
      </c>
      <c r="D1986" s="23">
        <f>IFERROR(_xlfn.XLOOKUP($B1986,'Reference Prices - Do Not Edit'!$C$4:$C$6575,'Reference Prices - Do Not Edit'!$D$4:$D$6575),0)</f>
        <v>0</v>
      </c>
      <c r="E1986" s="23">
        <f>IFERROR(_xlfn.XLOOKUP($B1986,'Reference Prices - Do Not Edit'!$C$4:$C$6575,'Reference Prices - Do Not Edit'!$E$4:$E$6575),0)</f>
        <v>0</v>
      </c>
      <c r="F1986" s="25">
        <f>IFERROR(_xlfn.XLOOKUP($B1986,'Reference Prices - Do Not Edit'!$C$4:$C$6575,'Reference Prices - Do Not Edit'!$I$4:$I$6575),0)</f>
        <v>0</v>
      </c>
    </row>
    <row r="1987" spans="2:6">
      <c r="B1987" s="475"/>
      <c r="C1987" s="380" t="str">
        <f>IFERROR(_xlfn.XLOOKUP($B1987,'Reference Prices - Do Not Edit'!$C$4:$C$6575,'Reference Prices - Do Not Edit'!$B$4:$B$6575),"-")</f>
        <v>-</v>
      </c>
      <c r="D1987" s="23">
        <f>IFERROR(_xlfn.XLOOKUP($B1987,'Reference Prices - Do Not Edit'!$C$4:$C$6575,'Reference Prices - Do Not Edit'!$D$4:$D$6575),0)</f>
        <v>0</v>
      </c>
      <c r="E1987" s="23">
        <f>IFERROR(_xlfn.XLOOKUP($B1987,'Reference Prices - Do Not Edit'!$C$4:$C$6575,'Reference Prices - Do Not Edit'!$E$4:$E$6575),0)</f>
        <v>0</v>
      </c>
      <c r="F1987" s="25">
        <f>IFERROR(_xlfn.XLOOKUP($B1987,'Reference Prices - Do Not Edit'!$C$4:$C$6575,'Reference Prices - Do Not Edit'!$I$4:$I$6575),0)</f>
        <v>0</v>
      </c>
    </row>
    <row r="1988" spans="2:6">
      <c r="B1988" s="475"/>
      <c r="C1988" s="380" t="str">
        <f>IFERROR(_xlfn.XLOOKUP($B1988,'Reference Prices - Do Not Edit'!$C$4:$C$6575,'Reference Prices - Do Not Edit'!$B$4:$B$6575),"-")</f>
        <v>-</v>
      </c>
      <c r="D1988" s="23">
        <f>IFERROR(_xlfn.XLOOKUP($B1988,'Reference Prices - Do Not Edit'!$C$4:$C$6575,'Reference Prices - Do Not Edit'!$D$4:$D$6575),0)</f>
        <v>0</v>
      </c>
      <c r="E1988" s="23">
        <f>IFERROR(_xlfn.XLOOKUP($B1988,'Reference Prices - Do Not Edit'!$C$4:$C$6575,'Reference Prices - Do Not Edit'!$E$4:$E$6575),0)</f>
        <v>0</v>
      </c>
      <c r="F1988" s="25">
        <f>IFERROR(_xlfn.XLOOKUP($B1988,'Reference Prices - Do Not Edit'!$C$4:$C$6575,'Reference Prices - Do Not Edit'!$I$4:$I$6575),0)</f>
        <v>0</v>
      </c>
    </row>
    <row r="1989" spans="2:6">
      <c r="B1989" s="475"/>
      <c r="C1989" s="380" t="str">
        <f>IFERROR(_xlfn.XLOOKUP($B1989,'Reference Prices - Do Not Edit'!$C$4:$C$6575,'Reference Prices - Do Not Edit'!$B$4:$B$6575),"-")</f>
        <v>-</v>
      </c>
      <c r="D1989" s="23">
        <f>IFERROR(_xlfn.XLOOKUP($B1989,'Reference Prices - Do Not Edit'!$C$4:$C$6575,'Reference Prices - Do Not Edit'!$D$4:$D$6575),0)</f>
        <v>0</v>
      </c>
      <c r="E1989" s="23">
        <f>IFERROR(_xlfn.XLOOKUP($B1989,'Reference Prices - Do Not Edit'!$C$4:$C$6575,'Reference Prices - Do Not Edit'!$E$4:$E$6575),0)</f>
        <v>0</v>
      </c>
      <c r="F1989" s="25">
        <f>IFERROR(_xlfn.XLOOKUP($B1989,'Reference Prices - Do Not Edit'!$C$4:$C$6575,'Reference Prices - Do Not Edit'!$I$4:$I$6575),0)</f>
        <v>0</v>
      </c>
    </row>
    <row r="1990" spans="2:6">
      <c r="B1990" s="475"/>
      <c r="C1990" s="380" t="str">
        <f>IFERROR(_xlfn.XLOOKUP($B1990,'Reference Prices - Do Not Edit'!$C$4:$C$6575,'Reference Prices - Do Not Edit'!$B$4:$B$6575),"-")</f>
        <v>-</v>
      </c>
      <c r="D1990" s="23">
        <f>IFERROR(_xlfn.XLOOKUP($B1990,'Reference Prices - Do Not Edit'!$C$4:$C$6575,'Reference Prices - Do Not Edit'!$D$4:$D$6575),0)</f>
        <v>0</v>
      </c>
      <c r="E1990" s="23">
        <f>IFERROR(_xlfn.XLOOKUP($B1990,'Reference Prices - Do Not Edit'!$C$4:$C$6575,'Reference Prices - Do Not Edit'!$E$4:$E$6575),0)</f>
        <v>0</v>
      </c>
      <c r="F1990" s="25">
        <f>IFERROR(_xlfn.XLOOKUP($B1990,'Reference Prices - Do Not Edit'!$C$4:$C$6575,'Reference Prices - Do Not Edit'!$I$4:$I$6575),0)</f>
        <v>0</v>
      </c>
    </row>
    <row r="1991" spans="2:6">
      <c r="B1991" s="475"/>
      <c r="C1991" s="380" t="str">
        <f>IFERROR(_xlfn.XLOOKUP($B1991,'Reference Prices - Do Not Edit'!$C$4:$C$6575,'Reference Prices - Do Not Edit'!$B$4:$B$6575),"-")</f>
        <v>-</v>
      </c>
      <c r="D1991" s="23">
        <f>IFERROR(_xlfn.XLOOKUP($B1991,'Reference Prices - Do Not Edit'!$C$4:$C$6575,'Reference Prices - Do Not Edit'!$D$4:$D$6575),0)</f>
        <v>0</v>
      </c>
      <c r="E1991" s="23">
        <f>IFERROR(_xlfn.XLOOKUP($B1991,'Reference Prices - Do Not Edit'!$C$4:$C$6575,'Reference Prices - Do Not Edit'!$E$4:$E$6575),0)</f>
        <v>0</v>
      </c>
      <c r="F1991" s="25">
        <f>IFERROR(_xlfn.XLOOKUP($B1991,'Reference Prices - Do Not Edit'!$C$4:$C$6575,'Reference Prices - Do Not Edit'!$I$4:$I$6575),0)</f>
        <v>0</v>
      </c>
    </row>
    <row r="1992" spans="2:6">
      <c r="B1992" s="475"/>
      <c r="C1992" s="380" t="str">
        <f>IFERROR(_xlfn.XLOOKUP($B1992,'Reference Prices - Do Not Edit'!$C$4:$C$6575,'Reference Prices - Do Not Edit'!$B$4:$B$6575),"-")</f>
        <v>-</v>
      </c>
      <c r="D1992" s="23">
        <f>IFERROR(_xlfn.XLOOKUP($B1992,'Reference Prices - Do Not Edit'!$C$4:$C$6575,'Reference Prices - Do Not Edit'!$D$4:$D$6575),0)</f>
        <v>0</v>
      </c>
      <c r="E1992" s="23">
        <f>IFERROR(_xlfn.XLOOKUP($B1992,'Reference Prices - Do Not Edit'!$C$4:$C$6575,'Reference Prices - Do Not Edit'!$E$4:$E$6575),0)</f>
        <v>0</v>
      </c>
      <c r="F1992" s="25">
        <f>IFERROR(_xlfn.XLOOKUP($B1992,'Reference Prices - Do Not Edit'!$C$4:$C$6575,'Reference Prices - Do Not Edit'!$I$4:$I$6575),0)</f>
        <v>0</v>
      </c>
    </row>
    <row r="1993" spans="2:6">
      <c r="B1993" s="475"/>
      <c r="C1993" s="380" t="str">
        <f>IFERROR(_xlfn.XLOOKUP($B1993,'Reference Prices - Do Not Edit'!$C$4:$C$6575,'Reference Prices - Do Not Edit'!$B$4:$B$6575),"-")</f>
        <v>-</v>
      </c>
      <c r="D1993" s="23">
        <f>IFERROR(_xlfn.XLOOKUP($B1993,'Reference Prices - Do Not Edit'!$C$4:$C$6575,'Reference Prices - Do Not Edit'!$D$4:$D$6575),0)</f>
        <v>0</v>
      </c>
      <c r="E1993" s="23">
        <f>IFERROR(_xlfn.XLOOKUP($B1993,'Reference Prices - Do Not Edit'!$C$4:$C$6575,'Reference Prices - Do Not Edit'!$E$4:$E$6575),0)</f>
        <v>0</v>
      </c>
      <c r="F1993" s="25">
        <f>IFERROR(_xlfn.XLOOKUP($B1993,'Reference Prices - Do Not Edit'!$C$4:$C$6575,'Reference Prices - Do Not Edit'!$I$4:$I$6575),0)</f>
        <v>0</v>
      </c>
    </row>
    <row r="1994" spans="2:6">
      <c r="B1994" s="475"/>
      <c r="C1994" s="380" t="str">
        <f>IFERROR(_xlfn.XLOOKUP($B1994,'Reference Prices - Do Not Edit'!$C$4:$C$6575,'Reference Prices - Do Not Edit'!$B$4:$B$6575),"-")</f>
        <v>-</v>
      </c>
      <c r="D1994" s="23">
        <f>IFERROR(_xlfn.XLOOKUP($B1994,'Reference Prices - Do Not Edit'!$C$4:$C$6575,'Reference Prices - Do Not Edit'!$D$4:$D$6575),0)</f>
        <v>0</v>
      </c>
      <c r="E1994" s="23">
        <f>IFERROR(_xlfn.XLOOKUP($B1994,'Reference Prices - Do Not Edit'!$C$4:$C$6575,'Reference Prices - Do Not Edit'!$E$4:$E$6575),0)</f>
        <v>0</v>
      </c>
      <c r="F1994" s="25">
        <f>IFERROR(_xlfn.XLOOKUP($B1994,'Reference Prices - Do Not Edit'!$C$4:$C$6575,'Reference Prices - Do Not Edit'!$I$4:$I$6575),0)</f>
        <v>0</v>
      </c>
    </row>
    <row r="1995" spans="2:6">
      <c r="B1995" s="475"/>
      <c r="C1995" s="380" t="str">
        <f>IFERROR(_xlfn.XLOOKUP($B1995,'Reference Prices - Do Not Edit'!$C$4:$C$6575,'Reference Prices - Do Not Edit'!$B$4:$B$6575),"-")</f>
        <v>-</v>
      </c>
      <c r="D1995" s="23">
        <f>IFERROR(_xlfn.XLOOKUP($B1995,'Reference Prices - Do Not Edit'!$C$4:$C$6575,'Reference Prices - Do Not Edit'!$D$4:$D$6575),0)</f>
        <v>0</v>
      </c>
      <c r="E1995" s="23">
        <f>IFERROR(_xlfn.XLOOKUP($B1995,'Reference Prices - Do Not Edit'!$C$4:$C$6575,'Reference Prices - Do Not Edit'!$E$4:$E$6575),0)</f>
        <v>0</v>
      </c>
      <c r="F1995" s="25">
        <f>IFERROR(_xlfn.XLOOKUP($B1995,'Reference Prices - Do Not Edit'!$C$4:$C$6575,'Reference Prices - Do Not Edit'!$I$4:$I$6575),0)</f>
        <v>0</v>
      </c>
    </row>
    <row r="1996" spans="2:6">
      <c r="B1996" s="475"/>
      <c r="C1996" s="380" t="str">
        <f>IFERROR(_xlfn.XLOOKUP($B1996,'Reference Prices - Do Not Edit'!$C$4:$C$6575,'Reference Prices - Do Not Edit'!$B$4:$B$6575),"-")</f>
        <v>-</v>
      </c>
      <c r="D1996" s="23">
        <f>IFERROR(_xlfn.XLOOKUP($B1996,'Reference Prices - Do Not Edit'!$C$4:$C$6575,'Reference Prices - Do Not Edit'!$D$4:$D$6575),0)</f>
        <v>0</v>
      </c>
      <c r="E1996" s="23">
        <f>IFERROR(_xlfn.XLOOKUP($B1996,'Reference Prices - Do Not Edit'!$C$4:$C$6575,'Reference Prices - Do Not Edit'!$E$4:$E$6575),0)</f>
        <v>0</v>
      </c>
      <c r="F1996" s="25">
        <f>IFERROR(_xlfn.XLOOKUP($B1996,'Reference Prices - Do Not Edit'!$C$4:$C$6575,'Reference Prices - Do Not Edit'!$I$4:$I$6575),0)</f>
        <v>0</v>
      </c>
    </row>
    <row r="1997" spans="2:6">
      <c r="B1997" s="475"/>
      <c r="C1997" s="380" t="str">
        <f>IFERROR(_xlfn.XLOOKUP($B1997,'Reference Prices - Do Not Edit'!$C$4:$C$6575,'Reference Prices - Do Not Edit'!$B$4:$B$6575),"-")</f>
        <v>-</v>
      </c>
      <c r="D1997" s="23">
        <f>IFERROR(_xlfn.XLOOKUP($B1997,'Reference Prices - Do Not Edit'!$C$4:$C$6575,'Reference Prices - Do Not Edit'!$D$4:$D$6575),0)</f>
        <v>0</v>
      </c>
      <c r="E1997" s="23">
        <f>IFERROR(_xlfn.XLOOKUP($B1997,'Reference Prices - Do Not Edit'!$C$4:$C$6575,'Reference Prices - Do Not Edit'!$E$4:$E$6575),0)</f>
        <v>0</v>
      </c>
      <c r="F1997" s="25">
        <f>IFERROR(_xlfn.XLOOKUP($B1997,'Reference Prices - Do Not Edit'!$C$4:$C$6575,'Reference Prices - Do Not Edit'!$I$4:$I$6575),0)</f>
        <v>0</v>
      </c>
    </row>
    <row r="1998" spans="2:6">
      <c r="B1998" s="475"/>
      <c r="C1998" s="380" t="str">
        <f>IFERROR(_xlfn.XLOOKUP($B1998,'Reference Prices - Do Not Edit'!$C$4:$C$6575,'Reference Prices - Do Not Edit'!$B$4:$B$6575),"-")</f>
        <v>-</v>
      </c>
      <c r="D1998" s="23">
        <f>IFERROR(_xlfn.XLOOKUP($B1998,'Reference Prices - Do Not Edit'!$C$4:$C$6575,'Reference Prices - Do Not Edit'!$D$4:$D$6575),0)</f>
        <v>0</v>
      </c>
      <c r="E1998" s="23">
        <f>IFERROR(_xlfn.XLOOKUP($B1998,'Reference Prices - Do Not Edit'!$C$4:$C$6575,'Reference Prices - Do Not Edit'!$E$4:$E$6575),0)</f>
        <v>0</v>
      </c>
      <c r="F1998" s="25">
        <f>IFERROR(_xlfn.XLOOKUP($B1998,'Reference Prices - Do Not Edit'!$C$4:$C$6575,'Reference Prices - Do Not Edit'!$I$4:$I$6575),0)</f>
        <v>0</v>
      </c>
    </row>
    <row r="1999" spans="2:6">
      <c r="B1999" s="475"/>
      <c r="C1999" s="380" t="str">
        <f>IFERROR(_xlfn.XLOOKUP($B1999,'Reference Prices - Do Not Edit'!$C$4:$C$6575,'Reference Prices - Do Not Edit'!$B$4:$B$6575),"-")</f>
        <v>-</v>
      </c>
      <c r="D1999" s="23">
        <f>IFERROR(_xlfn.XLOOKUP($B1999,'Reference Prices - Do Not Edit'!$C$4:$C$6575,'Reference Prices - Do Not Edit'!$D$4:$D$6575),0)</f>
        <v>0</v>
      </c>
      <c r="E1999" s="23">
        <f>IFERROR(_xlfn.XLOOKUP($B1999,'Reference Prices - Do Not Edit'!$C$4:$C$6575,'Reference Prices - Do Not Edit'!$E$4:$E$6575),0)</f>
        <v>0</v>
      </c>
      <c r="F1999" s="25">
        <f>IFERROR(_xlfn.XLOOKUP($B1999,'Reference Prices - Do Not Edit'!$C$4:$C$6575,'Reference Prices - Do Not Edit'!$I$4:$I$6575),0)</f>
        <v>0</v>
      </c>
    </row>
    <row r="2000" spans="2:6">
      <c r="B2000" s="475"/>
      <c r="C2000" s="380" t="str">
        <f>IFERROR(_xlfn.XLOOKUP($B2000,'Reference Prices - Do Not Edit'!$C$4:$C$6575,'Reference Prices - Do Not Edit'!$B$4:$B$6575),"-")</f>
        <v>-</v>
      </c>
      <c r="D2000" s="23">
        <f>IFERROR(_xlfn.XLOOKUP($B2000,'Reference Prices - Do Not Edit'!$C$4:$C$6575,'Reference Prices - Do Not Edit'!$D$4:$D$6575),0)</f>
        <v>0</v>
      </c>
      <c r="E2000" s="23">
        <f>IFERROR(_xlfn.XLOOKUP($B2000,'Reference Prices - Do Not Edit'!$C$4:$C$6575,'Reference Prices - Do Not Edit'!$E$4:$E$6575),0)</f>
        <v>0</v>
      </c>
      <c r="F2000" s="25">
        <f>IFERROR(_xlfn.XLOOKUP($B2000,'Reference Prices - Do Not Edit'!$C$4:$C$6575,'Reference Prices - Do Not Edit'!$I$4:$I$6575),0)</f>
        <v>0</v>
      </c>
    </row>
    <row r="2001" spans="2:6">
      <c r="B2001" s="475"/>
      <c r="C2001" s="380" t="str">
        <f>IFERROR(_xlfn.XLOOKUP($B2001,'Reference Prices - Do Not Edit'!$C$4:$C$6575,'Reference Prices - Do Not Edit'!$B$4:$B$6575),"-")</f>
        <v>-</v>
      </c>
      <c r="D2001" s="23">
        <f>IFERROR(_xlfn.XLOOKUP($B2001,'Reference Prices - Do Not Edit'!$C$4:$C$6575,'Reference Prices - Do Not Edit'!$D$4:$D$6575),0)</f>
        <v>0</v>
      </c>
      <c r="E2001" s="23">
        <f>IFERROR(_xlfn.XLOOKUP($B2001,'Reference Prices - Do Not Edit'!$C$4:$C$6575,'Reference Prices - Do Not Edit'!$E$4:$E$6575),0)</f>
        <v>0</v>
      </c>
      <c r="F2001" s="25">
        <f>IFERROR(_xlfn.XLOOKUP($B2001,'Reference Prices - Do Not Edit'!$C$4:$C$6575,'Reference Prices - Do Not Edit'!$I$4:$I$6575),0)</f>
        <v>0</v>
      </c>
    </row>
    <row r="2002" spans="2:6">
      <c r="B2002" s="475"/>
      <c r="C2002" s="380" t="str">
        <f>IFERROR(_xlfn.XLOOKUP($B2002,'Reference Prices - Do Not Edit'!$C$4:$C$6575,'Reference Prices - Do Not Edit'!$B$4:$B$6575),"-")</f>
        <v>-</v>
      </c>
      <c r="D2002" s="23">
        <f>IFERROR(_xlfn.XLOOKUP($B2002,'Reference Prices - Do Not Edit'!$C$4:$C$6575,'Reference Prices - Do Not Edit'!$D$4:$D$6575),0)</f>
        <v>0</v>
      </c>
      <c r="E2002" s="23">
        <f>IFERROR(_xlfn.XLOOKUP($B2002,'Reference Prices - Do Not Edit'!$C$4:$C$6575,'Reference Prices - Do Not Edit'!$E$4:$E$6575),0)</f>
        <v>0</v>
      </c>
      <c r="F2002" s="25">
        <f>IFERROR(_xlfn.XLOOKUP($B2002,'Reference Prices - Do Not Edit'!$C$4:$C$6575,'Reference Prices - Do Not Edit'!$I$4:$I$6575),0)</f>
        <v>0</v>
      </c>
    </row>
    <row r="2003" spans="2:6">
      <c r="B2003" s="475"/>
      <c r="C2003" s="380" t="str">
        <f>IFERROR(_xlfn.XLOOKUP($B2003,'Reference Prices - Do Not Edit'!$C$4:$C$6575,'Reference Prices - Do Not Edit'!$B$4:$B$6575),"-")</f>
        <v>-</v>
      </c>
      <c r="D2003" s="23">
        <f>IFERROR(_xlfn.XLOOKUP($B2003,'Reference Prices - Do Not Edit'!$C$4:$C$6575,'Reference Prices - Do Not Edit'!$D$4:$D$6575),0)</f>
        <v>0</v>
      </c>
      <c r="E2003" s="23">
        <f>IFERROR(_xlfn.XLOOKUP($B2003,'Reference Prices - Do Not Edit'!$C$4:$C$6575,'Reference Prices - Do Not Edit'!$E$4:$E$6575),0)</f>
        <v>0</v>
      </c>
      <c r="F2003" s="25">
        <f>IFERROR(_xlfn.XLOOKUP($B2003,'Reference Prices - Do Not Edit'!$C$4:$C$6575,'Reference Prices - Do Not Edit'!$I$4:$I$6575),0)</f>
        <v>0</v>
      </c>
    </row>
    <row r="2004" spans="2:6">
      <c r="B2004" s="475"/>
      <c r="C2004" s="380" t="str">
        <f>IFERROR(_xlfn.XLOOKUP($B2004,'Reference Prices - Do Not Edit'!$C$4:$C$6575,'Reference Prices - Do Not Edit'!$B$4:$B$6575),"-")</f>
        <v>-</v>
      </c>
      <c r="D2004" s="23">
        <f>IFERROR(_xlfn.XLOOKUP($B2004,'Reference Prices - Do Not Edit'!$C$4:$C$6575,'Reference Prices - Do Not Edit'!$D$4:$D$6575),0)</f>
        <v>0</v>
      </c>
      <c r="E2004" s="23">
        <f>IFERROR(_xlfn.XLOOKUP($B2004,'Reference Prices - Do Not Edit'!$C$4:$C$6575,'Reference Prices - Do Not Edit'!$E$4:$E$6575),0)</f>
        <v>0</v>
      </c>
      <c r="F2004" s="25">
        <f>IFERROR(_xlfn.XLOOKUP($B2004,'Reference Prices - Do Not Edit'!$C$4:$C$6575,'Reference Prices - Do Not Edit'!$I$4:$I$6575),0)</f>
        <v>0</v>
      </c>
    </row>
    <row r="2005" spans="2:6">
      <c r="B2005" s="475"/>
      <c r="C2005" s="380" t="str">
        <f>IFERROR(_xlfn.XLOOKUP($B2005,'Reference Prices - Do Not Edit'!$C$4:$C$6575,'Reference Prices - Do Not Edit'!$B$4:$B$6575),"-")</f>
        <v>-</v>
      </c>
      <c r="D2005" s="23">
        <f>IFERROR(_xlfn.XLOOKUP($B2005,'Reference Prices - Do Not Edit'!$C$4:$C$6575,'Reference Prices - Do Not Edit'!$D$4:$D$6575),0)</f>
        <v>0</v>
      </c>
      <c r="E2005" s="23">
        <f>IFERROR(_xlfn.XLOOKUP($B2005,'Reference Prices - Do Not Edit'!$C$4:$C$6575,'Reference Prices - Do Not Edit'!$E$4:$E$6575),0)</f>
        <v>0</v>
      </c>
      <c r="F2005" s="25">
        <f>IFERROR(_xlfn.XLOOKUP($B2005,'Reference Prices - Do Not Edit'!$C$4:$C$6575,'Reference Prices - Do Not Edit'!$I$4:$I$6575),0)</f>
        <v>0</v>
      </c>
    </row>
    <row r="2006" spans="2:6">
      <c r="B2006" s="475"/>
      <c r="C2006" s="380" t="str">
        <f>IFERROR(_xlfn.XLOOKUP($B2006,'Reference Prices - Do Not Edit'!$C$4:$C$6575,'Reference Prices - Do Not Edit'!$B$4:$B$6575),"-")</f>
        <v>-</v>
      </c>
      <c r="D2006" s="23">
        <f>IFERROR(_xlfn.XLOOKUP($B2006,'Reference Prices - Do Not Edit'!$C$4:$C$6575,'Reference Prices - Do Not Edit'!$D$4:$D$6575),0)</f>
        <v>0</v>
      </c>
      <c r="E2006" s="23">
        <f>IFERROR(_xlfn.XLOOKUP($B2006,'Reference Prices - Do Not Edit'!$C$4:$C$6575,'Reference Prices - Do Not Edit'!$E$4:$E$6575),0)</f>
        <v>0</v>
      </c>
      <c r="F2006" s="25">
        <f>IFERROR(_xlfn.XLOOKUP($B2006,'Reference Prices - Do Not Edit'!$C$4:$C$6575,'Reference Prices - Do Not Edit'!$I$4:$I$6575),0)</f>
        <v>0</v>
      </c>
    </row>
    <row r="2007" spans="2:6">
      <c r="B2007" s="475"/>
      <c r="C2007" s="380" t="str">
        <f>IFERROR(_xlfn.XLOOKUP($B2007,'Reference Prices - Do Not Edit'!$C$4:$C$6575,'Reference Prices - Do Not Edit'!$B$4:$B$6575),"-")</f>
        <v>-</v>
      </c>
      <c r="D2007" s="23">
        <f>IFERROR(_xlfn.XLOOKUP($B2007,'Reference Prices - Do Not Edit'!$C$4:$C$6575,'Reference Prices - Do Not Edit'!$D$4:$D$6575),0)</f>
        <v>0</v>
      </c>
      <c r="E2007" s="23">
        <f>IFERROR(_xlfn.XLOOKUP($B2007,'Reference Prices - Do Not Edit'!$C$4:$C$6575,'Reference Prices - Do Not Edit'!$E$4:$E$6575),0)</f>
        <v>0</v>
      </c>
      <c r="F2007" s="25">
        <f>IFERROR(_xlfn.XLOOKUP($B2007,'Reference Prices - Do Not Edit'!$C$4:$C$6575,'Reference Prices - Do Not Edit'!$I$4:$I$6575),0)</f>
        <v>0</v>
      </c>
    </row>
    <row r="2008" spans="2:6">
      <c r="B2008" s="475"/>
      <c r="C2008" s="380" t="str">
        <f>IFERROR(_xlfn.XLOOKUP($B2008,'Reference Prices - Do Not Edit'!$C$4:$C$6575,'Reference Prices - Do Not Edit'!$B$4:$B$6575),"-")</f>
        <v>-</v>
      </c>
      <c r="D2008" s="23">
        <f>IFERROR(_xlfn.XLOOKUP($B2008,'Reference Prices - Do Not Edit'!$C$4:$C$6575,'Reference Prices - Do Not Edit'!$D$4:$D$6575),0)</f>
        <v>0</v>
      </c>
      <c r="E2008" s="23">
        <f>IFERROR(_xlfn.XLOOKUP($B2008,'Reference Prices - Do Not Edit'!$C$4:$C$6575,'Reference Prices - Do Not Edit'!$E$4:$E$6575),0)</f>
        <v>0</v>
      </c>
      <c r="F2008" s="25">
        <f>IFERROR(_xlfn.XLOOKUP($B2008,'Reference Prices - Do Not Edit'!$C$4:$C$6575,'Reference Prices - Do Not Edit'!$I$4:$I$6575),0)</f>
        <v>0</v>
      </c>
    </row>
    <row r="2009" spans="2:6">
      <c r="B2009" s="475"/>
      <c r="C2009" s="380" t="str">
        <f>IFERROR(_xlfn.XLOOKUP($B2009,'Reference Prices - Do Not Edit'!$C$4:$C$6575,'Reference Prices - Do Not Edit'!$B$4:$B$6575),"-")</f>
        <v>-</v>
      </c>
      <c r="D2009" s="23">
        <f>IFERROR(_xlfn.XLOOKUP($B2009,'Reference Prices - Do Not Edit'!$C$4:$C$6575,'Reference Prices - Do Not Edit'!$D$4:$D$6575),0)</f>
        <v>0</v>
      </c>
      <c r="E2009" s="23">
        <f>IFERROR(_xlfn.XLOOKUP($B2009,'Reference Prices - Do Not Edit'!$C$4:$C$6575,'Reference Prices - Do Not Edit'!$E$4:$E$6575),0)</f>
        <v>0</v>
      </c>
      <c r="F2009" s="25">
        <f>IFERROR(_xlfn.XLOOKUP($B2009,'Reference Prices - Do Not Edit'!$C$4:$C$6575,'Reference Prices - Do Not Edit'!$I$4:$I$6575),0)</f>
        <v>0</v>
      </c>
    </row>
    <row r="2010" spans="2:6">
      <c r="B2010" s="475"/>
      <c r="C2010" s="380" t="str">
        <f>IFERROR(_xlfn.XLOOKUP($B2010,'Reference Prices - Do Not Edit'!$C$4:$C$6575,'Reference Prices - Do Not Edit'!$B$4:$B$6575),"-")</f>
        <v>-</v>
      </c>
      <c r="D2010" s="23">
        <f>IFERROR(_xlfn.XLOOKUP($B2010,'Reference Prices - Do Not Edit'!$C$4:$C$6575,'Reference Prices - Do Not Edit'!$D$4:$D$6575),0)</f>
        <v>0</v>
      </c>
      <c r="E2010" s="23">
        <f>IFERROR(_xlfn.XLOOKUP($B2010,'Reference Prices - Do Not Edit'!$C$4:$C$6575,'Reference Prices - Do Not Edit'!$E$4:$E$6575),0)</f>
        <v>0</v>
      </c>
      <c r="F2010" s="25">
        <f>IFERROR(_xlfn.XLOOKUP($B2010,'Reference Prices - Do Not Edit'!$C$4:$C$6575,'Reference Prices - Do Not Edit'!$I$4:$I$6575),0)</f>
        <v>0</v>
      </c>
    </row>
    <row r="2011" spans="2:6">
      <c r="B2011" s="475"/>
      <c r="C2011" s="380" t="str">
        <f>IFERROR(_xlfn.XLOOKUP($B2011,'Reference Prices - Do Not Edit'!$C$4:$C$6575,'Reference Prices - Do Not Edit'!$B$4:$B$6575),"-")</f>
        <v>-</v>
      </c>
      <c r="D2011" s="23">
        <f>IFERROR(_xlfn.XLOOKUP($B2011,'Reference Prices - Do Not Edit'!$C$4:$C$6575,'Reference Prices - Do Not Edit'!$D$4:$D$6575),0)</f>
        <v>0</v>
      </c>
      <c r="E2011" s="23">
        <f>IFERROR(_xlfn.XLOOKUP($B2011,'Reference Prices - Do Not Edit'!$C$4:$C$6575,'Reference Prices - Do Not Edit'!$E$4:$E$6575),0)</f>
        <v>0</v>
      </c>
      <c r="F2011" s="25">
        <f>IFERROR(_xlfn.XLOOKUP($B2011,'Reference Prices - Do Not Edit'!$C$4:$C$6575,'Reference Prices - Do Not Edit'!$I$4:$I$6575),0)</f>
        <v>0</v>
      </c>
    </row>
    <row r="2012" spans="2:6">
      <c r="B2012" s="475"/>
      <c r="C2012" s="380" t="str">
        <f>IFERROR(_xlfn.XLOOKUP($B2012,'Reference Prices - Do Not Edit'!$C$4:$C$6575,'Reference Prices - Do Not Edit'!$B$4:$B$6575),"-")</f>
        <v>-</v>
      </c>
      <c r="D2012" s="23">
        <f>IFERROR(_xlfn.XLOOKUP($B2012,'Reference Prices - Do Not Edit'!$C$4:$C$6575,'Reference Prices - Do Not Edit'!$D$4:$D$6575),0)</f>
        <v>0</v>
      </c>
      <c r="E2012" s="23">
        <f>IFERROR(_xlfn.XLOOKUP($B2012,'Reference Prices - Do Not Edit'!$C$4:$C$6575,'Reference Prices - Do Not Edit'!$E$4:$E$6575),0)</f>
        <v>0</v>
      </c>
      <c r="F2012" s="25">
        <f>IFERROR(_xlfn.XLOOKUP($B2012,'Reference Prices - Do Not Edit'!$C$4:$C$6575,'Reference Prices - Do Not Edit'!$I$4:$I$6575),0)</f>
        <v>0</v>
      </c>
    </row>
    <row r="2013" spans="2:6">
      <c r="B2013" s="475"/>
      <c r="C2013" s="380" t="str">
        <f>IFERROR(_xlfn.XLOOKUP($B2013,'Reference Prices - Do Not Edit'!$C$4:$C$6575,'Reference Prices - Do Not Edit'!$B$4:$B$6575),"-")</f>
        <v>-</v>
      </c>
      <c r="D2013" s="23">
        <f>IFERROR(_xlfn.XLOOKUP($B2013,'Reference Prices - Do Not Edit'!$C$4:$C$6575,'Reference Prices - Do Not Edit'!$D$4:$D$6575),0)</f>
        <v>0</v>
      </c>
      <c r="E2013" s="23">
        <f>IFERROR(_xlfn.XLOOKUP($B2013,'Reference Prices - Do Not Edit'!$C$4:$C$6575,'Reference Prices - Do Not Edit'!$E$4:$E$6575),0)</f>
        <v>0</v>
      </c>
      <c r="F2013" s="25">
        <f>IFERROR(_xlfn.XLOOKUP($B2013,'Reference Prices - Do Not Edit'!$C$4:$C$6575,'Reference Prices - Do Not Edit'!$I$4:$I$6575),0)</f>
        <v>0</v>
      </c>
    </row>
    <row r="2014" spans="2:6">
      <c r="B2014" s="475"/>
      <c r="C2014" s="380" t="str">
        <f>IFERROR(_xlfn.XLOOKUP($B2014,'Reference Prices - Do Not Edit'!$C$4:$C$6575,'Reference Prices - Do Not Edit'!$B$4:$B$6575),"-")</f>
        <v>-</v>
      </c>
      <c r="D2014" s="23">
        <f>IFERROR(_xlfn.XLOOKUP($B2014,'Reference Prices - Do Not Edit'!$C$4:$C$6575,'Reference Prices - Do Not Edit'!$D$4:$D$6575),0)</f>
        <v>0</v>
      </c>
      <c r="E2014" s="23">
        <f>IFERROR(_xlfn.XLOOKUP($B2014,'Reference Prices - Do Not Edit'!$C$4:$C$6575,'Reference Prices - Do Not Edit'!$E$4:$E$6575),0)</f>
        <v>0</v>
      </c>
      <c r="F2014" s="25">
        <f>IFERROR(_xlfn.XLOOKUP($B2014,'Reference Prices - Do Not Edit'!$C$4:$C$6575,'Reference Prices - Do Not Edit'!$I$4:$I$6575),0)</f>
        <v>0</v>
      </c>
    </row>
    <row r="2015" spans="2:6">
      <c r="B2015" s="475"/>
      <c r="C2015" s="380" t="str">
        <f>IFERROR(_xlfn.XLOOKUP($B2015,'Reference Prices - Do Not Edit'!$C$4:$C$6575,'Reference Prices - Do Not Edit'!$B$4:$B$6575),"-")</f>
        <v>-</v>
      </c>
      <c r="D2015" s="23">
        <f>IFERROR(_xlfn.XLOOKUP($B2015,'Reference Prices - Do Not Edit'!$C$4:$C$6575,'Reference Prices - Do Not Edit'!$D$4:$D$6575),0)</f>
        <v>0</v>
      </c>
      <c r="E2015" s="23">
        <f>IFERROR(_xlfn.XLOOKUP($B2015,'Reference Prices - Do Not Edit'!$C$4:$C$6575,'Reference Prices - Do Not Edit'!$E$4:$E$6575),0)</f>
        <v>0</v>
      </c>
      <c r="F2015" s="25">
        <f>IFERROR(_xlfn.XLOOKUP($B2015,'Reference Prices - Do Not Edit'!$C$4:$C$6575,'Reference Prices - Do Not Edit'!$I$4:$I$6575),0)</f>
        <v>0</v>
      </c>
    </row>
    <row r="2016" spans="2:6">
      <c r="B2016" s="475"/>
      <c r="C2016" s="380" t="str">
        <f>IFERROR(_xlfn.XLOOKUP($B2016,'Reference Prices - Do Not Edit'!$C$4:$C$6575,'Reference Prices - Do Not Edit'!$B$4:$B$6575),"-")</f>
        <v>-</v>
      </c>
      <c r="D2016" s="23">
        <f>IFERROR(_xlfn.XLOOKUP($B2016,'Reference Prices - Do Not Edit'!$C$4:$C$6575,'Reference Prices - Do Not Edit'!$D$4:$D$6575),0)</f>
        <v>0</v>
      </c>
      <c r="E2016" s="23">
        <f>IFERROR(_xlfn.XLOOKUP($B2016,'Reference Prices - Do Not Edit'!$C$4:$C$6575,'Reference Prices - Do Not Edit'!$E$4:$E$6575),0)</f>
        <v>0</v>
      </c>
      <c r="F2016" s="25">
        <f>IFERROR(_xlfn.XLOOKUP($B2016,'Reference Prices - Do Not Edit'!$C$4:$C$6575,'Reference Prices - Do Not Edit'!$I$4:$I$6575),0)</f>
        <v>0</v>
      </c>
    </row>
    <row r="2017" spans="2:6">
      <c r="B2017" s="475"/>
      <c r="C2017" s="380" t="str">
        <f>IFERROR(_xlfn.XLOOKUP($B2017,'Reference Prices - Do Not Edit'!$C$4:$C$6575,'Reference Prices - Do Not Edit'!$B$4:$B$6575),"-")</f>
        <v>-</v>
      </c>
      <c r="D2017" s="23">
        <f>IFERROR(_xlfn.XLOOKUP($B2017,'Reference Prices - Do Not Edit'!$C$4:$C$6575,'Reference Prices - Do Not Edit'!$D$4:$D$6575),0)</f>
        <v>0</v>
      </c>
      <c r="E2017" s="23">
        <f>IFERROR(_xlfn.XLOOKUP($B2017,'Reference Prices - Do Not Edit'!$C$4:$C$6575,'Reference Prices - Do Not Edit'!$E$4:$E$6575),0)</f>
        <v>0</v>
      </c>
      <c r="F2017" s="25">
        <f>IFERROR(_xlfn.XLOOKUP($B2017,'Reference Prices - Do Not Edit'!$C$4:$C$6575,'Reference Prices - Do Not Edit'!$I$4:$I$6575),0)</f>
        <v>0</v>
      </c>
    </row>
    <row r="2018" spans="2:6">
      <c r="B2018" s="475"/>
      <c r="C2018" s="380" t="str">
        <f>IFERROR(_xlfn.XLOOKUP($B2018,'Reference Prices - Do Not Edit'!$C$4:$C$6575,'Reference Prices - Do Not Edit'!$B$4:$B$6575),"-")</f>
        <v>-</v>
      </c>
      <c r="D2018" s="23">
        <f>IFERROR(_xlfn.XLOOKUP($B2018,'Reference Prices - Do Not Edit'!$C$4:$C$6575,'Reference Prices - Do Not Edit'!$D$4:$D$6575),0)</f>
        <v>0</v>
      </c>
      <c r="E2018" s="23">
        <f>IFERROR(_xlfn.XLOOKUP($B2018,'Reference Prices - Do Not Edit'!$C$4:$C$6575,'Reference Prices - Do Not Edit'!$E$4:$E$6575),0)</f>
        <v>0</v>
      </c>
      <c r="F2018" s="25">
        <f>IFERROR(_xlfn.XLOOKUP($B2018,'Reference Prices - Do Not Edit'!$C$4:$C$6575,'Reference Prices - Do Not Edit'!$I$4:$I$6575),0)</f>
        <v>0</v>
      </c>
    </row>
    <row r="2019" spans="2:6">
      <c r="B2019" s="475"/>
      <c r="C2019" s="380" t="str">
        <f>IFERROR(_xlfn.XLOOKUP($B2019,'Reference Prices - Do Not Edit'!$C$4:$C$6575,'Reference Prices - Do Not Edit'!$B$4:$B$6575),"-")</f>
        <v>-</v>
      </c>
      <c r="D2019" s="23">
        <f>IFERROR(_xlfn.XLOOKUP($B2019,'Reference Prices - Do Not Edit'!$C$4:$C$6575,'Reference Prices - Do Not Edit'!$D$4:$D$6575),0)</f>
        <v>0</v>
      </c>
      <c r="E2019" s="23">
        <f>IFERROR(_xlfn.XLOOKUP($B2019,'Reference Prices - Do Not Edit'!$C$4:$C$6575,'Reference Prices - Do Not Edit'!$E$4:$E$6575),0)</f>
        <v>0</v>
      </c>
      <c r="F2019" s="25">
        <f>IFERROR(_xlfn.XLOOKUP($B2019,'Reference Prices - Do Not Edit'!$C$4:$C$6575,'Reference Prices - Do Not Edit'!$I$4:$I$6575),0)</f>
        <v>0</v>
      </c>
    </row>
    <row r="2020" spans="2:6">
      <c r="B2020" s="475"/>
      <c r="C2020" s="380" t="str">
        <f>IFERROR(_xlfn.XLOOKUP($B2020,'Reference Prices - Do Not Edit'!$C$4:$C$6575,'Reference Prices - Do Not Edit'!$B$4:$B$6575),"-")</f>
        <v>-</v>
      </c>
      <c r="D2020" s="23">
        <f>IFERROR(_xlfn.XLOOKUP($B2020,'Reference Prices - Do Not Edit'!$C$4:$C$6575,'Reference Prices - Do Not Edit'!$D$4:$D$6575),0)</f>
        <v>0</v>
      </c>
      <c r="E2020" s="23">
        <f>IFERROR(_xlfn.XLOOKUP($B2020,'Reference Prices - Do Not Edit'!$C$4:$C$6575,'Reference Prices - Do Not Edit'!$E$4:$E$6575),0)</f>
        <v>0</v>
      </c>
      <c r="F2020" s="25">
        <f>IFERROR(_xlfn.XLOOKUP($B2020,'Reference Prices - Do Not Edit'!$C$4:$C$6575,'Reference Prices - Do Not Edit'!$I$4:$I$6575),0)</f>
        <v>0</v>
      </c>
    </row>
    <row r="2021" spans="2:6">
      <c r="B2021" s="475"/>
      <c r="C2021" s="380" t="str">
        <f>IFERROR(_xlfn.XLOOKUP($B2021,'Reference Prices - Do Not Edit'!$C$4:$C$6575,'Reference Prices - Do Not Edit'!$B$4:$B$6575),"-")</f>
        <v>-</v>
      </c>
      <c r="D2021" s="23">
        <f>IFERROR(_xlfn.XLOOKUP($B2021,'Reference Prices - Do Not Edit'!$C$4:$C$6575,'Reference Prices - Do Not Edit'!$D$4:$D$6575),0)</f>
        <v>0</v>
      </c>
      <c r="E2021" s="23">
        <f>IFERROR(_xlfn.XLOOKUP($B2021,'Reference Prices - Do Not Edit'!$C$4:$C$6575,'Reference Prices - Do Not Edit'!$E$4:$E$6575),0)</f>
        <v>0</v>
      </c>
      <c r="F2021" s="25">
        <f>IFERROR(_xlfn.XLOOKUP($B2021,'Reference Prices - Do Not Edit'!$C$4:$C$6575,'Reference Prices - Do Not Edit'!$I$4:$I$6575),0)</f>
        <v>0</v>
      </c>
    </row>
    <row r="2022" spans="2:6">
      <c r="B2022" s="475"/>
      <c r="C2022" s="380" t="str">
        <f>IFERROR(_xlfn.XLOOKUP($B2022,'Reference Prices - Do Not Edit'!$C$4:$C$6575,'Reference Prices - Do Not Edit'!$B$4:$B$6575),"-")</f>
        <v>-</v>
      </c>
      <c r="D2022" s="23">
        <f>IFERROR(_xlfn.XLOOKUP($B2022,'Reference Prices - Do Not Edit'!$C$4:$C$6575,'Reference Prices - Do Not Edit'!$D$4:$D$6575),0)</f>
        <v>0</v>
      </c>
      <c r="E2022" s="23">
        <f>IFERROR(_xlfn.XLOOKUP($B2022,'Reference Prices - Do Not Edit'!$C$4:$C$6575,'Reference Prices - Do Not Edit'!$E$4:$E$6575),0)</f>
        <v>0</v>
      </c>
      <c r="F2022" s="25">
        <f>IFERROR(_xlfn.XLOOKUP($B2022,'Reference Prices - Do Not Edit'!$C$4:$C$6575,'Reference Prices - Do Not Edit'!$I$4:$I$6575),0)</f>
        <v>0</v>
      </c>
    </row>
    <row r="2023" spans="2:6">
      <c r="B2023" s="475"/>
      <c r="C2023" s="380" t="str">
        <f>IFERROR(_xlfn.XLOOKUP($B2023,'Reference Prices - Do Not Edit'!$C$4:$C$6575,'Reference Prices - Do Not Edit'!$B$4:$B$6575),"-")</f>
        <v>-</v>
      </c>
      <c r="D2023" s="23">
        <f>IFERROR(_xlfn.XLOOKUP($B2023,'Reference Prices - Do Not Edit'!$C$4:$C$6575,'Reference Prices - Do Not Edit'!$D$4:$D$6575),0)</f>
        <v>0</v>
      </c>
      <c r="E2023" s="23">
        <f>IFERROR(_xlfn.XLOOKUP($B2023,'Reference Prices - Do Not Edit'!$C$4:$C$6575,'Reference Prices - Do Not Edit'!$E$4:$E$6575),0)</f>
        <v>0</v>
      </c>
      <c r="F2023" s="25">
        <f>IFERROR(_xlfn.XLOOKUP($B2023,'Reference Prices - Do Not Edit'!$C$4:$C$6575,'Reference Prices - Do Not Edit'!$I$4:$I$6575),0)</f>
        <v>0</v>
      </c>
    </row>
    <row r="2024" spans="2:6">
      <c r="B2024" s="475"/>
      <c r="C2024" s="380" t="str">
        <f>IFERROR(_xlfn.XLOOKUP($B2024,'Reference Prices - Do Not Edit'!$C$4:$C$6575,'Reference Prices - Do Not Edit'!$B$4:$B$6575),"-")</f>
        <v>-</v>
      </c>
      <c r="D2024" s="23">
        <f>IFERROR(_xlfn.XLOOKUP($B2024,'Reference Prices - Do Not Edit'!$C$4:$C$6575,'Reference Prices - Do Not Edit'!$D$4:$D$6575),0)</f>
        <v>0</v>
      </c>
      <c r="E2024" s="23">
        <f>IFERROR(_xlfn.XLOOKUP($B2024,'Reference Prices - Do Not Edit'!$C$4:$C$6575,'Reference Prices - Do Not Edit'!$E$4:$E$6575),0)</f>
        <v>0</v>
      </c>
      <c r="F2024" s="25">
        <f>IFERROR(_xlfn.XLOOKUP($B2024,'Reference Prices - Do Not Edit'!$C$4:$C$6575,'Reference Prices - Do Not Edit'!$I$4:$I$6575),0)</f>
        <v>0</v>
      </c>
    </row>
    <row r="2025" spans="2:6">
      <c r="B2025" s="475"/>
      <c r="C2025" s="380" t="str">
        <f>IFERROR(_xlfn.XLOOKUP($B2025,'Reference Prices - Do Not Edit'!$C$4:$C$6575,'Reference Prices - Do Not Edit'!$B$4:$B$6575),"-")</f>
        <v>-</v>
      </c>
      <c r="D2025" s="23">
        <f>IFERROR(_xlfn.XLOOKUP($B2025,'Reference Prices - Do Not Edit'!$C$4:$C$6575,'Reference Prices - Do Not Edit'!$D$4:$D$6575),0)</f>
        <v>0</v>
      </c>
      <c r="E2025" s="23">
        <f>IFERROR(_xlfn.XLOOKUP($B2025,'Reference Prices - Do Not Edit'!$C$4:$C$6575,'Reference Prices - Do Not Edit'!$E$4:$E$6575),0)</f>
        <v>0</v>
      </c>
      <c r="F2025" s="25">
        <f>IFERROR(_xlfn.XLOOKUP($B2025,'Reference Prices - Do Not Edit'!$C$4:$C$6575,'Reference Prices - Do Not Edit'!$I$4:$I$6575),0)</f>
        <v>0</v>
      </c>
    </row>
    <row r="2026" spans="2:6">
      <c r="B2026" s="475"/>
      <c r="C2026" s="380" t="str">
        <f>IFERROR(_xlfn.XLOOKUP($B2026,'Reference Prices - Do Not Edit'!$C$4:$C$6575,'Reference Prices - Do Not Edit'!$B$4:$B$6575),"-")</f>
        <v>-</v>
      </c>
      <c r="D2026" s="23">
        <f>IFERROR(_xlfn.XLOOKUP($B2026,'Reference Prices - Do Not Edit'!$C$4:$C$6575,'Reference Prices - Do Not Edit'!$D$4:$D$6575),0)</f>
        <v>0</v>
      </c>
      <c r="E2026" s="23">
        <f>IFERROR(_xlfn.XLOOKUP($B2026,'Reference Prices - Do Not Edit'!$C$4:$C$6575,'Reference Prices - Do Not Edit'!$E$4:$E$6575),0)</f>
        <v>0</v>
      </c>
      <c r="F2026" s="25">
        <f>IFERROR(_xlfn.XLOOKUP($B2026,'Reference Prices - Do Not Edit'!$C$4:$C$6575,'Reference Prices - Do Not Edit'!$I$4:$I$6575),0)</f>
        <v>0</v>
      </c>
    </row>
    <row r="2027" spans="2:6">
      <c r="B2027" s="475"/>
      <c r="C2027" s="380" t="str">
        <f>IFERROR(_xlfn.XLOOKUP($B2027,'Reference Prices - Do Not Edit'!$C$4:$C$6575,'Reference Prices - Do Not Edit'!$B$4:$B$6575),"-")</f>
        <v>-</v>
      </c>
      <c r="D2027" s="23">
        <f>IFERROR(_xlfn.XLOOKUP($B2027,'Reference Prices - Do Not Edit'!$C$4:$C$6575,'Reference Prices - Do Not Edit'!$D$4:$D$6575),0)</f>
        <v>0</v>
      </c>
      <c r="E2027" s="23">
        <f>IFERROR(_xlfn.XLOOKUP($B2027,'Reference Prices - Do Not Edit'!$C$4:$C$6575,'Reference Prices - Do Not Edit'!$E$4:$E$6575),0)</f>
        <v>0</v>
      </c>
      <c r="F2027" s="25">
        <f>IFERROR(_xlfn.XLOOKUP($B2027,'Reference Prices - Do Not Edit'!$C$4:$C$6575,'Reference Prices - Do Not Edit'!$I$4:$I$6575),0)</f>
        <v>0</v>
      </c>
    </row>
    <row r="2028" spans="2:6">
      <c r="B2028" s="475"/>
      <c r="C2028" s="380" t="str">
        <f>IFERROR(_xlfn.XLOOKUP($B2028,'Reference Prices - Do Not Edit'!$C$4:$C$6575,'Reference Prices - Do Not Edit'!$B$4:$B$6575),"-")</f>
        <v>-</v>
      </c>
      <c r="D2028" s="23">
        <f>IFERROR(_xlfn.XLOOKUP($B2028,'Reference Prices - Do Not Edit'!$C$4:$C$6575,'Reference Prices - Do Not Edit'!$D$4:$D$6575),0)</f>
        <v>0</v>
      </c>
      <c r="E2028" s="23">
        <f>IFERROR(_xlfn.XLOOKUP($B2028,'Reference Prices - Do Not Edit'!$C$4:$C$6575,'Reference Prices - Do Not Edit'!$E$4:$E$6575),0)</f>
        <v>0</v>
      </c>
      <c r="F2028" s="25">
        <f>IFERROR(_xlfn.XLOOKUP($B2028,'Reference Prices - Do Not Edit'!$C$4:$C$6575,'Reference Prices - Do Not Edit'!$I$4:$I$6575),0)</f>
        <v>0</v>
      </c>
    </row>
    <row r="2029" spans="2:6">
      <c r="B2029" s="475"/>
      <c r="C2029" s="380" t="str">
        <f>IFERROR(_xlfn.XLOOKUP($B2029,'Reference Prices - Do Not Edit'!$C$4:$C$6575,'Reference Prices - Do Not Edit'!$B$4:$B$6575),"-")</f>
        <v>-</v>
      </c>
      <c r="D2029" s="23">
        <f>IFERROR(_xlfn.XLOOKUP($B2029,'Reference Prices - Do Not Edit'!$C$4:$C$6575,'Reference Prices - Do Not Edit'!$D$4:$D$6575),0)</f>
        <v>0</v>
      </c>
      <c r="E2029" s="23">
        <f>IFERROR(_xlfn.XLOOKUP($B2029,'Reference Prices - Do Not Edit'!$C$4:$C$6575,'Reference Prices - Do Not Edit'!$E$4:$E$6575),0)</f>
        <v>0</v>
      </c>
      <c r="F2029" s="25">
        <f>IFERROR(_xlfn.XLOOKUP($B2029,'Reference Prices - Do Not Edit'!$C$4:$C$6575,'Reference Prices - Do Not Edit'!$I$4:$I$6575),0)</f>
        <v>0</v>
      </c>
    </row>
    <row r="2030" spans="2:6">
      <c r="B2030" s="475"/>
      <c r="C2030" s="380" t="str">
        <f>IFERROR(_xlfn.XLOOKUP($B2030,'Reference Prices - Do Not Edit'!$C$4:$C$6575,'Reference Prices - Do Not Edit'!$B$4:$B$6575),"-")</f>
        <v>-</v>
      </c>
      <c r="D2030" s="23">
        <f>IFERROR(_xlfn.XLOOKUP($B2030,'Reference Prices - Do Not Edit'!$C$4:$C$6575,'Reference Prices - Do Not Edit'!$D$4:$D$6575),0)</f>
        <v>0</v>
      </c>
      <c r="E2030" s="23">
        <f>IFERROR(_xlfn.XLOOKUP($B2030,'Reference Prices - Do Not Edit'!$C$4:$C$6575,'Reference Prices - Do Not Edit'!$E$4:$E$6575),0)</f>
        <v>0</v>
      </c>
      <c r="F2030" s="25">
        <f>IFERROR(_xlfn.XLOOKUP($B2030,'Reference Prices - Do Not Edit'!$C$4:$C$6575,'Reference Prices - Do Not Edit'!$I$4:$I$6575),0)</f>
        <v>0</v>
      </c>
    </row>
    <row r="2031" spans="2:6">
      <c r="B2031" s="475"/>
      <c r="C2031" s="380" t="str">
        <f>IFERROR(_xlfn.XLOOKUP($B2031,'Reference Prices - Do Not Edit'!$C$4:$C$6575,'Reference Prices - Do Not Edit'!$B$4:$B$6575),"-")</f>
        <v>-</v>
      </c>
      <c r="D2031" s="23">
        <f>IFERROR(_xlfn.XLOOKUP($B2031,'Reference Prices - Do Not Edit'!$C$4:$C$6575,'Reference Prices - Do Not Edit'!$D$4:$D$6575),0)</f>
        <v>0</v>
      </c>
      <c r="E2031" s="23">
        <f>IFERROR(_xlfn.XLOOKUP($B2031,'Reference Prices - Do Not Edit'!$C$4:$C$6575,'Reference Prices - Do Not Edit'!$E$4:$E$6575),0)</f>
        <v>0</v>
      </c>
      <c r="F2031" s="25">
        <f>IFERROR(_xlfn.XLOOKUP($B2031,'Reference Prices - Do Not Edit'!$C$4:$C$6575,'Reference Prices - Do Not Edit'!$I$4:$I$6575),0)</f>
        <v>0</v>
      </c>
    </row>
    <row r="2032" spans="2:6">
      <c r="B2032" s="475"/>
      <c r="C2032" s="380" t="str">
        <f>IFERROR(_xlfn.XLOOKUP($B2032,'Reference Prices - Do Not Edit'!$C$4:$C$6575,'Reference Prices - Do Not Edit'!$B$4:$B$6575),"-")</f>
        <v>-</v>
      </c>
      <c r="D2032" s="23">
        <f>IFERROR(_xlfn.XLOOKUP($B2032,'Reference Prices - Do Not Edit'!$C$4:$C$6575,'Reference Prices - Do Not Edit'!$D$4:$D$6575),0)</f>
        <v>0</v>
      </c>
      <c r="E2032" s="23">
        <f>IFERROR(_xlfn.XLOOKUP($B2032,'Reference Prices - Do Not Edit'!$C$4:$C$6575,'Reference Prices - Do Not Edit'!$E$4:$E$6575),0)</f>
        <v>0</v>
      </c>
      <c r="F2032" s="25">
        <f>IFERROR(_xlfn.XLOOKUP($B2032,'Reference Prices - Do Not Edit'!$C$4:$C$6575,'Reference Prices - Do Not Edit'!$I$4:$I$6575),0)</f>
        <v>0</v>
      </c>
    </row>
    <row r="2033" spans="2:6">
      <c r="B2033" s="475"/>
      <c r="C2033" s="380" t="str">
        <f>IFERROR(_xlfn.XLOOKUP($B2033,'Reference Prices - Do Not Edit'!$C$4:$C$6575,'Reference Prices - Do Not Edit'!$B$4:$B$6575),"-")</f>
        <v>-</v>
      </c>
      <c r="D2033" s="23">
        <f>IFERROR(_xlfn.XLOOKUP($B2033,'Reference Prices - Do Not Edit'!$C$4:$C$6575,'Reference Prices - Do Not Edit'!$D$4:$D$6575),0)</f>
        <v>0</v>
      </c>
      <c r="E2033" s="23">
        <f>IFERROR(_xlfn.XLOOKUP($B2033,'Reference Prices - Do Not Edit'!$C$4:$C$6575,'Reference Prices - Do Not Edit'!$E$4:$E$6575),0)</f>
        <v>0</v>
      </c>
      <c r="F2033" s="25">
        <f>IFERROR(_xlfn.XLOOKUP($B2033,'Reference Prices - Do Not Edit'!$C$4:$C$6575,'Reference Prices - Do Not Edit'!$I$4:$I$6575),0)</f>
        <v>0</v>
      </c>
    </row>
    <row r="2034" spans="2:6">
      <c r="B2034" s="475"/>
      <c r="C2034" s="380" t="str">
        <f>IFERROR(_xlfn.XLOOKUP($B2034,'Reference Prices - Do Not Edit'!$C$4:$C$6575,'Reference Prices - Do Not Edit'!$B$4:$B$6575),"-")</f>
        <v>-</v>
      </c>
      <c r="D2034" s="23">
        <f>IFERROR(_xlfn.XLOOKUP($B2034,'Reference Prices - Do Not Edit'!$C$4:$C$6575,'Reference Prices - Do Not Edit'!$D$4:$D$6575),0)</f>
        <v>0</v>
      </c>
      <c r="E2034" s="23">
        <f>IFERROR(_xlfn.XLOOKUP($B2034,'Reference Prices - Do Not Edit'!$C$4:$C$6575,'Reference Prices - Do Not Edit'!$E$4:$E$6575),0)</f>
        <v>0</v>
      </c>
      <c r="F2034" s="25">
        <f>IFERROR(_xlfn.XLOOKUP($B2034,'Reference Prices - Do Not Edit'!$C$4:$C$6575,'Reference Prices - Do Not Edit'!$I$4:$I$6575),0)</f>
        <v>0</v>
      </c>
    </row>
    <row r="2035" spans="2:6">
      <c r="B2035" s="475"/>
      <c r="C2035" s="380" t="str">
        <f>IFERROR(_xlfn.XLOOKUP($B2035,'Reference Prices - Do Not Edit'!$C$4:$C$6575,'Reference Prices - Do Not Edit'!$B$4:$B$6575),"-")</f>
        <v>-</v>
      </c>
      <c r="D2035" s="23">
        <f>IFERROR(_xlfn.XLOOKUP($B2035,'Reference Prices - Do Not Edit'!$C$4:$C$6575,'Reference Prices - Do Not Edit'!$D$4:$D$6575),0)</f>
        <v>0</v>
      </c>
      <c r="E2035" s="23">
        <f>IFERROR(_xlfn.XLOOKUP($B2035,'Reference Prices - Do Not Edit'!$C$4:$C$6575,'Reference Prices - Do Not Edit'!$E$4:$E$6575),0)</f>
        <v>0</v>
      </c>
      <c r="F2035" s="25">
        <f>IFERROR(_xlfn.XLOOKUP($B2035,'Reference Prices - Do Not Edit'!$C$4:$C$6575,'Reference Prices - Do Not Edit'!$I$4:$I$6575),0)</f>
        <v>0</v>
      </c>
    </row>
    <row r="2036" spans="2:6">
      <c r="B2036" s="475"/>
      <c r="C2036" s="380" t="str">
        <f>IFERROR(_xlfn.XLOOKUP($B2036,'Reference Prices - Do Not Edit'!$C$4:$C$6575,'Reference Prices - Do Not Edit'!$B$4:$B$6575),"-")</f>
        <v>-</v>
      </c>
      <c r="D2036" s="23">
        <f>IFERROR(_xlfn.XLOOKUP($B2036,'Reference Prices - Do Not Edit'!$C$4:$C$6575,'Reference Prices - Do Not Edit'!$D$4:$D$6575),0)</f>
        <v>0</v>
      </c>
      <c r="E2036" s="23">
        <f>IFERROR(_xlfn.XLOOKUP($B2036,'Reference Prices - Do Not Edit'!$C$4:$C$6575,'Reference Prices - Do Not Edit'!$E$4:$E$6575),0)</f>
        <v>0</v>
      </c>
      <c r="F2036" s="25">
        <f>IFERROR(_xlfn.XLOOKUP($B2036,'Reference Prices - Do Not Edit'!$C$4:$C$6575,'Reference Prices - Do Not Edit'!$I$4:$I$6575),0)</f>
        <v>0</v>
      </c>
    </row>
    <row r="2037" spans="2:6">
      <c r="B2037" s="475"/>
      <c r="C2037" s="380" t="str">
        <f>IFERROR(_xlfn.XLOOKUP($B2037,'Reference Prices - Do Not Edit'!$C$4:$C$6575,'Reference Prices - Do Not Edit'!$B$4:$B$6575),"-")</f>
        <v>-</v>
      </c>
      <c r="D2037" s="23">
        <f>IFERROR(_xlfn.XLOOKUP($B2037,'Reference Prices - Do Not Edit'!$C$4:$C$6575,'Reference Prices - Do Not Edit'!$D$4:$D$6575),0)</f>
        <v>0</v>
      </c>
      <c r="E2037" s="23">
        <f>IFERROR(_xlfn.XLOOKUP($B2037,'Reference Prices - Do Not Edit'!$C$4:$C$6575,'Reference Prices - Do Not Edit'!$E$4:$E$6575),0)</f>
        <v>0</v>
      </c>
      <c r="F2037" s="25">
        <f>IFERROR(_xlfn.XLOOKUP($B2037,'Reference Prices - Do Not Edit'!$C$4:$C$6575,'Reference Prices - Do Not Edit'!$I$4:$I$6575),0)</f>
        <v>0</v>
      </c>
    </row>
    <row r="2038" spans="2:6">
      <c r="B2038" s="475"/>
      <c r="C2038" s="380" t="str">
        <f>IFERROR(_xlfn.XLOOKUP($B2038,'Reference Prices - Do Not Edit'!$C$4:$C$6575,'Reference Prices - Do Not Edit'!$B$4:$B$6575),"-")</f>
        <v>-</v>
      </c>
      <c r="D2038" s="23">
        <f>IFERROR(_xlfn.XLOOKUP($B2038,'Reference Prices - Do Not Edit'!$C$4:$C$6575,'Reference Prices - Do Not Edit'!$D$4:$D$6575),0)</f>
        <v>0</v>
      </c>
      <c r="E2038" s="23">
        <f>IFERROR(_xlfn.XLOOKUP($B2038,'Reference Prices - Do Not Edit'!$C$4:$C$6575,'Reference Prices - Do Not Edit'!$E$4:$E$6575),0)</f>
        <v>0</v>
      </c>
      <c r="F2038" s="25">
        <f>IFERROR(_xlfn.XLOOKUP($B2038,'Reference Prices - Do Not Edit'!$C$4:$C$6575,'Reference Prices - Do Not Edit'!$I$4:$I$6575),0)</f>
        <v>0</v>
      </c>
    </row>
    <row r="2039" spans="2:6">
      <c r="B2039" s="475"/>
      <c r="C2039" s="380" t="str">
        <f>IFERROR(_xlfn.XLOOKUP($B2039,'Reference Prices - Do Not Edit'!$C$4:$C$6575,'Reference Prices - Do Not Edit'!$B$4:$B$6575),"-")</f>
        <v>-</v>
      </c>
      <c r="D2039" s="23">
        <f>IFERROR(_xlfn.XLOOKUP($B2039,'Reference Prices - Do Not Edit'!$C$4:$C$6575,'Reference Prices - Do Not Edit'!$D$4:$D$6575),0)</f>
        <v>0</v>
      </c>
      <c r="E2039" s="23">
        <f>IFERROR(_xlfn.XLOOKUP($B2039,'Reference Prices - Do Not Edit'!$C$4:$C$6575,'Reference Prices - Do Not Edit'!$E$4:$E$6575),0)</f>
        <v>0</v>
      </c>
      <c r="F2039" s="25">
        <f>IFERROR(_xlfn.XLOOKUP($B2039,'Reference Prices - Do Not Edit'!$C$4:$C$6575,'Reference Prices - Do Not Edit'!$I$4:$I$6575),0)</f>
        <v>0</v>
      </c>
    </row>
    <row r="2040" spans="2:6">
      <c r="B2040" s="475"/>
      <c r="C2040" s="380" t="str">
        <f>IFERROR(_xlfn.XLOOKUP($B2040,'Reference Prices - Do Not Edit'!$C$4:$C$6575,'Reference Prices - Do Not Edit'!$B$4:$B$6575),"-")</f>
        <v>-</v>
      </c>
      <c r="D2040" s="23">
        <f>IFERROR(_xlfn.XLOOKUP($B2040,'Reference Prices - Do Not Edit'!$C$4:$C$6575,'Reference Prices - Do Not Edit'!$D$4:$D$6575),0)</f>
        <v>0</v>
      </c>
      <c r="E2040" s="23">
        <f>IFERROR(_xlfn.XLOOKUP($B2040,'Reference Prices - Do Not Edit'!$C$4:$C$6575,'Reference Prices - Do Not Edit'!$E$4:$E$6575),0)</f>
        <v>0</v>
      </c>
      <c r="F2040" s="25">
        <f>IFERROR(_xlfn.XLOOKUP($B2040,'Reference Prices - Do Not Edit'!$C$4:$C$6575,'Reference Prices - Do Not Edit'!$I$4:$I$6575),0)</f>
        <v>0</v>
      </c>
    </row>
    <row r="2041" spans="2:6">
      <c r="B2041" s="475"/>
      <c r="C2041" s="380" t="str">
        <f>IFERROR(_xlfn.XLOOKUP($B2041,'Reference Prices - Do Not Edit'!$C$4:$C$6575,'Reference Prices - Do Not Edit'!$B$4:$B$6575),"-")</f>
        <v>-</v>
      </c>
      <c r="D2041" s="23">
        <f>IFERROR(_xlfn.XLOOKUP($B2041,'Reference Prices - Do Not Edit'!$C$4:$C$6575,'Reference Prices - Do Not Edit'!$D$4:$D$6575),0)</f>
        <v>0</v>
      </c>
      <c r="E2041" s="23">
        <f>IFERROR(_xlfn.XLOOKUP($B2041,'Reference Prices - Do Not Edit'!$C$4:$C$6575,'Reference Prices - Do Not Edit'!$E$4:$E$6575),0)</f>
        <v>0</v>
      </c>
      <c r="F2041" s="25">
        <f>IFERROR(_xlfn.XLOOKUP($B2041,'Reference Prices - Do Not Edit'!$C$4:$C$6575,'Reference Prices - Do Not Edit'!$I$4:$I$6575),0)</f>
        <v>0</v>
      </c>
    </row>
    <row r="2042" spans="2:6">
      <c r="B2042" s="475"/>
      <c r="C2042" s="380" t="str">
        <f>IFERROR(_xlfn.XLOOKUP($B2042,'Reference Prices - Do Not Edit'!$C$4:$C$6575,'Reference Prices - Do Not Edit'!$B$4:$B$6575),"-")</f>
        <v>-</v>
      </c>
      <c r="D2042" s="23">
        <f>IFERROR(_xlfn.XLOOKUP($B2042,'Reference Prices - Do Not Edit'!$C$4:$C$6575,'Reference Prices - Do Not Edit'!$D$4:$D$6575),0)</f>
        <v>0</v>
      </c>
      <c r="E2042" s="23">
        <f>IFERROR(_xlfn.XLOOKUP($B2042,'Reference Prices - Do Not Edit'!$C$4:$C$6575,'Reference Prices - Do Not Edit'!$E$4:$E$6575),0)</f>
        <v>0</v>
      </c>
      <c r="F2042" s="25">
        <f>IFERROR(_xlfn.XLOOKUP($B2042,'Reference Prices - Do Not Edit'!$C$4:$C$6575,'Reference Prices - Do Not Edit'!$I$4:$I$6575),0)</f>
        <v>0</v>
      </c>
    </row>
    <row r="2043" spans="2:6">
      <c r="B2043" s="475"/>
      <c r="C2043" s="380" t="str">
        <f>IFERROR(_xlfn.XLOOKUP($B2043,'Reference Prices - Do Not Edit'!$C$4:$C$6575,'Reference Prices - Do Not Edit'!$B$4:$B$6575),"-")</f>
        <v>-</v>
      </c>
      <c r="D2043" s="23">
        <f>IFERROR(_xlfn.XLOOKUP($B2043,'Reference Prices - Do Not Edit'!$C$4:$C$6575,'Reference Prices - Do Not Edit'!$D$4:$D$6575),0)</f>
        <v>0</v>
      </c>
      <c r="E2043" s="23">
        <f>IFERROR(_xlfn.XLOOKUP($B2043,'Reference Prices - Do Not Edit'!$C$4:$C$6575,'Reference Prices - Do Not Edit'!$E$4:$E$6575),0)</f>
        <v>0</v>
      </c>
      <c r="F2043" s="25">
        <f>IFERROR(_xlfn.XLOOKUP($B2043,'Reference Prices - Do Not Edit'!$C$4:$C$6575,'Reference Prices - Do Not Edit'!$I$4:$I$6575),0)</f>
        <v>0</v>
      </c>
    </row>
    <row r="2044" spans="2:6">
      <c r="B2044" s="475"/>
      <c r="C2044" s="380" t="str">
        <f>IFERROR(_xlfn.XLOOKUP($B2044,'Reference Prices - Do Not Edit'!$C$4:$C$6575,'Reference Prices - Do Not Edit'!$B$4:$B$6575),"-")</f>
        <v>-</v>
      </c>
      <c r="D2044" s="23">
        <f>IFERROR(_xlfn.XLOOKUP($B2044,'Reference Prices - Do Not Edit'!$C$4:$C$6575,'Reference Prices - Do Not Edit'!$D$4:$D$6575),0)</f>
        <v>0</v>
      </c>
      <c r="E2044" s="23">
        <f>IFERROR(_xlfn.XLOOKUP($B2044,'Reference Prices - Do Not Edit'!$C$4:$C$6575,'Reference Prices - Do Not Edit'!$E$4:$E$6575),0)</f>
        <v>0</v>
      </c>
      <c r="F2044" s="25">
        <f>IFERROR(_xlfn.XLOOKUP($B2044,'Reference Prices - Do Not Edit'!$C$4:$C$6575,'Reference Prices - Do Not Edit'!$I$4:$I$6575),0)</f>
        <v>0</v>
      </c>
    </row>
    <row r="2045" spans="2:6">
      <c r="B2045" s="475"/>
      <c r="C2045" s="380" t="str">
        <f>IFERROR(_xlfn.XLOOKUP($B2045,'Reference Prices - Do Not Edit'!$C$4:$C$6575,'Reference Prices - Do Not Edit'!$B$4:$B$6575),"-")</f>
        <v>-</v>
      </c>
      <c r="D2045" s="23">
        <f>IFERROR(_xlfn.XLOOKUP($B2045,'Reference Prices - Do Not Edit'!$C$4:$C$6575,'Reference Prices - Do Not Edit'!$D$4:$D$6575),0)</f>
        <v>0</v>
      </c>
      <c r="E2045" s="23">
        <f>IFERROR(_xlfn.XLOOKUP($B2045,'Reference Prices - Do Not Edit'!$C$4:$C$6575,'Reference Prices - Do Not Edit'!$E$4:$E$6575),0)</f>
        <v>0</v>
      </c>
      <c r="F2045" s="25">
        <f>IFERROR(_xlfn.XLOOKUP($B2045,'Reference Prices - Do Not Edit'!$C$4:$C$6575,'Reference Prices - Do Not Edit'!$I$4:$I$6575),0)</f>
        <v>0</v>
      </c>
    </row>
    <row r="2046" spans="2:6">
      <c r="B2046" s="475"/>
      <c r="C2046" s="380" t="str">
        <f>IFERROR(_xlfn.XLOOKUP($B2046,'Reference Prices - Do Not Edit'!$C$4:$C$6575,'Reference Prices - Do Not Edit'!$B$4:$B$6575),"-")</f>
        <v>-</v>
      </c>
      <c r="D2046" s="23">
        <f>IFERROR(_xlfn.XLOOKUP($B2046,'Reference Prices - Do Not Edit'!$C$4:$C$6575,'Reference Prices - Do Not Edit'!$D$4:$D$6575),0)</f>
        <v>0</v>
      </c>
      <c r="E2046" s="23">
        <f>IFERROR(_xlfn.XLOOKUP($B2046,'Reference Prices - Do Not Edit'!$C$4:$C$6575,'Reference Prices - Do Not Edit'!$E$4:$E$6575),0)</f>
        <v>0</v>
      </c>
      <c r="F2046" s="25">
        <f>IFERROR(_xlfn.XLOOKUP($B2046,'Reference Prices - Do Not Edit'!$C$4:$C$6575,'Reference Prices - Do Not Edit'!$I$4:$I$6575),0)</f>
        <v>0</v>
      </c>
    </row>
    <row r="2047" spans="2:6">
      <c r="B2047" s="475"/>
      <c r="C2047" s="380" t="str">
        <f>IFERROR(_xlfn.XLOOKUP($B2047,'Reference Prices - Do Not Edit'!$C$4:$C$6575,'Reference Prices - Do Not Edit'!$B$4:$B$6575),"-")</f>
        <v>-</v>
      </c>
      <c r="D2047" s="23">
        <f>IFERROR(_xlfn.XLOOKUP($B2047,'Reference Prices - Do Not Edit'!$C$4:$C$6575,'Reference Prices - Do Not Edit'!$D$4:$D$6575),0)</f>
        <v>0</v>
      </c>
      <c r="E2047" s="23">
        <f>IFERROR(_xlfn.XLOOKUP($B2047,'Reference Prices - Do Not Edit'!$C$4:$C$6575,'Reference Prices - Do Not Edit'!$E$4:$E$6575),0)</f>
        <v>0</v>
      </c>
      <c r="F2047" s="25">
        <f>IFERROR(_xlfn.XLOOKUP($B2047,'Reference Prices - Do Not Edit'!$C$4:$C$6575,'Reference Prices - Do Not Edit'!$I$4:$I$6575),0)</f>
        <v>0</v>
      </c>
    </row>
    <row r="2048" spans="2:6">
      <c r="B2048" s="475"/>
      <c r="C2048" s="380" t="str">
        <f>IFERROR(_xlfn.XLOOKUP($B2048,'Reference Prices - Do Not Edit'!$C$4:$C$6575,'Reference Prices - Do Not Edit'!$B$4:$B$6575),"-")</f>
        <v>-</v>
      </c>
      <c r="D2048" s="23">
        <f>IFERROR(_xlfn.XLOOKUP($B2048,'Reference Prices - Do Not Edit'!$C$4:$C$6575,'Reference Prices - Do Not Edit'!$D$4:$D$6575),0)</f>
        <v>0</v>
      </c>
      <c r="E2048" s="23">
        <f>IFERROR(_xlfn.XLOOKUP($B2048,'Reference Prices - Do Not Edit'!$C$4:$C$6575,'Reference Prices - Do Not Edit'!$E$4:$E$6575),0)</f>
        <v>0</v>
      </c>
      <c r="F2048" s="25">
        <f>IFERROR(_xlfn.XLOOKUP($B2048,'Reference Prices - Do Not Edit'!$C$4:$C$6575,'Reference Prices - Do Not Edit'!$I$4:$I$6575),0)</f>
        <v>0</v>
      </c>
    </row>
    <row r="2049" spans="2:6">
      <c r="B2049" s="475"/>
      <c r="C2049" s="380" t="str">
        <f>IFERROR(_xlfn.XLOOKUP($B2049,'Reference Prices - Do Not Edit'!$C$4:$C$6575,'Reference Prices - Do Not Edit'!$B$4:$B$6575),"-")</f>
        <v>-</v>
      </c>
      <c r="D2049" s="23">
        <f>IFERROR(_xlfn.XLOOKUP($B2049,'Reference Prices - Do Not Edit'!$C$4:$C$6575,'Reference Prices - Do Not Edit'!$D$4:$D$6575),0)</f>
        <v>0</v>
      </c>
      <c r="E2049" s="23">
        <f>IFERROR(_xlfn.XLOOKUP($B2049,'Reference Prices - Do Not Edit'!$C$4:$C$6575,'Reference Prices - Do Not Edit'!$E$4:$E$6575),0)</f>
        <v>0</v>
      </c>
      <c r="F2049" s="25">
        <f>IFERROR(_xlfn.XLOOKUP($B2049,'Reference Prices - Do Not Edit'!$C$4:$C$6575,'Reference Prices - Do Not Edit'!$I$4:$I$6575),0)</f>
        <v>0</v>
      </c>
    </row>
    <row r="2050" spans="2:6">
      <c r="B2050" s="475"/>
      <c r="C2050" s="380" t="str">
        <f>IFERROR(_xlfn.XLOOKUP($B2050,'Reference Prices - Do Not Edit'!$C$4:$C$6575,'Reference Prices - Do Not Edit'!$B$4:$B$6575),"-")</f>
        <v>-</v>
      </c>
      <c r="D2050" s="23">
        <f>IFERROR(_xlfn.XLOOKUP($B2050,'Reference Prices - Do Not Edit'!$C$4:$C$6575,'Reference Prices - Do Not Edit'!$D$4:$D$6575),0)</f>
        <v>0</v>
      </c>
      <c r="E2050" s="23">
        <f>IFERROR(_xlfn.XLOOKUP($B2050,'Reference Prices - Do Not Edit'!$C$4:$C$6575,'Reference Prices - Do Not Edit'!$E$4:$E$6575),0)</f>
        <v>0</v>
      </c>
      <c r="F2050" s="25">
        <f>IFERROR(_xlfn.XLOOKUP($B2050,'Reference Prices - Do Not Edit'!$C$4:$C$6575,'Reference Prices - Do Not Edit'!$I$4:$I$6575),0)</f>
        <v>0</v>
      </c>
    </row>
    <row r="2051" spans="2:6">
      <c r="B2051" s="475"/>
      <c r="C2051" s="380" t="str">
        <f>IFERROR(_xlfn.XLOOKUP($B2051,'Reference Prices - Do Not Edit'!$C$4:$C$6575,'Reference Prices - Do Not Edit'!$B$4:$B$6575),"-")</f>
        <v>-</v>
      </c>
      <c r="D2051" s="23">
        <f>IFERROR(_xlfn.XLOOKUP($B2051,'Reference Prices - Do Not Edit'!$C$4:$C$6575,'Reference Prices - Do Not Edit'!$D$4:$D$6575),0)</f>
        <v>0</v>
      </c>
      <c r="E2051" s="23">
        <f>IFERROR(_xlfn.XLOOKUP($B2051,'Reference Prices - Do Not Edit'!$C$4:$C$6575,'Reference Prices - Do Not Edit'!$E$4:$E$6575),0)</f>
        <v>0</v>
      </c>
      <c r="F2051" s="25">
        <f>IFERROR(_xlfn.XLOOKUP($B2051,'Reference Prices - Do Not Edit'!$C$4:$C$6575,'Reference Prices - Do Not Edit'!$I$4:$I$6575),0)</f>
        <v>0</v>
      </c>
    </row>
    <row r="2052" spans="2:6">
      <c r="B2052" s="475"/>
      <c r="C2052" s="380" t="str">
        <f>IFERROR(_xlfn.XLOOKUP($B2052,'Reference Prices - Do Not Edit'!$C$4:$C$6575,'Reference Prices - Do Not Edit'!$B$4:$B$6575),"-")</f>
        <v>-</v>
      </c>
      <c r="D2052" s="23">
        <f>IFERROR(_xlfn.XLOOKUP($B2052,'Reference Prices - Do Not Edit'!$C$4:$C$6575,'Reference Prices - Do Not Edit'!$D$4:$D$6575),0)</f>
        <v>0</v>
      </c>
      <c r="E2052" s="23">
        <f>IFERROR(_xlfn.XLOOKUP($B2052,'Reference Prices - Do Not Edit'!$C$4:$C$6575,'Reference Prices - Do Not Edit'!$E$4:$E$6575),0)</f>
        <v>0</v>
      </c>
      <c r="F2052" s="25">
        <f>IFERROR(_xlfn.XLOOKUP($B2052,'Reference Prices - Do Not Edit'!$C$4:$C$6575,'Reference Prices - Do Not Edit'!$I$4:$I$6575),0)</f>
        <v>0</v>
      </c>
    </row>
    <row r="2053" spans="2:6">
      <c r="B2053" s="475"/>
      <c r="C2053" s="380" t="str">
        <f>IFERROR(_xlfn.XLOOKUP($B2053,'Reference Prices - Do Not Edit'!$C$4:$C$6575,'Reference Prices - Do Not Edit'!$B$4:$B$6575),"-")</f>
        <v>-</v>
      </c>
      <c r="D2053" s="23">
        <f>IFERROR(_xlfn.XLOOKUP($B2053,'Reference Prices - Do Not Edit'!$C$4:$C$6575,'Reference Prices - Do Not Edit'!$D$4:$D$6575),0)</f>
        <v>0</v>
      </c>
      <c r="E2053" s="23">
        <f>IFERROR(_xlfn.XLOOKUP($B2053,'Reference Prices - Do Not Edit'!$C$4:$C$6575,'Reference Prices - Do Not Edit'!$E$4:$E$6575),0)</f>
        <v>0</v>
      </c>
      <c r="F2053" s="25">
        <f>IFERROR(_xlfn.XLOOKUP($B2053,'Reference Prices - Do Not Edit'!$C$4:$C$6575,'Reference Prices - Do Not Edit'!$I$4:$I$6575),0)</f>
        <v>0</v>
      </c>
    </row>
    <row r="2054" spans="2:6">
      <c r="B2054" s="475"/>
      <c r="C2054" s="380" t="str">
        <f>IFERROR(_xlfn.XLOOKUP($B2054,'Reference Prices - Do Not Edit'!$C$4:$C$6575,'Reference Prices - Do Not Edit'!$B$4:$B$6575),"-")</f>
        <v>-</v>
      </c>
      <c r="D2054" s="23">
        <f>IFERROR(_xlfn.XLOOKUP($B2054,'Reference Prices - Do Not Edit'!$C$4:$C$6575,'Reference Prices - Do Not Edit'!$D$4:$D$6575),0)</f>
        <v>0</v>
      </c>
      <c r="E2054" s="23">
        <f>IFERROR(_xlfn.XLOOKUP($B2054,'Reference Prices - Do Not Edit'!$C$4:$C$6575,'Reference Prices - Do Not Edit'!$E$4:$E$6575),0)</f>
        <v>0</v>
      </c>
      <c r="F2054" s="25">
        <f>IFERROR(_xlfn.XLOOKUP($B2054,'Reference Prices - Do Not Edit'!$C$4:$C$6575,'Reference Prices - Do Not Edit'!$I$4:$I$6575),0)</f>
        <v>0</v>
      </c>
    </row>
    <row r="2055" spans="2:6">
      <c r="B2055" s="475"/>
      <c r="C2055" s="380" t="str">
        <f>IFERROR(_xlfn.XLOOKUP($B2055,'Reference Prices - Do Not Edit'!$C$4:$C$6575,'Reference Prices - Do Not Edit'!$B$4:$B$6575),"-")</f>
        <v>-</v>
      </c>
      <c r="D2055" s="23">
        <f>IFERROR(_xlfn.XLOOKUP($B2055,'Reference Prices - Do Not Edit'!$C$4:$C$6575,'Reference Prices - Do Not Edit'!$D$4:$D$6575),0)</f>
        <v>0</v>
      </c>
      <c r="E2055" s="23">
        <f>IFERROR(_xlfn.XLOOKUP($B2055,'Reference Prices - Do Not Edit'!$C$4:$C$6575,'Reference Prices - Do Not Edit'!$E$4:$E$6575),0)</f>
        <v>0</v>
      </c>
      <c r="F2055" s="25">
        <f>IFERROR(_xlfn.XLOOKUP($B2055,'Reference Prices - Do Not Edit'!$C$4:$C$6575,'Reference Prices - Do Not Edit'!$I$4:$I$6575),0)</f>
        <v>0</v>
      </c>
    </row>
    <row r="2056" spans="2:6">
      <c r="B2056" s="475"/>
      <c r="C2056" s="380" t="str">
        <f>IFERROR(_xlfn.XLOOKUP($B2056,'Reference Prices - Do Not Edit'!$C$4:$C$6575,'Reference Prices - Do Not Edit'!$B$4:$B$6575),"-")</f>
        <v>-</v>
      </c>
      <c r="D2056" s="23">
        <f>IFERROR(_xlfn.XLOOKUP($B2056,'Reference Prices - Do Not Edit'!$C$4:$C$6575,'Reference Prices - Do Not Edit'!$D$4:$D$6575),0)</f>
        <v>0</v>
      </c>
      <c r="E2056" s="23">
        <f>IFERROR(_xlfn.XLOOKUP($B2056,'Reference Prices - Do Not Edit'!$C$4:$C$6575,'Reference Prices - Do Not Edit'!$E$4:$E$6575),0)</f>
        <v>0</v>
      </c>
      <c r="F2056" s="25">
        <f>IFERROR(_xlfn.XLOOKUP($B2056,'Reference Prices - Do Not Edit'!$C$4:$C$6575,'Reference Prices - Do Not Edit'!$I$4:$I$6575),0)</f>
        <v>0</v>
      </c>
    </row>
    <row r="2057" spans="2:6">
      <c r="B2057" s="475"/>
      <c r="C2057" s="380" t="str">
        <f>IFERROR(_xlfn.XLOOKUP($B2057,'Reference Prices - Do Not Edit'!$C$4:$C$6575,'Reference Prices - Do Not Edit'!$B$4:$B$6575),"-")</f>
        <v>-</v>
      </c>
      <c r="D2057" s="23">
        <f>IFERROR(_xlfn.XLOOKUP($B2057,'Reference Prices - Do Not Edit'!$C$4:$C$6575,'Reference Prices - Do Not Edit'!$D$4:$D$6575),0)</f>
        <v>0</v>
      </c>
      <c r="E2057" s="23">
        <f>IFERROR(_xlfn.XLOOKUP($B2057,'Reference Prices - Do Not Edit'!$C$4:$C$6575,'Reference Prices - Do Not Edit'!$E$4:$E$6575),0)</f>
        <v>0</v>
      </c>
      <c r="F2057" s="25">
        <f>IFERROR(_xlfn.XLOOKUP($B2057,'Reference Prices - Do Not Edit'!$C$4:$C$6575,'Reference Prices - Do Not Edit'!$I$4:$I$6575),0)</f>
        <v>0</v>
      </c>
    </row>
    <row r="2058" spans="2:6">
      <c r="B2058" s="475"/>
      <c r="C2058" s="380" t="str">
        <f>IFERROR(_xlfn.XLOOKUP($B2058,'Reference Prices - Do Not Edit'!$C$4:$C$6575,'Reference Prices - Do Not Edit'!$B$4:$B$6575),"-")</f>
        <v>-</v>
      </c>
      <c r="D2058" s="23">
        <f>IFERROR(_xlfn.XLOOKUP($B2058,'Reference Prices - Do Not Edit'!$C$4:$C$6575,'Reference Prices - Do Not Edit'!$D$4:$D$6575),0)</f>
        <v>0</v>
      </c>
      <c r="E2058" s="23">
        <f>IFERROR(_xlfn.XLOOKUP($B2058,'Reference Prices - Do Not Edit'!$C$4:$C$6575,'Reference Prices - Do Not Edit'!$E$4:$E$6575),0)</f>
        <v>0</v>
      </c>
      <c r="F2058" s="25">
        <f>IFERROR(_xlfn.XLOOKUP($B2058,'Reference Prices - Do Not Edit'!$C$4:$C$6575,'Reference Prices - Do Not Edit'!$I$4:$I$6575),0)</f>
        <v>0</v>
      </c>
    </row>
    <row r="2059" spans="2:6">
      <c r="B2059" s="475"/>
      <c r="C2059" s="380" t="str">
        <f>IFERROR(_xlfn.XLOOKUP($B2059,'Reference Prices - Do Not Edit'!$C$4:$C$6575,'Reference Prices - Do Not Edit'!$B$4:$B$6575),"-")</f>
        <v>-</v>
      </c>
      <c r="D2059" s="23">
        <f>IFERROR(_xlfn.XLOOKUP($B2059,'Reference Prices - Do Not Edit'!$C$4:$C$6575,'Reference Prices - Do Not Edit'!$D$4:$D$6575),0)</f>
        <v>0</v>
      </c>
      <c r="E2059" s="23">
        <f>IFERROR(_xlfn.XLOOKUP($B2059,'Reference Prices - Do Not Edit'!$C$4:$C$6575,'Reference Prices - Do Not Edit'!$E$4:$E$6575),0)</f>
        <v>0</v>
      </c>
      <c r="F2059" s="25">
        <f>IFERROR(_xlfn.XLOOKUP($B2059,'Reference Prices - Do Not Edit'!$C$4:$C$6575,'Reference Prices - Do Not Edit'!$I$4:$I$6575),0)</f>
        <v>0</v>
      </c>
    </row>
    <row r="2060" spans="2:6">
      <c r="B2060" s="475"/>
      <c r="C2060" s="380" t="str">
        <f>IFERROR(_xlfn.XLOOKUP($B2060,'Reference Prices - Do Not Edit'!$C$4:$C$6575,'Reference Prices - Do Not Edit'!$B$4:$B$6575),"-")</f>
        <v>-</v>
      </c>
      <c r="D2060" s="23">
        <f>IFERROR(_xlfn.XLOOKUP($B2060,'Reference Prices - Do Not Edit'!$C$4:$C$6575,'Reference Prices - Do Not Edit'!$D$4:$D$6575),0)</f>
        <v>0</v>
      </c>
      <c r="E2060" s="23">
        <f>IFERROR(_xlfn.XLOOKUP($B2060,'Reference Prices - Do Not Edit'!$C$4:$C$6575,'Reference Prices - Do Not Edit'!$E$4:$E$6575),0)</f>
        <v>0</v>
      </c>
      <c r="F2060" s="25">
        <f>IFERROR(_xlfn.XLOOKUP($B2060,'Reference Prices - Do Not Edit'!$C$4:$C$6575,'Reference Prices - Do Not Edit'!$I$4:$I$6575),0)</f>
        <v>0</v>
      </c>
    </row>
    <row r="2061" spans="2:6">
      <c r="B2061" s="475"/>
      <c r="C2061" s="380" t="str">
        <f>IFERROR(_xlfn.XLOOKUP($B2061,'Reference Prices - Do Not Edit'!$C$4:$C$6575,'Reference Prices - Do Not Edit'!$B$4:$B$6575),"-")</f>
        <v>-</v>
      </c>
      <c r="D2061" s="23">
        <f>IFERROR(_xlfn.XLOOKUP($B2061,'Reference Prices - Do Not Edit'!$C$4:$C$6575,'Reference Prices - Do Not Edit'!$D$4:$D$6575),0)</f>
        <v>0</v>
      </c>
      <c r="E2061" s="23">
        <f>IFERROR(_xlfn.XLOOKUP($B2061,'Reference Prices - Do Not Edit'!$C$4:$C$6575,'Reference Prices - Do Not Edit'!$E$4:$E$6575),0)</f>
        <v>0</v>
      </c>
      <c r="F2061" s="25">
        <f>IFERROR(_xlfn.XLOOKUP($B2061,'Reference Prices - Do Not Edit'!$C$4:$C$6575,'Reference Prices - Do Not Edit'!$I$4:$I$6575),0)</f>
        <v>0</v>
      </c>
    </row>
    <row r="2062" spans="2:6">
      <c r="B2062" s="475"/>
      <c r="C2062" s="380" t="str">
        <f>IFERROR(_xlfn.XLOOKUP($B2062,'Reference Prices - Do Not Edit'!$C$4:$C$6575,'Reference Prices - Do Not Edit'!$B$4:$B$6575),"-")</f>
        <v>-</v>
      </c>
      <c r="D2062" s="23">
        <f>IFERROR(_xlfn.XLOOKUP($B2062,'Reference Prices - Do Not Edit'!$C$4:$C$6575,'Reference Prices - Do Not Edit'!$D$4:$D$6575),0)</f>
        <v>0</v>
      </c>
      <c r="E2062" s="23">
        <f>IFERROR(_xlfn.XLOOKUP($B2062,'Reference Prices - Do Not Edit'!$C$4:$C$6575,'Reference Prices - Do Not Edit'!$E$4:$E$6575),0)</f>
        <v>0</v>
      </c>
      <c r="F2062" s="25">
        <f>IFERROR(_xlfn.XLOOKUP($B2062,'Reference Prices - Do Not Edit'!$C$4:$C$6575,'Reference Prices - Do Not Edit'!$I$4:$I$6575),0)</f>
        <v>0</v>
      </c>
    </row>
    <row r="2063" spans="2:6">
      <c r="B2063" s="475"/>
      <c r="C2063" s="380" t="str">
        <f>IFERROR(_xlfn.XLOOKUP($B2063,'Reference Prices - Do Not Edit'!$C$4:$C$6575,'Reference Prices - Do Not Edit'!$B$4:$B$6575),"-")</f>
        <v>-</v>
      </c>
      <c r="D2063" s="23">
        <f>IFERROR(_xlfn.XLOOKUP($B2063,'Reference Prices - Do Not Edit'!$C$4:$C$6575,'Reference Prices - Do Not Edit'!$D$4:$D$6575),0)</f>
        <v>0</v>
      </c>
      <c r="E2063" s="23">
        <f>IFERROR(_xlfn.XLOOKUP($B2063,'Reference Prices - Do Not Edit'!$C$4:$C$6575,'Reference Prices - Do Not Edit'!$E$4:$E$6575),0)</f>
        <v>0</v>
      </c>
      <c r="F2063" s="25">
        <f>IFERROR(_xlfn.XLOOKUP($B2063,'Reference Prices - Do Not Edit'!$C$4:$C$6575,'Reference Prices - Do Not Edit'!$I$4:$I$6575),0)</f>
        <v>0</v>
      </c>
    </row>
    <row r="2064" spans="2:6">
      <c r="B2064" s="475"/>
      <c r="C2064" s="380" t="str">
        <f>IFERROR(_xlfn.XLOOKUP($B2064,'Reference Prices - Do Not Edit'!$C$4:$C$6575,'Reference Prices - Do Not Edit'!$B$4:$B$6575),"-")</f>
        <v>-</v>
      </c>
      <c r="D2064" s="23">
        <f>IFERROR(_xlfn.XLOOKUP($B2064,'Reference Prices - Do Not Edit'!$C$4:$C$6575,'Reference Prices - Do Not Edit'!$D$4:$D$6575),0)</f>
        <v>0</v>
      </c>
      <c r="E2064" s="23">
        <f>IFERROR(_xlfn.XLOOKUP($B2064,'Reference Prices - Do Not Edit'!$C$4:$C$6575,'Reference Prices - Do Not Edit'!$E$4:$E$6575),0)</f>
        <v>0</v>
      </c>
      <c r="F2064" s="25">
        <f>IFERROR(_xlfn.XLOOKUP($B2064,'Reference Prices - Do Not Edit'!$C$4:$C$6575,'Reference Prices - Do Not Edit'!$I$4:$I$6575),0)</f>
        <v>0</v>
      </c>
    </row>
    <row r="2065" spans="2:6">
      <c r="B2065" s="475"/>
      <c r="C2065" s="380" t="str">
        <f>IFERROR(_xlfn.XLOOKUP($B2065,'Reference Prices - Do Not Edit'!$C$4:$C$6575,'Reference Prices - Do Not Edit'!$B$4:$B$6575),"-")</f>
        <v>-</v>
      </c>
      <c r="D2065" s="23">
        <f>IFERROR(_xlfn.XLOOKUP($B2065,'Reference Prices - Do Not Edit'!$C$4:$C$6575,'Reference Prices - Do Not Edit'!$D$4:$D$6575),0)</f>
        <v>0</v>
      </c>
      <c r="E2065" s="23">
        <f>IFERROR(_xlfn.XLOOKUP($B2065,'Reference Prices - Do Not Edit'!$C$4:$C$6575,'Reference Prices - Do Not Edit'!$E$4:$E$6575),0)</f>
        <v>0</v>
      </c>
      <c r="F2065" s="25">
        <f>IFERROR(_xlfn.XLOOKUP($B2065,'Reference Prices - Do Not Edit'!$C$4:$C$6575,'Reference Prices - Do Not Edit'!$I$4:$I$6575),0)</f>
        <v>0</v>
      </c>
    </row>
    <row r="2066" spans="2:6">
      <c r="B2066" s="475"/>
      <c r="C2066" s="380" t="str">
        <f>IFERROR(_xlfn.XLOOKUP($B2066,'Reference Prices - Do Not Edit'!$C$4:$C$6575,'Reference Prices - Do Not Edit'!$B$4:$B$6575),"-")</f>
        <v>-</v>
      </c>
      <c r="D2066" s="23">
        <f>IFERROR(_xlfn.XLOOKUP($B2066,'Reference Prices - Do Not Edit'!$C$4:$C$6575,'Reference Prices - Do Not Edit'!$D$4:$D$6575),0)</f>
        <v>0</v>
      </c>
      <c r="E2066" s="23">
        <f>IFERROR(_xlfn.XLOOKUP($B2066,'Reference Prices - Do Not Edit'!$C$4:$C$6575,'Reference Prices - Do Not Edit'!$E$4:$E$6575),0)</f>
        <v>0</v>
      </c>
      <c r="F2066" s="25">
        <f>IFERROR(_xlfn.XLOOKUP($B2066,'Reference Prices - Do Not Edit'!$C$4:$C$6575,'Reference Prices - Do Not Edit'!$I$4:$I$6575),0)</f>
        <v>0</v>
      </c>
    </row>
    <row r="2067" spans="2:6">
      <c r="B2067" s="475"/>
      <c r="C2067" s="380" t="str">
        <f>IFERROR(_xlfn.XLOOKUP($B2067,'Reference Prices - Do Not Edit'!$C$4:$C$6575,'Reference Prices - Do Not Edit'!$B$4:$B$6575),"-")</f>
        <v>-</v>
      </c>
      <c r="D2067" s="23">
        <f>IFERROR(_xlfn.XLOOKUP($B2067,'Reference Prices - Do Not Edit'!$C$4:$C$6575,'Reference Prices - Do Not Edit'!$D$4:$D$6575),0)</f>
        <v>0</v>
      </c>
      <c r="E2067" s="23">
        <f>IFERROR(_xlfn.XLOOKUP($B2067,'Reference Prices - Do Not Edit'!$C$4:$C$6575,'Reference Prices - Do Not Edit'!$E$4:$E$6575),0)</f>
        <v>0</v>
      </c>
      <c r="F2067" s="25">
        <f>IFERROR(_xlfn.XLOOKUP($B2067,'Reference Prices - Do Not Edit'!$C$4:$C$6575,'Reference Prices - Do Not Edit'!$I$4:$I$6575),0)</f>
        <v>0</v>
      </c>
    </row>
    <row r="2068" spans="2:6">
      <c r="B2068" s="475"/>
      <c r="C2068" s="380" t="str">
        <f>IFERROR(_xlfn.XLOOKUP($B2068,'Reference Prices - Do Not Edit'!$C$4:$C$6575,'Reference Prices - Do Not Edit'!$B$4:$B$6575),"-")</f>
        <v>-</v>
      </c>
      <c r="D2068" s="23">
        <f>IFERROR(_xlfn.XLOOKUP($B2068,'Reference Prices - Do Not Edit'!$C$4:$C$6575,'Reference Prices - Do Not Edit'!$D$4:$D$6575),0)</f>
        <v>0</v>
      </c>
      <c r="E2068" s="23">
        <f>IFERROR(_xlfn.XLOOKUP($B2068,'Reference Prices - Do Not Edit'!$C$4:$C$6575,'Reference Prices - Do Not Edit'!$E$4:$E$6575),0)</f>
        <v>0</v>
      </c>
      <c r="F2068" s="25">
        <f>IFERROR(_xlfn.XLOOKUP($B2068,'Reference Prices - Do Not Edit'!$C$4:$C$6575,'Reference Prices - Do Not Edit'!$I$4:$I$6575),0)</f>
        <v>0</v>
      </c>
    </row>
    <row r="2069" spans="2:6">
      <c r="B2069" s="475"/>
      <c r="C2069" s="380" t="str">
        <f>IFERROR(_xlfn.XLOOKUP($B2069,'Reference Prices - Do Not Edit'!$C$4:$C$6575,'Reference Prices - Do Not Edit'!$B$4:$B$6575),"-")</f>
        <v>-</v>
      </c>
      <c r="D2069" s="23">
        <f>IFERROR(_xlfn.XLOOKUP($B2069,'Reference Prices - Do Not Edit'!$C$4:$C$6575,'Reference Prices - Do Not Edit'!$D$4:$D$6575),0)</f>
        <v>0</v>
      </c>
      <c r="E2069" s="23">
        <f>IFERROR(_xlfn.XLOOKUP($B2069,'Reference Prices - Do Not Edit'!$C$4:$C$6575,'Reference Prices - Do Not Edit'!$E$4:$E$6575),0)</f>
        <v>0</v>
      </c>
      <c r="F2069" s="25">
        <f>IFERROR(_xlfn.XLOOKUP($B2069,'Reference Prices - Do Not Edit'!$C$4:$C$6575,'Reference Prices - Do Not Edit'!$I$4:$I$6575),0)</f>
        <v>0</v>
      </c>
    </row>
    <row r="2070" spans="2:6">
      <c r="B2070" s="475"/>
      <c r="C2070" s="380" t="str">
        <f>IFERROR(_xlfn.XLOOKUP($B2070,'Reference Prices - Do Not Edit'!$C$4:$C$6575,'Reference Prices - Do Not Edit'!$B$4:$B$6575),"-")</f>
        <v>-</v>
      </c>
      <c r="D2070" s="23">
        <f>IFERROR(_xlfn.XLOOKUP($B2070,'Reference Prices - Do Not Edit'!$C$4:$C$6575,'Reference Prices - Do Not Edit'!$D$4:$D$6575),0)</f>
        <v>0</v>
      </c>
      <c r="E2070" s="23">
        <f>IFERROR(_xlfn.XLOOKUP($B2070,'Reference Prices - Do Not Edit'!$C$4:$C$6575,'Reference Prices - Do Not Edit'!$E$4:$E$6575),0)</f>
        <v>0</v>
      </c>
      <c r="F2070" s="25">
        <f>IFERROR(_xlfn.XLOOKUP($B2070,'Reference Prices - Do Not Edit'!$C$4:$C$6575,'Reference Prices - Do Not Edit'!$I$4:$I$6575),0)</f>
        <v>0</v>
      </c>
    </row>
    <row r="2071" spans="2:6">
      <c r="B2071" s="475"/>
      <c r="C2071" s="380" t="str">
        <f>IFERROR(_xlfn.XLOOKUP($B2071,'Reference Prices - Do Not Edit'!$C$4:$C$6575,'Reference Prices - Do Not Edit'!$B$4:$B$6575),"-")</f>
        <v>-</v>
      </c>
      <c r="D2071" s="23">
        <f>IFERROR(_xlfn.XLOOKUP($B2071,'Reference Prices - Do Not Edit'!$C$4:$C$6575,'Reference Prices - Do Not Edit'!$D$4:$D$6575),0)</f>
        <v>0</v>
      </c>
      <c r="E2071" s="23">
        <f>IFERROR(_xlfn.XLOOKUP($B2071,'Reference Prices - Do Not Edit'!$C$4:$C$6575,'Reference Prices - Do Not Edit'!$E$4:$E$6575),0)</f>
        <v>0</v>
      </c>
      <c r="F2071" s="25">
        <f>IFERROR(_xlfn.XLOOKUP($B2071,'Reference Prices - Do Not Edit'!$C$4:$C$6575,'Reference Prices - Do Not Edit'!$I$4:$I$6575),0)</f>
        <v>0</v>
      </c>
    </row>
    <row r="2072" spans="2:6">
      <c r="B2072" s="475"/>
      <c r="C2072" s="380" t="str">
        <f>IFERROR(_xlfn.XLOOKUP($B2072,'Reference Prices - Do Not Edit'!$C$4:$C$6575,'Reference Prices - Do Not Edit'!$B$4:$B$6575),"-")</f>
        <v>-</v>
      </c>
      <c r="D2072" s="23">
        <f>IFERROR(_xlfn.XLOOKUP($B2072,'Reference Prices - Do Not Edit'!$C$4:$C$6575,'Reference Prices - Do Not Edit'!$D$4:$D$6575),0)</f>
        <v>0</v>
      </c>
      <c r="E2072" s="23">
        <f>IFERROR(_xlfn.XLOOKUP($B2072,'Reference Prices - Do Not Edit'!$C$4:$C$6575,'Reference Prices - Do Not Edit'!$E$4:$E$6575),0)</f>
        <v>0</v>
      </c>
      <c r="F2072" s="25">
        <f>IFERROR(_xlfn.XLOOKUP($B2072,'Reference Prices - Do Not Edit'!$C$4:$C$6575,'Reference Prices - Do Not Edit'!$I$4:$I$6575),0)</f>
        <v>0</v>
      </c>
    </row>
    <row r="2073" spans="2:6">
      <c r="B2073" s="475"/>
      <c r="C2073" s="380" t="str">
        <f>IFERROR(_xlfn.XLOOKUP($B2073,'Reference Prices - Do Not Edit'!$C$4:$C$6575,'Reference Prices - Do Not Edit'!$B$4:$B$6575),"-")</f>
        <v>-</v>
      </c>
      <c r="D2073" s="23">
        <f>IFERROR(_xlfn.XLOOKUP($B2073,'Reference Prices - Do Not Edit'!$C$4:$C$6575,'Reference Prices - Do Not Edit'!$D$4:$D$6575),0)</f>
        <v>0</v>
      </c>
      <c r="E2073" s="23">
        <f>IFERROR(_xlfn.XLOOKUP($B2073,'Reference Prices - Do Not Edit'!$C$4:$C$6575,'Reference Prices - Do Not Edit'!$E$4:$E$6575),0)</f>
        <v>0</v>
      </c>
      <c r="F2073" s="25">
        <f>IFERROR(_xlfn.XLOOKUP($B2073,'Reference Prices - Do Not Edit'!$C$4:$C$6575,'Reference Prices - Do Not Edit'!$I$4:$I$6575),0)</f>
        <v>0</v>
      </c>
    </row>
    <row r="2074" spans="2:6">
      <c r="B2074" s="475"/>
      <c r="C2074" s="380" t="str">
        <f>IFERROR(_xlfn.XLOOKUP($B2074,'Reference Prices - Do Not Edit'!$C$4:$C$6575,'Reference Prices - Do Not Edit'!$B$4:$B$6575),"-")</f>
        <v>-</v>
      </c>
      <c r="D2074" s="23">
        <f>IFERROR(_xlfn.XLOOKUP($B2074,'Reference Prices - Do Not Edit'!$C$4:$C$6575,'Reference Prices - Do Not Edit'!$D$4:$D$6575),0)</f>
        <v>0</v>
      </c>
      <c r="E2074" s="23">
        <f>IFERROR(_xlfn.XLOOKUP($B2074,'Reference Prices - Do Not Edit'!$C$4:$C$6575,'Reference Prices - Do Not Edit'!$E$4:$E$6575),0)</f>
        <v>0</v>
      </c>
      <c r="F2074" s="25">
        <f>IFERROR(_xlfn.XLOOKUP($B2074,'Reference Prices - Do Not Edit'!$C$4:$C$6575,'Reference Prices - Do Not Edit'!$I$4:$I$6575),0)</f>
        <v>0</v>
      </c>
    </row>
    <row r="2075" spans="2:6">
      <c r="B2075" s="475"/>
      <c r="C2075" s="380" t="str">
        <f>IFERROR(_xlfn.XLOOKUP($B2075,'Reference Prices - Do Not Edit'!$C$4:$C$6575,'Reference Prices - Do Not Edit'!$B$4:$B$6575),"-")</f>
        <v>-</v>
      </c>
      <c r="D2075" s="23">
        <f>IFERROR(_xlfn.XLOOKUP($B2075,'Reference Prices - Do Not Edit'!$C$4:$C$6575,'Reference Prices - Do Not Edit'!$D$4:$D$6575),0)</f>
        <v>0</v>
      </c>
      <c r="E2075" s="23">
        <f>IFERROR(_xlfn.XLOOKUP($B2075,'Reference Prices - Do Not Edit'!$C$4:$C$6575,'Reference Prices - Do Not Edit'!$E$4:$E$6575),0)</f>
        <v>0</v>
      </c>
      <c r="F2075" s="25">
        <f>IFERROR(_xlfn.XLOOKUP($B2075,'Reference Prices - Do Not Edit'!$C$4:$C$6575,'Reference Prices - Do Not Edit'!$I$4:$I$6575),0)</f>
        <v>0</v>
      </c>
    </row>
    <row r="2076" spans="2:6">
      <c r="B2076" s="475"/>
      <c r="C2076" s="380" t="str">
        <f>IFERROR(_xlfn.XLOOKUP($B2076,'Reference Prices - Do Not Edit'!$C$4:$C$6575,'Reference Prices - Do Not Edit'!$B$4:$B$6575),"-")</f>
        <v>-</v>
      </c>
      <c r="D2076" s="23">
        <f>IFERROR(_xlfn.XLOOKUP($B2076,'Reference Prices - Do Not Edit'!$C$4:$C$6575,'Reference Prices - Do Not Edit'!$D$4:$D$6575),0)</f>
        <v>0</v>
      </c>
      <c r="E2076" s="23">
        <f>IFERROR(_xlfn.XLOOKUP($B2076,'Reference Prices - Do Not Edit'!$C$4:$C$6575,'Reference Prices - Do Not Edit'!$E$4:$E$6575),0)</f>
        <v>0</v>
      </c>
      <c r="F2076" s="25">
        <f>IFERROR(_xlfn.XLOOKUP($B2076,'Reference Prices - Do Not Edit'!$C$4:$C$6575,'Reference Prices - Do Not Edit'!$I$4:$I$6575),0)</f>
        <v>0</v>
      </c>
    </row>
    <row r="2077" spans="2:6">
      <c r="B2077" s="475"/>
      <c r="C2077" s="380" t="str">
        <f>IFERROR(_xlfn.XLOOKUP($B2077,'Reference Prices - Do Not Edit'!$C$4:$C$6575,'Reference Prices - Do Not Edit'!$B$4:$B$6575),"-")</f>
        <v>-</v>
      </c>
      <c r="D2077" s="23">
        <f>IFERROR(_xlfn.XLOOKUP($B2077,'Reference Prices - Do Not Edit'!$C$4:$C$6575,'Reference Prices - Do Not Edit'!$D$4:$D$6575),0)</f>
        <v>0</v>
      </c>
      <c r="E2077" s="23">
        <f>IFERROR(_xlfn.XLOOKUP($B2077,'Reference Prices - Do Not Edit'!$C$4:$C$6575,'Reference Prices - Do Not Edit'!$E$4:$E$6575),0)</f>
        <v>0</v>
      </c>
      <c r="F2077" s="25">
        <f>IFERROR(_xlfn.XLOOKUP($B2077,'Reference Prices - Do Not Edit'!$C$4:$C$6575,'Reference Prices - Do Not Edit'!$I$4:$I$6575),0)</f>
        <v>0</v>
      </c>
    </row>
    <row r="2078" spans="2:6">
      <c r="B2078" s="475"/>
      <c r="C2078" s="380" t="str">
        <f>IFERROR(_xlfn.XLOOKUP($B2078,'Reference Prices - Do Not Edit'!$C$4:$C$6575,'Reference Prices - Do Not Edit'!$B$4:$B$6575),"-")</f>
        <v>-</v>
      </c>
      <c r="D2078" s="23">
        <f>IFERROR(_xlfn.XLOOKUP($B2078,'Reference Prices - Do Not Edit'!$C$4:$C$6575,'Reference Prices - Do Not Edit'!$D$4:$D$6575),0)</f>
        <v>0</v>
      </c>
      <c r="E2078" s="23">
        <f>IFERROR(_xlfn.XLOOKUP($B2078,'Reference Prices - Do Not Edit'!$C$4:$C$6575,'Reference Prices - Do Not Edit'!$E$4:$E$6575),0)</f>
        <v>0</v>
      </c>
      <c r="F2078" s="25">
        <f>IFERROR(_xlfn.XLOOKUP($B2078,'Reference Prices - Do Not Edit'!$C$4:$C$6575,'Reference Prices - Do Not Edit'!$I$4:$I$6575),0)</f>
        <v>0</v>
      </c>
    </row>
    <row r="2079" spans="2:6">
      <c r="B2079" s="475"/>
      <c r="C2079" s="380" t="str">
        <f>IFERROR(_xlfn.XLOOKUP($B2079,'Reference Prices - Do Not Edit'!$C$4:$C$6575,'Reference Prices - Do Not Edit'!$B$4:$B$6575),"-")</f>
        <v>-</v>
      </c>
      <c r="D2079" s="23">
        <f>IFERROR(_xlfn.XLOOKUP($B2079,'Reference Prices - Do Not Edit'!$C$4:$C$6575,'Reference Prices - Do Not Edit'!$D$4:$D$6575),0)</f>
        <v>0</v>
      </c>
      <c r="E2079" s="23">
        <f>IFERROR(_xlfn.XLOOKUP($B2079,'Reference Prices - Do Not Edit'!$C$4:$C$6575,'Reference Prices - Do Not Edit'!$E$4:$E$6575),0)</f>
        <v>0</v>
      </c>
      <c r="F2079" s="25">
        <f>IFERROR(_xlfn.XLOOKUP($B2079,'Reference Prices - Do Not Edit'!$C$4:$C$6575,'Reference Prices - Do Not Edit'!$I$4:$I$6575),0)</f>
        <v>0</v>
      </c>
    </row>
    <row r="2080" spans="2:6">
      <c r="B2080" s="475"/>
      <c r="C2080" s="380" t="str">
        <f>IFERROR(_xlfn.XLOOKUP($B2080,'Reference Prices - Do Not Edit'!$C$4:$C$6575,'Reference Prices - Do Not Edit'!$B$4:$B$6575),"-")</f>
        <v>-</v>
      </c>
      <c r="D2080" s="23">
        <f>IFERROR(_xlfn.XLOOKUP($B2080,'Reference Prices - Do Not Edit'!$C$4:$C$6575,'Reference Prices - Do Not Edit'!$D$4:$D$6575),0)</f>
        <v>0</v>
      </c>
      <c r="E2080" s="23">
        <f>IFERROR(_xlfn.XLOOKUP($B2080,'Reference Prices - Do Not Edit'!$C$4:$C$6575,'Reference Prices - Do Not Edit'!$E$4:$E$6575),0)</f>
        <v>0</v>
      </c>
      <c r="F2080" s="25">
        <f>IFERROR(_xlfn.XLOOKUP($B2080,'Reference Prices - Do Not Edit'!$C$4:$C$6575,'Reference Prices - Do Not Edit'!$I$4:$I$6575),0)</f>
        <v>0</v>
      </c>
    </row>
    <row r="2081" spans="2:6">
      <c r="B2081" s="475"/>
      <c r="C2081" s="380" t="str">
        <f>IFERROR(_xlfn.XLOOKUP($B2081,'Reference Prices - Do Not Edit'!$C$4:$C$6575,'Reference Prices - Do Not Edit'!$B$4:$B$6575),"-")</f>
        <v>-</v>
      </c>
      <c r="D2081" s="23">
        <f>IFERROR(_xlfn.XLOOKUP($B2081,'Reference Prices - Do Not Edit'!$C$4:$C$6575,'Reference Prices - Do Not Edit'!$D$4:$D$6575),0)</f>
        <v>0</v>
      </c>
      <c r="E2081" s="23">
        <f>IFERROR(_xlfn.XLOOKUP($B2081,'Reference Prices - Do Not Edit'!$C$4:$C$6575,'Reference Prices - Do Not Edit'!$E$4:$E$6575),0)</f>
        <v>0</v>
      </c>
      <c r="F2081" s="25">
        <f>IFERROR(_xlfn.XLOOKUP($B2081,'Reference Prices - Do Not Edit'!$C$4:$C$6575,'Reference Prices - Do Not Edit'!$I$4:$I$6575),0)</f>
        <v>0</v>
      </c>
    </row>
    <row r="2082" spans="2:6">
      <c r="B2082" s="475"/>
      <c r="C2082" s="380" t="str">
        <f>IFERROR(_xlfn.XLOOKUP($B2082,'Reference Prices - Do Not Edit'!$C$4:$C$6575,'Reference Prices - Do Not Edit'!$B$4:$B$6575),"-")</f>
        <v>-</v>
      </c>
      <c r="D2082" s="23">
        <f>IFERROR(_xlfn.XLOOKUP($B2082,'Reference Prices - Do Not Edit'!$C$4:$C$6575,'Reference Prices - Do Not Edit'!$D$4:$D$6575),0)</f>
        <v>0</v>
      </c>
      <c r="E2082" s="23">
        <f>IFERROR(_xlfn.XLOOKUP($B2082,'Reference Prices - Do Not Edit'!$C$4:$C$6575,'Reference Prices - Do Not Edit'!$E$4:$E$6575),0)</f>
        <v>0</v>
      </c>
      <c r="F2082" s="25">
        <f>IFERROR(_xlfn.XLOOKUP($B2082,'Reference Prices - Do Not Edit'!$C$4:$C$6575,'Reference Prices - Do Not Edit'!$I$4:$I$6575),0)</f>
        <v>0</v>
      </c>
    </row>
    <row r="2083" spans="2:6">
      <c r="B2083" s="475"/>
      <c r="C2083" s="380" t="str">
        <f>IFERROR(_xlfn.XLOOKUP($B2083,'Reference Prices - Do Not Edit'!$C$4:$C$6575,'Reference Prices - Do Not Edit'!$B$4:$B$6575),"-")</f>
        <v>-</v>
      </c>
      <c r="D2083" s="23">
        <f>IFERROR(_xlfn.XLOOKUP($B2083,'Reference Prices - Do Not Edit'!$C$4:$C$6575,'Reference Prices - Do Not Edit'!$D$4:$D$6575),0)</f>
        <v>0</v>
      </c>
      <c r="E2083" s="23">
        <f>IFERROR(_xlfn.XLOOKUP($B2083,'Reference Prices - Do Not Edit'!$C$4:$C$6575,'Reference Prices - Do Not Edit'!$E$4:$E$6575),0)</f>
        <v>0</v>
      </c>
      <c r="F2083" s="25">
        <f>IFERROR(_xlfn.XLOOKUP($B2083,'Reference Prices - Do Not Edit'!$C$4:$C$6575,'Reference Prices - Do Not Edit'!$I$4:$I$6575),0)</f>
        <v>0</v>
      </c>
    </row>
    <row r="2084" spans="2:6">
      <c r="B2084" s="475"/>
      <c r="C2084" s="380" t="str">
        <f>IFERROR(_xlfn.XLOOKUP($B2084,'Reference Prices - Do Not Edit'!$C$4:$C$6575,'Reference Prices - Do Not Edit'!$B$4:$B$6575),"-")</f>
        <v>-</v>
      </c>
      <c r="D2084" s="23">
        <f>IFERROR(_xlfn.XLOOKUP($B2084,'Reference Prices - Do Not Edit'!$C$4:$C$6575,'Reference Prices - Do Not Edit'!$D$4:$D$6575),0)</f>
        <v>0</v>
      </c>
      <c r="E2084" s="23">
        <f>IFERROR(_xlfn.XLOOKUP($B2084,'Reference Prices - Do Not Edit'!$C$4:$C$6575,'Reference Prices - Do Not Edit'!$E$4:$E$6575),0)</f>
        <v>0</v>
      </c>
      <c r="F2084" s="25">
        <f>IFERROR(_xlfn.XLOOKUP($B2084,'Reference Prices - Do Not Edit'!$C$4:$C$6575,'Reference Prices - Do Not Edit'!$I$4:$I$6575),0)</f>
        <v>0</v>
      </c>
    </row>
    <row r="2085" spans="2:6">
      <c r="B2085" s="475"/>
      <c r="C2085" s="380" t="str">
        <f>IFERROR(_xlfn.XLOOKUP($B2085,'Reference Prices - Do Not Edit'!$C$4:$C$6575,'Reference Prices - Do Not Edit'!$B$4:$B$6575),"-")</f>
        <v>-</v>
      </c>
      <c r="D2085" s="23">
        <f>IFERROR(_xlfn.XLOOKUP($B2085,'Reference Prices - Do Not Edit'!$C$4:$C$6575,'Reference Prices - Do Not Edit'!$D$4:$D$6575),0)</f>
        <v>0</v>
      </c>
      <c r="E2085" s="23">
        <f>IFERROR(_xlfn.XLOOKUP($B2085,'Reference Prices - Do Not Edit'!$C$4:$C$6575,'Reference Prices - Do Not Edit'!$E$4:$E$6575),0)</f>
        <v>0</v>
      </c>
      <c r="F2085" s="25">
        <f>IFERROR(_xlfn.XLOOKUP($B2085,'Reference Prices - Do Not Edit'!$C$4:$C$6575,'Reference Prices - Do Not Edit'!$I$4:$I$6575),0)</f>
        <v>0</v>
      </c>
    </row>
    <row r="2086" spans="2:6">
      <c r="B2086" s="475"/>
      <c r="C2086" s="380" t="str">
        <f>IFERROR(_xlfn.XLOOKUP($B2086,'Reference Prices - Do Not Edit'!$C$4:$C$6575,'Reference Prices - Do Not Edit'!$B$4:$B$6575),"-")</f>
        <v>-</v>
      </c>
      <c r="D2086" s="23">
        <f>IFERROR(_xlfn.XLOOKUP($B2086,'Reference Prices - Do Not Edit'!$C$4:$C$6575,'Reference Prices - Do Not Edit'!$D$4:$D$6575),0)</f>
        <v>0</v>
      </c>
      <c r="E2086" s="23">
        <f>IFERROR(_xlfn.XLOOKUP($B2086,'Reference Prices - Do Not Edit'!$C$4:$C$6575,'Reference Prices - Do Not Edit'!$E$4:$E$6575),0)</f>
        <v>0</v>
      </c>
      <c r="F2086" s="25">
        <f>IFERROR(_xlfn.XLOOKUP($B2086,'Reference Prices - Do Not Edit'!$C$4:$C$6575,'Reference Prices - Do Not Edit'!$I$4:$I$6575),0)</f>
        <v>0</v>
      </c>
    </row>
    <row r="2087" spans="2:6">
      <c r="B2087" s="475"/>
      <c r="C2087" s="380" t="str">
        <f>IFERROR(_xlfn.XLOOKUP($B2087,'Reference Prices - Do Not Edit'!$C$4:$C$6575,'Reference Prices - Do Not Edit'!$B$4:$B$6575),"-")</f>
        <v>-</v>
      </c>
      <c r="D2087" s="23">
        <f>IFERROR(_xlfn.XLOOKUP($B2087,'Reference Prices - Do Not Edit'!$C$4:$C$6575,'Reference Prices - Do Not Edit'!$D$4:$D$6575),0)</f>
        <v>0</v>
      </c>
      <c r="E2087" s="23">
        <f>IFERROR(_xlfn.XLOOKUP($B2087,'Reference Prices - Do Not Edit'!$C$4:$C$6575,'Reference Prices - Do Not Edit'!$E$4:$E$6575),0)</f>
        <v>0</v>
      </c>
      <c r="F2087" s="25">
        <f>IFERROR(_xlfn.XLOOKUP($B2087,'Reference Prices - Do Not Edit'!$C$4:$C$6575,'Reference Prices - Do Not Edit'!$I$4:$I$6575),0)</f>
        <v>0</v>
      </c>
    </row>
    <row r="2088" spans="2:6">
      <c r="B2088" s="475"/>
      <c r="C2088" s="380" t="str">
        <f>IFERROR(_xlfn.XLOOKUP($B2088,'Reference Prices - Do Not Edit'!$C$4:$C$6575,'Reference Prices - Do Not Edit'!$B$4:$B$6575),"-")</f>
        <v>-</v>
      </c>
      <c r="D2088" s="23">
        <f>IFERROR(_xlfn.XLOOKUP($B2088,'Reference Prices - Do Not Edit'!$C$4:$C$6575,'Reference Prices - Do Not Edit'!$D$4:$D$6575),0)</f>
        <v>0</v>
      </c>
      <c r="E2088" s="23">
        <f>IFERROR(_xlfn.XLOOKUP($B2088,'Reference Prices - Do Not Edit'!$C$4:$C$6575,'Reference Prices - Do Not Edit'!$E$4:$E$6575),0)</f>
        <v>0</v>
      </c>
      <c r="F2088" s="25">
        <f>IFERROR(_xlfn.XLOOKUP($B2088,'Reference Prices - Do Not Edit'!$C$4:$C$6575,'Reference Prices - Do Not Edit'!$I$4:$I$6575),0)</f>
        <v>0</v>
      </c>
    </row>
    <row r="2089" spans="2:6">
      <c r="B2089" s="475"/>
      <c r="C2089" s="380" t="str">
        <f>IFERROR(_xlfn.XLOOKUP($B2089,'Reference Prices - Do Not Edit'!$C$4:$C$6575,'Reference Prices - Do Not Edit'!$B$4:$B$6575),"-")</f>
        <v>-</v>
      </c>
      <c r="D2089" s="23">
        <f>IFERROR(_xlfn.XLOOKUP($B2089,'Reference Prices - Do Not Edit'!$C$4:$C$6575,'Reference Prices - Do Not Edit'!$D$4:$D$6575),0)</f>
        <v>0</v>
      </c>
      <c r="E2089" s="23">
        <f>IFERROR(_xlfn.XLOOKUP($B2089,'Reference Prices - Do Not Edit'!$C$4:$C$6575,'Reference Prices - Do Not Edit'!$E$4:$E$6575),0)</f>
        <v>0</v>
      </c>
      <c r="F2089" s="25">
        <f>IFERROR(_xlfn.XLOOKUP($B2089,'Reference Prices - Do Not Edit'!$C$4:$C$6575,'Reference Prices - Do Not Edit'!$I$4:$I$6575),0)</f>
        <v>0</v>
      </c>
    </row>
    <row r="2090" spans="2:6">
      <c r="B2090" s="475"/>
      <c r="C2090" s="380" t="str">
        <f>IFERROR(_xlfn.XLOOKUP($B2090,'Reference Prices - Do Not Edit'!$C$4:$C$6575,'Reference Prices - Do Not Edit'!$B$4:$B$6575),"-")</f>
        <v>-</v>
      </c>
      <c r="D2090" s="23">
        <f>IFERROR(_xlfn.XLOOKUP($B2090,'Reference Prices - Do Not Edit'!$C$4:$C$6575,'Reference Prices - Do Not Edit'!$D$4:$D$6575),0)</f>
        <v>0</v>
      </c>
      <c r="E2090" s="23">
        <f>IFERROR(_xlfn.XLOOKUP($B2090,'Reference Prices - Do Not Edit'!$C$4:$C$6575,'Reference Prices - Do Not Edit'!$E$4:$E$6575),0)</f>
        <v>0</v>
      </c>
      <c r="F2090" s="25">
        <f>IFERROR(_xlfn.XLOOKUP($B2090,'Reference Prices - Do Not Edit'!$C$4:$C$6575,'Reference Prices - Do Not Edit'!$I$4:$I$6575),0)</f>
        <v>0</v>
      </c>
    </row>
    <row r="2091" spans="2:6">
      <c r="B2091" s="475"/>
      <c r="C2091" s="380" t="str">
        <f>IFERROR(_xlfn.XLOOKUP($B2091,'Reference Prices - Do Not Edit'!$C$4:$C$6575,'Reference Prices - Do Not Edit'!$B$4:$B$6575),"-")</f>
        <v>-</v>
      </c>
      <c r="D2091" s="23">
        <f>IFERROR(_xlfn.XLOOKUP($B2091,'Reference Prices - Do Not Edit'!$C$4:$C$6575,'Reference Prices - Do Not Edit'!$D$4:$D$6575),0)</f>
        <v>0</v>
      </c>
      <c r="E2091" s="23">
        <f>IFERROR(_xlfn.XLOOKUP($B2091,'Reference Prices - Do Not Edit'!$C$4:$C$6575,'Reference Prices - Do Not Edit'!$E$4:$E$6575),0)</f>
        <v>0</v>
      </c>
      <c r="F2091" s="25">
        <f>IFERROR(_xlfn.XLOOKUP($B2091,'Reference Prices - Do Not Edit'!$C$4:$C$6575,'Reference Prices - Do Not Edit'!$I$4:$I$6575),0)</f>
        <v>0</v>
      </c>
    </row>
    <row r="2092" spans="2:6">
      <c r="B2092" s="475"/>
      <c r="C2092" s="380" t="str">
        <f>IFERROR(_xlfn.XLOOKUP($B2092,'Reference Prices - Do Not Edit'!$C$4:$C$6575,'Reference Prices - Do Not Edit'!$B$4:$B$6575),"-")</f>
        <v>-</v>
      </c>
      <c r="D2092" s="23">
        <f>IFERROR(_xlfn.XLOOKUP($B2092,'Reference Prices - Do Not Edit'!$C$4:$C$6575,'Reference Prices - Do Not Edit'!$D$4:$D$6575),0)</f>
        <v>0</v>
      </c>
      <c r="E2092" s="23">
        <f>IFERROR(_xlfn.XLOOKUP($B2092,'Reference Prices - Do Not Edit'!$C$4:$C$6575,'Reference Prices - Do Not Edit'!$E$4:$E$6575),0)</f>
        <v>0</v>
      </c>
      <c r="F2092" s="25">
        <f>IFERROR(_xlfn.XLOOKUP($B2092,'Reference Prices - Do Not Edit'!$C$4:$C$6575,'Reference Prices - Do Not Edit'!$I$4:$I$6575),0)</f>
        <v>0</v>
      </c>
    </row>
    <row r="2093" spans="2:6">
      <c r="B2093" s="475"/>
      <c r="C2093" s="380" t="str">
        <f>IFERROR(_xlfn.XLOOKUP($B2093,'Reference Prices - Do Not Edit'!$C$4:$C$6575,'Reference Prices - Do Not Edit'!$B$4:$B$6575),"-")</f>
        <v>-</v>
      </c>
      <c r="D2093" s="23">
        <f>IFERROR(_xlfn.XLOOKUP($B2093,'Reference Prices - Do Not Edit'!$C$4:$C$6575,'Reference Prices - Do Not Edit'!$D$4:$D$6575),0)</f>
        <v>0</v>
      </c>
      <c r="E2093" s="23">
        <f>IFERROR(_xlfn.XLOOKUP($B2093,'Reference Prices - Do Not Edit'!$C$4:$C$6575,'Reference Prices - Do Not Edit'!$E$4:$E$6575),0)</f>
        <v>0</v>
      </c>
      <c r="F2093" s="25">
        <f>IFERROR(_xlfn.XLOOKUP($B2093,'Reference Prices - Do Not Edit'!$C$4:$C$6575,'Reference Prices - Do Not Edit'!$I$4:$I$6575),0)</f>
        <v>0</v>
      </c>
    </row>
    <row r="2094" spans="2:6">
      <c r="B2094" s="475"/>
      <c r="C2094" s="380" t="str">
        <f>IFERROR(_xlfn.XLOOKUP($B2094,'Reference Prices - Do Not Edit'!$C$4:$C$6575,'Reference Prices - Do Not Edit'!$B$4:$B$6575),"-")</f>
        <v>-</v>
      </c>
      <c r="D2094" s="23">
        <f>IFERROR(_xlfn.XLOOKUP($B2094,'Reference Prices - Do Not Edit'!$C$4:$C$6575,'Reference Prices - Do Not Edit'!$D$4:$D$6575),0)</f>
        <v>0</v>
      </c>
      <c r="E2094" s="23">
        <f>IFERROR(_xlfn.XLOOKUP($B2094,'Reference Prices - Do Not Edit'!$C$4:$C$6575,'Reference Prices - Do Not Edit'!$E$4:$E$6575),0)</f>
        <v>0</v>
      </c>
      <c r="F2094" s="25">
        <f>IFERROR(_xlfn.XLOOKUP($B2094,'Reference Prices - Do Not Edit'!$C$4:$C$6575,'Reference Prices - Do Not Edit'!$I$4:$I$6575),0)</f>
        <v>0</v>
      </c>
    </row>
    <row r="2095" spans="2:6">
      <c r="B2095" s="475"/>
      <c r="C2095" s="380" t="str">
        <f>IFERROR(_xlfn.XLOOKUP($B2095,'Reference Prices - Do Not Edit'!$C$4:$C$6575,'Reference Prices - Do Not Edit'!$B$4:$B$6575),"-")</f>
        <v>-</v>
      </c>
      <c r="D2095" s="23">
        <f>IFERROR(_xlfn.XLOOKUP($B2095,'Reference Prices - Do Not Edit'!$C$4:$C$6575,'Reference Prices - Do Not Edit'!$D$4:$D$6575),0)</f>
        <v>0</v>
      </c>
      <c r="E2095" s="23">
        <f>IFERROR(_xlfn.XLOOKUP($B2095,'Reference Prices - Do Not Edit'!$C$4:$C$6575,'Reference Prices - Do Not Edit'!$E$4:$E$6575),0)</f>
        <v>0</v>
      </c>
      <c r="F2095" s="25">
        <f>IFERROR(_xlfn.XLOOKUP($B2095,'Reference Prices - Do Not Edit'!$C$4:$C$6575,'Reference Prices - Do Not Edit'!$I$4:$I$6575),0)</f>
        <v>0</v>
      </c>
    </row>
    <row r="2096" spans="2:6">
      <c r="B2096" s="475"/>
      <c r="C2096" s="380" t="str">
        <f>IFERROR(_xlfn.XLOOKUP($B2096,'Reference Prices - Do Not Edit'!$C$4:$C$6575,'Reference Prices - Do Not Edit'!$B$4:$B$6575),"-")</f>
        <v>-</v>
      </c>
      <c r="D2096" s="23">
        <f>IFERROR(_xlfn.XLOOKUP($B2096,'Reference Prices - Do Not Edit'!$C$4:$C$6575,'Reference Prices - Do Not Edit'!$D$4:$D$6575),0)</f>
        <v>0</v>
      </c>
      <c r="E2096" s="23">
        <f>IFERROR(_xlfn.XLOOKUP($B2096,'Reference Prices - Do Not Edit'!$C$4:$C$6575,'Reference Prices - Do Not Edit'!$E$4:$E$6575),0)</f>
        <v>0</v>
      </c>
      <c r="F2096" s="25">
        <f>IFERROR(_xlfn.XLOOKUP($B2096,'Reference Prices - Do Not Edit'!$C$4:$C$6575,'Reference Prices - Do Not Edit'!$I$4:$I$6575),0)</f>
        <v>0</v>
      </c>
    </row>
    <row r="2097" spans="2:6">
      <c r="B2097" s="475"/>
      <c r="C2097" s="380" t="str">
        <f>IFERROR(_xlfn.XLOOKUP($B2097,'Reference Prices - Do Not Edit'!$C$4:$C$6575,'Reference Prices - Do Not Edit'!$B$4:$B$6575),"-")</f>
        <v>-</v>
      </c>
      <c r="D2097" s="23">
        <f>IFERROR(_xlfn.XLOOKUP($B2097,'Reference Prices - Do Not Edit'!$C$4:$C$6575,'Reference Prices - Do Not Edit'!$D$4:$D$6575),0)</f>
        <v>0</v>
      </c>
      <c r="E2097" s="23">
        <f>IFERROR(_xlfn.XLOOKUP($B2097,'Reference Prices - Do Not Edit'!$C$4:$C$6575,'Reference Prices - Do Not Edit'!$E$4:$E$6575),0)</f>
        <v>0</v>
      </c>
      <c r="F2097" s="25">
        <f>IFERROR(_xlfn.XLOOKUP($B2097,'Reference Prices - Do Not Edit'!$C$4:$C$6575,'Reference Prices - Do Not Edit'!$I$4:$I$6575),0)</f>
        <v>0</v>
      </c>
    </row>
    <row r="2098" spans="2:6">
      <c r="B2098" s="475"/>
      <c r="C2098" s="380" t="str">
        <f>IFERROR(_xlfn.XLOOKUP($B2098,'Reference Prices - Do Not Edit'!$C$4:$C$6575,'Reference Prices - Do Not Edit'!$B$4:$B$6575),"-")</f>
        <v>-</v>
      </c>
      <c r="D2098" s="23">
        <f>IFERROR(_xlfn.XLOOKUP($B2098,'Reference Prices - Do Not Edit'!$C$4:$C$6575,'Reference Prices - Do Not Edit'!$D$4:$D$6575),0)</f>
        <v>0</v>
      </c>
      <c r="E2098" s="23">
        <f>IFERROR(_xlfn.XLOOKUP($B2098,'Reference Prices - Do Not Edit'!$C$4:$C$6575,'Reference Prices - Do Not Edit'!$E$4:$E$6575),0)</f>
        <v>0</v>
      </c>
      <c r="F2098" s="25">
        <f>IFERROR(_xlfn.XLOOKUP($B2098,'Reference Prices - Do Not Edit'!$C$4:$C$6575,'Reference Prices - Do Not Edit'!$I$4:$I$6575),0)</f>
        <v>0</v>
      </c>
    </row>
    <row r="2099" spans="2:6">
      <c r="B2099" s="475"/>
      <c r="C2099" s="380" t="str">
        <f>IFERROR(_xlfn.XLOOKUP($B2099,'Reference Prices - Do Not Edit'!$C$4:$C$6575,'Reference Prices - Do Not Edit'!$B$4:$B$6575),"-")</f>
        <v>-</v>
      </c>
      <c r="D2099" s="23">
        <f>IFERROR(_xlfn.XLOOKUP($B2099,'Reference Prices - Do Not Edit'!$C$4:$C$6575,'Reference Prices - Do Not Edit'!$D$4:$D$6575),0)</f>
        <v>0</v>
      </c>
      <c r="E2099" s="23">
        <f>IFERROR(_xlfn.XLOOKUP($B2099,'Reference Prices - Do Not Edit'!$C$4:$C$6575,'Reference Prices - Do Not Edit'!$E$4:$E$6575),0)</f>
        <v>0</v>
      </c>
      <c r="F2099" s="25">
        <f>IFERROR(_xlfn.XLOOKUP($B2099,'Reference Prices - Do Not Edit'!$C$4:$C$6575,'Reference Prices - Do Not Edit'!$I$4:$I$6575),0)</f>
        <v>0</v>
      </c>
    </row>
    <row r="2100" spans="2:6">
      <c r="B2100" s="475"/>
      <c r="C2100" s="380" t="str">
        <f>IFERROR(_xlfn.XLOOKUP($B2100,'Reference Prices - Do Not Edit'!$C$4:$C$6575,'Reference Prices - Do Not Edit'!$B$4:$B$6575),"-")</f>
        <v>-</v>
      </c>
      <c r="D2100" s="23">
        <f>IFERROR(_xlfn.XLOOKUP($B2100,'Reference Prices - Do Not Edit'!$C$4:$C$6575,'Reference Prices - Do Not Edit'!$D$4:$D$6575),0)</f>
        <v>0</v>
      </c>
      <c r="E2100" s="23">
        <f>IFERROR(_xlfn.XLOOKUP($B2100,'Reference Prices - Do Not Edit'!$C$4:$C$6575,'Reference Prices - Do Not Edit'!$E$4:$E$6575),0)</f>
        <v>0</v>
      </c>
      <c r="F2100" s="25">
        <f>IFERROR(_xlfn.XLOOKUP($B2100,'Reference Prices - Do Not Edit'!$C$4:$C$6575,'Reference Prices - Do Not Edit'!$I$4:$I$6575),0)</f>
        <v>0</v>
      </c>
    </row>
    <row r="2101" spans="2:6">
      <c r="B2101" s="475"/>
      <c r="C2101" s="380" t="str">
        <f>IFERROR(_xlfn.XLOOKUP($B2101,'Reference Prices - Do Not Edit'!$C$4:$C$6575,'Reference Prices - Do Not Edit'!$B$4:$B$6575),"-")</f>
        <v>-</v>
      </c>
      <c r="D2101" s="23">
        <f>IFERROR(_xlfn.XLOOKUP($B2101,'Reference Prices - Do Not Edit'!$C$4:$C$6575,'Reference Prices - Do Not Edit'!$D$4:$D$6575),0)</f>
        <v>0</v>
      </c>
      <c r="E2101" s="23">
        <f>IFERROR(_xlfn.XLOOKUP($B2101,'Reference Prices - Do Not Edit'!$C$4:$C$6575,'Reference Prices - Do Not Edit'!$E$4:$E$6575),0)</f>
        <v>0</v>
      </c>
      <c r="F2101" s="25">
        <f>IFERROR(_xlfn.XLOOKUP($B2101,'Reference Prices - Do Not Edit'!$C$4:$C$6575,'Reference Prices - Do Not Edit'!$I$4:$I$6575),0)</f>
        <v>0</v>
      </c>
    </row>
    <row r="2102" spans="2:6">
      <c r="B2102" s="475"/>
      <c r="C2102" s="380" t="str">
        <f>IFERROR(_xlfn.XLOOKUP($B2102,'Reference Prices - Do Not Edit'!$C$4:$C$6575,'Reference Prices - Do Not Edit'!$B$4:$B$6575),"-")</f>
        <v>-</v>
      </c>
      <c r="D2102" s="23">
        <f>IFERROR(_xlfn.XLOOKUP($B2102,'Reference Prices - Do Not Edit'!$C$4:$C$6575,'Reference Prices - Do Not Edit'!$D$4:$D$6575),0)</f>
        <v>0</v>
      </c>
      <c r="E2102" s="23">
        <f>IFERROR(_xlfn.XLOOKUP($B2102,'Reference Prices - Do Not Edit'!$C$4:$C$6575,'Reference Prices - Do Not Edit'!$E$4:$E$6575),0)</f>
        <v>0</v>
      </c>
      <c r="F2102" s="25">
        <f>IFERROR(_xlfn.XLOOKUP($B2102,'Reference Prices - Do Not Edit'!$C$4:$C$6575,'Reference Prices - Do Not Edit'!$I$4:$I$6575),0)</f>
        <v>0</v>
      </c>
    </row>
    <row r="2103" spans="2:6">
      <c r="B2103" s="475"/>
      <c r="C2103" s="380" t="str">
        <f>IFERROR(_xlfn.XLOOKUP($B2103,'Reference Prices - Do Not Edit'!$C$4:$C$6575,'Reference Prices - Do Not Edit'!$B$4:$B$6575),"-")</f>
        <v>-</v>
      </c>
      <c r="D2103" s="23">
        <f>IFERROR(_xlfn.XLOOKUP($B2103,'Reference Prices - Do Not Edit'!$C$4:$C$6575,'Reference Prices - Do Not Edit'!$D$4:$D$6575),0)</f>
        <v>0</v>
      </c>
      <c r="E2103" s="23">
        <f>IFERROR(_xlfn.XLOOKUP($B2103,'Reference Prices - Do Not Edit'!$C$4:$C$6575,'Reference Prices - Do Not Edit'!$E$4:$E$6575),0)</f>
        <v>0</v>
      </c>
      <c r="F2103" s="25">
        <f>IFERROR(_xlfn.XLOOKUP($B2103,'Reference Prices - Do Not Edit'!$C$4:$C$6575,'Reference Prices - Do Not Edit'!$I$4:$I$6575),0)</f>
        <v>0</v>
      </c>
    </row>
    <row r="2104" spans="2:6">
      <c r="B2104" s="475"/>
      <c r="C2104" s="380" t="str">
        <f>IFERROR(_xlfn.XLOOKUP($B2104,'Reference Prices - Do Not Edit'!$C$4:$C$6575,'Reference Prices - Do Not Edit'!$B$4:$B$6575),"-")</f>
        <v>-</v>
      </c>
      <c r="D2104" s="23">
        <f>IFERROR(_xlfn.XLOOKUP($B2104,'Reference Prices - Do Not Edit'!$C$4:$C$6575,'Reference Prices - Do Not Edit'!$D$4:$D$6575),0)</f>
        <v>0</v>
      </c>
      <c r="E2104" s="23">
        <f>IFERROR(_xlfn.XLOOKUP($B2104,'Reference Prices - Do Not Edit'!$C$4:$C$6575,'Reference Prices - Do Not Edit'!$E$4:$E$6575),0)</f>
        <v>0</v>
      </c>
      <c r="F2104" s="25">
        <f>IFERROR(_xlfn.XLOOKUP($B2104,'Reference Prices - Do Not Edit'!$C$4:$C$6575,'Reference Prices - Do Not Edit'!$I$4:$I$6575),0)</f>
        <v>0</v>
      </c>
    </row>
    <row r="2105" spans="2:6">
      <c r="B2105" s="475"/>
      <c r="C2105" s="380" t="str">
        <f>IFERROR(_xlfn.XLOOKUP($B2105,'Reference Prices - Do Not Edit'!$C$4:$C$6575,'Reference Prices - Do Not Edit'!$B$4:$B$6575),"-")</f>
        <v>-</v>
      </c>
      <c r="D2105" s="23">
        <f>IFERROR(_xlfn.XLOOKUP($B2105,'Reference Prices - Do Not Edit'!$C$4:$C$6575,'Reference Prices - Do Not Edit'!$D$4:$D$6575),0)</f>
        <v>0</v>
      </c>
      <c r="E2105" s="23">
        <f>IFERROR(_xlfn.XLOOKUP($B2105,'Reference Prices - Do Not Edit'!$C$4:$C$6575,'Reference Prices - Do Not Edit'!$E$4:$E$6575),0)</f>
        <v>0</v>
      </c>
      <c r="F2105" s="25">
        <f>IFERROR(_xlfn.XLOOKUP($B2105,'Reference Prices - Do Not Edit'!$C$4:$C$6575,'Reference Prices - Do Not Edit'!$I$4:$I$6575),0)</f>
        <v>0</v>
      </c>
    </row>
    <row r="2106" spans="2:6">
      <c r="B2106" s="475"/>
      <c r="C2106" s="380" t="str">
        <f>IFERROR(_xlfn.XLOOKUP($B2106,'Reference Prices - Do Not Edit'!$C$4:$C$6575,'Reference Prices - Do Not Edit'!$B$4:$B$6575),"-")</f>
        <v>-</v>
      </c>
      <c r="D2106" s="23">
        <f>IFERROR(_xlfn.XLOOKUP($B2106,'Reference Prices - Do Not Edit'!$C$4:$C$6575,'Reference Prices - Do Not Edit'!$D$4:$D$6575),0)</f>
        <v>0</v>
      </c>
      <c r="E2106" s="23">
        <f>IFERROR(_xlfn.XLOOKUP($B2106,'Reference Prices - Do Not Edit'!$C$4:$C$6575,'Reference Prices - Do Not Edit'!$E$4:$E$6575),0)</f>
        <v>0</v>
      </c>
      <c r="F2106" s="25">
        <f>IFERROR(_xlfn.XLOOKUP($B2106,'Reference Prices - Do Not Edit'!$C$4:$C$6575,'Reference Prices - Do Not Edit'!$I$4:$I$6575),0)</f>
        <v>0</v>
      </c>
    </row>
    <row r="2107" spans="2:6">
      <c r="B2107" s="475"/>
      <c r="C2107" s="380" t="str">
        <f>IFERROR(_xlfn.XLOOKUP($B2107,'Reference Prices - Do Not Edit'!$C$4:$C$6575,'Reference Prices - Do Not Edit'!$B$4:$B$6575),"-")</f>
        <v>-</v>
      </c>
      <c r="D2107" s="23">
        <f>IFERROR(_xlfn.XLOOKUP($B2107,'Reference Prices - Do Not Edit'!$C$4:$C$6575,'Reference Prices - Do Not Edit'!$D$4:$D$6575),0)</f>
        <v>0</v>
      </c>
      <c r="E2107" s="23">
        <f>IFERROR(_xlfn.XLOOKUP($B2107,'Reference Prices - Do Not Edit'!$C$4:$C$6575,'Reference Prices - Do Not Edit'!$E$4:$E$6575),0)</f>
        <v>0</v>
      </c>
      <c r="F2107" s="25">
        <f>IFERROR(_xlfn.XLOOKUP($B2107,'Reference Prices - Do Not Edit'!$C$4:$C$6575,'Reference Prices - Do Not Edit'!$I$4:$I$6575),0)</f>
        <v>0</v>
      </c>
    </row>
    <row r="2108" spans="2:6">
      <c r="B2108" s="475"/>
      <c r="C2108" s="380" t="str">
        <f>IFERROR(_xlfn.XLOOKUP($B2108,'Reference Prices - Do Not Edit'!$C$4:$C$6575,'Reference Prices - Do Not Edit'!$B$4:$B$6575),"-")</f>
        <v>-</v>
      </c>
      <c r="D2108" s="23">
        <f>IFERROR(_xlfn.XLOOKUP($B2108,'Reference Prices - Do Not Edit'!$C$4:$C$6575,'Reference Prices - Do Not Edit'!$D$4:$D$6575),0)</f>
        <v>0</v>
      </c>
      <c r="E2108" s="23">
        <f>IFERROR(_xlfn.XLOOKUP($B2108,'Reference Prices - Do Not Edit'!$C$4:$C$6575,'Reference Prices - Do Not Edit'!$E$4:$E$6575),0)</f>
        <v>0</v>
      </c>
      <c r="F2108" s="25">
        <f>IFERROR(_xlfn.XLOOKUP($B2108,'Reference Prices - Do Not Edit'!$C$4:$C$6575,'Reference Prices - Do Not Edit'!$I$4:$I$6575),0)</f>
        <v>0</v>
      </c>
    </row>
    <row r="2109" spans="2:6">
      <c r="B2109" s="475"/>
      <c r="C2109" s="380" t="str">
        <f>IFERROR(_xlfn.XLOOKUP($B2109,'Reference Prices - Do Not Edit'!$C$4:$C$6575,'Reference Prices - Do Not Edit'!$B$4:$B$6575),"-")</f>
        <v>-</v>
      </c>
      <c r="D2109" s="23">
        <f>IFERROR(_xlfn.XLOOKUP($B2109,'Reference Prices - Do Not Edit'!$C$4:$C$6575,'Reference Prices - Do Not Edit'!$D$4:$D$6575),0)</f>
        <v>0</v>
      </c>
      <c r="E2109" s="23">
        <f>IFERROR(_xlfn.XLOOKUP($B2109,'Reference Prices - Do Not Edit'!$C$4:$C$6575,'Reference Prices - Do Not Edit'!$E$4:$E$6575),0)</f>
        <v>0</v>
      </c>
      <c r="F2109" s="25">
        <f>IFERROR(_xlfn.XLOOKUP($B2109,'Reference Prices - Do Not Edit'!$C$4:$C$6575,'Reference Prices - Do Not Edit'!$I$4:$I$6575),0)</f>
        <v>0</v>
      </c>
    </row>
    <row r="2110" spans="2:6">
      <c r="B2110" s="475"/>
      <c r="C2110" s="380" t="str">
        <f>IFERROR(_xlfn.XLOOKUP($B2110,'Reference Prices - Do Not Edit'!$C$4:$C$6575,'Reference Prices - Do Not Edit'!$B$4:$B$6575),"-")</f>
        <v>-</v>
      </c>
      <c r="D2110" s="23">
        <f>IFERROR(_xlfn.XLOOKUP($B2110,'Reference Prices - Do Not Edit'!$C$4:$C$6575,'Reference Prices - Do Not Edit'!$D$4:$D$6575),0)</f>
        <v>0</v>
      </c>
      <c r="E2110" s="23">
        <f>IFERROR(_xlfn.XLOOKUP($B2110,'Reference Prices - Do Not Edit'!$C$4:$C$6575,'Reference Prices - Do Not Edit'!$E$4:$E$6575),0)</f>
        <v>0</v>
      </c>
      <c r="F2110" s="25">
        <f>IFERROR(_xlfn.XLOOKUP($B2110,'Reference Prices - Do Not Edit'!$C$4:$C$6575,'Reference Prices - Do Not Edit'!$I$4:$I$6575),0)</f>
        <v>0</v>
      </c>
    </row>
    <row r="2111" spans="2:6">
      <c r="B2111" s="475"/>
      <c r="C2111" s="380" t="str">
        <f>IFERROR(_xlfn.XLOOKUP($B2111,'Reference Prices - Do Not Edit'!$C$4:$C$6575,'Reference Prices - Do Not Edit'!$B$4:$B$6575),"-")</f>
        <v>-</v>
      </c>
      <c r="D2111" s="23">
        <f>IFERROR(_xlfn.XLOOKUP($B2111,'Reference Prices - Do Not Edit'!$C$4:$C$6575,'Reference Prices - Do Not Edit'!$D$4:$D$6575),0)</f>
        <v>0</v>
      </c>
      <c r="E2111" s="23">
        <f>IFERROR(_xlfn.XLOOKUP($B2111,'Reference Prices - Do Not Edit'!$C$4:$C$6575,'Reference Prices - Do Not Edit'!$E$4:$E$6575),0)</f>
        <v>0</v>
      </c>
      <c r="F2111" s="25">
        <f>IFERROR(_xlfn.XLOOKUP($B2111,'Reference Prices - Do Not Edit'!$C$4:$C$6575,'Reference Prices - Do Not Edit'!$I$4:$I$6575),0)</f>
        <v>0</v>
      </c>
    </row>
    <row r="2112" spans="2:6">
      <c r="B2112" s="475"/>
      <c r="C2112" s="380" t="str">
        <f>IFERROR(_xlfn.XLOOKUP($B2112,'Reference Prices - Do Not Edit'!$C$4:$C$6575,'Reference Prices - Do Not Edit'!$B$4:$B$6575),"-")</f>
        <v>-</v>
      </c>
      <c r="D2112" s="23">
        <f>IFERROR(_xlfn.XLOOKUP($B2112,'Reference Prices - Do Not Edit'!$C$4:$C$6575,'Reference Prices - Do Not Edit'!$D$4:$D$6575),0)</f>
        <v>0</v>
      </c>
      <c r="E2112" s="23">
        <f>IFERROR(_xlfn.XLOOKUP($B2112,'Reference Prices - Do Not Edit'!$C$4:$C$6575,'Reference Prices - Do Not Edit'!$E$4:$E$6575),0)</f>
        <v>0</v>
      </c>
      <c r="F2112" s="25">
        <f>IFERROR(_xlfn.XLOOKUP($B2112,'Reference Prices - Do Not Edit'!$C$4:$C$6575,'Reference Prices - Do Not Edit'!$I$4:$I$6575),0)</f>
        <v>0</v>
      </c>
    </row>
    <row r="2113" spans="2:6">
      <c r="B2113" s="475"/>
      <c r="C2113" s="380" t="str">
        <f>IFERROR(_xlfn.XLOOKUP($B2113,'Reference Prices - Do Not Edit'!$C$4:$C$6575,'Reference Prices - Do Not Edit'!$B$4:$B$6575),"-")</f>
        <v>-</v>
      </c>
      <c r="D2113" s="23">
        <f>IFERROR(_xlfn.XLOOKUP($B2113,'Reference Prices - Do Not Edit'!$C$4:$C$6575,'Reference Prices - Do Not Edit'!$D$4:$D$6575),0)</f>
        <v>0</v>
      </c>
      <c r="E2113" s="23">
        <f>IFERROR(_xlfn.XLOOKUP($B2113,'Reference Prices - Do Not Edit'!$C$4:$C$6575,'Reference Prices - Do Not Edit'!$E$4:$E$6575),0)</f>
        <v>0</v>
      </c>
      <c r="F2113" s="25">
        <f>IFERROR(_xlfn.XLOOKUP($B2113,'Reference Prices - Do Not Edit'!$C$4:$C$6575,'Reference Prices - Do Not Edit'!$I$4:$I$6575),0)</f>
        <v>0</v>
      </c>
    </row>
    <row r="2114" spans="2:6">
      <c r="B2114" s="475"/>
      <c r="C2114" s="380" t="str">
        <f>IFERROR(_xlfn.XLOOKUP($B2114,'Reference Prices - Do Not Edit'!$C$4:$C$6575,'Reference Prices - Do Not Edit'!$B$4:$B$6575),"-")</f>
        <v>-</v>
      </c>
      <c r="D2114" s="23">
        <f>IFERROR(_xlfn.XLOOKUP($B2114,'Reference Prices - Do Not Edit'!$C$4:$C$6575,'Reference Prices - Do Not Edit'!$D$4:$D$6575),0)</f>
        <v>0</v>
      </c>
      <c r="E2114" s="23">
        <f>IFERROR(_xlfn.XLOOKUP($B2114,'Reference Prices - Do Not Edit'!$C$4:$C$6575,'Reference Prices - Do Not Edit'!$E$4:$E$6575),0)</f>
        <v>0</v>
      </c>
      <c r="F2114" s="25">
        <f>IFERROR(_xlfn.XLOOKUP($B2114,'Reference Prices - Do Not Edit'!$C$4:$C$6575,'Reference Prices - Do Not Edit'!$I$4:$I$6575),0)</f>
        <v>0</v>
      </c>
    </row>
    <row r="2115" spans="2:6">
      <c r="B2115" s="475"/>
      <c r="C2115" s="380" t="str">
        <f>IFERROR(_xlfn.XLOOKUP($B2115,'Reference Prices - Do Not Edit'!$C$4:$C$6575,'Reference Prices - Do Not Edit'!$B$4:$B$6575),"-")</f>
        <v>-</v>
      </c>
      <c r="D2115" s="23">
        <f>IFERROR(_xlfn.XLOOKUP($B2115,'Reference Prices - Do Not Edit'!$C$4:$C$6575,'Reference Prices - Do Not Edit'!$D$4:$D$6575),0)</f>
        <v>0</v>
      </c>
      <c r="E2115" s="23">
        <f>IFERROR(_xlfn.XLOOKUP($B2115,'Reference Prices - Do Not Edit'!$C$4:$C$6575,'Reference Prices - Do Not Edit'!$E$4:$E$6575),0)</f>
        <v>0</v>
      </c>
      <c r="F2115" s="25">
        <f>IFERROR(_xlfn.XLOOKUP($B2115,'Reference Prices - Do Not Edit'!$C$4:$C$6575,'Reference Prices - Do Not Edit'!$I$4:$I$6575),0)</f>
        <v>0</v>
      </c>
    </row>
    <row r="2116" spans="2:6">
      <c r="B2116" s="475"/>
      <c r="C2116" s="380" t="str">
        <f>IFERROR(_xlfn.XLOOKUP($B2116,'Reference Prices - Do Not Edit'!$C$4:$C$6575,'Reference Prices - Do Not Edit'!$B$4:$B$6575),"-")</f>
        <v>-</v>
      </c>
      <c r="D2116" s="23">
        <f>IFERROR(_xlfn.XLOOKUP($B2116,'Reference Prices - Do Not Edit'!$C$4:$C$6575,'Reference Prices - Do Not Edit'!$D$4:$D$6575),0)</f>
        <v>0</v>
      </c>
      <c r="E2116" s="23">
        <f>IFERROR(_xlfn.XLOOKUP($B2116,'Reference Prices - Do Not Edit'!$C$4:$C$6575,'Reference Prices - Do Not Edit'!$E$4:$E$6575),0)</f>
        <v>0</v>
      </c>
      <c r="F2116" s="25">
        <f>IFERROR(_xlfn.XLOOKUP($B2116,'Reference Prices - Do Not Edit'!$C$4:$C$6575,'Reference Prices - Do Not Edit'!$I$4:$I$6575),0)</f>
        <v>0</v>
      </c>
    </row>
    <row r="2117" spans="2:6">
      <c r="B2117" s="475"/>
      <c r="C2117" s="380" t="str">
        <f>IFERROR(_xlfn.XLOOKUP($B2117,'Reference Prices - Do Not Edit'!$C$4:$C$6575,'Reference Prices - Do Not Edit'!$B$4:$B$6575),"-")</f>
        <v>-</v>
      </c>
      <c r="D2117" s="23">
        <f>IFERROR(_xlfn.XLOOKUP($B2117,'Reference Prices - Do Not Edit'!$C$4:$C$6575,'Reference Prices - Do Not Edit'!$D$4:$D$6575),0)</f>
        <v>0</v>
      </c>
      <c r="E2117" s="23">
        <f>IFERROR(_xlfn.XLOOKUP($B2117,'Reference Prices - Do Not Edit'!$C$4:$C$6575,'Reference Prices - Do Not Edit'!$E$4:$E$6575),0)</f>
        <v>0</v>
      </c>
      <c r="F2117" s="25">
        <f>IFERROR(_xlfn.XLOOKUP($B2117,'Reference Prices - Do Not Edit'!$C$4:$C$6575,'Reference Prices - Do Not Edit'!$I$4:$I$6575),0)</f>
        <v>0</v>
      </c>
    </row>
    <row r="2118" spans="2:6">
      <c r="B2118" s="475"/>
      <c r="C2118" s="380" t="str">
        <f>IFERROR(_xlfn.XLOOKUP($B2118,'Reference Prices - Do Not Edit'!$C$4:$C$6575,'Reference Prices - Do Not Edit'!$B$4:$B$6575),"-")</f>
        <v>-</v>
      </c>
      <c r="D2118" s="23">
        <f>IFERROR(_xlfn.XLOOKUP($B2118,'Reference Prices - Do Not Edit'!$C$4:$C$6575,'Reference Prices - Do Not Edit'!$D$4:$D$6575),0)</f>
        <v>0</v>
      </c>
      <c r="E2118" s="23">
        <f>IFERROR(_xlfn.XLOOKUP($B2118,'Reference Prices - Do Not Edit'!$C$4:$C$6575,'Reference Prices - Do Not Edit'!$E$4:$E$6575),0)</f>
        <v>0</v>
      </c>
      <c r="F2118" s="25">
        <f>IFERROR(_xlfn.XLOOKUP($B2118,'Reference Prices - Do Not Edit'!$C$4:$C$6575,'Reference Prices - Do Not Edit'!$I$4:$I$6575),0)</f>
        <v>0</v>
      </c>
    </row>
    <row r="2119" spans="2:6">
      <c r="B2119" s="475"/>
      <c r="C2119" s="380" t="str">
        <f>IFERROR(_xlfn.XLOOKUP($B2119,'Reference Prices - Do Not Edit'!$C$4:$C$6575,'Reference Prices - Do Not Edit'!$B$4:$B$6575),"-")</f>
        <v>-</v>
      </c>
      <c r="D2119" s="23">
        <f>IFERROR(_xlfn.XLOOKUP($B2119,'Reference Prices - Do Not Edit'!$C$4:$C$6575,'Reference Prices - Do Not Edit'!$D$4:$D$6575),0)</f>
        <v>0</v>
      </c>
      <c r="E2119" s="23">
        <f>IFERROR(_xlfn.XLOOKUP($B2119,'Reference Prices - Do Not Edit'!$C$4:$C$6575,'Reference Prices - Do Not Edit'!$E$4:$E$6575),0)</f>
        <v>0</v>
      </c>
      <c r="F2119" s="25">
        <f>IFERROR(_xlfn.XLOOKUP($B2119,'Reference Prices - Do Not Edit'!$C$4:$C$6575,'Reference Prices - Do Not Edit'!$I$4:$I$6575),0)</f>
        <v>0</v>
      </c>
    </row>
    <row r="2120" spans="2:6">
      <c r="B2120" s="475"/>
      <c r="C2120" s="380" t="str">
        <f>IFERROR(_xlfn.XLOOKUP($B2120,'Reference Prices - Do Not Edit'!$C$4:$C$6575,'Reference Prices - Do Not Edit'!$B$4:$B$6575),"-")</f>
        <v>-</v>
      </c>
      <c r="D2120" s="23">
        <f>IFERROR(_xlfn.XLOOKUP($B2120,'Reference Prices - Do Not Edit'!$C$4:$C$6575,'Reference Prices - Do Not Edit'!$D$4:$D$6575),0)</f>
        <v>0</v>
      </c>
      <c r="E2120" s="23">
        <f>IFERROR(_xlfn.XLOOKUP($B2120,'Reference Prices - Do Not Edit'!$C$4:$C$6575,'Reference Prices - Do Not Edit'!$E$4:$E$6575),0)</f>
        <v>0</v>
      </c>
      <c r="F2120" s="25">
        <f>IFERROR(_xlfn.XLOOKUP($B2120,'Reference Prices - Do Not Edit'!$C$4:$C$6575,'Reference Prices - Do Not Edit'!$I$4:$I$6575),0)</f>
        <v>0</v>
      </c>
    </row>
    <row r="2121" spans="2:6">
      <c r="B2121" s="475"/>
      <c r="C2121" s="380" t="str">
        <f>IFERROR(_xlfn.XLOOKUP($B2121,'Reference Prices - Do Not Edit'!$C$4:$C$6575,'Reference Prices - Do Not Edit'!$B$4:$B$6575),"-")</f>
        <v>-</v>
      </c>
      <c r="D2121" s="23">
        <f>IFERROR(_xlfn.XLOOKUP($B2121,'Reference Prices - Do Not Edit'!$C$4:$C$6575,'Reference Prices - Do Not Edit'!$D$4:$D$6575),0)</f>
        <v>0</v>
      </c>
      <c r="E2121" s="23">
        <f>IFERROR(_xlfn.XLOOKUP($B2121,'Reference Prices - Do Not Edit'!$C$4:$C$6575,'Reference Prices - Do Not Edit'!$E$4:$E$6575),0)</f>
        <v>0</v>
      </c>
      <c r="F2121" s="25">
        <f>IFERROR(_xlfn.XLOOKUP($B2121,'Reference Prices - Do Not Edit'!$C$4:$C$6575,'Reference Prices - Do Not Edit'!$I$4:$I$6575),0)</f>
        <v>0</v>
      </c>
    </row>
    <row r="2122" spans="2:6">
      <c r="B2122" s="475"/>
      <c r="C2122" s="380" t="str">
        <f>IFERROR(_xlfn.XLOOKUP($B2122,'Reference Prices - Do Not Edit'!$C$4:$C$6575,'Reference Prices - Do Not Edit'!$B$4:$B$6575),"-")</f>
        <v>-</v>
      </c>
      <c r="D2122" s="23">
        <f>IFERROR(_xlfn.XLOOKUP($B2122,'Reference Prices - Do Not Edit'!$C$4:$C$6575,'Reference Prices - Do Not Edit'!$D$4:$D$6575),0)</f>
        <v>0</v>
      </c>
      <c r="E2122" s="23">
        <f>IFERROR(_xlfn.XLOOKUP($B2122,'Reference Prices - Do Not Edit'!$C$4:$C$6575,'Reference Prices - Do Not Edit'!$E$4:$E$6575),0)</f>
        <v>0</v>
      </c>
      <c r="F2122" s="25">
        <f>IFERROR(_xlfn.XLOOKUP($B2122,'Reference Prices - Do Not Edit'!$C$4:$C$6575,'Reference Prices - Do Not Edit'!$I$4:$I$6575),0)</f>
        <v>0</v>
      </c>
    </row>
    <row r="2123" spans="2:6">
      <c r="B2123" s="475"/>
      <c r="C2123" s="380" t="str">
        <f>IFERROR(_xlfn.XLOOKUP($B2123,'Reference Prices - Do Not Edit'!$C$4:$C$6575,'Reference Prices - Do Not Edit'!$B$4:$B$6575),"-")</f>
        <v>-</v>
      </c>
      <c r="D2123" s="23">
        <f>IFERROR(_xlfn.XLOOKUP($B2123,'Reference Prices - Do Not Edit'!$C$4:$C$6575,'Reference Prices - Do Not Edit'!$D$4:$D$6575),0)</f>
        <v>0</v>
      </c>
      <c r="E2123" s="23">
        <f>IFERROR(_xlfn.XLOOKUP($B2123,'Reference Prices - Do Not Edit'!$C$4:$C$6575,'Reference Prices - Do Not Edit'!$E$4:$E$6575),0)</f>
        <v>0</v>
      </c>
      <c r="F2123" s="25">
        <f>IFERROR(_xlfn.XLOOKUP($B2123,'Reference Prices - Do Not Edit'!$C$4:$C$6575,'Reference Prices - Do Not Edit'!$I$4:$I$6575),0)</f>
        <v>0</v>
      </c>
    </row>
    <row r="2124" spans="2:6">
      <c r="B2124" s="475"/>
      <c r="C2124" s="380" t="str">
        <f>IFERROR(_xlfn.XLOOKUP($B2124,'Reference Prices - Do Not Edit'!$C$4:$C$6575,'Reference Prices - Do Not Edit'!$B$4:$B$6575),"-")</f>
        <v>-</v>
      </c>
      <c r="D2124" s="23">
        <f>IFERROR(_xlfn.XLOOKUP($B2124,'Reference Prices - Do Not Edit'!$C$4:$C$6575,'Reference Prices - Do Not Edit'!$D$4:$D$6575),0)</f>
        <v>0</v>
      </c>
      <c r="E2124" s="23">
        <f>IFERROR(_xlfn.XLOOKUP($B2124,'Reference Prices - Do Not Edit'!$C$4:$C$6575,'Reference Prices - Do Not Edit'!$E$4:$E$6575),0)</f>
        <v>0</v>
      </c>
      <c r="F2124" s="25">
        <f>IFERROR(_xlfn.XLOOKUP($B2124,'Reference Prices - Do Not Edit'!$C$4:$C$6575,'Reference Prices - Do Not Edit'!$I$4:$I$6575),0)</f>
        <v>0</v>
      </c>
    </row>
    <row r="2125" spans="2:6">
      <c r="B2125" s="475"/>
      <c r="C2125" s="380" t="str">
        <f>IFERROR(_xlfn.XLOOKUP($B2125,'Reference Prices - Do Not Edit'!$C$4:$C$6575,'Reference Prices - Do Not Edit'!$B$4:$B$6575),"-")</f>
        <v>-</v>
      </c>
      <c r="D2125" s="23">
        <f>IFERROR(_xlfn.XLOOKUP($B2125,'Reference Prices - Do Not Edit'!$C$4:$C$6575,'Reference Prices - Do Not Edit'!$D$4:$D$6575),0)</f>
        <v>0</v>
      </c>
      <c r="E2125" s="23">
        <f>IFERROR(_xlfn.XLOOKUP($B2125,'Reference Prices - Do Not Edit'!$C$4:$C$6575,'Reference Prices - Do Not Edit'!$E$4:$E$6575),0)</f>
        <v>0</v>
      </c>
      <c r="F2125" s="25">
        <f>IFERROR(_xlfn.XLOOKUP($B2125,'Reference Prices - Do Not Edit'!$C$4:$C$6575,'Reference Prices - Do Not Edit'!$I$4:$I$6575),0)</f>
        <v>0</v>
      </c>
    </row>
    <row r="2126" spans="2:6">
      <c r="B2126" s="475"/>
      <c r="C2126" s="380" t="str">
        <f>IFERROR(_xlfn.XLOOKUP($B2126,'Reference Prices - Do Not Edit'!$C$4:$C$6575,'Reference Prices - Do Not Edit'!$B$4:$B$6575),"-")</f>
        <v>-</v>
      </c>
      <c r="D2126" s="23">
        <f>IFERROR(_xlfn.XLOOKUP($B2126,'Reference Prices - Do Not Edit'!$C$4:$C$6575,'Reference Prices - Do Not Edit'!$D$4:$D$6575),0)</f>
        <v>0</v>
      </c>
      <c r="E2126" s="23">
        <f>IFERROR(_xlfn.XLOOKUP($B2126,'Reference Prices - Do Not Edit'!$C$4:$C$6575,'Reference Prices - Do Not Edit'!$E$4:$E$6575),0)</f>
        <v>0</v>
      </c>
      <c r="F2126" s="25">
        <f>IFERROR(_xlfn.XLOOKUP($B2126,'Reference Prices - Do Not Edit'!$C$4:$C$6575,'Reference Prices - Do Not Edit'!$I$4:$I$6575),0)</f>
        <v>0</v>
      </c>
    </row>
    <row r="2127" spans="2:6">
      <c r="B2127" s="475"/>
      <c r="C2127" s="380" t="str">
        <f>IFERROR(_xlfn.XLOOKUP($B2127,'Reference Prices - Do Not Edit'!$C$4:$C$6575,'Reference Prices - Do Not Edit'!$B$4:$B$6575),"-")</f>
        <v>-</v>
      </c>
      <c r="D2127" s="23">
        <f>IFERROR(_xlfn.XLOOKUP($B2127,'Reference Prices - Do Not Edit'!$C$4:$C$6575,'Reference Prices - Do Not Edit'!$D$4:$D$6575),0)</f>
        <v>0</v>
      </c>
      <c r="E2127" s="23">
        <f>IFERROR(_xlfn.XLOOKUP($B2127,'Reference Prices - Do Not Edit'!$C$4:$C$6575,'Reference Prices - Do Not Edit'!$E$4:$E$6575),0)</f>
        <v>0</v>
      </c>
      <c r="F2127" s="25">
        <f>IFERROR(_xlfn.XLOOKUP($B2127,'Reference Prices - Do Not Edit'!$C$4:$C$6575,'Reference Prices - Do Not Edit'!$I$4:$I$6575),0)</f>
        <v>0</v>
      </c>
    </row>
    <row r="2128" spans="2:6">
      <c r="B2128" s="475"/>
      <c r="C2128" s="380" t="str">
        <f>IFERROR(_xlfn.XLOOKUP($B2128,'Reference Prices - Do Not Edit'!$C$4:$C$6575,'Reference Prices - Do Not Edit'!$B$4:$B$6575),"-")</f>
        <v>-</v>
      </c>
      <c r="D2128" s="23">
        <f>IFERROR(_xlfn.XLOOKUP($B2128,'Reference Prices - Do Not Edit'!$C$4:$C$6575,'Reference Prices - Do Not Edit'!$D$4:$D$6575),0)</f>
        <v>0</v>
      </c>
      <c r="E2128" s="23">
        <f>IFERROR(_xlfn.XLOOKUP($B2128,'Reference Prices - Do Not Edit'!$C$4:$C$6575,'Reference Prices - Do Not Edit'!$E$4:$E$6575),0)</f>
        <v>0</v>
      </c>
      <c r="F2128" s="25">
        <f>IFERROR(_xlfn.XLOOKUP($B2128,'Reference Prices - Do Not Edit'!$C$4:$C$6575,'Reference Prices - Do Not Edit'!$I$4:$I$6575),0)</f>
        <v>0</v>
      </c>
    </row>
    <row r="2129" spans="2:6">
      <c r="B2129" s="475"/>
      <c r="C2129" s="380" t="str">
        <f>IFERROR(_xlfn.XLOOKUP($B2129,'Reference Prices - Do Not Edit'!$C$4:$C$6575,'Reference Prices - Do Not Edit'!$B$4:$B$6575),"-")</f>
        <v>-</v>
      </c>
      <c r="D2129" s="23">
        <f>IFERROR(_xlfn.XLOOKUP($B2129,'Reference Prices - Do Not Edit'!$C$4:$C$6575,'Reference Prices - Do Not Edit'!$D$4:$D$6575),0)</f>
        <v>0</v>
      </c>
      <c r="E2129" s="23">
        <f>IFERROR(_xlfn.XLOOKUP($B2129,'Reference Prices - Do Not Edit'!$C$4:$C$6575,'Reference Prices - Do Not Edit'!$E$4:$E$6575),0)</f>
        <v>0</v>
      </c>
      <c r="F2129" s="25">
        <f>IFERROR(_xlfn.XLOOKUP($B2129,'Reference Prices - Do Not Edit'!$C$4:$C$6575,'Reference Prices - Do Not Edit'!$I$4:$I$6575),0)</f>
        <v>0</v>
      </c>
    </row>
    <row r="2130" spans="2:6">
      <c r="B2130" s="475"/>
      <c r="C2130" s="380" t="str">
        <f>IFERROR(_xlfn.XLOOKUP($B2130,'Reference Prices - Do Not Edit'!$C$4:$C$6575,'Reference Prices - Do Not Edit'!$B$4:$B$6575),"-")</f>
        <v>-</v>
      </c>
      <c r="D2130" s="23">
        <f>IFERROR(_xlfn.XLOOKUP($B2130,'Reference Prices - Do Not Edit'!$C$4:$C$6575,'Reference Prices - Do Not Edit'!$D$4:$D$6575),0)</f>
        <v>0</v>
      </c>
      <c r="E2130" s="23">
        <f>IFERROR(_xlfn.XLOOKUP($B2130,'Reference Prices - Do Not Edit'!$C$4:$C$6575,'Reference Prices - Do Not Edit'!$E$4:$E$6575),0)</f>
        <v>0</v>
      </c>
      <c r="F2130" s="25">
        <f>IFERROR(_xlfn.XLOOKUP($B2130,'Reference Prices - Do Not Edit'!$C$4:$C$6575,'Reference Prices - Do Not Edit'!$I$4:$I$6575),0)</f>
        <v>0</v>
      </c>
    </row>
    <row r="2131" spans="2:6">
      <c r="B2131" s="475"/>
      <c r="C2131" s="380" t="str">
        <f>IFERROR(_xlfn.XLOOKUP($B2131,'Reference Prices - Do Not Edit'!$C$4:$C$6575,'Reference Prices - Do Not Edit'!$B$4:$B$6575),"-")</f>
        <v>-</v>
      </c>
      <c r="D2131" s="23">
        <f>IFERROR(_xlfn.XLOOKUP($B2131,'Reference Prices - Do Not Edit'!$C$4:$C$6575,'Reference Prices - Do Not Edit'!$D$4:$D$6575),0)</f>
        <v>0</v>
      </c>
      <c r="E2131" s="23">
        <f>IFERROR(_xlfn.XLOOKUP($B2131,'Reference Prices - Do Not Edit'!$C$4:$C$6575,'Reference Prices - Do Not Edit'!$E$4:$E$6575),0)</f>
        <v>0</v>
      </c>
      <c r="F2131" s="25">
        <f>IFERROR(_xlfn.XLOOKUP($B2131,'Reference Prices - Do Not Edit'!$C$4:$C$6575,'Reference Prices - Do Not Edit'!$I$4:$I$6575),0)</f>
        <v>0</v>
      </c>
    </row>
    <row r="2132" spans="2:6">
      <c r="B2132" s="475"/>
      <c r="C2132" s="380" t="str">
        <f>IFERROR(_xlfn.XLOOKUP($B2132,'Reference Prices - Do Not Edit'!$C$4:$C$6575,'Reference Prices - Do Not Edit'!$B$4:$B$6575),"-")</f>
        <v>-</v>
      </c>
      <c r="D2132" s="23">
        <f>IFERROR(_xlfn.XLOOKUP($B2132,'Reference Prices - Do Not Edit'!$C$4:$C$6575,'Reference Prices - Do Not Edit'!$D$4:$D$6575),0)</f>
        <v>0</v>
      </c>
      <c r="E2132" s="23">
        <f>IFERROR(_xlfn.XLOOKUP($B2132,'Reference Prices - Do Not Edit'!$C$4:$C$6575,'Reference Prices - Do Not Edit'!$E$4:$E$6575),0)</f>
        <v>0</v>
      </c>
      <c r="F2132" s="25">
        <f>IFERROR(_xlfn.XLOOKUP($B2132,'Reference Prices - Do Not Edit'!$C$4:$C$6575,'Reference Prices - Do Not Edit'!$I$4:$I$6575),0)</f>
        <v>0</v>
      </c>
    </row>
    <row r="2133" spans="2:6">
      <c r="B2133" s="475"/>
      <c r="C2133" s="380" t="str">
        <f>IFERROR(_xlfn.XLOOKUP($B2133,'Reference Prices - Do Not Edit'!$C$4:$C$6575,'Reference Prices - Do Not Edit'!$B$4:$B$6575),"-")</f>
        <v>-</v>
      </c>
      <c r="D2133" s="23">
        <f>IFERROR(_xlfn.XLOOKUP($B2133,'Reference Prices - Do Not Edit'!$C$4:$C$6575,'Reference Prices - Do Not Edit'!$D$4:$D$6575),0)</f>
        <v>0</v>
      </c>
      <c r="E2133" s="23">
        <f>IFERROR(_xlfn.XLOOKUP($B2133,'Reference Prices - Do Not Edit'!$C$4:$C$6575,'Reference Prices - Do Not Edit'!$E$4:$E$6575),0)</f>
        <v>0</v>
      </c>
      <c r="F2133" s="25">
        <f>IFERROR(_xlfn.XLOOKUP($B2133,'Reference Prices - Do Not Edit'!$C$4:$C$6575,'Reference Prices - Do Not Edit'!$I$4:$I$6575),0)</f>
        <v>0</v>
      </c>
    </row>
    <row r="2134" spans="2:6">
      <c r="B2134" s="475"/>
      <c r="C2134" s="380" t="str">
        <f>IFERROR(_xlfn.XLOOKUP($B2134,'Reference Prices - Do Not Edit'!$C$4:$C$6575,'Reference Prices - Do Not Edit'!$B$4:$B$6575),"-")</f>
        <v>-</v>
      </c>
      <c r="D2134" s="23">
        <f>IFERROR(_xlfn.XLOOKUP($B2134,'Reference Prices - Do Not Edit'!$C$4:$C$6575,'Reference Prices - Do Not Edit'!$D$4:$D$6575),0)</f>
        <v>0</v>
      </c>
      <c r="E2134" s="23">
        <f>IFERROR(_xlfn.XLOOKUP($B2134,'Reference Prices - Do Not Edit'!$C$4:$C$6575,'Reference Prices - Do Not Edit'!$E$4:$E$6575),0)</f>
        <v>0</v>
      </c>
      <c r="F2134" s="25">
        <f>IFERROR(_xlfn.XLOOKUP($B2134,'Reference Prices - Do Not Edit'!$C$4:$C$6575,'Reference Prices - Do Not Edit'!$I$4:$I$6575),0)</f>
        <v>0</v>
      </c>
    </row>
    <row r="2135" spans="2:6">
      <c r="B2135" s="475"/>
      <c r="C2135" s="380" t="str">
        <f>IFERROR(_xlfn.XLOOKUP($B2135,'Reference Prices - Do Not Edit'!$C$4:$C$6575,'Reference Prices - Do Not Edit'!$B$4:$B$6575),"-")</f>
        <v>-</v>
      </c>
      <c r="D2135" s="23">
        <f>IFERROR(_xlfn.XLOOKUP($B2135,'Reference Prices - Do Not Edit'!$C$4:$C$6575,'Reference Prices - Do Not Edit'!$D$4:$D$6575),0)</f>
        <v>0</v>
      </c>
      <c r="E2135" s="23">
        <f>IFERROR(_xlfn.XLOOKUP($B2135,'Reference Prices - Do Not Edit'!$C$4:$C$6575,'Reference Prices - Do Not Edit'!$E$4:$E$6575),0)</f>
        <v>0</v>
      </c>
      <c r="F2135" s="25">
        <f>IFERROR(_xlfn.XLOOKUP($B2135,'Reference Prices - Do Not Edit'!$C$4:$C$6575,'Reference Prices - Do Not Edit'!$I$4:$I$6575),0)</f>
        <v>0</v>
      </c>
    </row>
    <row r="2136" spans="2:6">
      <c r="B2136" s="475"/>
      <c r="C2136" s="380" t="str">
        <f>IFERROR(_xlfn.XLOOKUP($B2136,'Reference Prices - Do Not Edit'!$C$4:$C$6575,'Reference Prices - Do Not Edit'!$B$4:$B$6575),"-")</f>
        <v>-</v>
      </c>
      <c r="D2136" s="23">
        <f>IFERROR(_xlfn.XLOOKUP($B2136,'Reference Prices - Do Not Edit'!$C$4:$C$6575,'Reference Prices - Do Not Edit'!$D$4:$D$6575),0)</f>
        <v>0</v>
      </c>
      <c r="E2136" s="23">
        <f>IFERROR(_xlfn.XLOOKUP($B2136,'Reference Prices - Do Not Edit'!$C$4:$C$6575,'Reference Prices - Do Not Edit'!$E$4:$E$6575),0)</f>
        <v>0</v>
      </c>
      <c r="F2136" s="25">
        <f>IFERROR(_xlfn.XLOOKUP($B2136,'Reference Prices - Do Not Edit'!$C$4:$C$6575,'Reference Prices - Do Not Edit'!$I$4:$I$6575),0)</f>
        <v>0</v>
      </c>
    </row>
    <row r="2137" spans="2:6">
      <c r="B2137" s="475"/>
      <c r="C2137" s="380" t="str">
        <f>IFERROR(_xlfn.XLOOKUP($B2137,'Reference Prices - Do Not Edit'!$C$4:$C$6575,'Reference Prices - Do Not Edit'!$B$4:$B$6575),"-")</f>
        <v>-</v>
      </c>
      <c r="D2137" s="23">
        <f>IFERROR(_xlfn.XLOOKUP($B2137,'Reference Prices - Do Not Edit'!$C$4:$C$6575,'Reference Prices - Do Not Edit'!$D$4:$D$6575),0)</f>
        <v>0</v>
      </c>
      <c r="E2137" s="23">
        <f>IFERROR(_xlfn.XLOOKUP($B2137,'Reference Prices - Do Not Edit'!$C$4:$C$6575,'Reference Prices - Do Not Edit'!$E$4:$E$6575),0)</f>
        <v>0</v>
      </c>
      <c r="F2137" s="25">
        <f>IFERROR(_xlfn.XLOOKUP($B2137,'Reference Prices - Do Not Edit'!$C$4:$C$6575,'Reference Prices - Do Not Edit'!$I$4:$I$6575),0)</f>
        <v>0</v>
      </c>
    </row>
    <row r="2138" spans="2:6">
      <c r="B2138" s="475"/>
      <c r="C2138" s="380" t="str">
        <f>IFERROR(_xlfn.XLOOKUP($B2138,'Reference Prices - Do Not Edit'!$C$4:$C$6575,'Reference Prices - Do Not Edit'!$B$4:$B$6575),"-")</f>
        <v>-</v>
      </c>
      <c r="D2138" s="23">
        <f>IFERROR(_xlfn.XLOOKUP($B2138,'Reference Prices - Do Not Edit'!$C$4:$C$6575,'Reference Prices - Do Not Edit'!$D$4:$D$6575),0)</f>
        <v>0</v>
      </c>
      <c r="E2138" s="23">
        <f>IFERROR(_xlfn.XLOOKUP($B2138,'Reference Prices - Do Not Edit'!$C$4:$C$6575,'Reference Prices - Do Not Edit'!$E$4:$E$6575),0)</f>
        <v>0</v>
      </c>
      <c r="F2138" s="25">
        <f>IFERROR(_xlfn.XLOOKUP($B2138,'Reference Prices - Do Not Edit'!$C$4:$C$6575,'Reference Prices - Do Not Edit'!$I$4:$I$6575),0)</f>
        <v>0</v>
      </c>
    </row>
    <row r="2139" spans="2:6">
      <c r="B2139" s="475"/>
      <c r="C2139" s="380" t="str">
        <f>IFERROR(_xlfn.XLOOKUP($B2139,'Reference Prices - Do Not Edit'!$C$4:$C$6575,'Reference Prices - Do Not Edit'!$B$4:$B$6575),"-")</f>
        <v>-</v>
      </c>
      <c r="D2139" s="23">
        <f>IFERROR(_xlfn.XLOOKUP($B2139,'Reference Prices - Do Not Edit'!$C$4:$C$6575,'Reference Prices - Do Not Edit'!$D$4:$D$6575),0)</f>
        <v>0</v>
      </c>
      <c r="E2139" s="23">
        <f>IFERROR(_xlfn.XLOOKUP($B2139,'Reference Prices - Do Not Edit'!$C$4:$C$6575,'Reference Prices - Do Not Edit'!$E$4:$E$6575),0)</f>
        <v>0</v>
      </c>
      <c r="F2139" s="25">
        <f>IFERROR(_xlfn.XLOOKUP($B2139,'Reference Prices - Do Not Edit'!$C$4:$C$6575,'Reference Prices - Do Not Edit'!$I$4:$I$6575),0)</f>
        <v>0</v>
      </c>
    </row>
    <row r="2140" spans="2:6">
      <c r="B2140" s="475"/>
      <c r="C2140" s="380" t="str">
        <f>IFERROR(_xlfn.XLOOKUP($B2140,'Reference Prices - Do Not Edit'!$C$4:$C$6575,'Reference Prices - Do Not Edit'!$B$4:$B$6575),"-")</f>
        <v>-</v>
      </c>
      <c r="D2140" s="23">
        <f>IFERROR(_xlfn.XLOOKUP($B2140,'Reference Prices - Do Not Edit'!$C$4:$C$6575,'Reference Prices - Do Not Edit'!$D$4:$D$6575),0)</f>
        <v>0</v>
      </c>
      <c r="E2140" s="23">
        <f>IFERROR(_xlfn.XLOOKUP($B2140,'Reference Prices - Do Not Edit'!$C$4:$C$6575,'Reference Prices - Do Not Edit'!$E$4:$E$6575),0)</f>
        <v>0</v>
      </c>
      <c r="F2140" s="25">
        <f>IFERROR(_xlfn.XLOOKUP($B2140,'Reference Prices - Do Not Edit'!$C$4:$C$6575,'Reference Prices - Do Not Edit'!$I$4:$I$6575),0)</f>
        <v>0</v>
      </c>
    </row>
    <row r="2141" spans="2:6">
      <c r="B2141" s="475"/>
      <c r="C2141" s="380" t="str">
        <f>IFERROR(_xlfn.XLOOKUP($B2141,'Reference Prices - Do Not Edit'!$C$4:$C$6575,'Reference Prices - Do Not Edit'!$B$4:$B$6575),"-")</f>
        <v>-</v>
      </c>
      <c r="D2141" s="23">
        <f>IFERROR(_xlfn.XLOOKUP($B2141,'Reference Prices - Do Not Edit'!$C$4:$C$6575,'Reference Prices - Do Not Edit'!$D$4:$D$6575),0)</f>
        <v>0</v>
      </c>
      <c r="E2141" s="23">
        <f>IFERROR(_xlfn.XLOOKUP($B2141,'Reference Prices - Do Not Edit'!$C$4:$C$6575,'Reference Prices - Do Not Edit'!$E$4:$E$6575),0)</f>
        <v>0</v>
      </c>
      <c r="F2141" s="25">
        <f>IFERROR(_xlfn.XLOOKUP($B2141,'Reference Prices - Do Not Edit'!$C$4:$C$6575,'Reference Prices - Do Not Edit'!$I$4:$I$6575),0)</f>
        <v>0</v>
      </c>
    </row>
    <row r="2142" spans="2:6">
      <c r="B2142" s="475"/>
      <c r="C2142" s="380" t="str">
        <f>IFERROR(_xlfn.XLOOKUP($B2142,'Reference Prices - Do Not Edit'!$C$4:$C$6575,'Reference Prices - Do Not Edit'!$B$4:$B$6575),"-")</f>
        <v>-</v>
      </c>
      <c r="D2142" s="23">
        <f>IFERROR(_xlfn.XLOOKUP($B2142,'Reference Prices - Do Not Edit'!$C$4:$C$6575,'Reference Prices - Do Not Edit'!$D$4:$D$6575),0)</f>
        <v>0</v>
      </c>
      <c r="E2142" s="23">
        <f>IFERROR(_xlfn.XLOOKUP($B2142,'Reference Prices - Do Not Edit'!$C$4:$C$6575,'Reference Prices - Do Not Edit'!$E$4:$E$6575),0)</f>
        <v>0</v>
      </c>
      <c r="F2142" s="25">
        <f>IFERROR(_xlfn.XLOOKUP($B2142,'Reference Prices - Do Not Edit'!$C$4:$C$6575,'Reference Prices - Do Not Edit'!$I$4:$I$6575),0)</f>
        <v>0</v>
      </c>
    </row>
    <row r="2143" spans="2:6">
      <c r="B2143" s="475"/>
      <c r="C2143" s="380" t="str">
        <f>IFERROR(_xlfn.XLOOKUP($B2143,'Reference Prices - Do Not Edit'!$C$4:$C$6575,'Reference Prices - Do Not Edit'!$B$4:$B$6575),"-")</f>
        <v>-</v>
      </c>
      <c r="D2143" s="23">
        <f>IFERROR(_xlfn.XLOOKUP($B2143,'Reference Prices - Do Not Edit'!$C$4:$C$6575,'Reference Prices - Do Not Edit'!$D$4:$D$6575),0)</f>
        <v>0</v>
      </c>
      <c r="E2143" s="23">
        <f>IFERROR(_xlfn.XLOOKUP($B2143,'Reference Prices - Do Not Edit'!$C$4:$C$6575,'Reference Prices - Do Not Edit'!$E$4:$E$6575),0)</f>
        <v>0</v>
      </c>
      <c r="F2143" s="25">
        <f>IFERROR(_xlfn.XLOOKUP($B2143,'Reference Prices - Do Not Edit'!$C$4:$C$6575,'Reference Prices - Do Not Edit'!$I$4:$I$6575),0)</f>
        <v>0</v>
      </c>
    </row>
    <row r="2144" spans="2:6">
      <c r="B2144" s="475"/>
      <c r="C2144" s="380" t="str">
        <f>IFERROR(_xlfn.XLOOKUP($B2144,'Reference Prices - Do Not Edit'!$C$4:$C$6575,'Reference Prices - Do Not Edit'!$B$4:$B$6575),"-")</f>
        <v>-</v>
      </c>
      <c r="D2144" s="23">
        <f>IFERROR(_xlfn.XLOOKUP($B2144,'Reference Prices - Do Not Edit'!$C$4:$C$6575,'Reference Prices - Do Not Edit'!$D$4:$D$6575),0)</f>
        <v>0</v>
      </c>
      <c r="E2144" s="23">
        <f>IFERROR(_xlfn.XLOOKUP($B2144,'Reference Prices - Do Not Edit'!$C$4:$C$6575,'Reference Prices - Do Not Edit'!$E$4:$E$6575),0)</f>
        <v>0</v>
      </c>
      <c r="F2144" s="25">
        <f>IFERROR(_xlfn.XLOOKUP($B2144,'Reference Prices - Do Not Edit'!$C$4:$C$6575,'Reference Prices - Do Not Edit'!$I$4:$I$6575),0)</f>
        <v>0</v>
      </c>
    </row>
    <row r="2145" spans="2:6">
      <c r="B2145" s="475"/>
      <c r="C2145" s="380" t="str">
        <f>IFERROR(_xlfn.XLOOKUP($B2145,'Reference Prices - Do Not Edit'!$C$4:$C$6575,'Reference Prices - Do Not Edit'!$B$4:$B$6575),"-")</f>
        <v>-</v>
      </c>
      <c r="D2145" s="23">
        <f>IFERROR(_xlfn.XLOOKUP($B2145,'Reference Prices - Do Not Edit'!$C$4:$C$6575,'Reference Prices - Do Not Edit'!$D$4:$D$6575),0)</f>
        <v>0</v>
      </c>
      <c r="E2145" s="23">
        <f>IFERROR(_xlfn.XLOOKUP($B2145,'Reference Prices - Do Not Edit'!$C$4:$C$6575,'Reference Prices - Do Not Edit'!$E$4:$E$6575),0)</f>
        <v>0</v>
      </c>
      <c r="F2145" s="25">
        <f>IFERROR(_xlfn.XLOOKUP($B2145,'Reference Prices - Do Not Edit'!$C$4:$C$6575,'Reference Prices - Do Not Edit'!$I$4:$I$6575),0)</f>
        <v>0</v>
      </c>
    </row>
    <row r="2146" spans="2:6">
      <c r="B2146" s="475"/>
      <c r="C2146" s="380" t="str">
        <f>IFERROR(_xlfn.XLOOKUP($B2146,'Reference Prices - Do Not Edit'!$C$4:$C$6575,'Reference Prices - Do Not Edit'!$B$4:$B$6575),"-")</f>
        <v>-</v>
      </c>
      <c r="D2146" s="23">
        <f>IFERROR(_xlfn.XLOOKUP($B2146,'Reference Prices - Do Not Edit'!$C$4:$C$6575,'Reference Prices - Do Not Edit'!$D$4:$D$6575),0)</f>
        <v>0</v>
      </c>
      <c r="E2146" s="23">
        <f>IFERROR(_xlfn.XLOOKUP($B2146,'Reference Prices - Do Not Edit'!$C$4:$C$6575,'Reference Prices - Do Not Edit'!$E$4:$E$6575),0)</f>
        <v>0</v>
      </c>
      <c r="F2146" s="25">
        <f>IFERROR(_xlfn.XLOOKUP($B2146,'Reference Prices - Do Not Edit'!$C$4:$C$6575,'Reference Prices - Do Not Edit'!$I$4:$I$6575),0)</f>
        <v>0</v>
      </c>
    </row>
    <row r="2147" spans="2:6">
      <c r="B2147" s="475"/>
      <c r="C2147" s="380" t="str">
        <f>IFERROR(_xlfn.XLOOKUP($B2147,'Reference Prices - Do Not Edit'!$C$4:$C$6575,'Reference Prices - Do Not Edit'!$B$4:$B$6575),"-")</f>
        <v>-</v>
      </c>
      <c r="D2147" s="23">
        <f>IFERROR(_xlfn.XLOOKUP($B2147,'Reference Prices - Do Not Edit'!$C$4:$C$6575,'Reference Prices - Do Not Edit'!$D$4:$D$6575),0)</f>
        <v>0</v>
      </c>
      <c r="E2147" s="23">
        <f>IFERROR(_xlfn.XLOOKUP($B2147,'Reference Prices - Do Not Edit'!$C$4:$C$6575,'Reference Prices - Do Not Edit'!$E$4:$E$6575),0)</f>
        <v>0</v>
      </c>
      <c r="F2147" s="25">
        <f>IFERROR(_xlfn.XLOOKUP($B2147,'Reference Prices - Do Not Edit'!$C$4:$C$6575,'Reference Prices - Do Not Edit'!$I$4:$I$6575),0)</f>
        <v>0</v>
      </c>
    </row>
    <row r="2148" spans="2:6">
      <c r="B2148" s="475"/>
      <c r="C2148" s="380" t="str">
        <f>IFERROR(_xlfn.XLOOKUP($B2148,'Reference Prices - Do Not Edit'!$C$4:$C$6575,'Reference Prices - Do Not Edit'!$B$4:$B$6575),"-")</f>
        <v>-</v>
      </c>
      <c r="D2148" s="23">
        <f>IFERROR(_xlfn.XLOOKUP($B2148,'Reference Prices - Do Not Edit'!$C$4:$C$6575,'Reference Prices - Do Not Edit'!$D$4:$D$6575),0)</f>
        <v>0</v>
      </c>
      <c r="E2148" s="23">
        <f>IFERROR(_xlfn.XLOOKUP($B2148,'Reference Prices - Do Not Edit'!$C$4:$C$6575,'Reference Prices - Do Not Edit'!$E$4:$E$6575),0)</f>
        <v>0</v>
      </c>
      <c r="F2148" s="25">
        <f>IFERROR(_xlfn.XLOOKUP($B2148,'Reference Prices - Do Not Edit'!$C$4:$C$6575,'Reference Prices - Do Not Edit'!$I$4:$I$6575),0)</f>
        <v>0</v>
      </c>
    </row>
    <row r="2149" spans="2:6">
      <c r="B2149" s="475"/>
      <c r="C2149" s="380" t="str">
        <f>IFERROR(_xlfn.XLOOKUP($B2149,'Reference Prices - Do Not Edit'!$C$4:$C$6575,'Reference Prices - Do Not Edit'!$B$4:$B$6575),"-")</f>
        <v>-</v>
      </c>
      <c r="D2149" s="23">
        <f>IFERROR(_xlfn.XLOOKUP($B2149,'Reference Prices - Do Not Edit'!$C$4:$C$6575,'Reference Prices - Do Not Edit'!$D$4:$D$6575),0)</f>
        <v>0</v>
      </c>
      <c r="E2149" s="23">
        <f>IFERROR(_xlfn.XLOOKUP($B2149,'Reference Prices - Do Not Edit'!$C$4:$C$6575,'Reference Prices - Do Not Edit'!$E$4:$E$6575),0)</f>
        <v>0</v>
      </c>
      <c r="F2149" s="25">
        <f>IFERROR(_xlfn.XLOOKUP($B2149,'Reference Prices - Do Not Edit'!$C$4:$C$6575,'Reference Prices - Do Not Edit'!$I$4:$I$6575),0)</f>
        <v>0</v>
      </c>
    </row>
    <row r="2150" spans="2:6">
      <c r="B2150" s="475"/>
      <c r="C2150" s="380" t="str">
        <f>IFERROR(_xlfn.XLOOKUP($B2150,'Reference Prices - Do Not Edit'!$C$4:$C$6575,'Reference Prices - Do Not Edit'!$B$4:$B$6575),"-")</f>
        <v>-</v>
      </c>
      <c r="D2150" s="23">
        <f>IFERROR(_xlfn.XLOOKUP($B2150,'Reference Prices - Do Not Edit'!$C$4:$C$6575,'Reference Prices - Do Not Edit'!$D$4:$D$6575),0)</f>
        <v>0</v>
      </c>
      <c r="E2150" s="23">
        <f>IFERROR(_xlfn.XLOOKUP($B2150,'Reference Prices - Do Not Edit'!$C$4:$C$6575,'Reference Prices - Do Not Edit'!$E$4:$E$6575),0)</f>
        <v>0</v>
      </c>
      <c r="F2150" s="25">
        <f>IFERROR(_xlfn.XLOOKUP($B2150,'Reference Prices - Do Not Edit'!$C$4:$C$6575,'Reference Prices - Do Not Edit'!$I$4:$I$6575),0)</f>
        <v>0</v>
      </c>
    </row>
    <row r="2151" spans="2:6">
      <c r="B2151" s="475"/>
      <c r="C2151" s="380" t="str">
        <f>IFERROR(_xlfn.XLOOKUP($B2151,'Reference Prices - Do Not Edit'!$C$4:$C$6575,'Reference Prices - Do Not Edit'!$B$4:$B$6575),"-")</f>
        <v>-</v>
      </c>
      <c r="D2151" s="23">
        <f>IFERROR(_xlfn.XLOOKUP($B2151,'Reference Prices - Do Not Edit'!$C$4:$C$6575,'Reference Prices - Do Not Edit'!$D$4:$D$6575),0)</f>
        <v>0</v>
      </c>
      <c r="E2151" s="23">
        <f>IFERROR(_xlfn.XLOOKUP($B2151,'Reference Prices - Do Not Edit'!$C$4:$C$6575,'Reference Prices - Do Not Edit'!$E$4:$E$6575),0)</f>
        <v>0</v>
      </c>
      <c r="F2151" s="25">
        <f>IFERROR(_xlfn.XLOOKUP($B2151,'Reference Prices - Do Not Edit'!$C$4:$C$6575,'Reference Prices - Do Not Edit'!$I$4:$I$6575),0)</f>
        <v>0</v>
      </c>
    </row>
    <row r="2152" spans="2:6">
      <c r="B2152" s="475"/>
      <c r="C2152" s="380" t="str">
        <f>IFERROR(_xlfn.XLOOKUP($B2152,'Reference Prices - Do Not Edit'!$C$4:$C$6575,'Reference Prices - Do Not Edit'!$B$4:$B$6575),"-")</f>
        <v>-</v>
      </c>
      <c r="D2152" s="23">
        <f>IFERROR(_xlfn.XLOOKUP($B2152,'Reference Prices - Do Not Edit'!$C$4:$C$6575,'Reference Prices - Do Not Edit'!$D$4:$D$6575),0)</f>
        <v>0</v>
      </c>
      <c r="E2152" s="23">
        <f>IFERROR(_xlfn.XLOOKUP($B2152,'Reference Prices - Do Not Edit'!$C$4:$C$6575,'Reference Prices - Do Not Edit'!$E$4:$E$6575),0)</f>
        <v>0</v>
      </c>
      <c r="F2152" s="25">
        <f>IFERROR(_xlfn.XLOOKUP($B2152,'Reference Prices - Do Not Edit'!$C$4:$C$6575,'Reference Prices - Do Not Edit'!$I$4:$I$6575),0)</f>
        <v>0</v>
      </c>
    </row>
    <row r="2153" spans="2:6">
      <c r="B2153" s="475"/>
      <c r="C2153" s="380" t="str">
        <f>IFERROR(_xlfn.XLOOKUP($B2153,'Reference Prices - Do Not Edit'!$C$4:$C$6575,'Reference Prices - Do Not Edit'!$B$4:$B$6575),"-")</f>
        <v>-</v>
      </c>
      <c r="D2153" s="23">
        <f>IFERROR(_xlfn.XLOOKUP($B2153,'Reference Prices - Do Not Edit'!$C$4:$C$6575,'Reference Prices - Do Not Edit'!$D$4:$D$6575),0)</f>
        <v>0</v>
      </c>
      <c r="E2153" s="23">
        <f>IFERROR(_xlfn.XLOOKUP($B2153,'Reference Prices - Do Not Edit'!$C$4:$C$6575,'Reference Prices - Do Not Edit'!$E$4:$E$6575),0)</f>
        <v>0</v>
      </c>
      <c r="F2153" s="25">
        <f>IFERROR(_xlfn.XLOOKUP($B2153,'Reference Prices - Do Not Edit'!$C$4:$C$6575,'Reference Prices - Do Not Edit'!$I$4:$I$6575),0)</f>
        <v>0</v>
      </c>
    </row>
    <row r="2154" spans="2:6">
      <c r="B2154" s="475"/>
      <c r="C2154" s="380" t="str">
        <f>IFERROR(_xlfn.XLOOKUP($B2154,'Reference Prices - Do Not Edit'!$C$4:$C$6575,'Reference Prices - Do Not Edit'!$B$4:$B$6575),"-")</f>
        <v>-</v>
      </c>
      <c r="D2154" s="23">
        <f>IFERROR(_xlfn.XLOOKUP($B2154,'Reference Prices - Do Not Edit'!$C$4:$C$6575,'Reference Prices - Do Not Edit'!$D$4:$D$6575),0)</f>
        <v>0</v>
      </c>
      <c r="E2154" s="23">
        <f>IFERROR(_xlfn.XLOOKUP($B2154,'Reference Prices - Do Not Edit'!$C$4:$C$6575,'Reference Prices - Do Not Edit'!$E$4:$E$6575),0)</f>
        <v>0</v>
      </c>
      <c r="F2154" s="25">
        <f>IFERROR(_xlfn.XLOOKUP($B2154,'Reference Prices - Do Not Edit'!$C$4:$C$6575,'Reference Prices - Do Not Edit'!$I$4:$I$6575),0)</f>
        <v>0</v>
      </c>
    </row>
    <row r="2155" spans="2:6">
      <c r="B2155" s="475"/>
      <c r="C2155" s="380" t="str">
        <f>IFERROR(_xlfn.XLOOKUP($B2155,'Reference Prices - Do Not Edit'!$C$4:$C$6575,'Reference Prices - Do Not Edit'!$B$4:$B$6575),"-")</f>
        <v>-</v>
      </c>
      <c r="D2155" s="23">
        <f>IFERROR(_xlfn.XLOOKUP($B2155,'Reference Prices - Do Not Edit'!$C$4:$C$6575,'Reference Prices - Do Not Edit'!$D$4:$D$6575),0)</f>
        <v>0</v>
      </c>
      <c r="E2155" s="23">
        <f>IFERROR(_xlfn.XLOOKUP($B2155,'Reference Prices - Do Not Edit'!$C$4:$C$6575,'Reference Prices - Do Not Edit'!$E$4:$E$6575),0)</f>
        <v>0</v>
      </c>
      <c r="F2155" s="25">
        <f>IFERROR(_xlfn.XLOOKUP($B2155,'Reference Prices - Do Not Edit'!$C$4:$C$6575,'Reference Prices - Do Not Edit'!$I$4:$I$6575),0)</f>
        <v>0</v>
      </c>
    </row>
    <row r="2156" spans="2:6">
      <c r="B2156" s="475"/>
      <c r="C2156" s="380" t="str">
        <f>IFERROR(_xlfn.XLOOKUP($B2156,'Reference Prices - Do Not Edit'!$C$4:$C$6575,'Reference Prices - Do Not Edit'!$B$4:$B$6575),"-")</f>
        <v>-</v>
      </c>
      <c r="D2156" s="23">
        <f>IFERROR(_xlfn.XLOOKUP($B2156,'Reference Prices - Do Not Edit'!$C$4:$C$6575,'Reference Prices - Do Not Edit'!$D$4:$D$6575),0)</f>
        <v>0</v>
      </c>
      <c r="E2156" s="23">
        <f>IFERROR(_xlfn.XLOOKUP($B2156,'Reference Prices - Do Not Edit'!$C$4:$C$6575,'Reference Prices - Do Not Edit'!$E$4:$E$6575),0)</f>
        <v>0</v>
      </c>
      <c r="F2156" s="25">
        <f>IFERROR(_xlfn.XLOOKUP($B2156,'Reference Prices - Do Not Edit'!$C$4:$C$6575,'Reference Prices - Do Not Edit'!$I$4:$I$6575),0)</f>
        <v>0</v>
      </c>
    </row>
    <row r="2157" spans="2:6">
      <c r="B2157" s="475"/>
      <c r="C2157" s="380" t="str">
        <f>IFERROR(_xlfn.XLOOKUP($B2157,'Reference Prices - Do Not Edit'!$C$4:$C$6575,'Reference Prices - Do Not Edit'!$B$4:$B$6575),"-")</f>
        <v>-</v>
      </c>
      <c r="D2157" s="23">
        <f>IFERROR(_xlfn.XLOOKUP($B2157,'Reference Prices - Do Not Edit'!$C$4:$C$6575,'Reference Prices - Do Not Edit'!$D$4:$D$6575),0)</f>
        <v>0</v>
      </c>
      <c r="E2157" s="23">
        <f>IFERROR(_xlfn.XLOOKUP($B2157,'Reference Prices - Do Not Edit'!$C$4:$C$6575,'Reference Prices - Do Not Edit'!$E$4:$E$6575),0)</f>
        <v>0</v>
      </c>
      <c r="F2157" s="25">
        <f>IFERROR(_xlfn.XLOOKUP($B2157,'Reference Prices - Do Not Edit'!$C$4:$C$6575,'Reference Prices - Do Not Edit'!$I$4:$I$6575),0)</f>
        <v>0</v>
      </c>
    </row>
    <row r="2158" spans="2:6">
      <c r="B2158" s="475"/>
      <c r="C2158" s="380" t="str">
        <f>IFERROR(_xlfn.XLOOKUP($B2158,'Reference Prices - Do Not Edit'!$C$4:$C$6575,'Reference Prices - Do Not Edit'!$B$4:$B$6575),"-")</f>
        <v>-</v>
      </c>
      <c r="D2158" s="23">
        <f>IFERROR(_xlfn.XLOOKUP($B2158,'Reference Prices - Do Not Edit'!$C$4:$C$6575,'Reference Prices - Do Not Edit'!$D$4:$D$6575),0)</f>
        <v>0</v>
      </c>
      <c r="E2158" s="23">
        <f>IFERROR(_xlfn.XLOOKUP($B2158,'Reference Prices - Do Not Edit'!$C$4:$C$6575,'Reference Prices - Do Not Edit'!$E$4:$E$6575),0)</f>
        <v>0</v>
      </c>
      <c r="F2158" s="25">
        <f>IFERROR(_xlfn.XLOOKUP($B2158,'Reference Prices - Do Not Edit'!$C$4:$C$6575,'Reference Prices - Do Not Edit'!$I$4:$I$6575),0)</f>
        <v>0</v>
      </c>
    </row>
    <row r="2159" spans="2:6">
      <c r="B2159" s="475"/>
      <c r="C2159" s="380" t="str">
        <f>IFERROR(_xlfn.XLOOKUP($B2159,'Reference Prices - Do Not Edit'!$C$4:$C$6575,'Reference Prices - Do Not Edit'!$B$4:$B$6575),"-")</f>
        <v>-</v>
      </c>
      <c r="D2159" s="23">
        <f>IFERROR(_xlfn.XLOOKUP($B2159,'Reference Prices - Do Not Edit'!$C$4:$C$6575,'Reference Prices - Do Not Edit'!$D$4:$D$6575),0)</f>
        <v>0</v>
      </c>
      <c r="E2159" s="23">
        <f>IFERROR(_xlfn.XLOOKUP($B2159,'Reference Prices - Do Not Edit'!$C$4:$C$6575,'Reference Prices - Do Not Edit'!$E$4:$E$6575),0)</f>
        <v>0</v>
      </c>
      <c r="F2159" s="25">
        <f>IFERROR(_xlfn.XLOOKUP($B2159,'Reference Prices - Do Not Edit'!$C$4:$C$6575,'Reference Prices - Do Not Edit'!$I$4:$I$6575),0)</f>
        <v>0</v>
      </c>
    </row>
    <row r="2160" spans="2:6">
      <c r="B2160" s="475"/>
      <c r="C2160" s="380" t="str">
        <f>IFERROR(_xlfn.XLOOKUP($B2160,'Reference Prices - Do Not Edit'!$C$4:$C$6575,'Reference Prices - Do Not Edit'!$B$4:$B$6575),"-")</f>
        <v>-</v>
      </c>
      <c r="D2160" s="23">
        <f>IFERROR(_xlfn.XLOOKUP($B2160,'Reference Prices - Do Not Edit'!$C$4:$C$6575,'Reference Prices - Do Not Edit'!$D$4:$D$6575),0)</f>
        <v>0</v>
      </c>
      <c r="E2160" s="23">
        <f>IFERROR(_xlfn.XLOOKUP($B2160,'Reference Prices - Do Not Edit'!$C$4:$C$6575,'Reference Prices - Do Not Edit'!$E$4:$E$6575),0)</f>
        <v>0</v>
      </c>
      <c r="F2160" s="25">
        <f>IFERROR(_xlfn.XLOOKUP($B2160,'Reference Prices - Do Not Edit'!$C$4:$C$6575,'Reference Prices - Do Not Edit'!$I$4:$I$6575),0)</f>
        <v>0</v>
      </c>
    </row>
    <row r="2161" spans="2:6">
      <c r="B2161" s="475"/>
      <c r="C2161" s="380" t="str">
        <f>IFERROR(_xlfn.XLOOKUP($B2161,'Reference Prices - Do Not Edit'!$C$4:$C$6575,'Reference Prices - Do Not Edit'!$B$4:$B$6575),"-")</f>
        <v>-</v>
      </c>
      <c r="D2161" s="23">
        <f>IFERROR(_xlfn.XLOOKUP($B2161,'Reference Prices - Do Not Edit'!$C$4:$C$6575,'Reference Prices - Do Not Edit'!$D$4:$D$6575),0)</f>
        <v>0</v>
      </c>
      <c r="E2161" s="23">
        <f>IFERROR(_xlfn.XLOOKUP($B2161,'Reference Prices - Do Not Edit'!$C$4:$C$6575,'Reference Prices - Do Not Edit'!$E$4:$E$6575),0)</f>
        <v>0</v>
      </c>
      <c r="F2161" s="25">
        <f>IFERROR(_xlfn.XLOOKUP($B2161,'Reference Prices - Do Not Edit'!$C$4:$C$6575,'Reference Prices - Do Not Edit'!$I$4:$I$6575),0)</f>
        <v>0</v>
      </c>
    </row>
    <row r="2162" spans="2:6">
      <c r="B2162" s="475"/>
      <c r="C2162" s="380" t="str">
        <f>IFERROR(_xlfn.XLOOKUP($B2162,'Reference Prices - Do Not Edit'!$C$4:$C$6575,'Reference Prices - Do Not Edit'!$B$4:$B$6575),"-")</f>
        <v>-</v>
      </c>
      <c r="D2162" s="23">
        <f>IFERROR(_xlfn.XLOOKUP($B2162,'Reference Prices - Do Not Edit'!$C$4:$C$6575,'Reference Prices - Do Not Edit'!$D$4:$D$6575),0)</f>
        <v>0</v>
      </c>
      <c r="E2162" s="23">
        <f>IFERROR(_xlfn.XLOOKUP($B2162,'Reference Prices - Do Not Edit'!$C$4:$C$6575,'Reference Prices - Do Not Edit'!$E$4:$E$6575),0)</f>
        <v>0</v>
      </c>
      <c r="F2162" s="25">
        <f>IFERROR(_xlfn.XLOOKUP($B2162,'Reference Prices - Do Not Edit'!$C$4:$C$6575,'Reference Prices - Do Not Edit'!$I$4:$I$6575),0)</f>
        <v>0</v>
      </c>
    </row>
    <row r="2163" spans="2:6">
      <c r="B2163" s="475"/>
      <c r="C2163" s="380" t="str">
        <f>IFERROR(_xlfn.XLOOKUP($B2163,'Reference Prices - Do Not Edit'!$C$4:$C$6575,'Reference Prices - Do Not Edit'!$B$4:$B$6575),"-")</f>
        <v>-</v>
      </c>
      <c r="D2163" s="23">
        <f>IFERROR(_xlfn.XLOOKUP($B2163,'Reference Prices - Do Not Edit'!$C$4:$C$6575,'Reference Prices - Do Not Edit'!$D$4:$D$6575),0)</f>
        <v>0</v>
      </c>
      <c r="E2163" s="23">
        <f>IFERROR(_xlfn.XLOOKUP($B2163,'Reference Prices - Do Not Edit'!$C$4:$C$6575,'Reference Prices - Do Not Edit'!$E$4:$E$6575),0)</f>
        <v>0</v>
      </c>
      <c r="F2163" s="25">
        <f>IFERROR(_xlfn.XLOOKUP($B2163,'Reference Prices - Do Not Edit'!$C$4:$C$6575,'Reference Prices - Do Not Edit'!$I$4:$I$6575),0)</f>
        <v>0</v>
      </c>
    </row>
    <row r="2164" spans="2:6">
      <c r="B2164" s="475"/>
      <c r="C2164" s="380" t="str">
        <f>IFERROR(_xlfn.XLOOKUP($B2164,'Reference Prices - Do Not Edit'!$C$4:$C$6575,'Reference Prices - Do Not Edit'!$B$4:$B$6575),"-")</f>
        <v>-</v>
      </c>
      <c r="D2164" s="23">
        <f>IFERROR(_xlfn.XLOOKUP($B2164,'Reference Prices - Do Not Edit'!$C$4:$C$6575,'Reference Prices - Do Not Edit'!$D$4:$D$6575),0)</f>
        <v>0</v>
      </c>
      <c r="E2164" s="23">
        <f>IFERROR(_xlfn.XLOOKUP($B2164,'Reference Prices - Do Not Edit'!$C$4:$C$6575,'Reference Prices - Do Not Edit'!$E$4:$E$6575),0)</f>
        <v>0</v>
      </c>
      <c r="F2164" s="25">
        <f>IFERROR(_xlfn.XLOOKUP($B2164,'Reference Prices - Do Not Edit'!$C$4:$C$6575,'Reference Prices - Do Not Edit'!$I$4:$I$6575),0)</f>
        <v>0</v>
      </c>
    </row>
    <row r="2165" spans="2:6">
      <c r="B2165" s="475"/>
      <c r="C2165" s="380" t="str">
        <f>IFERROR(_xlfn.XLOOKUP($B2165,'Reference Prices - Do Not Edit'!$C$4:$C$6575,'Reference Prices - Do Not Edit'!$B$4:$B$6575),"-")</f>
        <v>-</v>
      </c>
      <c r="D2165" s="23">
        <f>IFERROR(_xlfn.XLOOKUP($B2165,'Reference Prices - Do Not Edit'!$C$4:$C$6575,'Reference Prices - Do Not Edit'!$D$4:$D$6575),0)</f>
        <v>0</v>
      </c>
      <c r="E2165" s="23">
        <f>IFERROR(_xlfn.XLOOKUP($B2165,'Reference Prices - Do Not Edit'!$C$4:$C$6575,'Reference Prices - Do Not Edit'!$E$4:$E$6575),0)</f>
        <v>0</v>
      </c>
      <c r="F2165" s="25">
        <f>IFERROR(_xlfn.XLOOKUP($B2165,'Reference Prices - Do Not Edit'!$C$4:$C$6575,'Reference Prices - Do Not Edit'!$I$4:$I$6575),0)</f>
        <v>0</v>
      </c>
    </row>
    <row r="2166" spans="2:6">
      <c r="B2166" s="475"/>
      <c r="C2166" s="380" t="str">
        <f>IFERROR(_xlfn.XLOOKUP($B2166,'Reference Prices - Do Not Edit'!$C$4:$C$6575,'Reference Prices - Do Not Edit'!$B$4:$B$6575),"-")</f>
        <v>-</v>
      </c>
      <c r="D2166" s="23">
        <f>IFERROR(_xlfn.XLOOKUP($B2166,'Reference Prices - Do Not Edit'!$C$4:$C$6575,'Reference Prices - Do Not Edit'!$D$4:$D$6575),0)</f>
        <v>0</v>
      </c>
      <c r="E2166" s="23">
        <f>IFERROR(_xlfn.XLOOKUP($B2166,'Reference Prices - Do Not Edit'!$C$4:$C$6575,'Reference Prices - Do Not Edit'!$E$4:$E$6575),0)</f>
        <v>0</v>
      </c>
      <c r="F2166" s="25">
        <f>IFERROR(_xlfn.XLOOKUP($B2166,'Reference Prices - Do Not Edit'!$C$4:$C$6575,'Reference Prices - Do Not Edit'!$I$4:$I$6575),0)</f>
        <v>0</v>
      </c>
    </row>
    <row r="2167" spans="2:6">
      <c r="B2167" s="475"/>
      <c r="C2167" s="380" t="str">
        <f>IFERROR(_xlfn.XLOOKUP($B2167,'Reference Prices - Do Not Edit'!$C$4:$C$6575,'Reference Prices - Do Not Edit'!$B$4:$B$6575),"-")</f>
        <v>-</v>
      </c>
      <c r="D2167" s="23">
        <f>IFERROR(_xlfn.XLOOKUP($B2167,'Reference Prices - Do Not Edit'!$C$4:$C$6575,'Reference Prices - Do Not Edit'!$D$4:$D$6575),0)</f>
        <v>0</v>
      </c>
      <c r="E2167" s="23">
        <f>IFERROR(_xlfn.XLOOKUP($B2167,'Reference Prices - Do Not Edit'!$C$4:$C$6575,'Reference Prices - Do Not Edit'!$E$4:$E$6575),0)</f>
        <v>0</v>
      </c>
      <c r="F2167" s="25">
        <f>IFERROR(_xlfn.XLOOKUP($B2167,'Reference Prices - Do Not Edit'!$C$4:$C$6575,'Reference Prices - Do Not Edit'!$I$4:$I$6575),0)</f>
        <v>0</v>
      </c>
    </row>
    <row r="2168" spans="2:6">
      <c r="B2168" s="475"/>
      <c r="C2168" s="380" t="str">
        <f>IFERROR(_xlfn.XLOOKUP($B2168,'Reference Prices - Do Not Edit'!$C$4:$C$6575,'Reference Prices - Do Not Edit'!$B$4:$B$6575),"-")</f>
        <v>-</v>
      </c>
      <c r="D2168" s="23">
        <f>IFERROR(_xlfn.XLOOKUP($B2168,'Reference Prices - Do Not Edit'!$C$4:$C$6575,'Reference Prices - Do Not Edit'!$D$4:$D$6575),0)</f>
        <v>0</v>
      </c>
      <c r="E2168" s="23">
        <f>IFERROR(_xlfn.XLOOKUP($B2168,'Reference Prices - Do Not Edit'!$C$4:$C$6575,'Reference Prices - Do Not Edit'!$E$4:$E$6575),0)</f>
        <v>0</v>
      </c>
      <c r="F2168" s="25">
        <f>IFERROR(_xlfn.XLOOKUP($B2168,'Reference Prices - Do Not Edit'!$C$4:$C$6575,'Reference Prices - Do Not Edit'!$I$4:$I$6575),0)</f>
        <v>0</v>
      </c>
    </row>
    <row r="2169" spans="2:6">
      <c r="B2169" s="475"/>
      <c r="C2169" s="380" t="str">
        <f>IFERROR(_xlfn.XLOOKUP($B2169,'Reference Prices - Do Not Edit'!$C$4:$C$6575,'Reference Prices - Do Not Edit'!$B$4:$B$6575),"-")</f>
        <v>-</v>
      </c>
      <c r="D2169" s="23">
        <f>IFERROR(_xlfn.XLOOKUP($B2169,'Reference Prices - Do Not Edit'!$C$4:$C$6575,'Reference Prices - Do Not Edit'!$D$4:$D$6575),0)</f>
        <v>0</v>
      </c>
      <c r="E2169" s="23">
        <f>IFERROR(_xlfn.XLOOKUP($B2169,'Reference Prices - Do Not Edit'!$C$4:$C$6575,'Reference Prices - Do Not Edit'!$E$4:$E$6575),0)</f>
        <v>0</v>
      </c>
      <c r="F2169" s="25">
        <f>IFERROR(_xlfn.XLOOKUP($B2169,'Reference Prices - Do Not Edit'!$C$4:$C$6575,'Reference Prices - Do Not Edit'!$I$4:$I$6575),0)</f>
        <v>0</v>
      </c>
    </row>
    <row r="2170" spans="2:6">
      <c r="B2170" s="475"/>
      <c r="C2170" s="380" t="str">
        <f>IFERROR(_xlfn.XLOOKUP($B2170,'Reference Prices - Do Not Edit'!$C$4:$C$6575,'Reference Prices - Do Not Edit'!$B$4:$B$6575),"-")</f>
        <v>-</v>
      </c>
      <c r="D2170" s="23">
        <f>IFERROR(_xlfn.XLOOKUP($B2170,'Reference Prices - Do Not Edit'!$C$4:$C$6575,'Reference Prices - Do Not Edit'!$D$4:$D$6575),0)</f>
        <v>0</v>
      </c>
      <c r="E2170" s="23">
        <f>IFERROR(_xlfn.XLOOKUP($B2170,'Reference Prices - Do Not Edit'!$C$4:$C$6575,'Reference Prices - Do Not Edit'!$E$4:$E$6575),0)</f>
        <v>0</v>
      </c>
      <c r="F2170" s="25">
        <f>IFERROR(_xlfn.XLOOKUP($B2170,'Reference Prices - Do Not Edit'!$C$4:$C$6575,'Reference Prices - Do Not Edit'!$I$4:$I$6575),0)</f>
        <v>0</v>
      </c>
    </row>
    <row r="2171" spans="2:6">
      <c r="B2171" s="475"/>
      <c r="C2171" s="380" t="str">
        <f>IFERROR(_xlfn.XLOOKUP($B2171,'Reference Prices - Do Not Edit'!$C$4:$C$6575,'Reference Prices - Do Not Edit'!$B$4:$B$6575),"-")</f>
        <v>-</v>
      </c>
      <c r="D2171" s="23">
        <f>IFERROR(_xlfn.XLOOKUP($B2171,'Reference Prices - Do Not Edit'!$C$4:$C$6575,'Reference Prices - Do Not Edit'!$D$4:$D$6575),0)</f>
        <v>0</v>
      </c>
      <c r="E2171" s="23">
        <f>IFERROR(_xlfn.XLOOKUP($B2171,'Reference Prices - Do Not Edit'!$C$4:$C$6575,'Reference Prices - Do Not Edit'!$E$4:$E$6575),0)</f>
        <v>0</v>
      </c>
      <c r="F2171" s="25">
        <f>IFERROR(_xlfn.XLOOKUP($B2171,'Reference Prices - Do Not Edit'!$C$4:$C$6575,'Reference Prices - Do Not Edit'!$I$4:$I$6575),0)</f>
        <v>0</v>
      </c>
    </row>
    <row r="2172" spans="2:6">
      <c r="B2172" s="475"/>
      <c r="C2172" s="380" t="str">
        <f>IFERROR(_xlfn.XLOOKUP($B2172,'Reference Prices - Do Not Edit'!$C$4:$C$6575,'Reference Prices - Do Not Edit'!$B$4:$B$6575),"-")</f>
        <v>-</v>
      </c>
      <c r="D2172" s="23">
        <f>IFERROR(_xlfn.XLOOKUP($B2172,'Reference Prices - Do Not Edit'!$C$4:$C$6575,'Reference Prices - Do Not Edit'!$D$4:$D$6575),0)</f>
        <v>0</v>
      </c>
      <c r="E2172" s="23">
        <f>IFERROR(_xlfn.XLOOKUP($B2172,'Reference Prices - Do Not Edit'!$C$4:$C$6575,'Reference Prices - Do Not Edit'!$E$4:$E$6575),0)</f>
        <v>0</v>
      </c>
      <c r="F2172" s="25">
        <f>IFERROR(_xlfn.XLOOKUP($B2172,'Reference Prices - Do Not Edit'!$C$4:$C$6575,'Reference Prices - Do Not Edit'!$I$4:$I$6575),0)</f>
        <v>0</v>
      </c>
    </row>
    <row r="2173" spans="2:6">
      <c r="B2173" s="475"/>
      <c r="C2173" s="380" t="str">
        <f>IFERROR(_xlfn.XLOOKUP($B2173,'Reference Prices - Do Not Edit'!$C$4:$C$6575,'Reference Prices - Do Not Edit'!$B$4:$B$6575),"-")</f>
        <v>-</v>
      </c>
      <c r="D2173" s="23">
        <f>IFERROR(_xlfn.XLOOKUP($B2173,'Reference Prices - Do Not Edit'!$C$4:$C$6575,'Reference Prices - Do Not Edit'!$D$4:$D$6575),0)</f>
        <v>0</v>
      </c>
      <c r="E2173" s="23">
        <f>IFERROR(_xlfn.XLOOKUP($B2173,'Reference Prices - Do Not Edit'!$C$4:$C$6575,'Reference Prices - Do Not Edit'!$E$4:$E$6575),0)</f>
        <v>0</v>
      </c>
      <c r="F2173" s="25">
        <f>IFERROR(_xlfn.XLOOKUP($B2173,'Reference Prices - Do Not Edit'!$C$4:$C$6575,'Reference Prices - Do Not Edit'!$I$4:$I$6575),0)</f>
        <v>0</v>
      </c>
    </row>
    <row r="2174" spans="2:6">
      <c r="B2174" s="475"/>
      <c r="C2174" s="380" t="str">
        <f>IFERROR(_xlfn.XLOOKUP($B2174,'Reference Prices - Do Not Edit'!$C$4:$C$6575,'Reference Prices - Do Not Edit'!$B$4:$B$6575),"-")</f>
        <v>-</v>
      </c>
      <c r="D2174" s="23">
        <f>IFERROR(_xlfn.XLOOKUP($B2174,'Reference Prices - Do Not Edit'!$C$4:$C$6575,'Reference Prices - Do Not Edit'!$D$4:$D$6575),0)</f>
        <v>0</v>
      </c>
      <c r="E2174" s="23">
        <f>IFERROR(_xlfn.XLOOKUP($B2174,'Reference Prices - Do Not Edit'!$C$4:$C$6575,'Reference Prices - Do Not Edit'!$E$4:$E$6575),0)</f>
        <v>0</v>
      </c>
      <c r="F2174" s="25">
        <f>IFERROR(_xlfn.XLOOKUP($B2174,'Reference Prices - Do Not Edit'!$C$4:$C$6575,'Reference Prices - Do Not Edit'!$I$4:$I$6575),0)</f>
        <v>0</v>
      </c>
    </row>
    <row r="2175" spans="2:6">
      <c r="B2175" s="475"/>
      <c r="C2175" s="380" t="str">
        <f>IFERROR(_xlfn.XLOOKUP($B2175,'Reference Prices - Do Not Edit'!$C$4:$C$6575,'Reference Prices - Do Not Edit'!$B$4:$B$6575),"-")</f>
        <v>-</v>
      </c>
      <c r="D2175" s="23">
        <f>IFERROR(_xlfn.XLOOKUP($B2175,'Reference Prices - Do Not Edit'!$C$4:$C$6575,'Reference Prices - Do Not Edit'!$D$4:$D$6575),0)</f>
        <v>0</v>
      </c>
      <c r="E2175" s="23">
        <f>IFERROR(_xlfn.XLOOKUP($B2175,'Reference Prices - Do Not Edit'!$C$4:$C$6575,'Reference Prices - Do Not Edit'!$E$4:$E$6575),0)</f>
        <v>0</v>
      </c>
      <c r="F2175" s="25">
        <f>IFERROR(_xlfn.XLOOKUP($B2175,'Reference Prices - Do Not Edit'!$C$4:$C$6575,'Reference Prices - Do Not Edit'!$I$4:$I$6575),0)</f>
        <v>0</v>
      </c>
    </row>
    <row r="2176" spans="2:6">
      <c r="B2176" s="475"/>
      <c r="C2176" s="380" t="str">
        <f>IFERROR(_xlfn.XLOOKUP($B2176,'Reference Prices - Do Not Edit'!$C$4:$C$6575,'Reference Prices - Do Not Edit'!$B$4:$B$6575),"-")</f>
        <v>-</v>
      </c>
      <c r="D2176" s="23">
        <f>IFERROR(_xlfn.XLOOKUP($B2176,'Reference Prices - Do Not Edit'!$C$4:$C$6575,'Reference Prices - Do Not Edit'!$D$4:$D$6575),0)</f>
        <v>0</v>
      </c>
      <c r="E2176" s="23">
        <f>IFERROR(_xlfn.XLOOKUP($B2176,'Reference Prices - Do Not Edit'!$C$4:$C$6575,'Reference Prices - Do Not Edit'!$E$4:$E$6575),0)</f>
        <v>0</v>
      </c>
      <c r="F2176" s="25">
        <f>IFERROR(_xlfn.XLOOKUP($B2176,'Reference Prices - Do Not Edit'!$C$4:$C$6575,'Reference Prices - Do Not Edit'!$I$4:$I$6575),0)</f>
        <v>0</v>
      </c>
    </row>
    <row r="2177" spans="2:6">
      <c r="B2177" s="475"/>
      <c r="C2177" s="380" t="str">
        <f>IFERROR(_xlfn.XLOOKUP($B2177,'Reference Prices - Do Not Edit'!$C$4:$C$6575,'Reference Prices - Do Not Edit'!$B$4:$B$6575),"-")</f>
        <v>-</v>
      </c>
      <c r="D2177" s="23">
        <f>IFERROR(_xlfn.XLOOKUP($B2177,'Reference Prices - Do Not Edit'!$C$4:$C$6575,'Reference Prices - Do Not Edit'!$D$4:$D$6575),0)</f>
        <v>0</v>
      </c>
      <c r="E2177" s="23">
        <f>IFERROR(_xlfn.XLOOKUP($B2177,'Reference Prices - Do Not Edit'!$C$4:$C$6575,'Reference Prices - Do Not Edit'!$E$4:$E$6575),0)</f>
        <v>0</v>
      </c>
      <c r="F2177" s="25">
        <f>IFERROR(_xlfn.XLOOKUP($B2177,'Reference Prices - Do Not Edit'!$C$4:$C$6575,'Reference Prices - Do Not Edit'!$I$4:$I$6575),0)</f>
        <v>0</v>
      </c>
    </row>
    <row r="2178" spans="2:6">
      <c r="B2178" s="475"/>
      <c r="C2178" s="380" t="str">
        <f>IFERROR(_xlfn.XLOOKUP($B2178,'Reference Prices - Do Not Edit'!$C$4:$C$6575,'Reference Prices - Do Not Edit'!$B$4:$B$6575),"-")</f>
        <v>-</v>
      </c>
      <c r="D2178" s="23">
        <f>IFERROR(_xlfn.XLOOKUP($B2178,'Reference Prices - Do Not Edit'!$C$4:$C$6575,'Reference Prices - Do Not Edit'!$D$4:$D$6575),0)</f>
        <v>0</v>
      </c>
      <c r="E2178" s="23">
        <f>IFERROR(_xlfn.XLOOKUP($B2178,'Reference Prices - Do Not Edit'!$C$4:$C$6575,'Reference Prices - Do Not Edit'!$E$4:$E$6575),0)</f>
        <v>0</v>
      </c>
      <c r="F2178" s="25">
        <f>IFERROR(_xlfn.XLOOKUP($B2178,'Reference Prices - Do Not Edit'!$C$4:$C$6575,'Reference Prices - Do Not Edit'!$I$4:$I$6575),0)</f>
        <v>0</v>
      </c>
    </row>
    <row r="2179" spans="2:6">
      <c r="B2179" s="475"/>
      <c r="C2179" s="380" t="str">
        <f>IFERROR(_xlfn.XLOOKUP($B2179,'Reference Prices - Do Not Edit'!$C$4:$C$6575,'Reference Prices - Do Not Edit'!$B$4:$B$6575),"-")</f>
        <v>-</v>
      </c>
      <c r="D2179" s="23">
        <f>IFERROR(_xlfn.XLOOKUP($B2179,'Reference Prices - Do Not Edit'!$C$4:$C$6575,'Reference Prices - Do Not Edit'!$D$4:$D$6575),0)</f>
        <v>0</v>
      </c>
      <c r="E2179" s="23">
        <f>IFERROR(_xlfn.XLOOKUP($B2179,'Reference Prices - Do Not Edit'!$C$4:$C$6575,'Reference Prices - Do Not Edit'!$E$4:$E$6575),0)</f>
        <v>0</v>
      </c>
      <c r="F2179" s="25">
        <f>IFERROR(_xlfn.XLOOKUP($B2179,'Reference Prices - Do Not Edit'!$C$4:$C$6575,'Reference Prices - Do Not Edit'!$I$4:$I$6575),0)</f>
        <v>0</v>
      </c>
    </row>
    <row r="2180" spans="2:6">
      <c r="B2180" s="475"/>
      <c r="C2180" s="380" t="str">
        <f>IFERROR(_xlfn.XLOOKUP($B2180,'Reference Prices - Do Not Edit'!$C$4:$C$6575,'Reference Prices - Do Not Edit'!$B$4:$B$6575),"-")</f>
        <v>-</v>
      </c>
      <c r="D2180" s="23">
        <f>IFERROR(_xlfn.XLOOKUP($B2180,'Reference Prices - Do Not Edit'!$C$4:$C$6575,'Reference Prices - Do Not Edit'!$D$4:$D$6575),0)</f>
        <v>0</v>
      </c>
      <c r="E2180" s="23">
        <f>IFERROR(_xlfn.XLOOKUP($B2180,'Reference Prices - Do Not Edit'!$C$4:$C$6575,'Reference Prices - Do Not Edit'!$E$4:$E$6575),0)</f>
        <v>0</v>
      </c>
      <c r="F2180" s="25">
        <f>IFERROR(_xlfn.XLOOKUP($B2180,'Reference Prices - Do Not Edit'!$C$4:$C$6575,'Reference Prices - Do Not Edit'!$I$4:$I$6575),0)</f>
        <v>0</v>
      </c>
    </row>
    <row r="2181" spans="2:6">
      <c r="B2181" s="475"/>
      <c r="C2181" s="380" t="str">
        <f>IFERROR(_xlfn.XLOOKUP($B2181,'Reference Prices - Do Not Edit'!$C$4:$C$6575,'Reference Prices - Do Not Edit'!$B$4:$B$6575),"-")</f>
        <v>-</v>
      </c>
      <c r="D2181" s="23">
        <f>IFERROR(_xlfn.XLOOKUP($B2181,'Reference Prices - Do Not Edit'!$C$4:$C$6575,'Reference Prices - Do Not Edit'!$D$4:$D$6575),0)</f>
        <v>0</v>
      </c>
      <c r="E2181" s="23">
        <f>IFERROR(_xlfn.XLOOKUP($B2181,'Reference Prices - Do Not Edit'!$C$4:$C$6575,'Reference Prices - Do Not Edit'!$E$4:$E$6575),0)</f>
        <v>0</v>
      </c>
      <c r="F2181" s="25">
        <f>IFERROR(_xlfn.XLOOKUP($B2181,'Reference Prices - Do Not Edit'!$C$4:$C$6575,'Reference Prices - Do Not Edit'!$I$4:$I$6575),0)</f>
        <v>0</v>
      </c>
    </row>
    <row r="2182" spans="2:6">
      <c r="B2182" s="475"/>
      <c r="C2182" s="380" t="str">
        <f>IFERROR(_xlfn.XLOOKUP($B2182,'Reference Prices - Do Not Edit'!$C$4:$C$6575,'Reference Prices - Do Not Edit'!$B$4:$B$6575),"-")</f>
        <v>-</v>
      </c>
      <c r="D2182" s="23">
        <f>IFERROR(_xlfn.XLOOKUP($B2182,'Reference Prices - Do Not Edit'!$C$4:$C$6575,'Reference Prices - Do Not Edit'!$D$4:$D$6575),0)</f>
        <v>0</v>
      </c>
      <c r="E2182" s="23">
        <f>IFERROR(_xlfn.XLOOKUP($B2182,'Reference Prices - Do Not Edit'!$C$4:$C$6575,'Reference Prices - Do Not Edit'!$E$4:$E$6575),0)</f>
        <v>0</v>
      </c>
      <c r="F2182" s="25">
        <f>IFERROR(_xlfn.XLOOKUP($B2182,'Reference Prices - Do Not Edit'!$C$4:$C$6575,'Reference Prices - Do Not Edit'!$I$4:$I$6575),0)</f>
        <v>0</v>
      </c>
    </row>
    <row r="2183" spans="2:6">
      <c r="B2183" s="475"/>
      <c r="C2183" s="380" t="str">
        <f>IFERROR(_xlfn.XLOOKUP($B2183,'Reference Prices - Do Not Edit'!$C$4:$C$6575,'Reference Prices - Do Not Edit'!$B$4:$B$6575),"-")</f>
        <v>-</v>
      </c>
      <c r="D2183" s="23">
        <f>IFERROR(_xlfn.XLOOKUP($B2183,'Reference Prices - Do Not Edit'!$C$4:$C$6575,'Reference Prices - Do Not Edit'!$D$4:$D$6575),0)</f>
        <v>0</v>
      </c>
      <c r="E2183" s="23">
        <f>IFERROR(_xlfn.XLOOKUP($B2183,'Reference Prices - Do Not Edit'!$C$4:$C$6575,'Reference Prices - Do Not Edit'!$E$4:$E$6575),0)</f>
        <v>0</v>
      </c>
      <c r="F2183" s="25">
        <f>IFERROR(_xlfn.XLOOKUP($B2183,'Reference Prices - Do Not Edit'!$C$4:$C$6575,'Reference Prices - Do Not Edit'!$I$4:$I$6575),0)</f>
        <v>0</v>
      </c>
    </row>
    <row r="2184" spans="2:6">
      <c r="B2184" s="475"/>
      <c r="C2184" s="380" t="str">
        <f>IFERROR(_xlfn.XLOOKUP($B2184,'Reference Prices - Do Not Edit'!$C$4:$C$6575,'Reference Prices - Do Not Edit'!$B$4:$B$6575),"-")</f>
        <v>-</v>
      </c>
      <c r="D2184" s="23">
        <f>IFERROR(_xlfn.XLOOKUP($B2184,'Reference Prices - Do Not Edit'!$C$4:$C$6575,'Reference Prices - Do Not Edit'!$D$4:$D$6575),0)</f>
        <v>0</v>
      </c>
      <c r="E2184" s="23">
        <f>IFERROR(_xlfn.XLOOKUP($B2184,'Reference Prices - Do Not Edit'!$C$4:$C$6575,'Reference Prices - Do Not Edit'!$E$4:$E$6575),0)</f>
        <v>0</v>
      </c>
      <c r="F2184" s="25">
        <f>IFERROR(_xlfn.XLOOKUP($B2184,'Reference Prices - Do Not Edit'!$C$4:$C$6575,'Reference Prices - Do Not Edit'!$I$4:$I$6575),0)</f>
        <v>0</v>
      </c>
    </row>
    <row r="2185" spans="2:6">
      <c r="B2185" s="475"/>
      <c r="C2185" s="380" t="str">
        <f>IFERROR(_xlfn.XLOOKUP($B2185,'Reference Prices - Do Not Edit'!$C$4:$C$6575,'Reference Prices - Do Not Edit'!$B$4:$B$6575),"-")</f>
        <v>-</v>
      </c>
      <c r="D2185" s="23">
        <f>IFERROR(_xlfn.XLOOKUP($B2185,'Reference Prices - Do Not Edit'!$C$4:$C$6575,'Reference Prices - Do Not Edit'!$D$4:$D$6575),0)</f>
        <v>0</v>
      </c>
      <c r="E2185" s="23">
        <f>IFERROR(_xlfn.XLOOKUP($B2185,'Reference Prices - Do Not Edit'!$C$4:$C$6575,'Reference Prices - Do Not Edit'!$E$4:$E$6575),0)</f>
        <v>0</v>
      </c>
      <c r="F2185" s="25">
        <f>IFERROR(_xlfn.XLOOKUP($B2185,'Reference Prices - Do Not Edit'!$C$4:$C$6575,'Reference Prices - Do Not Edit'!$I$4:$I$6575),0)</f>
        <v>0</v>
      </c>
    </row>
    <row r="2186" spans="2:6">
      <c r="B2186" s="475"/>
      <c r="C2186" s="380" t="str">
        <f>IFERROR(_xlfn.XLOOKUP($B2186,'Reference Prices - Do Not Edit'!$C$4:$C$6575,'Reference Prices - Do Not Edit'!$B$4:$B$6575),"-")</f>
        <v>-</v>
      </c>
      <c r="D2186" s="23">
        <f>IFERROR(_xlfn.XLOOKUP($B2186,'Reference Prices - Do Not Edit'!$C$4:$C$6575,'Reference Prices - Do Not Edit'!$D$4:$D$6575),0)</f>
        <v>0</v>
      </c>
      <c r="E2186" s="23">
        <f>IFERROR(_xlfn.XLOOKUP($B2186,'Reference Prices - Do Not Edit'!$C$4:$C$6575,'Reference Prices - Do Not Edit'!$E$4:$E$6575),0)</f>
        <v>0</v>
      </c>
      <c r="F2186" s="25">
        <f>IFERROR(_xlfn.XLOOKUP($B2186,'Reference Prices - Do Not Edit'!$C$4:$C$6575,'Reference Prices - Do Not Edit'!$I$4:$I$6575),0)</f>
        <v>0</v>
      </c>
    </row>
    <row r="2187" spans="2:6">
      <c r="B2187" s="475"/>
      <c r="C2187" s="380" t="str">
        <f>IFERROR(_xlfn.XLOOKUP($B2187,'Reference Prices - Do Not Edit'!$C$4:$C$6575,'Reference Prices - Do Not Edit'!$B$4:$B$6575),"-")</f>
        <v>-</v>
      </c>
      <c r="D2187" s="23">
        <f>IFERROR(_xlfn.XLOOKUP($B2187,'Reference Prices - Do Not Edit'!$C$4:$C$6575,'Reference Prices - Do Not Edit'!$D$4:$D$6575),0)</f>
        <v>0</v>
      </c>
      <c r="E2187" s="23">
        <f>IFERROR(_xlfn.XLOOKUP($B2187,'Reference Prices - Do Not Edit'!$C$4:$C$6575,'Reference Prices - Do Not Edit'!$E$4:$E$6575),0)</f>
        <v>0</v>
      </c>
      <c r="F2187" s="25">
        <f>IFERROR(_xlfn.XLOOKUP($B2187,'Reference Prices - Do Not Edit'!$C$4:$C$6575,'Reference Prices - Do Not Edit'!$I$4:$I$6575),0)</f>
        <v>0</v>
      </c>
    </row>
    <row r="2188" spans="2:6">
      <c r="B2188" s="475"/>
      <c r="C2188" s="380" t="str">
        <f>IFERROR(_xlfn.XLOOKUP($B2188,'Reference Prices - Do Not Edit'!$C$4:$C$6575,'Reference Prices - Do Not Edit'!$B$4:$B$6575),"-")</f>
        <v>-</v>
      </c>
      <c r="D2188" s="23">
        <f>IFERROR(_xlfn.XLOOKUP($B2188,'Reference Prices - Do Not Edit'!$C$4:$C$6575,'Reference Prices - Do Not Edit'!$D$4:$D$6575),0)</f>
        <v>0</v>
      </c>
      <c r="E2188" s="23">
        <f>IFERROR(_xlfn.XLOOKUP($B2188,'Reference Prices - Do Not Edit'!$C$4:$C$6575,'Reference Prices - Do Not Edit'!$E$4:$E$6575),0)</f>
        <v>0</v>
      </c>
      <c r="F2188" s="25">
        <f>IFERROR(_xlfn.XLOOKUP($B2188,'Reference Prices - Do Not Edit'!$C$4:$C$6575,'Reference Prices - Do Not Edit'!$I$4:$I$6575),0)</f>
        <v>0</v>
      </c>
    </row>
    <row r="2189" spans="2:6">
      <c r="B2189" s="475"/>
      <c r="C2189" s="380" t="str">
        <f>IFERROR(_xlfn.XLOOKUP($B2189,'Reference Prices - Do Not Edit'!$C$4:$C$6575,'Reference Prices - Do Not Edit'!$B$4:$B$6575),"-")</f>
        <v>-</v>
      </c>
      <c r="D2189" s="23">
        <f>IFERROR(_xlfn.XLOOKUP($B2189,'Reference Prices - Do Not Edit'!$C$4:$C$6575,'Reference Prices - Do Not Edit'!$D$4:$D$6575),0)</f>
        <v>0</v>
      </c>
      <c r="E2189" s="23">
        <f>IFERROR(_xlfn.XLOOKUP($B2189,'Reference Prices - Do Not Edit'!$C$4:$C$6575,'Reference Prices - Do Not Edit'!$E$4:$E$6575),0)</f>
        <v>0</v>
      </c>
      <c r="F2189" s="25">
        <f>IFERROR(_xlfn.XLOOKUP($B2189,'Reference Prices - Do Not Edit'!$C$4:$C$6575,'Reference Prices - Do Not Edit'!$I$4:$I$6575),0)</f>
        <v>0</v>
      </c>
    </row>
    <row r="2190" spans="2:6">
      <c r="B2190" s="475"/>
      <c r="C2190" s="380" t="str">
        <f>IFERROR(_xlfn.XLOOKUP($B2190,'Reference Prices - Do Not Edit'!$C$4:$C$6575,'Reference Prices - Do Not Edit'!$B$4:$B$6575),"-")</f>
        <v>-</v>
      </c>
      <c r="D2190" s="23">
        <f>IFERROR(_xlfn.XLOOKUP($B2190,'Reference Prices - Do Not Edit'!$C$4:$C$6575,'Reference Prices - Do Not Edit'!$D$4:$D$6575),0)</f>
        <v>0</v>
      </c>
      <c r="E2190" s="23">
        <f>IFERROR(_xlfn.XLOOKUP($B2190,'Reference Prices - Do Not Edit'!$C$4:$C$6575,'Reference Prices - Do Not Edit'!$E$4:$E$6575),0)</f>
        <v>0</v>
      </c>
      <c r="F2190" s="25">
        <f>IFERROR(_xlfn.XLOOKUP($B2190,'Reference Prices - Do Not Edit'!$C$4:$C$6575,'Reference Prices - Do Not Edit'!$I$4:$I$6575),0)</f>
        <v>0</v>
      </c>
    </row>
    <row r="2191" spans="2:6">
      <c r="B2191" s="475"/>
      <c r="C2191" s="380" t="str">
        <f>IFERROR(_xlfn.XLOOKUP($B2191,'Reference Prices - Do Not Edit'!$C$4:$C$6575,'Reference Prices - Do Not Edit'!$B$4:$B$6575),"-")</f>
        <v>-</v>
      </c>
      <c r="D2191" s="23">
        <f>IFERROR(_xlfn.XLOOKUP($B2191,'Reference Prices - Do Not Edit'!$C$4:$C$6575,'Reference Prices - Do Not Edit'!$D$4:$D$6575),0)</f>
        <v>0</v>
      </c>
      <c r="E2191" s="23">
        <f>IFERROR(_xlfn.XLOOKUP($B2191,'Reference Prices - Do Not Edit'!$C$4:$C$6575,'Reference Prices - Do Not Edit'!$E$4:$E$6575),0)</f>
        <v>0</v>
      </c>
      <c r="F2191" s="25">
        <f>IFERROR(_xlfn.XLOOKUP($B2191,'Reference Prices - Do Not Edit'!$C$4:$C$6575,'Reference Prices - Do Not Edit'!$I$4:$I$6575),0)</f>
        <v>0</v>
      </c>
    </row>
    <row r="2192" spans="2:6">
      <c r="B2192" s="475"/>
      <c r="C2192" s="380" t="str">
        <f>IFERROR(_xlfn.XLOOKUP($B2192,'Reference Prices - Do Not Edit'!$C$4:$C$6575,'Reference Prices - Do Not Edit'!$B$4:$B$6575),"-")</f>
        <v>-</v>
      </c>
      <c r="D2192" s="23">
        <f>IFERROR(_xlfn.XLOOKUP($B2192,'Reference Prices - Do Not Edit'!$C$4:$C$6575,'Reference Prices - Do Not Edit'!$D$4:$D$6575),0)</f>
        <v>0</v>
      </c>
      <c r="E2192" s="23">
        <f>IFERROR(_xlfn.XLOOKUP($B2192,'Reference Prices - Do Not Edit'!$C$4:$C$6575,'Reference Prices - Do Not Edit'!$E$4:$E$6575),0)</f>
        <v>0</v>
      </c>
      <c r="F2192" s="25">
        <f>IFERROR(_xlfn.XLOOKUP($B2192,'Reference Prices - Do Not Edit'!$C$4:$C$6575,'Reference Prices - Do Not Edit'!$I$4:$I$6575),0)</f>
        <v>0</v>
      </c>
    </row>
    <row r="2193" spans="2:6">
      <c r="B2193" s="475"/>
      <c r="C2193" s="380" t="str">
        <f>IFERROR(_xlfn.XLOOKUP($B2193,'Reference Prices - Do Not Edit'!$C$4:$C$6575,'Reference Prices - Do Not Edit'!$B$4:$B$6575),"-")</f>
        <v>-</v>
      </c>
      <c r="D2193" s="23">
        <f>IFERROR(_xlfn.XLOOKUP($B2193,'Reference Prices - Do Not Edit'!$C$4:$C$6575,'Reference Prices - Do Not Edit'!$D$4:$D$6575),0)</f>
        <v>0</v>
      </c>
      <c r="E2193" s="23">
        <f>IFERROR(_xlfn.XLOOKUP($B2193,'Reference Prices - Do Not Edit'!$C$4:$C$6575,'Reference Prices - Do Not Edit'!$E$4:$E$6575),0)</f>
        <v>0</v>
      </c>
      <c r="F2193" s="25">
        <f>IFERROR(_xlfn.XLOOKUP($B2193,'Reference Prices - Do Not Edit'!$C$4:$C$6575,'Reference Prices - Do Not Edit'!$I$4:$I$6575),0)</f>
        <v>0</v>
      </c>
    </row>
    <row r="2194" spans="2:6">
      <c r="B2194" s="475"/>
      <c r="C2194" s="380" t="str">
        <f>IFERROR(_xlfn.XLOOKUP($B2194,'Reference Prices - Do Not Edit'!$C$4:$C$6575,'Reference Prices - Do Not Edit'!$B$4:$B$6575),"-")</f>
        <v>-</v>
      </c>
      <c r="D2194" s="23">
        <f>IFERROR(_xlfn.XLOOKUP($B2194,'Reference Prices - Do Not Edit'!$C$4:$C$6575,'Reference Prices - Do Not Edit'!$D$4:$D$6575),0)</f>
        <v>0</v>
      </c>
      <c r="E2194" s="23">
        <f>IFERROR(_xlfn.XLOOKUP($B2194,'Reference Prices - Do Not Edit'!$C$4:$C$6575,'Reference Prices - Do Not Edit'!$E$4:$E$6575),0)</f>
        <v>0</v>
      </c>
      <c r="F2194" s="25">
        <f>IFERROR(_xlfn.XLOOKUP($B2194,'Reference Prices - Do Not Edit'!$C$4:$C$6575,'Reference Prices - Do Not Edit'!$I$4:$I$6575),0)</f>
        <v>0</v>
      </c>
    </row>
    <row r="2195" spans="2:6">
      <c r="B2195" s="475"/>
      <c r="C2195" s="380" t="str">
        <f>IFERROR(_xlfn.XLOOKUP($B2195,'Reference Prices - Do Not Edit'!$C$4:$C$6575,'Reference Prices - Do Not Edit'!$B$4:$B$6575),"-")</f>
        <v>-</v>
      </c>
      <c r="D2195" s="23">
        <f>IFERROR(_xlfn.XLOOKUP($B2195,'Reference Prices - Do Not Edit'!$C$4:$C$6575,'Reference Prices - Do Not Edit'!$D$4:$D$6575),0)</f>
        <v>0</v>
      </c>
      <c r="E2195" s="23">
        <f>IFERROR(_xlfn.XLOOKUP($B2195,'Reference Prices - Do Not Edit'!$C$4:$C$6575,'Reference Prices - Do Not Edit'!$E$4:$E$6575),0)</f>
        <v>0</v>
      </c>
      <c r="F2195" s="25">
        <f>IFERROR(_xlfn.XLOOKUP($B2195,'Reference Prices - Do Not Edit'!$C$4:$C$6575,'Reference Prices - Do Not Edit'!$I$4:$I$6575),0)</f>
        <v>0</v>
      </c>
    </row>
    <row r="2196" spans="2:6">
      <c r="B2196" s="475"/>
      <c r="C2196" s="380" t="str">
        <f>IFERROR(_xlfn.XLOOKUP($B2196,'Reference Prices - Do Not Edit'!$C$4:$C$6575,'Reference Prices - Do Not Edit'!$B$4:$B$6575),"-")</f>
        <v>-</v>
      </c>
      <c r="D2196" s="23">
        <f>IFERROR(_xlfn.XLOOKUP($B2196,'Reference Prices - Do Not Edit'!$C$4:$C$6575,'Reference Prices - Do Not Edit'!$D$4:$D$6575),0)</f>
        <v>0</v>
      </c>
      <c r="E2196" s="23">
        <f>IFERROR(_xlfn.XLOOKUP($B2196,'Reference Prices - Do Not Edit'!$C$4:$C$6575,'Reference Prices - Do Not Edit'!$E$4:$E$6575),0)</f>
        <v>0</v>
      </c>
      <c r="F2196" s="25">
        <f>IFERROR(_xlfn.XLOOKUP($B2196,'Reference Prices - Do Not Edit'!$C$4:$C$6575,'Reference Prices - Do Not Edit'!$I$4:$I$6575),0)</f>
        <v>0</v>
      </c>
    </row>
    <row r="2197" spans="2:6">
      <c r="B2197" s="475"/>
      <c r="C2197" s="380" t="str">
        <f>IFERROR(_xlfn.XLOOKUP($B2197,'Reference Prices - Do Not Edit'!$C$4:$C$6575,'Reference Prices - Do Not Edit'!$B$4:$B$6575),"-")</f>
        <v>-</v>
      </c>
      <c r="D2197" s="23">
        <f>IFERROR(_xlfn.XLOOKUP($B2197,'Reference Prices - Do Not Edit'!$C$4:$C$6575,'Reference Prices - Do Not Edit'!$D$4:$D$6575),0)</f>
        <v>0</v>
      </c>
      <c r="E2197" s="23">
        <f>IFERROR(_xlfn.XLOOKUP($B2197,'Reference Prices - Do Not Edit'!$C$4:$C$6575,'Reference Prices - Do Not Edit'!$E$4:$E$6575),0)</f>
        <v>0</v>
      </c>
      <c r="F2197" s="25">
        <f>IFERROR(_xlfn.XLOOKUP($B2197,'Reference Prices - Do Not Edit'!$C$4:$C$6575,'Reference Prices - Do Not Edit'!$I$4:$I$6575),0)</f>
        <v>0</v>
      </c>
    </row>
    <row r="2198" spans="2:6">
      <c r="B2198" s="475"/>
      <c r="C2198" s="380" t="str">
        <f>IFERROR(_xlfn.XLOOKUP($B2198,'Reference Prices - Do Not Edit'!$C$4:$C$6575,'Reference Prices - Do Not Edit'!$B$4:$B$6575),"-")</f>
        <v>-</v>
      </c>
      <c r="D2198" s="23">
        <f>IFERROR(_xlfn.XLOOKUP($B2198,'Reference Prices - Do Not Edit'!$C$4:$C$6575,'Reference Prices - Do Not Edit'!$D$4:$D$6575),0)</f>
        <v>0</v>
      </c>
      <c r="E2198" s="23">
        <f>IFERROR(_xlfn.XLOOKUP($B2198,'Reference Prices - Do Not Edit'!$C$4:$C$6575,'Reference Prices - Do Not Edit'!$E$4:$E$6575),0)</f>
        <v>0</v>
      </c>
      <c r="F2198" s="25">
        <f>IFERROR(_xlfn.XLOOKUP($B2198,'Reference Prices - Do Not Edit'!$C$4:$C$6575,'Reference Prices - Do Not Edit'!$I$4:$I$6575),0)</f>
        <v>0</v>
      </c>
    </row>
    <row r="2199" spans="2:6">
      <c r="B2199" s="475"/>
      <c r="C2199" s="380" t="str">
        <f>IFERROR(_xlfn.XLOOKUP($B2199,'Reference Prices - Do Not Edit'!$C$4:$C$6575,'Reference Prices - Do Not Edit'!$B$4:$B$6575),"-")</f>
        <v>-</v>
      </c>
      <c r="D2199" s="23">
        <f>IFERROR(_xlfn.XLOOKUP($B2199,'Reference Prices - Do Not Edit'!$C$4:$C$6575,'Reference Prices - Do Not Edit'!$D$4:$D$6575),0)</f>
        <v>0</v>
      </c>
      <c r="E2199" s="23">
        <f>IFERROR(_xlfn.XLOOKUP($B2199,'Reference Prices - Do Not Edit'!$C$4:$C$6575,'Reference Prices - Do Not Edit'!$E$4:$E$6575),0)</f>
        <v>0</v>
      </c>
      <c r="F2199" s="25">
        <f>IFERROR(_xlfn.XLOOKUP($B2199,'Reference Prices - Do Not Edit'!$C$4:$C$6575,'Reference Prices - Do Not Edit'!$I$4:$I$6575),0)</f>
        <v>0</v>
      </c>
    </row>
    <row r="2200" spans="2:6">
      <c r="B2200" s="475"/>
      <c r="C2200" s="380" t="str">
        <f>IFERROR(_xlfn.XLOOKUP($B2200,'Reference Prices - Do Not Edit'!$C$4:$C$6575,'Reference Prices - Do Not Edit'!$B$4:$B$6575),"-")</f>
        <v>-</v>
      </c>
      <c r="D2200" s="23">
        <f>IFERROR(_xlfn.XLOOKUP($B2200,'Reference Prices - Do Not Edit'!$C$4:$C$6575,'Reference Prices - Do Not Edit'!$D$4:$D$6575),0)</f>
        <v>0</v>
      </c>
      <c r="E2200" s="23">
        <f>IFERROR(_xlfn.XLOOKUP($B2200,'Reference Prices - Do Not Edit'!$C$4:$C$6575,'Reference Prices - Do Not Edit'!$E$4:$E$6575),0)</f>
        <v>0</v>
      </c>
      <c r="F2200" s="25">
        <f>IFERROR(_xlfn.XLOOKUP($B2200,'Reference Prices - Do Not Edit'!$C$4:$C$6575,'Reference Prices - Do Not Edit'!$I$4:$I$6575),0)</f>
        <v>0</v>
      </c>
    </row>
    <row r="2201" spans="2:6">
      <c r="B2201" s="475"/>
      <c r="C2201" s="380" t="str">
        <f>IFERROR(_xlfn.XLOOKUP($B2201,'Reference Prices - Do Not Edit'!$C$4:$C$6575,'Reference Prices - Do Not Edit'!$B$4:$B$6575),"-")</f>
        <v>-</v>
      </c>
      <c r="D2201" s="23">
        <f>IFERROR(_xlfn.XLOOKUP($B2201,'Reference Prices - Do Not Edit'!$C$4:$C$6575,'Reference Prices - Do Not Edit'!$D$4:$D$6575),0)</f>
        <v>0</v>
      </c>
      <c r="E2201" s="23">
        <f>IFERROR(_xlfn.XLOOKUP($B2201,'Reference Prices - Do Not Edit'!$C$4:$C$6575,'Reference Prices - Do Not Edit'!$E$4:$E$6575),0)</f>
        <v>0</v>
      </c>
      <c r="F2201" s="25">
        <f>IFERROR(_xlfn.XLOOKUP($B2201,'Reference Prices - Do Not Edit'!$C$4:$C$6575,'Reference Prices - Do Not Edit'!$I$4:$I$6575),0)</f>
        <v>0</v>
      </c>
    </row>
    <row r="2202" spans="2:6">
      <c r="B2202" s="475"/>
      <c r="C2202" s="380" t="str">
        <f>IFERROR(_xlfn.XLOOKUP($B2202,'Reference Prices - Do Not Edit'!$C$4:$C$6575,'Reference Prices - Do Not Edit'!$B$4:$B$6575),"-")</f>
        <v>-</v>
      </c>
      <c r="D2202" s="23">
        <f>IFERROR(_xlfn.XLOOKUP($B2202,'Reference Prices - Do Not Edit'!$C$4:$C$6575,'Reference Prices - Do Not Edit'!$D$4:$D$6575),0)</f>
        <v>0</v>
      </c>
      <c r="E2202" s="23">
        <f>IFERROR(_xlfn.XLOOKUP($B2202,'Reference Prices - Do Not Edit'!$C$4:$C$6575,'Reference Prices - Do Not Edit'!$E$4:$E$6575),0)</f>
        <v>0</v>
      </c>
      <c r="F2202" s="25">
        <f>IFERROR(_xlfn.XLOOKUP($B2202,'Reference Prices - Do Not Edit'!$C$4:$C$6575,'Reference Prices - Do Not Edit'!$I$4:$I$6575),0)</f>
        <v>0</v>
      </c>
    </row>
    <row r="2203" spans="2:6">
      <c r="B2203" s="475"/>
      <c r="C2203" s="380" t="str">
        <f>IFERROR(_xlfn.XLOOKUP($B2203,'Reference Prices - Do Not Edit'!$C$4:$C$6575,'Reference Prices - Do Not Edit'!$B$4:$B$6575),"-")</f>
        <v>-</v>
      </c>
      <c r="D2203" s="23">
        <f>IFERROR(_xlfn.XLOOKUP($B2203,'Reference Prices - Do Not Edit'!$C$4:$C$6575,'Reference Prices - Do Not Edit'!$D$4:$D$6575),0)</f>
        <v>0</v>
      </c>
      <c r="E2203" s="23">
        <f>IFERROR(_xlfn.XLOOKUP($B2203,'Reference Prices - Do Not Edit'!$C$4:$C$6575,'Reference Prices - Do Not Edit'!$E$4:$E$6575),0)</f>
        <v>0</v>
      </c>
      <c r="F2203" s="25">
        <f>IFERROR(_xlfn.XLOOKUP($B2203,'Reference Prices - Do Not Edit'!$C$4:$C$6575,'Reference Prices - Do Not Edit'!$I$4:$I$6575),0)</f>
        <v>0</v>
      </c>
    </row>
    <row r="2204" spans="2:6">
      <c r="B2204" s="475"/>
      <c r="C2204" s="380" t="str">
        <f>IFERROR(_xlfn.XLOOKUP($B2204,'Reference Prices - Do Not Edit'!$C$4:$C$6575,'Reference Prices - Do Not Edit'!$B$4:$B$6575),"-")</f>
        <v>-</v>
      </c>
      <c r="D2204" s="23">
        <f>IFERROR(_xlfn.XLOOKUP($B2204,'Reference Prices - Do Not Edit'!$C$4:$C$6575,'Reference Prices - Do Not Edit'!$D$4:$D$6575),0)</f>
        <v>0</v>
      </c>
      <c r="E2204" s="23">
        <f>IFERROR(_xlfn.XLOOKUP($B2204,'Reference Prices - Do Not Edit'!$C$4:$C$6575,'Reference Prices - Do Not Edit'!$E$4:$E$6575),0)</f>
        <v>0</v>
      </c>
      <c r="F2204" s="25">
        <f>IFERROR(_xlfn.XLOOKUP($B2204,'Reference Prices - Do Not Edit'!$C$4:$C$6575,'Reference Prices - Do Not Edit'!$I$4:$I$6575),0)</f>
        <v>0</v>
      </c>
    </row>
    <row r="2205" spans="2:6">
      <c r="B2205" s="475"/>
      <c r="C2205" s="380" t="str">
        <f>IFERROR(_xlfn.XLOOKUP($B2205,'Reference Prices - Do Not Edit'!$C$4:$C$6575,'Reference Prices - Do Not Edit'!$B$4:$B$6575),"-")</f>
        <v>-</v>
      </c>
      <c r="D2205" s="23">
        <f>IFERROR(_xlfn.XLOOKUP($B2205,'Reference Prices - Do Not Edit'!$C$4:$C$6575,'Reference Prices - Do Not Edit'!$D$4:$D$6575),0)</f>
        <v>0</v>
      </c>
      <c r="E2205" s="23">
        <f>IFERROR(_xlfn.XLOOKUP($B2205,'Reference Prices - Do Not Edit'!$C$4:$C$6575,'Reference Prices - Do Not Edit'!$E$4:$E$6575),0)</f>
        <v>0</v>
      </c>
      <c r="F2205" s="25">
        <f>IFERROR(_xlfn.XLOOKUP($B2205,'Reference Prices - Do Not Edit'!$C$4:$C$6575,'Reference Prices - Do Not Edit'!$I$4:$I$6575),0)</f>
        <v>0</v>
      </c>
    </row>
    <row r="2206" spans="2:6">
      <c r="B2206" s="475"/>
      <c r="C2206" s="380" t="str">
        <f>IFERROR(_xlfn.XLOOKUP($B2206,'Reference Prices - Do Not Edit'!$C$4:$C$6575,'Reference Prices - Do Not Edit'!$B$4:$B$6575),"-")</f>
        <v>-</v>
      </c>
      <c r="D2206" s="23">
        <f>IFERROR(_xlfn.XLOOKUP($B2206,'Reference Prices - Do Not Edit'!$C$4:$C$6575,'Reference Prices - Do Not Edit'!$D$4:$D$6575),0)</f>
        <v>0</v>
      </c>
      <c r="E2206" s="23">
        <f>IFERROR(_xlfn.XLOOKUP($B2206,'Reference Prices - Do Not Edit'!$C$4:$C$6575,'Reference Prices - Do Not Edit'!$E$4:$E$6575),0)</f>
        <v>0</v>
      </c>
      <c r="F2206" s="25">
        <f>IFERROR(_xlfn.XLOOKUP($B2206,'Reference Prices - Do Not Edit'!$C$4:$C$6575,'Reference Prices - Do Not Edit'!$I$4:$I$6575),0)</f>
        <v>0</v>
      </c>
    </row>
    <row r="2207" spans="2:6">
      <c r="B2207" s="475"/>
      <c r="C2207" s="380" t="str">
        <f>IFERROR(_xlfn.XLOOKUP($B2207,'Reference Prices - Do Not Edit'!$C$4:$C$6575,'Reference Prices - Do Not Edit'!$B$4:$B$6575),"-")</f>
        <v>-</v>
      </c>
      <c r="D2207" s="23">
        <f>IFERROR(_xlfn.XLOOKUP($B2207,'Reference Prices - Do Not Edit'!$C$4:$C$6575,'Reference Prices - Do Not Edit'!$D$4:$D$6575),0)</f>
        <v>0</v>
      </c>
      <c r="E2207" s="23">
        <f>IFERROR(_xlfn.XLOOKUP($B2207,'Reference Prices - Do Not Edit'!$C$4:$C$6575,'Reference Prices - Do Not Edit'!$E$4:$E$6575),0)</f>
        <v>0</v>
      </c>
      <c r="F2207" s="25">
        <f>IFERROR(_xlfn.XLOOKUP($B2207,'Reference Prices - Do Not Edit'!$C$4:$C$6575,'Reference Prices - Do Not Edit'!$I$4:$I$6575),0)</f>
        <v>0</v>
      </c>
    </row>
    <row r="2208" spans="2:6">
      <c r="B2208" s="475"/>
      <c r="C2208" s="380" t="str">
        <f>IFERROR(_xlfn.XLOOKUP($B2208,'Reference Prices - Do Not Edit'!$C$4:$C$6575,'Reference Prices - Do Not Edit'!$B$4:$B$6575),"-")</f>
        <v>-</v>
      </c>
      <c r="D2208" s="23">
        <f>IFERROR(_xlfn.XLOOKUP($B2208,'Reference Prices - Do Not Edit'!$C$4:$C$6575,'Reference Prices - Do Not Edit'!$D$4:$D$6575),0)</f>
        <v>0</v>
      </c>
      <c r="E2208" s="23">
        <f>IFERROR(_xlfn.XLOOKUP($B2208,'Reference Prices - Do Not Edit'!$C$4:$C$6575,'Reference Prices - Do Not Edit'!$E$4:$E$6575),0)</f>
        <v>0</v>
      </c>
      <c r="F2208" s="25">
        <f>IFERROR(_xlfn.XLOOKUP($B2208,'Reference Prices - Do Not Edit'!$C$4:$C$6575,'Reference Prices - Do Not Edit'!$I$4:$I$6575),0)</f>
        <v>0</v>
      </c>
    </row>
    <row r="2209" spans="2:6">
      <c r="B2209" s="475"/>
      <c r="C2209" s="380" t="str">
        <f>IFERROR(_xlfn.XLOOKUP($B2209,'Reference Prices - Do Not Edit'!$C$4:$C$6575,'Reference Prices - Do Not Edit'!$B$4:$B$6575),"-")</f>
        <v>-</v>
      </c>
      <c r="D2209" s="23">
        <f>IFERROR(_xlfn.XLOOKUP($B2209,'Reference Prices - Do Not Edit'!$C$4:$C$6575,'Reference Prices - Do Not Edit'!$D$4:$D$6575),0)</f>
        <v>0</v>
      </c>
      <c r="E2209" s="23">
        <f>IFERROR(_xlfn.XLOOKUP($B2209,'Reference Prices - Do Not Edit'!$C$4:$C$6575,'Reference Prices - Do Not Edit'!$E$4:$E$6575),0)</f>
        <v>0</v>
      </c>
      <c r="F2209" s="25">
        <f>IFERROR(_xlfn.XLOOKUP($B2209,'Reference Prices - Do Not Edit'!$C$4:$C$6575,'Reference Prices - Do Not Edit'!$I$4:$I$6575),0)</f>
        <v>0</v>
      </c>
    </row>
    <row r="2210" spans="2:6">
      <c r="B2210" s="475"/>
      <c r="C2210" s="380" t="str">
        <f>IFERROR(_xlfn.XLOOKUP($B2210,'Reference Prices - Do Not Edit'!$C$4:$C$6575,'Reference Prices - Do Not Edit'!$B$4:$B$6575),"-")</f>
        <v>-</v>
      </c>
      <c r="D2210" s="23">
        <f>IFERROR(_xlfn.XLOOKUP($B2210,'Reference Prices - Do Not Edit'!$C$4:$C$6575,'Reference Prices - Do Not Edit'!$D$4:$D$6575),0)</f>
        <v>0</v>
      </c>
      <c r="E2210" s="23">
        <f>IFERROR(_xlfn.XLOOKUP($B2210,'Reference Prices - Do Not Edit'!$C$4:$C$6575,'Reference Prices - Do Not Edit'!$E$4:$E$6575),0)</f>
        <v>0</v>
      </c>
      <c r="F2210" s="25">
        <f>IFERROR(_xlfn.XLOOKUP($B2210,'Reference Prices - Do Not Edit'!$C$4:$C$6575,'Reference Prices - Do Not Edit'!$I$4:$I$6575),0)</f>
        <v>0</v>
      </c>
    </row>
    <row r="2211" spans="2:6">
      <c r="B2211" s="475"/>
      <c r="C2211" s="380" t="str">
        <f>IFERROR(_xlfn.XLOOKUP($B2211,'Reference Prices - Do Not Edit'!$C$4:$C$6575,'Reference Prices - Do Not Edit'!$B$4:$B$6575),"-")</f>
        <v>-</v>
      </c>
      <c r="D2211" s="23">
        <f>IFERROR(_xlfn.XLOOKUP($B2211,'Reference Prices - Do Not Edit'!$C$4:$C$6575,'Reference Prices - Do Not Edit'!$D$4:$D$6575),0)</f>
        <v>0</v>
      </c>
      <c r="E2211" s="23">
        <f>IFERROR(_xlfn.XLOOKUP($B2211,'Reference Prices - Do Not Edit'!$C$4:$C$6575,'Reference Prices - Do Not Edit'!$E$4:$E$6575),0)</f>
        <v>0</v>
      </c>
      <c r="F2211" s="25">
        <f>IFERROR(_xlfn.XLOOKUP($B2211,'Reference Prices - Do Not Edit'!$C$4:$C$6575,'Reference Prices - Do Not Edit'!$I$4:$I$6575),0)</f>
        <v>0</v>
      </c>
    </row>
    <row r="2212" spans="2:6">
      <c r="B2212" s="475"/>
      <c r="C2212" s="380" t="str">
        <f>IFERROR(_xlfn.XLOOKUP($B2212,'Reference Prices - Do Not Edit'!$C$4:$C$6575,'Reference Prices - Do Not Edit'!$B$4:$B$6575),"-")</f>
        <v>-</v>
      </c>
      <c r="D2212" s="23">
        <f>IFERROR(_xlfn.XLOOKUP($B2212,'Reference Prices - Do Not Edit'!$C$4:$C$6575,'Reference Prices - Do Not Edit'!$D$4:$D$6575),0)</f>
        <v>0</v>
      </c>
      <c r="E2212" s="23">
        <f>IFERROR(_xlfn.XLOOKUP($B2212,'Reference Prices - Do Not Edit'!$C$4:$C$6575,'Reference Prices - Do Not Edit'!$E$4:$E$6575),0)</f>
        <v>0</v>
      </c>
      <c r="F2212" s="25">
        <f>IFERROR(_xlfn.XLOOKUP($B2212,'Reference Prices - Do Not Edit'!$C$4:$C$6575,'Reference Prices - Do Not Edit'!$I$4:$I$6575),0)</f>
        <v>0</v>
      </c>
    </row>
    <row r="2213" spans="2:6">
      <c r="B2213" s="475"/>
      <c r="C2213" s="380" t="str">
        <f>IFERROR(_xlfn.XLOOKUP($B2213,'Reference Prices - Do Not Edit'!$C$4:$C$6575,'Reference Prices - Do Not Edit'!$B$4:$B$6575),"-")</f>
        <v>-</v>
      </c>
      <c r="D2213" s="23">
        <f>IFERROR(_xlfn.XLOOKUP($B2213,'Reference Prices - Do Not Edit'!$C$4:$C$6575,'Reference Prices - Do Not Edit'!$D$4:$D$6575),0)</f>
        <v>0</v>
      </c>
      <c r="E2213" s="23">
        <f>IFERROR(_xlfn.XLOOKUP($B2213,'Reference Prices - Do Not Edit'!$C$4:$C$6575,'Reference Prices - Do Not Edit'!$E$4:$E$6575),0)</f>
        <v>0</v>
      </c>
      <c r="F2213" s="25">
        <f>IFERROR(_xlfn.XLOOKUP($B2213,'Reference Prices - Do Not Edit'!$C$4:$C$6575,'Reference Prices - Do Not Edit'!$I$4:$I$6575),0)</f>
        <v>0</v>
      </c>
    </row>
    <row r="2214" spans="2:6">
      <c r="B2214" s="475"/>
      <c r="C2214" s="380" t="str">
        <f>IFERROR(_xlfn.XLOOKUP($B2214,'Reference Prices - Do Not Edit'!$C$4:$C$6575,'Reference Prices - Do Not Edit'!$B$4:$B$6575),"-")</f>
        <v>-</v>
      </c>
      <c r="D2214" s="23">
        <f>IFERROR(_xlfn.XLOOKUP($B2214,'Reference Prices - Do Not Edit'!$C$4:$C$6575,'Reference Prices - Do Not Edit'!$D$4:$D$6575),0)</f>
        <v>0</v>
      </c>
      <c r="E2214" s="23">
        <f>IFERROR(_xlfn.XLOOKUP($B2214,'Reference Prices - Do Not Edit'!$C$4:$C$6575,'Reference Prices - Do Not Edit'!$E$4:$E$6575),0)</f>
        <v>0</v>
      </c>
      <c r="F2214" s="25">
        <f>IFERROR(_xlfn.XLOOKUP($B2214,'Reference Prices - Do Not Edit'!$C$4:$C$6575,'Reference Prices - Do Not Edit'!$I$4:$I$6575),0)</f>
        <v>0</v>
      </c>
    </row>
    <row r="2215" spans="2:6">
      <c r="B2215" s="475"/>
      <c r="C2215" s="380" t="str">
        <f>IFERROR(_xlfn.XLOOKUP($B2215,'Reference Prices - Do Not Edit'!$C$4:$C$6575,'Reference Prices - Do Not Edit'!$B$4:$B$6575),"-")</f>
        <v>-</v>
      </c>
      <c r="D2215" s="23">
        <f>IFERROR(_xlfn.XLOOKUP($B2215,'Reference Prices - Do Not Edit'!$C$4:$C$6575,'Reference Prices - Do Not Edit'!$D$4:$D$6575),0)</f>
        <v>0</v>
      </c>
      <c r="E2215" s="23">
        <f>IFERROR(_xlfn.XLOOKUP($B2215,'Reference Prices - Do Not Edit'!$C$4:$C$6575,'Reference Prices - Do Not Edit'!$E$4:$E$6575),0)</f>
        <v>0</v>
      </c>
      <c r="F2215" s="25">
        <f>IFERROR(_xlfn.XLOOKUP($B2215,'Reference Prices - Do Not Edit'!$C$4:$C$6575,'Reference Prices - Do Not Edit'!$I$4:$I$6575),0)</f>
        <v>0</v>
      </c>
    </row>
    <row r="2216" spans="2:6">
      <c r="B2216" s="475"/>
      <c r="C2216" s="380" t="str">
        <f>IFERROR(_xlfn.XLOOKUP($B2216,'Reference Prices - Do Not Edit'!$C$4:$C$6575,'Reference Prices - Do Not Edit'!$B$4:$B$6575),"-")</f>
        <v>-</v>
      </c>
      <c r="D2216" s="23">
        <f>IFERROR(_xlfn.XLOOKUP($B2216,'Reference Prices - Do Not Edit'!$C$4:$C$6575,'Reference Prices - Do Not Edit'!$D$4:$D$6575),0)</f>
        <v>0</v>
      </c>
      <c r="E2216" s="23">
        <f>IFERROR(_xlfn.XLOOKUP($B2216,'Reference Prices - Do Not Edit'!$C$4:$C$6575,'Reference Prices - Do Not Edit'!$E$4:$E$6575),0)</f>
        <v>0</v>
      </c>
      <c r="F2216" s="25">
        <f>IFERROR(_xlfn.XLOOKUP($B2216,'Reference Prices - Do Not Edit'!$C$4:$C$6575,'Reference Prices - Do Not Edit'!$I$4:$I$6575),0)</f>
        <v>0</v>
      </c>
    </row>
    <row r="2217" spans="2:6">
      <c r="B2217" s="475"/>
      <c r="C2217" s="380" t="str">
        <f>IFERROR(_xlfn.XLOOKUP($B2217,'Reference Prices - Do Not Edit'!$C$4:$C$6575,'Reference Prices - Do Not Edit'!$B$4:$B$6575),"-")</f>
        <v>-</v>
      </c>
      <c r="D2217" s="23">
        <f>IFERROR(_xlfn.XLOOKUP($B2217,'Reference Prices - Do Not Edit'!$C$4:$C$6575,'Reference Prices - Do Not Edit'!$D$4:$D$6575),0)</f>
        <v>0</v>
      </c>
      <c r="E2217" s="23">
        <f>IFERROR(_xlfn.XLOOKUP($B2217,'Reference Prices - Do Not Edit'!$C$4:$C$6575,'Reference Prices - Do Not Edit'!$E$4:$E$6575),0)</f>
        <v>0</v>
      </c>
      <c r="F2217" s="25">
        <f>IFERROR(_xlfn.XLOOKUP($B2217,'Reference Prices - Do Not Edit'!$C$4:$C$6575,'Reference Prices - Do Not Edit'!$I$4:$I$6575),0)</f>
        <v>0</v>
      </c>
    </row>
    <row r="2218" spans="2:6">
      <c r="B2218" s="475"/>
      <c r="C2218" s="380" t="str">
        <f>IFERROR(_xlfn.XLOOKUP($B2218,'Reference Prices - Do Not Edit'!$C$4:$C$6575,'Reference Prices - Do Not Edit'!$B$4:$B$6575),"-")</f>
        <v>-</v>
      </c>
      <c r="D2218" s="23">
        <f>IFERROR(_xlfn.XLOOKUP($B2218,'Reference Prices - Do Not Edit'!$C$4:$C$6575,'Reference Prices - Do Not Edit'!$D$4:$D$6575),0)</f>
        <v>0</v>
      </c>
      <c r="E2218" s="23">
        <f>IFERROR(_xlfn.XLOOKUP($B2218,'Reference Prices - Do Not Edit'!$C$4:$C$6575,'Reference Prices - Do Not Edit'!$E$4:$E$6575),0)</f>
        <v>0</v>
      </c>
      <c r="F2218" s="25">
        <f>IFERROR(_xlfn.XLOOKUP($B2218,'Reference Prices - Do Not Edit'!$C$4:$C$6575,'Reference Prices - Do Not Edit'!$I$4:$I$6575),0)</f>
        <v>0</v>
      </c>
    </row>
    <row r="2219" spans="2:6">
      <c r="B2219" s="475"/>
      <c r="C2219" s="380" t="str">
        <f>IFERROR(_xlfn.XLOOKUP($B2219,'Reference Prices - Do Not Edit'!$C$4:$C$6575,'Reference Prices - Do Not Edit'!$B$4:$B$6575),"-")</f>
        <v>-</v>
      </c>
      <c r="D2219" s="23">
        <f>IFERROR(_xlfn.XLOOKUP($B2219,'Reference Prices - Do Not Edit'!$C$4:$C$6575,'Reference Prices - Do Not Edit'!$D$4:$D$6575),0)</f>
        <v>0</v>
      </c>
      <c r="E2219" s="23">
        <f>IFERROR(_xlfn.XLOOKUP($B2219,'Reference Prices - Do Not Edit'!$C$4:$C$6575,'Reference Prices - Do Not Edit'!$E$4:$E$6575),0)</f>
        <v>0</v>
      </c>
      <c r="F2219" s="25">
        <f>IFERROR(_xlfn.XLOOKUP($B2219,'Reference Prices - Do Not Edit'!$C$4:$C$6575,'Reference Prices - Do Not Edit'!$I$4:$I$6575),0)</f>
        <v>0</v>
      </c>
    </row>
    <row r="2220" spans="2:6">
      <c r="B2220" s="475"/>
      <c r="C2220" s="380" t="str">
        <f>IFERROR(_xlfn.XLOOKUP($B2220,'Reference Prices - Do Not Edit'!$C$4:$C$6575,'Reference Prices - Do Not Edit'!$B$4:$B$6575),"-")</f>
        <v>-</v>
      </c>
      <c r="D2220" s="23">
        <f>IFERROR(_xlfn.XLOOKUP($B2220,'Reference Prices - Do Not Edit'!$C$4:$C$6575,'Reference Prices - Do Not Edit'!$D$4:$D$6575),0)</f>
        <v>0</v>
      </c>
      <c r="E2220" s="23">
        <f>IFERROR(_xlfn.XLOOKUP($B2220,'Reference Prices - Do Not Edit'!$C$4:$C$6575,'Reference Prices - Do Not Edit'!$E$4:$E$6575),0)</f>
        <v>0</v>
      </c>
      <c r="F2220" s="25">
        <f>IFERROR(_xlfn.XLOOKUP($B2220,'Reference Prices - Do Not Edit'!$C$4:$C$6575,'Reference Prices - Do Not Edit'!$I$4:$I$6575),0)</f>
        <v>0</v>
      </c>
    </row>
    <row r="2221" spans="2:6">
      <c r="B2221" s="475"/>
      <c r="C2221" s="380" t="str">
        <f>IFERROR(_xlfn.XLOOKUP($B2221,'Reference Prices - Do Not Edit'!$C$4:$C$6575,'Reference Prices - Do Not Edit'!$B$4:$B$6575),"-")</f>
        <v>-</v>
      </c>
      <c r="D2221" s="23">
        <f>IFERROR(_xlfn.XLOOKUP($B2221,'Reference Prices - Do Not Edit'!$C$4:$C$6575,'Reference Prices - Do Not Edit'!$D$4:$D$6575),0)</f>
        <v>0</v>
      </c>
      <c r="E2221" s="23">
        <f>IFERROR(_xlfn.XLOOKUP($B2221,'Reference Prices - Do Not Edit'!$C$4:$C$6575,'Reference Prices - Do Not Edit'!$E$4:$E$6575),0)</f>
        <v>0</v>
      </c>
      <c r="F2221" s="25">
        <f>IFERROR(_xlfn.XLOOKUP($B2221,'Reference Prices - Do Not Edit'!$C$4:$C$6575,'Reference Prices - Do Not Edit'!$I$4:$I$6575),0)</f>
        <v>0</v>
      </c>
    </row>
    <row r="2222" spans="2:6">
      <c r="B2222" s="475"/>
      <c r="C2222" s="380" t="str">
        <f>IFERROR(_xlfn.XLOOKUP($B2222,'Reference Prices - Do Not Edit'!$C$4:$C$6575,'Reference Prices - Do Not Edit'!$B$4:$B$6575),"-")</f>
        <v>-</v>
      </c>
      <c r="D2222" s="23">
        <f>IFERROR(_xlfn.XLOOKUP($B2222,'Reference Prices - Do Not Edit'!$C$4:$C$6575,'Reference Prices - Do Not Edit'!$D$4:$D$6575),0)</f>
        <v>0</v>
      </c>
      <c r="E2222" s="23">
        <f>IFERROR(_xlfn.XLOOKUP($B2222,'Reference Prices - Do Not Edit'!$C$4:$C$6575,'Reference Prices - Do Not Edit'!$E$4:$E$6575),0)</f>
        <v>0</v>
      </c>
      <c r="F2222" s="25">
        <f>IFERROR(_xlfn.XLOOKUP($B2222,'Reference Prices - Do Not Edit'!$C$4:$C$6575,'Reference Prices - Do Not Edit'!$I$4:$I$6575),0)</f>
        <v>0</v>
      </c>
    </row>
    <row r="2223" spans="2:6">
      <c r="B2223" s="475"/>
      <c r="C2223" s="380" t="str">
        <f>IFERROR(_xlfn.XLOOKUP($B2223,'Reference Prices - Do Not Edit'!$C$4:$C$6575,'Reference Prices - Do Not Edit'!$B$4:$B$6575),"-")</f>
        <v>-</v>
      </c>
      <c r="D2223" s="23">
        <f>IFERROR(_xlfn.XLOOKUP($B2223,'Reference Prices - Do Not Edit'!$C$4:$C$6575,'Reference Prices - Do Not Edit'!$D$4:$D$6575),0)</f>
        <v>0</v>
      </c>
      <c r="E2223" s="23">
        <f>IFERROR(_xlfn.XLOOKUP($B2223,'Reference Prices - Do Not Edit'!$C$4:$C$6575,'Reference Prices - Do Not Edit'!$E$4:$E$6575),0)</f>
        <v>0</v>
      </c>
      <c r="F2223" s="25">
        <f>IFERROR(_xlfn.XLOOKUP($B2223,'Reference Prices - Do Not Edit'!$C$4:$C$6575,'Reference Prices - Do Not Edit'!$I$4:$I$6575),0)</f>
        <v>0</v>
      </c>
    </row>
    <row r="2224" spans="2:6">
      <c r="B2224" s="475"/>
      <c r="C2224" s="380" t="str">
        <f>IFERROR(_xlfn.XLOOKUP($B2224,'Reference Prices - Do Not Edit'!$C$4:$C$6575,'Reference Prices - Do Not Edit'!$B$4:$B$6575),"-")</f>
        <v>-</v>
      </c>
      <c r="D2224" s="23">
        <f>IFERROR(_xlfn.XLOOKUP($B2224,'Reference Prices - Do Not Edit'!$C$4:$C$6575,'Reference Prices - Do Not Edit'!$D$4:$D$6575),0)</f>
        <v>0</v>
      </c>
      <c r="E2224" s="23">
        <f>IFERROR(_xlfn.XLOOKUP($B2224,'Reference Prices - Do Not Edit'!$C$4:$C$6575,'Reference Prices - Do Not Edit'!$E$4:$E$6575),0)</f>
        <v>0</v>
      </c>
      <c r="F2224" s="25">
        <f>IFERROR(_xlfn.XLOOKUP($B2224,'Reference Prices - Do Not Edit'!$C$4:$C$6575,'Reference Prices - Do Not Edit'!$I$4:$I$6575),0)</f>
        <v>0</v>
      </c>
    </row>
    <row r="2225" spans="2:6">
      <c r="B2225" s="475"/>
      <c r="C2225" s="380" t="str">
        <f>IFERROR(_xlfn.XLOOKUP($B2225,'Reference Prices - Do Not Edit'!$C$4:$C$6575,'Reference Prices - Do Not Edit'!$B$4:$B$6575),"-")</f>
        <v>-</v>
      </c>
      <c r="D2225" s="23">
        <f>IFERROR(_xlfn.XLOOKUP($B2225,'Reference Prices - Do Not Edit'!$C$4:$C$6575,'Reference Prices - Do Not Edit'!$D$4:$D$6575),0)</f>
        <v>0</v>
      </c>
      <c r="E2225" s="23">
        <f>IFERROR(_xlfn.XLOOKUP($B2225,'Reference Prices - Do Not Edit'!$C$4:$C$6575,'Reference Prices - Do Not Edit'!$E$4:$E$6575),0)</f>
        <v>0</v>
      </c>
      <c r="F2225" s="25">
        <f>IFERROR(_xlfn.XLOOKUP($B2225,'Reference Prices - Do Not Edit'!$C$4:$C$6575,'Reference Prices - Do Not Edit'!$I$4:$I$6575),0)</f>
        <v>0</v>
      </c>
    </row>
    <row r="2226" spans="2:6">
      <c r="B2226" s="475"/>
      <c r="C2226" s="380" t="str">
        <f>IFERROR(_xlfn.XLOOKUP($B2226,'Reference Prices - Do Not Edit'!$C$4:$C$6575,'Reference Prices - Do Not Edit'!$B$4:$B$6575),"-")</f>
        <v>-</v>
      </c>
      <c r="D2226" s="23">
        <f>IFERROR(_xlfn.XLOOKUP($B2226,'Reference Prices - Do Not Edit'!$C$4:$C$6575,'Reference Prices - Do Not Edit'!$D$4:$D$6575),0)</f>
        <v>0</v>
      </c>
      <c r="E2226" s="23">
        <f>IFERROR(_xlfn.XLOOKUP($B2226,'Reference Prices - Do Not Edit'!$C$4:$C$6575,'Reference Prices - Do Not Edit'!$E$4:$E$6575),0)</f>
        <v>0</v>
      </c>
      <c r="F2226" s="25">
        <f>IFERROR(_xlfn.XLOOKUP($B2226,'Reference Prices - Do Not Edit'!$C$4:$C$6575,'Reference Prices - Do Not Edit'!$I$4:$I$6575),0)</f>
        <v>0</v>
      </c>
    </row>
    <row r="2227" spans="2:6">
      <c r="B2227" s="475"/>
      <c r="C2227" s="380" t="str">
        <f>IFERROR(_xlfn.XLOOKUP($B2227,'Reference Prices - Do Not Edit'!$C$4:$C$6575,'Reference Prices - Do Not Edit'!$B$4:$B$6575),"-")</f>
        <v>-</v>
      </c>
      <c r="D2227" s="23">
        <f>IFERROR(_xlfn.XLOOKUP($B2227,'Reference Prices - Do Not Edit'!$C$4:$C$6575,'Reference Prices - Do Not Edit'!$D$4:$D$6575),0)</f>
        <v>0</v>
      </c>
      <c r="E2227" s="23">
        <f>IFERROR(_xlfn.XLOOKUP($B2227,'Reference Prices - Do Not Edit'!$C$4:$C$6575,'Reference Prices - Do Not Edit'!$E$4:$E$6575),0)</f>
        <v>0</v>
      </c>
      <c r="F2227" s="25">
        <f>IFERROR(_xlfn.XLOOKUP($B2227,'Reference Prices - Do Not Edit'!$C$4:$C$6575,'Reference Prices - Do Not Edit'!$I$4:$I$6575),0)</f>
        <v>0</v>
      </c>
    </row>
    <row r="2228" spans="2:6">
      <c r="B2228" s="475"/>
      <c r="C2228" s="380" t="str">
        <f>IFERROR(_xlfn.XLOOKUP($B2228,'Reference Prices - Do Not Edit'!$C$4:$C$6575,'Reference Prices - Do Not Edit'!$B$4:$B$6575),"-")</f>
        <v>-</v>
      </c>
      <c r="D2228" s="23">
        <f>IFERROR(_xlfn.XLOOKUP($B2228,'Reference Prices - Do Not Edit'!$C$4:$C$6575,'Reference Prices - Do Not Edit'!$D$4:$D$6575),0)</f>
        <v>0</v>
      </c>
      <c r="E2228" s="23">
        <f>IFERROR(_xlfn.XLOOKUP($B2228,'Reference Prices - Do Not Edit'!$C$4:$C$6575,'Reference Prices - Do Not Edit'!$E$4:$E$6575),0)</f>
        <v>0</v>
      </c>
      <c r="F2228" s="25">
        <f>IFERROR(_xlfn.XLOOKUP($B2228,'Reference Prices - Do Not Edit'!$C$4:$C$6575,'Reference Prices - Do Not Edit'!$I$4:$I$6575),0)</f>
        <v>0</v>
      </c>
    </row>
    <row r="2229" spans="2:6">
      <c r="B2229" s="475"/>
      <c r="C2229" s="380" t="str">
        <f>IFERROR(_xlfn.XLOOKUP($B2229,'Reference Prices - Do Not Edit'!$C$4:$C$6575,'Reference Prices - Do Not Edit'!$B$4:$B$6575),"-")</f>
        <v>-</v>
      </c>
      <c r="D2229" s="23">
        <f>IFERROR(_xlfn.XLOOKUP($B2229,'Reference Prices - Do Not Edit'!$C$4:$C$6575,'Reference Prices - Do Not Edit'!$D$4:$D$6575),0)</f>
        <v>0</v>
      </c>
      <c r="E2229" s="23">
        <f>IFERROR(_xlfn.XLOOKUP($B2229,'Reference Prices - Do Not Edit'!$C$4:$C$6575,'Reference Prices - Do Not Edit'!$E$4:$E$6575),0)</f>
        <v>0</v>
      </c>
      <c r="F2229" s="25">
        <f>IFERROR(_xlfn.XLOOKUP($B2229,'Reference Prices - Do Not Edit'!$C$4:$C$6575,'Reference Prices - Do Not Edit'!$I$4:$I$6575),0)</f>
        <v>0</v>
      </c>
    </row>
    <row r="2230" spans="2:6">
      <c r="B2230" s="475"/>
      <c r="C2230" s="380" t="str">
        <f>IFERROR(_xlfn.XLOOKUP($B2230,'Reference Prices - Do Not Edit'!$C$4:$C$6575,'Reference Prices - Do Not Edit'!$B$4:$B$6575),"-")</f>
        <v>-</v>
      </c>
      <c r="D2230" s="23">
        <f>IFERROR(_xlfn.XLOOKUP($B2230,'Reference Prices - Do Not Edit'!$C$4:$C$6575,'Reference Prices - Do Not Edit'!$D$4:$D$6575),0)</f>
        <v>0</v>
      </c>
      <c r="E2230" s="23">
        <f>IFERROR(_xlfn.XLOOKUP($B2230,'Reference Prices - Do Not Edit'!$C$4:$C$6575,'Reference Prices - Do Not Edit'!$E$4:$E$6575),0)</f>
        <v>0</v>
      </c>
      <c r="F2230" s="25">
        <f>IFERROR(_xlfn.XLOOKUP($B2230,'Reference Prices - Do Not Edit'!$C$4:$C$6575,'Reference Prices - Do Not Edit'!$I$4:$I$6575),0)</f>
        <v>0</v>
      </c>
    </row>
    <row r="2231" spans="2:6">
      <c r="B2231" s="475"/>
      <c r="C2231" s="380" t="str">
        <f>IFERROR(_xlfn.XLOOKUP($B2231,'Reference Prices - Do Not Edit'!$C$4:$C$6575,'Reference Prices - Do Not Edit'!$B$4:$B$6575),"-")</f>
        <v>-</v>
      </c>
      <c r="D2231" s="23">
        <f>IFERROR(_xlfn.XLOOKUP($B2231,'Reference Prices - Do Not Edit'!$C$4:$C$6575,'Reference Prices - Do Not Edit'!$D$4:$D$6575),0)</f>
        <v>0</v>
      </c>
      <c r="E2231" s="23">
        <f>IFERROR(_xlfn.XLOOKUP($B2231,'Reference Prices - Do Not Edit'!$C$4:$C$6575,'Reference Prices - Do Not Edit'!$E$4:$E$6575),0)</f>
        <v>0</v>
      </c>
      <c r="F2231" s="25">
        <f>IFERROR(_xlfn.XLOOKUP($B2231,'Reference Prices - Do Not Edit'!$C$4:$C$6575,'Reference Prices - Do Not Edit'!$I$4:$I$6575),0)</f>
        <v>0</v>
      </c>
    </row>
    <row r="2232" spans="2:6">
      <c r="B2232" s="475"/>
      <c r="C2232" s="380" t="str">
        <f>IFERROR(_xlfn.XLOOKUP($B2232,'Reference Prices - Do Not Edit'!$C$4:$C$6575,'Reference Prices - Do Not Edit'!$B$4:$B$6575),"-")</f>
        <v>-</v>
      </c>
      <c r="D2232" s="23">
        <f>IFERROR(_xlfn.XLOOKUP($B2232,'Reference Prices - Do Not Edit'!$C$4:$C$6575,'Reference Prices - Do Not Edit'!$D$4:$D$6575),0)</f>
        <v>0</v>
      </c>
      <c r="E2232" s="23">
        <f>IFERROR(_xlfn.XLOOKUP($B2232,'Reference Prices - Do Not Edit'!$C$4:$C$6575,'Reference Prices - Do Not Edit'!$E$4:$E$6575),0)</f>
        <v>0</v>
      </c>
      <c r="F2232" s="25">
        <f>IFERROR(_xlfn.XLOOKUP($B2232,'Reference Prices - Do Not Edit'!$C$4:$C$6575,'Reference Prices - Do Not Edit'!$I$4:$I$6575),0)</f>
        <v>0</v>
      </c>
    </row>
    <row r="2233" spans="2:6">
      <c r="B2233" s="475"/>
      <c r="C2233" s="380" t="str">
        <f>IFERROR(_xlfn.XLOOKUP($B2233,'Reference Prices - Do Not Edit'!$C$4:$C$6575,'Reference Prices - Do Not Edit'!$B$4:$B$6575),"-")</f>
        <v>-</v>
      </c>
      <c r="D2233" s="23">
        <f>IFERROR(_xlfn.XLOOKUP($B2233,'Reference Prices - Do Not Edit'!$C$4:$C$6575,'Reference Prices - Do Not Edit'!$D$4:$D$6575),0)</f>
        <v>0</v>
      </c>
      <c r="E2233" s="23">
        <f>IFERROR(_xlfn.XLOOKUP($B2233,'Reference Prices - Do Not Edit'!$C$4:$C$6575,'Reference Prices - Do Not Edit'!$E$4:$E$6575),0)</f>
        <v>0</v>
      </c>
      <c r="F2233" s="25">
        <f>IFERROR(_xlfn.XLOOKUP($B2233,'Reference Prices - Do Not Edit'!$C$4:$C$6575,'Reference Prices - Do Not Edit'!$I$4:$I$6575),0)</f>
        <v>0</v>
      </c>
    </row>
    <row r="2234" spans="2:6">
      <c r="B2234" s="475"/>
      <c r="C2234" s="380" t="str">
        <f>IFERROR(_xlfn.XLOOKUP($B2234,'Reference Prices - Do Not Edit'!$C$4:$C$6575,'Reference Prices - Do Not Edit'!$B$4:$B$6575),"-")</f>
        <v>-</v>
      </c>
      <c r="D2234" s="23">
        <f>IFERROR(_xlfn.XLOOKUP($B2234,'Reference Prices - Do Not Edit'!$C$4:$C$6575,'Reference Prices - Do Not Edit'!$D$4:$D$6575),0)</f>
        <v>0</v>
      </c>
      <c r="E2234" s="23">
        <f>IFERROR(_xlfn.XLOOKUP($B2234,'Reference Prices - Do Not Edit'!$C$4:$C$6575,'Reference Prices - Do Not Edit'!$E$4:$E$6575),0)</f>
        <v>0</v>
      </c>
      <c r="F2234" s="25">
        <f>IFERROR(_xlfn.XLOOKUP($B2234,'Reference Prices - Do Not Edit'!$C$4:$C$6575,'Reference Prices - Do Not Edit'!$I$4:$I$6575),0)</f>
        <v>0</v>
      </c>
    </row>
    <row r="2235" spans="2:6">
      <c r="B2235" s="475"/>
      <c r="C2235" s="380" t="str">
        <f>IFERROR(_xlfn.XLOOKUP($B2235,'Reference Prices - Do Not Edit'!$C$4:$C$6575,'Reference Prices - Do Not Edit'!$B$4:$B$6575),"-")</f>
        <v>-</v>
      </c>
      <c r="D2235" s="23">
        <f>IFERROR(_xlfn.XLOOKUP($B2235,'Reference Prices - Do Not Edit'!$C$4:$C$6575,'Reference Prices - Do Not Edit'!$D$4:$D$6575),0)</f>
        <v>0</v>
      </c>
      <c r="E2235" s="23">
        <f>IFERROR(_xlfn.XLOOKUP($B2235,'Reference Prices - Do Not Edit'!$C$4:$C$6575,'Reference Prices - Do Not Edit'!$E$4:$E$6575),0)</f>
        <v>0</v>
      </c>
      <c r="F2235" s="25">
        <f>IFERROR(_xlfn.XLOOKUP($B2235,'Reference Prices - Do Not Edit'!$C$4:$C$6575,'Reference Prices - Do Not Edit'!$I$4:$I$6575),0)</f>
        <v>0</v>
      </c>
    </row>
    <row r="2236" spans="2:6">
      <c r="B2236" s="475"/>
      <c r="C2236" s="380" t="str">
        <f>IFERROR(_xlfn.XLOOKUP($B2236,'Reference Prices - Do Not Edit'!$C$4:$C$6575,'Reference Prices - Do Not Edit'!$B$4:$B$6575),"-")</f>
        <v>-</v>
      </c>
      <c r="D2236" s="23">
        <f>IFERROR(_xlfn.XLOOKUP($B2236,'Reference Prices - Do Not Edit'!$C$4:$C$6575,'Reference Prices - Do Not Edit'!$D$4:$D$6575),0)</f>
        <v>0</v>
      </c>
      <c r="E2236" s="23">
        <f>IFERROR(_xlfn.XLOOKUP($B2236,'Reference Prices - Do Not Edit'!$C$4:$C$6575,'Reference Prices - Do Not Edit'!$E$4:$E$6575),0)</f>
        <v>0</v>
      </c>
      <c r="F2236" s="25">
        <f>IFERROR(_xlfn.XLOOKUP($B2236,'Reference Prices - Do Not Edit'!$C$4:$C$6575,'Reference Prices - Do Not Edit'!$I$4:$I$6575),0)</f>
        <v>0</v>
      </c>
    </row>
    <row r="2237" spans="2:6">
      <c r="B2237" s="475"/>
      <c r="C2237" s="380" t="str">
        <f>IFERROR(_xlfn.XLOOKUP($B2237,'Reference Prices - Do Not Edit'!$C$4:$C$6575,'Reference Prices - Do Not Edit'!$B$4:$B$6575),"-")</f>
        <v>-</v>
      </c>
      <c r="D2237" s="23">
        <f>IFERROR(_xlfn.XLOOKUP($B2237,'Reference Prices - Do Not Edit'!$C$4:$C$6575,'Reference Prices - Do Not Edit'!$D$4:$D$6575),0)</f>
        <v>0</v>
      </c>
      <c r="E2237" s="23">
        <f>IFERROR(_xlfn.XLOOKUP($B2237,'Reference Prices - Do Not Edit'!$C$4:$C$6575,'Reference Prices - Do Not Edit'!$E$4:$E$6575),0)</f>
        <v>0</v>
      </c>
      <c r="F2237" s="25">
        <f>IFERROR(_xlfn.XLOOKUP($B2237,'Reference Prices - Do Not Edit'!$C$4:$C$6575,'Reference Prices - Do Not Edit'!$I$4:$I$6575),0)</f>
        <v>0</v>
      </c>
    </row>
    <row r="2238" spans="2:6">
      <c r="B2238" s="475"/>
      <c r="C2238" s="380" t="str">
        <f>IFERROR(_xlfn.XLOOKUP($B2238,'Reference Prices - Do Not Edit'!$C$4:$C$6575,'Reference Prices - Do Not Edit'!$B$4:$B$6575),"-")</f>
        <v>-</v>
      </c>
      <c r="D2238" s="23">
        <f>IFERROR(_xlfn.XLOOKUP($B2238,'Reference Prices - Do Not Edit'!$C$4:$C$6575,'Reference Prices - Do Not Edit'!$D$4:$D$6575),0)</f>
        <v>0</v>
      </c>
      <c r="E2238" s="23">
        <f>IFERROR(_xlfn.XLOOKUP($B2238,'Reference Prices - Do Not Edit'!$C$4:$C$6575,'Reference Prices - Do Not Edit'!$E$4:$E$6575),0)</f>
        <v>0</v>
      </c>
      <c r="F2238" s="25">
        <f>IFERROR(_xlfn.XLOOKUP($B2238,'Reference Prices - Do Not Edit'!$C$4:$C$6575,'Reference Prices - Do Not Edit'!$I$4:$I$6575),0)</f>
        <v>0</v>
      </c>
    </row>
    <row r="2239" spans="2:6">
      <c r="B2239" s="475"/>
      <c r="C2239" s="380" t="str">
        <f>IFERROR(_xlfn.XLOOKUP($B2239,'Reference Prices - Do Not Edit'!$C$4:$C$6575,'Reference Prices - Do Not Edit'!$B$4:$B$6575),"-")</f>
        <v>-</v>
      </c>
      <c r="D2239" s="23">
        <f>IFERROR(_xlfn.XLOOKUP($B2239,'Reference Prices - Do Not Edit'!$C$4:$C$6575,'Reference Prices - Do Not Edit'!$D$4:$D$6575),0)</f>
        <v>0</v>
      </c>
      <c r="E2239" s="23">
        <f>IFERROR(_xlfn.XLOOKUP($B2239,'Reference Prices - Do Not Edit'!$C$4:$C$6575,'Reference Prices - Do Not Edit'!$E$4:$E$6575),0)</f>
        <v>0</v>
      </c>
      <c r="F2239" s="25">
        <f>IFERROR(_xlfn.XLOOKUP($B2239,'Reference Prices - Do Not Edit'!$C$4:$C$6575,'Reference Prices - Do Not Edit'!$I$4:$I$6575),0)</f>
        <v>0</v>
      </c>
    </row>
    <row r="2240" spans="2:6">
      <c r="B2240" s="475"/>
      <c r="C2240" s="380" t="str">
        <f>IFERROR(_xlfn.XLOOKUP($B2240,'Reference Prices - Do Not Edit'!$C$4:$C$6575,'Reference Prices - Do Not Edit'!$B$4:$B$6575),"-")</f>
        <v>-</v>
      </c>
      <c r="D2240" s="23">
        <f>IFERROR(_xlfn.XLOOKUP($B2240,'Reference Prices - Do Not Edit'!$C$4:$C$6575,'Reference Prices - Do Not Edit'!$D$4:$D$6575),0)</f>
        <v>0</v>
      </c>
      <c r="E2240" s="23">
        <f>IFERROR(_xlfn.XLOOKUP($B2240,'Reference Prices - Do Not Edit'!$C$4:$C$6575,'Reference Prices - Do Not Edit'!$E$4:$E$6575),0)</f>
        <v>0</v>
      </c>
      <c r="F2240" s="25">
        <f>IFERROR(_xlfn.XLOOKUP($B2240,'Reference Prices - Do Not Edit'!$C$4:$C$6575,'Reference Prices - Do Not Edit'!$I$4:$I$6575),0)</f>
        <v>0</v>
      </c>
    </row>
    <row r="2241" spans="2:6">
      <c r="B2241" s="475"/>
      <c r="C2241" s="380" t="str">
        <f>IFERROR(_xlfn.XLOOKUP($B2241,'Reference Prices - Do Not Edit'!$C$4:$C$6575,'Reference Prices - Do Not Edit'!$B$4:$B$6575),"-")</f>
        <v>-</v>
      </c>
      <c r="D2241" s="23">
        <f>IFERROR(_xlfn.XLOOKUP($B2241,'Reference Prices - Do Not Edit'!$C$4:$C$6575,'Reference Prices - Do Not Edit'!$D$4:$D$6575),0)</f>
        <v>0</v>
      </c>
      <c r="E2241" s="23">
        <f>IFERROR(_xlfn.XLOOKUP($B2241,'Reference Prices - Do Not Edit'!$C$4:$C$6575,'Reference Prices - Do Not Edit'!$E$4:$E$6575),0)</f>
        <v>0</v>
      </c>
      <c r="F2241" s="25">
        <f>IFERROR(_xlfn.XLOOKUP($B2241,'Reference Prices - Do Not Edit'!$C$4:$C$6575,'Reference Prices - Do Not Edit'!$I$4:$I$6575),0)</f>
        <v>0</v>
      </c>
    </row>
    <row r="2242" spans="2:6">
      <c r="B2242" s="475"/>
      <c r="C2242" s="380" t="str">
        <f>IFERROR(_xlfn.XLOOKUP($B2242,'Reference Prices - Do Not Edit'!$C$4:$C$6575,'Reference Prices - Do Not Edit'!$B$4:$B$6575),"-")</f>
        <v>-</v>
      </c>
      <c r="D2242" s="23">
        <f>IFERROR(_xlfn.XLOOKUP($B2242,'Reference Prices - Do Not Edit'!$C$4:$C$6575,'Reference Prices - Do Not Edit'!$D$4:$D$6575),0)</f>
        <v>0</v>
      </c>
      <c r="E2242" s="23">
        <f>IFERROR(_xlfn.XLOOKUP($B2242,'Reference Prices - Do Not Edit'!$C$4:$C$6575,'Reference Prices - Do Not Edit'!$E$4:$E$6575),0)</f>
        <v>0</v>
      </c>
      <c r="F2242" s="25">
        <f>IFERROR(_xlfn.XLOOKUP($B2242,'Reference Prices - Do Not Edit'!$C$4:$C$6575,'Reference Prices - Do Not Edit'!$I$4:$I$6575),0)</f>
        <v>0</v>
      </c>
    </row>
    <row r="2243" spans="2:6">
      <c r="B2243" s="475"/>
      <c r="C2243" s="380" t="str">
        <f>IFERROR(_xlfn.XLOOKUP($B2243,'Reference Prices - Do Not Edit'!$C$4:$C$6575,'Reference Prices - Do Not Edit'!$B$4:$B$6575),"-")</f>
        <v>-</v>
      </c>
      <c r="D2243" s="23">
        <f>IFERROR(_xlfn.XLOOKUP($B2243,'Reference Prices - Do Not Edit'!$C$4:$C$6575,'Reference Prices - Do Not Edit'!$D$4:$D$6575),0)</f>
        <v>0</v>
      </c>
      <c r="E2243" s="23">
        <f>IFERROR(_xlfn.XLOOKUP($B2243,'Reference Prices - Do Not Edit'!$C$4:$C$6575,'Reference Prices - Do Not Edit'!$E$4:$E$6575),0)</f>
        <v>0</v>
      </c>
      <c r="F2243" s="25">
        <f>IFERROR(_xlfn.XLOOKUP($B2243,'Reference Prices - Do Not Edit'!$C$4:$C$6575,'Reference Prices - Do Not Edit'!$I$4:$I$6575),0)</f>
        <v>0</v>
      </c>
    </row>
    <row r="2244" spans="2:6">
      <c r="B2244" s="475"/>
      <c r="C2244" s="380" t="str">
        <f>IFERROR(_xlfn.XLOOKUP($B2244,'Reference Prices - Do Not Edit'!$C$4:$C$6575,'Reference Prices - Do Not Edit'!$B$4:$B$6575),"-")</f>
        <v>-</v>
      </c>
      <c r="D2244" s="23">
        <f>IFERROR(_xlfn.XLOOKUP($B2244,'Reference Prices - Do Not Edit'!$C$4:$C$6575,'Reference Prices - Do Not Edit'!$D$4:$D$6575),0)</f>
        <v>0</v>
      </c>
      <c r="E2244" s="23">
        <f>IFERROR(_xlfn.XLOOKUP($B2244,'Reference Prices - Do Not Edit'!$C$4:$C$6575,'Reference Prices - Do Not Edit'!$E$4:$E$6575),0)</f>
        <v>0</v>
      </c>
      <c r="F2244" s="25">
        <f>IFERROR(_xlfn.XLOOKUP($B2244,'Reference Prices - Do Not Edit'!$C$4:$C$6575,'Reference Prices - Do Not Edit'!$I$4:$I$6575),0)</f>
        <v>0</v>
      </c>
    </row>
    <row r="2245" spans="2:6">
      <c r="B2245" s="475"/>
      <c r="C2245" s="380" t="str">
        <f>IFERROR(_xlfn.XLOOKUP($B2245,'Reference Prices - Do Not Edit'!$C$4:$C$6575,'Reference Prices - Do Not Edit'!$B$4:$B$6575),"-")</f>
        <v>-</v>
      </c>
      <c r="D2245" s="23">
        <f>IFERROR(_xlfn.XLOOKUP($B2245,'Reference Prices - Do Not Edit'!$C$4:$C$6575,'Reference Prices - Do Not Edit'!$D$4:$D$6575),0)</f>
        <v>0</v>
      </c>
      <c r="E2245" s="23">
        <f>IFERROR(_xlfn.XLOOKUP($B2245,'Reference Prices - Do Not Edit'!$C$4:$C$6575,'Reference Prices - Do Not Edit'!$E$4:$E$6575),0)</f>
        <v>0</v>
      </c>
      <c r="F2245" s="25">
        <f>IFERROR(_xlfn.XLOOKUP($B2245,'Reference Prices - Do Not Edit'!$C$4:$C$6575,'Reference Prices - Do Not Edit'!$I$4:$I$6575),0)</f>
        <v>0</v>
      </c>
    </row>
    <row r="2246" spans="2:6">
      <c r="B2246" s="475"/>
      <c r="C2246" s="380" t="str">
        <f>IFERROR(_xlfn.XLOOKUP($B2246,'Reference Prices - Do Not Edit'!$C$4:$C$6575,'Reference Prices - Do Not Edit'!$B$4:$B$6575),"-")</f>
        <v>-</v>
      </c>
      <c r="D2246" s="23">
        <f>IFERROR(_xlfn.XLOOKUP($B2246,'Reference Prices - Do Not Edit'!$C$4:$C$6575,'Reference Prices - Do Not Edit'!$D$4:$D$6575),0)</f>
        <v>0</v>
      </c>
      <c r="E2246" s="23">
        <f>IFERROR(_xlfn.XLOOKUP($B2246,'Reference Prices - Do Not Edit'!$C$4:$C$6575,'Reference Prices - Do Not Edit'!$E$4:$E$6575),0)</f>
        <v>0</v>
      </c>
      <c r="F2246" s="25">
        <f>IFERROR(_xlfn.XLOOKUP($B2246,'Reference Prices - Do Not Edit'!$C$4:$C$6575,'Reference Prices - Do Not Edit'!$I$4:$I$6575),0)</f>
        <v>0</v>
      </c>
    </row>
    <row r="2247" spans="2:6">
      <c r="B2247" s="475"/>
      <c r="C2247" s="380" t="str">
        <f>IFERROR(_xlfn.XLOOKUP($B2247,'Reference Prices - Do Not Edit'!$C$4:$C$6575,'Reference Prices - Do Not Edit'!$B$4:$B$6575),"-")</f>
        <v>-</v>
      </c>
      <c r="D2247" s="23">
        <f>IFERROR(_xlfn.XLOOKUP($B2247,'Reference Prices - Do Not Edit'!$C$4:$C$6575,'Reference Prices - Do Not Edit'!$D$4:$D$6575),0)</f>
        <v>0</v>
      </c>
      <c r="E2247" s="23">
        <f>IFERROR(_xlfn.XLOOKUP($B2247,'Reference Prices - Do Not Edit'!$C$4:$C$6575,'Reference Prices - Do Not Edit'!$E$4:$E$6575),0)</f>
        <v>0</v>
      </c>
      <c r="F2247" s="25">
        <f>IFERROR(_xlfn.XLOOKUP($B2247,'Reference Prices - Do Not Edit'!$C$4:$C$6575,'Reference Prices - Do Not Edit'!$I$4:$I$6575),0)</f>
        <v>0</v>
      </c>
    </row>
    <row r="2248" spans="2:6">
      <c r="B2248" s="475"/>
      <c r="C2248" s="380" t="str">
        <f>IFERROR(_xlfn.XLOOKUP($B2248,'Reference Prices - Do Not Edit'!$C$4:$C$6575,'Reference Prices - Do Not Edit'!$B$4:$B$6575),"-")</f>
        <v>-</v>
      </c>
      <c r="D2248" s="23">
        <f>IFERROR(_xlfn.XLOOKUP($B2248,'Reference Prices - Do Not Edit'!$C$4:$C$6575,'Reference Prices - Do Not Edit'!$D$4:$D$6575),0)</f>
        <v>0</v>
      </c>
      <c r="E2248" s="23">
        <f>IFERROR(_xlfn.XLOOKUP($B2248,'Reference Prices - Do Not Edit'!$C$4:$C$6575,'Reference Prices - Do Not Edit'!$E$4:$E$6575),0)</f>
        <v>0</v>
      </c>
      <c r="F2248" s="25">
        <f>IFERROR(_xlfn.XLOOKUP($B2248,'Reference Prices - Do Not Edit'!$C$4:$C$6575,'Reference Prices - Do Not Edit'!$I$4:$I$6575),0)</f>
        <v>0</v>
      </c>
    </row>
    <row r="2249" spans="2:6">
      <c r="B2249" s="475"/>
      <c r="C2249" s="380" t="str">
        <f>IFERROR(_xlfn.XLOOKUP($B2249,'Reference Prices - Do Not Edit'!$C$4:$C$6575,'Reference Prices - Do Not Edit'!$B$4:$B$6575),"-")</f>
        <v>-</v>
      </c>
      <c r="D2249" s="23">
        <f>IFERROR(_xlfn.XLOOKUP($B2249,'Reference Prices - Do Not Edit'!$C$4:$C$6575,'Reference Prices - Do Not Edit'!$D$4:$D$6575),0)</f>
        <v>0</v>
      </c>
      <c r="E2249" s="23">
        <f>IFERROR(_xlfn.XLOOKUP($B2249,'Reference Prices - Do Not Edit'!$C$4:$C$6575,'Reference Prices - Do Not Edit'!$E$4:$E$6575),0)</f>
        <v>0</v>
      </c>
      <c r="F2249" s="25">
        <f>IFERROR(_xlfn.XLOOKUP($B2249,'Reference Prices - Do Not Edit'!$C$4:$C$6575,'Reference Prices - Do Not Edit'!$I$4:$I$6575),0)</f>
        <v>0</v>
      </c>
    </row>
    <row r="2250" spans="2:6">
      <c r="B2250" s="475"/>
      <c r="C2250" s="380" t="str">
        <f>IFERROR(_xlfn.XLOOKUP($B2250,'Reference Prices - Do Not Edit'!$C$4:$C$6575,'Reference Prices - Do Not Edit'!$B$4:$B$6575),"-")</f>
        <v>-</v>
      </c>
      <c r="D2250" s="23">
        <f>IFERROR(_xlfn.XLOOKUP($B2250,'Reference Prices - Do Not Edit'!$C$4:$C$6575,'Reference Prices - Do Not Edit'!$D$4:$D$6575),0)</f>
        <v>0</v>
      </c>
      <c r="E2250" s="23">
        <f>IFERROR(_xlfn.XLOOKUP($B2250,'Reference Prices - Do Not Edit'!$C$4:$C$6575,'Reference Prices - Do Not Edit'!$E$4:$E$6575),0)</f>
        <v>0</v>
      </c>
      <c r="F2250" s="25">
        <f>IFERROR(_xlfn.XLOOKUP($B2250,'Reference Prices - Do Not Edit'!$C$4:$C$6575,'Reference Prices - Do Not Edit'!$I$4:$I$6575),0)</f>
        <v>0</v>
      </c>
    </row>
    <row r="2251" spans="2:6">
      <c r="B2251" s="475"/>
      <c r="C2251" s="380" t="str">
        <f>IFERROR(_xlfn.XLOOKUP($B2251,'Reference Prices - Do Not Edit'!$C$4:$C$6575,'Reference Prices - Do Not Edit'!$B$4:$B$6575),"-")</f>
        <v>-</v>
      </c>
      <c r="D2251" s="23">
        <f>IFERROR(_xlfn.XLOOKUP($B2251,'Reference Prices - Do Not Edit'!$C$4:$C$6575,'Reference Prices - Do Not Edit'!$D$4:$D$6575),0)</f>
        <v>0</v>
      </c>
      <c r="E2251" s="23">
        <f>IFERROR(_xlfn.XLOOKUP($B2251,'Reference Prices - Do Not Edit'!$C$4:$C$6575,'Reference Prices - Do Not Edit'!$E$4:$E$6575),0)</f>
        <v>0</v>
      </c>
      <c r="F2251" s="25">
        <f>IFERROR(_xlfn.XLOOKUP($B2251,'Reference Prices - Do Not Edit'!$C$4:$C$6575,'Reference Prices - Do Not Edit'!$I$4:$I$6575),0)</f>
        <v>0</v>
      </c>
    </row>
    <row r="2252" spans="2:6">
      <c r="B2252" s="475"/>
      <c r="C2252" s="380" t="str">
        <f>IFERROR(_xlfn.XLOOKUP($B2252,'Reference Prices - Do Not Edit'!$C$4:$C$6575,'Reference Prices - Do Not Edit'!$B$4:$B$6575),"-")</f>
        <v>-</v>
      </c>
      <c r="D2252" s="23">
        <f>IFERROR(_xlfn.XLOOKUP($B2252,'Reference Prices - Do Not Edit'!$C$4:$C$6575,'Reference Prices - Do Not Edit'!$D$4:$D$6575),0)</f>
        <v>0</v>
      </c>
      <c r="E2252" s="23">
        <f>IFERROR(_xlfn.XLOOKUP($B2252,'Reference Prices - Do Not Edit'!$C$4:$C$6575,'Reference Prices - Do Not Edit'!$E$4:$E$6575),0)</f>
        <v>0</v>
      </c>
      <c r="F2252" s="25">
        <f>IFERROR(_xlfn.XLOOKUP($B2252,'Reference Prices - Do Not Edit'!$C$4:$C$6575,'Reference Prices - Do Not Edit'!$I$4:$I$6575),0)</f>
        <v>0</v>
      </c>
    </row>
    <row r="2253" spans="2:6">
      <c r="B2253" s="475"/>
      <c r="C2253" s="380" t="str">
        <f>IFERROR(_xlfn.XLOOKUP($B2253,'Reference Prices - Do Not Edit'!$C$4:$C$6575,'Reference Prices - Do Not Edit'!$B$4:$B$6575),"-")</f>
        <v>-</v>
      </c>
      <c r="D2253" s="23">
        <f>IFERROR(_xlfn.XLOOKUP($B2253,'Reference Prices - Do Not Edit'!$C$4:$C$6575,'Reference Prices - Do Not Edit'!$D$4:$D$6575),0)</f>
        <v>0</v>
      </c>
      <c r="E2253" s="23">
        <f>IFERROR(_xlfn.XLOOKUP($B2253,'Reference Prices - Do Not Edit'!$C$4:$C$6575,'Reference Prices - Do Not Edit'!$E$4:$E$6575),0)</f>
        <v>0</v>
      </c>
      <c r="F2253" s="25">
        <f>IFERROR(_xlfn.XLOOKUP($B2253,'Reference Prices - Do Not Edit'!$C$4:$C$6575,'Reference Prices - Do Not Edit'!$I$4:$I$6575),0)</f>
        <v>0</v>
      </c>
    </row>
    <row r="2254" spans="2:6">
      <c r="B2254" s="475"/>
      <c r="C2254" s="380" t="str">
        <f>IFERROR(_xlfn.XLOOKUP($B2254,'Reference Prices - Do Not Edit'!$C$4:$C$6575,'Reference Prices - Do Not Edit'!$B$4:$B$6575),"-")</f>
        <v>-</v>
      </c>
      <c r="D2254" s="23">
        <f>IFERROR(_xlfn.XLOOKUP($B2254,'Reference Prices - Do Not Edit'!$C$4:$C$6575,'Reference Prices - Do Not Edit'!$D$4:$D$6575),0)</f>
        <v>0</v>
      </c>
      <c r="E2254" s="23">
        <f>IFERROR(_xlfn.XLOOKUP($B2254,'Reference Prices - Do Not Edit'!$C$4:$C$6575,'Reference Prices - Do Not Edit'!$E$4:$E$6575),0)</f>
        <v>0</v>
      </c>
      <c r="F2254" s="25">
        <f>IFERROR(_xlfn.XLOOKUP($B2254,'Reference Prices - Do Not Edit'!$C$4:$C$6575,'Reference Prices - Do Not Edit'!$I$4:$I$6575),0)</f>
        <v>0</v>
      </c>
    </row>
    <row r="2255" spans="2:6">
      <c r="B2255" s="475"/>
      <c r="C2255" s="380" t="str">
        <f>IFERROR(_xlfn.XLOOKUP($B2255,'Reference Prices - Do Not Edit'!$C$4:$C$6575,'Reference Prices - Do Not Edit'!$B$4:$B$6575),"-")</f>
        <v>-</v>
      </c>
      <c r="D2255" s="23">
        <f>IFERROR(_xlfn.XLOOKUP($B2255,'Reference Prices - Do Not Edit'!$C$4:$C$6575,'Reference Prices - Do Not Edit'!$D$4:$D$6575),0)</f>
        <v>0</v>
      </c>
      <c r="E2255" s="23">
        <f>IFERROR(_xlfn.XLOOKUP($B2255,'Reference Prices - Do Not Edit'!$C$4:$C$6575,'Reference Prices - Do Not Edit'!$E$4:$E$6575),0)</f>
        <v>0</v>
      </c>
      <c r="F2255" s="25">
        <f>IFERROR(_xlfn.XLOOKUP($B2255,'Reference Prices - Do Not Edit'!$C$4:$C$6575,'Reference Prices - Do Not Edit'!$I$4:$I$6575),0)</f>
        <v>0</v>
      </c>
    </row>
    <row r="2256" spans="2:6">
      <c r="B2256" s="475"/>
      <c r="C2256" s="380" t="str">
        <f>IFERROR(_xlfn.XLOOKUP($B2256,'Reference Prices - Do Not Edit'!$C$4:$C$6575,'Reference Prices - Do Not Edit'!$B$4:$B$6575),"-")</f>
        <v>-</v>
      </c>
      <c r="D2256" s="23">
        <f>IFERROR(_xlfn.XLOOKUP($B2256,'Reference Prices - Do Not Edit'!$C$4:$C$6575,'Reference Prices - Do Not Edit'!$D$4:$D$6575),0)</f>
        <v>0</v>
      </c>
      <c r="E2256" s="23">
        <f>IFERROR(_xlfn.XLOOKUP($B2256,'Reference Prices - Do Not Edit'!$C$4:$C$6575,'Reference Prices - Do Not Edit'!$E$4:$E$6575),0)</f>
        <v>0</v>
      </c>
      <c r="F2256" s="25">
        <f>IFERROR(_xlfn.XLOOKUP($B2256,'Reference Prices - Do Not Edit'!$C$4:$C$6575,'Reference Prices - Do Not Edit'!$I$4:$I$6575),0)</f>
        <v>0</v>
      </c>
    </row>
    <row r="2257" spans="2:6">
      <c r="B2257" s="475"/>
      <c r="C2257" s="380" t="str">
        <f>IFERROR(_xlfn.XLOOKUP($B2257,'Reference Prices - Do Not Edit'!$C$4:$C$6575,'Reference Prices - Do Not Edit'!$B$4:$B$6575),"-")</f>
        <v>-</v>
      </c>
      <c r="D2257" s="23">
        <f>IFERROR(_xlfn.XLOOKUP($B2257,'Reference Prices - Do Not Edit'!$C$4:$C$6575,'Reference Prices - Do Not Edit'!$D$4:$D$6575),0)</f>
        <v>0</v>
      </c>
      <c r="E2257" s="23">
        <f>IFERROR(_xlfn.XLOOKUP($B2257,'Reference Prices - Do Not Edit'!$C$4:$C$6575,'Reference Prices - Do Not Edit'!$E$4:$E$6575),0)</f>
        <v>0</v>
      </c>
      <c r="F2257" s="25">
        <f>IFERROR(_xlfn.XLOOKUP($B2257,'Reference Prices - Do Not Edit'!$C$4:$C$6575,'Reference Prices - Do Not Edit'!$I$4:$I$6575),0)</f>
        <v>0</v>
      </c>
    </row>
    <row r="2258" spans="2:6">
      <c r="B2258" s="475"/>
      <c r="C2258" s="380" t="str">
        <f>IFERROR(_xlfn.XLOOKUP($B2258,'Reference Prices - Do Not Edit'!$C$4:$C$6575,'Reference Prices - Do Not Edit'!$B$4:$B$6575),"-")</f>
        <v>-</v>
      </c>
      <c r="D2258" s="23">
        <f>IFERROR(_xlfn.XLOOKUP($B2258,'Reference Prices - Do Not Edit'!$C$4:$C$6575,'Reference Prices - Do Not Edit'!$D$4:$D$6575),0)</f>
        <v>0</v>
      </c>
      <c r="E2258" s="23">
        <f>IFERROR(_xlfn.XLOOKUP($B2258,'Reference Prices - Do Not Edit'!$C$4:$C$6575,'Reference Prices - Do Not Edit'!$E$4:$E$6575),0)</f>
        <v>0</v>
      </c>
      <c r="F2258" s="25">
        <f>IFERROR(_xlfn.XLOOKUP($B2258,'Reference Prices - Do Not Edit'!$C$4:$C$6575,'Reference Prices - Do Not Edit'!$I$4:$I$6575),0)</f>
        <v>0</v>
      </c>
    </row>
    <row r="2259" spans="2:6">
      <c r="B2259" s="475"/>
      <c r="C2259" s="380" t="str">
        <f>IFERROR(_xlfn.XLOOKUP($B2259,'Reference Prices - Do Not Edit'!$C$4:$C$6575,'Reference Prices - Do Not Edit'!$B$4:$B$6575),"-")</f>
        <v>-</v>
      </c>
      <c r="D2259" s="23">
        <f>IFERROR(_xlfn.XLOOKUP($B2259,'Reference Prices - Do Not Edit'!$C$4:$C$6575,'Reference Prices - Do Not Edit'!$D$4:$D$6575),0)</f>
        <v>0</v>
      </c>
      <c r="E2259" s="23">
        <f>IFERROR(_xlfn.XLOOKUP($B2259,'Reference Prices - Do Not Edit'!$C$4:$C$6575,'Reference Prices - Do Not Edit'!$E$4:$E$6575),0)</f>
        <v>0</v>
      </c>
      <c r="F2259" s="25">
        <f>IFERROR(_xlfn.XLOOKUP($B2259,'Reference Prices - Do Not Edit'!$C$4:$C$6575,'Reference Prices - Do Not Edit'!$I$4:$I$6575),0)</f>
        <v>0</v>
      </c>
    </row>
    <row r="2260" spans="2:6">
      <c r="B2260" s="475"/>
      <c r="C2260" s="380" t="str">
        <f>IFERROR(_xlfn.XLOOKUP($B2260,'Reference Prices - Do Not Edit'!$C$4:$C$6575,'Reference Prices - Do Not Edit'!$B$4:$B$6575),"-")</f>
        <v>-</v>
      </c>
      <c r="D2260" s="23">
        <f>IFERROR(_xlfn.XLOOKUP($B2260,'Reference Prices - Do Not Edit'!$C$4:$C$6575,'Reference Prices - Do Not Edit'!$D$4:$D$6575),0)</f>
        <v>0</v>
      </c>
      <c r="E2260" s="23">
        <f>IFERROR(_xlfn.XLOOKUP($B2260,'Reference Prices - Do Not Edit'!$C$4:$C$6575,'Reference Prices - Do Not Edit'!$E$4:$E$6575),0)</f>
        <v>0</v>
      </c>
      <c r="F2260" s="25">
        <f>IFERROR(_xlfn.XLOOKUP($B2260,'Reference Prices - Do Not Edit'!$C$4:$C$6575,'Reference Prices - Do Not Edit'!$I$4:$I$6575),0)</f>
        <v>0</v>
      </c>
    </row>
    <row r="2261" spans="2:6">
      <c r="B2261" s="475"/>
      <c r="C2261" s="380" t="str">
        <f>IFERROR(_xlfn.XLOOKUP($B2261,'Reference Prices - Do Not Edit'!$C$4:$C$6575,'Reference Prices - Do Not Edit'!$B$4:$B$6575),"-")</f>
        <v>-</v>
      </c>
      <c r="D2261" s="23">
        <f>IFERROR(_xlfn.XLOOKUP($B2261,'Reference Prices - Do Not Edit'!$C$4:$C$6575,'Reference Prices - Do Not Edit'!$D$4:$D$6575),0)</f>
        <v>0</v>
      </c>
      <c r="E2261" s="23">
        <f>IFERROR(_xlfn.XLOOKUP($B2261,'Reference Prices - Do Not Edit'!$C$4:$C$6575,'Reference Prices - Do Not Edit'!$E$4:$E$6575),0)</f>
        <v>0</v>
      </c>
      <c r="F2261" s="25">
        <f>IFERROR(_xlfn.XLOOKUP($B2261,'Reference Prices - Do Not Edit'!$C$4:$C$6575,'Reference Prices - Do Not Edit'!$I$4:$I$6575),0)</f>
        <v>0</v>
      </c>
    </row>
    <row r="2262" spans="2:6">
      <c r="B2262" s="475"/>
      <c r="C2262" s="380" t="str">
        <f>IFERROR(_xlfn.XLOOKUP($B2262,'Reference Prices - Do Not Edit'!$C$4:$C$6575,'Reference Prices - Do Not Edit'!$B$4:$B$6575),"-")</f>
        <v>-</v>
      </c>
      <c r="D2262" s="23">
        <f>IFERROR(_xlfn.XLOOKUP($B2262,'Reference Prices - Do Not Edit'!$C$4:$C$6575,'Reference Prices - Do Not Edit'!$D$4:$D$6575),0)</f>
        <v>0</v>
      </c>
      <c r="E2262" s="23">
        <f>IFERROR(_xlfn.XLOOKUP($B2262,'Reference Prices - Do Not Edit'!$C$4:$C$6575,'Reference Prices - Do Not Edit'!$E$4:$E$6575),0)</f>
        <v>0</v>
      </c>
      <c r="F2262" s="25">
        <f>IFERROR(_xlfn.XLOOKUP($B2262,'Reference Prices - Do Not Edit'!$C$4:$C$6575,'Reference Prices - Do Not Edit'!$I$4:$I$6575),0)</f>
        <v>0</v>
      </c>
    </row>
    <row r="2263" spans="2:6">
      <c r="B2263" s="475"/>
      <c r="C2263" s="380" t="str">
        <f>IFERROR(_xlfn.XLOOKUP($B2263,'Reference Prices - Do Not Edit'!$C$4:$C$6575,'Reference Prices - Do Not Edit'!$B$4:$B$6575),"-")</f>
        <v>-</v>
      </c>
      <c r="D2263" s="23">
        <f>IFERROR(_xlfn.XLOOKUP($B2263,'Reference Prices - Do Not Edit'!$C$4:$C$6575,'Reference Prices - Do Not Edit'!$D$4:$D$6575),0)</f>
        <v>0</v>
      </c>
      <c r="E2263" s="23">
        <f>IFERROR(_xlfn.XLOOKUP($B2263,'Reference Prices - Do Not Edit'!$C$4:$C$6575,'Reference Prices - Do Not Edit'!$E$4:$E$6575),0)</f>
        <v>0</v>
      </c>
      <c r="F2263" s="25">
        <f>IFERROR(_xlfn.XLOOKUP($B2263,'Reference Prices - Do Not Edit'!$C$4:$C$6575,'Reference Prices - Do Not Edit'!$I$4:$I$6575),0)</f>
        <v>0</v>
      </c>
    </row>
    <row r="2264" spans="2:6">
      <c r="B2264" s="475"/>
      <c r="C2264" s="380" t="str">
        <f>IFERROR(_xlfn.XLOOKUP($B2264,'Reference Prices - Do Not Edit'!$C$4:$C$6575,'Reference Prices - Do Not Edit'!$B$4:$B$6575),"-")</f>
        <v>-</v>
      </c>
      <c r="D2264" s="23">
        <f>IFERROR(_xlfn.XLOOKUP($B2264,'Reference Prices - Do Not Edit'!$C$4:$C$6575,'Reference Prices - Do Not Edit'!$D$4:$D$6575),0)</f>
        <v>0</v>
      </c>
      <c r="E2264" s="23">
        <f>IFERROR(_xlfn.XLOOKUP($B2264,'Reference Prices - Do Not Edit'!$C$4:$C$6575,'Reference Prices - Do Not Edit'!$E$4:$E$6575),0)</f>
        <v>0</v>
      </c>
      <c r="F2264" s="25">
        <f>IFERROR(_xlfn.XLOOKUP($B2264,'Reference Prices - Do Not Edit'!$C$4:$C$6575,'Reference Prices - Do Not Edit'!$I$4:$I$6575),0)</f>
        <v>0</v>
      </c>
    </row>
    <row r="2265" spans="2:6">
      <c r="B2265" s="475"/>
      <c r="C2265" s="380" t="str">
        <f>IFERROR(_xlfn.XLOOKUP($B2265,'Reference Prices - Do Not Edit'!$C$4:$C$6575,'Reference Prices - Do Not Edit'!$B$4:$B$6575),"-")</f>
        <v>-</v>
      </c>
      <c r="D2265" s="23">
        <f>IFERROR(_xlfn.XLOOKUP($B2265,'Reference Prices - Do Not Edit'!$C$4:$C$6575,'Reference Prices - Do Not Edit'!$D$4:$D$6575),0)</f>
        <v>0</v>
      </c>
      <c r="E2265" s="23">
        <f>IFERROR(_xlfn.XLOOKUP($B2265,'Reference Prices - Do Not Edit'!$C$4:$C$6575,'Reference Prices - Do Not Edit'!$E$4:$E$6575),0)</f>
        <v>0</v>
      </c>
      <c r="F2265" s="25">
        <f>IFERROR(_xlfn.XLOOKUP($B2265,'Reference Prices - Do Not Edit'!$C$4:$C$6575,'Reference Prices - Do Not Edit'!$I$4:$I$6575),0)</f>
        <v>0</v>
      </c>
    </row>
    <row r="2266" spans="2:6">
      <c r="B2266" s="475"/>
      <c r="C2266" s="380" t="str">
        <f>IFERROR(_xlfn.XLOOKUP($B2266,'Reference Prices - Do Not Edit'!$C$4:$C$6575,'Reference Prices - Do Not Edit'!$B$4:$B$6575),"-")</f>
        <v>-</v>
      </c>
      <c r="D2266" s="23">
        <f>IFERROR(_xlfn.XLOOKUP($B2266,'Reference Prices - Do Not Edit'!$C$4:$C$6575,'Reference Prices - Do Not Edit'!$D$4:$D$6575),0)</f>
        <v>0</v>
      </c>
      <c r="E2266" s="23">
        <f>IFERROR(_xlfn.XLOOKUP($B2266,'Reference Prices - Do Not Edit'!$C$4:$C$6575,'Reference Prices - Do Not Edit'!$E$4:$E$6575),0)</f>
        <v>0</v>
      </c>
      <c r="F2266" s="25">
        <f>IFERROR(_xlfn.XLOOKUP($B2266,'Reference Prices - Do Not Edit'!$C$4:$C$6575,'Reference Prices - Do Not Edit'!$I$4:$I$6575),0)</f>
        <v>0</v>
      </c>
    </row>
    <row r="2267" spans="2:6">
      <c r="B2267" s="475"/>
      <c r="C2267" s="380" t="str">
        <f>IFERROR(_xlfn.XLOOKUP($B2267,'Reference Prices - Do Not Edit'!$C$4:$C$6575,'Reference Prices - Do Not Edit'!$B$4:$B$6575),"-")</f>
        <v>-</v>
      </c>
      <c r="D2267" s="23">
        <f>IFERROR(_xlfn.XLOOKUP($B2267,'Reference Prices - Do Not Edit'!$C$4:$C$6575,'Reference Prices - Do Not Edit'!$D$4:$D$6575),0)</f>
        <v>0</v>
      </c>
      <c r="E2267" s="23">
        <f>IFERROR(_xlfn.XLOOKUP($B2267,'Reference Prices - Do Not Edit'!$C$4:$C$6575,'Reference Prices - Do Not Edit'!$E$4:$E$6575),0)</f>
        <v>0</v>
      </c>
      <c r="F2267" s="25">
        <f>IFERROR(_xlfn.XLOOKUP($B2267,'Reference Prices - Do Not Edit'!$C$4:$C$6575,'Reference Prices - Do Not Edit'!$I$4:$I$6575),0)</f>
        <v>0</v>
      </c>
    </row>
    <row r="2268" spans="2:6">
      <c r="B2268" s="475"/>
      <c r="C2268" s="380" t="str">
        <f>IFERROR(_xlfn.XLOOKUP($B2268,'Reference Prices - Do Not Edit'!$C$4:$C$6575,'Reference Prices - Do Not Edit'!$B$4:$B$6575),"-")</f>
        <v>-</v>
      </c>
      <c r="D2268" s="23">
        <f>IFERROR(_xlfn.XLOOKUP($B2268,'Reference Prices - Do Not Edit'!$C$4:$C$6575,'Reference Prices - Do Not Edit'!$D$4:$D$6575),0)</f>
        <v>0</v>
      </c>
      <c r="E2268" s="23">
        <f>IFERROR(_xlfn.XLOOKUP($B2268,'Reference Prices - Do Not Edit'!$C$4:$C$6575,'Reference Prices - Do Not Edit'!$E$4:$E$6575),0)</f>
        <v>0</v>
      </c>
      <c r="F2268" s="25">
        <f>IFERROR(_xlfn.XLOOKUP($B2268,'Reference Prices - Do Not Edit'!$C$4:$C$6575,'Reference Prices - Do Not Edit'!$I$4:$I$6575),0)</f>
        <v>0</v>
      </c>
    </row>
    <row r="2269" spans="2:6">
      <c r="B2269" s="475"/>
      <c r="C2269" s="380" t="str">
        <f>IFERROR(_xlfn.XLOOKUP($B2269,'Reference Prices - Do Not Edit'!$C$4:$C$6575,'Reference Prices - Do Not Edit'!$B$4:$B$6575),"-")</f>
        <v>-</v>
      </c>
      <c r="D2269" s="23">
        <f>IFERROR(_xlfn.XLOOKUP($B2269,'Reference Prices - Do Not Edit'!$C$4:$C$6575,'Reference Prices - Do Not Edit'!$D$4:$D$6575),0)</f>
        <v>0</v>
      </c>
      <c r="E2269" s="23">
        <f>IFERROR(_xlfn.XLOOKUP($B2269,'Reference Prices - Do Not Edit'!$C$4:$C$6575,'Reference Prices - Do Not Edit'!$E$4:$E$6575),0)</f>
        <v>0</v>
      </c>
      <c r="F2269" s="25">
        <f>IFERROR(_xlfn.XLOOKUP($B2269,'Reference Prices - Do Not Edit'!$C$4:$C$6575,'Reference Prices - Do Not Edit'!$I$4:$I$6575),0)</f>
        <v>0</v>
      </c>
    </row>
    <row r="2270" spans="2:6">
      <c r="B2270" s="475"/>
      <c r="C2270" s="380" t="str">
        <f>IFERROR(_xlfn.XLOOKUP($B2270,'Reference Prices - Do Not Edit'!$C$4:$C$6575,'Reference Prices - Do Not Edit'!$B$4:$B$6575),"-")</f>
        <v>-</v>
      </c>
      <c r="D2270" s="23">
        <f>IFERROR(_xlfn.XLOOKUP($B2270,'Reference Prices - Do Not Edit'!$C$4:$C$6575,'Reference Prices - Do Not Edit'!$D$4:$D$6575),0)</f>
        <v>0</v>
      </c>
      <c r="E2270" s="23">
        <f>IFERROR(_xlfn.XLOOKUP($B2270,'Reference Prices - Do Not Edit'!$C$4:$C$6575,'Reference Prices - Do Not Edit'!$E$4:$E$6575),0)</f>
        <v>0</v>
      </c>
      <c r="F2270" s="25">
        <f>IFERROR(_xlfn.XLOOKUP($B2270,'Reference Prices - Do Not Edit'!$C$4:$C$6575,'Reference Prices - Do Not Edit'!$I$4:$I$6575),0)</f>
        <v>0</v>
      </c>
    </row>
    <row r="2271" spans="2:6">
      <c r="B2271" s="475"/>
      <c r="C2271" s="380" t="str">
        <f>IFERROR(_xlfn.XLOOKUP($B2271,'Reference Prices - Do Not Edit'!$C$4:$C$6575,'Reference Prices - Do Not Edit'!$B$4:$B$6575),"-")</f>
        <v>-</v>
      </c>
      <c r="D2271" s="23">
        <f>IFERROR(_xlfn.XLOOKUP($B2271,'Reference Prices - Do Not Edit'!$C$4:$C$6575,'Reference Prices - Do Not Edit'!$D$4:$D$6575),0)</f>
        <v>0</v>
      </c>
      <c r="E2271" s="23">
        <f>IFERROR(_xlfn.XLOOKUP($B2271,'Reference Prices - Do Not Edit'!$C$4:$C$6575,'Reference Prices - Do Not Edit'!$E$4:$E$6575),0)</f>
        <v>0</v>
      </c>
      <c r="F2271" s="25">
        <f>IFERROR(_xlfn.XLOOKUP($B2271,'Reference Prices - Do Not Edit'!$C$4:$C$6575,'Reference Prices - Do Not Edit'!$I$4:$I$6575),0)</f>
        <v>0</v>
      </c>
    </row>
    <row r="2272" spans="2:6">
      <c r="B2272" s="475"/>
      <c r="C2272" s="380" t="str">
        <f>IFERROR(_xlfn.XLOOKUP($B2272,'Reference Prices - Do Not Edit'!$C$4:$C$6575,'Reference Prices - Do Not Edit'!$B$4:$B$6575),"-")</f>
        <v>-</v>
      </c>
      <c r="D2272" s="23">
        <f>IFERROR(_xlfn.XLOOKUP($B2272,'Reference Prices - Do Not Edit'!$C$4:$C$6575,'Reference Prices - Do Not Edit'!$D$4:$D$6575),0)</f>
        <v>0</v>
      </c>
      <c r="E2272" s="23">
        <f>IFERROR(_xlfn.XLOOKUP($B2272,'Reference Prices - Do Not Edit'!$C$4:$C$6575,'Reference Prices - Do Not Edit'!$E$4:$E$6575),0)</f>
        <v>0</v>
      </c>
      <c r="F2272" s="25">
        <f>IFERROR(_xlfn.XLOOKUP($B2272,'Reference Prices - Do Not Edit'!$C$4:$C$6575,'Reference Prices - Do Not Edit'!$I$4:$I$6575),0)</f>
        <v>0</v>
      </c>
    </row>
    <row r="2273" spans="2:6">
      <c r="B2273" s="475"/>
      <c r="C2273" s="380" t="str">
        <f>IFERROR(_xlfn.XLOOKUP($B2273,'Reference Prices - Do Not Edit'!$C$4:$C$6575,'Reference Prices - Do Not Edit'!$B$4:$B$6575),"-")</f>
        <v>-</v>
      </c>
      <c r="D2273" s="23">
        <f>IFERROR(_xlfn.XLOOKUP($B2273,'Reference Prices - Do Not Edit'!$C$4:$C$6575,'Reference Prices - Do Not Edit'!$D$4:$D$6575),0)</f>
        <v>0</v>
      </c>
      <c r="E2273" s="23">
        <f>IFERROR(_xlfn.XLOOKUP($B2273,'Reference Prices - Do Not Edit'!$C$4:$C$6575,'Reference Prices - Do Not Edit'!$E$4:$E$6575),0)</f>
        <v>0</v>
      </c>
      <c r="F2273" s="25">
        <f>IFERROR(_xlfn.XLOOKUP($B2273,'Reference Prices - Do Not Edit'!$C$4:$C$6575,'Reference Prices - Do Not Edit'!$I$4:$I$6575),0)</f>
        <v>0</v>
      </c>
    </row>
    <row r="2274" spans="2:6">
      <c r="B2274" s="475"/>
      <c r="C2274" s="380" t="str">
        <f>IFERROR(_xlfn.XLOOKUP($B2274,'Reference Prices - Do Not Edit'!$C$4:$C$6575,'Reference Prices - Do Not Edit'!$B$4:$B$6575),"-")</f>
        <v>-</v>
      </c>
      <c r="D2274" s="23">
        <f>IFERROR(_xlfn.XLOOKUP($B2274,'Reference Prices - Do Not Edit'!$C$4:$C$6575,'Reference Prices - Do Not Edit'!$D$4:$D$6575),0)</f>
        <v>0</v>
      </c>
      <c r="E2274" s="23">
        <f>IFERROR(_xlfn.XLOOKUP($B2274,'Reference Prices - Do Not Edit'!$C$4:$C$6575,'Reference Prices - Do Not Edit'!$E$4:$E$6575),0)</f>
        <v>0</v>
      </c>
      <c r="F2274" s="25">
        <f>IFERROR(_xlfn.XLOOKUP($B2274,'Reference Prices - Do Not Edit'!$C$4:$C$6575,'Reference Prices - Do Not Edit'!$I$4:$I$6575),0)</f>
        <v>0</v>
      </c>
    </row>
    <row r="2275" spans="2:6">
      <c r="B2275" s="475"/>
      <c r="C2275" s="380" t="str">
        <f>IFERROR(_xlfn.XLOOKUP($B2275,'Reference Prices - Do Not Edit'!$C$4:$C$6575,'Reference Prices - Do Not Edit'!$B$4:$B$6575),"-")</f>
        <v>-</v>
      </c>
      <c r="D2275" s="23">
        <f>IFERROR(_xlfn.XLOOKUP($B2275,'Reference Prices - Do Not Edit'!$C$4:$C$6575,'Reference Prices - Do Not Edit'!$D$4:$D$6575),0)</f>
        <v>0</v>
      </c>
      <c r="E2275" s="23">
        <f>IFERROR(_xlfn.XLOOKUP($B2275,'Reference Prices - Do Not Edit'!$C$4:$C$6575,'Reference Prices - Do Not Edit'!$E$4:$E$6575),0)</f>
        <v>0</v>
      </c>
      <c r="F2275" s="25">
        <f>IFERROR(_xlfn.XLOOKUP($B2275,'Reference Prices - Do Not Edit'!$C$4:$C$6575,'Reference Prices - Do Not Edit'!$I$4:$I$6575),0)</f>
        <v>0</v>
      </c>
    </row>
    <row r="2276" spans="2:6">
      <c r="B2276" s="475"/>
      <c r="C2276" s="380" t="str">
        <f>IFERROR(_xlfn.XLOOKUP($B2276,'Reference Prices - Do Not Edit'!$C$4:$C$6575,'Reference Prices - Do Not Edit'!$B$4:$B$6575),"-")</f>
        <v>-</v>
      </c>
      <c r="D2276" s="23">
        <f>IFERROR(_xlfn.XLOOKUP($B2276,'Reference Prices - Do Not Edit'!$C$4:$C$6575,'Reference Prices - Do Not Edit'!$D$4:$D$6575),0)</f>
        <v>0</v>
      </c>
      <c r="E2276" s="23">
        <f>IFERROR(_xlfn.XLOOKUP($B2276,'Reference Prices - Do Not Edit'!$C$4:$C$6575,'Reference Prices - Do Not Edit'!$E$4:$E$6575),0)</f>
        <v>0</v>
      </c>
      <c r="F2276" s="25">
        <f>IFERROR(_xlfn.XLOOKUP($B2276,'Reference Prices - Do Not Edit'!$C$4:$C$6575,'Reference Prices - Do Not Edit'!$I$4:$I$6575),0)</f>
        <v>0</v>
      </c>
    </row>
    <row r="2277" spans="2:6">
      <c r="B2277" s="475"/>
      <c r="C2277" s="380" t="str">
        <f>IFERROR(_xlfn.XLOOKUP($B2277,'Reference Prices - Do Not Edit'!$C$4:$C$6575,'Reference Prices - Do Not Edit'!$B$4:$B$6575),"-")</f>
        <v>-</v>
      </c>
      <c r="D2277" s="23">
        <f>IFERROR(_xlfn.XLOOKUP($B2277,'Reference Prices - Do Not Edit'!$C$4:$C$6575,'Reference Prices - Do Not Edit'!$D$4:$D$6575),0)</f>
        <v>0</v>
      </c>
      <c r="E2277" s="23">
        <f>IFERROR(_xlfn.XLOOKUP($B2277,'Reference Prices - Do Not Edit'!$C$4:$C$6575,'Reference Prices - Do Not Edit'!$E$4:$E$6575),0)</f>
        <v>0</v>
      </c>
      <c r="F2277" s="25">
        <f>IFERROR(_xlfn.XLOOKUP($B2277,'Reference Prices - Do Not Edit'!$C$4:$C$6575,'Reference Prices - Do Not Edit'!$I$4:$I$6575),0)</f>
        <v>0</v>
      </c>
    </row>
    <row r="2278" spans="2:6">
      <c r="B2278" s="475"/>
      <c r="C2278" s="380" t="str">
        <f>IFERROR(_xlfn.XLOOKUP($B2278,'Reference Prices - Do Not Edit'!$C$4:$C$6575,'Reference Prices - Do Not Edit'!$B$4:$B$6575),"-")</f>
        <v>-</v>
      </c>
      <c r="D2278" s="23">
        <f>IFERROR(_xlfn.XLOOKUP($B2278,'Reference Prices - Do Not Edit'!$C$4:$C$6575,'Reference Prices - Do Not Edit'!$D$4:$D$6575),0)</f>
        <v>0</v>
      </c>
      <c r="E2278" s="23">
        <f>IFERROR(_xlfn.XLOOKUP($B2278,'Reference Prices - Do Not Edit'!$C$4:$C$6575,'Reference Prices - Do Not Edit'!$E$4:$E$6575),0)</f>
        <v>0</v>
      </c>
      <c r="F2278" s="25">
        <f>IFERROR(_xlfn.XLOOKUP($B2278,'Reference Prices - Do Not Edit'!$C$4:$C$6575,'Reference Prices - Do Not Edit'!$I$4:$I$6575),0)</f>
        <v>0</v>
      </c>
    </row>
    <row r="2279" spans="2:6">
      <c r="B2279" s="475"/>
      <c r="C2279" s="380" t="str">
        <f>IFERROR(_xlfn.XLOOKUP($B2279,'Reference Prices - Do Not Edit'!$C$4:$C$6575,'Reference Prices - Do Not Edit'!$B$4:$B$6575),"-")</f>
        <v>-</v>
      </c>
      <c r="D2279" s="23">
        <f>IFERROR(_xlfn.XLOOKUP($B2279,'Reference Prices - Do Not Edit'!$C$4:$C$6575,'Reference Prices - Do Not Edit'!$D$4:$D$6575),0)</f>
        <v>0</v>
      </c>
      <c r="E2279" s="23">
        <f>IFERROR(_xlfn.XLOOKUP($B2279,'Reference Prices - Do Not Edit'!$C$4:$C$6575,'Reference Prices - Do Not Edit'!$E$4:$E$6575),0)</f>
        <v>0</v>
      </c>
      <c r="F2279" s="25">
        <f>IFERROR(_xlfn.XLOOKUP($B2279,'Reference Prices - Do Not Edit'!$C$4:$C$6575,'Reference Prices - Do Not Edit'!$I$4:$I$6575),0)</f>
        <v>0</v>
      </c>
    </row>
    <row r="2280" spans="2:6">
      <c r="B2280" s="475"/>
      <c r="C2280" s="380" t="str">
        <f>IFERROR(_xlfn.XLOOKUP($B2280,'Reference Prices - Do Not Edit'!$C$4:$C$6575,'Reference Prices - Do Not Edit'!$B$4:$B$6575),"-")</f>
        <v>-</v>
      </c>
      <c r="D2280" s="23">
        <f>IFERROR(_xlfn.XLOOKUP($B2280,'Reference Prices - Do Not Edit'!$C$4:$C$6575,'Reference Prices - Do Not Edit'!$D$4:$D$6575),0)</f>
        <v>0</v>
      </c>
      <c r="E2280" s="23">
        <f>IFERROR(_xlfn.XLOOKUP($B2280,'Reference Prices - Do Not Edit'!$C$4:$C$6575,'Reference Prices - Do Not Edit'!$E$4:$E$6575),0)</f>
        <v>0</v>
      </c>
      <c r="F2280" s="25">
        <f>IFERROR(_xlfn.XLOOKUP($B2280,'Reference Prices - Do Not Edit'!$C$4:$C$6575,'Reference Prices - Do Not Edit'!$I$4:$I$6575),0)</f>
        <v>0</v>
      </c>
    </row>
    <row r="2281" spans="2:6">
      <c r="B2281" s="475"/>
      <c r="C2281" s="380" t="str">
        <f>IFERROR(_xlfn.XLOOKUP($B2281,'Reference Prices - Do Not Edit'!$C$4:$C$6575,'Reference Prices - Do Not Edit'!$B$4:$B$6575),"-")</f>
        <v>-</v>
      </c>
      <c r="D2281" s="23">
        <f>IFERROR(_xlfn.XLOOKUP($B2281,'Reference Prices - Do Not Edit'!$C$4:$C$6575,'Reference Prices - Do Not Edit'!$D$4:$D$6575),0)</f>
        <v>0</v>
      </c>
      <c r="E2281" s="23">
        <f>IFERROR(_xlfn.XLOOKUP($B2281,'Reference Prices - Do Not Edit'!$C$4:$C$6575,'Reference Prices - Do Not Edit'!$E$4:$E$6575),0)</f>
        <v>0</v>
      </c>
      <c r="F2281" s="25">
        <f>IFERROR(_xlfn.XLOOKUP($B2281,'Reference Prices - Do Not Edit'!$C$4:$C$6575,'Reference Prices - Do Not Edit'!$I$4:$I$6575),0)</f>
        <v>0</v>
      </c>
    </row>
    <row r="2282" spans="2:6">
      <c r="B2282" s="475"/>
      <c r="C2282" s="380" t="str">
        <f>IFERROR(_xlfn.XLOOKUP($B2282,'Reference Prices - Do Not Edit'!$C$4:$C$6575,'Reference Prices - Do Not Edit'!$B$4:$B$6575),"-")</f>
        <v>-</v>
      </c>
      <c r="D2282" s="23">
        <f>IFERROR(_xlfn.XLOOKUP($B2282,'Reference Prices - Do Not Edit'!$C$4:$C$6575,'Reference Prices - Do Not Edit'!$D$4:$D$6575),0)</f>
        <v>0</v>
      </c>
      <c r="E2282" s="23">
        <f>IFERROR(_xlfn.XLOOKUP($B2282,'Reference Prices - Do Not Edit'!$C$4:$C$6575,'Reference Prices - Do Not Edit'!$E$4:$E$6575),0)</f>
        <v>0</v>
      </c>
      <c r="F2282" s="25">
        <f>IFERROR(_xlfn.XLOOKUP($B2282,'Reference Prices - Do Not Edit'!$C$4:$C$6575,'Reference Prices - Do Not Edit'!$I$4:$I$6575),0)</f>
        <v>0</v>
      </c>
    </row>
    <row r="2283" spans="2:6">
      <c r="B2283" s="475"/>
      <c r="C2283" s="380" t="str">
        <f>IFERROR(_xlfn.XLOOKUP($B2283,'Reference Prices - Do Not Edit'!$C$4:$C$6575,'Reference Prices - Do Not Edit'!$B$4:$B$6575),"-")</f>
        <v>-</v>
      </c>
      <c r="D2283" s="23">
        <f>IFERROR(_xlfn.XLOOKUP($B2283,'Reference Prices - Do Not Edit'!$C$4:$C$6575,'Reference Prices - Do Not Edit'!$D$4:$D$6575),0)</f>
        <v>0</v>
      </c>
      <c r="E2283" s="23">
        <f>IFERROR(_xlfn.XLOOKUP($B2283,'Reference Prices - Do Not Edit'!$C$4:$C$6575,'Reference Prices - Do Not Edit'!$E$4:$E$6575),0)</f>
        <v>0</v>
      </c>
      <c r="F2283" s="25">
        <f>IFERROR(_xlfn.XLOOKUP($B2283,'Reference Prices - Do Not Edit'!$C$4:$C$6575,'Reference Prices - Do Not Edit'!$I$4:$I$6575),0)</f>
        <v>0</v>
      </c>
    </row>
    <row r="2284" spans="2:6">
      <c r="B2284" s="475"/>
      <c r="C2284" s="380" t="str">
        <f>IFERROR(_xlfn.XLOOKUP($B2284,'Reference Prices - Do Not Edit'!$C$4:$C$6575,'Reference Prices - Do Not Edit'!$B$4:$B$6575),"-")</f>
        <v>-</v>
      </c>
      <c r="D2284" s="23">
        <f>IFERROR(_xlfn.XLOOKUP($B2284,'Reference Prices - Do Not Edit'!$C$4:$C$6575,'Reference Prices - Do Not Edit'!$D$4:$D$6575),0)</f>
        <v>0</v>
      </c>
      <c r="E2284" s="23">
        <f>IFERROR(_xlfn.XLOOKUP($B2284,'Reference Prices - Do Not Edit'!$C$4:$C$6575,'Reference Prices - Do Not Edit'!$E$4:$E$6575),0)</f>
        <v>0</v>
      </c>
      <c r="F2284" s="25">
        <f>IFERROR(_xlfn.XLOOKUP($B2284,'Reference Prices - Do Not Edit'!$C$4:$C$6575,'Reference Prices - Do Not Edit'!$I$4:$I$6575),0)</f>
        <v>0</v>
      </c>
    </row>
    <row r="2285" spans="2:6">
      <c r="B2285" s="475"/>
      <c r="C2285" s="380" t="str">
        <f>IFERROR(_xlfn.XLOOKUP($B2285,'Reference Prices - Do Not Edit'!$C$4:$C$6575,'Reference Prices - Do Not Edit'!$B$4:$B$6575),"-")</f>
        <v>-</v>
      </c>
      <c r="D2285" s="23">
        <f>IFERROR(_xlfn.XLOOKUP($B2285,'Reference Prices - Do Not Edit'!$C$4:$C$6575,'Reference Prices - Do Not Edit'!$D$4:$D$6575),0)</f>
        <v>0</v>
      </c>
      <c r="E2285" s="23">
        <f>IFERROR(_xlfn.XLOOKUP($B2285,'Reference Prices - Do Not Edit'!$C$4:$C$6575,'Reference Prices - Do Not Edit'!$E$4:$E$6575),0)</f>
        <v>0</v>
      </c>
      <c r="F2285" s="25">
        <f>IFERROR(_xlfn.XLOOKUP($B2285,'Reference Prices - Do Not Edit'!$C$4:$C$6575,'Reference Prices - Do Not Edit'!$I$4:$I$6575),0)</f>
        <v>0</v>
      </c>
    </row>
    <row r="2286" spans="2:6">
      <c r="B2286" s="475"/>
      <c r="C2286" s="380" t="str">
        <f>IFERROR(_xlfn.XLOOKUP($B2286,'Reference Prices - Do Not Edit'!$C$4:$C$6575,'Reference Prices - Do Not Edit'!$B$4:$B$6575),"-")</f>
        <v>-</v>
      </c>
      <c r="D2286" s="23">
        <f>IFERROR(_xlfn.XLOOKUP($B2286,'Reference Prices - Do Not Edit'!$C$4:$C$6575,'Reference Prices - Do Not Edit'!$D$4:$D$6575),0)</f>
        <v>0</v>
      </c>
      <c r="E2286" s="23">
        <f>IFERROR(_xlfn.XLOOKUP($B2286,'Reference Prices - Do Not Edit'!$C$4:$C$6575,'Reference Prices - Do Not Edit'!$E$4:$E$6575),0)</f>
        <v>0</v>
      </c>
      <c r="F2286" s="25">
        <f>IFERROR(_xlfn.XLOOKUP($B2286,'Reference Prices - Do Not Edit'!$C$4:$C$6575,'Reference Prices - Do Not Edit'!$I$4:$I$6575),0)</f>
        <v>0</v>
      </c>
    </row>
    <row r="2287" spans="2:6">
      <c r="B2287" s="475"/>
      <c r="C2287" s="380" t="str">
        <f>IFERROR(_xlfn.XLOOKUP($B2287,'Reference Prices - Do Not Edit'!$C$4:$C$6575,'Reference Prices - Do Not Edit'!$B$4:$B$6575),"-")</f>
        <v>-</v>
      </c>
      <c r="D2287" s="23">
        <f>IFERROR(_xlfn.XLOOKUP($B2287,'Reference Prices - Do Not Edit'!$C$4:$C$6575,'Reference Prices - Do Not Edit'!$D$4:$D$6575),0)</f>
        <v>0</v>
      </c>
      <c r="E2287" s="23">
        <f>IFERROR(_xlfn.XLOOKUP($B2287,'Reference Prices - Do Not Edit'!$C$4:$C$6575,'Reference Prices - Do Not Edit'!$E$4:$E$6575),0)</f>
        <v>0</v>
      </c>
      <c r="F2287" s="25">
        <f>IFERROR(_xlfn.XLOOKUP($B2287,'Reference Prices - Do Not Edit'!$C$4:$C$6575,'Reference Prices - Do Not Edit'!$I$4:$I$6575),0)</f>
        <v>0</v>
      </c>
    </row>
    <row r="2288" spans="2:6">
      <c r="B2288" s="475"/>
      <c r="C2288" s="380" t="str">
        <f>IFERROR(_xlfn.XLOOKUP($B2288,'Reference Prices - Do Not Edit'!$C$4:$C$6575,'Reference Prices - Do Not Edit'!$B$4:$B$6575),"-")</f>
        <v>-</v>
      </c>
      <c r="D2288" s="23">
        <f>IFERROR(_xlfn.XLOOKUP($B2288,'Reference Prices - Do Not Edit'!$C$4:$C$6575,'Reference Prices - Do Not Edit'!$D$4:$D$6575),0)</f>
        <v>0</v>
      </c>
      <c r="E2288" s="23">
        <f>IFERROR(_xlfn.XLOOKUP($B2288,'Reference Prices - Do Not Edit'!$C$4:$C$6575,'Reference Prices - Do Not Edit'!$E$4:$E$6575),0)</f>
        <v>0</v>
      </c>
      <c r="F2288" s="25">
        <f>IFERROR(_xlfn.XLOOKUP($B2288,'Reference Prices - Do Not Edit'!$C$4:$C$6575,'Reference Prices - Do Not Edit'!$I$4:$I$6575),0)</f>
        <v>0</v>
      </c>
    </row>
    <row r="2289" spans="2:6">
      <c r="B2289" s="475"/>
      <c r="C2289" s="380" t="str">
        <f>IFERROR(_xlfn.XLOOKUP($B2289,'Reference Prices - Do Not Edit'!$C$4:$C$6575,'Reference Prices - Do Not Edit'!$B$4:$B$6575),"-")</f>
        <v>-</v>
      </c>
      <c r="D2289" s="23">
        <f>IFERROR(_xlfn.XLOOKUP($B2289,'Reference Prices - Do Not Edit'!$C$4:$C$6575,'Reference Prices - Do Not Edit'!$D$4:$D$6575),0)</f>
        <v>0</v>
      </c>
      <c r="E2289" s="23">
        <f>IFERROR(_xlfn.XLOOKUP($B2289,'Reference Prices - Do Not Edit'!$C$4:$C$6575,'Reference Prices - Do Not Edit'!$E$4:$E$6575),0)</f>
        <v>0</v>
      </c>
      <c r="F2289" s="25">
        <f>IFERROR(_xlfn.XLOOKUP($B2289,'Reference Prices - Do Not Edit'!$C$4:$C$6575,'Reference Prices - Do Not Edit'!$I$4:$I$6575),0)</f>
        <v>0</v>
      </c>
    </row>
    <row r="2290" spans="2:6">
      <c r="B2290" s="475"/>
      <c r="C2290" s="380" t="str">
        <f>IFERROR(_xlfn.XLOOKUP($B2290,'Reference Prices - Do Not Edit'!$C$4:$C$6575,'Reference Prices - Do Not Edit'!$B$4:$B$6575),"-")</f>
        <v>-</v>
      </c>
      <c r="D2290" s="23">
        <f>IFERROR(_xlfn.XLOOKUP($B2290,'Reference Prices - Do Not Edit'!$C$4:$C$6575,'Reference Prices - Do Not Edit'!$D$4:$D$6575),0)</f>
        <v>0</v>
      </c>
      <c r="E2290" s="23">
        <f>IFERROR(_xlfn.XLOOKUP($B2290,'Reference Prices - Do Not Edit'!$C$4:$C$6575,'Reference Prices - Do Not Edit'!$E$4:$E$6575),0)</f>
        <v>0</v>
      </c>
      <c r="F2290" s="25">
        <f>IFERROR(_xlfn.XLOOKUP($B2290,'Reference Prices - Do Not Edit'!$C$4:$C$6575,'Reference Prices - Do Not Edit'!$I$4:$I$6575),0)</f>
        <v>0</v>
      </c>
    </row>
    <row r="2291" spans="2:6">
      <c r="B2291" s="475"/>
      <c r="C2291" s="380" t="str">
        <f>IFERROR(_xlfn.XLOOKUP($B2291,'Reference Prices - Do Not Edit'!$C$4:$C$6575,'Reference Prices - Do Not Edit'!$B$4:$B$6575),"-")</f>
        <v>-</v>
      </c>
      <c r="D2291" s="23">
        <f>IFERROR(_xlfn.XLOOKUP($B2291,'Reference Prices - Do Not Edit'!$C$4:$C$6575,'Reference Prices - Do Not Edit'!$D$4:$D$6575),0)</f>
        <v>0</v>
      </c>
      <c r="E2291" s="23">
        <f>IFERROR(_xlfn.XLOOKUP($B2291,'Reference Prices - Do Not Edit'!$C$4:$C$6575,'Reference Prices - Do Not Edit'!$E$4:$E$6575),0)</f>
        <v>0</v>
      </c>
      <c r="F2291" s="25">
        <f>IFERROR(_xlfn.XLOOKUP($B2291,'Reference Prices - Do Not Edit'!$C$4:$C$6575,'Reference Prices - Do Not Edit'!$I$4:$I$6575),0)</f>
        <v>0</v>
      </c>
    </row>
    <row r="2292" spans="2:6">
      <c r="B2292" s="475"/>
      <c r="C2292" s="380" t="str">
        <f>IFERROR(_xlfn.XLOOKUP($B2292,'Reference Prices - Do Not Edit'!$C$4:$C$6575,'Reference Prices - Do Not Edit'!$B$4:$B$6575),"-")</f>
        <v>-</v>
      </c>
      <c r="D2292" s="23">
        <f>IFERROR(_xlfn.XLOOKUP($B2292,'Reference Prices - Do Not Edit'!$C$4:$C$6575,'Reference Prices - Do Not Edit'!$D$4:$D$6575),0)</f>
        <v>0</v>
      </c>
      <c r="E2292" s="23">
        <f>IFERROR(_xlfn.XLOOKUP($B2292,'Reference Prices - Do Not Edit'!$C$4:$C$6575,'Reference Prices - Do Not Edit'!$E$4:$E$6575),0)</f>
        <v>0</v>
      </c>
      <c r="F2292" s="25">
        <f>IFERROR(_xlfn.XLOOKUP($B2292,'Reference Prices - Do Not Edit'!$C$4:$C$6575,'Reference Prices - Do Not Edit'!$I$4:$I$6575),0)</f>
        <v>0</v>
      </c>
    </row>
    <row r="2293" spans="2:6">
      <c r="B2293" s="475"/>
      <c r="C2293" s="380" t="str">
        <f>IFERROR(_xlfn.XLOOKUP($B2293,'Reference Prices - Do Not Edit'!$C$4:$C$6575,'Reference Prices - Do Not Edit'!$B$4:$B$6575),"-")</f>
        <v>-</v>
      </c>
      <c r="D2293" s="23">
        <f>IFERROR(_xlfn.XLOOKUP($B2293,'Reference Prices - Do Not Edit'!$C$4:$C$6575,'Reference Prices - Do Not Edit'!$D$4:$D$6575),0)</f>
        <v>0</v>
      </c>
      <c r="E2293" s="23">
        <f>IFERROR(_xlfn.XLOOKUP($B2293,'Reference Prices - Do Not Edit'!$C$4:$C$6575,'Reference Prices - Do Not Edit'!$E$4:$E$6575),0)</f>
        <v>0</v>
      </c>
      <c r="F2293" s="25">
        <f>IFERROR(_xlfn.XLOOKUP($B2293,'Reference Prices - Do Not Edit'!$C$4:$C$6575,'Reference Prices - Do Not Edit'!$I$4:$I$6575),0)</f>
        <v>0</v>
      </c>
    </row>
    <row r="2294" spans="2:6">
      <c r="B2294" s="475"/>
      <c r="C2294" s="380" t="str">
        <f>IFERROR(_xlfn.XLOOKUP($B2294,'Reference Prices - Do Not Edit'!$C$4:$C$6575,'Reference Prices - Do Not Edit'!$B$4:$B$6575),"-")</f>
        <v>-</v>
      </c>
      <c r="D2294" s="23">
        <f>IFERROR(_xlfn.XLOOKUP($B2294,'Reference Prices - Do Not Edit'!$C$4:$C$6575,'Reference Prices - Do Not Edit'!$D$4:$D$6575),0)</f>
        <v>0</v>
      </c>
      <c r="E2294" s="23">
        <f>IFERROR(_xlfn.XLOOKUP($B2294,'Reference Prices - Do Not Edit'!$C$4:$C$6575,'Reference Prices - Do Not Edit'!$E$4:$E$6575),0)</f>
        <v>0</v>
      </c>
      <c r="F2294" s="25">
        <f>IFERROR(_xlfn.XLOOKUP($B2294,'Reference Prices - Do Not Edit'!$C$4:$C$6575,'Reference Prices - Do Not Edit'!$I$4:$I$6575),0)</f>
        <v>0</v>
      </c>
    </row>
    <row r="2295" spans="2:6">
      <c r="B2295" s="475"/>
      <c r="C2295" s="380" t="str">
        <f>IFERROR(_xlfn.XLOOKUP($B2295,'Reference Prices - Do Not Edit'!$C$4:$C$6575,'Reference Prices - Do Not Edit'!$B$4:$B$6575),"-")</f>
        <v>-</v>
      </c>
      <c r="D2295" s="23">
        <f>IFERROR(_xlfn.XLOOKUP($B2295,'Reference Prices - Do Not Edit'!$C$4:$C$6575,'Reference Prices - Do Not Edit'!$D$4:$D$6575),0)</f>
        <v>0</v>
      </c>
      <c r="E2295" s="23">
        <f>IFERROR(_xlfn.XLOOKUP($B2295,'Reference Prices - Do Not Edit'!$C$4:$C$6575,'Reference Prices - Do Not Edit'!$E$4:$E$6575),0)</f>
        <v>0</v>
      </c>
      <c r="F2295" s="25">
        <f>IFERROR(_xlfn.XLOOKUP($B2295,'Reference Prices - Do Not Edit'!$C$4:$C$6575,'Reference Prices - Do Not Edit'!$I$4:$I$6575),0)</f>
        <v>0</v>
      </c>
    </row>
    <row r="2296" spans="2:6">
      <c r="B2296" s="475"/>
      <c r="C2296" s="380" t="str">
        <f>IFERROR(_xlfn.XLOOKUP($B2296,'Reference Prices - Do Not Edit'!$C$4:$C$6575,'Reference Prices - Do Not Edit'!$B$4:$B$6575),"-")</f>
        <v>-</v>
      </c>
      <c r="D2296" s="23">
        <f>IFERROR(_xlfn.XLOOKUP($B2296,'Reference Prices - Do Not Edit'!$C$4:$C$6575,'Reference Prices - Do Not Edit'!$D$4:$D$6575),0)</f>
        <v>0</v>
      </c>
      <c r="E2296" s="23">
        <f>IFERROR(_xlfn.XLOOKUP($B2296,'Reference Prices - Do Not Edit'!$C$4:$C$6575,'Reference Prices - Do Not Edit'!$E$4:$E$6575),0)</f>
        <v>0</v>
      </c>
      <c r="F2296" s="25">
        <f>IFERROR(_xlfn.XLOOKUP($B2296,'Reference Prices - Do Not Edit'!$C$4:$C$6575,'Reference Prices - Do Not Edit'!$I$4:$I$6575),0)</f>
        <v>0</v>
      </c>
    </row>
    <row r="2297" spans="2:6">
      <c r="B2297" s="475"/>
      <c r="C2297" s="380" t="str">
        <f>IFERROR(_xlfn.XLOOKUP($B2297,'Reference Prices - Do Not Edit'!$C$4:$C$6575,'Reference Prices - Do Not Edit'!$B$4:$B$6575),"-")</f>
        <v>-</v>
      </c>
      <c r="D2297" s="23">
        <f>IFERROR(_xlfn.XLOOKUP($B2297,'Reference Prices - Do Not Edit'!$C$4:$C$6575,'Reference Prices - Do Not Edit'!$D$4:$D$6575),0)</f>
        <v>0</v>
      </c>
      <c r="E2297" s="23">
        <f>IFERROR(_xlfn.XLOOKUP($B2297,'Reference Prices - Do Not Edit'!$C$4:$C$6575,'Reference Prices - Do Not Edit'!$E$4:$E$6575),0)</f>
        <v>0</v>
      </c>
      <c r="F2297" s="25">
        <f>IFERROR(_xlfn.XLOOKUP($B2297,'Reference Prices - Do Not Edit'!$C$4:$C$6575,'Reference Prices - Do Not Edit'!$I$4:$I$6575),0)</f>
        <v>0</v>
      </c>
    </row>
    <row r="2298" spans="2:6">
      <c r="B2298" s="475"/>
      <c r="C2298" s="380" t="str">
        <f>IFERROR(_xlfn.XLOOKUP($B2298,'Reference Prices - Do Not Edit'!$C$4:$C$6575,'Reference Prices - Do Not Edit'!$B$4:$B$6575),"-")</f>
        <v>-</v>
      </c>
      <c r="D2298" s="23">
        <f>IFERROR(_xlfn.XLOOKUP($B2298,'Reference Prices - Do Not Edit'!$C$4:$C$6575,'Reference Prices - Do Not Edit'!$D$4:$D$6575),0)</f>
        <v>0</v>
      </c>
      <c r="E2298" s="23">
        <f>IFERROR(_xlfn.XLOOKUP($B2298,'Reference Prices - Do Not Edit'!$C$4:$C$6575,'Reference Prices - Do Not Edit'!$E$4:$E$6575),0)</f>
        <v>0</v>
      </c>
      <c r="F2298" s="25">
        <f>IFERROR(_xlfn.XLOOKUP($B2298,'Reference Prices - Do Not Edit'!$C$4:$C$6575,'Reference Prices - Do Not Edit'!$I$4:$I$6575),0)</f>
        <v>0</v>
      </c>
    </row>
    <row r="2299" spans="2:6">
      <c r="B2299" s="475"/>
      <c r="C2299" s="380" t="str">
        <f>IFERROR(_xlfn.XLOOKUP($B2299,'Reference Prices - Do Not Edit'!$C$4:$C$6575,'Reference Prices - Do Not Edit'!$B$4:$B$6575),"-")</f>
        <v>-</v>
      </c>
      <c r="D2299" s="23">
        <f>IFERROR(_xlfn.XLOOKUP($B2299,'Reference Prices - Do Not Edit'!$C$4:$C$6575,'Reference Prices - Do Not Edit'!$D$4:$D$6575),0)</f>
        <v>0</v>
      </c>
      <c r="E2299" s="23">
        <f>IFERROR(_xlfn.XLOOKUP($B2299,'Reference Prices - Do Not Edit'!$C$4:$C$6575,'Reference Prices - Do Not Edit'!$E$4:$E$6575),0)</f>
        <v>0</v>
      </c>
      <c r="F2299" s="25">
        <f>IFERROR(_xlfn.XLOOKUP($B2299,'Reference Prices - Do Not Edit'!$C$4:$C$6575,'Reference Prices - Do Not Edit'!$I$4:$I$6575),0)</f>
        <v>0</v>
      </c>
    </row>
    <row r="2300" spans="2:6">
      <c r="B2300" s="475"/>
      <c r="C2300" s="380" t="str">
        <f>IFERROR(_xlfn.XLOOKUP($B2300,'Reference Prices - Do Not Edit'!$C$4:$C$6575,'Reference Prices - Do Not Edit'!$B$4:$B$6575),"-")</f>
        <v>-</v>
      </c>
      <c r="D2300" s="23">
        <f>IFERROR(_xlfn.XLOOKUP($B2300,'Reference Prices - Do Not Edit'!$C$4:$C$6575,'Reference Prices - Do Not Edit'!$D$4:$D$6575),0)</f>
        <v>0</v>
      </c>
      <c r="E2300" s="23">
        <f>IFERROR(_xlfn.XLOOKUP($B2300,'Reference Prices - Do Not Edit'!$C$4:$C$6575,'Reference Prices - Do Not Edit'!$E$4:$E$6575),0)</f>
        <v>0</v>
      </c>
      <c r="F2300" s="25">
        <f>IFERROR(_xlfn.XLOOKUP($B2300,'Reference Prices - Do Not Edit'!$C$4:$C$6575,'Reference Prices - Do Not Edit'!$I$4:$I$6575),0)</f>
        <v>0</v>
      </c>
    </row>
    <row r="2301" spans="2:6">
      <c r="B2301" s="475"/>
      <c r="C2301" s="380" t="str">
        <f>IFERROR(_xlfn.XLOOKUP($B2301,'Reference Prices - Do Not Edit'!$C$4:$C$6575,'Reference Prices - Do Not Edit'!$B$4:$B$6575),"-")</f>
        <v>-</v>
      </c>
      <c r="D2301" s="23">
        <f>IFERROR(_xlfn.XLOOKUP($B2301,'Reference Prices - Do Not Edit'!$C$4:$C$6575,'Reference Prices - Do Not Edit'!$D$4:$D$6575),0)</f>
        <v>0</v>
      </c>
      <c r="E2301" s="23">
        <f>IFERROR(_xlfn.XLOOKUP($B2301,'Reference Prices - Do Not Edit'!$C$4:$C$6575,'Reference Prices - Do Not Edit'!$E$4:$E$6575),0)</f>
        <v>0</v>
      </c>
      <c r="F2301" s="25">
        <f>IFERROR(_xlfn.XLOOKUP($B2301,'Reference Prices - Do Not Edit'!$C$4:$C$6575,'Reference Prices - Do Not Edit'!$I$4:$I$6575),0)</f>
        <v>0</v>
      </c>
    </row>
    <row r="2302" spans="2:6">
      <c r="B2302" s="475"/>
      <c r="C2302" s="380" t="str">
        <f>IFERROR(_xlfn.XLOOKUP($B2302,'Reference Prices - Do Not Edit'!$C$4:$C$6575,'Reference Prices - Do Not Edit'!$B$4:$B$6575),"-")</f>
        <v>-</v>
      </c>
      <c r="D2302" s="23">
        <f>IFERROR(_xlfn.XLOOKUP($B2302,'Reference Prices - Do Not Edit'!$C$4:$C$6575,'Reference Prices - Do Not Edit'!$D$4:$D$6575),0)</f>
        <v>0</v>
      </c>
      <c r="E2302" s="23">
        <f>IFERROR(_xlfn.XLOOKUP($B2302,'Reference Prices - Do Not Edit'!$C$4:$C$6575,'Reference Prices - Do Not Edit'!$E$4:$E$6575),0)</f>
        <v>0</v>
      </c>
      <c r="F2302" s="25">
        <f>IFERROR(_xlfn.XLOOKUP($B2302,'Reference Prices - Do Not Edit'!$C$4:$C$6575,'Reference Prices - Do Not Edit'!$I$4:$I$6575),0)</f>
        <v>0</v>
      </c>
    </row>
    <row r="2303" spans="2:6">
      <c r="B2303" s="475"/>
      <c r="C2303" s="380" t="str">
        <f>IFERROR(_xlfn.XLOOKUP($B2303,'Reference Prices - Do Not Edit'!$C$4:$C$6575,'Reference Prices - Do Not Edit'!$B$4:$B$6575),"-")</f>
        <v>-</v>
      </c>
      <c r="D2303" s="23">
        <f>IFERROR(_xlfn.XLOOKUP($B2303,'Reference Prices - Do Not Edit'!$C$4:$C$6575,'Reference Prices - Do Not Edit'!$D$4:$D$6575),0)</f>
        <v>0</v>
      </c>
      <c r="E2303" s="23">
        <f>IFERROR(_xlfn.XLOOKUP($B2303,'Reference Prices - Do Not Edit'!$C$4:$C$6575,'Reference Prices - Do Not Edit'!$E$4:$E$6575),0)</f>
        <v>0</v>
      </c>
      <c r="F2303" s="25">
        <f>IFERROR(_xlfn.XLOOKUP($B2303,'Reference Prices - Do Not Edit'!$C$4:$C$6575,'Reference Prices - Do Not Edit'!$I$4:$I$6575),0)</f>
        <v>0</v>
      </c>
    </row>
    <row r="2304" spans="2:6">
      <c r="B2304" s="475"/>
      <c r="C2304" s="380" t="str">
        <f>IFERROR(_xlfn.XLOOKUP($B2304,'Reference Prices - Do Not Edit'!$C$4:$C$6575,'Reference Prices - Do Not Edit'!$B$4:$B$6575),"-")</f>
        <v>-</v>
      </c>
      <c r="D2304" s="23">
        <f>IFERROR(_xlfn.XLOOKUP($B2304,'Reference Prices - Do Not Edit'!$C$4:$C$6575,'Reference Prices - Do Not Edit'!$D$4:$D$6575),0)</f>
        <v>0</v>
      </c>
      <c r="E2304" s="23">
        <f>IFERROR(_xlfn.XLOOKUP($B2304,'Reference Prices - Do Not Edit'!$C$4:$C$6575,'Reference Prices - Do Not Edit'!$E$4:$E$6575),0)</f>
        <v>0</v>
      </c>
      <c r="F2304" s="25">
        <f>IFERROR(_xlfn.XLOOKUP($B2304,'Reference Prices - Do Not Edit'!$C$4:$C$6575,'Reference Prices - Do Not Edit'!$I$4:$I$6575),0)</f>
        <v>0</v>
      </c>
    </row>
    <row r="2305" spans="2:6">
      <c r="B2305" s="475"/>
      <c r="C2305" s="380" t="str">
        <f>IFERROR(_xlfn.XLOOKUP($B2305,'Reference Prices - Do Not Edit'!$C$4:$C$6575,'Reference Prices - Do Not Edit'!$B$4:$B$6575),"-")</f>
        <v>-</v>
      </c>
      <c r="D2305" s="23">
        <f>IFERROR(_xlfn.XLOOKUP($B2305,'Reference Prices - Do Not Edit'!$C$4:$C$6575,'Reference Prices - Do Not Edit'!$D$4:$D$6575),0)</f>
        <v>0</v>
      </c>
      <c r="E2305" s="23">
        <f>IFERROR(_xlfn.XLOOKUP($B2305,'Reference Prices - Do Not Edit'!$C$4:$C$6575,'Reference Prices - Do Not Edit'!$E$4:$E$6575),0)</f>
        <v>0</v>
      </c>
      <c r="F2305" s="25">
        <f>IFERROR(_xlfn.XLOOKUP($B2305,'Reference Prices - Do Not Edit'!$C$4:$C$6575,'Reference Prices - Do Not Edit'!$I$4:$I$6575),0)</f>
        <v>0</v>
      </c>
    </row>
    <row r="2306" spans="2:6">
      <c r="B2306" s="475"/>
      <c r="C2306" s="380" t="str">
        <f>IFERROR(_xlfn.XLOOKUP($B2306,'Reference Prices - Do Not Edit'!$C$4:$C$6575,'Reference Prices - Do Not Edit'!$B$4:$B$6575),"-")</f>
        <v>-</v>
      </c>
      <c r="D2306" s="23">
        <f>IFERROR(_xlfn.XLOOKUP($B2306,'Reference Prices - Do Not Edit'!$C$4:$C$6575,'Reference Prices - Do Not Edit'!$D$4:$D$6575),0)</f>
        <v>0</v>
      </c>
      <c r="E2306" s="23">
        <f>IFERROR(_xlfn.XLOOKUP($B2306,'Reference Prices - Do Not Edit'!$C$4:$C$6575,'Reference Prices - Do Not Edit'!$E$4:$E$6575),0)</f>
        <v>0</v>
      </c>
      <c r="F2306" s="25">
        <f>IFERROR(_xlfn.XLOOKUP($B2306,'Reference Prices - Do Not Edit'!$C$4:$C$6575,'Reference Prices - Do Not Edit'!$I$4:$I$6575),0)</f>
        <v>0</v>
      </c>
    </row>
    <row r="2307" spans="2:6">
      <c r="B2307" s="475"/>
      <c r="C2307" s="380" t="str">
        <f>IFERROR(_xlfn.XLOOKUP($B2307,'Reference Prices - Do Not Edit'!$C$4:$C$6575,'Reference Prices - Do Not Edit'!$B$4:$B$6575),"-")</f>
        <v>-</v>
      </c>
      <c r="D2307" s="23">
        <f>IFERROR(_xlfn.XLOOKUP($B2307,'Reference Prices - Do Not Edit'!$C$4:$C$6575,'Reference Prices - Do Not Edit'!$D$4:$D$6575),0)</f>
        <v>0</v>
      </c>
      <c r="E2307" s="23">
        <f>IFERROR(_xlfn.XLOOKUP($B2307,'Reference Prices - Do Not Edit'!$C$4:$C$6575,'Reference Prices - Do Not Edit'!$E$4:$E$6575),0)</f>
        <v>0</v>
      </c>
      <c r="F2307" s="25">
        <f>IFERROR(_xlfn.XLOOKUP($B2307,'Reference Prices - Do Not Edit'!$C$4:$C$6575,'Reference Prices - Do Not Edit'!$I$4:$I$6575),0)</f>
        <v>0</v>
      </c>
    </row>
    <row r="2308" spans="2:6">
      <c r="B2308" s="475"/>
      <c r="C2308" s="380" t="str">
        <f>IFERROR(_xlfn.XLOOKUP($B2308,'Reference Prices - Do Not Edit'!$C$4:$C$6575,'Reference Prices - Do Not Edit'!$B$4:$B$6575),"-")</f>
        <v>-</v>
      </c>
      <c r="D2308" s="23">
        <f>IFERROR(_xlfn.XLOOKUP($B2308,'Reference Prices - Do Not Edit'!$C$4:$C$6575,'Reference Prices - Do Not Edit'!$D$4:$D$6575),0)</f>
        <v>0</v>
      </c>
      <c r="E2308" s="23">
        <f>IFERROR(_xlfn.XLOOKUP($B2308,'Reference Prices - Do Not Edit'!$C$4:$C$6575,'Reference Prices - Do Not Edit'!$E$4:$E$6575),0)</f>
        <v>0</v>
      </c>
      <c r="F2308" s="25">
        <f>IFERROR(_xlfn.XLOOKUP($B2308,'Reference Prices - Do Not Edit'!$C$4:$C$6575,'Reference Prices - Do Not Edit'!$I$4:$I$6575),0)</f>
        <v>0</v>
      </c>
    </row>
    <row r="2309" spans="2:6">
      <c r="B2309" s="475"/>
      <c r="C2309" s="380" t="str">
        <f>IFERROR(_xlfn.XLOOKUP($B2309,'Reference Prices - Do Not Edit'!$C$4:$C$6575,'Reference Prices - Do Not Edit'!$B$4:$B$6575),"-")</f>
        <v>-</v>
      </c>
      <c r="D2309" s="23">
        <f>IFERROR(_xlfn.XLOOKUP($B2309,'Reference Prices - Do Not Edit'!$C$4:$C$6575,'Reference Prices - Do Not Edit'!$D$4:$D$6575),0)</f>
        <v>0</v>
      </c>
      <c r="E2309" s="23">
        <f>IFERROR(_xlfn.XLOOKUP($B2309,'Reference Prices - Do Not Edit'!$C$4:$C$6575,'Reference Prices - Do Not Edit'!$E$4:$E$6575),0)</f>
        <v>0</v>
      </c>
      <c r="F2309" s="25">
        <f>IFERROR(_xlfn.XLOOKUP($B2309,'Reference Prices - Do Not Edit'!$C$4:$C$6575,'Reference Prices - Do Not Edit'!$I$4:$I$6575),0)</f>
        <v>0</v>
      </c>
    </row>
    <row r="2310" spans="2:6">
      <c r="B2310" s="475"/>
      <c r="C2310" s="380" t="str">
        <f>IFERROR(_xlfn.XLOOKUP($B2310,'Reference Prices - Do Not Edit'!$C$4:$C$6575,'Reference Prices - Do Not Edit'!$B$4:$B$6575),"-")</f>
        <v>-</v>
      </c>
      <c r="D2310" s="23">
        <f>IFERROR(_xlfn.XLOOKUP($B2310,'Reference Prices - Do Not Edit'!$C$4:$C$6575,'Reference Prices - Do Not Edit'!$D$4:$D$6575),0)</f>
        <v>0</v>
      </c>
      <c r="E2310" s="23">
        <f>IFERROR(_xlfn.XLOOKUP($B2310,'Reference Prices - Do Not Edit'!$C$4:$C$6575,'Reference Prices - Do Not Edit'!$E$4:$E$6575),0)</f>
        <v>0</v>
      </c>
      <c r="F2310" s="25">
        <f>IFERROR(_xlfn.XLOOKUP($B2310,'Reference Prices - Do Not Edit'!$C$4:$C$6575,'Reference Prices - Do Not Edit'!$I$4:$I$6575),0)</f>
        <v>0</v>
      </c>
    </row>
    <row r="2311" spans="2:6">
      <c r="B2311" s="475"/>
      <c r="C2311" s="380" t="str">
        <f>IFERROR(_xlfn.XLOOKUP($B2311,'Reference Prices - Do Not Edit'!$C$4:$C$6575,'Reference Prices - Do Not Edit'!$B$4:$B$6575),"-")</f>
        <v>-</v>
      </c>
      <c r="D2311" s="23">
        <f>IFERROR(_xlfn.XLOOKUP($B2311,'Reference Prices - Do Not Edit'!$C$4:$C$6575,'Reference Prices - Do Not Edit'!$D$4:$D$6575),0)</f>
        <v>0</v>
      </c>
      <c r="E2311" s="23">
        <f>IFERROR(_xlfn.XLOOKUP($B2311,'Reference Prices - Do Not Edit'!$C$4:$C$6575,'Reference Prices - Do Not Edit'!$E$4:$E$6575),0)</f>
        <v>0</v>
      </c>
      <c r="F2311" s="25">
        <f>IFERROR(_xlfn.XLOOKUP($B2311,'Reference Prices - Do Not Edit'!$C$4:$C$6575,'Reference Prices - Do Not Edit'!$I$4:$I$6575),0)</f>
        <v>0</v>
      </c>
    </row>
    <row r="2312" spans="2:6">
      <c r="B2312" s="475"/>
      <c r="C2312" s="380" t="str">
        <f>IFERROR(_xlfn.XLOOKUP($B2312,'Reference Prices - Do Not Edit'!$C$4:$C$6575,'Reference Prices - Do Not Edit'!$B$4:$B$6575),"-")</f>
        <v>-</v>
      </c>
      <c r="D2312" s="23">
        <f>IFERROR(_xlfn.XLOOKUP($B2312,'Reference Prices - Do Not Edit'!$C$4:$C$6575,'Reference Prices - Do Not Edit'!$D$4:$D$6575),0)</f>
        <v>0</v>
      </c>
      <c r="E2312" s="23">
        <f>IFERROR(_xlfn.XLOOKUP($B2312,'Reference Prices - Do Not Edit'!$C$4:$C$6575,'Reference Prices - Do Not Edit'!$E$4:$E$6575),0)</f>
        <v>0</v>
      </c>
      <c r="F2312" s="25">
        <f>IFERROR(_xlfn.XLOOKUP($B2312,'Reference Prices - Do Not Edit'!$C$4:$C$6575,'Reference Prices - Do Not Edit'!$I$4:$I$6575),0)</f>
        <v>0</v>
      </c>
    </row>
    <row r="2313" spans="2:6">
      <c r="B2313" s="475"/>
      <c r="C2313" s="380" t="str">
        <f>IFERROR(_xlfn.XLOOKUP($B2313,'Reference Prices - Do Not Edit'!$C$4:$C$6575,'Reference Prices - Do Not Edit'!$B$4:$B$6575),"-")</f>
        <v>-</v>
      </c>
      <c r="D2313" s="23">
        <f>IFERROR(_xlfn.XLOOKUP($B2313,'Reference Prices - Do Not Edit'!$C$4:$C$6575,'Reference Prices - Do Not Edit'!$D$4:$D$6575),0)</f>
        <v>0</v>
      </c>
      <c r="E2313" s="23">
        <f>IFERROR(_xlfn.XLOOKUP($B2313,'Reference Prices - Do Not Edit'!$C$4:$C$6575,'Reference Prices - Do Not Edit'!$E$4:$E$6575),0)</f>
        <v>0</v>
      </c>
      <c r="F2313" s="25">
        <f>IFERROR(_xlfn.XLOOKUP($B2313,'Reference Prices - Do Not Edit'!$C$4:$C$6575,'Reference Prices - Do Not Edit'!$I$4:$I$6575),0)</f>
        <v>0</v>
      </c>
    </row>
    <row r="2314" spans="2:6">
      <c r="B2314" s="475"/>
      <c r="C2314" s="380" t="str">
        <f>IFERROR(_xlfn.XLOOKUP($B2314,'Reference Prices - Do Not Edit'!$C$4:$C$6575,'Reference Prices - Do Not Edit'!$B$4:$B$6575),"-")</f>
        <v>-</v>
      </c>
      <c r="D2314" s="23">
        <f>IFERROR(_xlfn.XLOOKUP($B2314,'Reference Prices - Do Not Edit'!$C$4:$C$6575,'Reference Prices - Do Not Edit'!$D$4:$D$6575),0)</f>
        <v>0</v>
      </c>
      <c r="E2314" s="23">
        <f>IFERROR(_xlfn.XLOOKUP($B2314,'Reference Prices - Do Not Edit'!$C$4:$C$6575,'Reference Prices - Do Not Edit'!$E$4:$E$6575),0)</f>
        <v>0</v>
      </c>
      <c r="F2314" s="25">
        <f>IFERROR(_xlfn.XLOOKUP($B2314,'Reference Prices - Do Not Edit'!$C$4:$C$6575,'Reference Prices - Do Not Edit'!$I$4:$I$6575),0)</f>
        <v>0</v>
      </c>
    </row>
    <row r="2315" spans="2:6">
      <c r="B2315" s="475"/>
      <c r="C2315" s="380" t="str">
        <f>IFERROR(_xlfn.XLOOKUP($B2315,'Reference Prices - Do Not Edit'!$C$4:$C$6575,'Reference Prices - Do Not Edit'!$B$4:$B$6575),"-")</f>
        <v>-</v>
      </c>
      <c r="D2315" s="23">
        <f>IFERROR(_xlfn.XLOOKUP($B2315,'Reference Prices - Do Not Edit'!$C$4:$C$6575,'Reference Prices - Do Not Edit'!$D$4:$D$6575),0)</f>
        <v>0</v>
      </c>
      <c r="E2315" s="23">
        <f>IFERROR(_xlfn.XLOOKUP($B2315,'Reference Prices - Do Not Edit'!$C$4:$C$6575,'Reference Prices - Do Not Edit'!$E$4:$E$6575),0)</f>
        <v>0</v>
      </c>
      <c r="F2315" s="25">
        <f>IFERROR(_xlfn.XLOOKUP($B2315,'Reference Prices - Do Not Edit'!$C$4:$C$6575,'Reference Prices - Do Not Edit'!$I$4:$I$6575),0)</f>
        <v>0</v>
      </c>
    </row>
    <row r="2316" spans="2:6">
      <c r="B2316" s="475"/>
      <c r="C2316" s="380" t="str">
        <f>IFERROR(_xlfn.XLOOKUP($B2316,'Reference Prices - Do Not Edit'!$C$4:$C$6575,'Reference Prices - Do Not Edit'!$B$4:$B$6575),"-")</f>
        <v>-</v>
      </c>
      <c r="D2316" s="23">
        <f>IFERROR(_xlfn.XLOOKUP($B2316,'Reference Prices - Do Not Edit'!$C$4:$C$6575,'Reference Prices - Do Not Edit'!$D$4:$D$6575),0)</f>
        <v>0</v>
      </c>
      <c r="E2316" s="23">
        <f>IFERROR(_xlfn.XLOOKUP($B2316,'Reference Prices - Do Not Edit'!$C$4:$C$6575,'Reference Prices - Do Not Edit'!$E$4:$E$6575),0)</f>
        <v>0</v>
      </c>
      <c r="F2316" s="25">
        <f>IFERROR(_xlfn.XLOOKUP($B2316,'Reference Prices - Do Not Edit'!$C$4:$C$6575,'Reference Prices - Do Not Edit'!$I$4:$I$6575),0)</f>
        <v>0</v>
      </c>
    </row>
    <row r="2317" spans="2:6">
      <c r="B2317" s="475"/>
      <c r="C2317" s="380" t="str">
        <f>IFERROR(_xlfn.XLOOKUP($B2317,'Reference Prices - Do Not Edit'!$C$4:$C$6575,'Reference Prices - Do Not Edit'!$B$4:$B$6575),"-")</f>
        <v>-</v>
      </c>
      <c r="D2317" s="23">
        <f>IFERROR(_xlfn.XLOOKUP($B2317,'Reference Prices - Do Not Edit'!$C$4:$C$6575,'Reference Prices - Do Not Edit'!$D$4:$D$6575),0)</f>
        <v>0</v>
      </c>
      <c r="E2317" s="23">
        <f>IFERROR(_xlfn.XLOOKUP($B2317,'Reference Prices - Do Not Edit'!$C$4:$C$6575,'Reference Prices - Do Not Edit'!$E$4:$E$6575),0)</f>
        <v>0</v>
      </c>
      <c r="F2317" s="25">
        <f>IFERROR(_xlfn.XLOOKUP($B2317,'Reference Prices - Do Not Edit'!$C$4:$C$6575,'Reference Prices - Do Not Edit'!$I$4:$I$6575),0)</f>
        <v>0</v>
      </c>
    </row>
    <row r="2318" spans="2:6">
      <c r="B2318" s="475"/>
      <c r="C2318" s="380" t="str">
        <f>IFERROR(_xlfn.XLOOKUP($B2318,'Reference Prices - Do Not Edit'!$C$4:$C$6575,'Reference Prices - Do Not Edit'!$B$4:$B$6575),"-")</f>
        <v>-</v>
      </c>
      <c r="D2318" s="23">
        <f>IFERROR(_xlfn.XLOOKUP($B2318,'Reference Prices - Do Not Edit'!$C$4:$C$6575,'Reference Prices - Do Not Edit'!$D$4:$D$6575),0)</f>
        <v>0</v>
      </c>
      <c r="E2318" s="23">
        <f>IFERROR(_xlfn.XLOOKUP($B2318,'Reference Prices - Do Not Edit'!$C$4:$C$6575,'Reference Prices - Do Not Edit'!$E$4:$E$6575),0)</f>
        <v>0</v>
      </c>
      <c r="F2318" s="25">
        <f>IFERROR(_xlfn.XLOOKUP($B2318,'Reference Prices - Do Not Edit'!$C$4:$C$6575,'Reference Prices - Do Not Edit'!$I$4:$I$6575),0)</f>
        <v>0</v>
      </c>
    </row>
    <row r="2319" spans="2:6">
      <c r="B2319" s="475"/>
      <c r="C2319" s="380" t="str">
        <f>IFERROR(_xlfn.XLOOKUP($B2319,'Reference Prices - Do Not Edit'!$C$4:$C$6575,'Reference Prices - Do Not Edit'!$B$4:$B$6575),"-")</f>
        <v>-</v>
      </c>
      <c r="D2319" s="23">
        <f>IFERROR(_xlfn.XLOOKUP($B2319,'Reference Prices - Do Not Edit'!$C$4:$C$6575,'Reference Prices - Do Not Edit'!$D$4:$D$6575),0)</f>
        <v>0</v>
      </c>
      <c r="E2319" s="23">
        <f>IFERROR(_xlfn.XLOOKUP($B2319,'Reference Prices - Do Not Edit'!$C$4:$C$6575,'Reference Prices - Do Not Edit'!$E$4:$E$6575),0)</f>
        <v>0</v>
      </c>
      <c r="F2319" s="25">
        <f>IFERROR(_xlfn.XLOOKUP($B2319,'Reference Prices - Do Not Edit'!$C$4:$C$6575,'Reference Prices - Do Not Edit'!$I$4:$I$6575),0)</f>
        <v>0</v>
      </c>
    </row>
    <row r="2320" spans="2:6">
      <c r="B2320" s="475"/>
      <c r="C2320" s="380" t="str">
        <f>IFERROR(_xlfn.XLOOKUP($B2320,'Reference Prices - Do Not Edit'!$C$4:$C$6575,'Reference Prices - Do Not Edit'!$B$4:$B$6575),"-")</f>
        <v>-</v>
      </c>
      <c r="D2320" s="23">
        <f>IFERROR(_xlfn.XLOOKUP($B2320,'Reference Prices - Do Not Edit'!$C$4:$C$6575,'Reference Prices - Do Not Edit'!$D$4:$D$6575),0)</f>
        <v>0</v>
      </c>
      <c r="E2320" s="23">
        <f>IFERROR(_xlfn.XLOOKUP($B2320,'Reference Prices - Do Not Edit'!$C$4:$C$6575,'Reference Prices - Do Not Edit'!$E$4:$E$6575),0)</f>
        <v>0</v>
      </c>
      <c r="F2320" s="25">
        <f>IFERROR(_xlfn.XLOOKUP($B2320,'Reference Prices - Do Not Edit'!$C$4:$C$6575,'Reference Prices - Do Not Edit'!$I$4:$I$6575),0)</f>
        <v>0</v>
      </c>
    </row>
    <row r="2321" spans="2:6">
      <c r="B2321" s="475"/>
      <c r="C2321" s="380" t="str">
        <f>IFERROR(_xlfn.XLOOKUP($B2321,'Reference Prices - Do Not Edit'!$C$4:$C$6575,'Reference Prices - Do Not Edit'!$B$4:$B$6575),"-")</f>
        <v>-</v>
      </c>
      <c r="D2321" s="23">
        <f>IFERROR(_xlfn.XLOOKUP($B2321,'Reference Prices - Do Not Edit'!$C$4:$C$6575,'Reference Prices - Do Not Edit'!$D$4:$D$6575),0)</f>
        <v>0</v>
      </c>
      <c r="E2321" s="23">
        <f>IFERROR(_xlfn.XLOOKUP($B2321,'Reference Prices - Do Not Edit'!$C$4:$C$6575,'Reference Prices - Do Not Edit'!$E$4:$E$6575),0)</f>
        <v>0</v>
      </c>
      <c r="F2321" s="25">
        <f>IFERROR(_xlfn.XLOOKUP($B2321,'Reference Prices - Do Not Edit'!$C$4:$C$6575,'Reference Prices - Do Not Edit'!$I$4:$I$6575),0)</f>
        <v>0</v>
      </c>
    </row>
    <row r="2322" spans="2:6">
      <c r="B2322" s="475"/>
      <c r="C2322" s="380" t="str">
        <f>IFERROR(_xlfn.XLOOKUP($B2322,'Reference Prices - Do Not Edit'!$C$4:$C$6575,'Reference Prices - Do Not Edit'!$B$4:$B$6575),"-")</f>
        <v>-</v>
      </c>
      <c r="D2322" s="23">
        <f>IFERROR(_xlfn.XLOOKUP($B2322,'Reference Prices - Do Not Edit'!$C$4:$C$6575,'Reference Prices - Do Not Edit'!$D$4:$D$6575),0)</f>
        <v>0</v>
      </c>
      <c r="E2322" s="23">
        <f>IFERROR(_xlfn.XLOOKUP($B2322,'Reference Prices - Do Not Edit'!$C$4:$C$6575,'Reference Prices - Do Not Edit'!$E$4:$E$6575),0)</f>
        <v>0</v>
      </c>
      <c r="F2322" s="25">
        <f>IFERROR(_xlfn.XLOOKUP($B2322,'Reference Prices - Do Not Edit'!$C$4:$C$6575,'Reference Prices - Do Not Edit'!$I$4:$I$6575),0)</f>
        <v>0</v>
      </c>
    </row>
    <row r="2323" spans="2:6">
      <c r="B2323" s="475"/>
      <c r="C2323" s="380" t="str">
        <f>IFERROR(_xlfn.XLOOKUP($B2323,'Reference Prices - Do Not Edit'!$C$4:$C$6575,'Reference Prices - Do Not Edit'!$B$4:$B$6575),"-")</f>
        <v>-</v>
      </c>
      <c r="D2323" s="23">
        <f>IFERROR(_xlfn.XLOOKUP($B2323,'Reference Prices - Do Not Edit'!$C$4:$C$6575,'Reference Prices - Do Not Edit'!$D$4:$D$6575),0)</f>
        <v>0</v>
      </c>
      <c r="E2323" s="23">
        <f>IFERROR(_xlfn.XLOOKUP($B2323,'Reference Prices - Do Not Edit'!$C$4:$C$6575,'Reference Prices - Do Not Edit'!$E$4:$E$6575),0)</f>
        <v>0</v>
      </c>
      <c r="F2323" s="25">
        <f>IFERROR(_xlfn.XLOOKUP($B2323,'Reference Prices - Do Not Edit'!$C$4:$C$6575,'Reference Prices - Do Not Edit'!$I$4:$I$6575),0)</f>
        <v>0</v>
      </c>
    </row>
    <row r="2324" spans="2:6">
      <c r="B2324" s="475"/>
      <c r="C2324" s="380" t="str">
        <f>IFERROR(_xlfn.XLOOKUP($B2324,'Reference Prices - Do Not Edit'!$C$4:$C$6575,'Reference Prices - Do Not Edit'!$B$4:$B$6575),"-")</f>
        <v>-</v>
      </c>
      <c r="D2324" s="23">
        <f>IFERROR(_xlfn.XLOOKUP($B2324,'Reference Prices - Do Not Edit'!$C$4:$C$6575,'Reference Prices - Do Not Edit'!$D$4:$D$6575),0)</f>
        <v>0</v>
      </c>
      <c r="E2324" s="23">
        <f>IFERROR(_xlfn.XLOOKUP($B2324,'Reference Prices - Do Not Edit'!$C$4:$C$6575,'Reference Prices - Do Not Edit'!$E$4:$E$6575),0)</f>
        <v>0</v>
      </c>
      <c r="F2324" s="25">
        <f>IFERROR(_xlfn.XLOOKUP($B2324,'Reference Prices - Do Not Edit'!$C$4:$C$6575,'Reference Prices - Do Not Edit'!$I$4:$I$6575),0)</f>
        <v>0</v>
      </c>
    </row>
    <row r="2325" spans="2:6">
      <c r="B2325" s="475"/>
      <c r="C2325" s="380" t="str">
        <f>IFERROR(_xlfn.XLOOKUP($B2325,'Reference Prices - Do Not Edit'!$C$4:$C$6575,'Reference Prices - Do Not Edit'!$B$4:$B$6575),"-")</f>
        <v>-</v>
      </c>
      <c r="D2325" s="23">
        <f>IFERROR(_xlfn.XLOOKUP($B2325,'Reference Prices - Do Not Edit'!$C$4:$C$6575,'Reference Prices - Do Not Edit'!$D$4:$D$6575),0)</f>
        <v>0</v>
      </c>
      <c r="E2325" s="23">
        <f>IFERROR(_xlfn.XLOOKUP($B2325,'Reference Prices - Do Not Edit'!$C$4:$C$6575,'Reference Prices - Do Not Edit'!$E$4:$E$6575),0)</f>
        <v>0</v>
      </c>
      <c r="F2325" s="25">
        <f>IFERROR(_xlfn.XLOOKUP($B2325,'Reference Prices - Do Not Edit'!$C$4:$C$6575,'Reference Prices - Do Not Edit'!$I$4:$I$6575),0)</f>
        <v>0</v>
      </c>
    </row>
    <row r="2326" spans="2:6">
      <c r="B2326" s="475"/>
      <c r="C2326" s="380" t="str">
        <f>IFERROR(_xlfn.XLOOKUP($B2326,'Reference Prices - Do Not Edit'!$C$4:$C$6575,'Reference Prices - Do Not Edit'!$B$4:$B$6575),"-")</f>
        <v>-</v>
      </c>
      <c r="D2326" s="23">
        <f>IFERROR(_xlfn.XLOOKUP($B2326,'Reference Prices - Do Not Edit'!$C$4:$C$6575,'Reference Prices - Do Not Edit'!$D$4:$D$6575),0)</f>
        <v>0</v>
      </c>
      <c r="E2326" s="23">
        <f>IFERROR(_xlfn.XLOOKUP($B2326,'Reference Prices - Do Not Edit'!$C$4:$C$6575,'Reference Prices - Do Not Edit'!$E$4:$E$6575),0)</f>
        <v>0</v>
      </c>
      <c r="F2326" s="25">
        <f>IFERROR(_xlfn.XLOOKUP($B2326,'Reference Prices - Do Not Edit'!$C$4:$C$6575,'Reference Prices - Do Not Edit'!$I$4:$I$6575),0)</f>
        <v>0</v>
      </c>
    </row>
    <row r="2327" spans="2:6">
      <c r="B2327" s="475"/>
      <c r="C2327" s="380" t="str">
        <f>IFERROR(_xlfn.XLOOKUP($B2327,'Reference Prices - Do Not Edit'!$C$4:$C$6575,'Reference Prices - Do Not Edit'!$B$4:$B$6575),"-")</f>
        <v>-</v>
      </c>
      <c r="D2327" s="23">
        <f>IFERROR(_xlfn.XLOOKUP($B2327,'Reference Prices - Do Not Edit'!$C$4:$C$6575,'Reference Prices - Do Not Edit'!$D$4:$D$6575),0)</f>
        <v>0</v>
      </c>
      <c r="E2327" s="23">
        <f>IFERROR(_xlfn.XLOOKUP($B2327,'Reference Prices - Do Not Edit'!$C$4:$C$6575,'Reference Prices - Do Not Edit'!$E$4:$E$6575),0)</f>
        <v>0</v>
      </c>
      <c r="F2327" s="25">
        <f>IFERROR(_xlfn.XLOOKUP($B2327,'Reference Prices - Do Not Edit'!$C$4:$C$6575,'Reference Prices - Do Not Edit'!$I$4:$I$6575),0)</f>
        <v>0</v>
      </c>
    </row>
    <row r="2328" spans="2:6">
      <c r="B2328" s="475"/>
      <c r="C2328" s="380" t="str">
        <f>IFERROR(_xlfn.XLOOKUP($B2328,'Reference Prices - Do Not Edit'!$C$4:$C$6575,'Reference Prices - Do Not Edit'!$B$4:$B$6575),"-")</f>
        <v>-</v>
      </c>
      <c r="D2328" s="23">
        <f>IFERROR(_xlfn.XLOOKUP($B2328,'Reference Prices - Do Not Edit'!$C$4:$C$6575,'Reference Prices - Do Not Edit'!$D$4:$D$6575),0)</f>
        <v>0</v>
      </c>
      <c r="E2328" s="23">
        <f>IFERROR(_xlfn.XLOOKUP($B2328,'Reference Prices - Do Not Edit'!$C$4:$C$6575,'Reference Prices - Do Not Edit'!$E$4:$E$6575),0)</f>
        <v>0</v>
      </c>
      <c r="F2328" s="25">
        <f>IFERROR(_xlfn.XLOOKUP($B2328,'Reference Prices - Do Not Edit'!$C$4:$C$6575,'Reference Prices - Do Not Edit'!$I$4:$I$6575),0)</f>
        <v>0</v>
      </c>
    </row>
    <row r="2329" spans="2:6">
      <c r="B2329" s="475"/>
      <c r="C2329" s="380" t="str">
        <f>IFERROR(_xlfn.XLOOKUP($B2329,'Reference Prices - Do Not Edit'!$C$4:$C$6575,'Reference Prices - Do Not Edit'!$B$4:$B$6575),"-")</f>
        <v>-</v>
      </c>
      <c r="D2329" s="23">
        <f>IFERROR(_xlfn.XLOOKUP($B2329,'Reference Prices - Do Not Edit'!$C$4:$C$6575,'Reference Prices - Do Not Edit'!$D$4:$D$6575),0)</f>
        <v>0</v>
      </c>
      <c r="E2329" s="23">
        <f>IFERROR(_xlfn.XLOOKUP($B2329,'Reference Prices - Do Not Edit'!$C$4:$C$6575,'Reference Prices - Do Not Edit'!$E$4:$E$6575),0)</f>
        <v>0</v>
      </c>
      <c r="F2329" s="25">
        <f>IFERROR(_xlfn.XLOOKUP($B2329,'Reference Prices - Do Not Edit'!$C$4:$C$6575,'Reference Prices - Do Not Edit'!$I$4:$I$6575),0)</f>
        <v>0</v>
      </c>
    </row>
    <row r="2330" spans="2:6">
      <c r="B2330" s="475"/>
      <c r="C2330" s="380" t="str">
        <f>IFERROR(_xlfn.XLOOKUP($B2330,'Reference Prices - Do Not Edit'!$C$4:$C$6575,'Reference Prices - Do Not Edit'!$B$4:$B$6575),"-")</f>
        <v>-</v>
      </c>
      <c r="D2330" s="23">
        <f>IFERROR(_xlfn.XLOOKUP($B2330,'Reference Prices - Do Not Edit'!$C$4:$C$6575,'Reference Prices - Do Not Edit'!$D$4:$D$6575),0)</f>
        <v>0</v>
      </c>
      <c r="E2330" s="23">
        <f>IFERROR(_xlfn.XLOOKUP($B2330,'Reference Prices - Do Not Edit'!$C$4:$C$6575,'Reference Prices - Do Not Edit'!$E$4:$E$6575),0)</f>
        <v>0</v>
      </c>
      <c r="F2330" s="25">
        <f>IFERROR(_xlfn.XLOOKUP($B2330,'Reference Prices - Do Not Edit'!$C$4:$C$6575,'Reference Prices - Do Not Edit'!$I$4:$I$6575),0)</f>
        <v>0</v>
      </c>
    </row>
    <row r="2331" spans="2:6">
      <c r="B2331" s="475"/>
      <c r="C2331" s="380" t="str">
        <f>IFERROR(_xlfn.XLOOKUP($B2331,'Reference Prices - Do Not Edit'!$C$4:$C$6575,'Reference Prices - Do Not Edit'!$B$4:$B$6575),"-")</f>
        <v>-</v>
      </c>
      <c r="D2331" s="23">
        <f>IFERROR(_xlfn.XLOOKUP($B2331,'Reference Prices - Do Not Edit'!$C$4:$C$6575,'Reference Prices - Do Not Edit'!$D$4:$D$6575),0)</f>
        <v>0</v>
      </c>
      <c r="E2331" s="23">
        <f>IFERROR(_xlfn.XLOOKUP($B2331,'Reference Prices - Do Not Edit'!$C$4:$C$6575,'Reference Prices - Do Not Edit'!$E$4:$E$6575),0)</f>
        <v>0</v>
      </c>
      <c r="F2331" s="25">
        <f>IFERROR(_xlfn.XLOOKUP($B2331,'Reference Prices - Do Not Edit'!$C$4:$C$6575,'Reference Prices - Do Not Edit'!$I$4:$I$6575),0)</f>
        <v>0</v>
      </c>
    </row>
    <row r="2332" spans="2:6">
      <c r="B2332" s="475"/>
      <c r="C2332" s="380" t="str">
        <f>IFERROR(_xlfn.XLOOKUP($B2332,'Reference Prices - Do Not Edit'!$C$4:$C$6575,'Reference Prices - Do Not Edit'!$B$4:$B$6575),"-")</f>
        <v>-</v>
      </c>
      <c r="D2332" s="23">
        <f>IFERROR(_xlfn.XLOOKUP($B2332,'Reference Prices - Do Not Edit'!$C$4:$C$6575,'Reference Prices - Do Not Edit'!$D$4:$D$6575),0)</f>
        <v>0</v>
      </c>
      <c r="E2332" s="23">
        <f>IFERROR(_xlfn.XLOOKUP($B2332,'Reference Prices - Do Not Edit'!$C$4:$C$6575,'Reference Prices - Do Not Edit'!$E$4:$E$6575),0)</f>
        <v>0</v>
      </c>
      <c r="F2332" s="25">
        <f>IFERROR(_xlfn.XLOOKUP($B2332,'Reference Prices - Do Not Edit'!$C$4:$C$6575,'Reference Prices - Do Not Edit'!$I$4:$I$6575),0)</f>
        <v>0</v>
      </c>
    </row>
    <row r="2333" spans="2:6">
      <c r="B2333" s="475"/>
      <c r="C2333" s="380" t="str">
        <f>IFERROR(_xlfn.XLOOKUP($B2333,'Reference Prices - Do Not Edit'!$C$4:$C$6575,'Reference Prices - Do Not Edit'!$B$4:$B$6575),"-")</f>
        <v>-</v>
      </c>
      <c r="D2333" s="23">
        <f>IFERROR(_xlfn.XLOOKUP($B2333,'Reference Prices - Do Not Edit'!$C$4:$C$6575,'Reference Prices - Do Not Edit'!$D$4:$D$6575),0)</f>
        <v>0</v>
      </c>
      <c r="E2333" s="23">
        <f>IFERROR(_xlfn.XLOOKUP($B2333,'Reference Prices - Do Not Edit'!$C$4:$C$6575,'Reference Prices - Do Not Edit'!$E$4:$E$6575),0)</f>
        <v>0</v>
      </c>
      <c r="F2333" s="25">
        <f>IFERROR(_xlfn.XLOOKUP($B2333,'Reference Prices - Do Not Edit'!$C$4:$C$6575,'Reference Prices - Do Not Edit'!$I$4:$I$6575),0)</f>
        <v>0</v>
      </c>
    </row>
    <row r="2334" spans="2:6">
      <c r="B2334" s="475"/>
      <c r="C2334" s="380" t="str">
        <f>IFERROR(_xlfn.XLOOKUP($B2334,'Reference Prices - Do Not Edit'!$C$4:$C$6575,'Reference Prices - Do Not Edit'!$B$4:$B$6575),"-")</f>
        <v>-</v>
      </c>
      <c r="D2334" s="23">
        <f>IFERROR(_xlfn.XLOOKUP($B2334,'Reference Prices - Do Not Edit'!$C$4:$C$6575,'Reference Prices - Do Not Edit'!$D$4:$D$6575),0)</f>
        <v>0</v>
      </c>
      <c r="E2334" s="23">
        <f>IFERROR(_xlfn.XLOOKUP($B2334,'Reference Prices - Do Not Edit'!$C$4:$C$6575,'Reference Prices - Do Not Edit'!$E$4:$E$6575),0)</f>
        <v>0</v>
      </c>
      <c r="F2334" s="25">
        <f>IFERROR(_xlfn.XLOOKUP($B2334,'Reference Prices - Do Not Edit'!$C$4:$C$6575,'Reference Prices - Do Not Edit'!$I$4:$I$6575),0)</f>
        <v>0</v>
      </c>
    </row>
    <row r="2335" spans="2:6">
      <c r="B2335" s="475"/>
      <c r="C2335" s="380" t="str">
        <f>IFERROR(_xlfn.XLOOKUP($B2335,'Reference Prices - Do Not Edit'!$C$4:$C$6575,'Reference Prices - Do Not Edit'!$B$4:$B$6575),"-")</f>
        <v>-</v>
      </c>
      <c r="D2335" s="23">
        <f>IFERROR(_xlfn.XLOOKUP($B2335,'Reference Prices - Do Not Edit'!$C$4:$C$6575,'Reference Prices - Do Not Edit'!$D$4:$D$6575),0)</f>
        <v>0</v>
      </c>
      <c r="E2335" s="23">
        <f>IFERROR(_xlfn.XLOOKUP($B2335,'Reference Prices - Do Not Edit'!$C$4:$C$6575,'Reference Prices - Do Not Edit'!$E$4:$E$6575),0)</f>
        <v>0</v>
      </c>
      <c r="F2335" s="25">
        <f>IFERROR(_xlfn.XLOOKUP($B2335,'Reference Prices - Do Not Edit'!$C$4:$C$6575,'Reference Prices - Do Not Edit'!$I$4:$I$6575),0)</f>
        <v>0</v>
      </c>
    </row>
    <row r="2336" spans="2:6">
      <c r="B2336" s="475"/>
      <c r="C2336" s="380" t="str">
        <f>IFERROR(_xlfn.XLOOKUP($B2336,'Reference Prices - Do Not Edit'!$C$4:$C$6575,'Reference Prices - Do Not Edit'!$B$4:$B$6575),"-")</f>
        <v>-</v>
      </c>
      <c r="D2336" s="23">
        <f>IFERROR(_xlfn.XLOOKUP($B2336,'Reference Prices - Do Not Edit'!$C$4:$C$6575,'Reference Prices - Do Not Edit'!$D$4:$D$6575),0)</f>
        <v>0</v>
      </c>
      <c r="E2336" s="23">
        <f>IFERROR(_xlfn.XLOOKUP($B2336,'Reference Prices - Do Not Edit'!$C$4:$C$6575,'Reference Prices - Do Not Edit'!$E$4:$E$6575),0)</f>
        <v>0</v>
      </c>
      <c r="F2336" s="25">
        <f>IFERROR(_xlfn.XLOOKUP($B2336,'Reference Prices - Do Not Edit'!$C$4:$C$6575,'Reference Prices - Do Not Edit'!$I$4:$I$6575),0)</f>
        <v>0</v>
      </c>
    </row>
    <row r="2337" spans="2:6">
      <c r="B2337" s="475"/>
      <c r="C2337" s="380" t="str">
        <f>IFERROR(_xlfn.XLOOKUP($B2337,'Reference Prices - Do Not Edit'!$C$4:$C$6575,'Reference Prices - Do Not Edit'!$B$4:$B$6575),"-")</f>
        <v>-</v>
      </c>
      <c r="D2337" s="23">
        <f>IFERROR(_xlfn.XLOOKUP($B2337,'Reference Prices - Do Not Edit'!$C$4:$C$6575,'Reference Prices - Do Not Edit'!$D$4:$D$6575),0)</f>
        <v>0</v>
      </c>
      <c r="E2337" s="23">
        <f>IFERROR(_xlfn.XLOOKUP($B2337,'Reference Prices - Do Not Edit'!$C$4:$C$6575,'Reference Prices - Do Not Edit'!$E$4:$E$6575),0)</f>
        <v>0</v>
      </c>
      <c r="F2337" s="25">
        <f>IFERROR(_xlfn.XLOOKUP($B2337,'Reference Prices - Do Not Edit'!$C$4:$C$6575,'Reference Prices - Do Not Edit'!$I$4:$I$6575),0)</f>
        <v>0</v>
      </c>
    </row>
    <row r="2338" spans="2:6">
      <c r="B2338" s="475"/>
      <c r="C2338" s="380" t="str">
        <f>IFERROR(_xlfn.XLOOKUP($B2338,'Reference Prices - Do Not Edit'!$C$4:$C$6575,'Reference Prices - Do Not Edit'!$B$4:$B$6575),"-")</f>
        <v>-</v>
      </c>
      <c r="D2338" s="23">
        <f>IFERROR(_xlfn.XLOOKUP($B2338,'Reference Prices - Do Not Edit'!$C$4:$C$6575,'Reference Prices - Do Not Edit'!$D$4:$D$6575),0)</f>
        <v>0</v>
      </c>
      <c r="E2338" s="23">
        <f>IFERROR(_xlfn.XLOOKUP($B2338,'Reference Prices - Do Not Edit'!$C$4:$C$6575,'Reference Prices - Do Not Edit'!$E$4:$E$6575),0)</f>
        <v>0</v>
      </c>
      <c r="F2338" s="25">
        <f>IFERROR(_xlfn.XLOOKUP($B2338,'Reference Prices - Do Not Edit'!$C$4:$C$6575,'Reference Prices - Do Not Edit'!$I$4:$I$6575),0)</f>
        <v>0</v>
      </c>
    </row>
    <row r="2339" spans="2:6">
      <c r="B2339" s="475"/>
      <c r="C2339" s="380" t="str">
        <f>IFERROR(_xlfn.XLOOKUP($B2339,'Reference Prices - Do Not Edit'!$C$4:$C$6575,'Reference Prices - Do Not Edit'!$B$4:$B$6575),"-")</f>
        <v>-</v>
      </c>
      <c r="D2339" s="23">
        <f>IFERROR(_xlfn.XLOOKUP($B2339,'Reference Prices - Do Not Edit'!$C$4:$C$6575,'Reference Prices - Do Not Edit'!$D$4:$D$6575),0)</f>
        <v>0</v>
      </c>
      <c r="E2339" s="23">
        <f>IFERROR(_xlfn.XLOOKUP($B2339,'Reference Prices - Do Not Edit'!$C$4:$C$6575,'Reference Prices - Do Not Edit'!$E$4:$E$6575),0)</f>
        <v>0</v>
      </c>
      <c r="F2339" s="25">
        <f>IFERROR(_xlfn.XLOOKUP($B2339,'Reference Prices - Do Not Edit'!$C$4:$C$6575,'Reference Prices - Do Not Edit'!$I$4:$I$6575),0)</f>
        <v>0</v>
      </c>
    </row>
    <row r="2340" spans="2:6">
      <c r="B2340" s="475"/>
      <c r="C2340" s="380" t="str">
        <f>IFERROR(_xlfn.XLOOKUP($B2340,'Reference Prices - Do Not Edit'!$C$4:$C$6575,'Reference Prices - Do Not Edit'!$B$4:$B$6575),"-")</f>
        <v>-</v>
      </c>
      <c r="D2340" s="23">
        <f>IFERROR(_xlfn.XLOOKUP($B2340,'Reference Prices - Do Not Edit'!$C$4:$C$6575,'Reference Prices - Do Not Edit'!$D$4:$D$6575),0)</f>
        <v>0</v>
      </c>
      <c r="E2340" s="23">
        <f>IFERROR(_xlfn.XLOOKUP($B2340,'Reference Prices - Do Not Edit'!$C$4:$C$6575,'Reference Prices - Do Not Edit'!$E$4:$E$6575),0)</f>
        <v>0</v>
      </c>
      <c r="F2340" s="25">
        <f>IFERROR(_xlfn.XLOOKUP($B2340,'Reference Prices - Do Not Edit'!$C$4:$C$6575,'Reference Prices - Do Not Edit'!$I$4:$I$6575),0)</f>
        <v>0</v>
      </c>
    </row>
    <row r="2341" spans="2:6">
      <c r="B2341" s="475"/>
      <c r="C2341" s="380" t="str">
        <f>IFERROR(_xlfn.XLOOKUP($B2341,'Reference Prices - Do Not Edit'!$C$4:$C$6575,'Reference Prices - Do Not Edit'!$B$4:$B$6575),"-")</f>
        <v>-</v>
      </c>
      <c r="D2341" s="23">
        <f>IFERROR(_xlfn.XLOOKUP($B2341,'Reference Prices - Do Not Edit'!$C$4:$C$6575,'Reference Prices - Do Not Edit'!$D$4:$D$6575),0)</f>
        <v>0</v>
      </c>
      <c r="E2341" s="23">
        <f>IFERROR(_xlfn.XLOOKUP($B2341,'Reference Prices - Do Not Edit'!$C$4:$C$6575,'Reference Prices - Do Not Edit'!$E$4:$E$6575),0)</f>
        <v>0</v>
      </c>
      <c r="F2341" s="25">
        <f>IFERROR(_xlfn.XLOOKUP($B2341,'Reference Prices - Do Not Edit'!$C$4:$C$6575,'Reference Prices - Do Not Edit'!$I$4:$I$6575),0)</f>
        <v>0</v>
      </c>
    </row>
    <row r="2342" spans="2:6">
      <c r="B2342" s="475"/>
      <c r="C2342" s="380" t="str">
        <f>IFERROR(_xlfn.XLOOKUP($B2342,'Reference Prices - Do Not Edit'!$C$4:$C$6575,'Reference Prices - Do Not Edit'!$B$4:$B$6575),"-")</f>
        <v>-</v>
      </c>
      <c r="D2342" s="23">
        <f>IFERROR(_xlfn.XLOOKUP($B2342,'Reference Prices - Do Not Edit'!$C$4:$C$6575,'Reference Prices - Do Not Edit'!$D$4:$D$6575),0)</f>
        <v>0</v>
      </c>
      <c r="E2342" s="23">
        <f>IFERROR(_xlfn.XLOOKUP($B2342,'Reference Prices - Do Not Edit'!$C$4:$C$6575,'Reference Prices - Do Not Edit'!$E$4:$E$6575),0)</f>
        <v>0</v>
      </c>
      <c r="F2342" s="25">
        <f>IFERROR(_xlfn.XLOOKUP($B2342,'Reference Prices - Do Not Edit'!$C$4:$C$6575,'Reference Prices - Do Not Edit'!$I$4:$I$6575),0)</f>
        <v>0</v>
      </c>
    </row>
    <row r="2343" spans="2:6">
      <c r="B2343" s="475"/>
      <c r="C2343" s="380" t="str">
        <f>IFERROR(_xlfn.XLOOKUP($B2343,'Reference Prices - Do Not Edit'!$C$4:$C$6575,'Reference Prices - Do Not Edit'!$B$4:$B$6575),"-")</f>
        <v>-</v>
      </c>
      <c r="D2343" s="23">
        <f>IFERROR(_xlfn.XLOOKUP($B2343,'Reference Prices - Do Not Edit'!$C$4:$C$6575,'Reference Prices - Do Not Edit'!$D$4:$D$6575),0)</f>
        <v>0</v>
      </c>
      <c r="E2343" s="23">
        <f>IFERROR(_xlfn.XLOOKUP($B2343,'Reference Prices - Do Not Edit'!$C$4:$C$6575,'Reference Prices - Do Not Edit'!$E$4:$E$6575),0)</f>
        <v>0</v>
      </c>
      <c r="F2343" s="25">
        <f>IFERROR(_xlfn.XLOOKUP($B2343,'Reference Prices - Do Not Edit'!$C$4:$C$6575,'Reference Prices - Do Not Edit'!$I$4:$I$6575),0)</f>
        <v>0</v>
      </c>
    </row>
    <row r="2344" spans="2:6">
      <c r="B2344" s="475"/>
      <c r="C2344" s="380" t="str">
        <f>IFERROR(_xlfn.XLOOKUP($B2344,'Reference Prices - Do Not Edit'!$C$4:$C$6575,'Reference Prices - Do Not Edit'!$B$4:$B$6575),"-")</f>
        <v>-</v>
      </c>
      <c r="D2344" s="23">
        <f>IFERROR(_xlfn.XLOOKUP($B2344,'Reference Prices - Do Not Edit'!$C$4:$C$6575,'Reference Prices - Do Not Edit'!$D$4:$D$6575),0)</f>
        <v>0</v>
      </c>
      <c r="E2344" s="23">
        <f>IFERROR(_xlfn.XLOOKUP($B2344,'Reference Prices - Do Not Edit'!$C$4:$C$6575,'Reference Prices - Do Not Edit'!$E$4:$E$6575),0)</f>
        <v>0</v>
      </c>
      <c r="F2344" s="25">
        <f>IFERROR(_xlfn.XLOOKUP($B2344,'Reference Prices - Do Not Edit'!$C$4:$C$6575,'Reference Prices - Do Not Edit'!$I$4:$I$6575),0)</f>
        <v>0</v>
      </c>
    </row>
    <row r="2345" spans="2:6">
      <c r="B2345" s="475"/>
      <c r="C2345" s="380" t="str">
        <f>IFERROR(_xlfn.XLOOKUP($B2345,'Reference Prices - Do Not Edit'!$C$4:$C$6575,'Reference Prices - Do Not Edit'!$B$4:$B$6575),"-")</f>
        <v>-</v>
      </c>
      <c r="D2345" s="23">
        <f>IFERROR(_xlfn.XLOOKUP($B2345,'Reference Prices - Do Not Edit'!$C$4:$C$6575,'Reference Prices - Do Not Edit'!$D$4:$D$6575),0)</f>
        <v>0</v>
      </c>
      <c r="E2345" s="23">
        <f>IFERROR(_xlfn.XLOOKUP($B2345,'Reference Prices - Do Not Edit'!$C$4:$C$6575,'Reference Prices - Do Not Edit'!$E$4:$E$6575),0)</f>
        <v>0</v>
      </c>
      <c r="F2345" s="25">
        <f>IFERROR(_xlfn.XLOOKUP($B2345,'Reference Prices - Do Not Edit'!$C$4:$C$6575,'Reference Prices - Do Not Edit'!$I$4:$I$6575),0)</f>
        <v>0</v>
      </c>
    </row>
    <row r="2346" spans="2:6">
      <c r="B2346" s="475"/>
      <c r="C2346" s="380" t="str">
        <f>IFERROR(_xlfn.XLOOKUP($B2346,'Reference Prices - Do Not Edit'!$C$4:$C$6575,'Reference Prices - Do Not Edit'!$B$4:$B$6575),"-")</f>
        <v>-</v>
      </c>
      <c r="D2346" s="23">
        <f>IFERROR(_xlfn.XLOOKUP($B2346,'Reference Prices - Do Not Edit'!$C$4:$C$6575,'Reference Prices - Do Not Edit'!$D$4:$D$6575),0)</f>
        <v>0</v>
      </c>
      <c r="E2346" s="23">
        <f>IFERROR(_xlfn.XLOOKUP($B2346,'Reference Prices - Do Not Edit'!$C$4:$C$6575,'Reference Prices - Do Not Edit'!$E$4:$E$6575),0)</f>
        <v>0</v>
      </c>
      <c r="F2346" s="25">
        <f>IFERROR(_xlfn.XLOOKUP($B2346,'Reference Prices - Do Not Edit'!$C$4:$C$6575,'Reference Prices - Do Not Edit'!$I$4:$I$6575),0)</f>
        <v>0</v>
      </c>
    </row>
    <row r="2347" spans="2:6">
      <c r="B2347" s="475"/>
      <c r="C2347" s="380" t="str">
        <f>IFERROR(_xlfn.XLOOKUP($B2347,'Reference Prices - Do Not Edit'!$C$4:$C$6575,'Reference Prices - Do Not Edit'!$B$4:$B$6575),"-")</f>
        <v>-</v>
      </c>
      <c r="D2347" s="23">
        <f>IFERROR(_xlfn.XLOOKUP($B2347,'Reference Prices - Do Not Edit'!$C$4:$C$6575,'Reference Prices - Do Not Edit'!$D$4:$D$6575),0)</f>
        <v>0</v>
      </c>
      <c r="E2347" s="23">
        <f>IFERROR(_xlfn.XLOOKUP($B2347,'Reference Prices - Do Not Edit'!$C$4:$C$6575,'Reference Prices - Do Not Edit'!$E$4:$E$6575),0)</f>
        <v>0</v>
      </c>
      <c r="F2347" s="25">
        <f>IFERROR(_xlfn.XLOOKUP($B2347,'Reference Prices - Do Not Edit'!$C$4:$C$6575,'Reference Prices - Do Not Edit'!$I$4:$I$6575),0)</f>
        <v>0</v>
      </c>
    </row>
    <row r="2348" spans="2:6">
      <c r="B2348" s="475"/>
      <c r="C2348" s="380" t="str">
        <f>IFERROR(_xlfn.XLOOKUP($B2348,'Reference Prices - Do Not Edit'!$C$4:$C$6575,'Reference Prices - Do Not Edit'!$B$4:$B$6575),"-")</f>
        <v>-</v>
      </c>
      <c r="D2348" s="23">
        <f>IFERROR(_xlfn.XLOOKUP($B2348,'Reference Prices - Do Not Edit'!$C$4:$C$6575,'Reference Prices - Do Not Edit'!$D$4:$D$6575),0)</f>
        <v>0</v>
      </c>
      <c r="E2348" s="23">
        <f>IFERROR(_xlfn.XLOOKUP($B2348,'Reference Prices - Do Not Edit'!$C$4:$C$6575,'Reference Prices - Do Not Edit'!$E$4:$E$6575),0)</f>
        <v>0</v>
      </c>
      <c r="F2348" s="25">
        <f>IFERROR(_xlfn.XLOOKUP($B2348,'Reference Prices - Do Not Edit'!$C$4:$C$6575,'Reference Prices - Do Not Edit'!$I$4:$I$6575),0)</f>
        <v>0</v>
      </c>
    </row>
    <row r="2349" spans="2:6">
      <c r="B2349" s="475"/>
      <c r="C2349" s="380" t="str">
        <f>IFERROR(_xlfn.XLOOKUP($B2349,'Reference Prices - Do Not Edit'!$C$4:$C$6575,'Reference Prices - Do Not Edit'!$B$4:$B$6575),"-")</f>
        <v>-</v>
      </c>
      <c r="D2349" s="23">
        <f>IFERROR(_xlfn.XLOOKUP($B2349,'Reference Prices - Do Not Edit'!$C$4:$C$6575,'Reference Prices - Do Not Edit'!$D$4:$D$6575),0)</f>
        <v>0</v>
      </c>
      <c r="E2349" s="23">
        <f>IFERROR(_xlfn.XLOOKUP($B2349,'Reference Prices - Do Not Edit'!$C$4:$C$6575,'Reference Prices - Do Not Edit'!$E$4:$E$6575),0)</f>
        <v>0</v>
      </c>
      <c r="F2349" s="25">
        <f>IFERROR(_xlfn.XLOOKUP($B2349,'Reference Prices - Do Not Edit'!$C$4:$C$6575,'Reference Prices - Do Not Edit'!$I$4:$I$6575),0)</f>
        <v>0</v>
      </c>
    </row>
    <row r="2350" spans="2:6">
      <c r="B2350" s="475"/>
      <c r="C2350" s="380" t="str">
        <f>IFERROR(_xlfn.XLOOKUP($B2350,'Reference Prices - Do Not Edit'!$C$4:$C$6575,'Reference Prices - Do Not Edit'!$B$4:$B$6575),"-")</f>
        <v>-</v>
      </c>
      <c r="D2350" s="23">
        <f>IFERROR(_xlfn.XLOOKUP($B2350,'Reference Prices - Do Not Edit'!$C$4:$C$6575,'Reference Prices - Do Not Edit'!$D$4:$D$6575),0)</f>
        <v>0</v>
      </c>
      <c r="E2350" s="23">
        <f>IFERROR(_xlfn.XLOOKUP($B2350,'Reference Prices - Do Not Edit'!$C$4:$C$6575,'Reference Prices - Do Not Edit'!$E$4:$E$6575),0)</f>
        <v>0</v>
      </c>
      <c r="F2350" s="25">
        <f>IFERROR(_xlfn.XLOOKUP($B2350,'Reference Prices - Do Not Edit'!$C$4:$C$6575,'Reference Prices - Do Not Edit'!$I$4:$I$6575),0)</f>
        <v>0</v>
      </c>
    </row>
    <row r="2351" spans="2:6">
      <c r="B2351" s="475"/>
      <c r="C2351" s="380" t="str">
        <f>IFERROR(_xlfn.XLOOKUP($B2351,'Reference Prices - Do Not Edit'!$C$4:$C$6575,'Reference Prices - Do Not Edit'!$B$4:$B$6575),"-")</f>
        <v>-</v>
      </c>
      <c r="D2351" s="23">
        <f>IFERROR(_xlfn.XLOOKUP($B2351,'Reference Prices - Do Not Edit'!$C$4:$C$6575,'Reference Prices - Do Not Edit'!$D$4:$D$6575),0)</f>
        <v>0</v>
      </c>
      <c r="E2351" s="23">
        <f>IFERROR(_xlfn.XLOOKUP($B2351,'Reference Prices - Do Not Edit'!$C$4:$C$6575,'Reference Prices - Do Not Edit'!$E$4:$E$6575),0)</f>
        <v>0</v>
      </c>
      <c r="F2351" s="25">
        <f>IFERROR(_xlfn.XLOOKUP($B2351,'Reference Prices - Do Not Edit'!$C$4:$C$6575,'Reference Prices - Do Not Edit'!$I$4:$I$6575),0)</f>
        <v>0</v>
      </c>
    </row>
    <row r="2352" spans="2:6">
      <c r="B2352" s="475"/>
      <c r="C2352" s="380" t="str">
        <f>IFERROR(_xlfn.XLOOKUP($B2352,'Reference Prices - Do Not Edit'!$C$4:$C$6575,'Reference Prices - Do Not Edit'!$B$4:$B$6575),"-")</f>
        <v>-</v>
      </c>
      <c r="D2352" s="23">
        <f>IFERROR(_xlfn.XLOOKUP($B2352,'Reference Prices - Do Not Edit'!$C$4:$C$6575,'Reference Prices - Do Not Edit'!$D$4:$D$6575),0)</f>
        <v>0</v>
      </c>
      <c r="E2352" s="23">
        <f>IFERROR(_xlfn.XLOOKUP($B2352,'Reference Prices - Do Not Edit'!$C$4:$C$6575,'Reference Prices - Do Not Edit'!$E$4:$E$6575),0)</f>
        <v>0</v>
      </c>
      <c r="F2352" s="25">
        <f>IFERROR(_xlfn.XLOOKUP($B2352,'Reference Prices - Do Not Edit'!$C$4:$C$6575,'Reference Prices - Do Not Edit'!$I$4:$I$6575),0)</f>
        <v>0</v>
      </c>
    </row>
    <row r="2353" spans="2:6">
      <c r="B2353" s="475"/>
      <c r="C2353" s="380" t="str">
        <f>IFERROR(_xlfn.XLOOKUP($B2353,'Reference Prices - Do Not Edit'!$C$4:$C$6575,'Reference Prices - Do Not Edit'!$B$4:$B$6575),"-")</f>
        <v>-</v>
      </c>
      <c r="D2353" s="23">
        <f>IFERROR(_xlfn.XLOOKUP($B2353,'Reference Prices - Do Not Edit'!$C$4:$C$6575,'Reference Prices - Do Not Edit'!$D$4:$D$6575),0)</f>
        <v>0</v>
      </c>
      <c r="E2353" s="23">
        <f>IFERROR(_xlfn.XLOOKUP($B2353,'Reference Prices - Do Not Edit'!$C$4:$C$6575,'Reference Prices - Do Not Edit'!$E$4:$E$6575),0)</f>
        <v>0</v>
      </c>
      <c r="F2353" s="25">
        <f>IFERROR(_xlfn.XLOOKUP($B2353,'Reference Prices - Do Not Edit'!$C$4:$C$6575,'Reference Prices - Do Not Edit'!$I$4:$I$6575),0)</f>
        <v>0</v>
      </c>
    </row>
    <row r="2354" spans="2:6">
      <c r="B2354" s="475"/>
      <c r="C2354" s="380" t="str">
        <f>IFERROR(_xlfn.XLOOKUP($B2354,'Reference Prices - Do Not Edit'!$C$4:$C$6575,'Reference Prices - Do Not Edit'!$B$4:$B$6575),"-")</f>
        <v>-</v>
      </c>
      <c r="D2354" s="23">
        <f>IFERROR(_xlfn.XLOOKUP($B2354,'Reference Prices - Do Not Edit'!$C$4:$C$6575,'Reference Prices - Do Not Edit'!$D$4:$D$6575),0)</f>
        <v>0</v>
      </c>
      <c r="E2354" s="23">
        <f>IFERROR(_xlfn.XLOOKUP($B2354,'Reference Prices - Do Not Edit'!$C$4:$C$6575,'Reference Prices - Do Not Edit'!$E$4:$E$6575),0)</f>
        <v>0</v>
      </c>
      <c r="F2354" s="25">
        <f>IFERROR(_xlfn.XLOOKUP($B2354,'Reference Prices - Do Not Edit'!$C$4:$C$6575,'Reference Prices - Do Not Edit'!$I$4:$I$6575),0)</f>
        <v>0</v>
      </c>
    </row>
    <row r="2355" spans="2:6">
      <c r="B2355" s="475"/>
      <c r="C2355" s="380" t="str">
        <f>IFERROR(_xlfn.XLOOKUP($B2355,'Reference Prices - Do Not Edit'!$C$4:$C$6575,'Reference Prices - Do Not Edit'!$B$4:$B$6575),"-")</f>
        <v>-</v>
      </c>
      <c r="D2355" s="23">
        <f>IFERROR(_xlfn.XLOOKUP($B2355,'Reference Prices - Do Not Edit'!$C$4:$C$6575,'Reference Prices - Do Not Edit'!$D$4:$D$6575),0)</f>
        <v>0</v>
      </c>
      <c r="E2355" s="23">
        <f>IFERROR(_xlfn.XLOOKUP($B2355,'Reference Prices - Do Not Edit'!$C$4:$C$6575,'Reference Prices - Do Not Edit'!$E$4:$E$6575),0)</f>
        <v>0</v>
      </c>
      <c r="F2355" s="25">
        <f>IFERROR(_xlfn.XLOOKUP($B2355,'Reference Prices - Do Not Edit'!$C$4:$C$6575,'Reference Prices - Do Not Edit'!$I$4:$I$6575),0)</f>
        <v>0</v>
      </c>
    </row>
    <row r="2356" spans="2:6">
      <c r="B2356" s="475"/>
      <c r="C2356" s="380" t="str">
        <f>IFERROR(_xlfn.XLOOKUP($B2356,'Reference Prices - Do Not Edit'!$C$4:$C$6575,'Reference Prices - Do Not Edit'!$B$4:$B$6575),"-")</f>
        <v>-</v>
      </c>
      <c r="D2356" s="23">
        <f>IFERROR(_xlfn.XLOOKUP($B2356,'Reference Prices - Do Not Edit'!$C$4:$C$6575,'Reference Prices - Do Not Edit'!$D$4:$D$6575),0)</f>
        <v>0</v>
      </c>
      <c r="E2356" s="23">
        <f>IFERROR(_xlfn.XLOOKUP($B2356,'Reference Prices - Do Not Edit'!$C$4:$C$6575,'Reference Prices - Do Not Edit'!$E$4:$E$6575),0)</f>
        <v>0</v>
      </c>
      <c r="F2356" s="25">
        <f>IFERROR(_xlfn.XLOOKUP($B2356,'Reference Prices - Do Not Edit'!$C$4:$C$6575,'Reference Prices - Do Not Edit'!$I$4:$I$6575),0)</f>
        <v>0</v>
      </c>
    </row>
    <row r="2357" spans="2:6">
      <c r="B2357" s="475"/>
      <c r="C2357" s="380" t="str">
        <f>IFERROR(_xlfn.XLOOKUP($B2357,'Reference Prices - Do Not Edit'!$C$4:$C$6575,'Reference Prices - Do Not Edit'!$B$4:$B$6575),"-")</f>
        <v>-</v>
      </c>
      <c r="D2357" s="23">
        <f>IFERROR(_xlfn.XLOOKUP($B2357,'Reference Prices - Do Not Edit'!$C$4:$C$6575,'Reference Prices - Do Not Edit'!$D$4:$D$6575),0)</f>
        <v>0</v>
      </c>
      <c r="E2357" s="23">
        <f>IFERROR(_xlfn.XLOOKUP($B2357,'Reference Prices - Do Not Edit'!$C$4:$C$6575,'Reference Prices - Do Not Edit'!$E$4:$E$6575),0)</f>
        <v>0</v>
      </c>
      <c r="F2357" s="25">
        <f>IFERROR(_xlfn.XLOOKUP($B2357,'Reference Prices - Do Not Edit'!$C$4:$C$6575,'Reference Prices - Do Not Edit'!$I$4:$I$6575),0)</f>
        <v>0</v>
      </c>
    </row>
    <row r="2358" spans="2:6">
      <c r="B2358" s="475"/>
      <c r="C2358" s="380" t="str">
        <f>IFERROR(_xlfn.XLOOKUP($B2358,'Reference Prices - Do Not Edit'!$C$4:$C$6575,'Reference Prices - Do Not Edit'!$B$4:$B$6575),"-")</f>
        <v>-</v>
      </c>
      <c r="D2358" s="23">
        <f>IFERROR(_xlfn.XLOOKUP($B2358,'Reference Prices - Do Not Edit'!$C$4:$C$6575,'Reference Prices - Do Not Edit'!$D$4:$D$6575),0)</f>
        <v>0</v>
      </c>
      <c r="E2358" s="23">
        <f>IFERROR(_xlfn.XLOOKUP($B2358,'Reference Prices - Do Not Edit'!$C$4:$C$6575,'Reference Prices - Do Not Edit'!$E$4:$E$6575),0)</f>
        <v>0</v>
      </c>
      <c r="F2358" s="25">
        <f>IFERROR(_xlfn.XLOOKUP($B2358,'Reference Prices - Do Not Edit'!$C$4:$C$6575,'Reference Prices - Do Not Edit'!$I$4:$I$6575),0)</f>
        <v>0</v>
      </c>
    </row>
    <row r="2359" spans="2:6">
      <c r="B2359" s="475"/>
      <c r="C2359" s="380" t="str">
        <f>IFERROR(_xlfn.XLOOKUP($B2359,'Reference Prices - Do Not Edit'!$C$4:$C$6575,'Reference Prices - Do Not Edit'!$B$4:$B$6575),"-")</f>
        <v>-</v>
      </c>
      <c r="D2359" s="23">
        <f>IFERROR(_xlfn.XLOOKUP($B2359,'Reference Prices - Do Not Edit'!$C$4:$C$6575,'Reference Prices - Do Not Edit'!$D$4:$D$6575),0)</f>
        <v>0</v>
      </c>
      <c r="E2359" s="23">
        <f>IFERROR(_xlfn.XLOOKUP($B2359,'Reference Prices - Do Not Edit'!$C$4:$C$6575,'Reference Prices - Do Not Edit'!$E$4:$E$6575),0)</f>
        <v>0</v>
      </c>
      <c r="F2359" s="25">
        <f>IFERROR(_xlfn.XLOOKUP($B2359,'Reference Prices - Do Not Edit'!$C$4:$C$6575,'Reference Prices - Do Not Edit'!$I$4:$I$6575),0)</f>
        <v>0</v>
      </c>
    </row>
    <row r="2360" spans="2:6">
      <c r="B2360" s="475"/>
      <c r="C2360" s="380" t="str">
        <f>IFERROR(_xlfn.XLOOKUP($B2360,'Reference Prices - Do Not Edit'!$C$4:$C$6575,'Reference Prices - Do Not Edit'!$B$4:$B$6575),"-")</f>
        <v>-</v>
      </c>
      <c r="D2360" s="23">
        <f>IFERROR(_xlfn.XLOOKUP($B2360,'Reference Prices - Do Not Edit'!$C$4:$C$6575,'Reference Prices - Do Not Edit'!$D$4:$D$6575),0)</f>
        <v>0</v>
      </c>
      <c r="E2360" s="23">
        <f>IFERROR(_xlfn.XLOOKUP($B2360,'Reference Prices - Do Not Edit'!$C$4:$C$6575,'Reference Prices - Do Not Edit'!$E$4:$E$6575),0)</f>
        <v>0</v>
      </c>
      <c r="F2360" s="25">
        <f>IFERROR(_xlfn.XLOOKUP($B2360,'Reference Prices - Do Not Edit'!$C$4:$C$6575,'Reference Prices - Do Not Edit'!$I$4:$I$6575),0)</f>
        <v>0</v>
      </c>
    </row>
    <row r="2361" spans="2:6">
      <c r="B2361" s="475"/>
      <c r="C2361" s="380" t="str">
        <f>IFERROR(_xlfn.XLOOKUP($B2361,'Reference Prices - Do Not Edit'!$C$4:$C$6575,'Reference Prices - Do Not Edit'!$B$4:$B$6575),"-")</f>
        <v>-</v>
      </c>
      <c r="D2361" s="23">
        <f>IFERROR(_xlfn.XLOOKUP($B2361,'Reference Prices - Do Not Edit'!$C$4:$C$6575,'Reference Prices - Do Not Edit'!$D$4:$D$6575),0)</f>
        <v>0</v>
      </c>
      <c r="E2361" s="23">
        <f>IFERROR(_xlfn.XLOOKUP($B2361,'Reference Prices - Do Not Edit'!$C$4:$C$6575,'Reference Prices - Do Not Edit'!$E$4:$E$6575),0)</f>
        <v>0</v>
      </c>
      <c r="F2361" s="25">
        <f>IFERROR(_xlfn.XLOOKUP($B2361,'Reference Prices - Do Not Edit'!$C$4:$C$6575,'Reference Prices - Do Not Edit'!$I$4:$I$6575),0)</f>
        <v>0</v>
      </c>
    </row>
    <row r="2362" spans="2:6">
      <c r="B2362" s="475"/>
      <c r="C2362" s="380" t="str">
        <f>IFERROR(_xlfn.XLOOKUP($B2362,'Reference Prices - Do Not Edit'!$C$4:$C$6575,'Reference Prices - Do Not Edit'!$B$4:$B$6575),"-")</f>
        <v>-</v>
      </c>
      <c r="D2362" s="23">
        <f>IFERROR(_xlfn.XLOOKUP($B2362,'Reference Prices - Do Not Edit'!$C$4:$C$6575,'Reference Prices - Do Not Edit'!$D$4:$D$6575),0)</f>
        <v>0</v>
      </c>
      <c r="E2362" s="23">
        <f>IFERROR(_xlfn.XLOOKUP($B2362,'Reference Prices - Do Not Edit'!$C$4:$C$6575,'Reference Prices - Do Not Edit'!$E$4:$E$6575),0)</f>
        <v>0</v>
      </c>
      <c r="F2362" s="25">
        <f>IFERROR(_xlfn.XLOOKUP($B2362,'Reference Prices - Do Not Edit'!$C$4:$C$6575,'Reference Prices - Do Not Edit'!$I$4:$I$6575),0)</f>
        <v>0</v>
      </c>
    </row>
    <row r="2363" spans="2:6">
      <c r="B2363" s="475"/>
      <c r="C2363" s="380" t="str">
        <f>IFERROR(_xlfn.XLOOKUP($B2363,'Reference Prices - Do Not Edit'!$C$4:$C$6575,'Reference Prices - Do Not Edit'!$B$4:$B$6575),"-")</f>
        <v>-</v>
      </c>
      <c r="D2363" s="23">
        <f>IFERROR(_xlfn.XLOOKUP($B2363,'Reference Prices - Do Not Edit'!$C$4:$C$6575,'Reference Prices - Do Not Edit'!$D$4:$D$6575),0)</f>
        <v>0</v>
      </c>
      <c r="E2363" s="23">
        <f>IFERROR(_xlfn.XLOOKUP($B2363,'Reference Prices - Do Not Edit'!$C$4:$C$6575,'Reference Prices - Do Not Edit'!$E$4:$E$6575),0)</f>
        <v>0</v>
      </c>
      <c r="F2363" s="25">
        <f>IFERROR(_xlfn.XLOOKUP($B2363,'Reference Prices - Do Not Edit'!$C$4:$C$6575,'Reference Prices - Do Not Edit'!$I$4:$I$6575),0)</f>
        <v>0</v>
      </c>
    </row>
    <row r="2364" spans="2:6">
      <c r="B2364" s="475"/>
      <c r="C2364" s="380" t="str">
        <f>IFERROR(_xlfn.XLOOKUP($B2364,'Reference Prices - Do Not Edit'!$C$4:$C$6575,'Reference Prices - Do Not Edit'!$B$4:$B$6575),"-")</f>
        <v>-</v>
      </c>
      <c r="D2364" s="23">
        <f>IFERROR(_xlfn.XLOOKUP($B2364,'Reference Prices - Do Not Edit'!$C$4:$C$6575,'Reference Prices - Do Not Edit'!$D$4:$D$6575),0)</f>
        <v>0</v>
      </c>
      <c r="E2364" s="23">
        <f>IFERROR(_xlfn.XLOOKUP($B2364,'Reference Prices - Do Not Edit'!$C$4:$C$6575,'Reference Prices - Do Not Edit'!$E$4:$E$6575),0)</f>
        <v>0</v>
      </c>
      <c r="F2364" s="25">
        <f>IFERROR(_xlfn.XLOOKUP($B2364,'Reference Prices - Do Not Edit'!$C$4:$C$6575,'Reference Prices - Do Not Edit'!$I$4:$I$6575),0)</f>
        <v>0</v>
      </c>
    </row>
    <row r="2365" spans="2:6">
      <c r="B2365" s="475"/>
      <c r="C2365" s="380" t="str">
        <f>IFERROR(_xlfn.XLOOKUP($B2365,'Reference Prices - Do Not Edit'!$C$4:$C$6575,'Reference Prices - Do Not Edit'!$B$4:$B$6575),"-")</f>
        <v>-</v>
      </c>
      <c r="D2365" s="23">
        <f>IFERROR(_xlfn.XLOOKUP($B2365,'Reference Prices - Do Not Edit'!$C$4:$C$6575,'Reference Prices - Do Not Edit'!$D$4:$D$6575),0)</f>
        <v>0</v>
      </c>
      <c r="E2365" s="23">
        <f>IFERROR(_xlfn.XLOOKUP($B2365,'Reference Prices - Do Not Edit'!$C$4:$C$6575,'Reference Prices - Do Not Edit'!$E$4:$E$6575),0)</f>
        <v>0</v>
      </c>
      <c r="F2365" s="25">
        <f>IFERROR(_xlfn.XLOOKUP($B2365,'Reference Prices - Do Not Edit'!$C$4:$C$6575,'Reference Prices - Do Not Edit'!$I$4:$I$6575),0)</f>
        <v>0</v>
      </c>
    </row>
    <row r="2366" spans="2:6">
      <c r="B2366" s="475"/>
      <c r="C2366" s="380" t="str">
        <f>IFERROR(_xlfn.XLOOKUP($B2366,'Reference Prices - Do Not Edit'!$C$4:$C$6575,'Reference Prices - Do Not Edit'!$B$4:$B$6575),"-")</f>
        <v>-</v>
      </c>
      <c r="D2366" s="23">
        <f>IFERROR(_xlfn.XLOOKUP($B2366,'Reference Prices - Do Not Edit'!$C$4:$C$6575,'Reference Prices - Do Not Edit'!$D$4:$D$6575),0)</f>
        <v>0</v>
      </c>
      <c r="E2366" s="23">
        <f>IFERROR(_xlfn.XLOOKUP($B2366,'Reference Prices - Do Not Edit'!$C$4:$C$6575,'Reference Prices - Do Not Edit'!$E$4:$E$6575),0)</f>
        <v>0</v>
      </c>
      <c r="F2366" s="25">
        <f>IFERROR(_xlfn.XLOOKUP($B2366,'Reference Prices - Do Not Edit'!$C$4:$C$6575,'Reference Prices - Do Not Edit'!$I$4:$I$6575),0)</f>
        <v>0</v>
      </c>
    </row>
    <row r="2367" spans="2:6">
      <c r="B2367" s="475"/>
      <c r="C2367" s="380" t="str">
        <f>IFERROR(_xlfn.XLOOKUP($B2367,'Reference Prices - Do Not Edit'!$C$4:$C$6575,'Reference Prices - Do Not Edit'!$B$4:$B$6575),"-")</f>
        <v>-</v>
      </c>
      <c r="D2367" s="23">
        <f>IFERROR(_xlfn.XLOOKUP($B2367,'Reference Prices - Do Not Edit'!$C$4:$C$6575,'Reference Prices - Do Not Edit'!$D$4:$D$6575),0)</f>
        <v>0</v>
      </c>
      <c r="E2367" s="23">
        <f>IFERROR(_xlfn.XLOOKUP($B2367,'Reference Prices - Do Not Edit'!$C$4:$C$6575,'Reference Prices - Do Not Edit'!$E$4:$E$6575),0)</f>
        <v>0</v>
      </c>
      <c r="F2367" s="25">
        <f>IFERROR(_xlfn.XLOOKUP($B2367,'Reference Prices - Do Not Edit'!$C$4:$C$6575,'Reference Prices - Do Not Edit'!$I$4:$I$6575),0)</f>
        <v>0</v>
      </c>
    </row>
    <row r="2368" spans="2:6">
      <c r="B2368" s="475"/>
      <c r="C2368" s="380" t="str">
        <f>IFERROR(_xlfn.XLOOKUP($B2368,'Reference Prices - Do Not Edit'!$C$4:$C$6575,'Reference Prices - Do Not Edit'!$B$4:$B$6575),"-")</f>
        <v>-</v>
      </c>
      <c r="D2368" s="23">
        <f>IFERROR(_xlfn.XLOOKUP($B2368,'Reference Prices - Do Not Edit'!$C$4:$C$6575,'Reference Prices - Do Not Edit'!$D$4:$D$6575),0)</f>
        <v>0</v>
      </c>
      <c r="E2368" s="23">
        <f>IFERROR(_xlfn.XLOOKUP($B2368,'Reference Prices - Do Not Edit'!$C$4:$C$6575,'Reference Prices - Do Not Edit'!$E$4:$E$6575),0)</f>
        <v>0</v>
      </c>
      <c r="F2368" s="25">
        <f>IFERROR(_xlfn.XLOOKUP($B2368,'Reference Prices - Do Not Edit'!$C$4:$C$6575,'Reference Prices - Do Not Edit'!$I$4:$I$6575),0)</f>
        <v>0</v>
      </c>
    </row>
    <row r="2369" spans="2:6">
      <c r="B2369" s="475"/>
      <c r="C2369" s="380" t="str">
        <f>IFERROR(_xlfn.XLOOKUP($B2369,'Reference Prices - Do Not Edit'!$C$4:$C$6575,'Reference Prices - Do Not Edit'!$B$4:$B$6575),"-")</f>
        <v>-</v>
      </c>
      <c r="D2369" s="23">
        <f>IFERROR(_xlfn.XLOOKUP($B2369,'Reference Prices - Do Not Edit'!$C$4:$C$6575,'Reference Prices - Do Not Edit'!$D$4:$D$6575),0)</f>
        <v>0</v>
      </c>
      <c r="E2369" s="23">
        <f>IFERROR(_xlfn.XLOOKUP($B2369,'Reference Prices - Do Not Edit'!$C$4:$C$6575,'Reference Prices - Do Not Edit'!$E$4:$E$6575),0)</f>
        <v>0</v>
      </c>
      <c r="F2369" s="25">
        <f>IFERROR(_xlfn.XLOOKUP($B2369,'Reference Prices - Do Not Edit'!$C$4:$C$6575,'Reference Prices - Do Not Edit'!$I$4:$I$6575),0)</f>
        <v>0</v>
      </c>
    </row>
    <row r="2370" spans="2:6">
      <c r="B2370" s="475"/>
      <c r="C2370" s="380" t="str">
        <f>IFERROR(_xlfn.XLOOKUP($B2370,'Reference Prices - Do Not Edit'!$C$4:$C$6575,'Reference Prices - Do Not Edit'!$B$4:$B$6575),"-")</f>
        <v>-</v>
      </c>
      <c r="D2370" s="23">
        <f>IFERROR(_xlfn.XLOOKUP($B2370,'Reference Prices - Do Not Edit'!$C$4:$C$6575,'Reference Prices - Do Not Edit'!$D$4:$D$6575),0)</f>
        <v>0</v>
      </c>
      <c r="E2370" s="23">
        <f>IFERROR(_xlfn.XLOOKUP($B2370,'Reference Prices - Do Not Edit'!$C$4:$C$6575,'Reference Prices - Do Not Edit'!$E$4:$E$6575),0)</f>
        <v>0</v>
      </c>
      <c r="F2370" s="25">
        <f>IFERROR(_xlfn.XLOOKUP($B2370,'Reference Prices - Do Not Edit'!$C$4:$C$6575,'Reference Prices - Do Not Edit'!$I$4:$I$6575),0)</f>
        <v>0</v>
      </c>
    </row>
    <row r="2371" spans="2:6">
      <c r="B2371" s="475"/>
      <c r="C2371" s="380" t="str">
        <f>IFERROR(_xlfn.XLOOKUP($B2371,'Reference Prices - Do Not Edit'!$C$4:$C$6575,'Reference Prices - Do Not Edit'!$B$4:$B$6575),"-")</f>
        <v>-</v>
      </c>
      <c r="D2371" s="23">
        <f>IFERROR(_xlfn.XLOOKUP($B2371,'Reference Prices - Do Not Edit'!$C$4:$C$6575,'Reference Prices - Do Not Edit'!$D$4:$D$6575),0)</f>
        <v>0</v>
      </c>
      <c r="E2371" s="23">
        <f>IFERROR(_xlfn.XLOOKUP($B2371,'Reference Prices - Do Not Edit'!$C$4:$C$6575,'Reference Prices - Do Not Edit'!$E$4:$E$6575),0)</f>
        <v>0</v>
      </c>
      <c r="F2371" s="25">
        <f>IFERROR(_xlfn.XLOOKUP($B2371,'Reference Prices - Do Not Edit'!$C$4:$C$6575,'Reference Prices - Do Not Edit'!$I$4:$I$6575),0)</f>
        <v>0</v>
      </c>
    </row>
    <row r="2372" spans="2:6">
      <c r="B2372" s="475"/>
      <c r="C2372" s="380" t="str">
        <f>IFERROR(_xlfn.XLOOKUP($B2372,'Reference Prices - Do Not Edit'!$C$4:$C$6575,'Reference Prices - Do Not Edit'!$B$4:$B$6575),"-")</f>
        <v>-</v>
      </c>
      <c r="D2372" s="23">
        <f>IFERROR(_xlfn.XLOOKUP($B2372,'Reference Prices - Do Not Edit'!$C$4:$C$6575,'Reference Prices - Do Not Edit'!$D$4:$D$6575),0)</f>
        <v>0</v>
      </c>
      <c r="E2372" s="23">
        <f>IFERROR(_xlfn.XLOOKUP($B2372,'Reference Prices - Do Not Edit'!$C$4:$C$6575,'Reference Prices - Do Not Edit'!$E$4:$E$6575),0)</f>
        <v>0</v>
      </c>
      <c r="F2372" s="25">
        <f>IFERROR(_xlfn.XLOOKUP($B2372,'Reference Prices - Do Not Edit'!$C$4:$C$6575,'Reference Prices - Do Not Edit'!$I$4:$I$6575),0)</f>
        <v>0</v>
      </c>
    </row>
    <row r="2373" spans="2:6">
      <c r="B2373" s="475"/>
      <c r="C2373" s="380" t="str">
        <f>IFERROR(_xlfn.XLOOKUP($B2373,'Reference Prices - Do Not Edit'!$C$4:$C$6575,'Reference Prices - Do Not Edit'!$B$4:$B$6575),"-")</f>
        <v>-</v>
      </c>
      <c r="D2373" s="23">
        <f>IFERROR(_xlfn.XLOOKUP($B2373,'Reference Prices - Do Not Edit'!$C$4:$C$6575,'Reference Prices - Do Not Edit'!$D$4:$D$6575),0)</f>
        <v>0</v>
      </c>
      <c r="E2373" s="23">
        <f>IFERROR(_xlfn.XLOOKUP($B2373,'Reference Prices - Do Not Edit'!$C$4:$C$6575,'Reference Prices - Do Not Edit'!$E$4:$E$6575),0)</f>
        <v>0</v>
      </c>
      <c r="F2373" s="25">
        <f>IFERROR(_xlfn.XLOOKUP($B2373,'Reference Prices - Do Not Edit'!$C$4:$C$6575,'Reference Prices - Do Not Edit'!$I$4:$I$6575),0)</f>
        <v>0</v>
      </c>
    </row>
    <row r="2374" spans="2:6">
      <c r="B2374" s="475"/>
      <c r="C2374" s="380" t="str">
        <f>IFERROR(_xlfn.XLOOKUP($B2374,'Reference Prices - Do Not Edit'!$C$4:$C$6575,'Reference Prices - Do Not Edit'!$B$4:$B$6575),"-")</f>
        <v>-</v>
      </c>
      <c r="D2374" s="23">
        <f>IFERROR(_xlfn.XLOOKUP($B2374,'Reference Prices - Do Not Edit'!$C$4:$C$6575,'Reference Prices - Do Not Edit'!$D$4:$D$6575),0)</f>
        <v>0</v>
      </c>
      <c r="E2374" s="23">
        <f>IFERROR(_xlfn.XLOOKUP($B2374,'Reference Prices - Do Not Edit'!$C$4:$C$6575,'Reference Prices - Do Not Edit'!$E$4:$E$6575),0)</f>
        <v>0</v>
      </c>
      <c r="F2374" s="25">
        <f>IFERROR(_xlfn.XLOOKUP($B2374,'Reference Prices - Do Not Edit'!$C$4:$C$6575,'Reference Prices - Do Not Edit'!$I$4:$I$6575),0)</f>
        <v>0</v>
      </c>
    </row>
    <row r="2375" spans="2:6">
      <c r="B2375" s="475"/>
      <c r="C2375" s="380" t="str">
        <f>IFERROR(_xlfn.XLOOKUP($B2375,'Reference Prices - Do Not Edit'!$C$4:$C$6575,'Reference Prices - Do Not Edit'!$B$4:$B$6575),"-")</f>
        <v>-</v>
      </c>
      <c r="D2375" s="23">
        <f>IFERROR(_xlfn.XLOOKUP($B2375,'Reference Prices - Do Not Edit'!$C$4:$C$6575,'Reference Prices - Do Not Edit'!$D$4:$D$6575),0)</f>
        <v>0</v>
      </c>
      <c r="E2375" s="23">
        <f>IFERROR(_xlfn.XLOOKUP($B2375,'Reference Prices - Do Not Edit'!$C$4:$C$6575,'Reference Prices - Do Not Edit'!$E$4:$E$6575),0)</f>
        <v>0</v>
      </c>
      <c r="F2375" s="25">
        <f>IFERROR(_xlfn.XLOOKUP($B2375,'Reference Prices - Do Not Edit'!$C$4:$C$6575,'Reference Prices - Do Not Edit'!$I$4:$I$6575),0)</f>
        <v>0</v>
      </c>
    </row>
    <row r="2376" spans="2:6">
      <c r="B2376" s="475"/>
      <c r="C2376" s="380" t="str">
        <f>IFERROR(_xlfn.XLOOKUP($B2376,'Reference Prices - Do Not Edit'!$C$4:$C$6575,'Reference Prices - Do Not Edit'!$B$4:$B$6575),"-")</f>
        <v>-</v>
      </c>
      <c r="D2376" s="23">
        <f>IFERROR(_xlfn.XLOOKUP($B2376,'Reference Prices - Do Not Edit'!$C$4:$C$6575,'Reference Prices - Do Not Edit'!$D$4:$D$6575),0)</f>
        <v>0</v>
      </c>
      <c r="E2376" s="23">
        <f>IFERROR(_xlfn.XLOOKUP($B2376,'Reference Prices - Do Not Edit'!$C$4:$C$6575,'Reference Prices - Do Not Edit'!$E$4:$E$6575),0)</f>
        <v>0</v>
      </c>
      <c r="F2376" s="25">
        <f>IFERROR(_xlfn.XLOOKUP($B2376,'Reference Prices - Do Not Edit'!$C$4:$C$6575,'Reference Prices - Do Not Edit'!$I$4:$I$6575),0)</f>
        <v>0</v>
      </c>
    </row>
    <row r="2377" spans="2:6">
      <c r="B2377" s="475"/>
      <c r="C2377" s="380" t="str">
        <f>IFERROR(_xlfn.XLOOKUP($B2377,'Reference Prices - Do Not Edit'!$C$4:$C$6575,'Reference Prices - Do Not Edit'!$B$4:$B$6575),"-")</f>
        <v>-</v>
      </c>
      <c r="D2377" s="23">
        <f>IFERROR(_xlfn.XLOOKUP($B2377,'Reference Prices - Do Not Edit'!$C$4:$C$6575,'Reference Prices - Do Not Edit'!$D$4:$D$6575),0)</f>
        <v>0</v>
      </c>
      <c r="E2377" s="23">
        <f>IFERROR(_xlfn.XLOOKUP($B2377,'Reference Prices - Do Not Edit'!$C$4:$C$6575,'Reference Prices - Do Not Edit'!$E$4:$E$6575),0)</f>
        <v>0</v>
      </c>
      <c r="F2377" s="25">
        <f>IFERROR(_xlfn.XLOOKUP($B2377,'Reference Prices - Do Not Edit'!$C$4:$C$6575,'Reference Prices - Do Not Edit'!$I$4:$I$6575),0)</f>
        <v>0</v>
      </c>
    </row>
    <row r="2378" spans="2:6">
      <c r="B2378" s="475"/>
      <c r="C2378" s="380" t="str">
        <f>IFERROR(_xlfn.XLOOKUP($B2378,'Reference Prices - Do Not Edit'!$C$4:$C$6575,'Reference Prices - Do Not Edit'!$B$4:$B$6575),"-")</f>
        <v>-</v>
      </c>
      <c r="D2378" s="23">
        <f>IFERROR(_xlfn.XLOOKUP($B2378,'Reference Prices - Do Not Edit'!$C$4:$C$6575,'Reference Prices - Do Not Edit'!$D$4:$D$6575),0)</f>
        <v>0</v>
      </c>
      <c r="E2378" s="23">
        <f>IFERROR(_xlfn.XLOOKUP($B2378,'Reference Prices - Do Not Edit'!$C$4:$C$6575,'Reference Prices - Do Not Edit'!$E$4:$E$6575),0)</f>
        <v>0</v>
      </c>
      <c r="F2378" s="25">
        <f>IFERROR(_xlfn.XLOOKUP($B2378,'Reference Prices - Do Not Edit'!$C$4:$C$6575,'Reference Prices - Do Not Edit'!$I$4:$I$6575),0)</f>
        <v>0</v>
      </c>
    </row>
    <row r="2379" spans="2:6">
      <c r="B2379" s="475"/>
      <c r="C2379" s="380" t="str">
        <f>IFERROR(_xlfn.XLOOKUP($B2379,'Reference Prices - Do Not Edit'!$C$4:$C$6575,'Reference Prices - Do Not Edit'!$B$4:$B$6575),"-")</f>
        <v>-</v>
      </c>
      <c r="D2379" s="23">
        <f>IFERROR(_xlfn.XLOOKUP($B2379,'Reference Prices - Do Not Edit'!$C$4:$C$6575,'Reference Prices - Do Not Edit'!$D$4:$D$6575),0)</f>
        <v>0</v>
      </c>
      <c r="E2379" s="23">
        <f>IFERROR(_xlfn.XLOOKUP($B2379,'Reference Prices - Do Not Edit'!$C$4:$C$6575,'Reference Prices - Do Not Edit'!$E$4:$E$6575),0)</f>
        <v>0</v>
      </c>
      <c r="F2379" s="25">
        <f>IFERROR(_xlfn.XLOOKUP($B2379,'Reference Prices - Do Not Edit'!$C$4:$C$6575,'Reference Prices - Do Not Edit'!$I$4:$I$6575),0)</f>
        <v>0</v>
      </c>
    </row>
    <row r="2380" spans="2:6">
      <c r="B2380" s="475"/>
      <c r="C2380" s="380" t="str">
        <f>IFERROR(_xlfn.XLOOKUP($B2380,'Reference Prices - Do Not Edit'!$C$4:$C$6575,'Reference Prices - Do Not Edit'!$B$4:$B$6575),"-")</f>
        <v>-</v>
      </c>
      <c r="D2380" s="23">
        <f>IFERROR(_xlfn.XLOOKUP($B2380,'Reference Prices - Do Not Edit'!$C$4:$C$6575,'Reference Prices - Do Not Edit'!$D$4:$D$6575),0)</f>
        <v>0</v>
      </c>
      <c r="E2380" s="23">
        <f>IFERROR(_xlfn.XLOOKUP($B2380,'Reference Prices - Do Not Edit'!$C$4:$C$6575,'Reference Prices - Do Not Edit'!$E$4:$E$6575),0)</f>
        <v>0</v>
      </c>
      <c r="F2380" s="25">
        <f>IFERROR(_xlfn.XLOOKUP($B2380,'Reference Prices - Do Not Edit'!$C$4:$C$6575,'Reference Prices - Do Not Edit'!$I$4:$I$6575),0)</f>
        <v>0</v>
      </c>
    </row>
    <row r="2381" spans="2:6">
      <c r="B2381" s="475"/>
      <c r="C2381" s="380" t="str">
        <f>IFERROR(_xlfn.XLOOKUP($B2381,'Reference Prices - Do Not Edit'!$C$4:$C$6575,'Reference Prices - Do Not Edit'!$B$4:$B$6575),"-")</f>
        <v>-</v>
      </c>
      <c r="D2381" s="23">
        <f>IFERROR(_xlfn.XLOOKUP($B2381,'Reference Prices - Do Not Edit'!$C$4:$C$6575,'Reference Prices - Do Not Edit'!$D$4:$D$6575),0)</f>
        <v>0</v>
      </c>
      <c r="E2381" s="23">
        <f>IFERROR(_xlfn.XLOOKUP($B2381,'Reference Prices - Do Not Edit'!$C$4:$C$6575,'Reference Prices - Do Not Edit'!$E$4:$E$6575),0)</f>
        <v>0</v>
      </c>
      <c r="F2381" s="25">
        <f>IFERROR(_xlfn.XLOOKUP($B2381,'Reference Prices - Do Not Edit'!$C$4:$C$6575,'Reference Prices - Do Not Edit'!$I$4:$I$6575),0)</f>
        <v>0</v>
      </c>
    </row>
    <row r="2382" spans="2:6">
      <c r="B2382" s="475"/>
      <c r="C2382" s="380" t="str">
        <f>IFERROR(_xlfn.XLOOKUP($B2382,'Reference Prices - Do Not Edit'!$C$4:$C$6575,'Reference Prices - Do Not Edit'!$B$4:$B$6575),"-")</f>
        <v>-</v>
      </c>
      <c r="D2382" s="23">
        <f>IFERROR(_xlfn.XLOOKUP($B2382,'Reference Prices - Do Not Edit'!$C$4:$C$6575,'Reference Prices - Do Not Edit'!$D$4:$D$6575),0)</f>
        <v>0</v>
      </c>
      <c r="E2382" s="23">
        <f>IFERROR(_xlfn.XLOOKUP($B2382,'Reference Prices - Do Not Edit'!$C$4:$C$6575,'Reference Prices - Do Not Edit'!$E$4:$E$6575),0)</f>
        <v>0</v>
      </c>
      <c r="F2382" s="25">
        <f>IFERROR(_xlfn.XLOOKUP($B2382,'Reference Prices - Do Not Edit'!$C$4:$C$6575,'Reference Prices - Do Not Edit'!$I$4:$I$6575),0)</f>
        <v>0</v>
      </c>
    </row>
    <row r="2383" spans="2:6">
      <c r="B2383" s="475"/>
      <c r="C2383" s="380" t="str">
        <f>IFERROR(_xlfn.XLOOKUP($B2383,'Reference Prices - Do Not Edit'!$C$4:$C$6575,'Reference Prices - Do Not Edit'!$B$4:$B$6575),"-")</f>
        <v>-</v>
      </c>
      <c r="D2383" s="23">
        <f>IFERROR(_xlfn.XLOOKUP($B2383,'Reference Prices - Do Not Edit'!$C$4:$C$6575,'Reference Prices - Do Not Edit'!$D$4:$D$6575),0)</f>
        <v>0</v>
      </c>
      <c r="E2383" s="23">
        <f>IFERROR(_xlfn.XLOOKUP($B2383,'Reference Prices - Do Not Edit'!$C$4:$C$6575,'Reference Prices - Do Not Edit'!$E$4:$E$6575),0)</f>
        <v>0</v>
      </c>
      <c r="F2383" s="25">
        <f>IFERROR(_xlfn.XLOOKUP($B2383,'Reference Prices - Do Not Edit'!$C$4:$C$6575,'Reference Prices - Do Not Edit'!$I$4:$I$6575),0)</f>
        <v>0</v>
      </c>
    </row>
    <row r="2384" spans="2:6">
      <c r="B2384" s="475"/>
      <c r="C2384" s="380" t="str">
        <f>IFERROR(_xlfn.XLOOKUP($B2384,'Reference Prices - Do Not Edit'!$C$4:$C$6575,'Reference Prices - Do Not Edit'!$B$4:$B$6575),"-")</f>
        <v>-</v>
      </c>
      <c r="D2384" s="23">
        <f>IFERROR(_xlfn.XLOOKUP($B2384,'Reference Prices - Do Not Edit'!$C$4:$C$6575,'Reference Prices - Do Not Edit'!$D$4:$D$6575),0)</f>
        <v>0</v>
      </c>
      <c r="E2384" s="23">
        <f>IFERROR(_xlfn.XLOOKUP($B2384,'Reference Prices - Do Not Edit'!$C$4:$C$6575,'Reference Prices - Do Not Edit'!$E$4:$E$6575),0)</f>
        <v>0</v>
      </c>
      <c r="F2384" s="25">
        <f>IFERROR(_xlfn.XLOOKUP($B2384,'Reference Prices - Do Not Edit'!$C$4:$C$6575,'Reference Prices - Do Not Edit'!$I$4:$I$6575),0)</f>
        <v>0</v>
      </c>
    </row>
    <row r="2385" spans="2:6">
      <c r="B2385" s="475"/>
      <c r="C2385" s="380" t="str">
        <f>IFERROR(_xlfn.XLOOKUP($B2385,'Reference Prices - Do Not Edit'!$C$4:$C$6575,'Reference Prices - Do Not Edit'!$B$4:$B$6575),"-")</f>
        <v>-</v>
      </c>
      <c r="D2385" s="23">
        <f>IFERROR(_xlfn.XLOOKUP($B2385,'Reference Prices - Do Not Edit'!$C$4:$C$6575,'Reference Prices - Do Not Edit'!$D$4:$D$6575),0)</f>
        <v>0</v>
      </c>
      <c r="E2385" s="23">
        <f>IFERROR(_xlfn.XLOOKUP($B2385,'Reference Prices - Do Not Edit'!$C$4:$C$6575,'Reference Prices - Do Not Edit'!$E$4:$E$6575),0)</f>
        <v>0</v>
      </c>
      <c r="F2385" s="25">
        <f>IFERROR(_xlfn.XLOOKUP($B2385,'Reference Prices - Do Not Edit'!$C$4:$C$6575,'Reference Prices - Do Not Edit'!$I$4:$I$6575),0)</f>
        <v>0</v>
      </c>
    </row>
    <row r="2386" spans="2:6">
      <c r="B2386" s="475"/>
      <c r="C2386" s="380" t="str">
        <f>IFERROR(_xlfn.XLOOKUP($B2386,'Reference Prices - Do Not Edit'!$C$4:$C$6575,'Reference Prices - Do Not Edit'!$B$4:$B$6575),"-")</f>
        <v>-</v>
      </c>
      <c r="D2386" s="23">
        <f>IFERROR(_xlfn.XLOOKUP($B2386,'Reference Prices - Do Not Edit'!$C$4:$C$6575,'Reference Prices - Do Not Edit'!$D$4:$D$6575),0)</f>
        <v>0</v>
      </c>
      <c r="E2386" s="23">
        <f>IFERROR(_xlfn.XLOOKUP($B2386,'Reference Prices - Do Not Edit'!$C$4:$C$6575,'Reference Prices - Do Not Edit'!$E$4:$E$6575),0)</f>
        <v>0</v>
      </c>
      <c r="F2386" s="25">
        <f>IFERROR(_xlfn.XLOOKUP($B2386,'Reference Prices - Do Not Edit'!$C$4:$C$6575,'Reference Prices - Do Not Edit'!$I$4:$I$6575),0)</f>
        <v>0</v>
      </c>
    </row>
    <row r="2387" spans="2:6">
      <c r="B2387" s="475"/>
      <c r="C2387" s="380" t="str">
        <f>IFERROR(_xlfn.XLOOKUP($B2387,'Reference Prices - Do Not Edit'!$C$4:$C$6575,'Reference Prices - Do Not Edit'!$B$4:$B$6575),"-")</f>
        <v>-</v>
      </c>
      <c r="D2387" s="23">
        <f>IFERROR(_xlfn.XLOOKUP($B2387,'Reference Prices - Do Not Edit'!$C$4:$C$6575,'Reference Prices - Do Not Edit'!$D$4:$D$6575),0)</f>
        <v>0</v>
      </c>
      <c r="E2387" s="23">
        <f>IFERROR(_xlfn.XLOOKUP($B2387,'Reference Prices - Do Not Edit'!$C$4:$C$6575,'Reference Prices - Do Not Edit'!$E$4:$E$6575),0)</f>
        <v>0</v>
      </c>
      <c r="F2387" s="25">
        <f>IFERROR(_xlfn.XLOOKUP($B2387,'Reference Prices - Do Not Edit'!$C$4:$C$6575,'Reference Prices - Do Not Edit'!$I$4:$I$6575),0)</f>
        <v>0</v>
      </c>
    </row>
    <row r="2388" spans="2:6">
      <c r="B2388" s="475"/>
      <c r="C2388" s="380" t="str">
        <f>IFERROR(_xlfn.XLOOKUP($B2388,'Reference Prices - Do Not Edit'!$C$4:$C$6575,'Reference Prices - Do Not Edit'!$B$4:$B$6575),"-")</f>
        <v>-</v>
      </c>
      <c r="D2388" s="23">
        <f>IFERROR(_xlfn.XLOOKUP($B2388,'Reference Prices - Do Not Edit'!$C$4:$C$6575,'Reference Prices - Do Not Edit'!$D$4:$D$6575),0)</f>
        <v>0</v>
      </c>
      <c r="E2388" s="23">
        <f>IFERROR(_xlfn.XLOOKUP($B2388,'Reference Prices - Do Not Edit'!$C$4:$C$6575,'Reference Prices - Do Not Edit'!$E$4:$E$6575),0)</f>
        <v>0</v>
      </c>
      <c r="F2388" s="25">
        <f>IFERROR(_xlfn.XLOOKUP($B2388,'Reference Prices - Do Not Edit'!$C$4:$C$6575,'Reference Prices - Do Not Edit'!$I$4:$I$6575),0)</f>
        <v>0</v>
      </c>
    </row>
    <row r="2389" spans="2:6">
      <c r="B2389" s="475"/>
      <c r="C2389" s="380" t="str">
        <f>IFERROR(_xlfn.XLOOKUP($B2389,'Reference Prices - Do Not Edit'!$C$4:$C$6575,'Reference Prices - Do Not Edit'!$B$4:$B$6575),"-")</f>
        <v>-</v>
      </c>
      <c r="D2389" s="23">
        <f>IFERROR(_xlfn.XLOOKUP($B2389,'Reference Prices - Do Not Edit'!$C$4:$C$6575,'Reference Prices - Do Not Edit'!$D$4:$D$6575),0)</f>
        <v>0</v>
      </c>
      <c r="E2389" s="23">
        <f>IFERROR(_xlfn.XLOOKUP($B2389,'Reference Prices - Do Not Edit'!$C$4:$C$6575,'Reference Prices - Do Not Edit'!$E$4:$E$6575),0)</f>
        <v>0</v>
      </c>
      <c r="F2389" s="25">
        <f>IFERROR(_xlfn.XLOOKUP($B2389,'Reference Prices - Do Not Edit'!$C$4:$C$6575,'Reference Prices - Do Not Edit'!$I$4:$I$6575),0)</f>
        <v>0</v>
      </c>
    </row>
    <row r="2390" spans="2:6">
      <c r="B2390" s="475"/>
      <c r="C2390" s="380" t="str">
        <f>IFERROR(_xlfn.XLOOKUP($B2390,'Reference Prices - Do Not Edit'!$C$4:$C$6575,'Reference Prices - Do Not Edit'!$B$4:$B$6575),"-")</f>
        <v>-</v>
      </c>
      <c r="D2390" s="23">
        <f>IFERROR(_xlfn.XLOOKUP($B2390,'Reference Prices - Do Not Edit'!$C$4:$C$6575,'Reference Prices - Do Not Edit'!$D$4:$D$6575),0)</f>
        <v>0</v>
      </c>
      <c r="E2390" s="23">
        <f>IFERROR(_xlfn.XLOOKUP($B2390,'Reference Prices - Do Not Edit'!$C$4:$C$6575,'Reference Prices - Do Not Edit'!$E$4:$E$6575),0)</f>
        <v>0</v>
      </c>
      <c r="F2390" s="25">
        <f>IFERROR(_xlfn.XLOOKUP($B2390,'Reference Prices - Do Not Edit'!$C$4:$C$6575,'Reference Prices - Do Not Edit'!$I$4:$I$6575),0)</f>
        <v>0</v>
      </c>
    </row>
    <row r="2391" spans="2:6">
      <c r="B2391" s="475"/>
      <c r="C2391" s="380" t="str">
        <f>IFERROR(_xlfn.XLOOKUP($B2391,'Reference Prices - Do Not Edit'!$C$4:$C$6575,'Reference Prices - Do Not Edit'!$B$4:$B$6575),"-")</f>
        <v>-</v>
      </c>
      <c r="D2391" s="23">
        <f>IFERROR(_xlfn.XLOOKUP($B2391,'Reference Prices - Do Not Edit'!$C$4:$C$6575,'Reference Prices - Do Not Edit'!$D$4:$D$6575),0)</f>
        <v>0</v>
      </c>
      <c r="E2391" s="23">
        <f>IFERROR(_xlfn.XLOOKUP($B2391,'Reference Prices - Do Not Edit'!$C$4:$C$6575,'Reference Prices - Do Not Edit'!$E$4:$E$6575),0)</f>
        <v>0</v>
      </c>
      <c r="F2391" s="25">
        <f>IFERROR(_xlfn.XLOOKUP($B2391,'Reference Prices - Do Not Edit'!$C$4:$C$6575,'Reference Prices - Do Not Edit'!$I$4:$I$6575),0)</f>
        <v>0</v>
      </c>
    </row>
    <row r="2392" spans="2:6">
      <c r="B2392" s="475"/>
      <c r="C2392" s="380" t="str">
        <f>IFERROR(_xlfn.XLOOKUP($B2392,'Reference Prices - Do Not Edit'!$C$4:$C$6575,'Reference Prices - Do Not Edit'!$B$4:$B$6575),"-")</f>
        <v>-</v>
      </c>
      <c r="D2392" s="23">
        <f>IFERROR(_xlfn.XLOOKUP($B2392,'Reference Prices - Do Not Edit'!$C$4:$C$6575,'Reference Prices - Do Not Edit'!$D$4:$D$6575),0)</f>
        <v>0</v>
      </c>
      <c r="E2392" s="23">
        <f>IFERROR(_xlfn.XLOOKUP($B2392,'Reference Prices - Do Not Edit'!$C$4:$C$6575,'Reference Prices - Do Not Edit'!$E$4:$E$6575),0)</f>
        <v>0</v>
      </c>
      <c r="F2392" s="25">
        <f>IFERROR(_xlfn.XLOOKUP($B2392,'Reference Prices - Do Not Edit'!$C$4:$C$6575,'Reference Prices - Do Not Edit'!$I$4:$I$6575),0)</f>
        <v>0</v>
      </c>
    </row>
    <row r="2393" spans="2:6">
      <c r="B2393" s="475"/>
      <c r="C2393" s="380" t="str">
        <f>IFERROR(_xlfn.XLOOKUP($B2393,'Reference Prices - Do Not Edit'!$C$4:$C$6575,'Reference Prices - Do Not Edit'!$B$4:$B$6575),"-")</f>
        <v>-</v>
      </c>
      <c r="D2393" s="23">
        <f>IFERROR(_xlfn.XLOOKUP($B2393,'Reference Prices - Do Not Edit'!$C$4:$C$6575,'Reference Prices - Do Not Edit'!$D$4:$D$6575),0)</f>
        <v>0</v>
      </c>
      <c r="E2393" s="23">
        <f>IFERROR(_xlfn.XLOOKUP($B2393,'Reference Prices - Do Not Edit'!$C$4:$C$6575,'Reference Prices - Do Not Edit'!$E$4:$E$6575),0)</f>
        <v>0</v>
      </c>
      <c r="F2393" s="25">
        <f>IFERROR(_xlfn.XLOOKUP($B2393,'Reference Prices - Do Not Edit'!$C$4:$C$6575,'Reference Prices - Do Not Edit'!$I$4:$I$6575),0)</f>
        <v>0</v>
      </c>
    </row>
    <row r="2394" spans="2:6">
      <c r="B2394" s="475"/>
      <c r="C2394" s="380" t="str">
        <f>IFERROR(_xlfn.XLOOKUP($B2394,'Reference Prices - Do Not Edit'!$C$4:$C$6575,'Reference Prices - Do Not Edit'!$B$4:$B$6575),"-")</f>
        <v>-</v>
      </c>
      <c r="D2394" s="23">
        <f>IFERROR(_xlfn.XLOOKUP($B2394,'Reference Prices - Do Not Edit'!$C$4:$C$6575,'Reference Prices - Do Not Edit'!$D$4:$D$6575),0)</f>
        <v>0</v>
      </c>
      <c r="E2394" s="23">
        <f>IFERROR(_xlfn.XLOOKUP($B2394,'Reference Prices - Do Not Edit'!$C$4:$C$6575,'Reference Prices - Do Not Edit'!$E$4:$E$6575),0)</f>
        <v>0</v>
      </c>
      <c r="F2394" s="25">
        <f>IFERROR(_xlfn.XLOOKUP($B2394,'Reference Prices - Do Not Edit'!$C$4:$C$6575,'Reference Prices - Do Not Edit'!$I$4:$I$6575),0)</f>
        <v>0</v>
      </c>
    </row>
    <row r="2395" spans="2:6">
      <c r="B2395" s="475"/>
      <c r="C2395" s="380" t="str">
        <f>IFERROR(_xlfn.XLOOKUP($B2395,'Reference Prices - Do Not Edit'!$C$4:$C$6575,'Reference Prices - Do Not Edit'!$B$4:$B$6575),"-")</f>
        <v>-</v>
      </c>
      <c r="D2395" s="23">
        <f>IFERROR(_xlfn.XLOOKUP($B2395,'Reference Prices - Do Not Edit'!$C$4:$C$6575,'Reference Prices - Do Not Edit'!$D$4:$D$6575),0)</f>
        <v>0</v>
      </c>
      <c r="E2395" s="23">
        <f>IFERROR(_xlfn.XLOOKUP($B2395,'Reference Prices - Do Not Edit'!$C$4:$C$6575,'Reference Prices - Do Not Edit'!$E$4:$E$6575),0)</f>
        <v>0</v>
      </c>
      <c r="F2395" s="25">
        <f>IFERROR(_xlfn.XLOOKUP($B2395,'Reference Prices - Do Not Edit'!$C$4:$C$6575,'Reference Prices - Do Not Edit'!$I$4:$I$6575),0)</f>
        <v>0</v>
      </c>
    </row>
    <row r="2396" spans="2:6">
      <c r="B2396" s="475"/>
      <c r="C2396" s="380" t="str">
        <f>IFERROR(_xlfn.XLOOKUP($B2396,'Reference Prices - Do Not Edit'!$C$4:$C$6575,'Reference Prices - Do Not Edit'!$B$4:$B$6575),"-")</f>
        <v>-</v>
      </c>
      <c r="D2396" s="23">
        <f>IFERROR(_xlfn.XLOOKUP($B2396,'Reference Prices - Do Not Edit'!$C$4:$C$6575,'Reference Prices - Do Not Edit'!$D$4:$D$6575),0)</f>
        <v>0</v>
      </c>
      <c r="E2396" s="23">
        <f>IFERROR(_xlfn.XLOOKUP($B2396,'Reference Prices - Do Not Edit'!$C$4:$C$6575,'Reference Prices - Do Not Edit'!$E$4:$E$6575),0)</f>
        <v>0</v>
      </c>
      <c r="F2396" s="25">
        <f>IFERROR(_xlfn.XLOOKUP($B2396,'Reference Prices - Do Not Edit'!$C$4:$C$6575,'Reference Prices - Do Not Edit'!$I$4:$I$6575),0)</f>
        <v>0</v>
      </c>
    </row>
    <row r="2397" spans="2:6">
      <c r="B2397" s="475"/>
      <c r="C2397" s="380" t="str">
        <f>IFERROR(_xlfn.XLOOKUP($B2397,'Reference Prices - Do Not Edit'!$C$4:$C$6575,'Reference Prices - Do Not Edit'!$B$4:$B$6575),"-")</f>
        <v>-</v>
      </c>
      <c r="D2397" s="23">
        <f>IFERROR(_xlfn.XLOOKUP($B2397,'Reference Prices - Do Not Edit'!$C$4:$C$6575,'Reference Prices - Do Not Edit'!$D$4:$D$6575),0)</f>
        <v>0</v>
      </c>
      <c r="E2397" s="23">
        <f>IFERROR(_xlfn.XLOOKUP($B2397,'Reference Prices - Do Not Edit'!$C$4:$C$6575,'Reference Prices - Do Not Edit'!$E$4:$E$6575),0)</f>
        <v>0</v>
      </c>
      <c r="F2397" s="25">
        <f>IFERROR(_xlfn.XLOOKUP($B2397,'Reference Prices - Do Not Edit'!$C$4:$C$6575,'Reference Prices - Do Not Edit'!$I$4:$I$6575),0)</f>
        <v>0</v>
      </c>
    </row>
    <row r="2398" spans="2:6">
      <c r="B2398" s="475"/>
      <c r="C2398" s="380" t="str">
        <f>IFERROR(_xlfn.XLOOKUP($B2398,'Reference Prices - Do Not Edit'!$C$4:$C$6575,'Reference Prices - Do Not Edit'!$B$4:$B$6575),"-")</f>
        <v>-</v>
      </c>
      <c r="D2398" s="23">
        <f>IFERROR(_xlfn.XLOOKUP($B2398,'Reference Prices - Do Not Edit'!$C$4:$C$6575,'Reference Prices - Do Not Edit'!$D$4:$D$6575),0)</f>
        <v>0</v>
      </c>
      <c r="E2398" s="23">
        <f>IFERROR(_xlfn.XLOOKUP($B2398,'Reference Prices - Do Not Edit'!$C$4:$C$6575,'Reference Prices - Do Not Edit'!$E$4:$E$6575),0)</f>
        <v>0</v>
      </c>
      <c r="F2398" s="25">
        <f>IFERROR(_xlfn.XLOOKUP($B2398,'Reference Prices - Do Not Edit'!$C$4:$C$6575,'Reference Prices - Do Not Edit'!$I$4:$I$6575),0)</f>
        <v>0</v>
      </c>
    </row>
    <row r="2399" spans="2:6">
      <c r="B2399" s="475"/>
      <c r="C2399" s="380" t="str">
        <f>IFERROR(_xlfn.XLOOKUP($B2399,'Reference Prices - Do Not Edit'!$C$4:$C$6575,'Reference Prices - Do Not Edit'!$B$4:$B$6575),"-")</f>
        <v>-</v>
      </c>
      <c r="D2399" s="23">
        <f>IFERROR(_xlfn.XLOOKUP($B2399,'Reference Prices - Do Not Edit'!$C$4:$C$6575,'Reference Prices - Do Not Edit'!$D$4:$D$6575),0)</f>
        <v>0</v>
      </c>
      <c r="E2399" s="23">
        <f>IFERROR(_xlfn.XLOOKUP($B2399,'Reference Prices - Do Not Edit'!$C$4:$C$6575,'Reference Prices - Do Not Edit'!$E$4:$E$6575),0)</f>
        <v>0</v>
      </c>
      <c r="F2399" s="25">
        <f>IFERROR(_xlfn.XLOOKUP($B2399,'Reference Prices - Do Not Edit'!$C$4:$C$6575,'Reference Prices - Do Not Edit'!$I$4:$I$6575),0)</f>
        <v>0</v>
      </c>
    </row>
    <row r="2400" spans="2:6">
      <c r="B2400" s="475"/>
      <c r="C2400" s="380" t="str">
        <f>IFERROR(_xlfn.XLOOKUP($B2400,'Reference Prices - Do Not Edit'!$C$4:$C$6575,'Reference Prices - Do Not Edit'!$B$4:$B$6575),"-")</f>
        <v>-</v>
      </c>
      <c r="D2400" s="23">
        <f>IFERROR(_xlfn.XLOOKUP($B2400,'Reference Prices - Do Not Edit'!$C$4:$C$6575,'Reference Prices - Do Not Edit'!$D$4:$D$6575),0)</f>
        <v>0</v>
      </c>
      <c r="E2400" s="23">
        <f>IFERROR(_xlfn.XLOOKUP($B2400,'Reference Prices - Do Not Edit'!$C$4:$C$6575,'Reference Prices - Do Not Edit'!$E$4:$E$6575),0)</f>
        <v>0</v>
      </c>
      <c r="F2400" s="25">
        <f>IFERROR(_xlfn.XLOOKUP($B2400,'Reference Prices - Do Not Edit'!$C$4:$C$6575,'Reference Prices - Do Not Edit'!$I$4:$I$6575),0)</f>
        <v>0</v>
      </c>
    </row>
    <row r="2401" spans="2:6">
      <c r="B2401" s="475"/>
      <c r="C2401" s="380" t="str">
        <f>IFERROR(_xlfn.XLOOKUP($B2401,'Reference Prices - Do Not Edit'!$C$4:$C$6575,'Reference Prices - Do Not Edit'!$B$4:$B$6575),"-")</f>
        <v>-</v>
      </c>
      <c r="D2401" s="23">
        <f>IFERROR(_xlfn.XLOOKUP($B2401,'Reference Prices - Do Not Edit'!$C$4:$C$6575,'Reference Prices - Do Not Edit'!$D$4:$D$6575),0)</f>
        <v>0</v>
      </c>
      <c r="E2401" s="23">
        <f>IFERROR(_xlfn.XLOOKUP($B2401,'Reference Prices - Do Not Edit'!$C$4:$C$6575,'Reference Prices - Do Not Edit'!$E$4:$E$6575),0)</f>
        <v>0</v>
      </c>
      <c r="F2401" s="25">
        <f>IFERROR(_xlfn.XLOOKUP($B2401,'Reference Prices - Do Not Edit'!$C$4:$C$6575,'Reference Prices - Do Not Edit'!$I$4:$I$6575),0)</f>
        <v>0</v>
      </c>
    </row>
    <row r="2402" spans="2:6">
      <c r="B2402" s="475"/>
      <c r="C2402" s="380" t="str">
        <f>IFERROR(_xlfn.XLOOKUP($B2402,'Reference Prices - Do Not Edit'!$C$4:$C$6575,'Reference Prices - Do Not Edit'!$B$4:$B$6575),"-")</f>
        <v>-</v>
      </c>
      <c r="D2402" s="23">
        <f>IFERROR(_xlfn.XLOOKUP($B2402,'Reference Prices - Do Not Edit'!$C$4:$C$6575,'Reference Prices - Do Not Edit'!$D$4:$D$6575),0)</f>
        <v>0</v>
      </c>
      <c r="E2402" s="23">
        <f>IFERROR(_xlfn.XLOOKUP($B2402,'Reference Prices - Do Not Edit'!$C$4:$C$6575,'Reference Prices - Do Not Edit'!$E$4:$E$6575),0)</f>
        <v>0</v>
      </c>
      <c r="F2402" s="25">
        <f>IFERROR(_xlfn.XLOOKUP($B2402,'Reference Prices - Do Not Edit'!$C$4:$C$6575,'Reference Prices - Do Not Edit'!$I$4:$I$6575),0)</f>
        <v>0</v>
      </c>
    </row>
    <row r="2403" spans="2:6">
      <c r="B2403" s="475"/>
      <c r="C2403" s="380" t="str">
        <f>IFERROR(_xlfn.XLOOKUP($B2403,'Reference Prices - Do Not Edit'!$C$4:$C$6575,'Reference Prices - Do Not Edit'!$B$4:$B$6575),"-")</f>
        <v>-</v>
      </c>
      <c r="D2403" s="23">
        <f>IFERROR(_xlfn.XLOOKUP($B2403,'Reference Prices - Do Not Edit'!$C$4:$C$6575,'Reference Prices - Do Not Edit'!$D$4:$D$6575),0)</f>
        <v>0</v>
      </c>
      <c r="E2403" s="23">
        <f>IFERROR(_xlfn.XLOOKUP($B2403,'Reference Prices - Do Not Edit'!$C$4:$C$6575,'Reference Prices - Do Not Edit'!$E$4:$E$6575),0)</f>
        <v>0</v>
      </c>
      <c r="F2403" s="25">
        <f>IFERROR(_xlfn.XLOOKUP($B2403,'Reference Prices - Do Not Edit'!$C$4:$C$6575,'Reference Prices - Do Not Edit'!$I$4:$I$6575),0)</f>
        <v>0</v>
      </c>
    </row>
    <row r="2404" spans="2:6">
      <c r="B2404" s="475"/>
      <c r="C2404" s="380" t="str">
        <f>IFERROR(_xlfn.XLOOKUP($B2404,'Reference Prices - Do Not Edit'!$C$4:$C$6575,'Reference Prices - Do Not Edit'!$B$4:$B$6575),"-")</f>
        <v>-</v>
      </c>
      <c r="D2404" s="23">
        <f>IFERROR(_xlfn.XLOOKUP($B2404,'Reference Prices - Do Not Edit'!$C$4:$C$6575,'Reference Prices - Do Not Edit'!$D$4:$D$6575),0)</f>
        <v>0</v>
      </c>
      <c r="E2404" s="23">
        <f>IFERROR(_xlfn.XLOOKUP($B2404,'Reference Prices - Do Not Edit'!$C$4:$C$6575,'Reference Prices - Do Not Edit'!$E$4:$E$6575),0)</f>
        <v>0</v>
      </c>
      <c r="F2404" s="25">
        <f>IFERROR(_xlfn.XLOOKUP($B2404,'Reference Prices - Do Not Edit'!$C$4:$C$6575,'Reference Prices - Do Not Edit'!$I$4:$I$6575),0)</f>
        <v>0</v>
      </c>
    </row>
    <row r="2405" spans="2:6">
      <c r="B2405" s="475"/>
      <c r="C2405" s="380" t="str">
        <f>IFERROR(_xlfn.XLOOKUP($B2405,'Reference Prices - Do Not Edit'!$C$4:$C$6575,'Reference Prices - Do Not Edit'!$B$4:$B$6575),"-")</f>
        <v>-</v>
      </c>
      <c r="D2405" s="23">
        <f>IFERROR(_xlfn.XLOOKUP($B2405,'Reference Prices - Do Not Edit'!$C$4:$C$6575,'Reference Prices - Do Not Edit'!$D$4:$D$6575),0)</f>
        <v>0</v>
      </c>
      <c r="E2405" s="23">
        <f>IFERROR(_xlfn.XLOOKUP($B2405,'Reference Prices - Do Not Edit'!$C$4:$C$6575,'Reference Prices - Do Not Edit'!$E$4:$E$6575),0)</f>
        <v>0</v>
      </c>
      <c r="F2405" s="25">
        <f>IFERROR(_xlfn.XLOOKUP($B2405,'Reference Prices - Do Not Edit'!$C$4:$C$6575,'Reference Prices - Do Not Edit'!$I$4:$I$6575),0)</f>
        <v>0</v>
      </c>
    </row>
    <row r="2406" spans="2:6">
      <c r="B2406" s="475"/>
      <c r="C2406" s="380" t="str">
        <f>IFERROR(_xlfn.XLOOKUP($B2406,'Reference Prices - Do Not Edit'!$C$4:$C$6575,'Reference Prices - Do Not Edit'!$B$4:$B$6575),"-")</f>
        <v>-</v>
      </c>
      <c r="D2406" s="23">
        <f>IFERROR(_xlfn.XLOOKUP($B2406,'Reference Prices - Do Not Edit'!$C$4:$C$6575,'Reference Prices - Do Not Edit'!$D$4:$D$6575),0)</f>
        <v>0</v>
      </c>
      <c r="E2406" s="23">
        <f>IFERROR(_xlfn.XLOOKUP($B2406,'Reference Prices - Do Not Edit'!$C$4:$C$6575,'Reference Prices - Do Not Edit'!$E$4:$E$6575),0)</f>
        <v>0</v>
      </c>
      <c r="F2406" s="25">
        <f>IFERROR(_xlfn.XLOOKUP($B2406,'Reference Prices - Do Not Edit'!$C$4:$C$6575,'Reference Prices - Do Not Edit'!$I$4:$I$6575),0)</f>
        <v>0</v>
      </c>
    </row>
    <row r="2407" spans="2:6">
      <c r="B2407" s="475"/>
      <c r="C2407" s="380" t="str">
        <f>IFERROR(_xlfn.XLOOKUP($B2407,'Reference Prices - Do Not Edit'!$C$4:$C$6575,'Reference Prices - Do Not Edit'!$B$4:$B$6575),"-")</f>
        <v>-</v>
      </c>
      <c r="D2407" s="23">
        <f>IFERROR(_xlfn.XLOOKUP($B2407,'Reference Prices - Do Not Edit'!$C$4:$C$6575,'Reference Prices - Do Not Edit'!$D$4:$D$6575),0)</f>
        <v>0</v>
      </c>
      <c r="E2407" s="23">
        <f>IFERROR(_xlfn.XLOOKUP($B2407,'Reference Prices - Do Not Edit'!$C$4:$C$6575,'Reference Prices - Do Not Edit'!$E$4:$E$6575),0)</f>
        <v>0</v>
      </c>
      <c r="F2407" s="25">
        <f>IFERROR(_xlfn.XLOOKUP($B2407,'Reference Prices - Do Not Edit'!$C$4:$C$6575,'Reference Prices - Do Not Edit'!$I$4:$I$6575),0)</f>
        <v>0</v>
      </c>
    </row>
    <row r="2408" spans="2:6">
      <c r="B2408" s="475"/>
      <c r="C2408" s="380" t="str">
        <f>IFERROR(_xlfn.XLOOKUP($B2408,'Reference Prices - Do Not Edit'!$C$4:$C$6575,'Reference Prices - Do Not Edit'!$B$4:$B$6575),"-")</f>
        <v>-</v>
      </c>
      <c r="D2408" s="23">
        <f>IFERROR(_xlfn.XLOOKUP($B2408,'Reference Prices - Do Not Edit'!$C$4:$C$6575,'Reference Prices - Do Not Edit'!$D$4:$D$6575),0)</f>
        <v>0</v>
      </c>
      <c r="E2408" s="23">
        <f>IFERROR(_xlfn.XLOOKUP($B2408,'Reference Prices - Do Not Edit'!$C$4:$C$6575,'Reference Prices - Do Not Edit'!$E$4:$E$6575),0)</f>
        <v>0</v>
      </c>
      <c r="F2408" s="25">
        <f>IFERROR(_xlfn.XLOOKUP($B2408,'Reference Prices - Do Not Edit'!$C$4:$C$6575,'Reference Prices - Do Not Edit'!$I$4:$I$6575),0)</f>
        <v>0</v>
      </c>
    </row>
    <row r="2409" spans="2:6">
      <c r="B2409" s="475"/>
      <c r="C2409" s="380" t="str">
        <f>IFERROR(_xlfn.XLOOKUP($B2409,'Reference Prices - Do Not Edit'!$C$4:$C$6575,'Reference Prices - Do Not Edit'!$B$4:$B$6575),"-")</f>
        <v>-</v>
      </c>
      <c r="D2409" s="23">
        <f>IFERROR(_xlfn.XLOOKUP($B2409,'Reference Prices - Do Not Edit'!$C$4:$C$6575,'Reference Prices - Do Not Edit'!$D$4:$D$6575),0)</f>
        <v>0</v>
      </c>
      <c r="E2409" s="23">
        <f>IFERROR(_xlfn.XLOOKUP($B2409,'Reference Prices - Do Not Edit'!$C$4:$C$6575,'Reference Prices - Do Not Edit'!$E$4:$E$6575),0)</f>
        <v>0</v>
      </c>
      <c r="F2409" s="25">
        <f>IFERROR(_xlfn.XLOOKUP($B2409,'Reference Prices - Do Not Edit'!$C$4:$C$6575,'Reference Prices - Do Not Edit'!$I$4:$I$6575),0)</f>
        <v>0</v>
      </c>
    </row>
    <row r="2410" spans="2:6">
      <c r="B2410" s="475"/>
      <c r="C2410" s="380" t="str">
        <f>IFERROR(_xlfn.XLOOKUP($B2410,'Reference Prices - Do Not Edit'!$C$4:$C$6575,'Reference Prices - Do Not Edit'!$B$4:$B$6575),"-")</f>
        <v>-</v>
      </c>
      <c r="D2410" s="23">
        <f>IFERROR(_xlfn.XLOOKUP($B2410,'Reference Prices - Do Not Edit'!$C$4:$C$6575,'Reference Prices - Do Not Edit'!$D$4:$D$6575),0)</f>
        <v>0</v>
      </c>
      <c r="E2410" s="23">
        <f>IFERROR(_xlfn.XLOOKUP($B2410,'Reference Prices - Do Not Edit'!$C$4:$C$6575,'Reference Prices - Do Not Edit'!$E$4:$E$6575),0)</f>
        <v>0</v>
      </c>
      <c r="F2410" s="25">
        <f>IFERROR(_xlfn.XLOOKUP($B2410,'Reference Prices - Do Not Edit'!$C$4:$C$6575,'Reference Prices - Do Not Edit'!$I$4:$I$6575),0)</f>
        <v>0</v>
      </c>
    </row>
    <row r="2411" spans="2:6">
      <c r="B2411" s="475"/>
      <c r="C2411" s="380" t="str">
        <f>IFERROR(_xlfn.XLOOKUP($B2411,'Reference Prices - Do Not Edit'!$C$4:$C$6575,'Reference Prices - Do Not Edit'!$B$4:$B$6575),"-")</f>
        <v>-</v>
      </c>
      <c r="D2411" s="23">
        <f>IFERROR(_xlfn.XLOOKUP($B2411,'Reference Prices - Do Not Edit'!$C$4:$C$6575,'Reference Prices - Do Not Edit'!$D$4:$D$6575),0)</f>
        <v>0</v>
      </c>
      <c r="E2411" s="23">
        <f>IFERROR(_xlfn.XLOOKUP($B2411,'Reference Prices - Do Not Edit'!$C$4:$C$6575,'Reference Prices - Do Not Edit'!$E$4:$E$6575),0)</f>
        <v>0</v>
      </c>
      <c r="F2411" s="25">
        <f>IFERROR(_xlfn.XLOOKUP($B2411,'Reference Prices - Do Not Edit'!$C$4:$C$6575,'Reference Prices - Do Not Edit'!$I$4:$I$6575),0)</f>
        <v>0</v>
      </c>
    </row>
    <row r="2412" spans="2:6">
      <c r="B2412" s="475"/>
      <c r="C2412" s="380" t="str">
        <f>IFERROR(_xlfn.XLOOKUP($B2412,'Reference Prices - Do Not Edit'!$C$4:$C$6575,'Reference Prices - Do Not Edit'!$B$4:$B$6575),"-")</f>
        <v>-</v>
      </c>
      <c r="D2412" s="23">
        <f>IFERROR(_xlfn.XLOOKUP($B2412,'Reference Prices - Do Not Edit'!$C$4:$C$6575,'Reference Prices - Do Not Edit'!$D$4:$D$6575),0)</f>
        <v>0</v>
      </c>
      <c r="E2412" s="23">
        <f>IFERROR(_xlfn.XLOOKUP($B2412,'Reference Prices - Do Not Edit'!$C$4:$C$6575,'Reference Prices - Do Not Edit'!$E$4:$E$6575),0)</f>
        <v>0</v>
      </c>
      <c r="F2412" s="25">
        <f>IFERROR(_xlfn.XLOOKUP($B2412,'Reference Prices - Do Not Edit'!$C$4:$C$6575,'Reference Prices - Do Not Edit'!$I$4:$I$6575),0)</f>
        <v>0</v>
      </c>
    </row>
    <row r="2413" spans="2:6">
      <c r="B2413" s="475"/>
      <c r="C2413" s="380" t="str">
        <f>IFERROR(_xlfn.XLOOKUP($B2413,'Reference Prices - Do Not Edit'!$C$4:$C$6575,'Reference Prices - Do Not Edit'!$B$4:$B$6575),"-")</f>
        <v>-</v>
      </c>
      <c r="D2413" s="23">
        <f>IFERROR(_xlfn.XLOOKUP($B2413,'Reference Prices - Do Not Edit'!$C$4:$C$6575,'Reference Prices - Do Not Edit'!$D$4:$D$6575),0)</f>
        <v>0</v>
      </c>
      <c r="E2413" s="23">
        <f>IFERROR(_xlfn.XLOOKUP($B2413,'Reference Prices - Do Not Edit'!$C$4:$C$6575,'Reference Prices - Do Not Edit'!$E$4:$E$6575),0)</f>
        <v>0</v>
      </c>
      <c r="F2413" s="25">
        <f>IFERROR(_xlfn.XLOOKUP($B2413,'Reference Prices - Do Not Edit'!$C$4:$C$6575,'Reference Prices - Do Not Edit'!$I$4:$I$6575),0)</f>
        <v>0</v>
      </c>
    </row>
    <row r="2414" spans="2:6">
      <c r="B2414" s="475"/>
      <c r="C2414" s="380" t="str">
        <f>IFERROR(_xlfn.XLOOKUP($B2414,'Reference Prices - Do Not Edit'!$C$4:$C$6575,'Reference Prices - Do Not Edit'!$B$4:$B$6575),"-")</f>
        <v>-</v>
      </c>
      <c r="D2414" s="23">
        <f>IFERROR(_xlfn.XLOOKUP($B2414,'Reference Prices - Do Not Edit'!$C$4:$C$6575,'Reference Prices - Do Not Edit'!$D$4:$D$6575),0)</f>
        <v>0</v>
      </c>
      <c r="E2414" s="23">
        <f>IFERROR(_xlfn.XLOOKUP($B2414,'Reference Prices - Do Not Edit'!$C$4:$C$6575,'Reference Prices - Do Not Edit'!$E$4:$E$6575),0)</f>
        <v>0</v>
      </c>
      <c r="F2414" s="25">
        <f>IFERROR(_xlfn.XLOOKUP($B2414,'Reference Prices - Do Not Edit'!$C$4:$C$6575,'Reference Prices - Do Not Edit'!$I$4:$I$6575),0)</f>
        <v>0</v>
      </c>
    </row>
    <row r="2415" spans="2:6">
      <c r="B2415" s="475"/>
      <c r="C2415" s="380" t="str">
        <f>IFERROR(_xlfn.XLOOKUP($B2415,'Reference Prices - Do Not Edit'!$C$4:$C$6575,'Reference Prices - Do Not Edit'!$B$4:$B$6575),"-")</f>
        <v>-</v>
      </c>
      <c r="D2415" s="23">
        <f>IFERROR(_xlfn.XLOOKUP($B2415,'Reference Prices - Do Not Edit'!$C$4:$C$6575,'Reference Prices - Do Not Edit'!$D$4:$D$6575),0)</f>
        <v>0</v>
      </c>
      <c r="E2415" s="23">
        <f>IFERROR(_xlfn.XLOOKUP($B2415,'Reference Prices - Do Not Edit'!$C$4:$C$6575,'Reference Prices - Do Not Edit'!$E$4:$E$6575),0)</f>
        <v>0</v>
      </c>
      <c r="F2415" s="25">
        <f>IFERROR(_xlfn.XLOOKUP($B2415,'Reference Prices - Do Not Edit'!$C$4:$C$6575,'Reference Prices - Do Not Edit'!$I$4:$I$6575),0)</f>
        <v>0</v>
      </c>
    </row>
    <row r="2416" spans="2:6">
      <c r="B2416" s="475"/>
      <c r="C2416" s="380" t="str">
        <f>IFERROR(_xlfn.XLOOKUP($B2416,'Reference Prices - Do Not Edit'!$C$4:$C$6575,'Reference Prices - Do Not Edit'!$B$4:$B$6575),"-")</f>
        <v>-</v>
      </c>
      <c r="D2416" s="23">
        <f>IFERROR(_xlfn.XLOOKUP($B2416,'Reference Prices - Do Not Edit'!$C$4:$C$6575,'Reference Prices - Do Not Edit'!$D$4:$D$6575),0)</f>
        <v>0</v>
      </c>
      <c r="E2416" s="23">
        <f>IFERROR(_xlfn.XLOOKUP($B2416,'Reference Prices - Do Not Edit'!$C$4:$C$6575,'Reference Prices - Do Not Edit'!$E$4:$E$6575),0)</f>
        <v>0</v>
      </c>
      <c r="F2416" s="25">
        <f>IFERROR(_xlfn.XLOOKUP($B2416,'Reference Prices - Do Not Edit'!$C$4:$C$6575,'Reference Prices - Do Not Edit'!$I$4:$I$6575),0)</f>
        <v>0</v>
      </c>
    </row>
    <row r="2417" spans="2:6">
      <c r="B2417" s="475"/>
      <c r="C2417" s="380" t="str">
        <f>IFERROR(_xlfn.XLOOKUP($B2417,'Reference Prices - Do Not Edit'!$C$4:$C$6575,'Reference Prices - Do Not Edit'!$B$4:$B$6575),"-")</f>
        <v>-</v>
      </c>
      <c r="D2417" s="23">
        <f>IFERROR(_xlfn.XLOOKUP($B2417,'Reference Prices - Do Not Edit'!$C$4:$C$6575,'Reference Prices - Do Not Edit'!$D$4:$D$6575),0)</f>
        <v>0</v>
      </c>
      <c r="E2417" s="23">
        <f>IFERROR(_xlfn.XLOOKUP($B2417,'Reference Prices - Do Not Edit'!$C$4:$C$6575,'Reference Prices - Do Not Edit'!$E$4:$E$6575),0)</f>
        <v>0</v>
      </c>
      <c r="F2417" s="25">
        <f>IFERROR(_xlfn.XLOOKUP($B2417,'Reference Prices - Do Not Edit'!$C$4:$C$6575,'Reference Prices - Do Not Edit'!$I$4:$I$6575),0)</f>
        <v>0</v>
      </c>
    </row>
    <row r="2418" spans="2:6">
      <c r="B2418" s="475"/>
      <c r="C2418" s="380" t="str">
        <f>IFERROR(_xlfn.XLOOKUP($B2418,'Reference Prices - Do Not Edit'!$C$4:$C$6575,'Reference Prices - Do Not Edit'!$B$4:$B$6575),"-")</f>
        <v>-</v>
      </c>
      <c r="D2418" s="23">
        <f>IFERROR(_xlfn.XLOOKUP($B2418,'Reference Prices - Do Not Edit'!$C$4:$C$6575,'Reference Prices - Do Not Edit'!$D$4:$D$6575),0)</f>
        <v>0</v>
      </c>
      <c r="E2418" s="23">
        <f>IFERROR(_xlfn.XLOOKUP($B2418,'Reference Prices - Do Not Edit'!$C$4:$C$6575,'Reference Prices - Do Not Edit'!$E$4:$E$6575),0)</f>
        <v>0</v>
      </c>
      <c r="F2418" s="25">
        <f>IFERROR(_xlfn.XLOOKUP($B2418,'Reference Prices - Do Not Edit'!$C$4:$C$6575,'Reference Prices - Do Not Edit'!$I$4:$I$6575),0)</f>
        <v>0</v>
      </c>
    </row>
    <row r="2419" spans="2:6">
      <c r="B2419" s="475"/>
      <c r="C2419" s="380" t="str">
        <f>IFERROR(_xlfn.XLOOKUP($B2419,'Reference Prices - Do Not Edit'!$C$4:$C$6575,'Reference Prices - Do Not Edit'!$B$4:$B$6575),"-")</f>
        <v>-</v>
      </c>
      <c r="D2419" s="23">
        <f>IFERROR(_xlfn.XLOOKUP($B2419,'Reference Prices - Do Not Edit'!$C$4:$C$6575,'Reference Prices - Do Not Edit'!$D$4:$D$6575),0)</f>
        <v>0</v>
      </c>
      <c r="E2419" s="23">
        <f>IFERROR(_xlfn.XLOOKUP($B2419,'Reference Prices - Do Not Edit'!$C$4:$C$6575,'Reference Prices - Do Not Edit'!$E$4:$E$6575),0)</f>
        <v>0</v>
      </c>
      <c r="F2419" s="25">
        <f>IFERROR(_xlfn.XLOOKUP($B2419,'Reference Prices - Do Not Edit'!$C$4:$C$6575,'Reference Prices - Do Not Edit'!$I$4:$I$6575),0)</f>
        <v>0</v>
      </c>
    </row>
    <row r="2420" spans="2:6">
      <c r="B2420" s="475"/>
      <c r="C2420" s="380" t="str">
        <f>IFERROR(_xlfn.XLOOKUP($B2420,'Reference Prices - Do Not Edit'!$C$4:$C$6575,'Reference Prices - Do Not Edit'!$B$4:$B$6575),"-")</f>
        <v>-</v>
      </c>
      <c r="D2420" s="23">
        <f>IFERROR(_xlfn.XLOOKUP($B2420,'Reference Prices - Do Not Edit'!$C$4:$C$6575,'Reference Prices - Do Not Edit'!$D$4:$D$6575),0)</f>
        <v>0</v>
      </c>
      <c r="E2420" s="23">
        <f>IFERROR(_xlfn.XLOOKUP($B2420,'Reference Prices - Do Not Edit'!$C$4:$C$6575,'Reference Prices - Do Not Edit'!$E$4:$E$6575),0)</f>
        <v>0</v>
      </c>
      <c r="F2420" s="25">
        <f>IFERROR(_xlfn.XLOOKUP($B2420,'Reference Prices - Do Not Edit'!$C$4:$C$6575,'Reference Prices - Do Not Edit'!$I$4:$I$6575),0)</f>
        <v>0</v>
      </c>
    </row>
    <row r="2421" spans="2:6">
      <c r="B2421" s="475"/>
      <c r="C2421" s="380" t="str">
        <f>IFERROR(_xlfn.XLOOKUP($B2421,'Reference Prices - Do Not Edit'!$C$4:$C$6575,'Reference Prices - Do Not Edit'!$B$4:$B$6575),"-")</f>
        <v>-</v>
      </c>
      <c r="D2421" s="23">
        <f>IFERROR(_xlfn.XLOOKUP($B2421,'Reference Prices - Do Not Edit'!$C$4:$C$6575,'Reference Prices - Do Not Edit'!$D$4:$D$6575),0)</f>
        <v>0</v>
      </c>
      <c r="E2421" s="23">
        <f>IFERROR(_xlfn.XLOOKUP($B2421,'Reference Prices - Do Not Edit'!$C$4:$C$6575,'Reference Prices - Do Not Edit'!$E$4:$E$6575),0)</f>
        <v>0</v>
      </c>
      <c r="F2421" s="25">
        <f>IFERROR(_xlfn.XLOOKUP($B2421,'Reference Prices - Do Not Edit'!$C$4:$C$6575,'Reference Prices - Do Not Edit'!$I$4:$I$6575),0)</f>
        <v>0</v>
      </c>
    </row>
    <row r="2422" spans="2:6">
      <c r="B2422" s="475"/>
      <c r="C2422" s="380" t="str">
        <f>IFERROR(_xlfn.XLOOKUP($B2422,'Reference Prices - Do Not Edit'!$C$4:$C$6575,'Reference Prices - Do Not Edit'!$B$4:$B$6575),"-")</f>
        <v>-</v>
      </c>
      <c r="D2422" s="23">
        <f>IFERROR(_xlfn.XLOOKUP($B2422,'Reference Prices - Do Not Edit'!$C$4:$C$6575,'Reference Prices - Do Not Edit'!$D$4:$D$6575),0)</f>
        <v>0</v>
      </c>
      <c r="E2422" s="23">
        <f>IFERROR(_xlfn.XLOOKUP($B2422,'Reference Prices - Do Not Edit'!$C$4:$C$6575,'Reference Prices - Do Not Edit'!$E$4:$E$6575),0)</f>
        <v>0</v>
      </c>
      <c r="F2422" s="25">
        <f>IFERROR(_xlfn.XLOOKUP($B2422,'Reference Prices - Do Not Edit'!$C$4:$C$6575,'Reference Prices - Do Not Edit'!$I$4:$I$6575),0)</f>
        <v>0</v>
      </c>
    </row>
    <row r="2423" spans="2:6">
      <c r="B2423" s="475"/>
      <c r="C2423" s="380" t="str">
        <f>IFERROR(_xlfn.XLOOKUP($B2423,'Reference Prices - Do Not Edit'!$C$4:$C$6575,'Reference Prices - Do Not Edit'!$B$4:$B$6575),"-")</f>
        <v>-</v>
      </c>
      <c r="D2423" s="23">
        <f>IFERROR(_xlfn.XLOOKUP($B2423,'Reference Prices - Do Not Edit'!$C$4:$C$6575,'Reference Prices - Do Not Edit'!$D$4:$D$6575),0)</f>
        <v>0</v>
      </c>
      <c r="E2423" s="23">
        <f>IFERROR(_xlfn.XLOOKUP($B2423,'Reference Prices - Do Not Edit'!$C$4:$C$6575,'Reference Prices - Do Not Edit'!$E$4:$E$6575),0)</f>
        <v>0</v>
      </c>
      <c r="F2423" s="25">
        <f>IFERROR(_xlfn.XLOOKUP($B2423,'Reference Prices - Do Not Edit'!$C$4:$C$6575,'Reference Prices - Do Not Edit'!$I$4:$I$6575),0)</f>
        <v>0</v>
      </c>
    </row>
    <row r="2424" spans="2:6">
      <c r="B2424" s="475"/>
      <c r="C2424" s="380" t="str">
        <f>IFERROR(_xlfn.XLOOKUP($B2424,'Reference Prices - Do Not Edit'!$C$4:$C$6575,'Reference Prices - Do Not Edit'!$B$4:$B$6575),"-")</f>
        <v>-</v>
      </c>
      <c r="D2424" s="23">
        <f>IFERROR(_xlfn.XLOOKUP($B2424,'Reference Prices - Do Not Edit'!$C$4:$C$6575,'Reference Prices - Do Not Edit'!$D$4:$D$6575),0)</f>
        <v>0</v>
      </c>
      <c r="E2424" s="23">
        <f>IFERROR(_xlfn.XLOOKUP($B2424,'Reference Prices - Do Not Edit'!$C$4:$C$6575,'Reference Prices - Do Not Edit'!$E$4:$E$6575),0)</f>
        <v>0</v>
      </c>
      <c r="F2424" s="25">
        <f>IFERROR(_xlfn.XLOOKUP($B2424,'Reference Prices - Do Not Edit'!$C$4:$C$6575,'Reference Prices - Do Not Edit'!$I$4:$I$6575),0)</f>
        <v>0</v>
      </c>
    </row>
    <row r="2425" spans="2:6">
      <c r="B2425" s="475"/>
      <c r="C2425" s="380" t="str">
        <f>IFERROR(_xlfn.XLOOKUP($B2425,'Reference Prices - Do Not Edit'!$C$4:$C$6575,'Reference Prices - Do Not Edit'!$B$4:$B$6575),"-")</f>
        <v>-</v>
      </c>
      <c r="D2425" s="23">
        <f>IFERROR(_xlfn.XLOOKUP($B2425,'Reference Prices - Do Not Edit'!$C$4:$C$6575,'Reference Prices - Do Not Edit'!$D$4:$D$6575),0)</f>
        <v>0</v>
      </c>
      <c r="E2425" s="23">
        <f>IFERROR(_xlfn.XLOOKUP($B2425,'Reference Prices - Do Not Edit'!$C$4:$C$6575,'Reference Prices - Do Not Edit'!$E$4:$E$6575),0)</f>
        <v>0</v>
      </c>
      <c r="F2425" s="25">
        <f>IFERROR(_xlfn.XLOOKUP($B2425,'Reference Prices - Do Not Edit'!$C$4:$C$6575,'Reference Prices - Do Not Edit'!$I$4:$I$6575),0)</f>
        <v>0</v>
      </c>
    </row>
    <row r="2426" spans="2:6">
      <c r="B2426" s="475"/>
      <c r="C2426" s="380" t="str">
        <f>IFERROR(_xlfn.XLOOKUP($B2426,'Reference Prices - Do Not Edit'!$C$4:$C$6575,'Reference Prices - Do Not Edit'!$B$4:$B$6575),"-")</f>
        <v>-</v>
      </c>
      <c r="D2426" s="23">
        <f>IFERROR(_xlfn.XLOOKUP($B2426,'Reference Prices - Do Not Edit'!$C$4:$C$6575,'Reference Prices - Do Not Edit'!$D$4:$D$6575),0)</f>
        <v>0</v>
      </c>
      <c r="E2426" s="23">
        <f>IFERROR(_xlfn.XLOOKUP($B2426,'Reference Prices - Do Not Edit'!$C$4:$C$6575,'Reference Prices - Do Not Edit'!$E$4:$E$6575),0)</f>
        <v>0</v>
      </c>
      <c r="F2426" s="25">
        <f>IFERROR(_xlfn.XLOOKUP($B2426,'Reference Prices - Do Not Edit'!$C$4:$C$6575,'Reference Prices - Do Not Edit'!$I$4:$I$6575),0)</f>
        <v>0</v>
      </c>
    </row>
    <row r="2427" spans="2:6">
      <c r="B2427" s="475"/>
      <c r="C2427" s="380" t="str">
        <f>IFERROR(_xlfn.XLOOKUP($B2427,'Reference Prices - Do Not Edit'!$C$4:$C$6575,'Reference Prices - Do Not Edit'!$B$4:$B$6575),"-")</f>
        <v>-</v>
      </c>
      <c r="D2427" s="23">
        <f>IFERROR(_xlfn.XLOOKUP($B2427,'Reference Prices - Do Not Edit'!$C$4:$C$6575,'Reference Prices - Do Not Edit'!$D$4:$D$6575),0)</f>
        <v>0</v>
      </c>
      <c r="E2427" s="23">
        <f>IFERROR(_xlfn.XLOOKUP($B2427,'Reference Prices - Do Not Edit'!$C$4:$C$6575,'Reference Prices - Do Not Edit'!$E$4:$E$6575),0)</f>
        <v>0</v>
      </c>
      <c r="F2427" s="25">
        <f>IFERROR(_xlfn.XLOOKUP($B2427,'Reference Prices - Do Not Edit'!$C$4:$C$6575,'Reference Prices - Do Not Edit'!$I$4:$I$6575),0)</f>
        <v>0</v>
      </c>
    </row>
    <row r="2428" spans="2:6">
      <c r="B2428" s="475"/>
      <c r="C2428" s="380" t="str">
        <f>IFERROR(_xlfn.XLOOKUP($B2428,'Reference Prices - Do Not Edit'!$C$4:$C$6575,'Reference Prices - Do Not Edit'!$B$4:$B$6575),"-")</f>
        <v>-</v>
      </c>
      <c r="D2428" s="23">
        <f>IFERROR(_xlfn.XLOOKUP($B2428,'Reference Prices - Do Not Edit'!$C$4:$C$6575,'Reference Prices - Do Not Edit'!$D$4:$D$6575),0)</f>
        <v>0</v>
      </c>
      <c r="E2428" s="23">
        <f>IFERROR(_xlfn.XLOOKUP($B2428,'Reference Prices - Do Not Edit'!$C$4:$C$6575,'Reference Prices - Do Not Edit'!$E$4:$E$6575),0)</f>
        <v>0</v>
      </c>
      <c r="F2428" s="25">
        <f>IFERROR(_xlfn.XLOOKUP($B2428,'Reference Prices - Do Not Edit'!$C$4:$C$6575,'Reference Prices - Do Not Edit'!$I$4:$I$6575),0)</f>
        <v>0</v>
      </c>
    </row>
    <row r="2429" spans="2:6">
      <c r="B2429" s="475"/>
      <c r="C2429" s="380" t="str">
        <f>IFERROR(_xlfn.XLOOKUP($B2429,'Reference Prices - Do Not Edit'!$C$4:$C$6575,'Reference Prices - Do Not Edit'!$B$4:$B$6575),"-")</f>
        <v>-</v>
      </c>
      <c r="D2429" s="23">
        <f>IFERROR(_xlfn.XLOOKUP($B2429,'Reference Prices - Do Not Edit'!$C$4:$C$6575,'Reference Prices - Do Not Edit'!$D$4:$D$6575),0)</f>
        <v>0</v>
      </c>
      <c r="E2429" s="23">
        <f>IFERROR(_xlfn.XLOOKUP($B2429,'Reference Prices - Do Not Edit'!$C$4:$C$6575,'Reference Prices - Do Not Edit'!$E$4:$E$6575),0)</f>
        <v>0</v>
      </c>
      <c r="F2429" s="25">
        <f>IFERROR(_xlfn.XLOOKUP($B2429,'Reference Prices - Do Not Edit'!$C$4:$C$6575,'Reference Prices - Do Not Edit'!$I$4:$I$6575),0)</f>
        <v>0</v>
      </c>
    </row>
    <row r="2430" spans="2:6">
      <c r="B2430" s="475"/>
      <c r="C2430" s="380" t="str">
        <f>IFERROR(_xlfn.XLOOKUP($B2430,'Reference Prices - Do Not Edit'!$C$4:$C$6575,'Reference Prices - Do Not Edit'!$B$4:$B$6575),"-")</f>
        <v>-</v>
      </c>
      <c r="D2430" s="23">
        <f>IFERROR(_xlfn.XLOOKUP($B2430,'Reference Prices - Do Not Edit'!$C$4:$C$6575,'Reference Prices - Do Not Edit'!$D$4:$D$6575),0)</f>
        <v>0</v>
      </c>
      <c r="E2430" s="23">
        <f>IFERROR(_xlfn.XLOOKUP($B2430,'Reference Prices - Do Not Edit'!$C$4:$C$6575,'Reference Prices - Do Not Edit'!$E$4:$E$6575),0)</f>
        <v>0</v>
      </c>
      <c r="F2430" s="25">
        <f>IFERROR(_xlfn.XLOOKUP($B2430,'Reference Prices - Do Not Edit'!$C$4:$C$6575,'Reference Prices - Do Not Edit'!$I$4:$I$6575),0)</f>
        <v>0</v>
      </c>
    </row>
    <row r="2431" spans="2:6">
      <c r="B2431" s="475"/>
      <c r="C2431" s="380" t="str">
        <f>IFERROR(_xlfn.XLOOKUP($B2431,'Reference Prices - Do Not Edit'!$C$4:$C$6575,'Reference Prices - Do Not Edit'!$B$4:$B$6575),"-")</f>
        <v>-</v>
      </c>
      <c r="D2431" s="23">
        <f>IFERROR(_xlfn.XLOOKUP($B2431,'Reference Prices - Do Not Edit'!$C$4:$C$6575,'Reference Prices - Do Not Edit'!$D$4:$D$6575),0)</f>
        <v>0</v>
      </c>
      <c r="E2431" s="23">
        <f>IFERROR(_xlfn.XLOOKUP($B2431,'Reference Prices - Do Not Edit'!$C$4:$C$6575,'Reference Prices - Do Not Edit'!$E$4:$E$6575),0)</f>
        <v>0</v>
      </c>
      <c r="F2431" s="25">
        <f>IFERROR(_xlfn.XLOOKUP($B2431,'Reference Prices - Do Not Edit'!$C$4:$C$6575,'Reference Prices - Do Not Edit'!$I$4:$I$6575),0)</f>
        <v>0</v>
      </c>
    </row>
    <row r="2432" spans="2:6">
      <c r="B2432" s="475"/>
      <c r="C2432" s="380" t="str">
        <f>IFERROR(_xlfn.XLOOKUP($B2432,'Reference Prices - Do Not Edit'!$C$4:$C$6575,'Reference Prices - Do Not Edit'!$B$4:$B$6575),"-")</f>
        <v>-</v>
      </c>
      <c r="D2432" s="23">
        <f>IFERROR(_xlfn.XLOOKUP($B2432,'Reference Prices - Do Not Edit'!$C$4:$C$6575,'Reference Prices - Do Not Edit'!$D$4:$D$6575),0)</f>
        <v>0</v>
      </c>
      <c r="E2432" s="23">
        <f>IFERROR(_xlfn.XLOOKUP($B2432,'Reference Prices - Do Not Edit'!$C$4:$C$6575,'Reference Prices - Do Not Edit'!$E$4:$E$6575),0)</f>
        <v>0</v>
      </c>
      <c r="F2432" s="25">
        <f>IFERROR(_xlfn.XLOOKUP($B2432,'Reference Prices - Do Not Edit'!$C$4:$C$6575,'Reference Prices - Do Not Edit'!$I$4:$I$6575),0)</f>
        <v>0</v>
      </c>
    </row>
    <row r="2433" spans="2:6">
      <c r="B2433" s="475"/>
      <c r="C2433" s="380" t="str">
        <f>IFERROR(_xlfn.XLOOKUP($B2433,'Reference Prices - Do Not Edit'!$C$4:$C$6575,'Reference Prices - Do Not Edit'!$B$4:$B$6575),"-")</f>
        <v>-</v>
      </c>
      <c r="D2433" s="23">
        <f>IFERROR(_xlfn.XLOOKUP($B2433,'Reference Prices - Do Not Edit'!$C$4:$C$6575,'Reference Prices - Do Not Edit'!$D$4:$D$6575),0)</f>
        <v>0</v>
      </c>
      <c r="E2433" s="23">
        <f>IFERROR(_xlfn.XLOOKUP($B2433,'Reference Prices - Do Not Edit'!$C$4:$C$6575,'Reference Prices - Do Not Edit'!$E$4:$E$6575),0)</f>
        <v>0</v>
      </c>
      <c r="F2433" s="25">
        <f>IFERROR(_xlfn.XLOOKUP($B2433,'Reference Prices - Do Not Edit'!$C$4:$C$6575,'Reference Prices - Do Not Edit'!$I$4:$I$6575),0)</f>
        <v>0</v>
      </c>
    </row>
    <row r="2434" spans="2:6">
      <c r="B2434" s="475"/>
      <c r="C2434" s="380" t="str">
        <f>IFERROR(_xlfn.XLOOKUP($B2434,'Reference Prices - Do Not Edit'!$C$4:$C$6575,'Reference Prices - Do Not Edit'!$B$4:$B$6575),"-")</f>
        <v>-</v>
      </c>
      <c r="D2434" s="23">
        <f>IFERROR(_xlfn.XLOOKUP($B2434,'Reference Prices - Do Not Edit'!$C$4:$C$6575,'Reference Prices - Do Not Edit'!$D$4:$D$6575),0)</f>
        <v>0</v>
      </c>
      <c r="E2434" s="23">
        <f>IFERROR(_xlfn.XLOOKUP($B2434,'Reference Prices - Do Not Edit'!$C$4:$C$6575,'Reference Prices - Do Not Edit'!$E$4:$E$6575),0)</f>
        <v>0</v>
      </c>
      <c r="F2434" s="25">
        <f>IFERROR(_xlfn.XLOOKUP($B2434,'Reference Prices - Do Not Edit'!$C$4:$C$6575,'Reference Prices - Do Not Edit'!$I$4:$I$6575),0)</f>
        <v>0</v>
      </c>
    </row>
    <row r="2435" spans="2:6">
      <c r="B2435" s="475"/>
      <c r="C2435" s="380" t="str">
        <f>IFERROR(_xlfn.XLOOKUP($B2435,'Reference Prices - Do Not Edit'!$C$4:$C$6575,'Reference Prices - Do Not Edit'!$B$4:$B$6575),"-")</f>
        <v>-</v>
      </c>
      <c r="D2435" s="23">
        <f>IFERROR(_xlfn.XLOOKUP($B2435,'Reference Prices - Do Not Edit'!$C$4:$C$6575,'Reference Prices - Do Not Edit'!$D$4:$D$6575),0)</f>
        <v>0</v>
      </c>
      <c r="E2435" s="23">
        <f>IFERROR(_xlfn.XLOOKUP($B2435,'Reference Prices - Do Not Edit'!$C$4:$C$6575,'Reference Prices - Do Not Edit'!$E$4:$E$6575),0)</f>
        <v>0</v>
      </c>
      <c r="F2435" s="25">
        <f>IFERROR(_xlfn.XLOOKUP($B2435,'Reference Prices - Do Not Edit'!$C$4:$C$6575,'Reference Prices - Do Not Edit'!$I$4:$I$6575),0)</f>
        <v>0</v>
      </c>
    </row>
    <row r="2436" spans="2:6">
      <c r="B2436" s="475"/>
      <c r="C2436" s="380" t="str">
        <f>IFERROR(_xlfn.XLOOKUP($B2436,'Reference Prices - Do Not Edit'!$C$4:$C$6575,'Reference Prices - Do Not Edit'!$B$4:$B$6575),"-")</f>
        <v>-</v>
      </c>
      <c r="D2436" s="23">
        <f>IFERROR(_xlfn.XLOOKUP($B2436,'Reference Prices - Do Not Edit'!$C$4:$C$6575,'Reference Prices - Do Not Edit'!$D$4:$D$6575),0)</f>
        <v>0</v>
      </c>
      <c r="E2436" s="23">
        <f>IFERROR(_xlfn.XLOOKUP($B2436,'Reference Prices - Do Not Edit'!$C$4:$C$6575,'Reference Prices - Do Not Edit'!$E$4:$E$6575),0)</f>
        <v>0</v>
      </c>
      <c r="F2436" s="25">
        <f>IFERROR(_xlfn.XLOOKUP($B2436,'Reference Prices - Do Not Edit'!$C$4:$C$6575,'Reference Prices - Do Not Edit'!$I$4:$I$6575),0)</f>
        <v>0</v>
      </c>
    </row>
    <row r="2437" spans="2:6">
      <c r="B2437" s="475"/>
      <c r="C2437" s="380" t="str">
        <f>IFERROR(_xlfn.XLOOKUP($B2437,'Reference Prices - Do Not Edit'!$C$4:$C$6575,'Reference Prices - Do Not Edit'!$B$4:$B$6575),"-")</f>
        <v>-</v>
      </c>
      <c r="D2437" s="23">
        <f>IFERROR(_xlfn.XLOOKUP($B2437,'Reference Prices - Do Not Edit'!$C$4:$C$6575,'Reference Prices - Do Not Edit'!$D$4:$D$6575),0)</f>
        <v>0</v>
      </c>
      <c r="E2437" s="23">
        <f>IFERROR(_xlfn.XLOOKUP($B2437,'Reference Prices - Do Not Edit'!$C$4:$C$6575,'Reference Prices - Do Not Edit'!$E$4:$E$6575),0)</f>
        <v>0</v>
      </c>
      <c r="F2437" s="25">
        <f>IFERROR(_xlfn.XLOOKUP($B2437,'Reference Prices - Do Not Edit'!$C$4:$C$6575,'Reference Prices - Do Not Edit'!$I$4:$I$6575),0)</f>
        <v>0</v>
      </c>
    </row>
    <row r="2438" spans="2:6">
      <c r="B2438" s="475"/>
      <c r="C2438" s="380" t="str">
        <f>IFERROR(_xlfn.XLOOKUP($B2438,'Reference Prices - Do Not Edit'!$C$4:$C$6575,'Reference Prices - Do Not Edit'!$B$4:$B$6575),"-")</f>
        <v>-</v>
      </c>
      <c r="D2438" s="23">
        <f>IFERROR(_xlfn.XLOOKUP($B2438,'Reference Prices - Do Not Edit'!$C$4:$C$6575,'Reference Prices - Do Not Edit'!$D$4:$D$6575),0)</f>
        <v>0</v>
      </c>
      <c r="E2438" s="23">
        <f>IFERROR(_xlfn.XLOOKUP($B2438,'Reference Prices - Do Not Edit'!$C$4:$C$6575,'Reference Prices - Do Not Edit'!$E$4:$E$6575),0)</f>
        <v>0</v>
      </c>
      <c r="F2438" s="25">
        <f>IFERROR(_xlfn.XLOOKUP($B2438,'Reference Prices - Do Not Edit'!$C$4:$C$6575,'Reference Prices - Do Not Edit'!$I$4:$I$6575),0)</f>
        <v>0</v>
      </c>
    </row>
    <row r="2439" spans="2:6">
      <c r="B2439" s="475"/>
      <c r="C2439" s="380" t="str">
        <f>IFERROR(_xlfn.XLOOKUP($B2439,'Reference Prices - Do Not Edit'!$C$4:$C$6575,'Reference Prices - Do Not Edit'!$B$4:$B$6575),"-")</f>
        <v>-</v>
      </c>
      <c r="D2439" s="23">
        <f>IFERROR(_xlfn.XLOOKUP($B2439,'Reference Prices - Do Not Edit'!$C$4:$C$6575,'Reference Prices - Do Not Edit'!$D$4:$D$6575),0)</f>
        <v>0</v>
      </c>
      <c r="E2439" s="23">
        <f>IFERROR(_xlfn.XLOOKUP($B2439,'Reference Prices - Do Not Edit'!$C$4:$C$6575,'Reference Prices - Do Not Edit'!$E$4:$E$6575),0)</f>
        <v>0</v>
      </c>
      <c r="F2439" s="25">
        <f>IFERROR(_xlfn.XLOOKUP($B2439,'Reference Prices - Do Not Edit'!$C$4:$C$6575,'Reference Prices - Do Not Edit'!$I$4:$I$6575),0)</f>
        <v>0</v>
      </c>
    </row>
    <row r="2440" spans="2:6">
      <c r="B2440" s="475"/>
      <c r="C2440" s="380" t="str">
        <f>IFERROR(_xlfn.XLOOKUP($B2440,'Reference Prices - Do Not Edit'!$C$4:$C$6575,'Reference Prices - Do Not Edit'!$B$4:$B$6575),"-")</f>
        <v>-</v>
      </c>
      <c r="D2440" s="23">
        <f>IFERROR(_xlfn.XLOOKUP($B2440,'Reference Prices - Do Not Edit'!$C$4:$C$6575,'Reference Prices - Do Not Edit'!$D$4:$D$6575),0)</f>
        <v>0</v>
      </c>
      <c r="E2440" s="23">
        <f>IFERROR(_xlfn.XLOOKUP($B2440,'Reference Prices - Do Not Edit'!$C$4:$C$6575,'Reference Prices - Do Not Edit'!$E$4:$E$6575),0)</f>
        <v>0</v>
      </c>
      <c r="F2440" s="25">
        <f>IFERROR(_xlfn.XLOOKUP($B2440,'Reference Prices - Do Not Edit'!$C$4:$C$6575,'Reference Prices - Do Not Edit'!$I$4:$I$6575),0)</f>
        <v>0</v>
      </c>
    </row>
    <row r="2441" spans="2:6">
      <c r="B2441" s="475"/>
      <c r="C2441" s="380" t="str">
        <f>IFERROR(_xlfn.XLOOKUP($B2441,'Reference Prices - Do Not Edit'!$C$4:$C$6575,'Reference Prices - Do Not Edit'!$B$4:$B$6575),"-")</f>
        <v>-</v>
      </c>
      <c r="D2441" s="23">
        <f>IFERROR(_xlfn.XLOOKUP($B2441,'Reference Prices - Do Not Edit'!$C$4:$C$6575,'Reference Prices - Do Not Edit'!$D$4:$D$6575),0)</f>
        <v>0</v>
      </c>
      <c r="E2441" s="23">
        <f>IFERROR(_xlfn.XLOOKUP($B2441,'Reference Prices - Do Not Edit'!$C$4:$C$6575,'Reference Prices - Do Not Edit'!$E$4:$E$6575),0)</f>
        <v>0</v>
      </c>
      <c r="F2441" s="25">
        <f>IFERROR(_xlfn.XLOOKUP($B2441,'Reference Prices - Do Not Edit'!$C$4:$C$6575,'Reference Prices - Do Not Edit'!$I$4:$I$6575),0)</f>
        <v>0</v>
      </c>
    </row>
    <row r="2442" spans="2:6">
      <c r="B2442" s="475"/>
      <c r="C2442" s="380" t="str">
        <f>IFERROR(_xlfn.XLOOKUP($B2442,'Reference Prices - Do Not Edit'!$C$4:$C$6575,'Reference Prices - Do Not Edit'!$B$4:$B$6575),"-")</f>
        <v>-</v>
      </c>
      <c r="D2442" s="23">
        <f>IFERROR(_xlfn.XLOOKUP($B2442,'Reference Prices - Do Not Edit'!$C$4:$C$6575,'Reference Prices - Do Not Edit'!$D$4:$D$6575),0)</f>
        <v>0</v>
      </c>
      <c r="E2442" s="23">
        <f>IFERROR(_xlfn.XLOOKUP($B2442,'Reference Prices - Do Not Edit'!$C$4:$C$6575,'Reference Prices - Do Not Edit'!$E$4:$E$6575),0)</f>
        <v>0</v>
      </c>
      <c r="F2442" s="25">
        <f>IFERROR(_xlfn.XLOOKUP($B2442,'Reference Prices - Do Not Edit'!$C$4:$C$6575,'Reference Prices - Do Not Edit'!$I$4:$I$6575),0)</f>
        <v>0</v>
      </c>
    </row>
    <row r="2443" spans="2:6">
      <c r="B2443" s="475"/>
      <c r="C2443" s="380" t="str">
        <f>IFERROR(_xlfn.XLOOKUP($B2443,'Reference Prices - Do Not Edit'!$C$4:$C$6575,'Reference Prices - Do Not Edit'!$B$4:$B$6575),"-")</f>
        <v>-</v>
      </c>
      <c r="D2443" s="23">
        <f>IFERROR(_xlfn.XLOOKUP($B2443,'Reference Prices - Do Not Edit'!$C$4:$C$6575,'Reference Prices - Do Not Edit'!$D$4:$D$6575),0)</f>
        <v>0</v>
      </c>
      <c r="E2443" s="23">
        <f>IFERROR(_xlfn.XLOOKUP($B2443,'Reference Prices - Do Not Edit'!$C$4:$C$6575,'Reference Prices - Do Not Edit'!$E$4:$E$6575),0)</f>
        <v>0</v>
      </c>
      <c r="F2443" s="25">
        <f>IFERROR(_xlfn.XLOOKUP($B2443,'Reference Prices - Do Not Edit'!$C$4:$C$6575,'Reference Prices - Do Not Edit'!$I$4:$I$6575),0)</f>
        <v>0</v>
      </c>
    </row>
    <row r="2444" spans="2:6">
      <c r="B2444" s="475"/>
      <c r="C2444" s="380" t="str">
        <f>IFERROR(_xlfn.XLOOKUP($B2444,'Reference Prices - Do Not Edit'!$C$4:$C$6575,'Reference Prices - Do Not Edit'!$B$4:$B$6575),"-")</f>
        <v>-</v>
      </c>
      <c r="D2444" s="23">
        <f>IFERROR(_xlfn.XLOOKUP($B2444,'Reference Prices - Do Not Edit'!$C$4:$C$6575,'Reference Prices - Do Not Edit'!$D$4:$D$6575),0)</f>
        <v>0</v>
      </c>
      <c r="E2444" s="23">
        <f>IFERROR(_xlfn.XLOOKUP($B2444,'Reference Prices - Do Not Edit'!$C$4:$C$6575,'Reference Prices - Do Not Edit'!$E$4:$E$6575),0)</f>
        <v>0</v>
      </c>
      <c r="F2444" s="25">
        <f>IFERROR(_xlfn.XLOOKUP($B2444,'Reference Prices - Do Not Edit'!$C$4:$C$6575,'Reference Prices - Do Not Edit'!$I$4:$I$6575),0)</f>
        <v>0</v>
      </c>
    </row>
    <row r="2445" spans="2:6">
      <c r="B2445" s="475"/>
      <c r="C2445" s="380" t="str">
        <f>IFERROR(_xlfn.XLOOKUP($B2445,'Reference Prices - Do Not Edit'!$C$4:$C$6575,'Reference Prices - Do Not Edit'!$B$4:$B$6575),"-")</f>
        <v>-</v>
      </c>
      <c r="D2445" s="23">
        <f>IFERROR(_xlfn.XLOOKUP($B2445,'Reference Prices - Do Not Edit'!$C$4:$C$6575,'Reference Prices - Do Not Edit'!$D$4:$D$6575),0)</f>
        <v>0</v>
      </c>
      <c r="E2445" s="23">
        <f>IFERROR(_xlfn.XLOOKUP($B2445,'Reference Prices - Do Not Edit'!$C$4:$C$6575,'Reference Prices - Do Not Edit'!$E$4:$E$6575),0)</f>
        <v>0</v>
      </c>
      <c r="F2445" s="25">
        <f>IFERROR(_xlfn.XLOOKUP($B2445,'Reference Prices - Do Not Edit'!$C$4:$C$6575,'Reference Prices - Do Not Edit'!$I$4:$I$6575),0)</f>
        <v>0</v>
      </c>
    </row>
    <row r="2446" spans="2:6">
      <c r="B2446" s="475"/>
      <c r="C2446" s="380" t="str">
        <f>IFERROR(_xlfn.XLOOKUP($B2446,'Reference Prices - Do Not Edit'!$C$4:$C$6575,'Reference Prices - Do Not Edit'!$B$4:$B$6575),"-")</f>
        <v>-</v>
      </c>
      <c r="D2446" s="23">
        <f>IFERROR(_xlfn.XLOOKUP($B2446,'Reference Prices - Do Not Edit'!$C$4:$C$6575,'Reference Prices - Do Not Edit'!$D$4:$D$6575),0)</f>
        <v>0</v>
      </c>
      <c r="E2446" s="23">
        <f>IFERROR(_xlfn.XLOOKUP($B2446,'Reference Prices - Do Not Edit'!$C$4:$C$6575,'Reference Prices - Do Not Edit'!$E$4:$E$6575),0)</f>
        <v>0</v>
      </c>
      <c r="F2446" s="25">
        <f>IFERROR(_xlfn.XLOOKUP($B2446,'Reference Prices - Do Not Edit'!$C$4:$C$6575,'Reference Prices - Do Not Edit'!$I$4:$I$6575),0)</f>
        <v>0</v>
      </c>
    </row>
    <row r="2447" spans="2:6">
      <c r="B2447" s="475"/>
      <c r="C2447" s="380" t="str">
        <f>IFERROR(_xlfn.XLOOKUP($B2447,'Reference Prices - Do Not Edit'!$C$4:$C$6575,'Reference Prices - Do Not Edit'!$B$4:$B$6575),"-")</f>
        <v>-</v>
      </c>
      <c r="D2447" s="23">
        <f>IFERROR(_xlfn.XLOOKUP($B2447,'Reference Prices - Do Not Edit'!$C$4:$C$6575,'Reference Prices - Do Not Edit'!$D$4:$D$6575),0)</f>
        <v>0</v>
      </c>
      <c r="E2447" s="23">
        <f>IFERROR(_xlfn.XLOOKUP($B2447,'Reference Prices - Do Not Edit'!$C$4:$C$6575,'Reference Prices - Do Not Edit'!$E$4:$E$6575),0)</f>
        <v>0</v>
      </c>
      <c r="F2447" s="25">
        <f>IFERROR(_xlfn.XLOOKUP($B2447,'Reference Prices - Do Not Edit'!$C$4:$C$6575,'Reference Prices - Do Not Edit'!$I$4:$I$6575),0)</f>
        <v>0</v>
      </c>
    </row>
    <row r="2448" spans="2:6">
      <c r="B2448" s="475"/>
      <c r="C2448" s="380" t="str">
        <f>IFERROR(_xlfn.XLOOKUP($B2448,'Reference Prices - Do Not Edit'!$C$4:$C$6575,'Reference Prices - Do Not Edit'!$B$4:$B$6575),"-")</f>
        <v>-</v>
      </c>
      <c r="D2448" s="23">
        <f>IFERROR(_xlfn.XLOOKUP($B2448,'Reference Prices - Do Not Edit'!$C$4:$C$6575,'Reference Prices - Do Not Edit'!$D$4:$D$6575),0)</f>
        <v>0</v>
      </c>
      <c r="E2448" s="23">
        <f>IFERROR(_xlfn.XLOOKUP($B2448,'Reference Prices - Do Not Edit'!$C$4:$C$6575,'Reference Prices - Do Not Edit'!$E$4:$E$6575),0)</f>
        <v>0</v>
      </c>
      <c r="F2448" s="25">
        <f>IFERROR(_xlfn.XLOOKUP($B2448,'Reference Prices - Do Not Edit'!$C$4:$C$6575,'Reference Prices - Do Not Edit'!$I$4:$I$6575),0)</f>
        <v>0</v>
      </c>
    </row>
    <row r="2449" spans="2:6">
      <c r="B2449" s="475"/>
      <c r="C2449" s="380" t="str">
        <f>IFERROR(_xlfn.XLOOKUP($B2449,'Reference Prices - Do Not Edit'!$C$4:$C$6575,'Reference Prices - Do Not Edit'!$B$4:$B$6575),"-")</f>
        <v>-</v>
      </c>
      <c r="D2449" s="23">
        <f>IFERROR(_xlfn.XLOOKUP($B2449,'Reference Prices - Do Not Edit'!$C$4:$C$6575,'Reference Prices - Do Not Edit'!$D$4:$D$6575),0)</f>
        <v>0</v>
      </c>
      <c r="E2449" s="23">
        <f>IFERROR(_xlfn.XLOOKUP($B2449,'Reference Prices - Do Not Edit'!$C$4:$C$6575,'Reference Prices - Do Not Edit'!$E$4:$E$6575),0)</f>
        <v>0</v>
      </c>
      <c r="F2449" s="25">
        <f>IFERROR(_xlfn.XLOOKUP($B2449,'Reference Prices - Do Not Edit'!$C$4:$C$6575,'Reference Prices - Do Not Edit'!$I$4:$I$6575),0)</f>
        <v>0</v>
      </c>
    </row>
    <row r="2450" spans="2:6">
      <c r="B2450" s="475"/>
      <c r="C2450" s="380" t="str">
        <f>IFERROR(_xlfn.XLOOKUP($B2450,'Reference Prices - Do Not Edit'!$C$4:$C$6575,'Reference Prices - Do Not Edit'!$B$4:$B$6575),"-")</f>
        <v>-</v>
      </c>
      <c r="D2450" s="23">
        <f>IFERROR(_xlfn.XLOOKUP($B2450,'Reference Prices - Do Not Edit'!$C$4:$C$6575,'Reference Prices - Do Not Edit'!$D$4:$D$6575),0)</f>
        <v>0</v>
      </c>
      <c r="E2450" s="23">
        <f>IFERROR(_xlfn.XLOOKUP($B2450,'Reference Prices - Do Not Edit'!$C$4:$C$6575,'Reference Prices - Do Not Edit'!$E$4:$E$6575),0)</f>
        <v>0</v>
      </c>
      <c r="F2450" s="25">
        <f>IFERROR(_xlfn.XLOOKUP($B2450,'Reference Prices - Do Not Edit'!$C$4:$C$6575,'Reference Prices - Do Not Edit'!$I$4:$I$6575),0)</f>
        <v>0</v>
      </c>
    </row>
    <row r="2451" spans="2:6">
      <c r="B2451" s="475"/>
      <c r="C2451" s="380" t="str">
        <f>IFERROR(_xlfn.XLOOKUP($B2451,'Reference Prices - Do Not Edit'!$C$4:$C$6575,'Reference Prices - Do Not Edit'!$B$4:$B$6575),"-")</f>
        <v>-</v>
      </c>
      <c r="D2451" s="23">
        <f>IFERROR(_xlfn.XLOOKUP($B2451,'Reference Prices - Do Not Edit'!$C$4:$C$6575,'Reference Prices - Do Not Edit'!$D$4:$D$6575),0)</f>
        <v>0</v>
      </c>
      <c r="E2451" s="23">
        <f>IFERROR(_xlfn.XLOOKUP($B2451,'Reference Prices - Do Not Edit'!$C$4:$C$6575,'Reference Prices - Do Not Edit'!$E$4:$E$6575),0)</f>
        <v>0</v>
      </c>
      <c r="F2451" s="25">
        <f>IFERROR(_xlfn.XLOOKUP($B2451,'Reference Prices - Do Not Edit'!$C$4:$C$6575,'Reference Prices - Do Not Edit'!$I$4:$I$6575),0)</f>
        <v>0</v>
      </c>
    </row>
    <row r="2452" spans="2:6">
      <c r="B2452" s="475"/>
      <c r="C2452" s="380" t="str">
        <f>IFERROR(_xlfn.XLOOKUP($B2452,'Reference Prices - Do Not Edit'!$C$4:$C$6575,'Reference Prices - Do Not Edit'!$B$4:$B$6575),"-")</f>
        <v>-</v>
      </c>
      <c r="D2452" s="23">
        <f>IFERROR(_xlfn.XLOOKUP($B2452,'Reference Prices - Do Not Edit'!$C$4:$C$6575,'Reference Prices - Do Not Edit'!$D$4:$D$6575),0)</f>
        <v>0</v>
      </c>
      <c r="E2452" s="23">
        <f>IFERROR(_xlfn.XLOOKUP($B2452,'Reference Prices - Do Not Edit'!$C$4:$C$6575,'Reference Prices - Do Not Edit'!$E$4:$E$6575),0)</f>
        <v>0</v>
      </c>
      <c r="F2452" s="25">
        <f>IFERROR(_xlfn.XLOOKUP($B2452,'Reference Prices - Do Not Edit'!$C$4:$C$6575,'Reference Prices - Do Not Edit'!$I$4:$I$6575),0)</f>
        <v>0</v>
      </c>
    </row>
    <row r="2453" spans="2:6">
      <c r="B2453" s="475"/>
      <c r="C2453" s="380" t="str">
        <f>IFERROR(_xlfn.XLOOKUP($B2453,'Reference Prices - Do Not Edit'!$C$4:$C$6575,'Reference Prices - Do Not Edit'!$B$4:$B$6575),"-")</f>
        <v>-</v>
      </c>
      <c r="D2453" s="23">
        <f>IFERROR(_xlfn.XLOOKUP($B2453,'Reference Prices - Do Not Edit'!$C$4:$C$6575,'Reference Prices - Do Not Edit'!$D$4:$D$6575),0)</f>
        <v>0</v>
      </c>
      <c r="E2453" s="23">
        <f>IFERROR(_xlfn.XLOOKUP($B2453,'Reference Prices - Do Not Edit'!$C$4:$C$6575,'Reference Prices - Do Not Edit'!$E$4:$E$6575),0)</f>
        <v>0</v>
      </c>
      <c r="F2453" s="25">
        <f>IFERROR(_xlfn.XLOOKUP($B2453,'Reference Prices - Do Not Edit'!$C$4:$C$6575,'Reference Prices - Do Not Edit'!$I$4:$I$6575),0)</f>
        <v>0</v>
      </c>
    </row>
    <row r="2454" spans="2:6">
      <c r="B2454" s="475"/>
      <c r="C2454" s="380" t="str">
        <f>IFERROR(_xlfn.XLOOKUP($B2454,'Reference Prices - Do Not Edit'!$C$4:$C$6575,'Reference Prices - Do Not Edit'!$B$4:$B$6575),"-")</f>
        <v>-</v>
      </c>
      <c r="D2454" s="23">
        <f>IFERROR(_xlfn.XLOOKUP($B2454,'Reference Prices - Do Not Edit'!$C$4:$C$6575,'Reference Prices - Do Not Edit'!$D$4:$D$6575),0)</f>
        <v>0</v>
      </c>
      <c r="E2454" s="23">
        <f>IFERROR(_xlfn.XLOOKUP($B2454,'Reference Prices - Do Not Edit'!$C$4:$C$6575,'Reference Prices - Do Not Edit'!$E$4:$E$6575),0)</f>
        <v>0</v>
      </c>
      <c r="F2454" s="25">
        <f>IFERROR(_xlfn.XLOOKUP($B2454,'Reference Prices - Do Not Edit'!$C$4:$C$6575,'Reference Prices - Do Not Edit'!$I$4:$I$6575),0)</f>
        <v>0</v>
      </c>
    </row>
    <row r="2455" spans="2:6">
      <c r="B2455" s="475"/>
      <c r="C2455" s="380" t="str">
        <f>IFERROR(_xlfn.XLOOKUP($B2455,'Reference Prices - Do Not Edit'!$C$4:$C$6575,'Reference Prices - Do Not Edit'!$B$4:$B$6575),"-")</f>
        <v>-</v>
      </c>
      <c r="D2455" s="23">
        <f>IFERROR(_xlfn.XLOOKUP($B2455,'Reference Prices - Do Not Edit'!$C$4:$C$6575,'Reference Prices - Do Not Edit'!$D$4:$D$6575),0)</f>
        <v>0</v>
      </c>
      <c r="E2455" s="23">
        <f>IFERROR(_xlfn.XLOOKUP($B2455,'Reference Prices - Do Not Edit'!$C$4:$C$6575,'Reference Prices - Do Not Edit'!$E$4:$E$6575),0)</f>
        <v>0</v>
      </c>
      <c r="F2455" s="25">
        <f>IFERROR(_xlfn.XLOOKUP($B2455,'Reference Prices - Do Not Edit'!$C$4:$C$6575,'Reference Prices - Do Not Edit'!$I$4:$I$6575),0)</f>
        <v>0</v>
      </c>
    </row>
    <row r="2456" spans="2:6">
      <c r="B2456" s="475"/>
      <c r="C2456" s="380" t="str">
        <f>IFERROR(_xlfn.XLOOKUP($B2456,'Reference Prices - Do Not Edit'!$C$4:$C$6575,'Reference Prices - Do Not Edit'!$B$4:$B$6575),"-")</f>
        <v>-</v>
      </c>
      <c r="D2456" s="23">
        <f>IFERROR(_xlfn.XLOOKUP($B2456,'Reference Prices - Do Not Edit'!$C$4:$C$6575,'Reference Prices - Do Not Edit'!$D$4:$D$6575),0)</f>
        <v>0</v>
      </c>
      <c r="E2456" s="23">
        <f>IFERROR(_xlfn.XLOOKUP($B2456,'Reference Prices - Do Not Edit'!$C$4:$C$6575,'Reference Prices - Do Not Edit'!$E$4:$E$6575),0)</f>
        <v>0</v>
      </c>
      <c r="F2456" s="25">
        <f>IFERROR(_xlfn.XLOOKUP($B2456,'Reference Prices - Do Not Edit'!$C$4:$C$6575,'Reference Prices - Do Not Edit'!$I$4:$I$6575),0)</f>
        <v>0</v>
      </c>
    </row>
    <row r="2457" spans="2:6">
      <c r="B2457" s="475"/>
      <c r="C2457" s="380" t="str">
        <f>IFERROR(_xlfn.XLOOKUP($B2457,'Reference Prices - Do Not Edit'!$C$4:$C$6575,'Reference Prices - Do Not Edit'!$B$4:$B$6575),"-")</f>
        <v>-</v>
      </c>
      <c r="D2457" s="23">
        <f>IFERROR(_xlfn.XLOOKUP($B2457,'Reference Prices - Do Not Edit'!$C$4:$C$6575,'Reference Prices - Do Not Edit'!$D$4:$D$6575),0)</f>
        <v>0</v>
      </c>
      <c r="E2457" s="23">
        <f>IFERROR(_xlfn.XLOOKUP($B2457,'Reference Prices - Do Not Edit'!$C$4:$C$6575,'Reference Prices - Do Not Edit'!$E$4:$E$6575),0)</f>
        <v>0</v>
      </c>
      <c r="F2457" s="25">
        <f>IFERROR(_xlfn.XLOOKUP($B2457,'Reference Prices - Do Not Edit'!$C$4:$C$6575,'Reference Prices - Do Not Edit'!$I$4:$I$6575),0)</f>
        <v>0</v>
      </c>
    </row>
    <row r="2458" spans="2:6">
      <c r="B2458" s="475"/>
      <c r="C2458" s="380" t="str">
        <f>IFERROR(_xlfn.XLOOKUP($B2458,'Reference Prices - Do Not Edit'!$C$4:$C$6575,'Reference Prices - Do Not Edit'!$B$4:$B$6575),"-")</f>
        <v>-</v>
      </c>
      <c r="D2458" s="23">
        <f>IFERROR(_xlfn.XLOOKUP($B2458,'Reference Prices - Do Not Edit'!$C$4:$C$6575,'Reference Prices - Do Not Edit'!$D$4:$D$6575),0)</f>
        <v>0</v>
      </c>
      <c r="E2458" s="23">
        <f>IFERROR(_xlfn.XLOOKUP($B2458,'Reference Prices - Do Not Edit'!$C$4:$C$6575,'Reference Prices - Do Not Edit'!$E$4:$E$6575),0)</f>
        <v>0</v>
      </c>
      <c r="F2458" s="25">
        <f>IFERROR(_xlfn.XLOOKUP($B2458,'Reference Prices - Do Not Edit'!$C$4:$C$6575,'Reference Prices - Do Not Edit'!$I$4:$I$6575),0)</f>
        <v>0</v>
      </c>
    </row>
    <row r="2459" spans="2:6">
      <c r="B2459" s="475"/>
      <c r="C2459" s="380" t="str">
        <f>IFERROR(_xlfn.XLOOKUP($B2459,'Reference Prices - Do Not Edit'!$C$4:$C$6575,'Reference Prices - Do Not Edit'!$B$4:$B$6575),"-")</f>
        <v>-</v>
      </c>
      <c r="D2459" s="23">
        <f>IFERROR(_xlfn.XLOOKUP($B2459,'Reference Prices - Do Not Edit'!$C$4:$C$6575,'Reference Prices - Do Not Edit'!$D$4:$D$6575),0)</f>
        <v>0</v>
      </c>
      <c r="E2459" s="23">
        <f>IFERROR(_xlfn.XLOOKUP($B2459,'Reference Prices - Do Not Edit'!$C$4:$C$6575,'Reference Prices - Do Not Edit'!$E$4:$E$6575),0)</f>
        <v>0</v>
      </c>
      <c r="F2459" s="25">
        <f>IFERROR(_xlfn.XLOOKUP($B2459,'Reference Prices - Do Not Edit'!$C$4:$C$6575,'Reference Prices - Do Not Edit'!$I$4:$I$6575),0)</f>
        <v>0</v>
      </c>
    </row>
    <row r="2460" spans="2:6">
      <c r="B2460" s="475"/>
      <c r="C2460" s="380" t="str">
        <f>IFERROR(_xlfn.XLOOKUP($B2460,'Reference Prices - Do Not Edit'!$C$4:$C$6575,'Reference Prices - Do Not Edit'!$B$4:$B$6575),"-")</f>
        <v>-</v>
      </c>
      <c r="D2460" s="23">
        <f>IFERROR(_xlfn.XLOOKUP($B2460,'Reference Prices - Do Not Edit'!$C$4:$C$6575,'Reference Prices - Do Not Edit'!$D$4:$D$6575),0)</f>
        <v>0</v>
      </c>
      <c r="E2460" s="23">
        <f>IFERROR(_xlfn.XLOOKUP($B2460,'Reference Prices - Do Not Edit'!$C$4:$C$6575,'Reference Prices - Do Not Edit'!$E$4:$E$6575),0)</f>
        <v>0</v>
      </c>
      <c r="F2460" s="25">
        <f>IFERROR(_xlfn.XLOOKUP($B2460,'Reference Prices - Do Not Edit'!$C$4:$C$6575,'Reference Prices - Do Not Edit'!$I$4:$I$6575),0)</f>
        <v>0</v>
      </c>
    </row>
    <row r="2461" spans="2:6">
      <c r="B2461" s="475"/>
      <c r="C2461" s="380" t="str">
        <f>IFERROR(_xlfn.XLOOKUP($B2461,'Reference Prices - Do Not Edit'!$C$4:$C$6575,'Reference Prices - Do Not Edit'!$B$4:$B$6575),"-")</f>
        <v>-</v>
      </c>
      <c r="D2461" s="23">
        <f>IFERROR(_xlfn.XLOOKUP($B2461,'Reference Prices - Do Not Edit'!$C$4:$C$6575,'Reference Prices - Do Not Edit'!$D$4:$D$6575),0)</f>
        <v>0</v>
      </c>
      <c r="E2461" s="23">
        <f>IFERROR(_xlfn.XLOOKUP($B2461,'Reference Prices - Do Not Edit'!$C$4:$C$6575,'Reference Prices - Do Not Edit'!$E$4:$E$6575),0)</f>
        <v>0</v>
      </c>
      <c r="F2461" s="25">
        <f>IFERROR(_xlfn.XLOOKUP($B2461,'Reference Prices - Do Not Edit'!$C$4:$C$6575,'Reference Prices - Do Not Edit'!$I$4:$I$6575),0)</f>
        <v>0</v>
      </c>
    </row>
    <row r="2462" spans="2:6">
      <c r="B2462" s="475"/>
      <c r="C2462" s="380" t="str">
        <f>IFERROR(_xlfn.XLOOKUP($B2462,'Reference Prices - Do Not Edit'!$C$4:$C$6575,'Reference Prices - Do Not Edit'!$B$4:$B$6575),"-")</f>
        <v>-</v>
      </c>
      <c r="D2462" s="23">
        <f>IFERROR(_xlfn.XLOOKUP($B2462,'Reference Prices - Do Not Edit'!$C$4:$C$6575,'Reference Prices - Do Not Edit'!$D$4:$D$6575),0)</f>
        <v>0</v>
      </c>
      <c r="E2462" s="23">
        <f>IFERROR(_xlfn.XLOOKUP($B2462,'Reference Prices - Do Not Edit'!$C$4:$C$6575,'Reference Prices - Do Not Edit'!$E$4:$E$6575),0)</f>
        <v>0</v>
      </c>
      <c r="F2462" s="25">
        <f>IFERROR(_xlfn.XLOOKUP($B2462,'Reference Prices - Do Not Edit'!$C$4:$C$6575,'Reference Prices - Do Not Edit'!$I$4:$I$6575),0)</f>
        <v>0</v>
      </c>
    </row>
    <row r="2463" spans="2:6">
      <c r="B2463" s="475"/>
      <c r="C2463" s="380" t="str">
        <f>IFERROR(_xlfn.XLOOKUP($B2463,'Reference Prices - Do Not Edit'!$C$4:$C$6575,'Reference Prices - Do Not Edit'!$B$4:$B$6575),"-")</f>
        <v>-</v>
      </c>
      <c r="D2463" s="23">
        <f>IFERROR(_xlfn.XLOOKUP($B2463,'Reference Prices - Do Not Edit'!$C$4:$C$6575,'Reference Prices - Do Not Edit'!$D$4:$D$6575),0)</f>
        <v>0</v>
      </c>
      <c r="E2463" s="23">
        <f>IFERROR(_xlfn.XLOOKUP($B2463,'Reference Prices - Do Not Edit'!$C$4:$C$6575,'Reference Prices - Do Not Edit'!$E$4:$E$6575),0)</f>
        <v>0</v>
      </c>
      <c r="F2463" s="25">
        <f>IFERROR(_xlfn.XLOOKUP($B2463,'Reference Prices - Do Not Edit'!$C$4:$C$6575,'Reference Prices - Do Not Edit'!$I$4:$I$6575),0)</f>
        <v>0</v>
      </c>
    </row>
    <row r="2464" spans="2:6">
      <c r="B2464" s="475"/>
      <c r="C2464" s="380" t="str">
        <f>IFERROR(_xlfn.XLOOKUP($B2464,'Reference Prices - Do Not Edit'!$C$4:$C$6575,'Reference Prices - Do Not Edit'!$B$4:$B$6575),"-")</f>
        <v>-</v>
      </c>
      <c r="D2464" s="23">
        <f>IFERROR(_xlfn.XLOOKUP($B2464,'Reference Prices - Do Not Edit'!$C$4:$C$6575,'Reference Prices - Do Not Edit'!$D$4:$D$6575),0)</f>
        <v>0</v>
      </c>
      <c r="E2464" s="23">
        <f>IFERROR(_xlfn.XLOOKUP($B2464,'Reference Prices - Do Not Edit'!$C$4:$C$6575,'Reference Prices - Do Not Edit'!$E$4:$E$6575),0)</f>
        <v>0</v>
      </c>
      <c r="F2464" s="25">
        <f>IFERROR(_xlfn.XLOOKUP($B2464,'Reference Prices - Do Not Edit'!$C$4:$C$6575,'Reference Prices - Do Not Edit'!$I$4:$I$6575),0)</f>
        <v>0</v>
      </c>
    </row>
    <row r="2465" spans="2:6">
      <c r="B2465" s="475"/>
      <c r="C2465" s="380" t="str">
        <f>IFERROR(_xlfn.XLOOKUP($B2465,'Reference Prices - Do Not Edit'!$C$4:$C$6575,'Reference Prices - Do Not Edit'!$B$4:$B$6575),"-")</f>
        <v>-</v>
      </c>
      <c r="D2465" s="23">
        <f>IFERROR(_xlfn.XLOOKUP($B2465,'Reference Prices - Do Not Edit'!$C$4:$C$6575,'Reference Prices - Do Not Edit'!$D$4:$D$6575),0)</f>
        <v>0</v>
      </c>
      <c r="E2465" s="23">
        <f>IFERROR(_xlfn.XLOOKUP($B2465,'Reference Prices - Do Not Edit'!$C$4:$C$6575,'Reference Prices - Do Not Edit'!$E$4:$E$6575),0)</f>
        <v>0</v>
      </c>
      <c r="F2465" s="25">
        <f>IFERROR(_xlfn.XLOOKUP($B2465,'Reference Prices - Do Not Edit'!$C$4:$C$6575,'Reference Prices - Do Not Edit'!$I$4:$I$6575),0)</f>
        <v>0</v>
      </c>
    </row>
    <row r="2466" spans="2:6">
      <c r="B2466" s="475"/>
      <c r="C2466" s="380" t="str">
        <f>IFERROR(_xlfn.XLOOKUP($B2466,'Reference Prices - Do Not Edit'!$C$4:$C$6575,'Reference Prices - Do Not Edit'!$B$4:$B$6575),"-")</f>
        <v>-</v>
      </c>
      <c r="D2466" s="23">
        <f>IFERROR(_xlfn.XLOOKUP($B2466,'Reference Prices - Do Not Edit'!$C$4:$C$6575,'Reference Prices - Do Not Edit'!$D$4:$D$6575),0)</f>
        <v>0</v>
      </c>
      <c r="E2466" s="23">
        <f>IFERROR(_xlfn.XLOOKUP($B2466,'Reference Prices - Do Not Edit'!$C$4:$C$6575,'Reference Prices - Do Not Edit'!$E$4:$E$6575),0)</f>
        <v>0</v>
      </c>
      <c r="F2466" s="25">
        <f>IFERROR(_xlfn.XLOOKUP($B2466,'Reference Prices - Do Not Edit'!$C$4:$C$6575,'Reference Prices - Do Not Edit'!$I$4:$I$6575),0)</f>
        <v>0</v>
      </c>
    </row>
    <row r="2467" spans="2:6">
      <c r="B2467" s="475"/>
      <c r="C2467" s="380" t="str">
        <f>IFERROR(_xlfn.XLOOKUP($B2467,'Reference Prices - Do Not Edit'!$C$4:$C$6575,'Reference Prices - Do Not Edit'!$B$4:$B$6575),"-")</f>
        <v>-</v>
      </c>
      <c r="D2467" s="23">
        <f>IFERROR(_xlfn.XLOOKUP($B2467,'Reference Prices - Do Not Edit'!$C$4:$C$6575,'Reference Prices - Do Not Edit'!$D$4:$D$6575),0)</f>
        <v>0</v>
      </c>
      <c r="E2467" s="23">
        <f>IFERROR(_xlfn.XLOOKUP($B2467,'Reference Prices - Do Not Edit'!$C$4:$C$6575,'Reference Prices - Do Not Edit'!$E$4:$E$6575),0)</f>
        <v>0</v>
      </c>
      <c r="F2467" s="25">
        <f>IFERROR(_xlfn.XLOOKUP($B2467,'Reference Prices - Do Not Edit'!$C$4:$C$6575,'Reference Prices - Do Not Edit'!$I$4:$I$6575),0)</f>
        <v>0</v>
      </c>
    </row>
    <row r="2468" spans="2:6">
      <c r="B2468" s="475"/>
      <c r="C2468" s="380" t="str">
        <f>IFERROR(_xlfn.XLOOKUP($B2468,'Reference Prices - Do Not Edit'!$C$4:$C$6575,'Reference Prices - Do Not Edit'!$B$4:$B$6575),"-")</f>
        <v>-</v>
      </c>
      <c r="D2468" s="23">
        <f>IFERROR(_xlfn.XLOOKUP($B2468,'Reference Prices - Do Not Edit'!$C$4:$C$6575,'Reference Prices - Do Not Edit'!$D$4:$D$6575),0)</f>
        <v>0</v>
      </c>
      <c r="E2468" s="23">
        <f>IFERROR(_xlfn.XLOOKUP($B2468,'Reference Prices - Do Not Edit'!$C$4:$C$6575,'Reference Prices - Do Not Edit'!$E$4:$E$6575),0)</f>
        <v>0</v>
      </c>
      <c r="F2468" s="25">
        <f>IFERROR(_xlfn.XLOOKUP($B2468,'Reference Prices - Do Not Edit'!$C$4:$C$6575,'Reference Prices - Do Not Edit'!$I$4:$I$6575),0)</f>
        <v>0</v>
      </c>
    </row>
    <row r="2469" spans="2:6">
      <c r="B2469" s="475"/>
      <c r="C2469" s="380" t="str">
        <f>IFERROR(_xlfn.XLOOKUP($B2469,'Reference Prices - Do Not Edit'!$C$4:$C$6575,'Reference Prices - Do Not Edit'!$B$4:$B$6575),"-")</f>
        <v>-</v>
      </c>
      <c r="D2469" s="23">
        <f>IFERROR(_xlfn.XLOOKUP($B2469,'Reference Prices - Do Not Edit'!$C$4:$C$6575,'Reference Prices - Do Not Edit'!$D$4:$D$6575),0)</f>
        <v>0</v>
      </c>
      <c r="E2469" s="23">
        <f>IFERROR(_xlfn.XLOOKUP($B2469,'Reference Prices - Do Not Edit'!$C$4:$C$6575,'Reference Prices - Do Not Edit'!$E$4:$E$6575),0)</f>
        <v>0</v>
      </c>
      <c r="F2469" s="25">
        <f>IFERROR(_xlfn.XLOOKUP($B2469,'Reference Prices - Do Not Edit'!$C$4:$C$6575,'Reference Prices - Do Not Edit'!$I$4:$I$6575),0)</f>
        <v>0</v>
      </c>
    </row>
    <row r="2470" spans="2:6">
      <c r="B2470" s="475"/>
      <c r="C2470" s="380" t="str">
        <f>IFERROR(_xlfn.XLOOKUP($B2470,'Reference Prices - Do Not Edit'!$C$4:$C$6575,'Reference Prices - Do Not Edit'!$B$4:$B$6575),"-")</f>
        <v>-</v>
      </c>
      <c r="D2470" s="23">
        <f>IFERROR(_xlfn.XLOOKUP($B2470,'Reference Prices - Do Not Edit'!$C$4:$C$6575,'Reference Prices - Do Not Edit'!$D$4:$D$6575),0)</f>
        <v>0</v>
      </c>
      <c r="E2470" s="23">
        <f>IFERROR(_xlfn.XLOOKUP($B2470,'Reference Prices - Do Not Edit'!$C$4:$C$6575,'Reference Prices - Do Not Edit'!$E$4:$E$6575),0)</f>
        <v>0</v>
      </c>
      <c r="F2470" s="25">
        <f>IFERROR(_xlfn.XLOOKUP($B2470,'Reference Prices - Do Not Edit'!$C$4:$C$6575,'Reference Prices - Do Not Edit'!$I$4:$I$6575),0)</f>
        <v>0</v>
      </c>
    </row>
    <row r="2471" spans="2:6">
      <c r="B2471" s="475"/>
      <c r="C2471" s="380" t="str">
        <f>IFERROR(_xlfn.XLOOKUP($B2471,'Reference Prices - Do Not Edit'!$C$4:$C$6575,'Reference Prices - Do Not Edit'!$B$4:$B$6575),"-")</f>
        <v>-</v>
      </c>
      <c r="D2471" s="23">
        <f>IFERROR(_xlfn.XLOOKUP($B2471,'Reference Prices - Do Not Edit'!$C$4:$C$6575,'Reference Prices - Do Not Edit'!$D$4:$D$6575),0)</f>
        <v>0</v>
      </c>
      <c r="E2471" s="23">
        <f>IFERROR(_xlfn.XLOOKUP($B2471,'Reference Prices - Do Not Edit'!$C$4:$C$6575,'Reference Prices - Do Not Edit'!$E$4:$E$6575),0)</f>
        <v>0</v>
      </c>
      <c r="F2471" s="25">
        <f>IFERROR(_xlfn.XLOOKUP($B2471,'Reference Prices - Do Not Edit'!$C$4:$C$6575,'Reference Prices - Do Not Edit'!$I$4:$I$6575),0)</f>
        <v>0</v>
      </c>
    </row>
    <row r="2472" spans="2:6">
      <c r="B2472" s="475"/>
      <c r="C2472" s="380" t="str">
        <f>IFERROR(_xlfn.XLOOKUP($B2472,'Reference Prices - Do Not Edit'!$C$4:$C$6575,'Reference Prices - Do Not Edit'!$B$4:$B$6575),"-")</f>
        <v>-</v>
      </c>
      <c r="D2472" s="23">
        <f>IFERROR(_xlfn.XLOOKUP($B2472,'Reference Prices - Do Not Edit'!$C$4:$C$6575,'Reference Prices - Do Not Edit'!$D$4:$D$6575),0)</f>
        <v>0</v>
      </c>
      <c r="E2472" s="23">
        <f>IFERROR(_xlfn.XLOOKUP($B2472,'Reference Prices - Do Not Edit'!$C$4:$C$6575,'Reference Prices - Do Not Edit'!$E$4:$E$6575),0)</f>
        <v>0</v>
      </c>
      <c r="F2472" s="25">
        <f>IFERROR(_xlfn.XLOOKUP($B2472,'Reference Prices - Do Not Edit'!$C$4:$C$6575,'Reference Prices - Do Not Edit'!$I$4:$I$6575),0)</f>
        <v>0</v>
      </c>
    </row>
    <row r="2473" spans="2:6">
      <c r="B2473" s="475"/>
      <c r="C2473" s="380" t="str">
        <f>IFERROR(_xlfn.XLOOKUP($B2473,'Reference Prices - Do Not Edit'!$C$4:$C$6575,'Reference Prices - Do Not Edit'!$B$4:$B$6575),"-")</f>
        <v>-</v>
      </c>
      <c r="D2473" s="23">
        <f>IFERROR(_xlfn.XLOOKUP($B2473,'Reference Prices - Do Not Edit'!$C$4:$C$6575,'Reference Prices - Do Not Edit'!$D$4:$D$6575),0)</f>
        <v>0</v>
      </c>
      <c r="E2473" s="23">
        <f>IFERROR(_xlfn.XLOOKUP($B2473,'Reference Prices - Do Not Edit'!$C$4:$C$6575,'Reference Prices - Do Not Edit'!$E$4:$E$6575),0)</f>
        <v>0</v>
      </c>
      <c r="F2473" s="25">
        <f>IFERROR(_xlfn.XLOOKUP($B2473,'Reference Prices - Do Not Edit'!$C$4:$C$6575,'Reference Prices - Do Not Edit'!$I$4:$I$6575),0)</f>
        <v>0</v>
      </c>
    </row>
    <row r="2474" spans="2:6">
      <c r="B2474" s="475"/>
      <c r="C2474" s="380" t="str">
        <f>IFERROR(_xlfn.XLOOKUP($B2474,'Reference Prices - Do Not Edit'!$C$4:$C$6575,'Reference Prices - Do Not Edit'!$B$4:$B$6575),"-")</f>
        <v>-</v>
      </c>
      <c r="D2474" s="23">
        <f>IFERROR(_xlfn.XLOOKUP($B2474,'Reference Prices - Do Not Edit'!$C$4:$C$6575,'Reference Prices - Do Not Edit'!$D$4:$D$6575),0)</f>
        <v>0</v>
      </c>
      <c r="E2474" s="23">
        <f>IFERROR(_xlfn.XLOOKUP($B2474,'Reference Prices - Do Not Edit'!$C$4:$C$6575,'Reference Prices - Do Not Edit'!$E$4:$E$6575),0)</f>
        <v>0</v>
      </c>
      <c r="F2474" s="25">
        <f>IFERROR(_xlfn.XLOOKUP($B2474,'Reference Prices - Do Not Edit'!$C$4:$C$6575,'Reference Prices - Do Not Edit'!$I$4:$I$6575),0)</f>
        <v>0</v>
      </c>
    </row>
    <row r="2475" spans="2:6">
      <c r="B2475" s="475"/>
      <c r="C2475" s="380" t="str">
        <f>IFERROR(_xlfn.XLOOKUP($B2475,'Reference Prices - Do Not Edit'!$C$4:$C$6575,'Reference Prices - Do Not Edit'!$B$4:$B$6575),"-")</f>
        <v>-</v>
      </c>
      <c r="D2475" s="23">
        <f>IFERROR(_xlfn.XLOOKUP($B2475,'Reference Prices - Do Not Edit'!$C$4:$C$6575,'Reference Prices - Do Not Edit'!$D$4:$D$6575),0)</f>
        <v>0</v>
      </c>
      <c r="E2475" s="23">
        <f>IFERROR(_xlfn.XLOOKUP($B2475,'Reference Prices - Do Not Edit'!$C$4:$C$6575,'Reference Prices - Do Not Edit'!$E$4:$E$6575),0)</f>
        <v>0</v>
      </c>
      <c r="F2475" s="25">
        <f>IFERROR(_xlfn.XLOOKUP($B2475,'Reference Prices - Do Not Edit'!$C$4:$C$6575,'Reference Prices - Do Not Edit'!$I$4:$I$6575),0)</f>
        <v>0</v>
      </c>
    </row>
    <row r="2476" spans="2:6">
      <c r="B2476" s="475"/>
      <c r="C2476" s="380" t="str">
        <f>IFERROR(_xlfn.XLOOKUP($B2476,'Reference Prices - Do Not Edit'!$C$4:$C$6575,'Reference Prices - Do Not Edit'!$B$4:$B$6575),"-")</f>
        <v>-</v>
      </c>
      <c r="D2476" s="23">
        <f>IFERROR(_xlfn.XLOOKUP($B2476,'Reference Prices - Do Not Edit'!$C$4:$C$6575,'Reference Prices - Do Not Edit'!$D$4:$D$6575),0)</f>
        <v>0</v>
      </c>
      <c r="E2476" s="23">
        <f>IFERROR(_xlfn.XLOOKUP($B2476,'Reference Prices - Do Not Edit'!$C$4:$C$6575,'Reference Prices - Do Not Edit'!$E$4:$E$6575),0)</f>
        <v>0</v>
      </c>
      <c r="F2476" s="25">
        <f>IFERROR(_xlfn.XLOOKUP($B2476,'Reference Prices - Do Not Edit'!$C$4:$C$6575,'Reference Prices - Do Not Edit'!$I$4:$I$6575),0)</f>
        <v>0</v>
      </c>
    </row>
    <row r="2477" spans="2:6">
      <c r="B2477" s="475"/>
      <c r="C2477" s="380" t="str">
        <f>IFERROR(_xlfn.XLOOKUP($B2477,'Reference Prices - Do Not Edit'!$C$4:$C$6575,'Reference Prices - Do Not Edit'!$B$4:$B$6575),"-")</f>
        <v>-</v>
      </c>
      <c r="D2477" s="23">
        <f>IFERROR(_xlfn.XLOOKUP($B2477,'Reference Prices - Do Not Edit'!$C$4:$C$6575,'Reference Prices - Do Not Edit'!$D$4:$D$6575),0)</f>
        <v>0</v>
      </c>
      <c r="E2477" s="23">
        <f>IFERROR(_xlfn.XLOOKUP($B2477,'Reference Prices - Do Not Edit'!$C$4:$C$6575,'Reference Prices - Do Not Edit'!$E$4:$E$6575),0)</f>
        <v>0</v>
      </c>
      <c r="F2477" s="25">
        <f>IFERROR(_xlfn.XLOOKUP($B2477,'Reference Prices - Do Not Edit'!$C$4:$C$6575,'Reference Prices - Do Not Edit'!$I$4:$I$6575),0)</f>
        <v>0</v>
      </c>
    </row>
    <row r="2478" spans="2:6">
      <c r="B2478" s="475"/>
      <c r="C2478" s="380" t="str">
        <f>IFERROR(_xlfn.XLOOKUP($B2478,'Reference Prices - Do Not Edit'!$C$4:$C$6575,'Reference Prices - Do Not Edit'!$B$4:$B$6575),"-")</f>
        <v>-</v>
      </c>
      <c r="D2478" s="23">
        <f>IFERROR(_xlfn.XLOOKUP($B2478,'Reference Prices - Do Not Edit'!$C$4:$C$6575,'Reference Prices - Do Not Edit'!$D$4:$D$6575),0)</f>
        <v>0</v>
      </c>
      <c r="E2478" s="23">
        <f>IFERROR(_xlfn.XLOOKUP($B2478,'Reference Prices - Do Not Edit'!$C$4:$C$6575,'Reference Prices - Do Not Edit'!$E$4:$E$6575),0)</f>
        <v>0</v>
      </c>
      <c r="F2478" s="25">
        <f>IFERROR(_xlfn.XLOOKUP($B2478,'Reference Prices - Do Not Edit'!$C$4:$C$6575,'Reference Prices - Do Not Edit'!$I$4:$I$6575),0)</f>
        <v>0</v>
      </c>
    </row>
    <row r="2479" spans="2:6">
      <c r="B2479" s="475"/>
      <c r="C2479" s="380" t="str">
        <f>IFERROR(_xlfn.XLOOKUP($B2479,'Reference Prices - Do Not Edit'!$C$4:$C$6575,'Reference Prices - Do Not Edit'!$B$4:$B$6575),"-")</f>
        <v>-</v>
      </c>
      <c r="D2479" s="23">
        <f>IFERROR(_xlfn.XLOOKUP($B2479,'Reference Prices - Do Not Edit'!$C$4:$C$6575,'Reference Prices - Do Not Edit'!$D$4:$D$6575),0)</f>
        <v>0</v>
      </c>
      <c r="E2479" s="23">
        <f>IFERROR(_xlfn.XLOOKUP($B2479,'Reference Prices - Do Not Edit'!$C$4:$C$6575,'Reference Prices - Do Not Edit'!$E$4:$E$6575),0)</f>
        <v>0</v>
      </c>
      <c r="F2479" s="25">
        <f>IFERROR(_xlfn.XLOOKUP($B2479,'Reference Prices - Do Not Edit'!$C$4:$C$6575,'Reference Prices - Do Not Edit'!$I$4:$I$6575),0)</f>
        <v>0</v>
      </c>
    </row>
    <row r="2480" spans="2:6">
      <c r="B2480" s="475"/>
      <c r="C2480" s="380" t="str">
        <f>IFERROR(_xlfn.XLOOKUP($B2480,'Reference Prices - Do Not Edit'!$C$4:$C$6575,'Reference Prices - Do Not Edit'!$B$4:$B$6575),"-")</f>
        <v>-</v>
      </c>
      <c r="D2480" s="23">
        <f>IFERROR(_xlfn.XLOOKUP($B2480,'Reference Prices - Do Not Edit'!$C$4:$C$6575,'Reference Prices - Do Not Edit'!$D$4:$D$6575),0)</f>
        <v>0</v>
      </c>
      <c r="E2480" s="23">
        <f>IFERROR(_xlfn.XLOOKUP($B2480,'Reference Prices - Do Not Edit'!$C$4:$C$6575,'Reference Prices - Do Not Edit'!$E$4:$E$6575),0)</f>
        <v>0</v>
      </c>
      <c r="F2480" s="25">
        <f>IFERROR(_xlfn.XLOOKUP($B2480,'Reference Prices - Do Not Edit'!$C$4:$C$6575,'Reference Prices - Do Not Edit'!$I$4:$I$6575),0)</f>
        <v>0</v>
      </c>
    </row>
    <row r="2481" spans="2:6">
      <c r="B2481" s="475"/>
      <c r="C2481" s="380" t="str">
        <f>IFERROR(_xlfn.XLOOKUP($B2481,'Reference Prices - Do Not Edit'!$C$4:$C$6575,'Reference Prices - Do Not Edit'!$B$4:$B$6575),"-")</f>
        <v>-</v>
      </c>
      <c r="D2481" s="23">
        <f>IFERROR(_xlfn.XLOOKUP($B2481,'Reference Prices - Do Not Edit'!$C$4:$C$6575,'Reference Prices - Do Not Edit'!$D$4:$D$6575),0)</f>
        <v>0</v>
      </c>
      <c r="E2481" s="23">
        <f>IFERROR(_xlfn.XLOOKUP($B2481,'Reference Prices - Do Not Edit'!$C$4:$C$6575,'Reference Prices - Do Not Edit'!$E$4:$E$6575),0)</f>
        <v>0</v>
      </c>
      <c r="F2481" s="25">
        <f>IFERROR(_xlfn.XLOOKUP($B2481,'Reference Prices - Do Not Edit'!$C$4:$C$6575,'Reference Prices - Do Not Edit'!$I$4:$I$6575),0)</f>
        <v>0</v>
      </c>
    </row>
    <row r="2482" spans="2:6">
      <c r="B2482" s="475"/>
      <c r="C2482" s="380" t="str">
        <f>IFERROR(_xlfn.XLOOKUP($B2482,'Reference Prices - Do Not Edit'!$C$4:$C$6575,'Reference Prices - Do Not Edit'!$B$4:$B$6575),"-")</f>
        <v>-</v>
      </c>
      <c r="D2482" s="23">
        <f>IFERROR(_xlfn.XLOOKUP($B2482,'Reference Prices - Do Not Edit'!$C$4:$C$6575,'Reference Prices - Do Not Edit'!$D$4:$D$6575),0)</f>
        <v>0</v>
      </c>
      <c r="E2482" s="23">
        <f>IFERROR(_xlfn.XLOOKUP($B2482,'Reference Prices - Do Not Edit'!$C$4:$C$6575,'Reference Prices - Do Not Edit'!$E$4:$E$6575),0)</f>
        <v>0</v>
      </c>
      <c r="F2482" s="25">
        <f>IFERROR(_xlfn.XLOOKUP($B2482,'Reference Prices - Do Not Edit'!$C$4:$C$6575,'Reference Prices - Do Not Edit'!$I$4:$I$6575),0)</f>
        <v>0</v>
      </c>
    </row>
    <row r="2483" spans="2:6">
      <c r="B2483" s="475"/>
      <c r="C2483" s="380" t="str">
        <f>IFERROR(_xlfn.XLOOKUP($B2483,'Reference Prices - Do Not Edit'!$C$4:$C$6575,'Reference Prices - Do Not Edit'!$B$4:$B$6575),"-")</f>
        <v>-</v>
      </c>
      <c r="D2483" s="23">
        <f>IFERROR(_xlfn.XLOOKUP($B2483,'Reference Prices - Do Not Edit'!$C$4:$C$6575,'Reference Prices - Do Not Edit'!$D$4:$D$6575),0)</f>
        <v>0</v>
      </c>
      <c r="E2483" s="23">
        <f>IFERROR(_xlfn.XLOOKUP($B2483,'Reference Prices - Do Not Edit'!$C$4:$C$6575,'Reference Prices - Do Not Edit'!$E$4:$E$6575),0)</f>
        <v>0</v>
      </c>
      <c r="F2483" s="25">
        <f>IFERROR(_xlfn.XLOOKUP($B2483,'Reference Prices - Do Not Edit'!$C$4:$C$6575,'Reference Prices - Do Not Edit'!$I$4:$I$6575),0)</f>
        <v>0</v>
      </c>
    </row>
    <row r="2484" spans="2:6">
      <c r="B2484" s="475"/>
      <c r="C2484" s="380" t="str">
        <f>IFERROR(_xlfn.XLOOKUP($B2484,'Reference Prices - Do Not Edit'!$C$4:$C$6575,'Reference Prices - Do Not Edit'!$B$4:$B$6575),"-")</f>
        <v>-</v>
      </c>
      <c r="D2484" s="23">
        <f>IFERROR(_xlfn.XLOOKUP($B2484,'Reference Prices - Do Not Edit'!$C$4:$C$6575,'Reference Prices - Do Not Edit'!$D$4:$D$6575),0)</f>
        <v>0</v>
      </c>
      <c r="E2484" s="23">
        <f>IFERROR(_xlfn.XLOOKUP($B2484,'Reference Prices - Do Not Edit'!$C$4:$C$6575,'Reference Prices - Do Not Edit'!$E$4:$E$6575),0)</f>
        <v>0</v>
      </c>
      <c r="F2484" s="25">
        <f>IFERROR(_xlfn.XLOOKUP($B2484,'Reference Prices - Do Not Edit'!$C$4:$C$6575,'Reference Prices - Do Not Edit'!$I$4:$I$6575),0)</f>
        <v>0</v>
      </c>
    </row>
    <row r="2485" spans="2:6">
      <c r="B2485" s="475"/>
      <c r="C2485" s="380" t="str">
        <f>IFERROR(_xlfn.XLOOKUP($B2485,'Reference Prices - Do Not Edit'!$C$4:$C$6575,'Reference Prices - Do Not Edit'!$B$4:$B$6575),"-")</f>
        <v>-</v>
      </c>
      <c r="D2485" s="23">
        <f>IFERROR(_xlfn.XLOOKUP($B2485,'Reference Prices - Do Not Edit'!$C$4:$C$6575,'Reference Prices - Do Not Edit'!$D$4:$D$6575),0)</f>
        <v>0</v>
      </c>
      <c r="E2485" s="23">
        <f>IFERROR(_xlfn.XLOOKUP($B2485,'Reference Prices - Do Not Edit'!$C$4:$C$6575,'Reference Prices - Do Not Edit'!$E$4:$E$6575),0)</f>
        <v>0</v>
      </c>
      <c r="F2485" s="25">
        <f>IFERROR(_xlfn.XLOOKUP($B2485,'Reference Prices - Do Not Edit'!$C$4:$C$6575,'Reference Prices - Do Not Edit'!$I$4:$I$6575),0)</f>
        <v>0</v>
      </c>
    </row>
    <row r="2486" spans="2:6">
      <c r="B2486" s="475"/>
      <c r="C2486" s="380" t="str">
        <f>IFERROR(_xlfn.XLOOKUP($B2486,'Reference Prices - Do Not Edit'!$C$4:$C$6575,'Reference Prices - Do Not Edit'!$B$4:$B$6575),"-")</f>
        <v>-</v>
      </c>
      <c r="D2486" s="23">
        <f>IFERROR(_xlfn.XLOOKUP($B2486,'Reference Prices - Do Not Edit'!$C$4:$C$6575,'Reference Prices - Do Not Edit'!$D$4:$D$6575),0)</f>
        <v>0</v>
      </c>
      <c r="E2486" s="23">
        <f>IFERROR(_xlfn.XLOOKUP($B2486,'Reference Prices - Do Not Edit'!$C$4:$C$6575,'Reference Prices - Do Not Edit'!$E$4:$E$6575),0)</f>
        <v>0</v>
      </c>
      <c r="F2486" s="25">
        <f>IFERROR(_xlfn.XLOOKUP($B2486,'Reference Prices - Do Not Edit'!$C$4:$C$6575,'Reference Prices - Do Not Edit'!$I$4:$I$6575),0)</f>
        <v>0</v>
      </c>
    </row>
    <row r="2487" spans="2:6">
      <c r="B2487" s="475"/>
      <c r="C2487" s="380" t="str">
        <f>IFERROR(_xlfn.XLOOKUP($B2487,'Reference Prices - Do Not Edit'!$C$4:$C$6575,'Reference Prices - Do Not Edit'!$B$4:$B$6575),"-")</f>
        <v>-</v>
      </c>
      <c r="D2487" s="23">
        <f>IFERROR(_xlfn.XLOOKUP($B2487,'Reference Prices - Do Not Edit'!$C$4:$C$6575,'Reference Prices - Do Not Edit'!$D$4:$D$6575),0)</f>
        <v>0</v>
      </c>
      <c r="E2487" s="23">
        <f>IFERROR(_xlfn.XLOOKUP($B2487,'Reference Prices - Do Not Edit'!$C$4:$C$6575,'Reference Prices - Do Not Edit'!$E$4:$E$6575),0)</f>
        <v>0</v>
      </c>
      <c r="F2487" s="25">
        <f>IFERROR(_xlfn.XLOOKUP($B2487,'Reference Prices - Do Not Edit'!$C$4:$C$6575,'Reference Prices - Do Not Edit'!$I$4:$I$6575),0)</f>
        <v>0</v>
      </c>
    </row>
    <row r="2488" spans="2:6">
      <c r="B2488" s="475"/>
      <c r="C2488" s="380" t="str">
        <f>IFERROR(_xlfn.XLOOKUP($B2488,'Reference Prices - Do Not Edit'!$C$4:$C$6575,'Reference Prices - Do Not Edit'!$B$4:$B$6575),"-")</f>
        <v>-</v>
      </c>
      <c r="D2488" s="23">
        <f>IFERROR(_xlfn.XLOOKUP($B2488,'Reference Prices - Do Not Edit'!$C$4:$C$6575,'Reference Prices - Do Not Edit'!$D$4:$D$6575),0)</f>
        <v>0</v>
      </c>
      <c r="E2488" s="23">
        <f>IFERROR(_xlfn.XLOOKUP($B2488,'Reference Prices - Do Not Edit'!$C$4:$C$6575,'Reference Prices - Do Not Edit'!$E$4:$E$6575),0)</f>
        <v>0</v>
      </c>
      <c r="F2488" s="25">
        <f>IFERROR(_xlfn.XLOOKUP($B2488,'Reference Prices - Do Not Edit'!$C$4:$C$6575,'Reference Prices - Do Not Edit'!$I$4:$I$6575),0)</f>
        <v>0</v>
      </c>
    </row>
    <row r="2489" spans="2:6">
      <c r="B2489" s="475"/>
      <c r="C2489" s="380" t="str">
        <f>IFERROR(_xlfn.XLOOKUP($B2489,'Reference Prices - Do Not Edit'!$C$4:$C$6575,'Reference Prices - Do Not Edit'!$B$4:$B$6575),"-")</f>
        <v>-</v>
      </c>
      <c r="D2489" s="23">
        <f>IFERROR(_xlfn.XLOOKUP($B2489,'Reference Prices - Do Not Edit'!$C$4:$C$6575,'Reference Prices - Do Not Edit'!$D$4:$D$6575),0)</f>
        <v>0</v>
      </c>
      <c r="E2489" s="23">
        <f>IFERROR(_xlfn.XLOOKUP($B2489,'Reference Prices - Do Not Edit'!$C$4:$C$6575,'Reference Prices - Do Not Edit'!$E$4:$E$6575),0)</f>
        <v>0</v>
      </c>
      <c r="F2489" s="25">
        <f>IFERROR(_xlfn.XLOOKUP($B2489,'Reference Prices - Do Not Edit'!$C$4:$C$6575,'Reference Prices - Do Not Edit'!$I$4:$I$6575),0)</f>
        <v>0</v>
      </c>
    </row>
    <row r="2490" spans="2:6">
      <c r="B2490" s="475"/>
      <c r="C2490" s="380" t="str">
        <f>IFERROR(_xlfn.XLOOKUP($B2490,'Reference Prices - Do Not Edit'!$C$4:$C$6575,'Reference Prices - Do Not Edit'!$B$4:$B$6575),"-")</f>
        <v>-</v>
      </c>
      <c r="D2490" s="23">
        <f>IFERROR(_xlfn.XLOOKUP($B2490,'Reference Prices - Do Not Edit'!$C$4:$C$6575,'Reference Prices - Do Not Edit'!$D$4:$D$6575),0)</f>
        <v>0</v>
      </c>
      <c r="E2490" s="23">
        <f>IFERROR(_xlfn.XLOOKUP($B2490,'Reference Prices - Do Not Edit'!$C$4:$C$6575,'Reference Prices - Do Not Edit'!$E$4:$E$6575),0)</f>
        <v>0</v>
      </c>
      <c r="F2490" s="25">
        <f>IFERROR(_xlfn.XLOOKUP($B2490,'Reference Prices - Do Not Edit'!$C$4:$C$6575,'Reference Prices - Do Not Edit'!$I$4:$I$6575),0)</f>
        <v>0</v>
      </c>
    </row>
    <row r="2491" spans="2:6">
      <c r="B2491" s="475"/>
      <c r="C2491" s="380" t="str">
        <f>IFERROR(_xlfn.XLOOKUP($B2491,'Reference Prices - Do Not Edit'!$C$4:$C$6575,'Reference Prices - Do Not Edit'!$B$4:$B$6575),"-")</f>
        <v>-</v>
      </c>
      <c r="D2491" s="23">
        <f>IFERROR(_xlfn.XLOOKUP($B2491,'Reference Prices - Do Not Edit'!$C$4:$C$6575,'Reference Prices - Do Not Edit'!$D$4:$D$6575),0)</f>
        <v>0</v>
      </c>
      <c r="E2491" s="23">
        <f>IFERROR(_xlfn.XLOOKUP($B2491,'Reference Prices - Do Not Edit'!$C$4:$C$6575,'Reference Prices - Do Not Edit'!$E$4:$E$6575),0)</f>
        <v>0</v>
      </c>
      <c r="F2491" s="25">
        <f>IFERROR(_xlfn.XLOOKUP($B2491,'Reference Prices - Do Not Edit'!$C$4:$C$6575,'Reference Prices - Do Not Edit'!$I$4:$I$6575),0)</f>
        <v>0</v>
      </c>
    </row>
    <row r="2492" spans="2:6">
      <c r="B2492" s="475"/>
      <c r="C2492" s="380" t="str">
        <f>IFERROR(_xlfn.XLOOKUP($B2492,'Reference Prices - Do Not Edit'!$C$4:$C$6575,'Reference Prices - Do Not Edit'!$B$4:$B$6575),"-")</f>
        <v>-</v>
      </c>
      <c r="D2492" s="23">
        <f>IFERROR(_xlfn.XLOOKUP($B2492,'Reference Prices - Do Not Edit'!$C$4:$C$6575,'Reference Prices - Do Not Edit'!$D$4:$D$6575),0)</f>
        <v>0</v>
      </c>
      <c r="E2492" s="23">
        <f>IFERROR(_xlfn.XLOOKUP($B2492,'Reference Prices - Do Not Edit'!$C$4:$C$6575,'Reference Prices - Do Not Edit'!$E$4:$E$6575),0)</f>
        <v>0</v>
      </c>
      <c r="F2492" s="25">
        <f>IFERROR(_xlfn.XLOOKUP($B2492,'Reference Prices - Do Not Edit'!$C$4:$C$6575,'Reference Prices - Do Not Edit'!$I$4:$I$6575),0)</f>
        <v>0</v>
      </c>
    </row>
    <row r="2493" spans="2:6">
      <c r="B2493" s="475"/>
      <c r="C2493" s="380" t="str">
        <f>IFERROR(_xlfn.XLOOKUP($B2493,'Reference Prices - Do Not Edit'!$C$4:$C$6575,'Reference Prices - Do Not Edit'!$B$4:$B$6575),"-")</f>
        <v>-</v>
      </c>
      <c r="D2493" s="23">
        <f>IFERROR(_xlfn.XLOOKUP($B2493,'Reference Prices - Do Not Edit'!$C$4:$C$6575,'Reference Prices - Do Not Edit'!$D$4:$D$6575),0)</f>
        <v>0</v>
      </c>
      <c r="E2493" s="23">
        <f>IFERROR(_xlfn.XLOOKUP($B2493,'Reference Prices - Do Not Edit'!$C$4:$C$6575,'Reference Prices - Do Not Edit'!$E$4:$E$6575),0)</f>
        <v>0</v>
      </c>
      <c r="F2493" s="25">
        <f>IFERROR(_xlfn.XLOOKUP($B2493,'Reference Prices - Do Not Edit'!$C$4:$C$6575,'Reference Prices - Do Not Edit'!$I$4:$I$6575),0)</f>
        <v>0</v>
      </c>
    </row>
    <row r="2494" spans="2:6">
      <c r="B2494" s="475"/>
      <c r="C2494" s="380" t="str">
        <f>IFERROR(_xlfn.XLOOKUP($B2494,'Reference Prices - Do Not Edit'!$C$4:$C$6575,'Reference Prices - Do Not Edit'!$B$4:$B$6575),"-")</f>
        <v>-</v>
      </c>
      <c r="D2494" s="23">
        <f>IFERROR(_xlfn.XLOOKUP($B2494,'Reference Prices - Do Not Edit'!$C$4:$C$6575,'Reference Prices - Do Not Edit'!$D$4:$D$6575),0)</f>
        <v>0</v>
      </c>
      <c r="E2494" s="23">
        <f>IFERROR(_xlfn.XLOOKUP($B2494,'Reference Prices - Do Not Edit'!$C$4:$C$6575,'Reference Prices - Do Not Edit'!$E$4:$E$6575),0)</f>
        <v>0</v>
      </c>
      <c r="F2494" s="25">
        <f>IFERROR(_xlfn.XLOOKUP($B2494,'Reference Prices - Do Not Edit'!$C$4:$C$6575,'Reference Prices - Do Not Edit'!$I$4:$I$6575),0)</f>
        <v>0</v>
      </c>
    </row>
    <row r="2495" spans="2:6">
      <c r="B2495" s="475"/>
      <c r="C2495" s="380" t="str">
        <f>IFERROR(_xlfn.XLOOKUP($B2495,'Reference Prices - Do Not Edit'!$C$4:$C$6575,'Reference Prices - Do Not Edit'!$B$4:$B$6575),"-")</f>
        <v>-</v>
      </c>
      <c r="D2495" s="23">
        <f>IFERROR(_xlfn.XLOOKUP($B2495,'Reference Prices - Do Not Edit'!$C$4:$C$6575,'Reference Prices - Do Not Edit'!$D$4:$D$6575),0)</f>
        <v>0</v>
      </c>
      <c r="E2495" s="23">
        <f>IFERROR(_xlfn.XLOOKUP($B2495,'Reference Prices - Do Not Edit'!$C$4:$C$6575,'Reference Prices - Do Not Edit'!$E$4:$E$6575),0)</f>
        <v>0</v>
      </c>
      <c r="F2495" s="25">
        <f>IFERROR(_xlfn.XLOOKUP($B2495,'Reference Prices - Do Not Edit'!$C$4:$C$6575,'Reference Prices - Do Not Edit'!$I$4:$I$6575),0)</f>
        <v>0</v>
      </c>
    </row>
    <row r="2496" spans="2:6">
      <c r="B2496" s="475"/>
      <c r="C2496" s="380" t="str">
        <f>IFERROR(_xlfn.XLOOKUP($B2496,'Reference Prices - Do Not Edit'!$C$4:$C$6575,'Reference Prices - Do Not Edit'!$B$4:$B$6575),"-")</f>
        <v>-</v>
      </c>
      <c r="D2496" s="23">
        <f>IFERROR(_xlfn.XLOOKUP($B2496,'Reference Prices - Do Not Edit'!$C$4:$C$6575,'Reference Prices - Do Not Edit'!$D$4:$D$6575),0)</f>
        <v>0</v>
      </c>
      <c r="E2496" s="23">
        <f>IFERROR(_xlfn.XLOOKUP($B2496,'Reference Prices - Do Not Edit'!$C$4:$C$6575,'Reference Prices - Do Not Edit'!$E$4:$E$6575),0)</f>
        <v>0</v>
      </c>
      <c r="F2496" s="25">
        <f>IFERROR(_xlfn.XLOOKUP($B2496,'Reference Prices - Do Not Edit'!$C$4:$C$6575,'Reference Prices - Do Not Edit'!$I$4:$I$6575),0)</f>
        <v>0</v>
      </c>
    </row>
    <row r="2497" spans="2:6">
      <c r="B2497" s="475"/>
      <c r="C2497" s="380" t="str">
        <f>IFERROR(_xlfn.XLOOKUP($B2497,'Reference Prices - Do Not Edit'!$C$4:$C$6575,'Reference Prices - Do Not Edit'!$B$4:$B$6575),"-")</f>
        <v>-</v>
      </c>
      <c r="D2497" s="23">
        <f>IFERROR(_xlfn.XLOOKUP($B2497,'Reference Prices - Do Not Edit'!$C$4:$C$6575,'Reference Prices - Do Not Edit'!$D$4:$D$6575),0)</f>
        <v>0</v>
      </c>
      <c r="E2497" s="23">
        <f>IFERROR(_xlfn.XLOOKUP($B2497,'Reference Prices - Do Not Edit'!$C$4:$C$6575,'Reference Prices - Do Not Edit'!$E$4:$E$6575),0)</f>
        <v>0</v>
      </c>
      <c r="F2497" s="25">
        <f>IFERROR(_xlfn.XLOOKUP($B2497,'Reference Prices - Do Not Edit'!$C$4:$C$6575,'Reference Prices - Do Not Edit'!$I$4:$I$6575),0)</f>
        <v>0</v>
      </c>
    </row>
    <row r="2498" spans="2:6">
      <c r="B2498" s="475"/>
      <c r="C2498" s="380" t="str">
        <f>IFERROR(_xlfn.XLOOKUP($B2498,'Reference Prices - Do Not Edit'!$C$4:$C$6575,'Reference Prices - Do Not Edit'!$B$4:$B$6575),"-")</f>
        <v>-</v>
      </c>
      <c r="D2498" s="23">
        <f>IFERROR(_xlfn.XLOOKUP($B2498,'Reference Prices - Do Not Edit'!$C$4:$C$6575,'Reference Prices - Do Not Edit'!$D$4:$D$6575),0)</f>
        <v>0</v>
      </c>
      <c r="E2498" s="23">
        <f>IFERROR(_xlfn.XLOOKUP($B2498,'Reference Prices - Do Not Edit'!$C$4:$C$6575,'Reference Prices - Do Not Edit'!$E$4:$E$6575),0)</f>
        <v>0</v>
      </c>
      <c r="F2498" s="25">
        <f>IFERROR(_xlfn.XLOOKUP($B2498,'Reference Prices - Do Not Edit'!$C$4:$C$6575,'Reference Prices - Do Not Edit'!$I$4:$I$6575),0)</f>
        <v>0</v>
      </c>
    </row>
    <row r="2499" spans="2:6">
      <c r="B2499" s="475"/>
      <c r="C2499" s="380" t="str">
        <f>IFERROR(_xlfn.XLOOKUP($B2499,'Reference Prices - Do Not Edit'!$C$4:$C$6575,'Reference Prices - Do Not Edit'!$B$4:$B$6575),"-")</f>
        <v>-</v>
      </c>
      <c r="D2499" s="23">
        <f>IFERROR(_xlfn.XLOOKUP($B2499,'Reference Prices - Do Not Edit'!$C$4:$C$6575,'Reference Prices - Do Not Edit'!$D$4:$D$6575),0)</f>
        <v>0</v>
      </c>
      <c r="E2499" s="23">
        <f>IFERROR(_xlfn.XLOOKUP($B2499,'Reference Prices - Do Not Edit'!$C$4:$C$6575,'Reference Prices - Do Not Edit'!$E$4:$E$6575),0)</f>
        <v>0</v>
      </c>
      <c r="F2499" s="25">
        <f>IFERROR(_xlfn.XLOOKUP($B2499,'Reference Prices - Do Not Edit'!$C$4:$C$6575,'Reference Prices - Do Not Edit'!$I$4:$I$6575),0)</f>
        <v>0</v>
      </c>
    </row>
    <row r="2500" spans="2:6">
      <c r="B2500" s="475"/>
      <c r="C2500" s="380" t="str">
        <f>IFERROR(_xlfn.XLOOKUP($B2500,'Reference Prices - Do Not Edit'!$C$4:$C$6575,'Reference Prices - Do Not Edit'!$B$4:$B$6575),"-")</f>
        <v>-</v>
      </c>
      <c r="D2500" s="23">
        <f>IFERROR(_xlfn.XLOOKUP($B2500,'Reference Prices - Do Not Edit'!$C$4:$C$6575,'Reference Prices - Do Not Edit'!$D$4:$D$6575),0)</f>
        <v>0</v>
      </c>
      <c r="E2500" s="23">
        <f>IFERROR(_xlfn.XLOOKUP($B2500,'Reference Prices - Do Not Edit'!$C$4:$C$6575,'Reference Prices - Do Not Edit'!$E$4:$E$6575),0)</f>
        <v>0</v>
      </c>
      <c r="F2500" s="25">
        <f>IFERROR(_xlfn.XLOOKUP($B2500,'Reference Prices - Do Not Edit'!$C$4:$C$6575,'Reference Prices - Do Not Edit'!$I$4:$I$6575),0)</f>
        <v>0</v>
      </c>
    </row>
    <row r="2501" spans="2:6">
      <c r="B2501" s="475"/>
      <c r="C2501" s="380" t="str">
        <f>IFERROR(_xlfn.XLOOKUP($B2501,'Reference Prices - Do Not Edit'!$C$4:$C$6575,'Reference Prices - Do Not Edit'!$B$4:$B$6575),"-")</f>
        <v>-</v>
      </c>
      <c r="D2501" s="23">
        <f>IFERROR(_xlfn.XLOOKUP($B2501,'Reference Prices - Do Not Edit'!$C$4:$C$6575,'Reference Prices - Do Not Edit'!$D$4:$D$6575),0)</f>
        <v>0</v>
      </c>
      <c r="E2501" s="23">
        <f>IFERROR(_xlfn.XLOOKUP($B2501,'Reference Prices - Do Not Edit'!$C$4:$C$6575,'Reference Prices - Do Not Edit'!$E$4:$E$6575),0)</f>
        <v>0</v>
      </c>
      <c r="F2501" s="25">
        <f>IFERROR(_xlfn.XLOOKUP($B2501,'Reference Prices - Do Not Edit'!$C$4:$C$6575,'Reference Prices - Do Not Edit'!$I$4:$I$6575),0)</f>
        <v>0</v>
      </c>
    </row>
    <row r="2502" spans="2:6">
      <c r="B2502" s="475"/>
      <c r="C2502" s="380" t="str">
        <f>IFERROR(_xlfn.XLOOKUP($B2502,'Reference Prices - Do Not Edit'!$C$4:$C$6575,'Reference Prices - Do Not Edit'!$B$4:$B$6575),"-")</f>
        <v>-</v>
      </c>
      <c r="D2502" s="23">
        <f>IFERROR(_xlfn.XLOOKUP($B2502,'Reference Prices - Do Not Edit'!$C$4:$C$6575,'Reference Prices - Do Not Edit'!$D$4:$D$6575),0)</f>
        <v>0</v>
      </c>
      <c r="E2502" s="23">
        <f>IFERROR(_xlfn.XLOOKUP($B2502,'Reference Prices - Do Not Edit'!$C$4:$C$6575,'Reference Prices - Do Not Edit'!$E$4:$E$6575),0)</f>
        <v>0</v>
      </c>
      <c r="F2502" s="25">
        <f>IFERROR(_xlfn.XLOOKUP($B2502,'Reference Prices - Do Not Edit'!$C$4:$C$6575,'Reference Prices - Do Not Edit'!$I$4:$I$6575),0)</f>
        <v>0</v>
      </c>
    </row>
    <row r="2503" spans="2:6">
      <c r="B2503" s="475"/>
      <c r="C2503" s="380" t="str">
        <f>IFERROR(_xlfn.XLOOKUP($B2503,'Reference Prices - Do Not Edit'!$C$4:$C$6575,'Reference Prices - Do Not Edit'!$B$4:$B$6575),"-")</f>
        <v>-</v>
      </c>
      <c r="D2503" s="23">
        <f>IFERROR(_xlfn.XLOOKUP($B2503,'Reference Prices - Do Not Edit'!$C$4:$C$6575,'Reference Prices - Do Not Edit'!$D$4:$D$6575),0)</f>
        <v>0</v>
      </c>
      <c r="E2503" s="23">
        <f>IFERROR(_xlfn.XLOOKUP($B2503,'Reference Prices - Do Not Edit'!$C$4:$C$6575,'Reference Prices - Do Not Edit'!$E$4:$E$6575),0)</f>
        <v>0</v>
      </c>
      <c r="F2503" s="25">
        <f>IFERROR(_xlfn.XLOOKUP($B2503,'Reference Prices - Do Not Edit'!$C$4:$C$6575,'Reference Prices - Do Not Edit'!$I$4:$I$6575),0)</f>
        <v>0</v>
      </c>
    </row>
    <row r="2504" spans="2:6">
      <c r="B2504" s="475"/>
      <c r="C2504" s="380" t="str">
        <f>IFERROR(_xlfn.XLOOKUP($B2504,'Reference Prices - Do Not Edit'!$C$4:$C$6575,'Reference Prices - Do Not Edit'!$B$4:$B$6575),"-")</f>
        <v>-</v>
      </c>
      <c r="D2504" s="23">
        <f>IFERROR(_xlfn.XLOOKUP($B2504,'Reference Prices - Do Not Edit'!$C$4:$C$6575,'Reference Prices - Do Not Edit'!$D$4:$D$6575),0)</f>
        <v>0</v>
      </c>
      <c r="E2504" s="23">
        <f>IFERROR(_xlfn.XLOOKUP($B2504,'Reference Prices - Do Not Edit'!$C$4:$C$6575,'Reference Prices - Do Not Edit'!$E$4:$E$6575),0)</f>
        <v>0</v>
      </c>
      <c r="F2504" s="25">
        <f>IFERROR(_xlfn.XLOOKUP($B2504,'Reference Prices - Do Not Edit'!$C$4:$C$6575,'Reference Prices - Do Not Edit'!$I$4:$I$6575),0)</f>
        <v>0</v>
      </c>
    </row>
    <row r="2505" spans="2:6">
      <c r="B2505" s="475"/>
      <c r="C2505" s="380" t="str">
        <f>IFERROR(_xlfn.XLOOKUP($B2505,'Reference Prices - Do Not Edit'!$C$4:$C$6575,'Reference Prices - Do Not Edit'!$B$4:$B$6575),"-")</f>
        <v>-</v>
      </c>
      <c r="D2505" s="23">
        <f>IFERROR(_xlfn.XLOOKUP($B2505,'Reference Prices - Do Not Edit'!$C$4:$C$6575,'Reference Prices - Do Not Edit'!$D$4:$D$6575),0)</f>
        <v>0</v>
      </c>
      <c r="E2505" s="23">
        <f>IFERROR(_xlfn.XLOOKUP($B2505,'Reference Prices - Do Not Edit'!$C$4:$C$6575,'Reference Prices - Do Not Edit'!$E$4:$E$6575),0)</f>
        <v>0</v>
      </c>
      <c r="F2505" s="25">
        <f>IFERROR(_xlfn.XLOOKUP($B2505,'Reference Prices - Do Not Edit'!$C$4:$C$6575,'Reference Prices - Do Not Edit'!$I$4:$I$6575),0)</f>
        <v>0</v>
      </c>
    </row>
    <row r="2506" spans="2:6">
      <c r="B2506" s="475"/>
      <c r="C2506" s="380" t="str">
        <f>IFERROR(_xlfn.XLOOKUP($B2506,'Reference Prices - Do Not Edit'!$C$4:$C$6575,'Reference Prices - Do Not Edit'!$B$4:$B$6575),"-")</f>
        <v>-</v>
      </c>
      <c r="D2506" s="23">
        <f>IFERROR(_xlfn.XLOOKUP($B2506,'Reference Prices - Do Not Edit'!$C$4:$C$6575,'Reference Prices - Do Not Edit'!$D$4:$D$6575),0)</f>
        <v>0</v>
      </c>
      <c r="E2506" s="23">
        <f>IFERROR(_xlfn.XLOOKUP($B2506,'Reference Prices - Do Not Edit'!$C$4:$C$6575,'Reference Prices - Do Not Edit'!$E$4:$E$6575),0)</f>
        <v>0</v>
      </c>
      <c r="F2506" s="25">
        <f>IFERROR(_xlfn.XLOOKUP($B2506,'Reference Prices - Do Not Edit'!$C$4:$C$6575,'Reference Prices - Do Not Edit'!$I$4:$I$6575),0)</f>
        <v>0</v>
      </c>
    </row>
    <row r="2507" spans="2:6">
      <c r="B2507" s="475"/>
      <c r="C2507" s="380" t="str">
        <f>IFERROR(_xlfn.XLOOKUP($B2507,'Reference Prices - Do Not Edit'!$C$4:$C$6575,'Reference Prices - Do Not Edit'!$B$4:$B$6575),"-")</f>
        <v>-</v>
      </c>
      <c r="D2507" s="23">
        <f>IFERROR(_xlfn.XLOOKUP($B2507,'Reference Prices - Do Not Edit'!$C$4:$C$6575,'Reference Prices - Do Not Edit'!$D$4:$D$6575),0)</f>
        <v>0</v>
      </c>
      <c r="E2507" s="23">
        <f>IFERROR(_xlfn.XLOOKUP($B2507,'Reference Prices - Do Not Edit'!$C$4:$C$6575,'Reference Prices - Do Not Edit'!$E$4:$E$6575),0)</f>
        <v>0</v>
      </c>
      <c r="F2507" s="25">
        <f>IFERROR(_xlfn.XLOOKUP($B2507,'Reference Prices - Do Not Edit'!$C$4:$C$6575,'Reference Prices - Do Not Edit'!$I$4:$I$6575),0)</f>
        <v>0</v>
      </c>
    </row>
    <row r="2508" spans="2:6">
      <c r="B2508" s="475"/>
      <c r="C2508" s="380" t="str">
        <f>IFERROR(_xlfn.XLOOKUP($B2508,'Reference Prices - Do Not Edit'!$C$4:$C$6575,'Reference Prices - Do Not Edit'!$B$4:$B$6575),"-")</f>
        <v>-</v>
      </c>
      <c r="D2508" s="23">
        <f>IFERROR(_xlfn.XLOOKUP($B2508,'Reference Prices - Do Not Edit'!$C$4:$C$6575,'Reference Prices - Do Not Edit'!$D$4:$D$6575),0)</f>
        <v>0</v>
      </c>
      <c r="E2508" s="23">
        <f>IFERROR(_xlfn.XLOOKUP($B2508,'Reference Prices - Do Not Edit'!$C$4:$C$6575,'Reference Prices - Do Not Edit'!$E$4:$E$6575),0)</f>
        <v>0</v>
      </c>
      <c r="F2508" s="25">
        <f>IFERROR(_xlfn.XLOOKUP($B2508,'Reference Prices - Do Not Edit'!$C$4:$C$6575,'Reference Prices - Do Not Edit'!$I$4:$I$6575),0)</f>
        <v>0</v>
      </c>
    </row>
    <row r="2509" spans="2:6">
      <c r="B2509" s="475"/>
      <c r="C2509" s="380" t="str">
        <f>IFERROR(_xlfn.XLOOKUP($B2509,'Reference Prices - Do Not Edit'!$C$4:$C$6575,'Reference Prices - Do Not Edit'!$B$4:$B$6575),"-")</f>
        <v>-</v>
      </c>
      <c r="D2509" s="23">
        <f>IFERROR(_xlfn.XLOOKUP($B2509,'Reference Prices - Do Not Edit'!$C$4:$C$6575,'Reference Prices - Do Not Edit'!$D$4:$D$6575),0)</f>
        <v>0</v>
      </c>
      <c r="E2509" s="23">
        <f>IFERROR(_xlfn.XLOOKUP($B2509,'Reference Prices - Do Not Edit'!$C$4:$C$6575,'Reference Prices - Do Not Edit'!$E$4:$E$6575),0)</f>
        <v>0</v>
      </c>
      <c r="F2509" s="25">
        <f>IFERROR(_xlfn.XLOOKUP($B2509,'Reference Prices - Do Not Edit'!$C$4:$C$6575,'Reference Prices - Do Not Edit'!$I$4:$I$6575),0)</f>
        <v>0</v>
      </c>
    </row>
    <row r="2510" spans="2:6">
      <c r="B2510" s="475"/>
      <c r="C2510" s="380" t="str">
        <f>IFERROR(_xlfn.XLOOKUP($B2510,'Reference Prices - Do Not Edit'!$C$4:$C$6575,'Reference Prices - Do Not Edit'!$B$4:$B$6575),"-")</f>
        <v>-</v>
      </c>
      <c r="D2510" s="23">
        <f>IFERROR(_xlfn.XLOOKUP($B2510,'Reference Prices - Do Not Edit'!$C$4:$C$6575,'Reference Prices - Do Not Edit'!$D$4:$D$6575),0)</f>
        <v>0</v>
      </c>
      <c r="E2510" s="23">
        <f>IFERROR(_xlfn.XLOOKUP($B2510,'Reference Prices - Do Not Edit'!$C$4:$C$6575,'Reference Prices - Do Not Edit'!$E$4:$E$6575),0)</f>
        <v>0</v>
      </c>
      <c r="F2510" s="25">
        <f>IFERROR(_xlfn.XLOOKUP($B2510,'Reference Prices - Do Not Edit'!$C$4:$C$6575,'Reference Prices - Do Not Edit'!$I$4:$I$6575),0)</f>
        <v>0</v>
      </c>
    </row>
    <row r="2511" spans="2:6">
      <c r="B2511" s="475"/>
      <c r="C2511" s="380" t="str">
        <f>IFERROR(_xlfn.XLOOKUP($B2511,'Reference Prices - Do Not Edit'!$C$4:$C$6575,'Reference Prices - Do Not Edit'!$B$4:$B$6575),"-")</f>
        <v>-</v>
      </c>
      <c r="D2511" s="23">
        <f>IFERROR(_xlfn.XLOOKUP($B2511,'Reference Prices - Do Not Edit'!$C$4:$C$6575,'Reference Prices - Do Not Edit'!$D$4:$D$6575),0)</f>
        <v>0</v>
      </c>
      <c r="E2511" s="23">
        <f>IFERROR(_xlfn.XLOOKUP($B2511,'Reference Prices - Do Not Edit'!$C$4:$C$6575,'Reference Prices - Do Not Edit'!$E$4:$E$6575),0)</f>
        <v>0</v>
      </c>
      <c r="F2511" s="25">
        <f>IFERROR(_xlfn.XLOOKUP($B2511,'Reference Prices - Do Not Edit'!$C$4:$C$6575,'Reference Prices - Do Not Edit'!$I$4:$I$6575),0)</f>
        <v>0</v>
      </c>
    </row>
    <row r="2512" spans="2:6">
      <c r="B2512" s="475"/>
      <c r="C2512" s="380" t="str">
        <f>IFERROR(_xlfn.XLOOKUP($B2512,'Reference Prices - Do Not Edit'!$C$4:$C$6575,'Reference Prices - Do Not Edit'!$B$4:$B$6575),"-")</f>
        <v>-</v>
      </c>
      <c r="D2512" s="23">
        <f>IFERROR(_xlfn.XLOOKUP($B2512,'Reference Prices - Do Not Edit'!$C$4:$C$6575,'Reference Prices - Do Not Edit'!$D$4:$D$6575),0)</f>
        <v>0</v>
      </c>
      <c r="E2512" s="23">
        <f>IFERROR(_xlfn.XLOOKUP($B2512,'Reference Prices - Do Not Edit'!$C$4:$C$6575,'Reference Prices - Do Not Edit'!$E$4:$E$6575),0)</f>
        <v>0</v>
      </c>
      <c r="F2512" s="25">
        <f>IFERROR(_xlfn.XLOOKUP($B2512,'Reference Prices - Do Not Edit'!$C$4:$C$6575,'Reference Prices - Do Not Edit'!$I$4:$I$6575),0)</f>
        <v>0</v>
      </c>
    </row>
    <row r="2513" spans="2:6">
      <c r="B2513" s="475"/>
      <c r="C2513" s="380" t="str">
        <f>IFERROR(_xlfn.XLOOKUP($B2513,'Reference Prices - Do Not Edit'!$C$4:$C$6575,'Reference Prices - Do Not Edit'!$B$4:$B$6575),"-")</f>
        <v>-</v>
      </c>
      <c r="D2513" s="23">
        <f>IFERROR(_xlfn.XLOOKUP($B2513,'Reference Prices - Do Not Edit'!$C$4:$C$6575,'Reference Prices - Do Not Edit'!$D$4:$D$6575),0)</f>
        <v>0</v>
      </c>
      <c r="E2513" s="23">
        <f>IFERROR(_xlfn.XLOOKUP($B2513,'Reference Prices - Do Not Edit'!$C$4:$C$6575,'Reference Prices - Do Not Edit'!$E$4:$E$6575),0)</f>
        <v>0</v>
      </c>
      <c r="F2513" s="25">
        <f>IFERROR(_xlfn.XLOOKUP($B2513,'Reference Prices - Do Not Edit'!$C$4:$C$6575,'Reference Prices - Do Not Edit'!$I$4:$I$6575),0)</f>
        <v>0</v>
      </c>
    </row>
    <row r="2514" spans="2:6">
      <c r="B2514" s="475"/>
      <c r="C2514" s="380" t="str">
        <f>IFERROR(_xlfn.XLOOKUP($B2514,'Reference Prices - Do Not Edit'!$C$4:$C$6575,'Reference Prices - Do Not Edit'!$B$4:$B$6575),"-")</f>
        <v>-</v>
      </c>
      <c r="D2514" s="23">
        <f>IFERROR(_xlfn.XLOOKUP($B2514,'Reference Prices - Do Not Edit'!$C$4:$C$6575,'Reference Prices - Do Not Edit'!$D$4:$D$6575),0)</f>
        <v>0</v>
      </c>
      <c r="E2514" s="23">
        <f>IFERROR(_xlfn.XLOOKUP($B2514,'Reference Prices - Do Not Edit'!$C$4:$C$6575,'Reference Prices - Do Not Edit'!$E$4:$E$6575),0)</f>
        <v>0</v>
      </c>
      <c r="F2514" s="25">
        <f>IFERROR(_xlfn.XLOOKUP($B2514,'Reference Prices - Do Not Edit'!$C$4:$C$6575,'Reference Prices - Do Not Edit'!$I$4:$I$6575),0)</f>
        <v>0</v>
      </c>
    </row>
    <row r="2515" spans="2:6">
      <c r="B2515" s="475"/>
      <c r="C2515" s="380" t="str">
        <f>IFERROR(_xlfn.XLOOKUP($B2515,'Reference Prices - Do Not Edit'!$C$4:$C$6575,'Reference Prices - Do Not Edit'!$B$4:$B$6575),"-")</f>
        <v>-</v>
      </c>
      <c r="D2515" s="23">
        <f>IFERROR(_xlfn.XLOOKUP($B2515,'Reference Prices - Do Not Edit'!$C$4:$C$6575,'Reference Prices - Do Not Edit'!$D$4:$D$6575),0)</f>
        <v>0</v>
      </c>
      <c r="E2515" s="23">
        <f>IFERROR(_xlfn.XLOOKUP($B2515,'Reference Prices - Do Not Edit'!$C$4:$C$6575,'Reference Prices - Do Not Edit'!$E$4:$E$6575),0)</f>
        <v>0</v>
      </c>
      <c r="F2515" s="25">
        <f>IFERROR(_xlfn.XLOOKUP($B2515,'Reference Prices - Do Not Edit'!$C$4:$C$6575,'Reference Prices - Do Not Edit'!$I$4:$I$6575),0)</f>
        <v>0</v>
      </c>
    </row>
    <row r="2516" spans="2:6">
      <c r="B2516" s="475"/>
      <c r="C2516" s="380" t="str">
        <f>IFERROR(_xlfn.XLOOKUP($B2516,'Reference Prices - Do Not Edit'!$C$4:$C$6575,'Reference Prices - Do Not Edit'!$B$4:$B$6575),"-")</f>
        <v>-</v>
      </c>
      <c r="D2516" s="23">
        <f>IFERROR(_xlfn.XLOOKUP($B2516,'Reference Prices - Do Not Edit'!$C$4:$C$6575,'Reference Prices - Do Not Edit'!$D$4:$D$6575),0)</f>
        <v>0</v>
      </c>
      <c r="E2516" s="23">
        <f>IFERROR(_xlfn.XLOOKUP($B2516,'Reference Prices - Do Not Edit'!$C$4:$C$6575,'Reference Prices - Do Not Edit'!$E$4:$E$6575),0)</f>
        <v>0</v>
      </c>
      <c r="F2516" s="25">
        <f>IFERROR(_xlfn.XLOOKUP($B2516,'Reference Prices - Do Not Edit'!$C$4:$C$6575,'Reference Prices - Do Not Edit'!$I$4:$I$6575),0)</f>
        <v>0</v>
      </c>
    </row>
    <row r="2517" spans="2:6">
      <c r="B2517" s="475"/>
      <c r="C2517" s="380" t="str">
        <f>IFERROR(_xlfn.XLOOKUP($B2517,'Reference Prices - Do Not Edit'!$C$4:$C$6575,'Reference Prices - Do Not Edit'!$B$4:$B$6575),"-")</f>
        <v>-</v>
      </c>
      <c r="D2517" s="23">
        <f>IFERROR(_xlfn.XLOOKUP($B2517,'Reference Prices - Do Not Edit'!$C$4:$C$6575,'Reference Prices - Do Not Edit'!$D$4:$D$6575),0)</f>
        <v>0</v>
      </c>
      <c r="E2517" s="23">
        <f>IFERROR(_xlfn.XLOOKUP($B2517,'Reference Prices - Do Not Edit'!$C$4:$C$6575,'Reference Prices - Do Not Edit'!$E$4:$E$6575),0)</f>
        <v>0</v>
      </c>
      <c r="F2517" s="25">
        <f>IFERROR(_xlfn.XLOOKUP($B2517,'Reference Prices - Do Not Edit'!$C$4:$C$6575,'Reference Prices - Do Not Edit'!$I$4:$I$6575),0)</f>
        <v>0</v>
      </c>
    </row>
    <row r="2518" spans="2:6">
      <c r="B2518" s="475"/>
      <c r="C2518" s="380" t="str">
        <f>IFERROR(_xlfn.XLOOKUP($B2518,'Reference Prices - Do Not Edit'!$C$4:$C$6575,'Reference Prices - Do Not Edit'!$B$4:$B$6575),"-")</f>
        <v>-</v>
      </c>
      <c r="D2518" s="23">
        <f>IFERROR(_xlfn.XLOOKUP($B2518,'Reference Prices - Do Not Edit'!$C$4:$C$6575,'Reference Prices - Do Not Edit'!$D$4:$D$6575),0)</f>
        <v>0</v>
      </c>
      <c r="E2518" s="23">
        <f>IFERROR(_xlfn.XLOOKUP($B2518,'Reference Prices - Do Not Edit'!$C$4:$C$6575,'Reference Prices - Do Not Edit'!$E$4:$E$6575),0)</f>
        <v>0</v>
      </c>
      <c r="F2518" s="25">
        <f>IFERROR(_xlfn.XLOOKUP($B2518,'Reference Prices - Do Not Edit'!$C$4:$C$6575,'Reference Prices - Do Not Edit'!$I$4:$I$6575),0)</f>
        <v>0</v>
      </c>
    </row>
    <row r="2519" spans="2:6">
      <c r="B2519" s="475"/>
      <c r="C2519" s="380" t="str">
        <f>IFERROR(_xlfn.XLOOKUP($B2519,'Reference Prices - Do Not Edit'!$C$4:$C$6575,'Reference Prices - Do Not Edit'!$B$4:$B$6575),"-")</f>
        <v>-</v>
      </c>
      <c r="D2519" s="23">
        <f>IFERROR(_xlfn.XLOOKUP($B2519,'Reference Prices - Do Not Edit'!$C$4:$C$6575,'Reference Prices - Do Not Edit'!$D$4:$D$6575),0)</f>
        <v>0</v>
      </c>
      <c r="E2519" s="23">
        <f>IFERROR(_xlfn.XLOOKUP($B2519,'Reference Prices - Do Not Edit'!$C$4:$C$6575,'Reference Prices - Do Not Edit'!$E$4:$E$6575),0)</f>
        <v>0</v>
      </c>
      <c r="F2519" s="25">
        <f>IFERROR(_xlfn.XLOOKUP($B2519,'Reference Prices - Do Not Edit'!$C$4:$C$6575,'Reference Prices - Do Not Edit'!$I$4:$I$6575),0)</f>
        <v>0</v>
      </c>
    </row>
    <row r="2520" spans="2:6">
      <c r="B2520" s="475"/>
      <c r="C2520" s="380" t="str">
        <f>IFERROR(_xlfn.XLOOKUP($B2520,'Reference Prices - Do Not Edit'!$C$4:$C$6575,'Reference Prices - Do Not Edit'!$B$4:$B$6575),"-")</f>
        <v>-</v>
      </c>
      <c r="D2520" s="23">
        <f>IFERROR(_xlfn.XLOOKUP($B2520,'Reference Prices - Do Not Edit'!$C$4:$C$6575,'Reference Prices - Do Not Edit'!$D$4:$D$6575),0)</f>
        <v>0</v>
      </c>
      <c r="E2520" s="23">
        <f>IFERROR(_xlfn.XLOOKUP($B2520,'Reference Prices - Do Not Edit'!$C$4:$C$6575,'Reference Prices - Do Not Edit'!$E$4:$E$6575),0)</f>
        <v>0</v>
      </c>
      <c r="F2520" s="25">
        <f>IFERROR(_xlfn.XLOOKUP($B2520,'Reference Prices - Do Not Edit'!$C$4:$C$6575,'Reference Prices - Do Not Edit'!$I$4:$I$6575),0)</f>
        <v>0</v>
      </c>
    </row>
    <row r="2521" spans="2:6">
      <c r="B2521" s="475"/>
      <c r="C2521" s="380" t="str">
        <f>IFERROR(_xlfn.XLOOKUP($B2521,'Reference Prices - Do Not Edit'!$C$4:$C$6575,'Reference Prices - Do Not Edit'!$B$4:$B$6575),"-")</f>
        <v>-</v>
      </c>
      <c r="D2521" s="23">
        <f>IFERROR(_xlfn.XLOOKUP($B2521,'Reference Prices - Do Not Edit'!$C$4:$C$6575,'Reference Prices - Do Not Edit'!$D$4:$D$6575),0)</f>
        <v>0</v>
      </c>
      <c r="E2521" s="23">
        <f>IFERROR(_xlfn.XLOOKUP($B2521,'Reference Prices - Do Not Edit'!$C$4:$C$6575,'Reference Prices - Do Not Edit'!$E$4:$E$6575),0)</f>
        <v>0</v>
      </c>
      <c r="F2521" s="25">
        <f>IFERROR(_xlfn.XLOOKUP($B2521,'Reference Prices - Do Not Edit'!$C$4:$C$6575,'Reference Prices - Do Not Edit'!$I$4:$I$6575),0)</f>
        <v>0</v>
      </c>
    </row>
    <row r="2522" spans="2:6">
      <c r="B2522" s="475"/>
      <c r="C2522" s="380" t="str">
        <f>IFERROR(_xlfn.XLOOKUP($B2522,'Reference Prices - Do Not Edit'!$C$4:$C$6575,'Reference Prices - Do Not Edit'!$B$4:$B$6575),"-")</f>
        <v>-</v>
      </c>
      <c r="D2522" s="23">
        <f>IFERROR(_xlfn.XLOOKUP($B2522,'Reference Prices - Do Not Edit'!$C$4:$C$6575,'Reference Prices - Do Not Edit'!$D$4:$D$6575),0)</f>
        <v>0</v>
      </c>
      <c r="E2522" s="23">
        <f>IFERROR(_xlfn.XLOOKUP($B2522,'Reference Prices - Do Not Edit'!$C$4:$C$6575,'Reference Prices - Do Not Edit'!$E$4:$E$6575),0)</f>
        <v>0</v>
      </c>
      <c r="F2522" s="25">
        <f>IFERROR(_xlfn.XLOOKUP($B2522,'Reference Prices - Do Not Edit'!$C$4:$C$6575,'Reference Prices - Do Not Edit'!$I$4:$I$6575),0)</f>
        <v>0</v>
      </c>
    </row>
    <row r="2523" spans="2:6">
      <c r="B2523" s="475"/>
      <c r="C2523" s="380" t="str">
        <f>IFERROR(_xlfn.XLOOKUP($B2523,'Reference Prices - Do Not Edit'!$C$4:$C$6575,'Reference Prices - Do Not Edit'!$B$4:$B$6575),"-")</f>
        <v>-</v>
      </c>
      <c r="D2523" s="23">
        <f>IFERROR(_xlfn.XLOOKUP($B2523,'Reference Prices - Do Not Edit'!$C$4:$C$6575,'Reference Prices - Do Not Edit'!$D$4:$D$6575),0)</f>
        <v>0</v>
      </c>
      <c r="E2523" s="23">
        <f>IFERROR(_xlfn.XLOOKUP($B2523,'Reference Prices - Do Not Edit'!$C$4:$C$6575,'Reference Prices - Do Not Edit'!$E$4:$E$6575),0)</f>
        <v>0</v>
      </c>
      <c r="F2523" s="25">
        <f>IFERROR(_xlfn.XLOOKUP($B2523,'Reference Prices - Do Not Edit'!$C$4:$C$6575,'Reference Prices - Do Not Edit'!$I$4:$I$6575),0)</f>
        <v>0</v>
      </c>
    </row>
    <row r="2524" spans="2:6">
      <c r="B2524" s="475"/>
      <c r="C2524" s="380" t="str">
        <f>IFERROR(_xlfn.XLOOKUP($B2524,'Reference Prices - Do Not Edit'!$C$4:$C$6575,'Reference Prices - Do Not Edit'!$B$4:$B$6575),"-")</f>
        <v>-</v>
      </c>
      <c r="D2524" s="23">
        <f>IFERROR(_xlfn.XLOOKUP($B2524,'Reference Prices - Do Not Edit'!$C$4:$C$6575,'Reference Prices - Do Not Edit'!$D$4:$D$6575),0)</f>
        <v>0</v>
      </c>
      <c r="E2524" s="23">
        <f>IFERROR(_xlfn.XLOOKUP($B2524,'Reference Prices - Do Not Edit'!$C$4:$C$6575,'Reference Prices - Do Not Edit'!$E$4:$E$6575),0)</f>
        <v>0</v>
      </c>
      <c r="F2524" s="25">
        <f>IFERROR(_xlfn.XLOOKUP($B2524,'Reference Prices - Do Not Edit'!$C$4:$C$6575,'Reference Prices - Do Not Edit'!$I$4:$I$6575),0)</f>
        <v>0</v>
      </c>
    </row>
    <row r="2525" spans="2:6">
      <c r="B2525" s="475"/>
      <c r="C2525" s="380" t="str">
        <f>IFERROR(_xlfn.XLOOKUP($B2525,'Reference Prices - Do Not Edit'!$C$4:$C$6575,'Reference Prices - Do Not Edit'!$B$4:$B$6575),"-")</f>
        <v>-</v>
      </c>
      <c r="D2525" s="23">
        <f>IFERROR(_xlfn.XLOOKUP($B2525,'Reference Prices - Do Not Edit'!$C$4:$C$6575,'Reference Prices - Do Not Edit'!$D$4:$D$6575),0)</f>
        <v>0</v>
      </c>
      <c r="E2525" s="23">
        <f>IFERROR(_xlfn.XLOOKUP($B2525,'Reference Prices - Do Not Edit'!$C$4:$C$6575,'Reference Prices - Do Not Edit'!$E$4:$E$6575),0)</f>
        <v>0</v>
      </c>
      <c r="F2525" s="25">
        <f>IFERROR(_xlfn.XLOOKUP($B2525,'Reference Prices - Do Not Edit'!$C$4:$C$6575,'Reference Prices - Do Not Edit'!$I$4:$I$6575),0)</f>
        <v>0</v>
      </c>
    </row>
    <row r="2526" spans="2:6">
      <c r="B2526" s="475"/>
      <c r="C2526" s="380" t="str">
        <f>IFERROR(_xlfn.XLOOKUP($B2526,'Reference Prices - Do Not Edit'!$C$4:$C$6575,'Reference Prices - Do Not Edit'!$B$4:$B$6575),"-")</f>
        <v>-</v>
      </c>
      <c r="D2526" s="23">
        <f>IFERROR(_xlfn.XLOOKUP($B2526,'Reference Prices - Do Not Edit'!$C$4:$C$6575,'Reference Prices - Do Not Edit'!$D$4:$D$6575),0)</f>
        <v>0</v>
      </c>
      <c r="E2526" s="23">
        <f>IFERROR(_xlfn.XLOOKUP($B2526,'Reference Prices - Do Not Edit'!$C$4:$C$6575,'Reference Prices - Do Not Edit'!$E$4:$E$6575),0)</f>
        <v>0</v>
      </c>
      <c r="F2526" s="25">
        <f>IFERROR(_xlfn.XLOOKUP($B2526,'Reference Prices - Do Not Edit'!$C$4:$C$6575,'Reference Prices - Do Not Edit'!$I$4:$I$6575),0)</f>
        <v>0</v>
      </c>
    </row>
    <row r="2527" spans="2:6">
      <c r="B2527" s="475"/>
      <c r="C2527" s="380" t="str">
        <f>IFERROR(_xlfn.XLOOKUP($B2527,'Reference Prices - Do Not Edit'!$C$4:$C$6575,'Reference Prices - Do Not Edit'!$B$4:$B$6575),"-")</f>
        <v>-</v>
      </c>
      <c r="D2527" s="23">
        <f>IFERROR(_xlfn.XLOOKUP($B2527,'Reference Prices - Do Not Edit'!$C$4:$C$6575,'Reference Prices - Do Not Edit'!$D$4:$D$6575),0)</f>
        <v>0</v>
      </c>
      <c r="E2527" s="23">
        <f>IFERROR(_xlfn.XLOOKUP($B2527,'Reference Prices - Do Not Edit'!$C$4:$C$6575,'Reference Prices - Do Not Edit'!$E$4:$E$6575),0)</f>
        <v>0</v>
      </c>
      <c r="F2527" s="25">
        <f>IFERROR(_xlfn.XLOOKUP($B2527,'Reference Prices - Do Not Edit'!$C$4:$C$6575,'Reference Prices - Do Not Edit'!$I$4:$I$6575),0)</f>
        <v>0</v>
      </c>
    </row>
    <row r="2528" spans="2:6">
      <c r="B2528" s="475"/>
      <c r="C2528" s="380" t="str">
        <f>IFERROR(_xlfn.XLOOKUP($B2528,'Reference Prices - Do Not Edit'!$C$4:$C$6575,'Reference Prices - Do Not Edit'!$B$4:$B$6575),"-")</f>
        <v>-</v>
      </c>
      <c r="D2528" s="23">
        <f>IFERROR(_xlfn.XLOOKUP($B2528,'Reference Prices - Do Not Edit'!$C$4:$C$6575,'Reference Prices - Do Not Edit'!$D$4:$D$6575),0)</f>
        <v>0</v>
      </c>
      <c r="E2528" s="23">
        <f>IFERROR(_xlfn.XLOOKUP($B2528,'Reference Prices - Do Not Edit'!$C$4:$C$6575,'Reference Prices - Do Not Edit'!$E$4:$E$6575),0)</f>
        <v>0</v>
      </c>
      <c r="F2528" s="25">
        <f>IFERROR(_xlfn.XLOOKUP($B2528,'Reference Prices - Do Not Edit'!$C$4:$C$6575,'Reference Prices - Do Not Edit'!$I$4:$I$6575),0)</f>
        <v>0</v>
      </c>
    </row>
    <row r="2529" spans="2:6">
      <c r="B2529" s="475"/>
      <c r="C2529" s="380" t="str">
        <f>IFERROR(_xlfn.XLOOKUP($B2529,'Reference Prices - Do Not Edit'!$C$4:$C$6575,'Reference Prices - Do Not Edit'!$B$4:$B$6575),"-")</f>
        <v>-</v>
      </c>
      <c r="D2529" s="23">
        <f>IFERROR(_xlfn.XLOOKUP($B2529,'Reference Prices - Do Not Edit'!$C$4:$C$6575,'Reference Prices - Do Not Edit'!$D$4:$D$6575),0)</f>
        <v>0</v>
      </c>
      <c r="E2529" s="23">
        <f>IFERROR(_xlfn.XLOOKUP($B2529,'Reference Prices - Do Not Edit'!$C$4:$C$6575,'Reference Prices - Do Not Edit'!$E$4:$E$6575),0)</f>
        <v>0</v>
      </c>
      <c r="F2529" s="25">
        <f>IFERROR(_xlfn.XLOOKUP($B2529,'Reference Prices - Do Not Edit'!$C$4:$C$6575,'Reference Prices - Do Not Edit'!$I$4:$I$6575),0)</f>
        <v>0</v>
      </c>
    </row>
    <row r="2530" spans="2:6">
      <c r="B2530" s="475"/>
      <c r="C2530" s="380" t="str">
        <f>IFERROR(_xlfn.XLOOKUP($B2530,'Reference Prices - Do Not Edit'!$C$4:$C$6575,'Reference Prices - Do Not Edit'!$B$4:$B$6575),"-")</f>
        <v>-</v>
      </c>
      <c r="D2530" s="23">
        <f>IFERROR(_xlfn.XLOOKUP($B2530,'Reference Prices - Do Not Edit'!$C$4:$C$6575,'Reference Prices - Do Not Edit'!$D$4:$D$6575),0)</f>
        <v>0</v>
      </c>
      <c r="E2530" s="23">
        <f>IFERROR(_xlfn.XLOOKUP($B2530,'Reference Prices - Do Not Edit'!$C$4:$C$6575,'Reference Prices - Do Not Edit'!$E$4:$E$6575),0)</f>
        <v>0</v>
      </c>
      <c r="F2530" s="25">
        <f>IFERROR(_xlfn.XLOOKUP($B2530,'Reference Prices - Do Not Edit'!$C$4:$C$6575,'Reference Prices - Do Not Edit'!$I$4:$I$6575),0)</f>
        <v>0</v>
      </c>
    </row>
    <row r="2531" spans="2:6">
      <c r="B2531" s="475"/>
      <c r="C2531" s="380" t="str">
        <f>IFERROR(_xlfn.XLOOKUP($B2531,'Reference Prices - Do Not Edit'!$C$4:$C$6575,'Reference Prices - Do Not Edit'!$B$4:$B$6575),"-")</f>
        <v>-</v>
      </c>
      <c r="D2531" s="23">
        <f>IFERROR(_xlfn.XLOOKUP($B2531,'Reference Prices - Do Not Edit'!$C$4:$C$6575,'Reference Prices - Do Not Edit'!$D$4:$D$6575),0)</f>
        <v>0</v>
      </c>
      <c r="E2531" s="23">
        <f>IFERROR(_xlfn.XLOOKUP($B2531,'Reference Prices - Do Not Edit'!$C$4:$C$6575,'Reference Prices - Do Not Edit'!$E$4:$E$6575),0)</f>
        <v>0</v>
      </c>
      <c r="F2531" s="25">
        <f>IFERROR(_xlfn.XLOOKUP($B2531,'Reference Prices - Do Not Edit'!$C$4:$C$6575,'Reference Prices - Do Not Edit'!$I$4:$I$6575),0)</f>
        <v>0</v>
      </c>
    </row>
    <row r="2532" spans="2:6">
      <c r="B2532" s="475"/>
      <c r="C2532" s="380" t="str">
        <f>IFERROR(_xlfn.XLOOKUP($B2532,'Reference Prices - Do Not Edit'!$C$4:$C$6575,'Reference Prices - Do Not Edit'!$B$4:$B$6575),"-")</f>
        <v>-</v>
      </c>
      <c r="D2532" s="23">
        <f>IFERROR(_xlfn.XLOOKUP($B2532,'Reference Prices - Do Not Edit'!$C$4:$C$6575,'Reference Prices - Do Not Edit'!$D$4:$D$6575),0)</f>
        <v>0</v>
      </c>
      <c r="E2532" s="23">
        <f>IFERROR(_xlfn.XLOOKUP($B2532,'Reference Prices - Do Not Edit'!$C$4:$C$6575,'Reference Prices - Do Not Edit'!$E$4:$E$6575),0)</f>
        <v>0</v>
      </c>
      <c r="F2532" s="25">
        <f>IFERROR(_xlfn.XLOOKUP($B2532,'Reference Prices - Do Not Edit'!$C$4:$C$6575,'Reference Prices - Do Not Edit'!$I$4:$I$6575),0)</f>
        <v>0</v>
      </c>
    </row>
    <row r="2533" spans="2:6">
      <c r="B2533" s="475"/>
      <c r="C2533" s="380" t="str">
        <f>IFERROR(_xlfn.XLOOKUP($B2533,'Reference Prices - Do Not Edit'!$C$4:$C$6575,'Reference Prices - Do Not Edit'!$B$4:$B$6575),"-")</f>
        <v>-</v>
      </c>
      <c r="D2533" s="23">
        <f>IFERROR(_xlfn.XLOOKUP($B2533,'Reference Prices - Do Not Edit'!$C$4:$C$6575,'Reference Prices - Do Not Edit'!$D$4:$D$6575),0)</f>
        <v>0</v>
      </c>
      <c r="E2533" s="23">
        <f>IFERROR(_xlfn.XLOOKUP($B2533,'Reference Prices - Do Not Edit'!$C$4:$C$6575,'Reference Prices - Do Not Edit'!$E$4:$E$6575),0)</f>
        <v>0</v>
      </c>
      <c r="F2533" s="25">
        <f>IFERROR(_xlfn.XLOOKUP($B2533,'Reference Prices - Do Not Edit'!$C$4:$C$6575,'Reference Prices - Do Not Edit'!$I$4:$I$6575),0)</f>
        <v>0</v>
      </c>
    </row>
    <row r="2534" spans="2:6">
      <c r="B2534" s="475"/>
      <c r="C2534" s="380" t="str">
        <f>IFERROR(_xlfn.XLOOKUP($B2534,'Reference Prices - Do Not Edit'!$C$4:$C$6575,'Reference Prices - Do Not Edit'!$B$4:$B$6575),"-")</f>
        <v>-</v>
      </c>
      <c r="D2534" s="23">
        <f>IFERROR(_xlfn.XLOOKUP($B2534,'Reference Prices - Do Not Edit'!$C$4:$C$6575,'Reference Prices - Do Not Edit'!$D$4:$D$6575),0)</f>
        <v>0</v>
      </c>
      <c r="E2534" s="23">
        <f>IFERROR(_xlfn.XLOOKUP($B2534,'Reference Prices - Do Not Edit'!$C$4:$C$6575,'Reference Prices - Do Not Edit'!$E$4:$E$6575),0)</f>
        <v>0</v>
      </c>
      <c r="F2534" s="25">
        <f>IFERROR(_xlfn.XLOOKUP($B2534,'Reference Prices - Do Not Edit'!$C$4:$C$6575,'Reference Prices - Do Not Edit'!$I$4:$I$6575),0)</f>
        <v>0</v>
      </c>
    </row>
    <row r="2535" spans="2:6">
      <c r="B2535" s="475"/>
      <c r="C2535" s="380" t="str">
        <f>IFERROR(_xlfn.XLOOKUP($B2535,'Reference Prices - Do Not Edit'!$C$4:$C$6575,'Reference Prices - Do Not Edit'!$B$4:$B$6575),"-")</f>
        <v>-</v>
      </c>
      <c r="D2535" s="23">
        <f>IFERROR(_xlfn.XLOOKUP($B2535,'Reference Prices - Do Not Edit'!$C$4:$C$6575,'Reference Prices - Do Not Edit'!$D$4:$D$6575),0)</f>
        <v>0</v>
      </c>
      <c r="E2535" s="23">
        <f>IFERROR(_xlfn.XLOOKUP($B2535,'Reference Prices - Do Not Edit'!$C$4:$C$6575,'Reference Prices - Do Not Edit'!$E$4:$E$6575),0)</f>
        <v>0</v>
      </c>
      <c r="F2535" s="25">
        <f>IFERROR(_xlfn.XLOOKUP($B2535,'Reference Prices - Do Not Edit'!$C$4:$C$6575,'Reference Prices - Do Not Edit'!$I$4:$I$6575),0)</f>
        <v>0</v>
      </c>
    </row>
    <row r="2536" spans="2:6">
      <c r="B2536" s="475"/>
      <c r="C2536" s="380" t="str">
        <f>IFERROR(_xlfn.XLOOKUP($B2536,'Reference Prices - Do Not Edit'!$C$4:$C$6575,'Reference Prices - Do Not Edit'!$B$4:$B$6575),"-")</f>
        <v>-</v>
      </c>
      <c r="D2536" s="23">
        <f>IFERROR(_xlfn.XLOOKUP($B2536,'Reference Prices - Do Not Edit'!$C$4:$C$6575,'Reference Prices - Do Not Edit'!$D$4:$D$6575),0)</f>
        <v>0</v>
      </c>
      <c r="E2536" s="23">
        <f>IFERROR(_xlfn.XLOOKUP($B2536,'Reference Prices - Do Not Edit'!$C$4:$C$6575,'Reference Prices - Do Not Edit'!$E$4:$E$6575),0)</f>
        <v>0</v>
      </c>
      <c r="F2536" s="25">
        <f>IFERROR(_xlfn.XLOOKUP($B2536,'Reference Prices - Do Not Edit'!$C$4:$C$6575,'Reference Prices - Do Not Edit'!$I$4:$I$6575),0)</f>
        <v>0</v>
      </c>
    </row>
    <row r="2537" spans="2:6">
      <c r="B2537" s="475"/>
      <c r="C2537" s="380" t="str">
        <f>IFERROR(_xlfn.XLOOKUP($B2537,'Reference Prices - Do Not Edit'!$C$4:$C$6575,'Reference Prices - Do Not Edit'!$B$4:$B$6575),"-")</f>
        <v>-</v>
      </c>
      <c r="D2537" s="23">
        <f>IFERROR(_xlfn.XLOOKUP($B2537,'Reference Prices - Do Not Edit'!$C$4:$C$6575,'Reference Prices - Do Not Edit'!$D$4:$D$6575),0)</f>
        <v>0</v>
      </c>
      <c r="E2537" s="23">
        <f>IFERROR(_xlfn.XLOOKUP($B2537,'Reference Prices - Do Not Edit'!$C$4:$C$6575,'Reference Prices - Do Not Edit'!$E$4:$E$6575),0)</f>
        <v>0</v>
      </c>
      <c r="F2537" s="25">
        <f>IFERROR(_xlfn.XLOOKUP($B2537,'Reference Prices - Do Not Edit'!$C$4:$C$6575,'Reference Prices - Do Not Edit'!$I$4:$I$6575),0)</f>
        <v>0</v>
      </c>
    </row>
    <row r="2538" spans="2:6">
      <c r="B2538" s="475"/>
      <c r="C2538" s="380" t="str">
        <f>IFERROR(_xlfn.XLOOKUP($B2538,'Reference Prices - Do Not Edit'!$C$4:$C$6575,'Reference Prices - Do Not Edit'!$B$4:$B$6575),"-")</f>
        <v>-</v>
      </c>
      <c r="D2538" s="23">
        <f>IFERROR(_xlfn.XLOOKUP($B2538,'Reference Prices - Do Not Edit'!$C$4:$C$6575,'Reference Prices - Do Not Edit'!$D$4:$D$6575),0)</f>
        <v>0</v>
      </c>
      <c r="E2538" s="23">
        <f>IFERROR(_xlfn.XLOOKUP($B2538,'Reference Prices - Do Not Edit'!$C$4:$C$6575,'Reference Prices - Do Not Edit'!$E$4:$E$6575),0)</f>
        <v>0</v>
      </c>
      <c r="F2538" s="25">
        <f>IFERROR(_xlfn.XLOOKUP($B2538,'Reference Prices - Do Not Edit'!$C$4:$C$6575,'Reference Prices - Do Not Edit'!$I$4:$I$6575),0)</f>
        <v>0</v>
      </c>
    </row>
    <row r="2539" spans="2:6">
      <c r="B2539" s="475"/>
      <c r="C2539" s="380" t="str">
        <f>IFERROR(_xlfn.XLOOKUP($B2539,'Reference Prices - Do Not Edit'!$C$4:$C$6575,'Reference Prices - Do Not Edit'!$B$4:$B$6575),"-")</f>
        <v>-</v>
      </c>
      <c r="D2539" s="23">
        <f>IFERROR(_xlfn.XLOOKUP($B2539,'Reference Prices - Do Not Edit'!$C$4:$C$6575,'Reference Prices - Do Not Edit'!$D$4:$D$6575),0)</f>
        <v>0</v>
      </c>
      <c r="E2539" s="23">
        <f>IFERROR(_xlfn.XLOOKUP($B2539,'Reference Prices - Do Not Edit'!$C$4:$C$6575,'Reference Prices - Do Not Edit'!$E$4:$E$6575),0)</f>
        <v>0</v>
      </c>
      <c r="F2539" s="25">
        <f>IFERROR(_xlfn.XLOOKUP($B2539,'Reference Prices - Do Not Edit'!$C$4:$C$6575,'Reference Prices - Do Not Edit'!$I$4:$I$6575),0)</f>
        <v>0</v>
      </c>
    </row>
    <row r="2540" spans="2:6">
      <c r="B2540" s="475"/>
      <c r="C2540" s="380" t="str">
        <f>IFERROR(_xlfn.XLOOKUP($B2540,'Reference Prices - Do Not Edit'!$C$4:$C$6575,'Reference Prices - Do Not Edit'!$B$4:$B$6575),"-")</f>
        <v>-</v>
      </c>
      <c r="D2540" s="23">
        <f>IFERROR(_xlfn.XLOOKUP($B2540,'Reference Prices - Do Not Edit'!$C$4:$C$6575,'Reference Prices - Do Not Edit'!$D$4:$D$6575),0)</f>
        <v>0</v>
      </c>
      <c r="E2540" s="23">
        <f>IFERROR(_xlfn.XLOOKUP($B2540,'Reference Prices - Do Not Edit'!$C$4:$C$6575,'Reference Prices - Do Not Edit'!$E$4:$E$6575),0)</f>
        <v>0</v>
      </c>
      <c r="F2540" s="25">
        <f>IFERROR(_xlfn.XLOOKUP($B2540,'Reference Prices - Do Not Edit'!$C$4:$C$6575,'Reference Prices - Do Not Edit'!$I$4:$I$6575),0)</f>
        <v>0</v>
      </c>
    </row>
    <row r="2541" spans="2:6">
      <c r="B2541" s="475"/>
      <c r="C2541" s="380" t="str">
        <f>IFERROR(_xlfn.XLOOKUP($B2541,'Reference Prices - Do Not Edit'!$C$4:$C$6575,'Reference Prices - Do Not Edit'!$B$4:$B$6575),"-")</f>
        <v>-</v>
      </c>
      <c r="D2541" s="23">
        <f>IFERROR(_xlfn.XLOOKUP($B2541,'Reference Prices - Do Not Edit'!$C$4:$C$6575,'Reference Prices - Do Not Edit'!$D$4:$D$6575),0)</f>
        <v>0</v>
      </c>
      <c r="E2541" s="23">
        <f>IFERROR(_xlfn.XLOOKUP($B2541,'Reference Prices - Do Not Edit'!$C$4:$C$6575,'Reference Prices - Do Not Edit'!$E$4:$E$6575),0)</f>
        <v>0</v>
      </c>
      <c r="F2541" s="25">
        <f>IFERROR(_xlfn.XLOOKUP($B2541,'Reference Prices - Do Not Edit'!$C$4:$C$6575,'Reference Prices - Do Not Edit'!$I$4:$I$6575),0)</f>
        <v>0</v>
      </c>
    </row>
    <row r="2542" spans="2:6">
      <c r="B2542" s="475"/>
      <c r="C2542" s="380" t="str">
        <f>IFERROR(_xlfn.XLOOKUP($B2542,'Reference Prices - Do Not Edit'!$C$4:$C$6575,'Reference Prices - Do Not Edit'!$B$4:$B$6575),"-")</f>
        <v>-</v>
      </c>
      <c r="D2542" s="23">
        <f>IFERROR(_xlfn.XLOOKUP($B2542,'Reference Prices - Do Not Edit'!$C$4:$C$6575,'Reference Prices - Do Not Edit'!$D$4:$D$6575),0)</f>
        <v>0</v>
      </c>
      <c r="E2542" s="23">
        <f>IFERROR(_xlfn.XLOOKUP($B2542,'Reference Prices - Do Not Edit'!$C$4:$C$6575,'Reference Prices - Do Not Edit'!$E$4:$E$6575),0)</f>
        <v>0</v>
      </c>
      <c r="F2542" s="25">
        <f>IFERROR(_xlfn.XLOOKUP($B2542,'Reference Prices - Do Not Edit'!$C$4:$C$6575,'Reference Prices - Do Not Edit'!$I$4:$I$6575),0)</f>
        <v>0</v>
      </c>
    </row>
    <row r="2543" spans="2:6">
      <c r="B2543" s="475"/>
      <c r="C2543" s="380" t="str">
        <f>IFERROR(_xlfn.XLOOKUP($B2543,'Reference Prices - Do Not Edit'!$C$4:$C$6575,'Reference Prices - Do Not Edit'!$B$4:$B$6575),"-")</f>
        <v>-</v>
      </c>
      <c r="D2543" s="23">
        <f>IFERROR(_xlfn.XLOOKUP($B2543,'Reference Prices - Do Not Edit'!$C$4:$C$6575,'Reference Prices - Do Not Edit'!$D$4:$D$6575),0)</f>
        <v>0</v>
      </c>
      <c r="E2543" s="23">
        <f>IFERROR(_xlfn.XLOOKUP($B2543,'Reference Prices - Do Not Edit'!$C$4:$C$6575,'Reference Prices - Do Not Edit'!$E$4:$E$6575),0)</f>
        <v>0</v>
      </c>
      <c r="F2543" s="25">
        <f>IFERROR(_xlfn.XLOOKUP($B2543,'Reference Prices - Do Not Edit'!$C$4:$C$6575,'Reference Prices - Do Not Edit'!$I$4:$I$6575),0)</f>
        <v>0</v>
      </c>
    </row>
    <row r="2544" spans="2:6">
      <c r="B2544" s="475"/>
      <c r="C2544" s="380" t="str">
        <f>IFERROR(_xlfn.XLOOKUP($B2544,'Reference Prices - Do Not Edit'!$C$4:$C$6575,'Reference Prices - Do Not Edit'!$B$4:$B$6575),"-")</f>
        <v>-</v>
      </c>
      <c r="D2544" s="23">
        <f>IFERROR(_xlfn.XLOOKUP($B2544,'Reference Prices - Do Not Edit'!$C$4:$C$6575,'Reference Prices - Do Not Edit'!$D$4:$D$6575),0)</f>
        <v>0</v>
      </c>
      <c r="E2544" s="23">
        <f>IFERROR(_xlfn.XLOOKUP($B2544,'Reference Prices - Do Not Edit'!$C$4:$C$6575,'Reference Prices - Do Not Edit'!$E$4:$E$6575),0)</f>
        <v>0</v>
      </c>
      <c r="F2544" s="25">
        <f>IFERROR(_xlfn.XLOOKUP($B2544,'Reference Prices - Do Not Edit'!$C$4:$C$6575,'Reference Prices - Do Not Edit'!$I$4:$I$6575),0)</f>
        <v>0</v>
      </c>
    </row>
    <row r="2545" spans="2:6">
      <c r="B2545" s="475"/>
      <c r="C2545" s="380" t="str">
        <f>IFERROR(_xlfn.XLOOKUP($B2545,'Reference Prices - Do Not Edit'!$C$4:$C$6575,'Reference Prices - Do Not Edit'!$B$4:$B$6575),"-")</f>
        <v>-</v>
      </c>
      <c r="D2545" s="23">
        <f>IFERROR(_xlfn.XLOOKUP($B2545,'Reference Prices - Do Not Edit'!$C$4:$C$6575,'Reference Prices - Do Not Edit'!$D$4:$D$6575),0)</f>
        <v>0</v>
      </c>
      <c r="E2545" s="23">
        <f>IFERROR(_xlfn.XLOOKUP($B2545,'Reference Prices - Do Not Edit'!$C$4:$C$6575,'Reference Prices - Do Not Edit'!$E$4:$E$6575),0)</f>
        <v>0</v>
      </c>
      <c r="F2545" s="25">
        <f>IFERROR(_xlfn.XLOOKUP($B2545,'Reference Prices - Do Not Edit'!$C$4:$C$6575,'Reference Prices - Do Not Edit'!$I$4:$I$6575),0)</f>
        <v>0</v>
      </c>
    </row>
    <row r="2546" spans="2:6">
      <c r="B2546" s="475"/>
      <c r="C2546" s="380" t="str">
        <f>IFERROR(_xlfn.XLOOKUP($B2546,'Reference Prices - Do Not Edit'!$C$4:$C$6575,'Reference Prices - Do Not Edit'!$B$4:$B$6575),"-")</f>
        <v>-</v>
      </c>
      <c r="D2546" s="23">
        <f>IFERROR(_xlfn.XLOOKUP($B2546,'Reference Prices - Do Not Edit'!$C$4:$C$6575,'Reference Prices - Do Not Edit'!$D$4:$D$6575),0)</f>
        <v>0</v>
      </c>
      <c r="E2546" s="23">
        <f>IFERROR(_xlfn.XLOOKUP($B2546,'Reference Prices - Do Not Edit'!$C$4:$C$6575,'Reference Prices - Do Not Edit'!$E$4:$E$6575),0)</f>
        <v>0</v>
      </c>
      <c r="F2546" s="25">
        <f>IFERROR(_xlfn.XLOOKUP($B2546,'Reference Prices - Do Not Edit'!$C$4:$C$6575,'Reference Prices - Do Not Edit'!$I$4:$I$6575),0)</f>
        <v>0</v>
      </c>
    </row>
    <row r="2547" spans="2:6">
      <c r="B2547" s="475"/>
      <c r="C2547" s="380" t="str">
        <f>IFERROR(_xlfn.XLOOKUP($B2547,'Reference Prices - Do Not Edit'!$C$4:$C$6575,'Reference Prices - Do Not Edit'!$B$4:$B$6575),"-")</f>
        <v>-</v>
      </c>
      <c r="D2547" s="23">
        <f>IFERROR(_xlfn.XLOOKUP($B2547,'Reference Prices - Do Not Edit'!$C$4:$C$6575,'Reference Prices - Do Not Edit'!$D$4:$D$6575),0)</f>
        <v>0</v>
      </c>
      <c r="E2547" s="23">
        <f>IFERROR(_xlfn.XLOOKUP($B2547,'Reference Prices - Do Not Edit'!$C$4:$C$6575,'Reference Prices - Do Not Edit'!$E$4:$E$6575),0)</f>
        <v>0</v>
      </c>
      <c r="F2547" s="25">
        <f>IFERROR(_xlfn.XLOOKUP($B2547,'Reference Prices - Do Not Edit'!$C$4:$C$6575,'Reference Prices - Do Not Edit'!$I$4:$I$6575),0)</f>
        <v>0</v>
      </c>
    </row>
    <row r="2548" spans="2:6">
      <c r="B2548" s="475"/>
      <c r="C2548" s="380" t="str">
        <f>IFERROR(_xlfn.XLOOKUP($B2548,'Reference Prices - Do Not Edit'!$C$4:$C$6575,'Reference Prices - Do Not Edit'!$B$4:$B$6575),"-")</f>
        <v>-</v>
      </c>
      <c r="D2548" s="23">
        <f>IFERROR(_xlfn.XLOOKUP($B2548,'Reference Prices - Do Not Edit'!$C$4:$C$6575,'Reference Prices - Do Not Edit'!$D$4:$D$6575),0)</f>
        <v>0</v>
      </c>
      <c r="E2548" s="23">
        <f>IFERROR(_xlfn.XLOOKUP($B2548,'Reference Prices - Do Not Edit'!$C$4:$C$6575,'Reference Prices - Do Not Edit'!$E$4:$E$6575),0)</f>
        <v>0</v>
      </c>
      <c r="F2548" s="25">
        <f>IFERROR(_xlfn.XLOOKUP($B2548,'Reference Prices - Do Not Edit'!$C$4:$C$6575,'Reference Prices - Do Not Edit'!$I$4:$I$6575),0)</f>
        <v>0</v>
      </c>
    </row>
    <row r="2549" spans="2:6">
      <c r="B2549" s="475"/>
      <c r="C2549" s="380" t="str">
        <f>IFERROR(_xlfn.XLOOKUP($B2549,'Reference Prices - Do Not Edit'!$C$4:$C$6575,'Reference Prices - Do Not Edit'!$B$4:$B$6575),"-")</f>
        <v>-</v>
      </c>
      <c r="D2549" s="23">
        <f>IFERROR(_xlfn.XLOOKUP($B2549,'Reference Prices - Do Not Edit'!$C$4:$C$6575,'Reference Prices - Do Not Edit'!$D$4:$D$6575),0)</f>
        <v>0</v>
      </c>
      <c r="E2549" s="23">
        <f>IFERROR(_xlfn.XLOOKUP($B2549,'Reference Prices - Do Not Edit'!$C$4:$C$6575,'Reference Prices - Do Not Edit'!$E$4:$E$6575),0)</f>
        <v>0</v>
      </c>
      <c r="F2549" s="25">
        <f>IFERROR(_xlfn.XLOOKUP($B2549,'Reference Prices - Do Not Edit'!$C$4:$C$6575,'Reference Prices - Do Not Edit'!$I$4:$I$6575),0)</f>
        <v>0</v>
      </c>
    </row>
    <row r="2550" spans="2:6">
      <c r="B2550" s="475"/>
      <c r="C2550" s="380" t="str">
        <f>IFERROR(_xlfn.XLOOKUP($B2550,'Reference Prices - Do Not Edit'!$C$4:$C$6575,'Reference Prices - Do Not Edit'!$B$4:$B$6575),"-")</f>
        <v>-</v>
      </c>
      <c r="D2550" s="23">
        <f>IFERROR(_xlfn.XLOOKUP($B2550,'Reference Prices - Do Not Edit'!$C$4:$C$6575,'Reference Prices - Do Not Edit'!$D$4:$D$6575),0)</f>
        <v>0</v>
      </c>
      <c r="E2550" s="23">
        <f>IFERROR(_xlfn.XLOOKUP($B2550,'Reference Prices - Do Not Edit'!$C$4:$C$6575,'Reference Prices - Do Not Edit'!$E$4:$E$6575),0)</f>
        <v>0</v>
      </c>
      <c r="F2550" s="25">
        <f>IFERROR(_xlfn.XLOOKUP($B2550,'Reference Prices - Do Not Edit'!$C$4:$C$6575,'Reference Prices - Do Not Edit'!$I$4:$I$6575),0)</f>
        <v>0</v>
      </c>
    </row>
    <row r="2551" spans="2:6">
      <c r="B2551" s="475"/>
      <c r="C2551" s="380" t="str">
        <f>IFERROR(_xlfn.XLOOKUP($B2551,'Reference Prices - Do Not Edit'!$C$4:$C$6575,'Reference Prices - Do Not Edit'!$B$4:$B$6575),"-")</f>
        <v>-</v>
      </c>
      <c r="D2551" s="23">
        <f>IFERROR(_xlfn.XLOOKUP($B2551,'Reference Prices - Do Not Edit'!$C$4:$C$6575,'Reference Prices - Do Not Edit'!$D$4:$D$6575),0)</f>
        <v>0</v>
      </c>
      <c r="E2551" s="23">
        <f>IFERROR(_xlfn.XLOOKUP($B2551,'Reference Prices - Do Not Edit'!$C$4:$C$6575,'Reference Prices - Do Not Edit'!$E$4:$E$6575),0)</f>
        <v>0</v>
      </c>
      <c r="F2551" s="25">
        <f>IFERROR(_xlfn.XLOOKUP($B2551,'Reference Prices - Do Not Edit'!$C$4:$C$6575,'Reference Prices - Do Not Edit'!$I$4:$I$6575),0)</f>
        <v>0</v>
      </c>
    </row>
    <row r="2552" spans="2:6">
      <c r="B2552" s="475"/>
      <c r="C2552" s="380" t="str">
        <f>IFERROR(_xlfn.XLOOKUP($B2552,'Reference Prices - Do Not Edit'!$C$4:$C$6575,'Reference Prices - Do Not Edit'!$B$4:$B$6575),"-")</f>
        <v>-</v>
      </c>
      <c r="D2552" s="23">
        <f>IFERROR(_xlfn.XLOOKUP($B2552,'Reference Prices - Do Not Edit'!$C$4:$C$6575,'Reference Prices - Do Not Edit'!$D$4:$D$6575),0)</f>
        <v>0</v>
      </c>
      <c r="E2552" s="23">
        <f>IFERROR(_xlfn.XLOOKUP($B2552,'Reference Prices - Do Not Edit'!$C$4:$C$6575,'Reference Prices - Do Not Edit'!$E$4:$E$6575),0)</f>
        <v>0</v>
      </c>
      <c r="F2552" s="25">
        <f>IFERROR(_xlfn.XLOOKUP($B2552,'Reference Prices - Do Not Edit'!$C$4:$C$6575,'Reference Prices - Do Not Edit'!$I$4:$I$6575),0)</f>
        <v>0</v>
      </c>
    </row>
    <row r="2553" spans="2:6">
      <c r="B2553" s="475"/>
      <c r="C2553" s="380" t="str">
        <f>IFERROR(_xlfn.XLOOKUP($B2553,'Reference Prices - Do Not Edit'!$C$4:$C$6575,'Reference Prices - Do Not Edit'!$B$4:$B$6575),"-")</f>
        <v>-</v>
      </c>
      <c r="D2553" s="23">
        <f>IFERROR(_xlfn.XLOOKUP($B2553,'Reference Prices - Do Not Edit'!$C$4:$C$6575,'Reference Prices - Do Not Edit'!$D$4:$D$6575),0)</f>
        <v>0</v>
      </c>
      <c r="E2553" s="23">
        <f>IFERROR(_xlfn.XLOOKUP($B2553,'Reference Prices - Do Not Edit'!$C$4:$C$6575,'Reference Prices - Do Not Edit'!$E$4:$E$6575),0)</f>
        <v>0</v>
      </c>
      <c r="F2553" s="25">
        <f>IFERROR(_xlfn.XLOOKUP($B2553,'Reference Prices - Do Not Edit'!$C$4:$C$6575,'Reference Prices - Do Not Edit'!$I$4:$I$6575),0)</f>
        <v>0</v>
      </c>
    </row>
    <row r="2554" spans="2:6">
      <c r="B2554" s="475"/>
      <c r="C2554" s="380" t="str">
        <f>IFERROR(_xlfn.XLOOKUP($B2554,'Reference Prices - Do Not Edit'!$C$4:$C$6575,'Reference Prices - Do Not Edit'!$B$4:$B$6575),"-")</f>
        <v>-</v>
      </c>
      <c r="D2554" s="23">
        <f>IFERROR(_xlfn.XLOOKUP($B2554,'Reference Prices - Do Not Edit'!$C$4:$C$6575,'Reference Prices - Do Not Edit'!$D$4:$D$6575),0)</f>
        <v>0</v>
      </c>
      <c r="E2554" s="23">
        <f>IFERROR(_xlfn.XLOOKUP($B2554,'Reference Prices - Do Not Edit'!$C$4:$C$6575,'Reference Prices - Do Not Edit'!$E$4:$E$6575),0)</f>
        <v>0</v>
      </c>
      <c r="F2554" s="25">
        <f>IFERROR(_xlfn.XLOOKUP($B2554,'Reference Prices - Do Not Edit'!$C$4:$C$6575,'Reference Prices - Do Not Edit'!$I$4:$I$6575),0)</f>
        <v>0</v>
      </c>
    </row>
    <row r="2555" spans="2:6">
      <c r="B2555" s="475"/>
      <c r="C2555" s="380" t="str">
        <f>IFERROR(_xlfn.XLOOKUP($B2555,'Reference Prices - Do Not Edit'!$C$4:$C$6575,'Reference Prices - Do Not Edit'!$B$4:$B$6575),"-")</f>
        <v>-</v>
      </c>
      <c r="D2555" s="23">
        <f>IFERROR(_xlfn.XLOOKUP($B2555,'Reference Prices - Do Not Edit'!$C$4:$C$6575,'Reference Prices - Do Not Edit'!$D$4:$D$6575),0)</f>
        <v>0</v>
      </c>
      <c r="E2555" s="23">
        <f>IFERROR(_xlfn.XLOOKUP($B2555,'Reference Prices - Do Not Edit'!$C$4:$C$6575,'Reference Prices - Do Not Edit'!$E$4:$E$6575),0)</f>
        <v>0</v>
      </c>
      <c r="F2555" s="25">
        <f>IFERROR(_xlfn.XLOOKUP($B2555,'Reference Prices - Do Not Edit'!$C$4:$C$6575,'Reference Prices - Do Not Edit'!$I$4:$I$6575),0)</f>
        <v>0</v>
      </c>
    </row>
    <row r="2556" spans="2:6">
      <c r="B2556" s="475"/>
      <c r="C2556" s="380" t="str">
        <f>IFERROR(_xlfn.XLOOKUP($B2556,'Reference Prices - Do Not Edit'!$C$4:$C$6575,'Reference Prices - Do Not Edit'!$B$4:$B$6575),"-")</f>
        <v>-</v>
      </c>
      <c r="D2556" s="23">
        <f>IFERROR(_xlfn.XLOOKUP($B2556,'Reference Prices - Do Not Edit'!$C$4:$C$6575,'Reference Prices - Do Not Edit'!$D$4:$D$6575),0)</f>
        <v>0</v>
      </c>
      <c r="E2556" s="23">
        <f>IFERROR(_xlfn.XLOOKUP($B2556,'Reference Prices - Do Not Edit'!$C$4:$C$6575,'Reference Prices - Do Not Edit'!$E$4:$E$6575),0)</f>
        <v>0</v>
      </c>
      <c r="F2556" s="25">
        <f>IFERROR(_xlfn.XLOOKUP($B2556,'Reference Prices - Do Not Edit'!$C$4:$C$6575,'Reference Prices - Do Not Edit'!$I$4:$I$6575),0)</f>
        <v>0</v>
      </c>
    </row>
    <row r="2557" spans="2:6">
      <c r="B2557" s="475"/>
      <c r="C2557" s="380" t="str">
        <f>IFERROR(_xlfn.XLOOKUP($B2557,'Reference Prices - Do Not Edit'!$C$4:$C$6575,'Reference Prices - Do Not Edit'!$B$4:$B$6575),"-")</f>
        <v>-</v>
      </c>
      <c r="D2557" s="23">
        <f>IFERROR(_xlfn.XLOOKUP($B2557,'Reference Prices - Do Not Edit'!$C$4:$C$6575,'Reference Prices - Do Not Edit'!$D$4:$D$6575),0)</f>
        <v>0</v>
      </c>
      <c r="E2557" s="23">
        <f>IFERROR(_xlfn.XLOOKUP($B2557,'Reference Prices - Do Not Edit'!$C$4:$C$6575,'Reference Prices - Do Not Edit'!$E$4:$E$6575),0)</f>
        <v>0</v>
      </c>
      <c r="F2557" s="25">
        <f>IFERROR(_xlfn.XLOOKUP($B2557,'Reference Prices - Do Not Edit'!$C$4:$C$6575,'Reference Prices - Do Not Edit'!$I$4:$I$6575),0)</f>
        <v>0</v>
      </c>
    </row>
    <row r="2558" spans="2:6">
      <c r="B2558" s="475"/>
      <c r="C2558" s="380" t="str">
        <f>IFERROR(_xlfn.XLOOKUP($B2558,'Reference Prices - Do Not Edit'!$C$4:$C$6575,'Reference Prices - Do Not Edit'!$B$4:$B$6575),"-")</f>
        <v>-</v>
      </c>
      <c r="D2558" s="23">
        <f>IFERROR(_xlfn.XLOOKUP($B2558,'Reference Prices - Do Not Edit'!$C$4:$C$6575,'Reference Prices - Do Not Edit'!$D$4:$D$6575),0)</f>
        <v>0</v>
      </c>
      <c r="E2558" s="23">
        <f>IFERROR(_xlfn.XLOOKUP($B2558,'Reference Prices - Do Not Edit'!$C$4:$C$6575,'Reference Prices - Do Not Edit'!$E$4:$E$6575),0)</f>
        <v>0</v>
      </c>
      <c r="F2558" s="25">
        <f>IFERROR(_xlfn.XLOOKUP($B2558,'Reference Prices - Do Not Edit'!$C$4:$C$6575,'Reference Prices - Do Not Edit'!$I$4:$I$6575),0)</f>
        <v>0</v>
      </c>
    </row>
    <row r="2559" spans="2:6">
      <c r="B2559" s="475"/>
      <c r="C2559" s="380" t="str">
        <f>IFERROR(_xlfn.XLOOKUP($B2559,'Reference Prices - Do Not Edit'!$C$4:$C$6575,'Reference Prices - Do Not Edit'!$B$4:$B$6575),"-")</f>
        <v>-</v>
      </c>
      <c r="D2559" s="23">
        <f>IFERROR(_xlfn.XLOOKUP($B2559,'Reference Prices - Do Not Edit'!$C$4:$C$6575,'Reference Prices - Do Not Edit'!$D$4:$D$6575),0)</f>
        <v>0</v>
      </c>
      <c r="E2559" s="23">
        <f>IFERROR(_xlfn.XLOOKUP($B2559,'Reference Prices - Do Not Edit'!$C$4:$C$6575,'Reference Prices - Do Not Edit'!$E$4:$E$6575),0)</f>
        <v>0</v>
      </c>
      <c r="F2559" s="25">
        <f>IFERROR(_xlfn.XLOOKUP($B2559,'Reference Prices - Do Not Edit'!$C$4:$C$6575,'Reference Prices - Do Not Edit'!$I$4:$I$6575),0)</f>
        <v>0</v>
      </c>
    </row>
    <row r="2560" spans="2:6">
      <c r="B2560" s="475"/>
      <c r="C2560" s="380" t="str">
        <f>IFERROR(_xlfn.XLOOKUP($B2560,'Reference Prices - Do Not Edit'!$C$4:$C$6575,'Reference Prices - Do Not Edit'!$B$4:$B$6575),"-")</f>
        <v>-</v>
      </c>
      <c r="D2560" s="23">
        <f>IFERROR(_xlfn.XLOOKUP($B2560,'Reference Prices - Do Not Edit'!$C$4:$C$6575,'Reference Prices - Do Not Edit'!$D$4:$D$6575),0)</f>
        <v>0</v>
      </c>
      <c r="E2560" s="23">
        <f>IFERROR(_xlfn.XLOOKUP($B2560,'Reference Prices - Do Not Edit'!$C$4:$C$6575,'Reference Prices - Do Not Edit'!$E$4:$E$6575),0)</f>
        <v>0</v>
      </c>
      <c r="F2560" s="25">
        <f>IFERROR(_xlfn.XLOOKUP($B2560,'Reference Prices - Do Not Edit'!$C$4:$C$6575,'Reference Prices - Do Not Edit'!$I$4:$I$6575),0)</f>
        <v>0</v>
      </c>
    </row>
    <row r="2561" spans="2:6">
      <c r="B2561" s="475"/>
      <c r="C2561" s="380" t="str">
        <f>IFERROR(_xlfn.XLOOKUP($B2561,'Reference Prices - Do Not Edit'!$C$4:$C$6575,'Reference Prices - Do Not Edit'!$B$4:$B$6575),"-")</f>
        <v>-</v>
      </c>
      <c r="D2561" s="23">
        <f>IFERROR(_xlfn.XLOOKUP($B2561,'Reference Prices - Do Not Edit'!$C$4:$C$6575,'Reference Prices - Do Not Edit'!$D$4:$D$6575),0)</f>
        <v>0</v>
      </c>
      <c r="E2561" s="23">
        <f>IFERROR(_xlfn.XLOOKUP($B2561,'Reference Prices - Do Not Edit'!$C$4:$C$6575,'Reference Prices - Do Not Edit'!$E$4:$E$6575),0)</f>
        <v>0</v>
      </c>
      <c r="F2561" s="25">
        <f>IFERROR(_xlfn.XLOOKUP($B2561,'Reference Prices - Do Not Edit'!$C$4:$C$6575,'Reference Prices - Do Not Edit'!$I$4:$I$6575),0)</f>
        <v>0</v>
      </c>
    </row>
    <row r="2562" spans="2:6">
      <c r="B2562" s="475"/>
      <c r="C2562" s="380" t="str">
        <f>IFERROR(_xlfn.XLOOKUP($B2562,'Reference Prices - Do Not Edit'!$C$4:$C$6575,'Reference Prices - Do Not Edit'!$B$4:$B$6575),"-")</f>
        <v>-</v>
      </c>
      <c r="D2562" s="23">
        <f>IFERROR(_xlfn.XLOOKUP($B2562,'Reference Prices - Do Not Edit'!$C$4:$C$6575,'Reference Prices - Do Not Edit'!$D$4:$D$6575),0)</f>
        <v>0</v>
      </c>
      <c r="E2562" s="23">
        <f>IFERROR(_xlfn.XLOOKUP($B2562,'Reference Prices - Do Not Edit'!$C$4:$C$6575,'Reference Prices - Do Not Edit'!$E$4:$E$6575),0)</f>
        <v>0</v>
      </c>
      <c r="F2562" s="25">
        <f>IFERROR(_xlfn.XLOOKUP($B2562,'Reference Prices - Do Not Edit'!$C$4:$C$6575,'Reference Prices - Do Not Edit'!$I$4:$I$6575),0)</f>
        <v>0</v>
      </c>
    </row>
    <row r="2563" spans="2:6">
      <c r="B2563" s="475"/>
      <c r="C2563" s="380" t="str">
        <f>IFERROR(_xlfn.XLOOKUP($B2563,'Reference Prices - Do Not Edit'!$C$4:$C$6575,'Reference Prices - Do Not Edit'!$B$4:$B$6575),"-")</f>
        <v>-</v>
      </c>
      <c r="D2563" s="23">
        <f>IFERROR(_xlfn.XLOOKUP($B2563,'Reference Prices - Do Not Edit'!$C$4:$C$6575,'Reference Prices - Do Not Edit'!$D$4:$D$6575),0)</f>
        <v>0</v>
      </c>
      <c r="E2563" s="23">
        <f>IFERROR(_xlfn.XLOOKUP($B2563,'Reference Prices - Do Not Edit'!$C$4:$C$6575,'Reference Prices - Do Not Edit'!$E$4:$E$6575),0)</f>
        <v>0</v>
      </c>
      <c r="F2563" s="25">
        <f>IFERROR(_xlfn.XLOOKUP($B2563,'Reference Prices - Do Not Edit'!$C$4:$C$6575,'Reference Prices - Do Not Edit'!$I$4:$I$6575),0)</f>
        <v>0</v>
      </c>
    </row>
    <row r="2564" spans="2:6">
      <c r="B2564" s="475"/>
      <c r="C2564" s="380" t="str">
        <f>IFERROR(_xlfn.XLOOKUP($B2564,'Reference Prices - Do Not Edit'!$C$4:$C$6575,'Reference Prices - Do Not Edit'!$B$4:$B$6575),"-")</f>
        <v>-</v>
      </c>
      <c r="D2564" s="23">
        <f>IFERROR(_xlfn.XLOOKUP($B2564,'Reference Prices - Do Not Edit'!$C$4:$C$6575,'Reference Prices - Do Not Edit'!$D$4:$D$6575),0)</f>
        <v>0</v>
      </c>
      <c r="E2564" s="23">
        <f>IFERROR(_xlfn.XLOOKUP($B2564,'Reference Prices - Do Not Edit'!$C$4:$C$6575,'Reference Prices - Do Not Edit'!$E$4:$E$6575),0)</f>
        <v>0</v>
      </c>
      <c r="F2564" s="25">
        <f>IFERROR(_xlfn.XLOOKUP($B2564,'Reference Prices - Do Not Edit'!$C$4:$C$6575,'Reference Prices - Do Not Edit'!$I$4:$I$6575),0)</f>
        <v>0</v>
      </c>
    </row>
    <row r="2565" spans="2:6">
      <c r="B2565" s="475"/>
      <c r="C2565" s="380" t="str">
        <f>IFERROR(_xlfn.XLOOKUP($B2565,'Reference Prices - Do Not Edit'!$C$4:$C$6575,'Reference Prices - Do Not Edit'!$B$4:$B$6575),"-")</f>
        <v>-</v>
      </c>
      <c r="D2565" s="23">
        <f>IFERROR(_xlfn.XLOOKUP($B2565,'Reference Prices - Do Not Edit'!$C$4:$C$6575,'Reference Prices - Do Not Edit'!$D$4:$D$6575),0)</f>
        <v>0</v>
      </c>
      <c r="E2565" s="23">
        <f>IFERROR(_xlfn.XLOOKUP($B2565,'Reference Prices - Do Not Edit'!$C$4:$C$6575,'Reference Prices - Do Not Edit'!$E$4:$E$6575),0)</f>
        <v>0</v>
      </c>
      <c r="F2565" s="25">
        <f>IFERROR(_xlfn.XLOOKUP($B2565,'Reference Prices - Do Not Edit'!$C$4:$C$6575,'Reference Prices - Do Not Edit'!$I$4:$I$6575),0)</f>
        <v>0</v>
      </c>
    </row>
    <row r="2566" spans="2:6">
      <c r="B2566" s="475"/>
      <c r="C2566" s="380" t="str">
        <f>IFERROR(_xlfn.XLOOKUP($B2566,'Reference Prices - Do Not Edit'!$C$4:$C$6575,'Reference Prices - Do Not Edit'!$B$4:$B$6575),"-")</f>
        <v>-</v>
      </c>
      <c r="D2566" s="23">
        <f>IFERROR(_xlfn.XLOOKUP($B2566,'Reference Prices - Do Not Edit'!$C$4:$C$6575,'Reference Prices - Do Not Edit'!$D$4:$D$6575),0)</f>
        <v>0</v>
      </c>
      <c r="E2566" s="23">
        <f>IFERROR(_xlfn.XLOOKUP($B2566,'Reference Prices - Do Not Edit'!$C$4:$C$6575,'Reference Prices - Do Not Edit'!$E$4:$E$6575),0)</f>
        <v>0</v>
      </c>
      <c r="F2566" s="25">
        <f>IFERROR(_xlfn.XLOOKUP($B2566,'Reference Prices - Do Not Edit'!$C$4:$C$6575,'Reference Prices - Do Not Edit'!$I$4:$I$6575),0)</f>
        <v>0</v>
      </c>
    </row>
    <row r="2567" spans="2:6">
      <c r="B2567" s="475"/>
      <c r="C2567" s="380" t="str">
        <f>IFERROR(_xlfn.XLOOKUP($B2567,'Reference Prices - Do Not Edit'!$C$4:$C$6575,'Reference Prices - Do Not Edit'!$B$4:$B$6575),"-")</f>
        <v>-</v>
      </c>
      <c r="D2567" s="23">
        <f>IFERROR(_xlfn.XLOOKUP($B2567,'Reference Prices - Do Not Edit'!$C$4:$C$6575,'Reference Prices - Do Not Edit'!$D$4:$D$6575),0)</f>
        <v>0</v>
      </c>
      <c r="E2567" s="23">
        <f>IFERROR(_xlfn.XLOOKUP($B2567,'Reference Prices - Do Not Edit'!$C$4:$C$6575,'Reference Prices - Do Not Edit'!$E$4:$E$6575),0)</f>
        <v>0</v>
      </c>
      <c r="F2567" s="25">
        <f>IFERROR(_xlfn.XLOOKUP($B2567,'Reference Prices - Do Not Edit'!$C$4:$C$6575,'Reference Prices - Do Not Edit'!$I$4:$I$6575),0)</f>
        <v>0</v>
      </c>
    </row>
    <row r="2568" spans="2:6">
      <c r="B2568" s="475"/>
      <c r="C2568" s="380" t="str">
        <f>IFERROR(_xlfn.XLOOKUP($B2568,'Reference Prices - Do Not Edit'!$C$4:$C$6575,'Reference Prices - Do Not Edit'!$B$4:$B$6575),"-")</f>
        <v>-</v>
      </c>
      <c r="D2568" s="23">
        <f>IFERROR(_xlfn.XLOOKUP($B2568,'Reference Prices - Do Not Edit'!$C$4:$C$6575,'Reference Prices - Do Not Edit'!$D$4:$D$6575),0)</f>
        <v>0</v>
      </c>
      <c r="E2568" s="23">
        <f>IFERROR(_xlfn.XLOOKUP($B2568,'Reference Prices - Do Not Edit'!$C$4:$C$6575,'Reference Prices - Do Not Edit'!$E$4:$E$6575),0)</f>
        <v>0</v>
      </c>
      <c r="F2568" s="25">
        <f>IFERROR(_xlfn.XLOOKUP($B2568,'Reference Prices - Do Not Edit'!$C$4:$C$6575,'Reference Prices - Do Not Edit'!$I$4:$I$6575),0)</f>
        <v>0</v>
      </c>
    </row>
    <row r="2569" spans="2:6">
      <c r="B2569" s="475"/>
      <c r="C2569" s="380" t="str">
        <f>IFERROR(_xlfn.XLOOKUP($B2569,'Reference Prices - Do Not Edit'!$C$4:$C$6575,'Reference Prices - Do Not Edit'!$B$4:$B$6575),"-")</f>
        <v>-</v>
      </c>
      <c r="D2569" s="23">
        <f>IFERROR(_xlfn.XLOOKUP($B2569,'Reference Prices - Do Not Edit'!$C$4:$C$6575,'Reference Prices - Do Not Edit'!$D$4:$D$6575),0)</f>
        <v>0</v>
      </c>
      <c r="E2569" s="23">
        <f>IFERROR(_xlfn.XLOOKUP($B2569,'Reference Prices - Do Not Edit'!$C$4:$C$6575,'Reference Prices - Do Not Edit'!$E$4:$E$6575),0)</f>
        <v>0</v>
      </c>
      <c r="F2569" s="25">
        <f>IFERROR(_xlfn.XLOOKUP($B2569,'Reference Prices - Do Not Edit'!$C$4:$C$6575,'Reference Prices - Do Not Edit'!$I$4:$I$6575),0)</f>
        <v>0</v>
      </c>
    </row>
    <row r="2570" spans="2:6">
      <c r="B2570" s="475"/>
      <c r="C2570" s="380" t="str">
        <f>IFERROR(_xlfn.XLOOKUP($B2570,'Reference Prices - Do Not Edit'!$C$4:$C$6575,'Reference Prices - Do Not Edit'!$B$4:$B$6575),"-")</f>
        <v>-</v>
      </c>
      <c r="D2570" s="23">
        <f>IFERROR(_xlfn.XLOOKUP($B2570,'Reference Prices - Do Not Edit'!$C$4:$C$6575,'Reference Prices - Do Not Edit'!$D$4:$D$6575),0)</f>
        <v>0</v>
      </c>
      <c r="E2570" s="23">
        <f>IFERROR(_xlfn.XLOOKUP($B2570,'Reference Prices - Do Not Edit'!$C$4:$C$6575,'Reference Prices - Do Not Edit'!$E$4:$E$6575),0)</f>
        <v>0</v>
      </c>
      <c r="F2570" s="25">
        <f>IFERROR(_xlfn.XLOOKUP($B2570,'Reference Prices - Do Not Edit'!$C$4:$C$6575,'Reference Prices - Do Not Edit'!$I$4:$I$6575),0)</f>
        <v>0</v>
      </c>
    </row>
    <row r="2571" spans="2:6">
      <c r="B2571" s="475"/>
      <c r="C2571" s="380" t="str">
        <f>IFERROR(_xlfn.XLOOKUP($B2571,'Reference Prices - Do Not Edit'!$C$4:$C$6575,'Reference Prices - Do Not Edit'!$B$4:$B$6575),"-")</f>
        <v>-</v>
      </c>
      <c r="D2571" s="23">
        <f>IFERROR(_xlfn.XLOOKUP($B2571,'Reference Prices - Do Not Edit'!$C$4:$C$6575,'Reference Prices - Do Not Edit'!$D$4:$D$6575),0)</f>
        <v>0</v>
      </c>
      <c r="E2571" s="23">
        <f>IFERROR(_xlfn.XLOOKUP($B2571,'Reference Prices - Do Not Edit'!$C$4:$C$6575,'Reference Prices - Do Not Edit'!$E$4:$E$6575),0)</f>
        <v>0</v>
      </c>
      <c r="F2571" s="25">
        <f>IFERROR(_xlfn.XLOOKUP($B2571,'Reference Prices - Do Not Edit'!$C$4:$C$6575,'Reference Prices - Do Not Edit'!$I$4:$I$6575),0)</f>
        <v>0</v>
      </c>
    </row>
    <row r="2572" spans="2:6">
      <c r="B2572" s="475"/>
      <c r="C2572" s="380" t="str">
        <f>IFERROR(_xlfn.XLOOKUP($B2572,'Reference Prices - Do Not Edit'!$C$4:$C$6575,'Reference Prices - Do Not Edit'!$B$4:$B$6575),"-")</f>
        <v>-</v>
      </c>
      <c r="D2572" s="23">
        <f>IFERROR(_xlfn.XLOOKUP($B2572,'Reference Prices - Do Not Edit'!$C$4:$C$6575,'Reference Prices - Do Not Edit'!$D$4:$D$6575),0)</f>
        <v>0</v>
      </c>
      <c r="E2572" s="23">
        <f>IFERROR(_xlfn.XLOOKUP($B2572,'Reference Prices - Do Not Edit'!$C$4:$C$6575,'Reference Prices - Do Not Edit'!$E$4:$E$6575),0)</f>
        <v>0</v>
      </c>
      <c r="F2572" s="25">
        <f>IFERROR(_xlfn.XLOOKUP($B2572,'Reference Prices - Do Not Edit'!$C$4:$C$6575,'Reference Prices - Do Not Edit'!$I$4:$I$6575),0)</f>
        <v>0</v>
      </c>
    </row>
    <row r="2573" spans="2:6">
      <c r="B2573" s="475"/>
      <c r="C2573" s="380" t="str">
        <f>IFERROR(_xlfn.XLOOKUP($B2573,'Reference Prices - Do Not Edit'!$C$4:$C$6575,'Reference Prices - Do Not Edit'!$B$4:$B$6575),"-")</f>
        <v>-</v>
      </c>
      <c r="D2573" s="23">
        <f>IFERROR(_xlfn.XLOOKUP($B2573,'Reference Prices - Do Not Edit'!$C$4:$C$6575,'Reference Prices - Do Not Edit'!$D$4:$D$6575),0)</f>
        <v>0</v>
      </c>
      <c r="E2573" s="23">
        <f>IFERROR(_xlfn.XLOOKUP($B2573,'Reference Prices - Do Not Edit'!$C$4:$C$6575,'Reference Prices - Do Not Edit'!$E$4:$E$6575),0)</f>
        <v>0</v>
      </c>
      <c r="F2573" s="25">
        <f>IFERROR(_xlfn.XLOOKUP($B2573,'Reference Prices - Do Not Edit'!$C$4:$C$6575,'Reference Prices - Do Not Edit'!$I$4:$I$6575),0)</f>
        <v>0</v>
      </c>
    </row>
    <row r="2574" spans="2:6">
      <c r="B2574" s="475"/>
      <c r="C2574" s="380" t="str">
        <f>IFERROR(_xlfn.XLOOKUP($B2574,'Reference Prices - Do Not Edit'!$C$4:$C$6575,'Reference Prices - Do Not Edit'!$B$4:$B$6575),"-")</f>
        <v>-</v>
      </c>
      <c r="D2574" s="23">
        <f>IFERROR(_xlfn.XLOOKUP($B2574,'Reference Prices - Do Not Edit'!$C$4:$C$6575,'Reference Prices - Do Not Edit'!$D$4:$D$6575),0)</f>
        <v>0</v>
      </c>
      <c r="E2574" s="23">
        <f>IFERROR(_xlfn.XLOOKUP($B2574,'Reference Prices - Do Not Edit'!$C$4:$C$6575,'Reference Prices - Do Not Edit'!$E$4:$E$6575),0)</f>
        <v>0</v>
      </c>
      <c r="F2574" s="25">
        <f>IFERROR(_xlfn.XLOOKUP($B2574,'Reference Prices - Do Not Edit'!$C$4:$C$6575,'Reference Prices - Do Not Edit'!$I$4:$I$6575),0)</f>
        <v>0</v>
      </c>
    </row>
    <row r="2575" spans="2:6">
      <c r="B2575" s="475"/>
      <c r="C2575" s="380" t="str">
        <f>IFERROR(_xlfn.XLOOKUP($B2575,'Reference Prices - Do Not Edit'!$C$4:$C$6575,'Reference Prices - Do Not Edit'!$B$4:$B$6575),"-")</f>
        <v>-</v>
      </c>
      <c r="D2575" s="23">
        <f>IFERROR(_xlfn.XLOOKUP($B2575,'Reference Prices - Do Not Edit'!$C$4:$C$6575,'Reference Prices - Do Not Edit'!$D$4:$D$6575),0)</f>
        <v>0</v>
      </c>
      <c r="E2575" s="23">
        <f>IFERROR(_xlfn.XLOOKUP($B2575,'Reference Prices - Do Not Edit'!$C$4:$C$6575,'Reference Prices - Do Not Edit'!$E$4:$E$6575),0)</f>
        <v>0</v>
      </c>
      <c r="F2575" s="25">
        <f>IFERROR(_xlfn.XLOOKUP($B2575,'Reference Prices - Do Not Edit'!$C$4:$C$6575,'Reference Prices - Do Not Edit'!$I$4:$I$6575),0)</f>
        <v>0</v>
      </c>
    </row>
    <row r="2576" spans="2:6">
      <c r="B2576" s="475"/>
      <c r="C2576" s="380" t="str">
        <f>IFERROR(_xlfn.XLOOKUP($B2576,'Reference Prices - Do Not Edit'!$C$4:$C$6575,'Reference Prices - Do Not Edit'!$B$4:$B$6575),"-")</f>
        <v>-</v>
      </c>
      <c r="D2576" s="23">
        <f>IFERROR(_xlfn.XLOOKUP($B2576,'Reference Prices - Do Not Edit'!$C$4:$C$6575,'Reference Prices - Do Not Edit'!$D$4:$D$6575),0)</f>
        <v>0</v>
      </c>
      <c r="E2576" s="23">
        <f>IFERROR(_xlfn.XLOOKUP($B2576,'Reference Prices - Do Not Edit'!$C$4:$C$6575,'Reference Prices - Do Not Edit'!$E$4:$E$6575),0)</f>
        <v>0</v>
      </c>
      <c r="F2576" s="25">
        <f>IFERROR(_xlfn.XLOOKUP($B2576,'Reference Prices - Do Not Edit'!$C$4:$C$6575,'Reference Prices - Do Not Edit'!$I$4:$I$6575),0)</f>
        <v>0</v>
      </c>
    </row>
    <row r="2577" spans="2:6">
      <c r="B2577" s="475"/>
      <c r="C2577" s="380" t="str">
        <f>IFERROR(_xlfn.XLOOKUP($B2577,'Reference Prices - Do Not Edit'!$C$4:$C$6575,'Reference Prices - Do Not Edit'!$B$4:$B$6575),"-")</f>
        <v>-</v>
      </c>
      <c r="D2577" s="23">
        <f>IFERROR(_xlfn.XLOOKUP($B2577,'Reference Prices - Do Not Edit'!$C$4:$C$6575,'Reference Prices - Do Not Edit'!$D$4:$D$6575),0)</f>
        <v>0</v>
      </c>
      <c r="E2577" s="23">
        <f>IFERROR(_xlfn.XLOOKUP($B2577,'Reference Prices - Do Not Edit'!$C$4:$C$6575,'Reference Prices - Do Not Edit'!$E$4:$E$6575),0)</f>
        <v>0</v>
      </c>
      <c r="F2577" s="25">
        <f>IFERROR(_xlfn.XLOOKUP($B2577,'Reference Prices - Do Not Edit'!$C$4:$C$6575,'Reference Prices - Do Not Edit'!$I$4:$I$6575),0)</f>
        <v>0</v>
      </c>
    </row>
    <row r="2578" spans="2:6">
      <c r="B2578" s="475"/>
      <c r="C2578" s="380" t="str">
        <f>IFERROR(_xlfn.XLOOKUP($B2578,'Reference Prices - Do Not Edit'!$C$4:$C$6575,'Reference Prices - Do Not Edit'!$B$4:$B$6575),"-")</f>
        <v>-</v>
      </c>
      <c r="D2578" s="23">
        <f>IFERROR(_xlfn.XLOOKUP($B2578,'Reference Prices - Do Not Edit'!$C$4:$C$6575,'Reference Prices - Do Not Edit'!$D$4:$D$6575),0)</f>
        <v>0</v>
      </c>
      <c r="E2578" s="23">
        <f>IFERROR(_xlfn.XLOOKUP($B2578,'Reference Prices - Do Not Edit'!$C$4:$C$6575,'Reference Prices - Do Not Edit'!$E$4:$E$6575),0)</f>
        <v>0</v>
      </c>
      <c r="F2578" s="25">
        <f>IFERROR(_xlfn.XLOOKUP($B2578,'Reference Prices - Do Not Edit'!$C$4:$C$6575,'Reference Prices - Do Not Edit'!$I$4:$I$6575),0)</f>
        <v>0</v>
      </c>
    </row>
    <row r="2579" spans="2:6">
      <c r="B2579" s="475"/>
      <c r="C2579" s="380" t="str">
        <f>IFERROR(_xlfn.XLOOKUP($B2579,'Reference Prices - Do Not Edit'!$C$4:$C$6575,'Reference Prices - Do Not Edit'!$B$4:$B$6575),"-")</f>
        <v>-</v>
      </c>
      <c r="D2579" s="23">
        <f>IFERROR(_xlfn.XLOOKUP($B2579,'Reference Prices - Do Not Edit'!$C$4:$C$6575,'Reference Prices - Do Not Edit'!$D$4:$D$6575),0)</f>
        <v>0</v>
      </c>
      <c r="E2579" s="23">
        <f>IFERROR(_xlfn.XLOOKUP($B2579,'Reference Prices - Do Not Edit'!$C$4:$C$6575,'Reference Prices - Do Not Edit'!$E$4:$E$6575),0)</f>
        <v>0</v>
      </c>
      <c r="F2579" s="25">
        <f>IFERROR(_xlfn.XLOOKUP($B2579,'Reference Prices - Do Not Edit'!$C$4:$C$6575,'Reference Prices - Do Not Edit'!$I$4:$I$6575),0)</f>
        <v>0</v>
      </c>
    </row>
    <row r="2580" spans="2:6">
      <c r="B2580" s="475"/>
      <c r="C2580" s="380" t="str">
        <f>IFERROR(_xlfn.XLOOKUP($B2580,'Reference Prices - Do Not Edit'!$C$4:$C$6575,'Reference Prices - Do Not Edit'!$B$4:$B$6575),"-")</f>
        <v>-</v>
      </c>
      <c r="D2580" s="23">
        <f>IFERROR(_xlfn.XLOOKUP($B2580,'Reference Prices - Do Not Edit'!$C$4:$C$6575,'Reference Prices - Do Not Edit'!$D$4:$D$6575),0)</f>
        <v>0</v>
      </c>
      <c r="E2580" s="23">
        <f>IFERROR(_xlfn.XLOOKUP($B2580,'Reference Prices - Do Not Edit'!$C$4:$C$6575,'Reference Prices - Do Not Edit'!$E$4:$E$6575),0)</f>
        <v>0</v>
      </c>
      <c r="F2580" s="25">
        <f>IFERROR(_xlfn.XLOOKUP($B2580,'Reference Prices - Do Not Edit'!$C$4:$C$6575,'Reference Prices - Do Not Edit'!$I$4:$I$6575),0)</f>
        <v>0</v>
      </c>
    </row>
    <row r="2581" spans="2:6">
      <c r="B2581" s="475"/>
      <c r="C2581" s="380" t="str">
        <f>IFERROR(_xlfn.XLOOKUP($B2581,'Reference Prices - Do Not Edit'!$C$4:$C$6575,'Reference Prices - Do Not Edit'!$B$4:$B$6575),"-")</f>
        <v>-</v>
      </c>
      <c r="D2581" s="23">
        <f>IFERROR(_xlfn.XLOOKUP($B2581,'Reference Prices - Do Not Edit'!$C$4:$C$6575,'Reference Prices - Do Not Edit'!$D$4:$D$6575),0)</f>
        <v>0</v>
      </c>
      <c r="E2581" s="23">
        <f>IFERROR(_xlfn.XLOOKUP($B2581,'Reference Prices - Do Not Edit'!$C$4:$C$6575,'Reference Prices - Do Not Edit'!$E$4:$E$6575),0)</f>
        <v>0</v>
      </c>
      <c r="F2581" s="25">
        <f>IFERROR(_xlfn.XLOOKUP($B2581,'Reference Prices - Do Not Edit'!$C$4:$C$6575,'Reference Prices - Do Not Edit'!$I$4:$I$6575),0)</f>
        <v>0</v>
      </c>
    </row>
    <row r="2582" spans="2:6">
      <c r="B2582" s="475"/>
      <c r="C2582" s="380" t="str">
        <f>IFERROR(_xlfn.XLOOKUP($B2582,'Reference Prices - Do Not Edit'!$C$4:$C$6575,'Reference Prices - Do Not Edit'!$B$4:$B$6575),"-")</f>
        <v>-</v>
      </c>
      <c r="D2582" s="23">
        <f>IFERROR(_xlfn.XLOOKUP($B2582,'Reference Prices - Do Not Edit'!$C$4:$C$6575,'Reference Prices - Do Not Edit'!$D$4:$D$6575),0)</f>
        <v>0</v>
      </c>
      <c r="E2582" s="23">
        <f>IFERROR(_xlfn.XLOOKUP($B2582,'Reference Prices - Do Not Edit'!$C$4:$C$6575,'Reference Prices - Do Not Edit'!$E$4:$E$6575),0)</f>
        <v>0</v>
      </c>
      <c r="F2582" s="25">
        <f>IFERROR(_xlfn.XLOOKUP($B2582,'Reference Prices - Do Not Edit'!$C$4:$C$6575,'Reference Prices - Do Not Edit'!$I$4:$I$6575),0)</f>
        <v>0</v>
      </c>
    </row>
    <row r="2583" spans="2:6">
      <c r="B2583" s="475"/>
      <c r="C2583" s="380" t="str">
        <f>IFERROR(_xlfn.XLOOKUP($B2583,'Reference Prices - Do Not Edit'!$C$4:$C$6575,'Reference Prices - Do Not Edit'!$B$4:$B$6575),"-")</f>
        <v>-</v>
      </c>
      <c r="D2583" s="23">
        <f>IFERROR(_xlfn.XLOOKUP($B2583,'Reference Prices - Do Not Edit'!$C$4:$C$6575,'Reference Prices - Do Not Edit'!$D$4:$D$6575),0)</f>
        <v>0</v>
      </c>
      <c r="E2583" s="23">
        <f>IFERROR(_xlfn.XLOOKUP($B2583,'Reference Prices - Do Not Edit'!$C$4:$C$6575,'Reference Prices - Do Not Edit'!$E$4:$E$6575),0)</f>
        <v>0</v>
      </c>
      <c r="F2583" s="25">
        <f>IFERROR(_xlfn.XLOOKUP($B2583,'Reference Prices - Do Not Edit'!$C$4:$C$6575,'Reference Prices - Do Not Edit'!$I$4:$I$6575),0)</f>
        <v>0</v>
      </c>
    </row>
    <row r="2584" spans="2:6">
      <c r="B2584" s="475"/>
      <c r="C2584" s="380" t="str">
        <f>IFERROR(_xlfn.XLOOKUP($B2584,'Reference Prices - Do Not Edit'!$C$4:$C$6575,'Reference Prices - Do Not Edit'!$B$4:$B$6575),"-")</f>
        <v>-</v>
      </c>
      <c r="D2584" s="23">
        <f>IFERROR(_xlfn.XLOOKUP($B2584,'Reference Prices - Do Not Edit'!$C$4:$C$6575,'Reference Prices - Do Not Edit'!$D$4:$D$6575),0)</f>
        <v>0</v>
      </c>
      <c r="E2584" s="23">
        <f>IFERROR(_xlfn.XLOOKUP($B2584,'Reference Prices - Do Not Edit'!$C$4:$C$6575,'Reference Prices - Do Not Edit'!$E$4:$E$6575),0)</f>
        <v>0</v>
      </c>
      <c r="F2584" s="25">
        <f>IFERROR(_xlfn.XLOOKUP($B2584,'Reference Prices - Do Not Edit'!$C$4:$C$6575,'Reference Prices - Do Not Edit'!$I$4:$I$6575),0)</f>
        <v>0</v>
      </c>
    </row>
    <row r="2585" spans="2:6">
      <c r="B2585" s="475"/>
      <c r="C2585" s="380" t="str">
        <f>IFERROR(_xlfn.XLOOKUP($B2585,'Reference Prices - Do Not Edit'!$C$4:$C$6575,'Reference Prices - Do Not Edit'!$B$4:$B$6575),"-")</f>
        <v>-</v>
      </c>
      <c r="D2585" s="23">
        <f>IFERROR(_xlfn.XLOOKUP($B2585,'Reference Prices - Do Not Edit'!$C$4:$C$6575,'Reference Prices - Do Not Edit'!$D$4:$D$6575),0)</f>
        <v>0</v>
      </c>
      <c r="E2585" s="23">
        <f>IFERROR(_xlfn.XLOOKUP($B2585,'Reference Prices - Do Not Edit'!$C$4:$C$6575,'Reference Prices - Do Not Edit'!$E$4:$E$6575),0)</f>
        <v>0</v>
      </c>
      <c r="F2585" s="25">
        <f>IFERROR(_xlfn.XLOOKUP($B2585,'Reference Prices - Do Not Edit'!$C$4:$C$6575,'Reference Prices - Do Not Edit'!$I$4:$I$6575),0)</f>
        <v>0</v>
      </c>
    </row>
    <row r="2586" spans="2:6">
      <c r="B2586" s="475"/>
      <c r="C2586" s="380" t="str">
        <f>IFERROR(_xlfn.XLOOKUP($B2586,'Reference Prices - Do Not Edit'!$C$4:$C$6575,'Reference Prices - Do Not Edit'!$B$4:$B$6575),"-")</f>
        <v>-</v>
      </c>
      <c r="D2586" s="23">
        <f>IFERROR(_xlfn.XLOOKUP($B2586,'Reference Prices - Do Not Edit'!$C$4:$C$6575,'Reference Prices - Do Not Edit'!$D$4:$D$6575),0)</f>
        <v>0</v>
      </c>
      <c r="E2586" s="23">
        <f>IFERROR(_xlfn.XLOOKUP($B2586,'Reference Prices - Do Not Edit'!$C$4:$C$6575,'Reference Prices - Do Not Edit'!$E$4:$E$6575),0)</f>
        <v>0</v>
      </c>
      <c r="F2586" s="25">
        <f>IFERROR(_xlfn.XLOOKUP($B2586,'Reference Prices - Do Not Edit'!$C$4:$C$6575,'Reference Prices - Do Not Edit'!$I$4:$I$6575),0)</f>
        <v>0</v>
      </c>
    </row>
    <row r="2587" spans="2:6">
      <c r="B2587" s="475"/>
      <c r="C2587" s="380" t="str">
        <f>IFERROR(_xlfn.XLOOKUP($B2587,'Reference Prices - Do Not Edit'!$C$4:$C$6575,'Reference Prices - Do Not Edit'!$B$4:$B$6575),"-")</f>
        <v>-</v>
      </c>
      <c r="D2587" s="23">
        <f>IFERROR(_xlfn.XLOOKUP($B2587,'Reference Prices - Do Not Edit'!$C$4:$C$6575,'Reference Prices - Do Not Edit'!$D$4:$D$6575),0)</f>
        <v>0</v>
      </c>
      <c r="E2587" s="23">
        <f>IFERROR(_xlfn.XLOOKUP($B2587,'Reference Prices - Do Not Edit'!$C$4:$C$6575,'Reference Prices - Do Not Edit'!$E$4:$E$6575),0)</f>
        <v>0</v>
      </c>
      <c r="F2587" s="25">
        <f>IFERROR(_xlfn.XLOOKUP($B2587,'Reference Prices - Do Not Edit'!$C$4:$C$6575,'Reference Prices - Do Not Edit'!$I$4:$I$6575),0)</f>
        <v>0</v>
      </c>
    </row>
    <row r="2588" spans="2:6">
      <c r="B2588" s="475"/>
      <c r="C2588" s="380" t="str">
        <f>IFERROR(_xlfn.XLOOKUP($B2588,'Reference Prices - Do Not Edit'!$C$4:$C$6575,'Reference Prices - Do Not Edit'!$B$4:$B$6575),"-")</f>
        <v>-</v>
      </c>
      <c r="D2588" s="23">
        <f>IFERROR(_xlfn.XLOOKUP($B2588,'Reference Prices - Do Not Edit'!$C$4:$C$6575,'Reference Prices - Do Not Edit'!$D$4:$D$6575),0)</f>
        <v>0</v>
      </c>
      <c r="E2588" s="23">
        <f>IFERROR(_xlfn.XLOOKUP($B2588,'Reference Prices - Do Not Edit'!$C$4:$C$6575,'Reference Prices - Do Not Edit'!$E$4:$E$6575),0)</f>
        <v>0</v>
      </c>
      <c r="F2588" s="25">
        <f>IFERROR(_xlfn.XLOOKUP($B2588,'Reference Prices - Do Not Edit'!$C$4:$C$6575,'Reference Prices - Do Not Edit'!$I$4:$I$6575),0)</f>
        <v>0</v>
      </c>
    </row>
    <row r="2589" spans="2:6">
      <c r="B2589" s="475"/>
      <c r="C2589" s="380" t="str">
        <f>IFERROR(_xlfn.XLOOKUP($B2589,'Reference Prices - Do Not Edit'!$C$4:$C$6575,'Reference Prices - Do Not Edit'!$B$4:$B$6575),"-")</f>
        <v>-</v>
      </c>
      <c r="D2589" s="23">
        <f>IFERROR(_xlfn.XLOOKUP($B2589,'Reference Prices - Do Not Edit'!$C$4:$C$6575,'Reference Prices - Do Not Edit'!$D$4:$D$6575),0)</f>
        <v>0</v>
      </c>
      <c r="E2589" s="23">
        <f>IFERROR(_xlfn.XLOOKUP($B2589,'Reference Prices - Do Not Edit'!$C$4:$C$6575,'Reference Prices - Do Not Edit'!$E$4:$E$6575),0)</f>
        <v>0</v>
      </c>
      <c r="F2589" s="25">
        <f>IFERROR(_xlfn.XLOOKUP($B2589,'Reference Prices - Do Not Edit'!$C$4:$C$6575,'Reference Prices - Do Not Edit'!$I$4:$I$6575),0)</f>
        <v>0</v>
      </c>
    </row>
    <row r="2590" spans="2:6">
      <c r="B2590" s="475"/>
      <c r="C2590" s="380" t="str">
        <f>IFERROR(_xlfn.XLOOKUP($B2590,'Reference Prices - Do Not Edit'!$C$4:$C$6575,'Reference Prices - Do Not Edit'!$B$4:$B$6575),"-")</f>
        <v>-</v>
      </c>
      <c r="D2590" s="23">
        <f>IFERROR(_xlfn.XLOOKUP($B2590,'Reference Prices - Do Not Edit'!$C$4:$C$6575,'Reference Prices - Do Not Edit'!$D$4:$D$6575),0)</f>
        <v>0</v>
      </c>
      <c r="E2590" s="23">
        <f>IFERROR(_xlfn.XLOOKUP($B2590,'Reference Prices - Do Not Edit'!$C$4:$C$6575,'Reference Prices - Do Not Edit'!$E$4:$E$6575),0)</f>
        <v>0</v>
      </c>
      <c r="F2590" s="25">
        <f>IFERROR(_xlfn.XLOOKUP($B2590,'Reference Prices - Do Not Edit'!$C$4:$C$6575,'Reference Prices - Do Not Edit'!$I$4:$I$6575),0)</f>
        <v>0</v>
      </c>
    </row>
    <row r="2591" spans="2:6">
      <c r="B2591" s="475"/>
      <c r="C2591" s="380" t="str">
        <f>IFERROR(_xlfn.XLOOKUP($B2591,'Reference Prices - Do Not Edit'!$C$4:$C$6575,'Reference Prices - Do Not Edit'!$B$4:$B$6575),"-")</f>
        <v>-</v>
      </c>
      <c r="D2591" s="23">
        <f>IFERROR(_xlfn.XLOOKUP($B2591,'Reference Prices - Do Not Edit'!$C$4:$C$6575,'Reference Prices - Do Not Edit'!$D$4:$D$6575),0)</f>
        <v>0</v>
      </c>
      <c r="E2591" s="23">
        <f>IFERROR(_xlfn.XLOOKUP($B2591,'Reference Prices - Do Not Edit'!$C$4:$C$6575,'Reference Prices - Do Not Edit'!$E$4:$E$6575),0)</f>
        <v>0</v>
      </c>
      <c r="F2591" s="25">
        <f>IFERROR(_xlfn.XLOOKUP($B2591,'Reference Prices - Do Not Edit'!$C$4:$C$6575,'Reference Prices - Do Not Edit'!$I$4:$I$6575),0)</f>
        <v>0</v>
      </c>
    </row>
    <row r="2592" spans="2:6">
      <c r="B2592" s="475"/>
      <c r="C2592" s="380" t="str">
        <f>IFERROR(_xlfn.XLOOKUP($B2592,'Reference Prices - Do Not Edit'!$C$4:$C$6575,'Reference Prices - Do Not Edit'!$B$4:$B$6575),"-")</f>
        <v>-</v>
      </c>
      <c r="D2592" s="23">
        <f>IFERROR(_xlfn.XLOOKUP($B2592,'Reference Prices - Do Not Edit'!$C$4:$C$6575,'Reference Prices - Do Not Edit'!$D$4:$D$6575),0)</f>
        <v>0</v>
      </c>
      <c r="E2592" s="23">
        <f>IFERROR(_xlfn.XLOOKUP($B2592,'Reference Prices - Do Not Edit'!$C$4:$C$6575,'Reference Prices - Do Not Edit'!$E$4:$E$6575),0)</f>
        <v>0</v>
      </c>
      <c r="F2592" s="25">
        <f>IFERROR(_xlfn.XLOOKUP($B2592,'Reference Prices - Do Not Edit'!$C$4:$C$6575,'Reference Prices - Do Not Edit'!$I$4:$I$6575),0)</f>
        <v>0</v>
      </c>
    </row>
    <row r="2593" spans="2:6">
      <c r="B2593" s="475"/>
      <c r="C2593" s="380" t="str">
        <f>IFERROR(_xlfn.XLOOKUP($B2593,'Reference Prices - Do Not Edit'!$C$4:$C$6575,'Reference Prices - Do Not Edit'!$B$4:$B$6575),"-")</f>
        <v>-</v>
      </c>
      <c r="D2593" s="23">
        <f>IFERROR(_xlfn.XLOOKUP($B2593,'Reference Prices - Do Not Edit'!$C$4:$C$6575,'Reference Prices - Do Not Edit'!$D$4:$D$6575),0)</f>
        <v>0</v>
      </c>
      <c r="E2593" s="23">
        <f>IFERROR(_xlfn.XLOOKUP($B2593,'Reference Prices - Do Not Edit'!$C$4:$C$6575,'Reference Prices - Do Not Edit'!$E$4:$E$6575),0)</f>
        <v>0</v>
      </c>
      <c r="F2593" s="25">
        <f>IFERROR(_xlfn.XLOOKUP($B2593,'Reference Prices - Do Not Edit'!$C$4:$C$6575,'Reference Prices - Do Not Edit'!$I$4:$I$6575),0)</f>
        <v>0</v>
      </c>
    </row>
    <row r="2594" spans="2:6">
      <c r="B2594" s="475"/>
      <c r="C2594" s="380" t="str">
        <f>IFERROR(_xlfn.XLOOKUP($B2594,'Reference Prices - Do Not Edit'!$C$4:$C$6575,'Reference Prices - Do Not Edit'!$B$4:$B$6575),"-")</f>
        <v>-</v>
      </c>
      <c r="D2594" s="23">
        <f>IFERROR(_xlfn.XLOOKUP($B2594,'Reference Prices - Do Not Edit'!$C$4:$C$6575,'Reference Prices - Do Not Edit'!$D$4:$D$6575),0)</f>
        <v>0</v>
      </c>
      <c r="E2594" s="23">
        <f>IFERROR(_xlfn.XLOOKUP($B2594,'Reference Prices - Do Not Edit'!$C$4:$C$6575,'Reference Prices - Do Not Edit'!$E$4:$E$6575),0)</f>
        <v>0</v>
      </c>
      <c r="F2594" s="25">
        <f>IFERROR(_xlfn.XLOOKUP($B2594,'Reference Prices - Do Not Edit'!$C$4:$C$6575,'Reference Prices - Do Not Edit'!$I$4:$I$6575),0)</f>
        <v>0</v>
      </c>
    </row>
    <row r="2595" spans="2:6">
      <c r="B2595" s="475"/>
      <c r="C2595" s="380" t="str">
        <f>IFERROR(_xlfn.XLOOKUP($B2595,'Reference Prices - Do Not Edit'!$C$4:$C$6575,'Reference Prices - Do Not Edit'!$B$4:$B$6575),"-")</f>
        <v>-</v>
      </c>
      <c r="D2595" s="23">
        <f>IFERROR(_xlfn.XLOOKUP($B2595,'Reference Prices - Do Not Edit'!$C$4:$C$6575,'Reference Prices - Do Not Edit'!$D$4:$D$6575),0)</f>
        <v>0</v>
      </c>
      <c r="E2595" s="23">
        <f>IFERROR(_xlfn.XLOOKUP($B2595,'Reference Prices - Do Not Edit'!$C$4:$C$6575,'Reference Prices - Do Not Edit'!$E$4:$E$6575),0)</f>
        <v>0</v>
      </c>
      <c r="F2595" s="25">
        <f>IFERROR(_xlfn.XLOOKUP($B2595,'Reference Prices - Do Not Edit'!$C$4:$C$6575,'Reference Prices - Do Not Edit'!$I$4:$I$6575),0)</f>
        <v>0</v>
      </c>
    </row>
    <row r="2596" spans="2:6">
      <c r="B2596" s="475"/>
      <c r="C2596" s="380" t="str">
        <f>IFERROR(_xlfn.XLOOKUP($B2596,'Reference Prices - Do Not Edit'!$C$4:$C$6575,'Reference Prices - Do Not Edit'!$B$4:$B$6575),"-")</f>
        <v>-</v>
      </c>
      <c r="D2596" s="23">
        <f>IFERROR(_xlfn.XLOOKUP($B2596,'Reference Prices - Do Not Edit'!$C$4:$C$6575,'Reference Prices - Do Not Edit'!$D$4:$D$6575),0)</f>
        <v>0</v>
      </c>
      <c r="E2596" s="23">
        <f>IFERROR(_xlfn.XLOOKUP($B2596,'Reference Prices - Do Not Edit'!$C$4:$C$6575,'Reference Prices - Do Not Edit'!$E$4:$E$6575),0)</f>
        <v>0</v>
      </c>
      <c r="F2596" s="25">
        <f>IFERROR(_xlfn.XLOOKUP($B2596,'Reference Prices - Do Not Edit'!$C$4:$C$6575,'Reference Prices - Do Not Edit'!$I$4:$I$6575),0)</f>
        <v>0</v>
      </c>
    </row>
    <row r="2597" spans="2:6">
      <c r="B2597" s="475"/>
      <c r="C2597" s="380" t="str">
        <f>IFERROR(_xlfn.XLOOKUP($B2597,'Reference Prices - Do Not Edit'!$C$4:$C$6575,'Reference Prices - Do Not Edit'!$B$4:$B$6575),"-")</f>
        <v>-</v>
      </c>
      <c r="D2597" s="23">
        <f>IFERROR(_xlfn.XLOOKUP($B2597,'Reference Prices - Do Not Edit'!$C$4:$C$6575,'Reference Prices - Do Not Edit'!$D$4:$D$6575),0)</f>
        <v>0</v>
      </c>
      <c r="E2597" s="23">
        <f>IFERROR(_xlfn.XLOOKUP($B2597,'Reference Prices - Do Not Edit'!$C$4:$C$6575,'Reference Prices - Do Not Edit'!$E$4:$E$6575),0)</f>
        <v>0</v>
      </c>
      <c r="F2597" s="25">
        <f>IFERROR(_xlfn.XLOOKUP($B2597,'Reference Prices - Do Not Edit'!$C$4:$C$6575,'Reference Prices - Do Not Edit'!$I$4:$I$6575),0)</f>
        <v>0</v>
      </c>
    </row>
    <row r="2598" spans="2:6">
      <c r="B2598" s="475"/>
      <c r="C2598" s="380" t="str">
        <f>IFERROR(_xlfn.XLOOKUP($B2598,'Reference Prices - Do Not Edit'!$C$4:$C$6575,'Reference Prices - Do Not Edit'!$B$4:$B$6575),"-")</f>
        <v>-</v>
      </c>
      <c r="D2598" s="23">
        <f>IFERROR(_xlfn.XLOOKUP($B2598,'Reference Prices - Do Not Edit'!$C$4:$C$6575,'Reference Prices - Do Not Edit'!$D$4:$D$6575),0)</f>
        <v>0</v>
      </c>
      <c r="E2598" s="23">
        <f>IFERROR(_xlfn.XLOOKUP($B2598,'Reference Prices - Do Not Edit'!$C$4:$C$6575,'Reference Prices - Do Not Edit'!$E$4:$E$6575),0)</f>
        <v>0</v>
      </c>
      <c r="F2598" s="25">
        <f>IFERROR(_xlfn.XLOOKUP($B2598,'Reference Prices - Do Not Edit'!$C$4:$C$6575,'Reference Prices - Do Not Edit'!$I$4:$I$6575),0)</f>
        <v>0</v>
      </c>
    </row>
    <row r="2599" spans="2:6">
      <c r="B2599" s="475"/>
      <c r="C2599" s="380" t="str">
        <f>IFERROR(_xlfn.XLOOKUP($B2599,'Reference Prices - Do Not Edit'!$C$4:$C$6575,'Reference Prices - Do Not Edit'!$B$4:$B$6575),"-")</f>
        <v>-</v>
      </c>
      <c r="D2599" s="23">
        <f>IFERROR(_xlfn.XLOOKUP($B2599,'Reference Prices - Do Not Edit'!$C$4:$C$6575,'Reference Prices - Do Not Edit'!$D$4:$D$6575),0)</f>
        <v>0</v>
      </c>
      <c r="E2599" s="23">
        <f>IFERROR(_xlfn.XLOOKUP($B2599,'Reference Prices - Do Not Edit'!$C$4:$C$6575,'Reference Prices - Do Not Edit'!$E$4:$E$6575),0)</f>
        <v>0</v>
      </c>
      <c r="F2599" s="25">
        <f>IFERROR(_xlfn.XLOOKUP($B2599,'Reference Prices - Do Not Edit'!$C$4:$C$6575,'Reference Prices - Do Not Edit'!$I$4:$I$6575),0)</f>
        <v>0</v>
      </c>
    </row>
    <row r="2600" spans="2:6">
      <c r="B2600" s="475"/>
      <c r="C2600" s="380" t="str">
        <f>IFERROR(_xlfn.XLOOKUP($B2600,'Reference Prices - Do Not Edit'!$C$4:$C$6575,'Reference Prices - Do Not Edit'!$B$4:$B$6575),"-")</f>
        <v>-</v>
      </c>
      <c r="D2600" s="23">
        <f>IFERROR(_xlfn.XLOOKUP($B2600,'Reference Prices - Do Not Edit'!$C$4:$C$6575,'Reference Prices - Do Not Edit'!$D$4:$D$6575),0)</f>
        <v>0</v>
      </c>
      <c r="E2600" s="23">
        <f>IFERROR(_xlfn.XLOOKUP($B2600,'Reference Prices - Do Not Edit'!$C$4:$C$6575,'Reference Prices - Do Not Edit'!$E$4:$E$6575),0)</f>
        <v>0</v>
      </c>
      <c r="F2600" s="25">
        <f>IFERROR(_xlfn.XLOOKUP($B2600,'Reference Prices - Do Not Edit'!$C$4:$C$6575,'Reference Prices - Do Not Edit'!$I$4:$I$6575),0)</f>
        <v>0</v>
      </c>
    </row>
    <row r="2601" spans="2:6">
      <c r="B2601" s="475"/>
      <c r="C2601" s="380" t="str">
        <f>IFERROR(_xlfn.XLOOKUP($B2601,'Reference Prices - Do Not Edit'!$C$4:$C$6575,'Reference Prices - Do Not Edit'!$B$4:$B$6575),"-")</f>
        <v>-</v>
      </c>
      <c r="D2601" s="23">
        <f>IFERROR(_xlfn.XLOOKUP($B2601,'Reference Prices - Do Not Edit'!$C$4:$C$6575,'Reference Prices - Do Not Edit'!$D$4:$D$6575),0)</f>
        <v>0</v>
      </c>
      <c r="E2601" s="23">
        <f>IFERROR(_xlfn.XLOOKUP($B2601,'Reference Prices - Do Not Edit'!$C$4:$C$6575,'Reference Prices - Do Not Edit'!$E$4:$E$6575),0)</f>
        <v>0</v>
      </c>
      <c r="F2601" s="25">
        <f>IFERROR(_xlfn.XLOOKUP($B2601,'Reference Prices - Do Not Edit'!$C$4:$C$6575,'Reference Prices - Do Not Edit'!$I$4:$I$6575),0)</f>
        <v>0</v>
      </c>
    </row>
    <row r="2602" spans="2:6">
      <c r="B2602" s="475"/>
      <c r="C2602" s="380" t="str">
        <f>IFERROR(_xlfn.XLOOKUP($B2602,'Reference Prices - Do Not Edit'!$C$4:$C$6575,'Reference Prices - Do Not Edit'!$B$4:$B$6575),"-")</f>
        <v>-</v>
      </c>
      <c r="D2602" s="23">
        <f>IFERROR(_xlfn.XLOOKUP($B2602,'Reference Prices - Do Not Edit'!$C$4:$C$6575,'Reference Prices - Do Not Edit'!$D$4:$D$6575),0)</f>
        <v>0</v>
      </c>
      <c r="E2602" s="23">
        <f>IFERROR(_xlfn.XLOOKUP($B2602,'Reference Prices - Do Not Edit'!$C$4:$C$6575,'Reference Prices - Do Not Edit'!$E$4:$E$6575),0)</f>
        <v>0</v>
      </c>
      <c r="F2602" s="25">
        <f>IFERROR(_xlfn.XLOOKUP($B2602,'Reference Prices - Do Not Edit'!$C$4:$C$6575,'Reference Prices - Do Not Edit'!$I$4:$I$6575),0)</f>
        <v>0</v>
      </c>
    </row>
    <row r="2603" spans="2:6">
      <c r="B2603" s="475"/>
      <c r="C2603" s="380" t="str">
        <f>IFERROR(_xlfn.XLOOKUP($B2603,'Reference Prices - Do Not Edit'!$C$4:$C$6575,'Reference Prices - Do Not Edit'!$B$4:$B$6575),"-")</f>
        <v>-</v>
      </c>
      <c r="D2603" s="23">
        <f>IFERROR(_xlfn.XLOOKUP($B2603,'Reference Prices - Do Not Edit'!$C$4:$C$6575,'Reference Prices - Do Not Edit'!$D$4:$D$6575),0)</f>
        <v>0</v>
      </c>
      <c r="E2603" s="23">
        <f>IFERROR(_xlfn.XLOOKUP($B2603,'Reference Prices - Do Not Edit'!$C$4:$C$6575,'Reference Prices - Do Not Edit'!$E$4:$E$6575),0)</f>
        <v>0</v>
      </c>
      <c r="F2603" s="25">
        <f>IFERROR(_xlfn.XLOOKUP($B2603,'Reference Prices - Do Not Edit'!$C$4:$C$6575,'Reference Prices - Do Not Edit'!$I$4:$I$6575),0)</f>
        <v>0</v>
      </c>
    </row>
    <row r="2604" spans="2:6">
      <c r="B2604" s="475"/>
      <c r="C2604" s="380" t="str">
        <f>IFERROR(_xlfn.XLOOKUP($B2604,'Reference Prices - Do Not Edit'!$C$4:$C$6575,'Reference Prices - Do Not Edit'!$B$4:$B$6575),"-")</f>
        <v>-</v>
      </c>
      <c r="D2604" s="23">
        <f>IFERROR(_xlfn.XLOOKUP($B2604,'Reference Prices - Do Not Edit'!$C$4:$C$6575,'Reference Prices - Do Not Edit'!$D$4:$D$6575),0)</f>
        <v>0</v>
      </c>
      <c r="E2604" s="23">
        <f>IFERROR(_xlfn.XLOOKUP($B2604,'Reference Prices - Do Not Edit'!$C$4:$C$6575,'Reference Prices - Do Not Edit'!$E$4:$E$6575),0)</f>
        <v>0</v>
      </c>
      <c r="F2604" s="25">
        <f>IFERROR(_xlfn.XLOOKUP($B2604,'Reference Prices - Do Not Edit'!$C$4:$C$6575,'Reference Prices - Do Not Edit'!$I$4:$I$6575),0)</f>
        <v>0</v>
      </c>
    </row>
    <row r="2605" spans="2:6">
      <c r="B2605" s="475"/>
      <c r="C2605" s="380" t="str">
        <f>IFERROR(_xlfn.XLOOKUP($B2605,'Reference Prices - Do Not Edit'!$C$4:$C$6575,'Reference Prices - Do Not Edit'!$B$4:$B$6575),"-")</f>
        <v>-</v>
      </c>
      <c r="D2605" s="23">
        <f>IFERROR(_xlfn.XLOOKUP($B2605,'Reference Prices - Do Not Edit'!$C$4:$C$6575,'Reference Prices - Do Not Edit'!$D$4:$D$6575),0)</f>
        <v>0</v>
      </c>
      <c r="E2605" s="23">
        <f>IFERROR(_xlfn.XLOOKUP($B2605,'Reference Prices - Do Not Edit'!$C$4:$C$6575,'Reference Prices - Do Not Edit'!$E$4:$E$6575),0)</f>
        <v>0</v>
      </c>
      <c r="F2605" s="25">
        <f>IFERROR(_xlfn.XLOOKUP($B2605,'Reference Prices - Do Not Edit'!$C$4:$C$6575,'Reference Prices - Do Not Edit'!$I$4:$I$6575),0)</f>
        <v>0</v>
      </c>
    </row>
    <row r="2606" spans="2:6">
      <c r="B2606" s="475"/>
      <c r="C2606" s="380" t="str">
        <f>IFERROR(_xlfn.XLOOKUP($B2606,'Reference Prices - Do Not Edit'!$C$4:$C$6575,'Reference Prices - Do Not Edit'!$B$4:$B$6575),"-")</f>
        <v>-</v>
      </c>
      <c r="D2606" s="23">
        <f>IFERROR(_xlfn.XLOOKUP($B2606,'Reference Prices - Do Not Edit'!$C$4:$C$6575,'Reference Prices - Do Not Edit'!$D$4:$D$6575),0)</f>
        <v>0</v>
      </c>
      <c r="E2606" s="23">
        <f>IFERROR(_xlfn.XLOOKUP($B2606,'Reference Prices - Do Not Edit'!$C$4:$C$6575,'Reference Prices - Do Not Edit'!$E$4:$E$6575),0)</f>
        <v>0</v>
      </c>
      <c r="F2606" s="25">
        <f>IFERROR(_xlfn.XLOOKUP($B2606,'Reference Prices - Do Not Edit'!$C$4:$C$6575,'Reference Prices - Do Not Edit'!$I$4:$I$6575),0)</f>
        <v>0</v>
      </c>
    </row>
    <row r="2607" spans="2:6">
      <c r="B2607" s="475"/>
      <c r="C2607" s="380" t="str">
        <f>IFERROR(_xlfn.XLOOKUP($B2607,'Reference Prices - Do Not Edit'!$C$4:$C$6575,'Reference Prices - Do Not Edit'!$B$4:$B$6575),"-")</f>
        <v>-</v>
      </c>
      <c r="D2607" s="23">
        <f>IFERROR(_xlfn.XLOOKUP($B2607,'Reference Prices - Do Not Edit'!$C$4:$C$6575,'Reference Prices - Do Not Edit'!$D$4:$D$6575),0)</f>
        <v>0</v>
      </c>
      <c r="E2607" s="23">
        <f>IFERROR(_xlfn.XLOOKUP($B2607,'Reference Prices - Do Not Edit'!$C$4:$C$6575,'Reference Prices - Do Not Edit'!$E$4:$E$6575),0)</f>
        <v>0</v>
      </c>
      <c r="F2607" s="25">
        <f>IFERROR(_xlfn.XLOOKUP($B2607,'Reference Prices - Do Not Edit'!$C$4:$C$6575,'Reference Prices - Do Not Edit'!$I$4:$I$6575),0)</f>
        <v>0</v>
      </c>
    </row>
    <row r="2608" spans="2:6">
      <c r="B2608" s="475"/>
      <c r="C2608" s="380" t="str">
        <f>IFERROR(_xlfn.XLOOKUP($B2608,'Reference Prices - Do Not Edit'!$C$4:$C$6575,'Reference Prices - Do Not Edit'!$B$4:$B$6575),"-")</f>
        <v>-</v>
      </c>
      <c r="D2608" s="23">
        <f>IFERROR(_xlfn.XLOOKUP($B2608,'Reference Prices - Do Not Edit'!$C$4:$C$6575,'Reference Prices - Do Not Edit'!$D$4:$D$6575),0)</f>
        <v>0</v>
      </c>
      <c r="E2608" s="23">
        <f>IFERROR(_xlfn.XLOOKUP($B2608,'Reference Prices - Do Not Edit'!$C$4:$C$6575,'Reference Prices - Do Not Edit'!$E$4:$E$6575),0)</f>
        <v>0</v>
      </c>
      <c r="F2608" s="25">
        <f>IFERROR(_xlfn.XLOOKUP($B2608,'Reference Prices - Do Not Edit'!$C$4:$C$6575,'Reference Prices - Do Not Edit'!$I$4:$I$6575),0)</f>
        <v>0</v>
      </c>
    </row>
    <row r="2609" spans="2:6">
      <c r="B2609" s="475"/>
      <c r="C2609" s="380" t="str">
        <f>IFERROR(_xlfn.XLOOKUP($B2609,'Reference Prices - Do Not Edit'!$C$4:$C$6575,'Reference Prices - Do Not Edit'!$B$4:$B$6575),"-")</f>
        <v>-</v>
      </c>
      <c r="D2609" s="23">
        <f>IFERROR(_xlfn.XLOOKUP($B2609,'Reference Prices - Do Not Edit'!$C$4:$C$6575,'Reference Prices - Do Not Edit'!$D$4:$D$6575),0)</f>
        <v>0</v>
      </c>
      <c r="E2609" s="23">
        <f>IFERROR(_xlfn.XLOOKUP($B2609,'Reference Prices - Do Not Edit'!$C$4:$C$6575,'Reference Prices - Do Not Edit'!$E$4:$E$6575),0)</f>
        <v>0</v>
      </c>
      <c r="F2609" s="25">
        <f>IFERROR(_xlfn.XLOOKUP($B2609,'Reference Prices - Do Not Edit'!$C$4:$C$6575,'Reference Prices - Do Not Edit'!$I$4:$I$6575),0)</f>
        <v>0</v>
      </c>
    </row>
    <row r="2610" spans="2:6">
      <c r="B2610" s="475"/>
      <c r="C2610" s="380" t="str">
        <f>IFERROR(_xlfn.XLOOKUP($B2610,'Reference Prices - Do Not Edit'!$C$4:$C$6575,'Reference Prices - Do Not Edit'!$B$4:$B$6575),"-")</f>
        <v>-</v>
      </c>
      <c r="D2610" s="23">
        <f>IFERROR(_xlfn.XLOOKUP($B2610,'Reference Prices - Do Not Edit'!$C$4:$C$6575,'Reference Prices - Do Not Edit'!$D$4:$D$6575),0)</f>
        <v>0</v>
      </c>
      <c r="E2610" s="23">
        <f>IFERROR(_xlfn.XLOOKUP($B2610,'Reference Prices - Do Not Edit'!$C$4:$C$6575,'Reference Prices - Do Not Edit'!$E$4:$E$6575),0)</f>
        <v>0</v>
      </c>
      <c r="F2610" s="25">
        <f>IFERROR(_xlfn.XLOOKUP($B2610,'Reference Prices - Do Not Edit'!$C$4:$C$6575,'Reference Prices - Do Not Edit'!$I$4:$I$6575),0)</f>
        <v>0</v>
      </c>
    </row>
    <row r="2611" spans="2:6">
      <c r="B2611" s="475"/>
      <c r="C2611" s="380" t="str">
        <f>IFERROR(_xlfn.XLOOKUP($B2611,'Reference Prices - Do Not Edit'!$C$4:$C$6575,'Reference Prices - Do Not Edit'!$B$4:$B$6575),"-")</f>
        <v>-</v>
      </c>
      <c r="D2611" s="23">
        <f>IFERROR(_xlfn.XLOOKUP($B2611,'Reference Prices - Do Not Edit'!$C$4:$C$6575,'Reference Prices - Do Not Edit'!$D$4:$D$6575),0)</f>
        <v>0</v>
      </c>
      <c r="E2611" s="23">
        <f>IFERROR(_xlfn.XLOOKUP($B2611,'Reference Prices - Do Not Edit'!$C$4:$C$6575,'Reference Prices - Do Not Edit'!$E$4:$E$6575),0)</f>
        <v>0</v>
      </c>
      <c r="F2611" s="25">
        <f>IFERROR(_xlfn.XLOOKUP($B2611,'Reference Prices - Do Not Edit'!$C$4:$C$6575,'Reference Prices - Do Not Edit'!$I$4:$I$6575),0)</f>
        <v>0</v>
      </c>
    </row>
    <row r="2612" spans="2:6">
      <c r="B2612" s="475"/>
      <c r="C2612" s="380" t="str">
        <f>IFERROR(_xlfn.XLOOKUP($B2612,'Reference Prices - Do Not Edit'!$C$4:$C$6575,'Reference Prices - Do Not Edit'!$B$4:$B$6575),"-")</f>
        <v>-</v>
      </c>
      <c r="D2612" s="23">
        <f>IFERROR(_xlfn.XLOOKUP($B2612,'Reference Prices - Do Not Edit'!$C$4:$C$6575,'Reference Prices - Do Not Edit'!$D$4:$D$6575),0)</f>
        <v>0</v>
      </c>
      <c r="E2612" s="23">
        <f>IFERROR(_xlfn.XLOOKUP($B2612,'Reference Prices - Do Not Edit'!$C$4:$C$6575,'Reference Prices - Do Not Edit'!$E$4:$E$6575),0)</f>
        <v>0</v>
      </c>
      <c r="F2612" s="25">
        <f>IFERROR(_xlfn.XLOOKUP($B2612,'Reference Prices - Do Not Edit'!$C$4:$C$6575,'Reference Prices - Do Not Edit'!$I$4:$I$6575),0)</f>
        <v>0</v>
      </c>
    </row>
    <row r="2613" spans="2:6">
      <c r="B2613" s="475"/>
      <c r="C2613" s="380" t="str">
        <f>IFERROR(_xlfn.XLOOKUP($B2613,'Reference Prices - Do Not Edit'!$C$4:$C$6575,'Reference Prices - Do Not Edit'!$B$4:$B$6575),"-")</f>
        <v>-</v>
      </c>
      <c r="D2613" s="23">
        <f>IFERROR(_xlfn.XLOOKUP($B2613,'Reference Prices - Do Not Edit'!$C$4:$C$6575,'Reference Prices - Do Not Edit'!$D$4:$D$6575),0)</f>
        <v>0</v>
      </c>
      <c r="E2613" s="23">
        <f>IFERROR(_xlfn.XLOOKUP($B2613,'Reference Prices - Do Not Edit'!$C$4:$C$6575,'Reference Prices - Do Not Edit'!$E$4:$E$6575),0)</f>
        <v>0</v>
      </c>
      <c r="F2613" s="25">
        <f>IFERROR(_xlfn.XLOOKUP($B2613,'Reference Prices - Do Not Edit'!$C$4:$C$6575,'Reference Prices - Do Not Edit'!$I$4:$I$6575),0)</f>
        <v>0</v>
      </c>
    </row>
    <row r="2614" spans="2:6">
      <c r="B2614" s="475"/>
      <c r="C2614" s="380" t="str">
        <f>IFERROR(_xlfn.XLOOKUP($B2614,'Reference Prices - Do Not Edit'!$C$4:$C$6575,'Reference Prices - Do Not Edit'!$B$4:$B$6575),"-")</f>
        <v>-</v>
      </c>
      <c r="D2614" s="23">
        <f>IFERROR(_xlfn.XLOOKUP($B2614,'Reference Prices - Do Not Edit'!$C$4:$C$6575,'Reference Prices - Do Not Edit'!$D$4:$D$6575),0)</f>
        <v>0</v>
      </c>
      <c r="E2614" s="23">
        <f>IFERROR(_xlfn.XLOOKUP($B2614,'Reference Prices - Do Not Edit'!$C$4:$C$6575,'Reference Prices - Do Not Edit'!$E$4:$E$6575),0)</f>
        <v>0</v>
      </c>
      <c r="F2614" s="25">
        <f>IFERROR(_xlfn.XLOOKUP($B2614,'Reference Prices - Do Not Edit'!$C$4:$C$6575,'Reference Prices - Do Not Edit'!$I$4:$I$6575),0)</f>
        <v>0</v>
      </c>
    </row>
    <row r="2615" spans="2:6">
      <c r="B2615" s="475"/>
      <c r="C2615" s="380" t="str">
        <f>IFERROR(_xlfn.XLOOKUP($B2615,'Reference Prices - Do Not Edit'!$C$4:$C$6575,'Reference Prices - Do Not Edit'!$B$4:$B$6575),"-")</f>
        <v>-</v>
      </c>
      <c r="D2615" s="23">
        <f>IFERROR(_xlfn.XLOOKUP($B2615,'Reference Prices - Do Not Edit'!$C$4:$C$6575,'Reference Prices - Do Not Edit'!$D$4:$D$6575),0)</f>
        <v>0</v>
      </c>
      <c r="E2615" s="23">
        <f>IFERROR(_xlfn.XLOOKUP($B2615,'Reference Prices - Do Not Edit'!$C$4:$C$6575,'Reference Prices - Do Not Edit'!$E$4:$E$6575),0)</f>
        <v>0</v>
      </c>
      <c r="F2615" s="25">
        <f>IFERROR(_xlfn.XLOOKUP($B2615,'Reference Prices - Do Not Edit'!$C$4:$C$6575,'Reference Prices - Do Not Edit'!$I$4:$I$6575),0)</f>
        <v>0</v>
      </c>
    </row>
    <row r="2616" spans="2:6">
      <c r="B2616" s="475"/>
      <c r="C2616" s="380" t="str">
        <f>IFERROR(_xlfn.XLOOKUP($B2616,'Reference Prices - Do Not Edit'!$C$4:$C$6575,'Reference Prices - Do Not Edit'!$B$4:$B$6575),"-")</f>
        <v>-</v>
      </c>
      <c r="D2616" s="23">
        <f>IFERROR(_xlfn.XLOOKUP($B2616,'Reference Prices - Do Not Edit'!$C$4:$C$6575,'Reference Prices - Do Not Edit'!$D$4:$D$6575),0)</f>
        <v>0</v>
      </c>
      <c r="E2616" s="23">
        <f>IFERROR(_xlfn.XLOOKUP($B2616,'Reference Prices - Do Not Edit'!$C$4:$C$6575,'Reference Prices - Do Not Edit'!$E$4:$E$6575),0)</f>
        <v>0</v>
      </c>
      <c r="F2616" s="25">
        <f>IFERROR(_xlfn.XLOOKUP($B2616,'Reference Prices - Do Not Edit'!$C$4:$C$6575,'Reference Prices - Do Not Edit'!$I$4:$I$6575),0)</f>
        <v>0</v>
      </c>
    </row>
    <row r="2617" spans="2:6">
      <c r="B2617" s="475"/>
      <c r="C2617" s="380" t="str">
        <f>IFERROR(_xlfn.XLOOKUP($B2617,'Reference Prices - Do Not Edit'!$C$4:$C$6575,'Reference Prices - Do Not Edit'!$B$4:$B$6575),"-")</f>
        <v>-</v>
      </c>
      <c r="D2617" s="23">
        <f>IFERROR(_xlfn.XLOOKUP($B2617,'Reference Prices - Do Not Edit'!$C$4:$C$6575,'Reference Prices - Do Not Edit'!$D$4:$D$6575),0)</f>
        <v>0</v>
      </c>
      <c r="E2617" s="23">
        <f>IFERROR(_xlfn.XLOOKUP($B2617,'Reference Prices - Do Not Edit'!$C$4:$C$6575,'Reference Prices - Do Not Edit'!$E$4:$E$6575),0)</f>
        <v>0</v>
      </c>
      <c r="F2617" s="25">
        <f>IFERROR(_xlfn.XLOOKUP($B2617,'Reference Prices - Do Not Edit'!$C$4:$C$6575,'Reference Prices - Do Not Edit'!$I$4:$I$6575),0)</f>
        <v>0</v>
      </c>
    </row>
    <row r="2618" spans="2:6">
      <c r="B2618" s="475"/>
      <c r="C2618" s="380" t="str">
        <f>IFERROR(_xlfn.XLOOKUP($B2618,'Reference Prices - Do Not Edit'!$C$4:$C$6575,'Reference Prices - Do Not Edit'!$B$4:$B$6575),"-")</f>
        <v>-</v>
      </c>
      <c r="D2618" s="23">
        <f>IFERROR(_xlfn.XLOOKUP($B2618,'Reference Prices - Do Not Edit'!$C$4:$C$6575,'Reference Prices - Do Not Edit'!$D$4:$D$6575),0)</f>
        <v>0</v>
      </c>
      <c r="E2618" s="23">
        <f>IFERROR(_xlfn.XLOOKUP($B2618,'Reference Prices - Do Not Edit'!$C$4:$C$6575,'Reference Prices - Do Not Edit'!$E$4:$E$6575),0)</f>
        <v>0</v>
      </c>
      <c r="F2618" s="25">
        <f>IFERROR(_xlfn.XLOOKUP($B2618,'Reference Prices - Do Not Edit'!$C$4:$C$6575,'Reference Prices - Do Not Edit'!$I$4:$I$6575),0)</f>
        <v>0</v>
      </c>
    </row>
    <row r="2619" spans="2:6">
      <c r="B2619" s="475"/>
      <c r="C2619" s="380" t="str">
        <f>IFERROR(_xlfn.XLOOKUP($B2619,'Reference Prices - Do Not Edit'!$C$4:$C$6575,'Reference Prices - Do Not Edit'!$B$4:$B$6575),"-")</f>
        <v>-</v>
      </c>
      <c r="D2619" s="23">
        <f>IFERROR(_xlfn.XLOOKUP($B2619,'Reference Prices - Do Not Edit'!$C$4:$C$6575,'Reference Prices - Do Not Edit'!$D$4:$D$6575),0)</f>
        <v>0</v>
      </c>
      <c r="E2619" s="23">
        <f>IFERROR(_xlfn.XLOOKUP($B2619,'Reference Prices - Do Not Edit'!$C$4:$C$6575,'Reference Prices - Do Not Edit'!$E$4:$E$6575),0)</f>
        <v>0</v>
      </c>
      <c r="F2619" s="25">
        <f>IFERROR(_xlfn.XLOOKUP($B2619,'Reference Prices - Do Not Edit'!$C$4:$C$6575,'Reference Prices - Do Not Edit'!$I$4:$I$6575),0)</f>
        <v>0</v>
      </c>
    </row>
    <row r="2620" spans="2:6">
      <c r="B2620" s="475"/>
      <c r="C2620" s="380" t="str">
        <f>IFERROR(_xlfn.XLOOKUP($B2620,'Reference Prices - Do Not Edit'!$C$4:$C$6575,'Reference Prices - Do Not Edit'!$B$4:$B$6575),"-")</f>
        <v>-</v>
      </c>
      <c r="D2620" s="23">
        <f>IFERROR(_xlfn.XLOOKUP($B2620,'Reference Prices - Do Not Edit'!$C$4:$C$6575,'Reference Prices - Do Not Edit'!$D$4:$D$6575),0)</f>
        <v>0</v>
      </c>
      <c r="E2620" s="23">
        <f>IFERROR(_xlfn.XLOOKUP($B2620,'Reference Prices - Do Not Edit'!$C$4:$C$6575,'Reference Prices - Do Not Edit'!$E$4:$E$6575),0)</f>
        <v>0</v>
      </c>
      <c r="F2620" s="25">
        <f>IFERROR(_xlfn.XLOOKUP($B2620,'Reference Prices - Do Not Edit'!$C$4:$C$6575,'Reference Prices - Do Not Edit'!$I$4:$I$6575),0)</f>
        <v>0</v>
      </c>
    </row>
    <row r="2621" spans="2:6">
      <c r="B2621" s="475"/>
      <c r="C2621" s="380" t="str">
        <f>IFERROR(_xlfn.XLOOKUP($B2621,'Reference Prices - Do Not Edit'!$C$4:$C$6575,'Reference Prices - Do Not Edit'!$B$4:$B$6575),"-")</f>
        <v>-</v>
      </c>
      <c r="D2621" s="23">
        <f>IFERROR(_xlfn.XLOOKUP($B2621,'Reference Prices - Do Not Edit'!$C$4:$C$6575,'Reference Prices - Do Not Edit'!$D$4:$D$6575),0)</f>
        <v>0</v>
      </c>
      <c r="E2621" s="23">
        <f>IFERROR(_xlfn.XLOOKUP($B2621,'Reference Prices - Do Not Edit'!$C$4:$C$6575,'Reference Prices - Do Not Edit'!$E$4:$E$6575),0)</f>
        <v>0</v>
      </c>
      <c r="F2621" s="25">
        <f>IFERROR(_xlfn.XLOOKUP($B2621,'Reference Prices - Do Not Edit'!$C$4:$C$6575,'Reference Prices - Do Not Edit'!$I$4:$I$6575),0)</f>
        <v>0</v>
      </c>
    </row>
    <row r="2622" spans="2:6">
      <c r="B2622" s="475"/>
      <c r="C2622" s="380" t="str">
        <f>IFERROR(_xlfn.XLOOKUP($B2622,'Reference Prices - Do Not Edit'!$C$4:$C$6575,'Reference Prices - Do Not Edit'!$B$4:$B$6575),"-")</f>
        <v>-</v>
      </c>
      <c r="D2622" s="23">
        <f>IFERROR(_xlfn.XLOOKUP($B2622,'Reference Prices - Do Not Edit'!$C$4:$C$6575,'Reference Prices - Do Not Edit'!$D$4:$D$6575),0)</f>
        <v>0</v>
      </c>
      <c r="E2622" s="23">
        <f>IFERROR(_xlfn.XLOOKUP($B2622,'Reference Prices - Do Not Edit'!$C$4:$C$6575,'Reference Prices - Do Not Edit'!$E$4:$E$6575),0)</f>
        <v>0</v>
      </c>
      <c r="F2622" s="25">
        <f>IFERROR(_xlfn.XLOOKUP($B2622,'Reference Prices - Do Not Edit'!$C$4:$C$6575,'Reference Prices - Do Not Edit'!$I$4:$I$6575),0)</f>
        <v>0</v>
      </c>
    </row>
    <row r="2623" spans="2:6">
      <c r="B2623" s="475"/>
      <c r="C2623" s="380" t="str">
        <f>IFERROR(_xlfn.XLOOKUP($B2623,'Reference Prices - Do Not Edit'!$C$4:$C$6575,'Reference Prices - Do Not Edit'!$B$4:$B$6575),"-")</f>
        <v>-</v>
      </c>
      <c r="D2623" s="23">
        <f>IFERROR(_xlfn.XLOOKUP($B2623,'Reference Prices - Do Not Edit'!$C$4:$C$6575,'Reference Prices - Do Not Edit'!$D$4:$D$6575),0)</f>
        <v>0</v>
      </c>
      <c r="E2623" s="23">
        <f>IFERROR(_xlfn.XLOOKUP($B2623,'Reference Prices - Do Not Edit'!$C$4:$C$6575,'Reference Prices - Do Not Edit'!$E$4:$E$6575),0)</f>
        <v>0</v>
      </c>
      <c r="F2623" s="25">
        <f>IFERROR(_xlfn.XLOOKUP($B2623,'Reference Prices - Do Not Edit'!$C$4:$C$6575,'Reference Prices - Do Not Edit'!$I$4:$I$6575),0)</f>
        <v>0</v>
      </c>
    </row>
    <row r="2624" spans="2:6">
      <c r="B2624" s="475"/>
      <c r="C2624" s="380" t="str">
        <f>IFERROR(_xlfn.XLOOKUP($B2624,'Reference Prices - Do Not Edit'!$C$4:$C$6575,'Reference Prices - Do Not Edit'!$B$4:$B$6575),"-")</f>
        <v>-</v>
      </c>
      <c r="D2624" s="23">
        <f>IFERROR(_xlfn.XLOOKUP($B2624,'Reference Prices - Do Not Edit'!$C$4:$C$6575,'Reference Prices - Do Not Edit'!$D$4:$D$6575),0)</f>
        <v>0</v>
      </c>
      <c r="E2624" s="23">
        <f>IFERROR(_xlfn.XLOOKUP($B2624,'Reference Prices - Do Not Edit'!$C$4:$C$6575,'Reference Prices - Do Not Edit'!$E$4:$E$6575),0)</f>
        <v>0</v>
      </c>
      <c r="F2624" s="25">
        <f>IFERROR(_xlfn.XLOOKUP($B2624,'Reference Prices - Do Not Edit'!$C$4:$C$6575,'Reference Prices - Do Not Edit'!$I$4:$I$6575),0)</f>
        <v>0</v>
      </c>
    </row>
    <row r="2625" spans="2:6">
      <c r="B2625" s="475"/>
      <c r="C2625" s="380" t="str">
        <f>IFERROR(_xlfn.XLOOKUP($B2625,'Reference Prices - Do Not Edit'!$C$4:$C$6575,'Reference Prices - Do Not Edit'!$B$4:$B$6575),"-")</f>
        <v>-</v>
      </c>
      <c r="D2625" s="23">
        <f>IFERROR(_xlfn.XLOOKUP($B2625,'Reference Prices - Do Not Edit'!$C$4:$C$6575,'Reference Prices - Do Not Edit'!$D$4:$D$6575),0)</f>
        <v>0</v>
      </c>
      <c r="E2625" s="23">
        <f>IFERROR(_xlfn.XLOOKUP($B2625,'Reference Prices - Do Not Edit'!$C$4:$C$6575,'Reference Prices - Do Not Edit'!$E$4:$E$6575),0)</f>
        <v>0</v>
      </c>
      <c r="F2625" s="25">
        <f>IFERROR(_xlfn.XLOOKUP($B2625,'Reference Prices - Do Not Edit'!$C$4:$C$6575,'Reference Prices - Do Not Edit'!$I$4:$I$6575),0)</f>
        <v>0</v>
      </c>
    </row>
    <row r="2626" spans="2:6">
      <c r="B2626" s="475"/>
      <c r="C2626" s="380" t="str">
        <f>IFERROR(_xlfn.XLOOKUP($B2626,'Reference Prices - Do Not Edit'!$C$4:$C$6575,'Reference Prices - Do Not Edit'!$B$4:$B$6575),"-")</f>
        <v>-</v>
      </c>
      <c r="D2626" s="23">
        <f>IFERROR(_xlfn.XLOOKUP($B2626,'Reference Prices - Do Not Edit'!$C$4:$C$6575,'Reference Prices - Do Not Edit'!$D$4:$D$6575),0)</f>
        <v>0</v>
      </c>
      <c r="E2626" s="23">
        <f>IFERROR(_xlfn.XLOOKUP($B2626,'Reference Prices - Do Not Edit'!$C$4:$C$6575,'Reference Prices - Do Not Edit'!$E$4:$E$6575),0)</f>
        <v>0</v>
      </c>
      <c r="F2626" s="25">
        <f>IFERROR(_xlfn.XLOOKUP($B2626,'Reference Prices - Do Not Edit'!$C$4:$C$6575,'Reference Prices - Do Not Edit'!$I$4:$I$6575),0)</f>
        <v>0</v>
      </c>
    </row>
    <row r="2627" spans="2:6">
      <c r="B2627" s="475"/>
      <c r="C2627" s="380" t="str">
        <f>IFERROR(_xlfn.XLOOKUP($B2627,'Reference Prices - Do Not Edit'!$C$4:$C$6575,'Reference Prices - Do Not Edit'!$B$4:$B$6575),"-")</f>
        <v>-</v>
      </c>
      <c r="D2627" s="23">
        <f>IFERROR(_xlfn.XLOOKUP($B2627,'Reference Prices - Do Not Edit'!$C$4:$C$6575,'Reference Prices - Do Not Edit'!$D$4:$D$6575),0)</f>
        <v>0</v>
      </c>
      <c r="E2627" s="23">
        <f>IFERROR(_xlfn.XLOOKUP($B2627,'Reference Prices - Do Not Edit'!$C$4:$C$6575,'Reference Prices - Do Not Edit'!$E$4:$E$6575),0)</f>
        <v>0</v>
      </c>
      <c r="F2627" s="25">
        <f>IFERROR(_xlfn.XLOOKUP($B2627,'Reference Prices - Do Not Edit'!$C$4:$C$6575,'Reference Prices - Do Not Edit'!$I$4:$I$6575),0)</f>
        <v>0</v>
      </c>
    </row>
    <row r="2628" spans="2:6">
      <c r="B2628" s="475"/>
      <c r="C2628" s="380" t="str">
        <f>IFERROR(_xlfn.XLOOKUP($B2628,'Reference Prices - Do Not Edit'!$C$4:$C$6575,'Reference Prices - Do Not Edit'!$B$4:$B$6575),"-")</f>
        <v>-</v>
      </c>
      <c r="D2628" s="23">
        <f>IFERROR(_xlfn.XLOOKUP($B2628,'Reference Prices - Do Not Edit'!$C$4:$C$6575,'Reference Prices - Do Not Edit'!$D$4:$D$6575),0)</f>
        <v>0</v>
      </c>
      <c r="E2628" s="23">
        <f>IFERROR(_xlfn.XLOOKUP($B2628,'Reference Prices - Do Not Edit'!$C$4:$C$6575,'Reference Prices - Do Not Edit'!$E$4:$E$6575),0)</f>
        <v>0</v>
      </c>
      <c r="F2628" s="25">
        <f>IFERROR(_xlfn.XLOOKUP($B2628,'Reference Prices - Do Not Edit'!$C$4:$C$6575,'Reference Prices - Do Not Edit'!$I$4:$I$6575),0)</f>
        <v>0</v>
      </c>
    </row>
    <row r="2629" spans="2:6">
      <c r="B2629" s="475"/>
      <c r="C2629" s="380" t="str">
        <f>IFERROR(_xlfn.XLOOKUP($B2629,'Reference Prices - Do Not Edit'!$C$4:$C$6575,'Reference Prices - Do Not Edit'!$B$4:$B$6575),"-")</f>
        <v>-</v>
      </c>
      <c r="D2629" s="23">
        <f>IFERROR(_xlfn.XLOOKUP($B2629,'Reference Prices - Do Not Edit'!$C$4:$C$6575,'Reference Prices - Do Not Edit'!$D$4:$D$6575),0)</f>
        <v>0</v>
      </c>
      <c r="E2629" s="23">
        <f>IFERROR(_xlfn.XLOOKUP($B2629,'Reference Prices - Do Not Edit'!$C$4:$C$6575,'Reference Prices - Do Not Edit'!$E$4:$E$6575),0)</f>
        <v>0</v>
      </c>
      <c r="F2629" s="25">
        <f>IFERROR(_xlfn.XLOOKUP($B2629,'Reference Prices - Do Not Edit'!$C$4:$C$6575,'Reference Prices - Do Not Edit'!$I$4:$I$6575),0)</f>
        <v>0</v>
      </c>
    </row>
    <row r="2630" spans="2:6">
      <c r="B2630" s="475"/>
      <c r="C2630" s="380" t="str">
        <f>IFERROR(_xlfn.XLOOKUP($B2630,'Reference Prices - Do Not Edit'!$C$4:$C$6575,'Reference Prices - Do Not Edit'!$B$4:$B$6575),"-")</f>
        <v>-</v>
      </c>
      <c r="D2630" s="23">
        <f>IFERROR(_xlfn.XLOOKUP($B2630,'Reference Prices - Do Not Edit'!$C$4:$C$6575,'Reference Prices - Do Not Edit'!$D$4:$D$6575),0)</f>
        <v>0</v>
      </c>
      <c r="E2630" s="23">
        <f>IFERROR(_xlfn.XLOOKUP($B2630,'Reference Prices - Do Not Edit'!$C$4:$C$6575,'Reference Prices - Do Not Edit'!$E$4:$E$6575),0)</f>
        <v>0</v>
      </c>
      <c r="F2630" s="25">
        <f>IFERROR(_xlfn.XLOOKUP($B2630,'Reference Prices - Do Not Edit'!$C$4:$C$6575,'Reference Prices - Do Not Edit'!$I$4:$I$6575),0)</f>
        <v>0</v>
      </c>
    </row>
    <row r="2631" spans="2:6">
      <c r="B2631" s="475"/>
      <c r="C2631" s="380" t="str">
        <f>IFERROR(_xlfn.XLOOKUP($B2631,'Reference Prices - Do Not Edit'!$C$4:$C$6575,'Reference Prices - Do Not Edit'!$B$4:$B$6575),"-")</f>
        <v>-</v>
      </c>
      <c r="D2631" s="23">
        <f>IFERROR(_xlfn.XLOOKUP($B2631,'Reference Prices - Do Not Edit'!$C$4:$C$6575,'Reference Prices - Do Not Edit'!$D$4:$D$6575),0)</f>
        <v>0</v>
      </c>
      <c r="E2631" s="23">
        <f>IFERROR(_xlfn.XLOOKUP($B2631,'Reference Prices - Do Not Edit'!$C$4:$C$6575,'Reference Prices - Do Not Edit'!$E$4:$E$6575),0)</f>
        <v>0</v>
      </c>
      <c r="F2631" s="25">
        <f>IFERROR(_xlfn.XLOOKUP($B2631,'Reference Prices - Do Not Edit'!$C$4:$C$6575,'Reference Prices - Do Not Edit'!$I$4:$I$6575),0)</f>
        <v>0</v>
      </c>
    </row>
    <row r="2632" spans="2:6">
      <c r="B2632" s="475"/>
      <c r="C2632" s="380" t="str">
        <f>IFERROR(_xlfn.XLOOKUP($B2632,'Reference Prices - Do Not Edit'!$C$4:$C$6575,'Reference Prices - Do Not Edit'!$B$4:$B$6575),"-")</f>
        <v>-</v>
      </c>
      <c r="D2632" s="23">
        <f>IFERROR(_xlfn.XLOOKUP($B2632,'Reference Prices - Do Not Edit'!$C$4:$C$6575,'Reference Prices - Do Not Edit'!$D$4:$D$6575),0)</f>
        <v>0</v>
      </c>
      <c r="E2632" s="23">
        <f>IFERROR(_xlfn.XLOOKUP($B2632,'Reference Prices - Do Not Edit'!$C$4:$C$6575,'Reference Prices - Do Not Edit'!$E$4:$E$6575),0)</f>
        <v>0</v>
      </c>
      <c r="F2632" s="25">
        <f>IFERROR(_xlfn.XLOOKUP($B2632,'Reference Prices - Do Not Edit'!$C$4:$C$6575,'Reference Prices - Do Not Edit'!$I$4:$I$6575),0)</f>
        <v>0</v>
      </c>
    </row>
    <row r="2633" spans="2:6">
      <c r="B2633" s="475"/>
      <c r="C2633" s="380" t="str">
        <f>IFERROR(_xlfn.XLOOKUP($B2633,'Reference Prices - Do Not Edit'!$C$4:$C$6575,'Reference Prices - Do Not Edit'!$B$4:$B$6575),"-")</f>
        <v>-</v>
      </c>
      <c r="D2633" s="23">
        <f>IFERROR(_xlfn.XLOOKUP($B2633,'Reference Prices - Do Not Edit'!$C$4:$C$6575,'Reference Prices - Do Not Edit'!$D$4:$D$6575),0)</f>
        <v>0</v>
      </c>
      <c r="E2633" s="23">
        <f>IFERROR(_xlfn.XLOOKUP($B2633,'Reference Prices - Do Not Edit'!$C$4:$C$6575,'Reference Prices - Do Not Edit'!$E$4:$E$6575),0)</f>
        <v>0</v>
      </c>
      <c r="F2633" s="25">
        <f>IFERROR(_xlfn.XLOOKUP($B2633,'Reference Prices - Do Not Edit'!$C$4:$C$6575,'Reference Prices - Do Not Edit'!$I$4:$I$6575),0)</f>
        <v>0</v>
      </c>
    </row>
    <row r="2634" spans="2:6">
      <c r="B2634" s="475"/>
      <c r="C2634" s="380" t="str">
        <f>IFERROR(_xlfn.XLOOKUP($B2634,'Reference Prices - Do Not Edit'!$C$4:$C$6575,'Reference Prices - Do Not Edit'!$B$4:$B$6575),"-")</f>
        <v>-</v>
      </c>
      <c r="D2634" s="23">
        <f>IFERROR(_xlfn.XLOOKUP($B2634,'Reference Prices - Do Not Edit'!$C$4:$C$6575,'Reference Prices - Do Not Edit'!$D$4:$D$6575),0)</f>
        <v>0</v>
      </c>
      <c r="E2634" s="23">
        <f>IFERROR(_xlfn.XLOOKUP($B2634,'Reference Prices - Do Not Edit'!$C$4:$C$6575,'Reference Prices - Do Not Edit'!$E$4:$E$6575),0)</f>
        <v>0</v>
      </c>
      <c r="F2634" s="25">
        <f>IFERROR(_xlfn.XLOOKUP($B2634,'Reference Prices - Do Not Edit'!$C$4:$C$6575,'Reference Prices - Do Not Edit'!$I$4:$I$6575),0)</f>
        <v>0</v>
      </c>
    </row>
    <row r="2635" spans="2:6">
      <c r="B2635" s="475"/>
      <c r="C2635" s="380" t="str">
        <f>IFERROR(_xlfn.XLOOKUP($B2635,'Reference Prices - Do Not Edit'!$C$4:$C$6575,'Reference Prices - Do Not Edit'!$B$4:$B$6575),"-")</f>
        <v>-</v>
      </c>
      <c r="D2635" s="23">
        <f>IFERROR(_xlfn.XLOOKUP($B2635,'Reference Prices - Do Not Edit'!$C$4:$C$6575,'Reference Prices - Do Not Edit'!$D$4:$D$6575),0)</f>
        <v>0</v>
      </c>
      <c r="E2635" s="23">
        <f>IFERROR(_xlfn.XLOOKUP($B2635,'Reference Prices - Do Not Edit'!$C$4:$C$6575,'Reference Prices - Do Not Edit'!$E$4:$E$6575),0)</f>
        <v>0</v>
      </c>
      <c r="F2635" s="25">
        <f>IFERROR(_xlfn.XLOOKUP($B2635,'Reference Prices - Do Not Edit'!$C$4:$C$6575,'Reference Prices - Do Not Edit'!$I$4:$I$6575),0)</f>
        <v>0</v>
      </c>
    </row>
    <row r="2636" spans="2:6">
      <c r="B2636" s="475"/>
      <c r="C2636" s="380" t="str">
        <f>IFERROR(_xlfn.XLOOKUP($B2636,'Reference Prices - Do Not Edit'!$C$4:$C$6575,'Reference Prices - Do Not Edit'!$B$4:$B$6575),"-")</f>
        <v>-</v>
      </c>
      <c r="D2636" s="23">
        <f>IFERROR(_xlfn.XLOOKUP($B2636,'Reference Prices - Do Not Edit'!$C$4:$C$6575,'Reference Prices - Do Not Edit'!$D$4:$D$6575),0)</f>
        <v>0</v>
      </c>
      <c r="E2636" s="23">
        <f>IFERROR(_xlfn.XLOOKUP($B2636,'Reference Prices - Do Not Edit'!$C$4:$C$6575,'Reference Prices - Do Not Edit'!$E$4:$E$6575),0)</f>
        <v>0</v>
      </c>
      <c r="F2636" s="25">
        <f>IFERROR(_xlfn.XLOOKUP($B2636,'Reference Prices - Do Not Edit'!$C$4:$C$6575,'Reference Prices - Do Not Edit'!$I$4:$I$6575),0)</f>
        <v>0</v>
      </c>
    </row>
    <row r="2637" spans="2:6">
      <c r="B2637" s="475"/>
      <c r="C2637" s="380" t="str">
        <f>IFERROR(_xlfn.XLOOKUP($B2637,'Reference Prices - Do Not Edit'!$C$4:$C$6575,'Reference Prices - Do Not Edit'!$B$4:$B$6575),"-")</f>
        <v>-</v>
      </c>
      <c r="D2637" s="23">
        <f>IFERROR(_xlfn.XLOOKUP($B2637,'Reference Prices - Do Not Edit'!$C$4:$C$6575,'Reference Prices - Do Not Edit'!$D$4:$D$6575),0)</f>
        <v>0</v>
      </c>
      <c r="E2637" s="23">
        <f>IFERROR(_xlfn.XLOOKUP($B2637,'Reference Prices - Do Not Edit'!$C$4:$C$6575,'Reference Prices - Do Not Edit'!$E$4:$E$6575),0)</f>
        <v>0</v>
      </c>
      <c r="F2637" s="25">
        <f>IFERROR(_xlfn.XLOOKUP($B2637,'Reference Prices - Do Not Edit'!$C$4:$C$6575,'Reference Prices - Do Not Edit'!$I$4:$I$6575),0)</f>
        <v>0</v>
      </c>
    </row>
    <row r="2638" spans="2:6">
      <c r="B2638" s="475"/>
      <c r="C2638" s="380" t="str">
        <f>IFERROR(_xlfn.XLOOKUP($B2638,'Reference Prices - Do Not Edit'!$C$4:$C$6575,'Reference Prices - Do Not Edit'!$B$4:$B$6575),"-")</f>
        <v>-</v>
      </c>
      <c r="D2638" s="23">
        <f>IFERROR(_xlfn.XLOOKUP($B2638,'Reference Prices - Do Not Edit'!$C$4:$C$6575,'Reference Prices - Do Not Edit'!$D$4:$D$6575),0)</f>
        <v>0</v>
      </c>
      <c r="E2638" s="23">
        <f>IFERROR(_xlfn.XLOOKUP($B2638,'Reference Prices - Do Not Edit'!$C$4:$C$6575,'Reference Prices - Do Not Edit'!$E$4:$E$6575),0)</f>
        <v>0</v>
      </c>
      <c r="F2638" s="25">
        <f>IFERROR(_xlfn.XLOOKUP($B2638,'Reference Prices - Do Not Edit'!$C$4:$C$6575,'Reference Prices - Do Not Edit'!$I$4:$I$6575),0)</f>
        <v>0</v>
      </c>
    </row>
    <row r="2639" spans="2:6">
      <c r="B2639" s="475"/>
      <c r="C2639" s="380" t="str">
        <f>IFERROR(_xlfn.XLOOKUP($B2639,'Reference Prices - Do Not Edit'!$C$4:$C$6575,'Reference Prices - Do Not Edit'!$B$4:$B$6575),"-")</f>
        <v>-</v>
      </c>
      <c r="D2639" s="23">
        <f>IFERROR(_xlfn.XLOOKUP($B2639,'Reference Prices - Do Not Edit'!$C$4:$C$6575,'Reference Prices - Do Not Edit'!$D$4:$D$6575),0)</f>
        <v>0</v>
      </c>
      <c r="E2639" s="23">
        <f>IFERROR(_xlfn.XLOOKUP($B2639,'Reference Prices - Do Not Edit'!$C$4:$C$6575,'Reference Prices - Do Not Edit'!$E$4:$E$6575),0)</f>
        <v>0</v>
      </c>
      <c r="F2639" s="25">
        <f>IFERROR(_xlfn.XLOOKUP($B2639,'Reference Prices - Do Not Edit'!$C$4:$C$6575,'Reference Prices - Do Not Edit'!$I$4:$I$6575),0)</f>
        <v>0</v>
      </c>
    </row>
    <row r="2640" spans="2:6">
      <c r="B2640" s="475"/>
      <c r="C2640" s="380" t="str">
        <f>IFERROR(_xlfn.XLOOKUP($B2640,'Reference Prices - Do Not Edit'!$C$4:$C$6575,'Reference Prices - Do Not Edit'!$B$4:$B$6575),"-")</f>
        <v>-</v>
      </c>
      <c r="D2640" s="23">
        <f>IFERROR(_xlfn.XLOOKUP($B2640,'Reference Prices - Do Not Edit'!$C$4:$C$6575,'Reference Prices - Do Not Edit'!$D$4:$D$6575),0)</f>
        <v>0</v>
      </c>
      <c r="E2640" s="23">
        <f>IFERROR(_xlfn.XLOOKUP($B2640,'Reference Prices - Do Not Edit'!$C$4:$C$6575,'Reference Prices - Do Not Edit'!$E$4:$E$6575),0)</f>
        <v>0</v>
      </c>
      <c r="F2640" s="25">
        <f>IFERROR(_xlfn.XLOOKUP($B2640,'Reference Prices - Do Not Edit'!$C$4:$C$6575,'Reference Prices - Do Not Edit'!$I$4:$I$6575),0)</f>
        <v>0</v>
      </c>
    </row>
    <row r="2641" spans="2:6">
      <c r="B2641" s="475"/>
      <c r="C2641" s="380" t="str">
        <f>IFERROR(_xlfn.XLOOKUP($B2641,'Reference Prices - Do Not Edit'!$C$4:$C$6575,'Reference Prices - Do Not Edit'!$B$4:$B$6575),"-")</f>
        <v>-</v>
      </c>
      <c r="D2641" s="23">
        <f>IFERROR(_xlfn.XLOOKUP($B2641,'Reference Prices - Do Not Edit'!$C$4:$C$6575,'Reference Prices - Do Not Edit'!$D$4:$D$6575),0)</f>
        <v>0</v>
      </c>
      <c r="E2641" s="23">
        <f>IFERROR(_xlfn.XLOOKUP($B2641,'Reference Prices - Do Not Edit'!$C$4:$C$6575,'Reference Prices - Do Not Edit'!$E$4:$E$6575),0)</f>
        <v>0</v>
      </c>
      <c r="F2641" s="25">
        <f>IFERROR(_xlfn.XLOOKUP($B2641,'Reference Prices - Do Not Edit'!$C$4:$C$6575,'Reference Prices - Do Not Edit'!$I$4:$I$6575),0)</f>
        <v>0</v>
      </c>
    </row>
    <row r="2642" spans="2:6">
      <c r="B2642" s="475"/>
      <c r="C2642" s="380" t="str">
        <f>IFERROR(_xlfn.XLOOKUP($B2642,'Reference Prices - Do Not Edit'!$C$4:$C$6575,'Reference Prices - Do Not Edit'!$B$4:$B$6575),"-")</f>
        <v>-</v>
      </c>
      <c r="D2642" s="23">
        <f>IFERROR(_xlfn.XLOOKUP($B2642,'Reference Prices - Do Not Edit'!$C$4:$C$6575,'Reference Prices - Do Not Edit'!$D$4:$D$6575),0)</f>
        <v>0</v>
      </c>
      <c r="E2642" s="23">
        <f>IFERROR(_xlfn.XLOOKUP($B2642,'Reference Prices - Do Not Edit'!$C$4:$C$6575,'Reference Prices - Do Not Edit'!$E$4:$E$6575),0)</f>
        <v>0</v>
      </c>
      <c r="F2642" s="25">
        <f>IFERROR(_xlfn.XLOOKUP($B2642,'Reference Prices - Do Not Edit'!$C$4:$C$6575,'Reference Prices - Do Not Edit'!$I$4:$I$6575),0)</f>
        <v>0</v>
      </c>
    </row>
    <row r="2643" spans="2:6">
      <c r="B2643" s="475"/>
      <c r="C2643" s="380" t="str">
        <f>IFERROR(_xlfn.XLOOKUP($B2643,'Reference Prices - Do Not Edit'!$C$4:$C$6575,'Reference Prices - Do Not Edit'!$B$4:$B$6575),"-")</f>
        <v>-</v>
      </c>
      <c r="D2643" s="23">
        <f>IFERROR(_xlfn.XLOOKUP($B2643,'Reference Prices - Do Not Edit'!$C$4:$C$6575,'Reference Prices - Do Not Edit'!$D$4:$D$6575),0)</f>
        <v>0</v>
      </c>
      <c r="E2643" s="23">
        <f>IFERROR(_xlfn.XLOOKUP($B2643,'Reference Prices - Do Not Edit'!$C$4:$C$6575,'Reference Prices - Do Not Edit'!$E$4:$E$6575),0)</f>
        <v>0</v>
      </c>
      <c r="F2643" s="25">
        <f>IFERROR(_xlfn.XLOOKUP($B2643,'Reference Prices - Do Not Edit'!$C$4:$C$6575,'Reference Prices - Do Not Edit'!$I$4:$I$6575),0)</f>
        <v>0</v>
      </c>
    </row>
    <row r="2644" spans="2:6">
      <c r="B2644" s="475"/>
      <c r="C2644" s="380" t="str">
        <f>IFERROR(_xlfn.XLOOKUP($B2644,'Reference Prices - Do Not Edit'!$C$4:$C$6575,'Reference Prices - Do Not Edit'!$B$4:$B$6575),"-")</f>
        <v>-</v>
      </c>
      <c r="D2644" s="23">
        <f>IFERROR(_xlfn.XLOOKUP($B2644,'Reference Prices - Do Not Edit'!$C$4:$C$6575,'Reference Prices - Do Not Edit'!$D$4:$D$6575),0)</f>
        <v>0</v>
      </c>
      <c r="E2644" s="23">
        <f>IFERROR(_xlfn.XLOOKUP($B2644,'Reference Prices - Do Not Edit'!$C$4:$C$6575,'Reference Prices - Do Not Edit'!$E$4:$E$6575),0)</f>
        <v>0</v>
      </c>
      <c r="F2644" s="25">
        <f>IFERROR(_xlfn.XLOOKUP($B2644,'Reference Prices - Do Not Edit'!$C$4:$C$6575,'Reference Prices - Do Not Edit'!$I$4:$I$6575),0)</f>
        <v>0</v>
      </c>
    </row>
    <row r="2645" spans="2:6">
      <c r="B2645" s="475"/>
      <c r="C2645" s="380" t="str">
        <f>IFERROR(_xlfn.XLOOKUP($B2645,'Reference Prices - Do Not Edit'!$C$4:$C$6575,'Reference Prices - Do Not Edit'!$B$4:$B$6575),"-")</f>
        <v>-</v>
      </c>
      <c r="D2645" s="23">
        <f>IFERROR(_xlfn.XLOOKUP($B2645,'Reference Prices - Do Not Edit'!$C$4:$C$6575,'Reference Prices - Do Not Edit'!$D$4:$D$6575),0)</f>
        <v>0</v>
      </c>
      <c r="E2645" s="23">
        <f>IFERROR(_xlfn.XLOOKUP($B2645,'Reference Prices - Do Not Edit'!$C$4:$C$6575,'Reference Prices - Do Not Edit'!$E$4:$E$6575),0)</f>
        <v>0</v>
      </c>
      <c r="F2645" s="25">
        <f>IFERROR(_xlfn.XLOOKUP($B2645,'Reference Prices - Do Not Edit'!$C$4:$C$6575,'Reference Prices - Do Not Edit'!$I$4:$I$6575),0)</f>
        <v>0</v>
      </c>
    </row>
    <row r="2646" spans="2:6">
      <c r="B2646" s="475"/>
      <c r="C2646" s="380" t="str">
        <f>IFERROR(_xlfn.XLOOKUP($B2646,'Reference Prices - Do Not Edit'!$C$4:$C$6575,'Reference Prices - Do Not Edit'!$B$4:$B$6575),"-")</f>
        <v>-</v>
      </c>
      <c r="D2646" s="23">
        <f>IFERROR(_xlfn.XLOOKUP($B2646,'Reference Prices - Do Not Edit'!$C$4:$C$6575,'Reference Prices - Do Not Edit'!$D$4:$D$6575),0)</f>
        <v>0</v>
      </c>
      <c r="E2646" s="23">
        <f>IFERROR(_xlfn.XLOOKUP($B2646,'Reference Prices - Do Not Edit'!$C$4:$C$6575,'Reference Prices - Do Not Edit'!$E$4:$E$6575),0)</f>
        <v>0</v>
      </c>
      <c r="F2646" s="25">
        <f>IFERROR(_xlfn.XLOOKUP($B2646,'Reference Prices - Do Not Edit'!$C$4:$C$6575,'Reference Prices - Do Not Edit'!$I$4:$I$6575),0)</f>
        <v>0</v>
      </c>
    </row>
    <row r="2647" spans="2:6">
      <c r="B2647" s="475"/>
      <c r="C2647" s="380" t="str">
        <f>IFERROR(_xlfn.XLOOKUP($B2647,'Reference Prices - Do Not Edit'!$C$4:$C$6575,'Reference Prices - Do Not Edit'!$B$4:$B$6575),"-")</f>
        <v>-</v>
      </c>
      <c r="D2647" s="23">
        <f>IFERROR(_xlfn.XLOOKUP($B2647,'Reference Prices - Do Not Edit'!$C$4:$C$6575,'Reference Prices - Do Not Edit'!$D$4:$D$6575),0)</f>
        <v>0</v>
      </c>
      <c r="E2647" s="23">
        <f>IFERROR(_xlfn.XLOOKUP($B2647,'Reference Prices - Do Not Edit'!$C$4:$C$6575,'Reference Prices - Do Not Edit'!$E$4:$E$6575),0)</f>
        <v>0</v>
      </c>
      <c r="F2647" s="25">
        <f>IFERROR(_xlfn.XLOOKUP($B2647,'Reference Prices - Do Not Edit'!$C$4:$C$6575,'Reference Prices - Do Not Edit'!$I$4:$I$6575),0)</f>
        <v>0</v>
      </c>
    </row>
    <row r="2648" spans="2:6">
      <c r="B2648" s="475"/>
      <c r="C2648" s="380" t="str">
        <f>IFERROR(_xlfn.XLOOKUP($B2648,'Reference Prices - Do Not Edit'!$C$4:$C$6575,'Reference Prices - Do Not Edit'!$B$4:$B$6575),"-")</f>
        <v>-</v>
      </c>
      <c r="D2648" s="23">
        <f>IFERROR(_xlfn.XLOOKUP($B2648,'Reference Prices - Do Not Edit'!$C$4:$C$6575,'Reference Prices - Do Not Edit'!$D$4:$D$6575),0)</f>
        <v>0</v>
      </c>
      <c r="E2648" s="23">
        <f>IFERROR(_xlfn.XLOOKUP($B2648,'Reference Prices - Do Not Edit'!$C$4:$C$6575,'Reference Prices - Do Not Edit'!$E$4:$E$6575),0)</f>
        <v>0</v>
      </c>
      <c r="F2648" s="25">
        <f>IFERROR(_xlfn.XLOOKUP($B2648,'Reference Prices - Do Not Edit'!$C$4:$C$6575,'Reference Prices - Do Not Edit'!$I$4:$I$6575),0)</f>
        <v>0</v>
      </c>
    </row>
    <row r="2649" spans="2:6">
      <c r="B2649" s="475"/>
      <c r="C2649" s="380" t="str">
        <f>IFERROR(_xlfn.XLOOKUP($B2649,'Reference Prices - Do Not Edit'!$C$4:$C$6575,'Reference Prices - Do Not Edit'!$B$4:$B$6575),"-")</f>
        <v>-</v>
      </c>
      <c r="D2649" s="23">
        <f>IFERROR(_xlfn.XLOOKUP($B2649,'Reference Prices - Do Not Edit'!$C$4:$C$6575,'Reference Prices - Do Not Edit'!$D$4:$D$6575),0)</f>
        <v>0</v>
      </c>
      <c r="E2649" s="23">
        <f>IFERROR(_xlfn.XLOOKUP($B2649,'Reference Prices - Do Not Edit'!$C$4:$C$6575,'Reference Prices - Do Not Edit'!$E$4:$E$6575),0)</f>
        <v>0</v>
      </c>
      <c r="F2649" s="25">
        <f>IFERROR(_xlfn.XLOOKUP($B2649,'Reference Prices - Do Not Edit'!$C$4:$C$6575,'Reference Prices - Do Not Edit'!$I$4:$I$6575),0)</f>
        <v>0</v>
      </c>
    </row>
    <row r="2650" spans="2:6">
      <c r="B2650" s="475"/>
      <c r="C2650" s="380" t="str">
        <f>IFERROR(_xlfn.XLOOKUP($B2650,'Reference Prices - Do Not Edit'!$C$4:$C$6575,'Reference Prices - Do Not Edit'!$B$4:$B$6575),"-")</f>
        <v>-</v>
      </c>
      <c r="D2650" s="23">
        <f>IFERROR(_xlfn.XLOOKUP($B2650,'Reference Prices - Do Not Edit'!$C$4:$C$6575,'Reference Prices - Do Not Edit'!$D$4:$D$6575),0)</f>
        <v>0</v>
      </c>
      <c r="E2650" s="23">
        <f>IFERROR(_xlfn.XLOOKUP($B2650,'Reference Prices - Do Not Edit'!$C$4:$C$6575,'Reference Prices - Do Not Edit'!$E$4:$E$6575),0)</f>
        <v>0</v>
      </c>
      <c r="F2650" s="25">
        <f>IFERROR(_xlfn.XLOOKUP($B2650,'Reference Prices - Do Not Edit'!$C$4:$C$6575,'Reference Prices - Do Not Edit'!$I$4:$I$6575),0)</f>
        <v>0</v>
      </c>
    </row>
    <row r="2651" spans="2:6">
      <c r="B2651" s="475"/>
      <c r="C2651" s="380" t="str">
        <f>IFERROR(_xlfn.XLOOKUP($B2651,'Reference Prices - Do Not Edit'!$C$4:$C$6575,'Reference Prices - Do Not Edit'!$B$4:$B$6575),"-")</f>
        <v>-</v>
      </c>
      <c r="D2651" s="23">
        <f>IFERROR(_xlfn.XLOOKUP($B2651,'Reference Prices - Do Not Edit'!$C$4:$C$6575,'Reference Prices - Do Not Edit'!$D$4:$D$6575),0)</f>
        <v>0</v>
      </c>
      <c r="E2651" s="23">
        <f>IFERROR(_xlfn.XLOOKUP($B2651,'Reference Prices - Do Not Edit'!$C$4:$C$6575,'Reference Prices - Do Not Edit'!$E$4:$E$6575),0)</f>
        <v>0</v>
      </c>
      <c r="F2651" s="25">
        <f>IFERROR(_xlfn.XLOOKUP($B2651,'Reference Prices - Do Not Edit'!$C$4:$C$6575,'Reference Prices - Do Not Edit'!$I$4:$I$6575),0)</f>
        <v>0</v>
      </c>
    </row>
    <row r="2652" spans="2:6">
      <c r="B2652" s="475"/>
      <c r="C2652" s="380" t="str">
        <f>IFERROR(_xlfn.XLOOKUP($B2652,'Reference Prices - Do Not Edit'!$C$4:$C$6575,'Reference Prices - Do Not Edit'!$B$4:$B$6575),"-")</f>
        <v>-</v>
      </c>
      <c r="D2652" s="23">
        <f>IFERROR(_xlfn.XLOOKUP($B2652,'Reference Prices - Do Not Edit'!$C$4:$C$6575,'Reference Prices - Do Not Edit'!$D$4:$D$6575),0)</f>
        <v>0</v>
      </c>
      <c r="E2652" s="23">
        <f>IFERROR(_xlfn.XLOOKUP($B2652,'Reference Prices - Do Not Edit'!$C$4:$C$6575,'Reference Prices - Do Not Edit'!$E$4:$E$6575),0)</f>
        <v>0</v>
      </c>
      <c r="F2652" s="25">
        <f>IFERROR(_xlfn.XLOOKUP($B2652,'Reference Prices - Do Not Edit'!$C$4:$C$6575,'Reference Prices - Do Not Edit'!$I$4:$I$6575),0)</f>
        <v>0</v>
      </c>
    </row>
    <row r="2653" spans="2:6">
      <c r="B2653" s="475"/>
      <c r="C2653" s="380" t="str">
        <f>IFERROR(_xlfn.XLOOKUP($B2653,'Reference Prices - Do Not Edit'!$C$4:$C$6575,'Reference Prices - Do Not Edit'!$B$4:$B$6575),"-")</f>
        <v>-</v>
      </c>
      <c r="D2653" s="23">
        <f>IFERROR(_xlfn.XLOOKUP($B2653,'Reference Prices - Do Not Edit'!$C$4:$C$6575,'Reference Prices - Do Not Edit'!$D$4:$D$6575),0)</f>
        <v>0</v>
      </c>
      <c r="E2653" s="23">
        <f>IFERROR(_xlfn.XLOOKUP($B2653,'Reference Prices - Do Not Edit'!$C$4:$C$6575,'Reference Prices - Do Not Edit'!$E$4:$E$6575),0)</f>
        <v>0</v>
      </c>
      <c r="F2653" s="25">
        <f>IFERROR(_xlfn.XLOOKUP($B2653,'Reference Prices - Do Not Edit'!$C$4:$C$6575,'Reference Prices - Do Not Edit'!$I$4:$I$6575),0)</f>
        <v>0</v>
      </c>
    </row>
    <row r="2654" spans="2:6">
      <c r="B2654" s="475"/>
      <c r="C2654" s="380" t="str">
        <f>IFERROR(_xlfn.XLOOKUP($B2654,'Reference Prices - Do Not Edit'!$C$4:$C$6575,'Reference Prices - Do Not Edit'!$B$4:$B$6575),"-")</f>
        <v>-</v>
      </c>
      <c r="D2654" s="23">
        <f>IFERROR(_xlfn.XLOOKUP($B2654,'Reference Prices - Do Not Edit'!$C$4:$C$6575,'Reference Prices - Do Not Edit'!$D$4:$D$6575),0)</f>
        <v>0</v>
      </c>
      <c r="E2654" s="23">
        <f>IFERROR(_xlfn.XLOOKUP($B2654,'Reference Prices - Do Not Edit'!$C$4:$C$6575,'Reference Prices - Do Not Edit'!$E$4:$E$6575),0)</f>
        <v>0</v>
      </c>
      <c r="F2654" s="25">
        <f>IFERROR(_xlfn.XLOOKUP($B2654,'Reference Prices - Do Not Edit'!$C$4:$C$6575,'Reference Prices - Do Not Edit'!$I$4:$I$6575),0)</f>
        <v>0</v>
      </c>
    </row>
    <row r="2655" spans="2:6">
      <c r="B2655" s="475"/>
      <c r="C2655" s="380" t="str">
        <f>IFERROR(_xlfn.XLOOKUP($B2655,'Reference Prices - Do Not Edit'!$C$4:$C$6575,'Reference Prices - Do Not Edit'!$B$4:$B$6575),"-")</f>
        <v>-</v>
      </c>
      <c r="D2655" s="23">
        <f>IFERROR(_xlfn.XLOOKUP($B2655,'Reference Prices - Do Not Edit'!$C$4:$C$6575,'Reference Prices - Do Not Edit'!$D$4:$D$6575),0)</f>
        <v>0</v>
      </c>
      <c r="E2655" s="23">
        <f>IFERROR(_xlfn.XLOOKUP($B2655,'Reference Prices - Do Not Edit'!$C$4:$C$6575,'Reference Prices - Do Not Edit'!$E$4:$E$6575),0)</f>
        <v>0</v>
      </c>
      <c r="F2655" s="25">
        <f>IFERROR(_xlfn.XLOOKUP($B2655,'Reference Prices - Do Not Edit'!$C$4:$C$6575,'Reference Prices - Do Not Edit'!$I$4:$I$6575),0)</f>
        <v>0</v>
      </c>
    </row>
    <row r="2656" spans="2:6">
      <c r="B2656" s="475"/>
      <c r="C2656" s="380" t="str">
        <f>IFERROR(_xlfn.XLOOKUP($B2656,'Reference Prices - Do Not Edit'!$C$4:$C$6575,'Reference Prices - Do Not Edit'!$B$4:$B$6575),"-")</f>
        <v>-</v>
      </c>
      <c r="D2656" s="23">
        <f>IFERROR(_xlfn.XLOOKUP($B2656,'Reference Prices - Do Not Edit'!$C$4:$C$6575,'Reference Prices - Do Not Edit'!$D$4:$D$6575),0)</f>
        <v>0</v>
      </c>
      <c r="E2656" s="23">
        <f>IFERROR(_xlfn.XLOOKUP($B2656,'Reference Prices - Do Not Edit'!$C$4:$C$6575,'Reference Prices - Do Not Edit'!$E$4:$E$6575),0)</f>
        <v>0</v>
      </c>
      <c r="F2656" s="25">
        <f>IFERROR(_xlfn.XLOOKUP($B2656,'Reference Prices - Do Not Edit'!$C$4:$C$6575,'Reference Prices - Do Not Edit'!$I$4:$I$6575),0)</f>
        <v>0</v>
      </c>
    </row>
    <row r="2657" spans="2:6">
      <c r="B2657" s="475"/>
      <c r="C2657" s="380" t="str">
        <f>IFERROR(_xlfn.XLOOKUP($B2657,'Reference Prices - Do Not Edit'!$C$4:$C$6575,'Reference Prices - Do Not Edit'!$B$4:$B$6575),"-")</f>
        <v>-</v>
      </c>
      <c r="D2657" s="23">
        <f>IFERROR(_xlfn.XLOOKUP($B2657,'Reference Prices - Do Not Edit'!$C$4:$C$6575,'Reference Prices - Do Not Edit'!$D$4:$D$6575),0)</f>
        <v>0</v>
      </c>
      <c r="E2657" s="23">
        <f>IFERROR(_xlfn.XLOOKUP($B2657,'Reference Prices - Do Not Edit'!$C$4:$C$6575,'Reference Prices - Do Not Edit'!$E$4:$E$6575),0)</f>
        <v>0</v>
      </c>
      <c r="F2657" s="25">
        <f>IFERROR(_xlfn.XLOOKUP($B2657,'Reference Prices - Do Not Edit'!$C$4:$C$6575,'Reference Prices - Do Not Edit'!$I$4:$I$6575),0)</f>
        <v>0</v>
      </c>
    </row>
    <row r="2658" spans="2:6">
      <c r="B2658" s="475"/>
      <c r="C2658" s="380" t="str">
        <f>IFERROR(_xlfn.XLOOKUP($B2658,'Reference Prices - Do Not Edit'!$C$4:$C$6575,'Reference Prices - Do Not Edit'!$B$4:$B$6575),"-")</f>
        <v>-</v>
      </c>
      <c r="D2658" s="23">
        <f>IFERROR(_xlfn.XLOOKUP($B2658,'Reference Prices - Do Not Edit'!$C$4:$C$6575,'Reference Prices - Do Not Edit'!$D$4:$D$6575),0)</f>
        <v>0</v>
      </c>
      <c r="E2658" s="23">
        <f>IFERROR(_xlfn.XLOOKUP($B2658,'Reference Prices - Do Not Edit'!$C$4:$C$6575,'Reference Prices - Do Not Edit'!$E$4:$E$6575),0)</f>
        <v>0</v>
      </c>
      <c r="F2658" s="25">
        <f>IFERROR(_xlfn.XLOOKUP($B2658,'Reference Prices - Do Not Edit'!$C$4:$C$6575,'Reference Prices - Do Not Edit'!$I$4:$I$6575),0)</f>
        <v>0</v>
      </c>
    </row>
    <row r="2659" spans="2:6">
      <c r="B2659" s="475"/>
      <c r="C2659" s="380" t="str">
        <f>IFERROR(_xlfn.XLOOKUP($B2659,'Reference Prices - Do Not Edit'!$C$4:$C$6575,'Reference Prices - Do Not Edit'!$B$4:$B$6575),"-")</f>
        <v>-</v>
      </c>
      <c r="D2659" s="23">
        <f>IFERROR(_xlfn.XLOOKUP($B2659,'Reference Prices - Do Not Edit'!$C$4:$C$6575,'Reference Prices - Do Not Edit'!$D$4:$D$6575),0)</f>
        <v>0</v>
      </c>
      <c r="E2659" s="23">
        <f>IFERROR(_xlfn.XLOOKUP($B2659,'Reference Prices - Do Not Edit'!$C$4:$C$6575,'Reference Prices - Do Not Edit'!$E$4:$E$6575),0)</f>
        <v>0</v>
      </c>
      <c r="F2659" s="25">
        <f>IFERROR(_xlfn.XLOOKUP($B2659,'Reference Prices - Do Not Edit'!$C$4:$C$6575,'Reference Prices - Do Not Edit'!$I$4:$I$6575),0)</f>
        <v>0</v>
      </c>
    </row>
    <row r="2660" spans="2:6">
      <c r="B2660" s="475"/>
      <c r="C2660" s="380" t="str">
        <f>IFERROR(_xlfn.XLOOKUP($B2660,'Reference Prices - Do Not Edit'!$C$4:$C$6575,'Reference Prices - Do Not Edit'!$B$4:$B$6575),"-")</f>
        <v>-</v>
      </c>
      <c r="D2660" s="23">
        <f>IFERROR(_xlfn.XLOOKUP($B2660,'Reference Prices - Do Not Edit'!$C$4:$C$6575,'Reference Prices - Do Not Edit'!$D$4:$D$6575),0)</f>
        <v>0</v>
      </c>
      <c r="E2660" s="23">
        <f>IFERROR(_xlfn.XLOOKUP($B2660,'Reference Prices - Do Not Edit'!$C$4:$C$6575,'Reference Prices - Do Not Edit'!$E$4:$E$6575),0)</f>
        <v>0</v>
      </c>
      <c r="F2660" s="25">
        <f>IFERROR(_xlfn.XLOOKUP($B2660,'Reference Prices - Do Not Edit'!$C$4:$C$6575,'Reference Prices - Do Not Edit'!$I$4:$I$6575),0)</f>
        <v>0</v>
      </c>
    </row>
    <row r="2661" spans="2:6">
      <c r="B2661" s="475"/>
      <c r="C2661" s="380" t="str">
        <f>IFERROR(_xlfn.XLOOKUP($B2661,'Reference Prices - Do Not Edit'!$C$4:$C$6575,'Reference Prices - Do Not Edit'!$B$4:$B$6575),"-")</f>
        <v>-</v>
      </c>
      <c r="D2661" s="23">
        <f>IFERROR(_xlfn.XLOOKUP($B2661,'Reference Prices - Do Not Edit'!$C$4:$C$6575,'Reference Prices - Do Not Edit'!$D$4:$D$6575),0)</f>
        <v>0</v>
      </c>
      <c r="E2661" s="23">
        <f>IFERROR(_xlfn.XLOOKUP($B2661,'Reference Prices - Do Not Edit'!$C$4:$C$6575,'Reference Prices - Do Not Edit'!$E$4:$E$6575),0)</f>
        <v>0</v>
      </c>
      <c r="F2661" s="25">
        <f>IFERROR(_xlfn.XLOOKUP($B2661,'Reference Prices - Do Not Edit'!$C$4:$C$6575,'Reference Prices - Do Not Edit'!$I$4:$I$6575),0)</f>
        <v>0</v>
      </c>
    </row>
    <row r="2662" spans="2:6">
      <c r="B2662" s="475"/>
      <c r="C2662" s="380" t="str">
        <f>IFERROR(_xlfn.XLOOKUP($B2662,'Reference Prices - Do Not Edit'!$C$4:$C$6575,'Reference Prices - Do Not Edit'!$B$4:$B$6575),"-")</f>
        <v>-</v>
      </c>
      <c r="D2662" s="23">
        <f>IFERROR(_xlfn.XLOOKUP($B2662,'Reference Prices - Do Not Edit'!$C$4:$C$6575,'Reference Prices - Do Not Edit'!$D$4:$D$6575),0)</f>
        <v>0</v>
      </c>
      <c r="E2662" s="23">
        <f>IFERROR(_xlfn.XLOOKUP($B2662,'Reference Prices - Do Not Edit'!$C$4:$C$6575,'Reference Prices - Do Not Edit'!$E$4:$E$6575),0)</f>
        <v>0</v>
      </c>
      <c r="F2662" s="25">
        <f>IFERROR(_xlfn.XLOOKUP($B2662,'Reference Prices - Do Not Edit'!$C$4:$C$6575,'Reference Prices - Do Not Edit'!$I$4:$I$6575),0)</f>
        <v>0</v>
      </c>
    </row>
    <row r="2663" spans="2:6">
      <c r="B2663" s="475"/>
      <c r="C2663" s="380" t="str">
        <f>IFERROR(_xlfn.XLOOKUP($B2663,'Reference Prices - Do Not Edit'!$C$4:$C$6575,'Reference Prices - Do Not Edit'!$B$4:$B$6575),"-")</f>
        <v>-</v>
      </c>
      <c r="D2663" s="23">
        <f>IFERROR(_xlfn.XLOOKUP($B2663,'Reference Prices - Do Not Edit'!$C$4:$C$6575,'Reference Prices - Do Not Edit'!$D$4:$D$6575),0)</f>
        <v>0</v>
      </c>
      <c r="E2663" s="23">
        <f>IFERROR(_xlfn.XLOOKUP($B2663,'Reference Prices - Do Not Edit'!$C$4:$C$6575,'Reference Prices - Do Not Edit'!$E$4:$E$6575),0)</f>
        <v>0</v>
      </c>
      <c r="F2663" s="25">
        <f>IFERROR(_xlfn.XLOOKUP($B2663,'Reference Prices - Do Not Edit'!$C$4:$C$6575,'Reference Prices - Do Not Edit'!$I$4:$I$6575),0)</f>
        <v>0</v>
      </c>
    </row>
    <row r="2664" spans="2:6">
      <c r="B2664" s="475"/>
      <c r="C2664" s="380" t="str">
        <f>IFERROR(_xlfn.XLOOKUP($B2664,'Reference Prices - Do Not Edit'!$C$4:$C$6575,'Reference Prices - Do Not Edit'!$B$4:$B$6575),"-")</f>
        <v>-</v>
      </c>
      <c r="D2664" s="23">
        <f>IFERROR(_xlfn.XLOOKUP($B2664,'Reference Prices - Do Not Edit'!$C$4:$C$6575,'Reference Prices - Do Not Edit'!$D$4:$D$6575),0)</f>
        <v>0</v>
      </c>
      <c r="E2664" s="23">
        <f>IFERROR(_xlfn.XLOOKUP($B2664,'Reference Prices - Do Not Edit'!$C$4:$C$6575,'Reference Prices - Do Not Edit'!$E$4:$E$6575),0)</f>
        <v>0</v>
      </c>
      <c r="F2664" s="25">
        <f>IFERROR(_xlfn.XLOOKUP($B2664,'Reference Prices - Do Not Edit'!$C$4:$C$6575,'Reference Prices - Do Not Edit'!$I$4:$I$6575),0)</f>
        <v>0</v>
      </c>
    </row>
    <row r="2665" spans="2:6">
      <c r="B2665" s="475"/>
      <c r="C2665" s="380" t="str">
        <f>IFERROR(_xlfn.XLOOKUP($B2665,'Reference Prices - Do Not Edit'!$C$4:$C$6575,'Reference Prices - Do Not Edit'!$B$4:$B$6575),"-")</f>
        <v>-</v>
      </c>
      <c r="D2665" s="23">
        <f>IFERROR(_xlfn.XLOOKUP($B2665,'Reference Prices - Do Not Edit'!$C$4:$C$6575,'Reference Prices - Do Not Edit'!$D$4:$D$6575),0)</f>
        <v>0</v>
      </c>
      <c r="E2665" s="23">
        <f>IFERROR(_xlfn.XLOOKUP($B2665,'Reference Prices - Do Not Edit'!$C$4:$C$6575,'Reference Prices - Do Not Edit'!$E$4:$E$6575),0)</f>
        <v>0</v>
      </c>
      <c r="F2665" s="25">
        <f>IFERROR(_xlfn.XLOOKUP($B2665,'Reference Prices - Do Not Edit'!$C$4:$C$6575,'Reference Prices - Do Not Edit'!$I$4:$I$6575),0)</f>
        <v>0</v>
      </c>
    </row>
    <row r="2666" spans="2:6">
      <c r="B2666" s="475"/>
      <c r="C2666" s="380" t="str">
        <f>IFERROR(_xlfn.XLOOKUP($B2666,'Reference Prices - Do Not Edit'!$C$4:$C$6575,'Reference Prices - Do Not Edit'!$B$4:$B$6575),"-")</f>
        <v>-</v>
      </c>
      <c r="D2666" s="23">
        <f>IFERROR(_xlfn.XLOOKUP($B2666,'Reference Prices - Do Not Edit'!$C$4:$C$6575,'Reference Prices - Do Not Edit'!$D$4:$D$6575),0)</f>
        <v>0</v>
      </c>
      <c r="E2666" s="23">
        <f>IFERROR(_xlfn.XLOOKUP($B2666,'Reference Prices - Do Not Edit'!$C$4:$C$6575,'Reference Prices - Do Not Edit'!$E$4:$E$6575),0)</f>
        <v>0</v>
      </c>
      <c r="F2666" s="25">
        <f>IFERROR(_xlfn.XLOOKUP($B2666,'Reference Prices - Do Not Edit'!$C$4:$C$6575,'Reference Prices - Do Not Edit'!$I$4:$I$6575),0)</f>
        <v>0</v>
      </c>
    </row>
    <row r="2667" spans="2:6">
      <c r="B2667" s="475"/>
      <c r="C2667" s="380" t="str">
        <f>IFERROR(_xlfn.XLOOKUP($B2667,'Reference Prices - Do Not Edit'!$C$4:$C$6575,'Reference Prices - Do Not Edit'!$B$4:$B$6575),"-")</f>
        <v>-</v>
      </c>
      <c r="D2667" s="23">
        <f>IFERROR(_xlfn.XLOOKUP($B2667,'Reference Prices - Do Not Edit'!$C$4:$C$6575,'Reference Prices - Do Not Edit'!$D$4:$D$6575),0)</f>
        <v>0</v>
      </c>
      <c r="E2667" s="23">
        <f>IFERROR(_xlfn.XLOOKUP($B2667,'Reference Prices - Do Not Edit'!$C$4:$C$6575,'Reference Prices - Do Not Edit'!$E$4:$E$6575),0)</f>
        <v>0</v>
      </c>
      <c r="F2667" s="25">
        <f>IFERROR(_xlfn.XLOOKUP($B2667,'Reference Prices - Do Not Edit'!$C$4:$C$6575,'Reference Prices - Do Not Edit'!$I$4:$I$6575),0)</f>
        <v>0</v>
      </c>
    </row>
    <row r="2668" spans="2:6">
      <c r="B2668" s="475"/>
      <c r="C2668" s="380" t="str">
        <f>IFERROR(_xlfn.XLOOKUP($B2668,'Reference Prices - Do Not Edit'!$C$4:$C$6575,'Reference Prices - Do Not Edit'!$B$4:$B$6575),"-")</f>
        <v>-</v>
      </c>
      <c r="D2668" s="23">
        <f>IFERROR(_xlfn.XLOOKUP($B2668,'Reference Prices - Do Not Edit'!$C$4:$C$6575,'Reference Prices - Do Not Edit'!$D$4:$D$6575),0)</f>
        <v>0</v>
      </c>
      <c r="E2668" s="23">
        <f>IFERROR(_xlfn.XLOOKUP($B2668,'Reference Prices - Do Not Edit'!$C$4:$C$6575,'Reference Prices - Do Not Edit'!$E$4:$E$6575),0)</f>
        <v>0</v>
      </c>
      <c r="F2668" s="25">
        <f>IFERROR(_xlfn.XLOOKUP($B2668,'Reference Prices - Do Not Edit'!$C$4:$C$6575,'Reference Prices - Do Not Edit'!$I$4:$I$6575),0)</f>
        <v>0</v>
      </c>
    </row>
    <row r="2669" spans="2:6">
      <c r="B2669" s="475"/>
      <c r="C2669" s="380" t="str">
        <f>IFERROR(_xlfn.XLOOKUP($B2669,'Reference Prices - Do Not Edit'!$C$4:$C$6575,'Reference Prices - Do Not Edit'!$B$4:$B$6575),"-")</f>
        <v>-</v>
      </c>
      <c r="D2669" s="23">
        <f>IFERROR(_xlfn.XLOOKUP($B2669,'Reference Prices - Do Not Edit'!$C$4:$C$6575,'Reference Prices - Do Not Edit'!$D$4:$D$6575),0)</f>
        <v>0</v>
      </c>
      <c r="E2669" s="23">
        <f>IFERROR(_xlfn.XLOOKUP($B2669,'Reference Prices - Do Not Edit'!$C$4:$C$6575,'Reference Prices - Do Not Edit'!$E$4:$E$6575),0)</f>
        <v>0</v>
      </c>
      <c r="F2669" s="25">
        <f>IFERROR(_xlfn.XLOOKUP($B2669,'Reference Prices - Do Not Edit'!$C$4:$C$6575,'Reference Prices - Do Not Edit'!$I$4:$I$6575),0)</f>
        <v>0</v>
      </c>
    </row>
    <row r="2670" spans="2:6">
      <c r="B2670" s="475"/>
      <c r="C2670" s="380" t="str">
        <f>IFERROR(_xlfn.XLOOKUP($B2670,'Reference Prices - Do Not Edit'!$C$4:$C$6575,'Reference Prices - Do Not Edit'!$B$4:$B$6575),"-")</f>
        <v>-</v>
      </c>
      <c r="D2670" s="23">
        <f>IFERROR(_xlfn.XLOOKUP($B2670,'Reference Prices - Do Not Edit'!$C$4:$C$6575,'Reference Prices - Do Not Edit'!$D$4:$D$6575),0)</f>
        <v>0</v>
      </c>
      <c r="E2670" s="23">
        <f>IFERROR(_xlfn.XLOOKUP($B2670,'Reference Prices - Do Not Edit'!$C$4:$C$6575,'Reference Prices - Do Not Edit'!$E$4:$E$6575),0)</f>
        <v>0</v>
      </c>
      <c r="F2670" s="25">
        <f>IFERROR(_xlfn.XLOOKUP($B2670,'Reference Prices - Do Not Edit'!$C$4:$C$6575,'Reference Prices - Do Not Edit'!$I$4:$I$6575),0)</f>
        <v>0</v>
      </c>
    </row>
    <row r="2671" spans="2:6">
      <c r="B2671" s="475"/>
      <c r="C2671" s="380" t="str">
        <f>IFERROR(_xlfn.XLOOKUP($B2671,'Reference Prices - Do Not Edit'!$C$4:$C$6575,'Reference Prices - Do Not Edit'!$B$4:$B$6575),"-")</f>
        <v>-</v>
      </c>
      <c r="D2671" s="23">
        <f>IFERROR(_xlfn.XLOOKUP($B2671,'Reference Prices - Do Not Edit'!$C$4:$C$6575,'Reference Prices - Do Not Edit'!$D$4:$D$6575),0)</f>
        <v>0</v>
      </c>
      <c r="E2671" s="23">
        <f>IFERROR(_xlfn.XLOOKUP($B2671,'Reference Prices - Do Not Edit'!$C$4:$C$6575,'Reference Prices - Do Not Edit'!$E$4:$E$6575),0)</f>
        <v>0</v>
      </c>
      <c r="F2671" s="25">
        <f>IFERROR(_xlfn.XLOOKUP($B2671,'Reference Prices - Do Not Edit'!$C$4:$C$6575,'Reference Prices - Do Not Edit'!$I$4:$I$6575),0)</f>
        <v>0</v>
      </c>
    </row>
    <row r="2672" spans="2:6">
      <c r="B2672" s="475"/>
      <c r="C2672" s="380" t="str">
        <f>IFERROR(_xlfn.XLOOKUP($B2672,'Reference Prices - Do Not Edit'!$C$4:$C$6575,'Reference Prices - Do Not Edit'!$B$4:$B$6575),"-")</f>
        <v>-</v>
      </c>
      <c r="D2672" s="23">
        <f>IFERROR(_xlfn.XLOOKUP($B2672,'Reference Prices - Do Not Edit'!$C$4:$C$6575,'Reference Prices - Do Not Edit'!$D$4:$D$6575),0)</f>
        <v>0</v>
      </c>
      <c r="E2672" s="23">
        <f>IFERROR(_xlfn.XLOOKUP($B2672,'Reference Prices - Do Not Edit'!$C$4:$C$6575,'Reference Prices - Do Not Edit'!$E$4:$E$6575),0)</f>
        <v>0</v>
      </c>
      <c r="F2672" s="25">
        <f>IFERROR(_xlfn.XLOOKUP($B2672,'Reference Prices - Do Not Edit'!$C$4:$C$6575,'Reference Prices - Do Not Edit'!$I$4:$I$6575),0)</f>
        <v>0</v>
      </c>
    </row>
    <row r="2673" spans="2:6">
      <c r="B2673" s="475"/>
      <c r="C2673" s="380" t="str">
        <f>IFERROR(_xlfn.XLOOKUP($B2673,'Reference Prices - Do Not Edit'!$C$4:$C$6575,'Reference Prices - Do Not Edit'!$B$4:$B$6575),"-")</f>
        <v>-</v>
      </c>
      <c r="D2673" s="23">
        <f>IFERROR(_xlfn.XLOOKUP($B2673,'Reference Prices - Do Not Edit'!$C$4:$C$6575,'Reference Prices - Do Not Edit'!$D$4:$D$6575),0)</f>
        <v>0</v>
      </c>
      <c r="E2673" s="23">
        <f>IFERROR(_xlfn.XLOOKUP($B2673,'Reference Prices - Do Not Edit'!$C$4:$C$6575,'Reference Prices - Do Not Edit'!$E$4:$E$6575),0)</f>
        <v>0</v>
      </c>
      <c r="F2673" s="25">
        <f>IFERROR(_xlfn.XLOOKUP($B2673,'Reference Prices - Do Not Edit'!$C$4:$C$6575,'Reference Prices - Do Not Edit'!$I$4:$I$6575),0)</f>
        <v>0</v>
      </c>
    </row>
    <row r="2674" spans="2:6">
      <c r="B2674" s="475"/>
      <c r="C2674" s="380" t="str">
        <f>IFERROR(_xlfn.XLOOKUP($B2674,'Reference Prices - Do Not Edit'!$C$4:$C$6575,'Reference Prices - Do Not Edit'!$B$4:$B$6575),"-")</f>
        <v>-</v>
      </c>
      <c r="D2674" s="23">
        <f>IFERROR(_xlfn.XLOOKUP($B2674,'Reference Prices - Do Not Edit'!$C$4:$C$6575,'Reference Prices - Do Not Edit'!$D$4:$D$6575),0)</f>
        <v>0</v>
      </c>
      <c r="E2674" s="23">
        <f>IFERROR(_xlfn.XLOOKUP($B2674,'Reference Prices - Do Not Edit'!$C$4:$C$6575,'Reference Prices - Do Not Edit'!$E$4:$E$6575),0)</f>
        <v>0</v>
      </c>
      <c r="F2674" s="25">
        <f>IFERROR(_xlfn.XLOOKUP($B2674,'Reference Prices - Do Not Edit'!$C$4:$C$6575,'Reference Prices - Do Not Edit'!$I$4:$I$6575),0)</f>
        <v>0</v>
      </c>
    </row>
    <row r="2675" spans="2:6">
      <c r="B2675" s="475"/>
      <c r="C2675" s="380" t="str">
        <f>IFERROR(_xlfn.XLOOKUP($B2675,'Reference Prices - Do Not Edit'!$C$4:$C$6575,'Reference Prices - Do Not Edit'!$B$4:$B$6575),"-")</f>
        <v>-</v>
      </c>
      <c r="D2675" s="23">
        <f>IFERROR(_xlfn.XLOOKUP($B2675,'Reference Prices - Do Not Edit'!$C$4:$C$6575,'Reference Prices - Do Not Edit'!$D$4:$D$6575),0)</f>
        <v>0</v>
      </c>
      <c r="E2675" s="23">
        <f>IFERROR(_xlfn.XLOOKUP($B2675,'Reference Prices - Do Not Edit'!$C$4:$C$6575,'Reference Prices - Do Not Edit'!$E$4:$E$6575),0)</f>
        <v>0</v>
      </c>
      <c r="F2675" s="25">
        <f>IFERROR(_xlfn.XLOOKUP($B2675,'Reference Prices - Do Not Edit'!$C$4:$C$6575,'Reference Prices - Do Not Edit'!$I$4:$I$6575),0)</f>
        <v>0</v>
      </c>
    </row>
    <row r="2676" spans="2:6">
      <c r="B2676" s="475"/>
      <c r="C2676" s="380" t="str">
        <f>IFERROR(_xlfn.XLOOKUP($B2676,'Reference Prices - Do Not Edit'!$C$4:$C$6575,'Reference Prices - Do Not Edit'!$B$4:$B$6575),"-")</f>
        <v>-</v>
      </c>
      <c r="D2676" s="23">
        <f>IFERROR(_xlfn.XLOOKUP($B2676,'Reference Prices - Do Not Edit'!$C$4:$C$6575,'Reference Prices - Do Not Edit'!$D$4:$D$6575),0)</f>
        <v>0</v>
      </c>
      <c r="E2676" s="23">
        <f>IFERROR(_xlfn.XLOOKUP($B2676,'Reference Prices - Do Not Edit'!$C$4:$C$6575,'Reference Prices - Do Not Edit'!$E$4:$E$6575),0)</f>
        <v>0</v>
      </c>
      <c r="F2676" s="25">
        <f>IFERROR(_xlfn.XLOOKUP($B2676,'Reference Prices - Do Not Edit'!$C$4:$C$6575,'Reference Prices - Do Not Edit'!$I$4:$I$6575),0)</f>
        <v>0</v>
      </c>
    </row>
    <row r="2677" spans="2:6">
      <c r="B2677" s="475"/>
      <c r="C2677" s="380" t="str">
        <f>IFERROR(_xlfn.XLOOKUP($B2677,'Reference Prices - Do Not Edit'!$C$4:$C$6575,'Reference Prices - Do Not Edit'!$B$4:$B$6575),"-")</f>
        <v>-</v>
      </c>
      <c r="D2677" s="23">
        <f>IFERROR(_xlfn.XLOOKUP($B2677,'Reference Prices - Do Not Edit'!$C$4:$C$6575,'Reference Prices - Do Not Edit'!$D$4:$D$6575),0)</f>
        <v>0</v>
      </c>
      <c r="E2677" s="23">
        <f>IFERROR(_xlfn.XLOOKUP($B2677,'Reference Prices - Do Not Edit'!$C$4:$C$6575,'Reference Prices - Do Not Edit'!$E$4:$E$6575),0)</f>
        <v>0</v>
      </c>
      <c r="F2677" s="25">
        <f>IFERROR(_xlfn.XLOOKUP($B2677,'Reference Prices - Do Not Edit'!$C$4:$C$6575,'Reference Prices - Do Not Edit'!$I$4:$I$6575),0)</f>
        <v>0</v>
      </c>
    </row>
    <row r="2678" spans="2:6">
      <c r="B2678" s="475"/>
      <c r="C2678" s="380" t="str">
        <f>IFERROR(_xlfn.XLOOKUP($B2678,'Reference Prices - Do Not Edit'!$C$4:$C$6575,'Reference Prices - Do Not Edit'!$B$4:$B$6575),"-")</f>
        <v>-</v>
      </c>
      <c r="D2678" s="23">
        <f>IFERROR(_xlfn.XLOOKUP($B2678,'Reference Prices - Do Not Edit'!$C$4:$C$6575,'Reference Prices - Do Not Edit'!$D$4:$D$6575),0)</f>
        <v>0</v>
      </c>
      <c r="E2678" s="23">
        <f>IFERROR(_xlfn.XLOOKUP($B2678,'Reference Prices - Do Not Edit'!$C$4:$C$6575,'Reference Prices - Do Not Edit'!$E$4:$E$6575),0)</f>
        <v>0</v>
      </c>
      <c r="F2678" s="25">
        <f>IFERROR(_xlfn.XLOOKUP($B2678,'Reference Prices - Do Not Edit'!$C$4:$C$6575,'Reference Prices - Do Not Edit'!$I$4:$I$6575),0)</f>
        <v>0</v>
      </c>
    </row>
    <row r="2679" spans="2:6">
      <c r="B2679" s="475"/>
      <c r="C2679" s="380" t="str">
        <f>IFERROR(_xlfn.XLOOKUP($B2679,'Reference Prices - Do Not Edit'!$C$4:$C$6575,'Reference Prices - Do Not Edit'!$B$4:$B$6575),"-")</f>
        <v>-</v>
      </c>
      <c r="D2679" s="23">
        <f>IFERROR(_xlfn.XLOOKUP($B2679,'Reference Prices - Do Not Edit'!$C$4:$C$6575,'Reference Prices - Do Not Edit'!$D$4:$D$6575),0)</f>
        <v>0</v>
      </c>
      <c r="E2679" s="23">
        <f>IFERROR(_xlfn.XLOOKUP($B2679,'Reference Prices - Do Not Edit'!$C$4:$C$6575,'Reference Prices - Do Not Edit'!$E$4:$E$6575),0)</f>
        <v>0</v>
      </c>
      <c r="F2679" s="25">
        <f>IFERROR(_xlfn.XLOOKUP($B2679,'Reference Prices - Do Not Edit'!$C$4:$C$6575,'Reference Prices - Do Not Edit'!$I$4:$I$6575),0)</f>
        <v>0</v>
      </c>
    </row>
    <row r="2680" spans="2:6">
      <c r="B2680" s="475"/>
      <c r="C2680" s="380" t="str">
        <f>IFERROR(_xlfn.XLOOKUP($B2680,'Reference Prices - Do Not Edit'!$C$4:$C$6575,'Reference Prices - Do Not Edit'!$B$4:$B$6575),"-")</f>
        <v>-</v>
      </c>
      <c r="D2680" s="23">
        <f>IFERROR(_xlfn.XLOOKUP($B2680,'Reference Prices - Do Not Edit'!$C$4:$C$6575,'Reference Prices - Do Not Edit'!$D$4:$D$6575),0)</f>
        <v>0</v>
      </c>
      <c r="E2680" s="23">
        <f>IFERROR(_xlfn.XLOOKUP($B2680,'Reference Prices - Do Not Edit'!$C$4:$C$6575,'Reference Prices - Do Not Edit'!$E$4:$E$6575),0)</f>
        <v>0</v>
      </c>
      <c r="F2680" s="25">
        <f>IFERROR(_xlfn.XLOOKUP($B2680,'Reference Prices - Do Not Edit'!$C$4:$C$6575,'Reference Prices - Do Not Edit'!$I$4:$I$6575),0)</f>
        <v>0</v>
      </c>
    </row>
    <row r="2681" spans="2:6">
      <c r="B2681" s="475"/>
      <c r="C2681" s="380" t="str">
        <f>IFERROR(_xlfn.XLOOKUP($B2681,'Reference Prices - Do Not Edit'!$C$4:$C$6575,'Reference Prices - Do Not Edit'!$B$4:$B$6575),"-")</f>
        <v>-</v>
      </c>
      <c r="D2681" s="23">
        <f>IFERROR(_xlfn.XLOOKUP($B2681,'Reference Prices - Do Not Edit'!$C$4:$C$6575,'Reference Prices - Do Not Edit'!$D$4:$D$6575),0)</f>
        <v>0</v>
      </c>
      <c r="E2681" s="23">
        <f>IFERROR(_xlfn.XLOOKUP($B2681,'Reference Prices - Do Not Edit'!$C$4:$C$6575,'Reference Prices - Do Not Edit'!$E$4:$E$6575),0)</f>
        <v>0</v>
      </c>
      <c r="F2681" s="25">
        <f>IFERROR(_xlfn.XLOOKUP($B2681,'Reference Prices - Do Not Edit'!$C$4:$C$6575,'Reference Prices - Do Not Edit'!$I$4:$I$6575),0)</f>
        <v>0</v>
      </c>
    </row>
    <row r="2682" spans="2:6">
      <c r="B2682" s="475"/>
      <c r="C2682" s="380" t="str">
        <f>IFERROR(_xlfn.XLOOKUP($B2682,'Reference Prices - Do Not Edit'!$C$4:$C$6575,'Reference Prices - Do Not Edit'!$B$4:$B$6575),"-")</f>
        <v>-</v>
      </c>
      <c r="D2682" s="23">
        <f>IFERROR(_xlfn.XLOOKUP($B2682,'Reference Prices - Do Not Edit'!$C$4:$C$6575,'Reference Prices - Do Not Edit'!$D$4:$D$6575),0)</f>
        <v>0</v>
      </c>
      <c r="E2682" s="23">
        <f>IFERROR(_xlfn.XLOOKUP($B2682,'Reference Prices - Do Not Edit'!$C$4:$C$6575,'Reference Prices - Do Not Edit'!$E$4:$E$6575),0)</f>
        <v>0</v>
      </c>
      <c r="F2682" s="25">
        <f>IFERROR(_xlfn.XLOOKUP($B2682,'Reference Prices - Do Not Edit'!$C$4:$C$6575,'Reference Prices - Do Not Edit'!$I$4:$I$6575),0)</f>
        <v>0</v>
      </c>
    </row>
    <row r="2683" spans="2:6">
      <c r="B2683" s="475"/>
      <c r="C2683" s="380" t="str">
        <f>IFERROR(_xlfn.XLOOKUP($B2683,'Reference Prices - Do Not Edit'!$C$4:$C$6575,'Reference Prices - Do Not Edit'!$B$4:$B$6575),"-")</f>
        <v>-</v>
      </c>
      <c r="D2683" s="23">
        <f>IFERROR(_xlfn.XLOOKUP($B2683,'Reference Prices - Do Not Edit'!$C$4:$C$6575,'Reference Prices - Do Not Edit'!$D$4:$D$6575),0)</f>
        <v>0</v>
      </c>
      <c r="E2683" s="23">
        <f>IFERROR(_xlfn.XLOOKUP($B2683,'Reference Prices - Do Not Edit'!$C$4:$C$6575,'Reference Prices - Do Not Edit'!$E$4:$E$6575),0)</f>
        <v>0</v>
      </c>
      <c r="F2683" s="25">
        <f>IFERROR(_xlfn.XLOOKUP($B2683,'Reference Prices - Do Not Edit'!$C$4:$C$6575,'Reference Prices - Do Not Edit'!$I$4:$I$6575),0)</f>
        <v>0</v>
      </c>
    </row>
    <row r="2684" spans="2:6">
      <c r="B2684" s="475"/>
      <c r="C2684" s="380" t="str">
        <f>IFERROR(_xlfn.XLOOKUP($B2684,'Reference Prices - Do Not Edit'!$C$4:$C$6575,'Reference Prices - Do Not Edit'!$B$4:$B$6575),"-")</f>
        <v>-</v>
      </c>
      <c r="D2684" s="23">
        <f>IFERROR(_xlfn.XLOOKUP($B2684,'Reference Prices - Do Not Edit'!$C$4:$C$6575,'Reference Prices - Do Not Edit'!$D$4:$D$6575),0)</f>
        <v>0</v>
      </c>
      <c r="E2684" s="23">
        <f>IFERROR(_xlfn.XLOOKUP($B2684,'Reference Prices - Do Not Edit'!$C$4:$C$6575,'Reference Prices - Do Not Edit'!$E$4:$E$6575),0)</f>
        <v>0</v>
      </c>
      <c r="F2684" s="25">
        <f>IFERROR(_xlfn.XLOOKUP($B2684,'Reference Prices - Do Not Edit'!$C$4:$C$6575,'Reference Prices - Do Not Edit'!$I$4:$I$6575),0)</f>
        <v>0</v>
      </c>
    </row>
    <row r="2685" spans="2:6">
      <c r="B2685" s="475"/>
      <c r="C2685" s="380" t="str">
        <f>IFERROR(_xlfn.XLOOKUP($B2685,'Reference Prices - Do Not Edit'!$C$4:$C$6575,'Reference Prices - Do Not Edit'!$B$4:$B$6575),"-")</f>
        <v>-</v>
      </c>
      <c r="D2685" s="23">
        <f>IFERROR(_xlfn.XLOOKUP($B2685,'Reference Prices - Do Not Edit'!$C$4:$C$6575,'Reference Prices - Do Not Edit'!$D$4:$D$6575),0)</f>
        <v>0</v>
      </c>
      <c r="E2685" s="23">
        <f>IFERROR(_xlfn.XLOOKUP($B2685,'Reference Prices - Do Not Edit'!$C$4:$C$6575,'Reference Prices - Do Not Edit'!$E$4:$E$6575),0)</f>
        <v>0</v>
      </c>
      <c r="F2685" s="25">
        <f>IFERROR(_xlfn.XLOOKUP($B2685,'Reference Prices - Do Not Edit'!$C$4:$C$6575,'Reference Prices - Do Not Edit'!$I$4:$I$6575),0)</f>
        <v>0</v>
      </c>
    </row>
    <row r="2686" spans="2:6">
      <c r="B2686" s="475"/>
      <c r="C2686" s="380" t="str">
        <f>IFERROR(_xlfn.XLOOKUP($B2686,'Reference Prices - Do Not Edit'!$C$4:$C$6575,'Reference Prices - Do Not Edit'!$B$4:$B$6575),"-")</f>
        <v>-</v>
      </c>
      <c r="D2686" s="23">
        <f>IFERROR(_xlfn.XLOOKUP($B2686,'Reference Prices - Do Not Edit'!$C$4:$C$6575,'Reference Prices - Do Not Edit'!$D$4:$D$6575),0)</f>
        <v>0</v>
      </c>
      <c r="E2686" s="23">
        <f>IFERROR(_xlfn.XLOOKUP($B2686,'Reference Prices - Do Not Edit'!$C$4:$C$6575,'Reference Prices - Do Not Edit'!$E$4:$E$6575),0)</f>
        <v>0</v>
      </c>
      <c r="F2686" s="25">
        <f>IFERROR(_xlfn.XLOOKUP($B2686,'Reference Prices - Do Not Edit'!$C$4:$C$6575,'Reference Prices - Do Not Edit'!$I$4:$I$6575),0)</f>
        <v>0</v>
      </c>
    </row>
    <row r="2687" spans="2:6">
      <c r="B2687" s="475"/>
      <c r="C2687" s="380" t="str">
        <f>IFERROR(_xlfn.XLOOKUP($B2687,'Reference Prices - Do Not Edit'!$C$4:$C$6575,'Reference Prices - Do Not Edit'!$B$4:$B$6575),"-")</f>
        <v>-</v>
      </c>
      <c r="D2687" s="23">
        <f>IFERROR(_xlfn.XLOOKUP($B2687,'Reference Prices - Do Not Edit'!$C$4:$C$6575,'Reference Prices - Do Not Edit'!$D$4:$D$6575),0)</f>
        <v>0</v>
      </c>
      <c r="E2687" s="23">
        <f>IFERROR(_xlfn.XLOOKUP($B2687,'Reference Prices - Do Not Edit'!$C$4:$C$6575,'Reference Prices - Do Not Edit'!$E$4:$E$6575),0)</f>
        <v>0</v>
      </c>
      <c r="F2687" s="25">
        <f>IFERROR(_xlfn.XLOOKUP($B2687,'Reference Prices - Do Not Edit'!$C$4:$C$6575,'Reference Prices - Do Not Edit'!$I$4:$I$6575),0)</f>
        <v>0</v>
      </c>
    </row>
    <row r="2688" spans="2:6">
      <c r="B2688" s="475"/>
      <c r="C2688" s="380" t="str">
        <f>IFERROR(_xlfn.XLOOKUP($B2688,'Reference Prices - Do Not Edit'!$C$4:$C$6575,'Reference Prices - Do Not Edit'!$B$4:$B$6575),"-")</f>
        <v>-</v>
      </c>
      <c r="D2688" s="23">
        <f>IFERROR(_xlfn.XLOOKUP($B2688,'Reference Prices - Do Not Edit'!$C$4:$C$6575,'Reference Prices - Do Not Edit'!$D$4:$D$6575),0)</f>
        <v>0</v>
      </c>
      <c r="E2688" s="23">
        <f>IFERROR(_xlfn.XLOOKUP($B2688,'Reference Prices - Do Not Edit'!$C$4:$C$6575,'Reference Prices - Do Not Edit'!$E$4:$E$6575),0)</f>
        <v>0</v>
      </c>
      <c r="F2688" s="25">
        <f>IFERROR(_xlfn.XLOOKUP($B2688,'Reference Prices - Do Not Edit'!$C$4:$C$6575,'Reference Prices - Do Not Edit'!$I$4:$I$6575),0)</f>
        <v>0</v>
      </c>
    </row>
    <row r="2689" spans="2:6">
      <c r="B2689" s="475"/>
      <c r="C2689" s="380" t="str">
        <f>IFERROR(_xlfn.XLOOKUP($B2689,'Reference Prices - Do Not Edit'!$C$4:$C$6575,'Reference Prices - Do Not Edit'!$B$4:$B$6575),"-")</f>
        <v>-</v>
      </c>
      <c r="D2689" s="23">
        <f>IFERROR(_xlfn.XLOOKUP($B2689,'Reference Prices - Do Not Edit'!$C$4:$C$6575,'Reference Prices - Do Not Edit'!$D$4:$D$6575),0)</f>
        <v>0</v>
      </c>
      <c r="E2689" s="23">
        <f>IFERROR(_xlfn.XLOOKUP($B2689,'Reference Prices - Do Not Edit'!$C$4:$C$6575,'Reference Prices - Do Not Edit'!$E$4:$E$6575),0)</f>
        <v>0</v>
      </c>
      <c r="F2689" s="25">
        <f>IFERROR(_xlfn.XLOOKUP($B2689,'Reference Prices - Do Not Edit'!$C$4:$C$6575,'Reference Prices - Do Not Edit'!$I$4:$I$6575),0)</f>
        <v>0</v>
      </c>
    </row>
    <row r="2690" spans="2:6">
      <c r="B2690" s="475"/>
      <c r="C2690" s="380" t="str">
        <f>IFERROR(_xlfn.XLOOKUP($B2690,'Reference Prices - Do Not Edit'!$C$4:$C$6575,'Reference Prices - Do Not Edit'!$B$4:$B$6575),"-")</f>
        <v>-</v>
      </c>
      <c r="D2690" s="23">
        <f>IFERROR(_xlfn.XLOOKUP($B2690,'Reference Prices - Do Not Edit'!$C$4:$C$6575,'Reference Prices - Do Not Edit'!$D$4:$D$6575),0)</f>
        <v>0</v>
      </c>
      <c r="E2690" s="23">
        <f>IFERROR(_xlfn.XLOOKUP($B2690,'Reference Prices - Do Not Edit'!$C$4:$C$6575,'Reference Prices - Do Not Edit'!$E$4:$E$6575),0)</f>
        <v>0</v>
      </c>
      <c r="F2690" s="25">
        <f>IFERROR(_xlfn.XLOOKUP($B2690,'Reference Prices - Do Not Edit'!$C$4:$C$6575,'Reference Prices - Do Not Edit'!$I$4:$I$6575),0)</f>
        <v>0</v>
      </c>
    </row>
    <row r="2691" spans="2:6">
      <c r="B2691" s="475"/>
      <c r="C2691" s="380" t="str">
        <f>IFERROR(_xlfn.XLOOKUP($B2691,'Reference Prices - Do Not Edit'!$C$4:$C$6575,'Reference Prices - Do Not Edit'!$B$4:$B$6575),"-")</f>
        <v>-</v>
      </c>
      <c r="D2691" s="23">
        <f>IFERROR(_xlfn.XLOOKUP($B2691,'Reference Prices - Do Not Edit'!$C$4:$C$6575,'Reference Prices - Do Not Edit'!$D$4:$D$6575),0)</f>
        <v>0</v>
      </c>
      <c r="E2691" s="23">
        <f>IFERROR(_xlfn.XLOOKUP($B2691,'Reference Prices - Do Not Edit'!$C$4:$C$6575,'Reference Prices - Do Not Edit'!$E$4:$E$6575),0)</f>
        <v>0</v>
      </c>
      <c r="F2691" s="25">
        <f>IFERROR(_xlfn.XLOOKUP($B2691,'Reference Prices - Do Not Edit'!$C$4:$C$6575,'Reference Prices - Do Not Edit'!$I$4:$I$6575),0)</f>
        <v>0</v>
      </c>
    </row>
    <row r="2692" spans="2:6">
      <c r="B2692" s="475"/>
      <c r="C2692" s="380" t="str">
        <f>IFERROR(_xlfn.XLOOKUP($B2692,'Reference Prices - Do Not Edit'!$C$4:$C$6575,'Reference Prices - Do Not Edit'!$B$4:$B$6575),"-")</f>
        <v>-</v>
      </c>
      <c r="D2692" s="23">
        <f>IFERROR(_xlfn.XLOOKUP($B2692,'Reference Prices - Do Not Edit'!$C$4:$C$6575,'Reference Prices - Do Not Edit'!$D$4:$D$6575),0)</f>
        <v>0</v>
      </c>
      <c r="E2692" s="23">
        <f>IFERROR(_xlfn.XLOOKUP($B2692,'Reference Prices - Do Not Edit'!$C$4:$C$6575,'Reference Prices - Do Not Edit'!$E$4:$E$6575),0)</f>
        <v>0</v>
      </c>
      <c r="F2692" s="25">
        <f>IFERROR(_xlfn.XLOOKUP($B2692,'Reference Prices - Do Not Edit'!$C$4:$C$6575,'Reference Prices - Do Not Edit'!$I$4:$I$6575),0)</f>
        <v>0</v>
      </c>
    </row>
    <row r="2693" spans="2:6">
      <c r="B2693" s="475"/>
      <c r="C2693" s="380" t="str">
        <f>IFERROR(_xlfn.XLOOKUP($B2693,'Reference Prices - Do Not Edit'!$C$4:$C$6575,'Reference Prices - Do Not Edit'!$B$4:$B$6575),"-")</f>
        <v>-</v>
      </c>
      <c r="D2693" s="23">
        <f>IFERROR(_xlfn.XLOOKUP($B2693,'Reference Prices - Do Not Edit'!$C$4:$C$6575,'Reference Prices - Do Not Edit'!$D$4:$D$6575),0)</f>
        <v>0</v>
      </c>
      <c r="E2693" s="23">
        <f>IFERROR(_xlfn.XLOOKUP($B2693,'Reference Prices - Do Not Edit'!$C$4:$C$6575,'Reference Prices - Do Not Edit'!$E$4:$E$6575),0)</f>
        <v>0</v>
      </c>
      <c r="F2693" s="25">
        <f>IFERROR(_xlfn.XLOOKUP($B2693,'Reference Prices - Do Not Edit'!$C$4:$C$6575,'Reference Prices - Do Not Edit'!$I$4:$I$6575),0)</f>
        <v>0</v>
      </c>
    </row>
    <row r="2694" spans="2:6">
      <c r="B2694" s="475"/>
      <c r="C2694" s="380" t="str">
        <f>IFERROR(_xlfn.XLOOKUP($B2694,'Reference Prices - Do Not Edit'!$C$4:$C$6575,'Reference Prices - Do Not Edit'!$B$4:$B$6575),"-")</f>
        <v>-</v>
      </c>
      <c r="D2694" s="23">
        <f>IFERROR(_xlfn.XLOOKUP($B2694,'Reference Prices - Do Not Edit'!$C$4:$C$6575,'Reference Prices - Do Not Edit'!$D$4:$D$6575),0)</f>
        <v>0</v>
      </c>
      <c r="E2694" s="23">
        <f>IFERROR(_xlfn.XLOOKUP($B2694,'Reference Prices - Do Not Edit'!$C$4:$C$6575,'Reference Prices - Do Not Edit'!$E$4:$E$6575),0)</f>
        <v>0</v>
      </c>
      <c r="F2694" s="25">
        <f>IFERROR(_xlfn.XLOOKUP($B2694,'Reference Prices - Do Not Edit'!$C$4:$C$6575,'Reference Prices - Do Not Edit'!$I$4:$I$6575),0)</f>
        <v>0</v>
      </c>
    </row>
    <row r="2695" spans="2:6">
      <c r="B2695" s="475"/>
      <c r="C2695" s="380" t="str">
        <f>IFERROR(_xlfn.XLOOKUP($B2695,'Reference Prices - Do Not Edit'!$C$4:$C$6575,'Reference Prices - Do Not Edit'!$B$4:$B$6575),"-")</f>
        <v>-</v>
      </c>
      <c r="D2695" s="23">
        <f>IFERROR(_xlfn.XLOOKUP($B2695,'Reference Prices - Do Not Edit'!$C$4:$C$6575,'Reference Prices - Do Not Edit'!$D$4:$D$6575),0)</f>
        <v>0</v>
      </c>
      <c r="E2695" s="23">
        <f>IFERROR(_xlfn.XLOOKUP($B2695,'Reference Prices - Do Not Edit'!$C$4:$C$6575,'Reference Prices - Do Not Edit'!$E$4:$E$6575),0)</f>
        <v>0</v>
      </c>
      <c r="F2695" s="25">
        <f>IFERROR(_xlfn.XLOOKUP($B2695,'Reference Prices - Do Not Edit'!$C$4:$C$6575,'Reference Prices - Do Not Edit'!$I$4:$I$6575),0)</f>
        <v>0</v>
      </c>
    </row>
    <row r="2696" spans="2:6">
      <c r="B2696" s="475"/>
      <c r="C2696" s="380" t="str">
        <f>IFERROR(_xlfn.XLOOKUP($B2696,'Reference Prices - Do Not Edit'!$C$4:$C$6575,'Reference Prices - Do Not Edit'!$B$4:$B$6575),"-")</f>
        <v>-</v>
      </c>
      <c r="D2696" s="23">
        <f>IFERROR(_xlfn.XLOOKUP($B2696,'Reference Prices - Do Not Edit'!$C$4:$C$6575,'Reference Prices - Do Not Edit'!$D$4:$D$6575),0)</f>
        <v>0</v>
      </c>
      <c r="E2696" s="23">
        <f>IFERROR(_xlfn.XLOOKUP($B2696,'Reference Prices - Do Not Edit'!$C$4:$C$6575,'Reference Prices - Do Not Edit'!$E$4:$E$6575),0)</f>
        <v>0</v>
      </c>
      <c r="F2696" s="25">
        <f>IFERROR(_xlfn.XLOOKUP($B2696,'Reference Prices - Do Not Edit'!$C$4:$C$6575,'Reference Prices - Do Not Edit'!$I$4:$I$6575),0)</f>
        <v>0</v>
      </c>
    </row>
    <row r="2697" spans="2:6">
      <c r="B2697" s="475"/>
      <c r="C2697" s="380" t="str">
        <f>IFERROR(_xlfn.XLOOKUP($B2697,'Reference Prices - Do Not Edit'!$C$4:$C$6575,'Reference Prices - Do Not Edit'!$B$4:$B$6575),"-")</f>
        <v>-</v>
      </c>
      <c r="D2697" s="23">
        <f>IFERROR(_xlfn.XLOOKUP($B2697,'Reference Prices - Do Not Edit'!$C$4:$C$6575,'Reference Prices - Do Not Edit'!$D$4:$D$6575),0)</f>
        <v>0</v>
      </c>
      <c r="E2697" s="23">
        <f>IFERROR(_xlfn.XLOOKUP($B2697,'Reference Prices - Do Not Edit'!$C$4:$C$6575,'Reference Prices - Do Not Edit'!$E$4:$E$6575),0)</f>
        <v>0</v>
      </c>
      <c r="F2697" s="25">
        <f>IFERROR(_xlfn.XLOOKUP($B2697,'Reference Prices - Do Not Edit'!$C$4:$C$6575,'Reference Prices - Do Not Edit'!$I$4:$I$6575),0)</f>
        <v>0</v>
      </c>
    </row>
    <row r="2698" spans="2:6">
      <c r="B2698" s="475"/>
      <c r="C2698" s="380" t="str">
        <f>IFERROR(_xlfn.XLOOKUP($B2698,'Reference Prices - Do Not Edit'!$C$4:$C$6575,'Reference Prices - Do Not Edit'!$B$4:$B$6575),"-")</f>
        <v>-</v>
      </c>
      <c r="D2698" s="23">
        <f>IFERROR(_xlfn.XLOOKUP($B2698,'Reference Prices - Do Not Edit'!$C$4:$C$6575,'Reference Prices - Do Not Edit'!$D$4:$D$6575),0)</f>
        <v>0</v>
      </c>
      <c r="E2698" s="23">
        <f>IFERROR(_xlfn.XLOOKUP($B2698,'Reference Prices - Do Not Edit'!$C$4:$C$6575,'Reference Prices - Do Not Edit'!$E$4:$E$6575),0)</f>
        <v>0</v>
      </c>
      <c r="F2698" s="25">
        <f>IFERROR(_xlfn.XLOOKUP($B2698,'Reference Prices - Do Not Edit'!$C$4:$C$6575,'Reference Prices - Do Not Edit'!$I$4:$I$6575),0)</f>
        <v>0</v>
      </c>
    </row>
    <row r="2699" spans="2:6">
      <c r="B2699" s="475"/>
      <c r="C2699" s="380" t="str">
        <f>IFERROR(_xlfn.XLOOKUP($B2699,'Reference Prices - Do Not Edit'!$C$4:$C$6575,'Reference Prices - Do Not Edit'!$B$4:$B$6575),"-")</f>
        <v>-</v>
      </c>
      <c r="D2699" s="23">
        <f>IFERROR(_xlfn.XLOOKUP($B2699,'Reference Prices - Do Not Edit'!$C$4:$C$6575,'Reference Prices - Do Not Edit'!$D$4:$D$6575),0)</f>
        <v>0</v>
      </c>
      <c r="E2699" s="23">
        <f>IFERROR(_xlfn.XLOOKUP($B2699,'Reference Prices - Do Not Edit'!$C$4:$C$6575,'Reference Prices - Do Not Edit'!$E$4:$E$6575),0)</f>
        <v>0</v>
      </c>
      <c r="F2699" s="25">
        <f>IFERROR(_xlfn.XLOOKUP($B2699,'Reference Prices - Do Not Edit'!$C$4:$C$6575,'Reference Prices - Do Not Edit'!$I$4:$I$6575),0)</f>
        <v>0</v>
      </c>
    </row>
    <row r="2700" spans="2:6">
      <c r="B2700" s="475"/>
      <c r="C2700" s="380" t="str">
        <f>IFERROR(_xlfn.XLOOKUP($B2700,'Reference Prices - Do Not Edit'!$C$4:$C$6575,'Reference Prices - Do Not Edit'!$B$4:$B$6575),"-")</f>
        <v>-</v>
      </c>
      <c r="D2700" s="23">
        <f>IFERROR(_xlfn.XLOOKUP($B2700,'Reference Prices - Do Not Edit'!$C$4:$C$6575,'Reference Prices - Do Not Edit'!$D$4:$D$6575),0)</f>
        <v>0</v>
      </c>
      <c r="E2700" s="23">
        <f>IFERROR(_xlfn.XLOOKUP($B2700,'Reference Prices - Do Not Edit'!$C$4:$C$6575,'Reference Prices - Do Not Edit'!$E$4:$E$6575),0)</f>
        <v>0</v>
      </c>
      <c r="F2700" s="25">
        <f>IFERROR(_xlfn.XLOOKUP($B2700,'Reference Prices - Do Not Edit'!$C$4:$C$6575,'Reference Prices - Do Not Edit'!$I$4:$I$6575),0)</f>
        <v>0</v>
      </c>
    </row>
    <row r="2701" spans="2:6">
      <c r="B2701" s="475"/>
      <c r="C2701" s="380" t="str">
        <f>IFERROR(_xlfn.XLOOKUP($B2701,'Reference Prices - Do Not Edit'!$C$4:$C$6575,'Reference Prices - Do Not Edit'!$B$4:$B$6575),"-")</f>
        <v>-</v>
      </c>
      <c r="D2701" s="23">
        <f>IFERROR(_xlfn.XLOOKUP($B2701,'Reference Prices - Do Not Edit'!$C$4:$C$6575,'Reference Prices - Do Not Edit'!$D$4:$D$6575),0)</f>
        <v>0</v>
      </c>
      <c r="E2701" s="23">
        <f>IFERROR(_xlfn.XLOOKUP($B2701,'Reference Prices - Do Not Edit'!$C$4:$C$6575,'Reference Prices - Do Not Edit'!$E$4:$E$6575),0)</f>
        <v>0</v>
      </c>
      <c r="F2701" s="25">
        <f>IFERROR(_xlfn.XLOOKUP($B2701,'Reference Prices - Do Not Edit'!$C$4:$C$6575,'Reference Prices - Do Not Edit'!$I$4:$I$6575),0)</f>
        <v>0</v>
      </c>
    </row>
    <row r="2702" spans="2:6">
      <c r="B2702" s="475"/>
      <c r="C2702" s="380" t="str">
        <f>IFERROR(_xlfn.XLOOKUP($B2702,'Reference Prices - Do Not Edit'!$C$4:$C$6575,'Reference Prices - Do Not Edit'!$B$4:$B$6575),"-")</f>
        <v>-</v>
      </c>
      <c r="D2702" s="23">
        <f>IFERROR(_xlfn.XLOOKUP($B2702,'Reference Prices - Do Not Edit'!$C$4:$C$6575,'Reference Prices - Do Not Edit'!$D$4:$D$6575),0)</f>
        <v>0</v>
      </c>
      <c r="E2702" s="23">
        <f>IFERROR(_xlfn.XLOOKUP($B2702,'Reference Prices - Do Not Edit'!$C$4:$C$6575,'Reference Prices - Do Not Edit'!$E$4:$E$6575),0)</f>
        <v>0</v>
      </c>
      <c r="F2702" s="25">
        <f>IFERROR(_xlfn.XLOOKUP($B2702,'Reference Prices - Do Not Edit'!$C$4:$C$6575,'Reference Prices - Do Not Edit'!$I$4:$I$6575),0)</f>
        <v>0</v>
      </c>
    </row>
    <row r="2703" spans="2:6">
      <c r="B2703" s="475"/>
      <c r="C2703" s="380" t="str">
        <f>IFERROR(_xlfn.XLOOKUP($B2703,'Reference Prices - Do Not Edit'!$C$4:$C$6575,'Reference Prices - Do Not Edit'!$B$4:$B$6575),"-")</f>
        <v>-</v>
      </c>
      <c r="D2703" s="23">
        <f>IFERROR(_xlfn.XLOOKUP($B2703,'Reference Prices - Do Not Edit'!$C$4:$C$6575,'Reference Prices - Do Not Edit'!$D$4:$D$6575),0)</f>
        <v>0</v>
      </c>
      <c r="E2703" s="23">
        <f>IFERROR(_xlfn.XLOOKUP($B2703,'Reference Prices - Do Not Edit'!$C$4:$C$6575,'Reference Prices - Do Not Edit'!$E$4:$E$6575),0)</f>
        <v>0</v>
      </c>
      <c r="F2703" s="25">
        <f>IFERROR(_xlfn.XLOOKUP($B2703,'Reference Prices - Do Not Edit'!$C$4:$C$6575,'Reference Prices - Do Not Edit'!$I$4:$I$6575),0)</f>
        <v>0</v>
      </c>
    </row>
    <row r="2704" spans="2:6">
      <c r="B2704" s="475"/>
      <c r="C2704" s="380" t="str">
        <f>IFERROR(_xlfn.XLOOKUP($B2704,'Reference Prices - Do Not Edit'!$C$4:$C$6575,'Reference Prices - Do Not Edit'!$B$4:$B$6575),"-")</f>
        <v>-</v>
      </c>
      <c r="D2704" s="23">
        <f>IFERROR(_xlfn.XLOOKUP($B2704,'Reference Prices - Do Not Edit'!$C$4:$C$6575,'Reference Prices - Do Not Edit'!$D$4:$D$6575),0)</f>
        <v>0</v>
      </c>
      <c r="E2704" s="23">
        <f>IFERROR(_xlfn.XLOOKUP($B2704,'Reference Prices - Do Not Edit'!$C$4:$C$6575,'Reference Prices - Do Not Edit'!$E$4:$E$6575),0)</f>
        <v>0</v>
      </c>
      <c r="F2704" s="25">
        <f>IFERROR(_xlfn.XLOOKUP($B2704,'Reference Prices - Do Not Edit'!$C$4:$C$6575,'Reference Prices - Do Not Edit'!$I$4:$I$6575),0)</f>
        <v>0</v>
      </c>
    </row>
    <row r="2705" spans="2:6">
      <c r="B2705" s="475"/>
      <c r="C2705" s="380" t="str">
        <f>IFERROR(_xlfn.XLOOKUP($B2705,'Reference Prices - Do Not Edit'!$C$4:$C$6575,'Reference Prices - Do Not Edit'!$B$4:$B$6575),"-")</f>
        <v>-</v>
      </c>
      <c r="D2705" s="23">
        <f>IFERROR(_xlfn.XLOOKUP($B2705,'Reference Prices - Do Not Edit'!$C$4:$C$6575,'Reference Prices - Do Not Edit'!$D$4:$D$6575),0)</f>
        <v>0</v>
      </c>
      <c r="E2705" s="23">
        <f>IFERROR(_xlfn.XLOOKUP($B2705,'Reference Prices - Do Not Edit'!$C$4:$C$6575,'Reference Prices - Do Not Edit'!$E$4:$E$6575),0)</f>
        <v>0</v>
      </c>
      <c r="F2705" s="25">
        <f>IFERROR(_xlfn.XLOOKUP($B2705,'Reference Prices - Do Not Edit'!$C$4:$C$6575,'Reference Prices - Do Not Edit'!$I$4:$I$6575),0)</f>
        <v>0</v>
      </c>
    </row>
    <row r="2706" spans="2:6">
      <c r="B2706" s="475"/>
      <c r="C2706" s="380" t="str">
        <f>IFERROR(_xlfn.XLOOKUP($B2706,'Reference Prices - Do Not Edit'!$C$4:$C$6575,'Reference Prices - Do Not Edit'!$B$4:$B$6575),"-")</f>
        <v>-</v>
      </c>
      <c r="D2706" s="23">
        <f>IFERROR(_xlfn.XLOOKUP($B2706,'Reference Prices - Do Not Edit'!$C$4:$C$6575,'Reference Prices - Do Not Edit'!$D$4:$D$6575),0)</f>
        <v>0</v>
      </c>
      <c r="E2706" s="23">
        <f>IFERROR(_xlfn.XLOOKUP($B2706,'Reference Prices - Do Not Edit'!$C$4:$C$6575,'Reference Prices - Do Not Edit'!$E$4:$E$6575),0)</f>
        <v>0</v>
      </c>
      <c r="F2706" s="25">
        <f>IFERROR(_xlfn.XLOOKUP($B2706,'Reference Prices - Do Not Edit'!$C$4:$C$6575,'Reference Prices - Do Not Edit'!$I$4:$I$6575),0)</f>
        <v>0</v>
      </c>
    </row>
    <row r="2707" spans="2:6">
      <c r="B2707" s="475"/>
      <c r="C2707" s="380" t="str">
        <f>IFERROR(_xlfn.XLOOKUP($B2707,'Reference Prices - Do Not Edit'!$C$4:$C$6575,'Reference Prices - Do Not Edit'!$B$4:$B$6575),"-")</f>
        <v>-</v>
      </c>
      <c r="D2707" s="23">
        <f>IFERROR(_xlfn.XLOOKUP($B2707,'Reference Prices - Do Not Edit'!$C$4:$C$6575,'Reference Prices - Do Not Edit'!$D$4:$D$6575),0)</f>
        <v>0</v>
      </c>
      <c r="E2707" s="23">
        <f>IFERROR(_xlfn.XLOOKUP($B2707,'Reference Prices - Do Not Edit'!$C$4:$C$6575,'Reference Prices - Do Not Edit'!$E$4:$E$6575),0)</f>
        <v>0</v>
      </c>
      <c r="F2707" s="25">
        <f>IFERROR(_xlfn.XLOOKUP($B2707,'Reference Prices - Do Not Edit'!$C$4:$C$6575,'Reference Prices - Do Not Edit'!$I$4:$I$6575),0)</f>
        <v>0</v>
      </c>
    </row>
    <row r="2708" spans="2:6">
      <c r="B2708" s="475"/>
      <c r="C2708" s="380" t="str">
        <f>IFERROR(_xlfn.XLOOKUP($B2708,'Reference Prices - Do Not Edit'!$C$4:$C$6575,'Reference Prices - Do Not Edit'!$B$4:$B$6575),"-")</f>
        <v>-</v>
      </c>
      <c r="D2708" s="23">
        <f>IFERROR(_xlfn.XLOOKUP($B2708,'Reference Prices - Do Not Edit'!$C$4:$C$6575,'Reference Prices - Do Not Edit'!$D$4:$D$6575),0)</f>
        <v>0</v>
      </c>
      <c r="E2708" s="23">
        <f>IFERROR(_xlfn.XLOOKUP($B2708,'Reference Prices - Do Not Edit'!$C$4:$C$6575,'Reference Prices - Do Not Edit'!$E$4:$E$6575),0)</f>
        <v>0</v>
      </c>
      <c r="F2708" s="25">
        <f>IFERROR(_xlfn.XLOOKUP($B2708,'Reference Prices - Do Not Edit'!$C$4:$C$6575,'Reference Prices - Do Not Edit'!$I$4:$I$6575),0)</f>
        <v>0</v>
      </c>
    </row>
    <row r="2709" spans="2:6">
      <c r="B2709" s="475"/>
      <c r="C2709" s="380" t="str">
        <f>IFERROR(_xlfn.XLOOKUP($B2709,'Reference Prices - Do Not Edit'!$C$4:$C$6575,'Reference Prices - Do Not Edit'!$B$4:$B$6575),"-")</f>
        <v>-</v>
      </c>
      <c r="D2709" s="23">
        <f>IFERROR(_xlfn.XLOOKUP($B2709,'Reference Prices - Do Not Edit'!$C$4:$C$6575,'Reference Prices - Do Not Edit'!$D$4:$D$6575),0)</f>
        <v>0</v>
      </c>
      <c r="E2709" s="23">
        <f>IFERROR(_xlfn.XLOOKUP($B2709,'Reference Prices - Do Not Edit'!$C$4:$C$6575,'Reference Prices - Do Not Edit'!$E$4:$E$6575),0)</f>
        <v>0</v>
      </c>
      <c r="F2709" s="25">
        <f>IFERROR(_xlfn.XLOOKUP($B2709,'Reference Prices - Do Not Edit'!$C$4:$C$6575,'Reference Prices - Do Not Edit'!$I$4:$I$6575),0)</f>
        <v>0</v>
      </c>
    </row>
    <row r="2710" spans="2:6">
      <c r="B2710" s="475"/>
      <c r="C2710" s="380" t="str">
        <f>IFERROR(_xlfn.XLOOKUP($B2710,'Reference Prices - Do Not Edit'!$C$4:$C$6575,'Reference Prices - Do Not Edit'!$B$4:$B$6575),"-")</f>
        <v>-</v>
      </c>
      <c r="D2710" s="23">
        <f>IFERROR(_xlfn.XLOOKUP($B2710,'Reference Prices - Do Not Edit'!$C$4:$C$6575,'Reference Prices - Do Not Edit'!$D$4:$D$6575),0)</f>
        <v>0</v>
      </c>
      <c r="E2710" s="23">
        <f>IFERROR(_xlfn.XLOOKUP($B2710,'Reference Prices - Do Not Edit'!$C$4:$C$6575,'Reference Prices - Do Not Edit'!$E$4:$E$6575),0)</f>
        <v>0</v>
      </c>
      <c r="F2710" s="25">
        <f>IFERROR(_xlfn.XLOOKUP($B2710,'Reference Prices - Do Not Edit'!$C$4:$C$6575,'Reference Prices - Do Not Edit'!$I$4:$I$6575),0)</f>
        <v>0</v>
      </c>
    </row>
    <row r="2711" spans="2:6">
      <c r="B2711" s="475"/>
      <c r="C2711" s="380" t="str">
        <f>IFERROR(_xlfn.XLOOKUP($B2711,'Reference Prices - Do Not Edit'!$C$4:$C$6575,'Reference Prices - Do Not Edit'!$B$4:$B$6575),"-")</f>
        <v>-</v>
      </c>
      <c r="D2711" s="23">
        <f>IFERROR(_xlfn.XLOOKUP($B2711,'Reference Prices - Do Not Edit'!$C$4:$C$6575,'Reference Prices - Do Not Edit'!$D$4:$D$6575),0)</f>
        <v>0</v>
      </c>
      <c r="E2711" s="23">
        <f>IFERROR(_xlfn.XLOOKUP($B2711,'Reference Prices - Do Not Edit'!$C$4:$C$6575,'Reference Prices - Do Not Edit'!$E$4:$E$6575),0)</f>
        <v>0</v>
      </c>
      <c r="F2711" s="25">
        <f>IFERROR(_xlfn.XLOOKUP($B2711,'Reference Prices - Do Not Edit'!$C$4:$C$6575,'Reference Prices - Do Not Edit'!$I$4:$I$6575),0)</f>
        <v>0</v>
      </c>
    </row>
    <row r="2712" spans="2:6">
      <c r="B2712" s="475"/>
      <c r="C2712" s="380" t="str">
        <f>IFERROR(_xlfn.XLOOKUP($B2712,'Reference Prices - Do Not Edit'!$C$4:$C$6575,'Reference Prices - Do Not Edit'!$B$4:$B$6575),"-")</f>
        <v>-</v>
      </c>
      <c r="D2712" s="23">
        <f>IFERROR(_xlfn.XLOOKUP($B2712,'Reference Prices - Do Not Edit'!$C$4:$C$6575,'Reference Prices - Do Not Edit'!$D$4:$D$6575),0)</f>
        <v>0</v>
      </c>
      <c r="E2712" s="23">
        <f>IFERROR(_xlfn.XLOOKUP($B2712,'Reference Prices - Do Not Edit'!$C$4:$C$6575,'Reference Prices - Do Not Edit'!$E$4:$E$6575),0)</f>
        <v>0</v>
      </c>
      <c r="F2712" s="25">
        <f>IFERROR(_xlfn.XLOOKUP($B2712,'Reference Prices - Do Not Edit'!$C$4:$C$6575,'Reference Prices - Do Not Edit'!$I$4:$I$6575),0)</f>
        <v>0</v>
      </c>
    </row>
    <row r="2713" spans="2:6">
      <c r="B2713" s="475"/>
      <c r="C2713" s="380" t="str">
        <f>IFERROR(_xlfn.XLOOKUP($B2713,'Reference Prices - Do Not Edit'!$C$4:$C$6575,'Reference Prices - Do Not Edit'!$B$4:$B$6575),"-")</f>
        <v>-</v>
      </c>
      <c r="D2713" s="23">
        <f>IFERROR(_xlfn.XLOOKUP($B2713,'Reference Prices - Do Not Edit'!$C$4:$C$6575,'Reference Prices - Do Not Edit'!$D$4:$D$6575),0)</f>
        <v>0</v>
      </c>
      <c r="E2713" s="23">
        <f>IFERROR(_xlfn.XLOOKUP($B2713,'Reference Prices - Do Not Edit'!$C$4:$C$6575,'Reference Prices - Do Not Edit'!$E$4:$E$6575),0)</f>
        <v>0</v>
      </c>
      <c r="F2713" s="25">
        <f>IFERROR(_xlfn.XLOOKUP($B2713,'Reference Prices - Do Not Edit'!$C$4:$C$6575,'Reference Prices - Do Not Edit'!$I$4:$I$6575),0)</f>
        <v>0</v>
      </c>
    </row>
    <row r="2714" spans="2:6">
      <c r="B2714" s="475"/>
      <c r="C2714" s="380" t="str">
        <f>IFERROR(_xlfn.XLOOKUP($B2714,'Reference Prices - Do Not Edit'!$C$4:$C$6575,'Reference Prices - Do Not Edit'!$B$4:$B$6575),"-")</f>
        <v>-</v>
      </c>
      <c r="D2714" s="23">
        <f>IFERROR(_xlfn.XLOOKUP($B2714,'Reference Prices - Do Not Edit'!$C$4:$C$6575,'Reference Prices - Do Not Edit'!$D$4:$D$6575),0)</f>
        <v>0</v>
      </c>
      <c r="E2714" s="23">
        <f>IFERROR(_xlfn.XLOOKUP($B2714,'Reference Prices - Do Not Edit'!$C$4:$C$6575,'Reference Prices - Do Not Edit'!$E$4:$E$6575),0)</f>
        <v>0</v>
      </c>
      <c r="F2714" s="25">
        <f>IFERROR(_xlfn.XLOOKUP($B2714,'Reference Prices - Do Not Edit'!$C$4:$C$6575,'Reference Prices - Do Not Edit'!$I$4:$I$6575),0)</f>
        <v>0</v>
      </c>
    </row>
    <row r="2715" spans="2:6">
      <c r="B2715" s="475"/>
      <c r="C2715" s="380" t="str">
        <f>IFERROR(_xlfn.XLOOKUP($B2715,'Reference Prices - Do Not Edit'!$C$4:$C$6575,'Reference Prices - Do Not Edit'!$B$4:$B$6575),"-")</f>
        <v>-</v>
      </c>
      <c r="D2715" s="23">
        <f>IFERROR(_xlfn.XLOOKUP($B2715,'Reference Prices - Do Not Edit'!$C$4:$C$6575,'Reference Prices - Do Not Edit'!$D$4:$D$6575),0)</f>
        <v>0</v>
      </c>
      <c r="E2715" s="23">
        <f>IFERROR(_xlfn.XLOOKUP($B2715,'Reference Prices - Do Not Edit'!$C$4:$C$6575,'Reference Prices - Do Not Edit'!$E$4:$E$6575),0)</f>
        <v>0</v>
      </c>
      <c r="F2715" s="25">
        <f>IFERROR(_xlfn.XLOOKUP($B2715,'Reference Prices - Do Not Edit'!$C$4:$C$6575,'Reference Prices - Do Not Edit'!$I$4:$I$6575),0)</f>
        <v>0</v>
      </c>
    </row>
    <row r="2716" spans="2:6">
      <c r="B2716" s="475"/>
      <c r="C2716" s="380" t="str">
        <f>IFERROR(_xlfn.XLOOKUP($B2716,'Reference Prices - Do Not Edit'!$C$4:$C$6575,'Reference Prices - Do Not Edit'!$B$4:$B$6575),"-")</f>
        <v>-</v>
      </c>
      <c r="D2716" s="23">
        <f>IFERROR(_xlfn.XLOOKUP($B2716,'Reference Prices - Do Not Edit'!$C$4:$C$6575,'Reference Prices - Do Not Edit'!$D$4:$D$6575),0)</f>
        <v>0</v>
      </c>
      <c r="E2716" s="23">
        <f>IFERROR(_xlfn.XLOOKUP($B2716,'Reference Prices - Do Not Edit'!$C$4:$C$6575,'Reference Prices - Do Not Edit'!$E$4:$E$6575),0)</f>
        <v>0</v>
      </c>
      <c r="F2716" s="25">
        <f>IFERROR(_xlfn.XLOOKUP($B2716,'Reference Prices - Do Not Edit'!$C$4:$C$6575,'Reference Prices - Do Not Edit'!$I$4:$I$6575),0)</f>
        <v>0</v>
      </c>
    </row>
    <row r="2717" spans="2:6">
      <c r="B2717" s="475"/>
      <c r="C2717" s="380" t="str">
        <f>IFERROR(_xlfn.XLOOKUP($B2717,'Reference Prices - Do Not Edit'!$C$4:$C$6575,'Reference Prices - Do Not Edit'!$B$4:$B$6575),"-")</f>
        <v>-</v>
      </c>
      <c r="D2717" s="23">
        <f>IFERROR(_xlfn.XLOOKUP($B2717,'Reference Prices - Do Not Edit'!$C$4:$C$6575,'Reference Prices - Do Not Edit'!$D$4:$D$6575),0)</f>
        <v>0</v>
      </c>
      <c r="E2717" s="23">
        <f>IFERROR(_xlfn.XLOOKUP($B2717,'Reference Prices - Do Not Edit'!$C$4:$C$6575,'Reference Prices - Do Not Edit'!$E$4:$E$6575),0)</f>
        <v>0</v>
      </c>
      <c r="F2717" s="25">
        <f>IFERROR(_xlfn.XLOOKUP($B2717,'Reference Prices - Do Not Edit'!$C$4:$C$6575,'Reference Prices - Do Not Edit'!$I$4:$I$6575),0)</f>
        <v>0</v>
      </c>
    </row>
    <row r="2718" spans="2:6">
      <c r="B2718" s="475"/>
      <c r="C2718" s="380" t="str">
        <f>IFERROR(_xlfn.XLOOKUP($B2718,'Reference Prices - Do Not Edit'!$C$4:$C$6575,'Reference Prices - Do Not Edit'!$B$4:$B$6575),"-")</f>
        <v>-</v>
      </c>
      <c r="D2718" s="23">
        <f>IFERROR(_xlfn.XLOOKUP($B2718,'Reference Prices - Do Not Edit'!$C$4:$C$6575,'Reference Prices - Do Not Edit'!$D$4:$D$6575),0)</f>
        <v>0</v>
      </c>
      <c r="E2718" s="23">
        <f>IFERROR(_xlfn.XLOOKUP($B2718,'Reference Prices - Do Not Edit'!$C$4:$C$6575,'Reference Prices - Do Not Edit'!$E$4:$E$6575),0)</f>
        <v>0</v>
      </c>
      <c r="F2718" s="25">
        <f>IFERROR(_xlfn.XLOOKUP($B2718,'Reference Prices - Do Not Edit'!$C$4:$C$6575,'Reference Prices - Do Not Edit'!$I$4:$I$6575),0)</f>
        <v>0</v>
      </c>
    </row>
    <row r="2719" spans="2:6">
      <c r="B2719" s="475"/>
      <c r="C2719" s="380" t="str">
        <f>IFERROR(_xlfn.XLOOKUP($B2719,'Reference Prices - Do Not Edit'!$C$4:$C$6575,'Reference Prices - Do Not Edit'!$B$4:$B$6575),"-")</f>
        <v>-</v>
      </c>
      <c r="D2719" s="23">
        <f>IFERROR(_xlfn.XLOOKUP($B2719,'Reference Prices - Do Not Edit'!$C$4:$C$6575,'Reference Prices - Do Not Edit'!$D$4:$D$6575),0)</f>
        <v>0</v>
      </c>
      <c r="E2719" s="23">
        <f>IFERROR(_xlfn.XLOOKUP($B2719,'Reference Prices - Do Not Edit'!$C$4:$C$6575,'Reference Prices - Do Not Edit'!$E$4:$E$6575),0)</f>
        <v>0</v>
      </c>
      <c r="F2719" s="25">
        <f>IFERROR(_xlfn.XLOOKUP($B2719,'Reference Prices - Do Not Edit'!$C$4:$C$6575,'Reference Prices - Do Not Edit'!$I$4:$I$6575),0)</f>
        <v>0</v>
      </c>
    </row>
    <row r="2720" spans="2:6">
      <c r="B2720" s="475"/>
      <c r="C2720" s="380" t="str">
        <f>IFERROR(_xlfn.XLOOKUP($B2720,'Reference Prices - Do Not Edit'!$C$4:$C$6575,'Reference Prices - Do Not Edit'!$B$4:$B$6575),"-")</f>
        <v>-</v>
      </c>
      <c r="D2720" s="23">
        <f>IFERROR(_xlfn.XLOOKUP($B2720,'Reference Prices - Do Not Edit'!$C$4:$C$6575,'Reference Prices - Do Not Edit'!$D$4:$D$6575),0)</f>
        <v>0</v>
      </c>
      <c r="E2720" s="23">
        <f>IFERROR(_xlfn.XLOOKUP($B2720,'Reference Prices - Do Not Edit'!$C$4:$C$6575,'Reference Prices - Do Not Edit'!$E$4:$E$6575),0)</f>
        <v>0</v>
      </c>
      <c r="F2720" s="25">
        <f>IFERROR(_xlfn.XLOOKUP($B2720,'Reference Prices - Do Not Edit'!$C$4:$C$6575,'Reference Prices - Do Not Edit'!$I$4:$I$6575),0)</f>
        <v>0</v>
      </c>
    </row>
    <row r="2721" spans="2:6">
      <c r="B2721" s="475"/>
      <c r="C2721" s="380" t="str">
        <f>IFERROR(_xlfn.XLOOKUP($B2721,'Reference Prices - Do Not Edit'!$C$4:$C$6575,'Reference Prices - Do Not Edit'!$B$4:$B$6575),"-")</f>
        <v>-</v>
      </c>
      <c r="D2721" s="23">
        <f>IFERROR(_xlfn.XLOOKUP($B2721,'Reference Prices - Do Not Edit'!$C$4:$C$6575,'Reference Prices - Do Not Edit'!$D$4:$D$6575),0)</f>
        <v>0</v>
      </c>
      <c r="E2721" s="23">
        <f>IFERROR(_xlfn.XLOOKUP($B2721,'Reference Prices - Do Not Edit'!$C$4:$C$6575,'Reference Prices - Do Not Edit'!$E$4:$E$6575),0)</f>
        <v>0</v>
      </c>
      <c r="F2721" s="25">
        <f>IFERROR(_xlfn.XLOOKUP($B2721,'Reference Prices - Do Not Edit'!$C$4:$C$6575,'Reference Prices - Do Not Edit'!$I$4:$I$6575),0)</f>
        <v>0</v>
      </c>
    </row>
    <row r="2722" spans="2:6">
      <c r="B2722" s="475"/>
      <c r="C2722" s="380" t="str">
        <f>IFERROR(_xlfn.XLOOKUP($B2722,'Reference Prices - Do Not Edit'!$C$4:$C$6575,'Reference Prices - Do Not Edit'!$B$4:$B$6575),"-")</f>
        <v>-</v>
      </c>
      <c r="D2722" s="23">
        <f>IFERROR(_xlfn.XLOOKUP($B2722,'Reference Prices - Do Not Edit'!$C$4:$C$6575,'Reference Prices - Do Not Edit'!$D$4:$D$6575),0)</f>
        <v>0</v>
      </c>
      <c r="E2722" s="23">
        <f>IFERROR(_xlfn.XLOOKUP($B2722,'Reference Prices - Do Not Edit'!$C$4:$C$6575,'Reference Prices - Do Not Edit'!$E$4:$E$6575),0)</f>
        <v>0</v>
      </c>
      <c r="F2722" s="25">
        <f>IFERROR(_xlfn.XLOOKUP($B2722,'Reference Prices - Do Not Edit'!$C$4:$C$6575,'Reference Prices - Do Not Edit'!$I$4:$I$6575),0)</f>
        <v>0</v>
      </c>
    </row>
    <row r="2723" spans="2:6">
      <c r="B2723" s="475"/>
      <c r="C2723" s="380" t="str">
        <f>IFERROR(_xlfn.XLOOKUP($B2723,'Reference Prices - Do Not Edit'!$C$4:$C$6575,'Reference Prices - Do Not Edit'!$B$4:$B$6575),"-")</f>
        <v>-</v>
      </c>
      <c r="D2723" s="23">
        <f>IFERROR(_xlfn.XLOOKUP($B2723,'Reference Prices - Do Not Edit'!$C$4:$C$6575,'Reference Prices - Do Not Edit'!$D$4:$D$6575),0)</f>
        <v>0</v>
      </c>
      <c r="E2723" s="23">
        <f>IFERROR(_xlfn.XLOOKUP($B2723,'Reference Prices - Do Not Edit'!$C$4:$C$6575,'Reference Prices - Do Not Edit'!$E$4:$E$6575),0)</f>
        <v>0</v>
      </c>
      <c r="F2723" s="25">
        <f>IFERROR(_xlfn.XLOOKUP($B2723,'Reference Prices - Do Not Edit'!$C$4:$C$6575,'Reference Prices - Do Not Edit'!$I$4:$I$6575),0)</f>
        <v>0</v>
      </c>
    </row>
    <row r="2724" spans="2:6">
      <c r="B2724" s="475"/>
      <c r="C2724" s="380" t="str">
        <f>IFERROR(_xlfn.XLOOKUP($B2724,'Reference Prices - Do Not Edit'!$C$4:$C$6575,'Reference Prices - Do Not Edit'!$B$4:$B$6575),"-")</f>
        <v>-</v>
      </c>
      <c r="D2724" s="23">
        <f>IFERROR(_xlfn.XLOOKUP($B2724,'Reference Prices - Do Not Edit'!$C$4:$C$6575,'Reference Prices - Do Not Edit'!$D$4:$D$6575),0)</f>
        <v>0</v>
      </c>
      <c r="E2724" s="23">
        <f>IFERROR(_xlfn.XLOOKUP($B2724,'Reference Prices - Do Not Edit'!$C$4:$C$6575,'Reference Prices - Do Not Edit'!$E$4:$E$6575),0)</f>
        <v>0</v>
      </c>
      <c r="F2724" s="25">
        <f>IFERROR(_xlfn.XLOOKUP($B2724,'Reference Prices - Do Not Edit'!$C$4:$C$6575,'Reference Prices - Do Not Edit'!$I$4:$I$6575),0)</f>
        <v>0</v>
      </c>
    </row>
    <row r="2725" spans="2:6">
      <c r="B2725" s="475"/>
      <c r="C2725" s="380" t="str">
        <f>IFERROR(_xlfn.XLOOKUP($B2725,'Reference Prices - Do Not Edit'!$C$4:$C$6575,'Reference Prices - Do Not Edit'!$B$4:$B$6575),"-")</f>
        <v>-</v>
      </c>
      <c r="D2725" s="23">
        <f>IFERROR(_xlfn.XLOOKUP($B2725,'Reference Prices - Do Not Edit'!$C$4:$C$6575,'Reference Prices - Do Not Edit'!$D$4:$D$6575),0)</f>
        <v>0</v>
      </c>
      <c r="E2725" s="23">
        <f>IFERROR(_xlfn.XLOOKUP($B2725,'Reference Prices - Do Not Edit'!$C$4:$C$6575,'Reference Prices - Do Not Edit'!$E$4:$E$6575),0)</f>
        <v>0</v>
      </c>
      <c r="F2725" s="25">
        <f>IFERROR(_xlfn.XLOOKUP($B2725,'Reference Prices - Do Not Edit'!$C$4:$C$6575,'Reference Prices - Do Not Edit'!$I$4:$I$6575),0)</f>
        <v>0</v>
      </c>
    </row>
    <row r="2726" spans="2:6">
      <c r="B2726" s="475"/>
      <c r="C2726" s="380" t="str">
        <f>IFERROR(_xlfn.XLOOKUP($B2726,'Reference Prices - Do Not Edit'!$C$4:$C$6575,'Reference Prices - Do Not Edit'!$B$4:$B$6575),"-")</f>
        <v>-</v>
      </c>
      <c r="D2726" s="23">
        <f>IFERROR(_xlfn.XLOOKUP($B2726,'Reference Prices - Do Not Edit'!$C$4:$C$6575,'Reference Prices - Do Not Edit'!$D$4:$D$6575),0)</f>
        <v>0</v>
      </c>
      <c r="E2726" s="23">
        <f>IFERROR(_xlfn.XLOOKUP($B2726,'Reference Prices - Do Not Edit'!$C$4:$C$6575,'Reference Prices - Do Not Edit'!$E$4:$E$6575),0)</f>
        <v>0</v>
      </c>
      <c r="F2726" s="25">
        <f>IFERROR(_xlfn.XLOOKUP($B2726,'Reference Prices - Do Not Edit'!$C$4:$C$6575,'Reference Prices - Do Not Edit'!$I$4:$I$6575),0)</f>
        <v>0</v>
      </c>
    </row>
    <row r="2727" spans="2:6">
      <c r="B2727" s="475"/>
      <c r="C2727" s="380" t="str">
        <f>IFERROR(_xlfn.XLOOKUP($B2727,'Reference Prices - Do Not Edit'!$C$4:$C$6575,'Reference Prices - Do Not Edit'!$B$4:$B$6575),"-")</f>
        <v>-</v>
      </c>
      <c r="D2727" s="23">
        <f>IFERROR(_xlfn.XLOOKUP($B2727,'Reference Prices - Do Not Edit'!$C$4:$C$6575,'Reference Prices - Do Not Edit'!$D$4:$D$6575),0)</f>
        <v>0</v>
      </c>
      <c r="E2727" s="23">
        <f>IFERROR(_xlfn.XLOOKUP($B2727,'Reference Prices - Do Not Edit'!$C$4:$C$6575,'Reference Prices - Do Not Edit'!$E$4:$E$6575),0)</f>
        <v>0</v>
      </c>
      <c r="F2727" s="25">
        <f>IFERROR(_xlfn.XLOOKUP($B2727,'Reference Prices - Do Not Edit'!$C$4:$C$6575,'Reference Prices - Do Not Edit'!$I$4:$I$6575),0)</f>
        <v>0</v>
      </c>
    </row>
    <row r="2728" spans="2:6">
      <c r="B2728" s="475"/>
      <c r="C2728" s="380" t="str">
        <f>IFERROR(_xlfn.XLOOKUP($B2728,'Reference Prices - Do Not Edit'!$C$4:$C$6575,'Reference Prices - Do Not Edit'!$B$4:$B$6575),"-")</f>
        <v>-</v>
      </c>
      <c r="D2728" s="23">
        <f>IFERROR(_xlfn.XLOOKUP($B2728,'Reference Prices - Do Not Edit'!$C$4:$C$6575,'Reference Prices - Do Not Edit'!$D$4:$D$6575),0)</f>
        <v>0</v>
      </c>
      <c r="E2728" s="23">
        <f>IFERROR(_xlfn.XLOOKUP($B2728,'Reference Prices - Do Not Edit'!$C$4:$C$6575,'Reference Prices - Do Not Edit'!$E$4:$E$6575),0)</f>
        <v>0</v>
      </c>
      <c r="F2728" s="25">
        <f>IFERROR(_xlfn.XLOOKUP($B2728,'Reference Prices - Do Not Edit'!$C$4:$C$6575,'Reference Prices - Do Not Edit'!$I$4:$I$6575),0)</f>
        <v>0</v>
      </c>
    </row>
    <row r="2729" spans="2:6">
      <c r="B2729" s="475"/>
      <c r="C2729" s="380" t="str">
        <f>IFERROR(_xlfn.XLOOKUP($B2729,'Reference Prices - Do Not Edit'!$C$4:$C$6575,'Reference Prices - Do Not Edit'!$B$4:$B$6575),"-")</f>
        <v>-</v>
      </c>
      <c r="D2729" s="23">
        <f>IFERROR(_xlfn.XLOOKUP($B2729,'Reference Prices - Do Not Edit'!$C$4:$C$6575,'Reference Prices - Do Not Edit'!$D$4:$D$6575),0)</f>
        <v>0</v>
      </c>
      <c r="E2729" s="23">
        <f>IFERROR(_xlfn.XLOOKUP($B2729,'Reference Prices - Do Not Edit'!$C$4:$C$6575,'Reference Prices - Do Not Edit'!$E$4:$E$6575),0)</f>
        <v>0</v>
      </c>
      <c r="F2729" s="25">
        <f>IFERROR(_xlfn.XLOOKUP($B2729,'Reference Prices - Do Not Edit'!$C$4:$C$6575,'Reference Prices - Do Not Edit'!$I$4:$I$6575),0)</f>
        <v>0</v>
      </c>
    </row>
    <row r="2730" spans="2:6">
      <c r="B2730" s="475"/>
      <c r="C2730" s="380" t="str">
        <f>IFERROR(_xlfn.XLOOKUP($B2730,'Reference Prices - Do Not Edit'!$C$4:$C$6575,'Reference Prices - Do Not Edit'!$B$4:$B$6575),"-")</f>
        <v>-</v>
      </c>
      <c r="D2730" s="23">
        <f>IFERROR(_xlfn.XLOOKUP($B2730,'Reference Prices - Do Not Edit'!$C$4:$C$6575,'Reference Prices - Do Not Edit'!$D$4:$D$6575),0)</f>
        <v>0</v>
      </c>
      <c r="E2730" s="23">
        <f>IFERROR(_xlfn.XLOOKUP($B2730,'Reference Prices - Do Not Edit'!$C$4:$C$6575,'Reference Prices - Do Not Edit'!$E$4:$E$6575),0)</f>
        <v>0</v>
      </c>
      <c r="F2730" s="25">
        <f>IFERROR(_xlfn.XLOOKUP($B2730,'Reference Prices - Do Not Edit'!$C$4:$C$6575,'Reference Prices - Do Not Edit'!$I$4:$I$6575),0)</f>
        <v>0</v>
      </c>
    </row>
    <row r="2731" spans="2:6">
      <c r="B2731" s="475"/>
      <c r="C2731" s="380" t="str">
        <f>IFERROR(_xlfn.XLOOKUP($B2731,'Reference Prices - Do Not Edit'!$C$4:$C$6575,'Reference Prices - Do Not Edit'!$B$4:$B$6575),"-")</f>
        <v>-</v>
      </c>
      <c r="D2731" s="23">
        <f>IFERROR(_xlfn.XLOOKUP($B2731,'Reference Prices - Do Not Edit'!$C$4:$C$6575,'Reference Prices - Do Not Edit'!$D$4:$D$6575),0)</f>
        <v>0</v>
      </c>
      <c r="E2731" s="23">
        <f>IFERROR(_xlfn.XLOOKUP($B2731,'Reference Prices - Do Not Edit'!$C$4:$C$6575,'Reference Prices - Do Not Edit'!$E$4:$E$6575),0)</f>
        <v>0</v>
      </c>
      <c r="F2731" s="25">
        <f>IFERROR(_xlfn.XLOOKUP($B2731,'Reference Prices - Do Not Edit'!$C$4:$C$6575,'Reference Prices - Do Not Edit'!$I$4:$I$6575),0)</f>
        <v>0</v>
      </c>
    </row>
    <row r="2732" spans="2:6">
      <c r="B2732" s="475"/>
      <c r="C2732" s="380" t="str">
        <f>IFERROR(_xlfn.XLOOKUP($B2732,'Reference Prices - Do Not Edit'!$C$4:$C$6575,'Reference Prices - Do Not Edit'!$B$4:$B$6575),"-")</f>
        <v>-</v>
      </c>
      <c r="D2732" s="23">
        <f>IFERROR(_xlfn.XLOOKUP($B2732,'Reference Prices - Do Not Edit'!$C$4:$C$6575,'Reference Prices - Do Not Edit'!$D$4:$D$6575),0)</f>
        <v>0</v>
      </c>
      <c r="E2732" s="23">
        <f>IFERROR(_xlfn.XLOOKUP($B2732,'Reference Prices - Do Not Edit'!$C$4:$C$6575,'Reference Prices - Do Not Edit'!$E$4:$E$6575),0)</f>
        <v>0</v>
      </c>
      <c r="F2732" s="25">
        <f>IFERROR(_xlfn.XLOOKUP($B2732,'Reference Prices - Do Not Edit'!$C$4:$C$6575,'Reference Prices - Do Not Edit'!$I$4:$I$6575),0)</f>
        <v>0</v>
      </c>
    </row>
    <row r="2733" spans="2:6">
      <c r="B2733" s="475"/>
      <c r="C2733" s="380" t="str">
        <f>IFERROR(_xlfn.XLOOKUP($B2733,'Reference Prices - Do Not Edit'!$C$4:$C$6575,'Reference Prices - Do Not Edit'!$B$4:$B$6575),"-")</f>
        <v>-</v>
      </c>
      <c r="D2733" s="23">
        <f>IFERROR(_xlfn.XLOOKUP($B2733,'Reference Prices - Do Not Edit'!$C$4:$C$6575,'Reference Prices - Do Not Edit'!$D$4:$D$6575),0)</f>
        <v>0</v>
      </c>
      <c r="E2733" s="23">
        <f>IFERROR(_xlfn.XLOOKUP($B2733,'Reference Prices - Do Not Edit'!$C$4:$C$6575,'Reference Prices - Do Not Edit'!$E$4:$E$6575),0)</f>
        <v>0</v>
      </c>
      <c r="F2733" s="25">
        <f>IFERROR(_xlfn.XLOOKUP($B2733,'Reference Prices - Do Not Edit'!$C$4:$C$6575,'Reference Prices - Do Not Edit'!$I$4:$I$6575),0)</f>
        <v>0</v>
      </c>
    </row>
    <row r="2734" spans="2:6">
      <c r="B2734" s="475"/>
      <c r="C2734" s="380" t="str">
        <f>IFERROR(_xlfn.XLOOKUP($B2734,'Reference Prices - Do Not Edit'!$C$4:$C$6575,'Reference Prices - Do Not Edit'!$B$4:$B$6575),"-")</f>
        <v>-</v>
      </c>
      <c r="D2734" s="23">
        <f>IFERROR(_xlfn.XLOOKUP($B2734,'Reference Prices - Do Not Edit'!$C$4:$C$6575,'Reference Prices - Do Not Edit'!$D$4:$D$6575),0)</f>
        <v>0</v>
      </c>
      <c r="E2734" s="23">
        <f>IFERROR(_xlfn.XLOOKUP($B2734,'Reference Prices - Do Not Edit'!$C$4:$C$6575,'Reference Prices - Do Not Edit'!$E$4:$E$6575),0)</f>
        <v>0</v>
      </c>
      <c r="F2734" s="25">
        <f>IFERROR(_xlfn.XLOOKUP($B2734,'Reference Prices - Do Not Edit'!$C$4:$C$6575,'Reference Prices - Do Not Edit'!$I$4:$I$6575),0)</f>
        <v>0</v>
      </c>
    </row>
    <row r="2735" spans="2:6">
      <c r="B2735" s="475"/>
      <c r="C2735" s="380" t="str">
        <f>IFERROR(_xlfn.XLOOKUP($B2735,'Reference Prices - Do Not Edit'!$C$4:$C$6575,'Reference Prices - Do Not Edit'!$B$4:$B$6575),"-")</f>
        <v>-</v>
      </c>
      <c r="D2735" s="23">
        <f>IFERROR(_xlfn.XLOOKUP($B2735,'Reference Prices - Do Not Edit'!$C$4:$C$6575,'Reference Prices - Do Not Edit'!$D$4:$D$6575),0)</f>
        <v>0</v>
      </c>
      <c r="E2735" s="23">
        <f>IFERROR(_xlfn.XLOOKUP($B2735,'Reference Prices - Do Not Edit'!$C$4:$C$6575,'Reference Prices - Do Not Edit'!$E$4:$E$6575),0)</f>
        <v>0</v>
      </c>
      <c r="F2735" s="25">
        <f>IFERROR(_xlfn.XLOOKUP($B2735,'Reference Prices - Do Not Edit'!$C$4:$C$6575,'Reference Prices - Do Not Edit'!$I$4:$I$6575),0)</f>
        <v>0</v>
      </c>
    </row>
    <row r="2736" spans="2:6">
      <c r="B2736" s="475"/>
      <c r="C2736" s="380" t="str">
        <f>IFERROR(_xlfn.XLOOKUP($B2736,'Reference Prices - Do Not Edit'!$C$4:$C$6575,'Reference Prices - Do Not Edit'!$B$4:$B$6575),"-")</f>
        <v>-</v>
      </c>
      <c r="D2736" s="23">
        <f>IFERROR(_xlfn.XLOOKUP($B2736,'Reference Prices - Do Not Edit'!$C$4:$C$6575,'Reference Prices - Do Not Edit'!$D$4:$D$6575),0)</f>
        <v>0</v>
      </c>
      <c r="E2736" s="23">
        <f>IFERROR(_xlfn.XLOOKUP($B2736,'Reference Prices - Do Not Edit'!$C$4:$C$6575,'Reference Prices - Do Not Edit'!$E$4:$E$6575),0)</f>
        <v>0</v>
      </c>
      <c r="F2736" s="25">
        <f>IFERROR(_xlfn.XLOOKUP($B2736,'Reference Prices - Do Not Edit'!$C$4:$C$6575,'Reference Prices - Do Not Edit'!$I$4:$I$6575),0)</f>
        <v>0</v>
      </c>
    </row>
    <row r="2737" spans="2:6">
      <c r="B2737" s="475"/>
      <c r="C2737" s="380" t="str">
        <f>IFERROR(_xlfn.XLOOKUP($B2737,'Reference Prices - Do Not Edit'!$C$4:$C$6575,'Reference Prices - Do Not Edit'!$B$4:$B$6575),"-")</f>
        <v>-</v>
      </c>
      <c r="D2737" s="23">
        <f>IFERROR(_xlfn.XLOOKUP($B2737,'Reference Prices - Do Not Edit'!$C$4:$C$6575,'Reference Prices - Do Not Edit'!$D$4:$D$6575),0)</f>
        <v>0</v>
      </c>
      <c r="E2737" s="23">
        <f>IFERROR(_xlfn.XLOOKUP($B2737,'Reference Prices - Do Not Edit'!$C$4:$C$6575,'Reference Prices - Do Not Edit'!$E$4:$E$6575),0)</f>
        <v>0</v>
      </c>
      <c r="F2737" s="25">
        <f>IFERROR(_xlfn.XLOOKUP($B2737,'Reference Prices - Do Not Edit'!$C$4:$C$6575,'Reference Prices - Do Not Edit'!$I$4:$I$6575),0)</f>
        <v>0</v>
      </c>
    </row>
    <row r="2738" spans="2:6">
      <c r="B2738" s="475"/>
      <c r="C2738" s="380" t="str">
        <f>IFERROR(_xlfn.XLOOKUP($B2738,'Reference Prices - Do Not Edit'!$C$4:$C$6575,'Reference Prices - Do Not Edit'!$B$4:$B$6575),"-")</f>
        <v>-</v>
      </c>
      <c r="D2738" s="23">
        <f>IFERROR(_xlfn.XLOOKUP($B2738,'Reference Prices - Do Not Edit'!$C$4:$C$6575,'Reference Prices - Do Not Edit'!$D$4:$D$6575),0)</f>
        <v>0</v>
      </c>
      <c r="E2738" s="23">
        <f>IFERROR(_xlfn.XLOOKUP($B2738,'Reference Prices - Do Not Edit'!$C$4:$C$6575,'Reference Prices - Do Not Edit'!$E$4:$E$6575),0)</f>
        <v>0</v>
      </c>
      <c r="F2738" s="25">
        <f>IFERROR(_xlfn.XLOOKUP($B2738,'Reference Prices - Do Not Edit'!$C$4:$C$6575,'Reference Prices - Do Not Edit'!$I$4:$I$6575),0)</f>
        <v>0</v>
      </c>
    </row>
    <row r="2739" spans="2:6">
      <c r="B2739" s="475"/>
      <c r="C2739" s="380" t="str">
        <f>IFERROR(_xlfn.XLOOKUP($B2739,'Reference Prices - Do Not Edit'!$C$4:$C$6575,'Reference Prices - Do Not Edit'!$B$4:$B$6575),"-")</f>
        <v>-</v>
      </c>
      <c r="D2739" s="23">
        <f>IFERROR(_xlfn.XLOOKUP($B2739,'Reference Prices - Do Not Edit'!$C$4:$C$6575,'Reference Prices - Do Not Edit'!$D$4:$D$6575),0)</f>
        <v>0</v>
      </c>
      <c r="E2739" s="23">
        <f>IFERROR(_xlfn.XLOOKUP($B2739,'Reference Prices - Do Not Edit'!$C$4:$C$6575,'Reference Prices - Do Not Edit'!$E$4:$E$6575),0)</f>
        <v>0</v>
      </c>
      <c r="F2739" s="25">
        <f>IFERROR(_xlfn.XLOOKUP($B2739,'Reference Prices - Do Not Edit'!$C$4:$C$6575,'Reference Prices - Do Not Edit'!$I$4:$I$6575),0)</f>
        <v>0</v>
      </c>
    </row>
    <row r="2740" spans="2:6">
      <c r="B2740" s="475"/>
      <c r="C2740" s="380" t="str">
        <f>IFERROR(_xlfn.XLOOKUP($B2740,'Reference Prices - Do Not Edit'!$C$4:$C$6575,'Reference Prices - Do Not Edit'!$B$4:$B$6575),"-")</f>
        <v>-</v>
      </c>
      <c r="D2740" s="23">
        <f>IFERROR(_xlfn.XLOOKUP($B2740,'Reference Prices - Do Not Edit'!$C$4:$C$6575,'Reference Prices - Do Not Edit'!$D$4:$D$6575),0)</f>
        <v>0</v>
      </c>
      <c r="E2740" s="23">
        <f>IFERROR(_xlfn.XLOOKUP($B2740,'Reference Prices - Do Not Edit'!$C$4:$C$6575,'Reference Prices - Do Not Edit'!$E$4:$E$6575),0)</f>
        <v>0</v>
      </c>
      <c r="F2740" s="25">
        <f>IFERROR(_xlfn.XLOOKUP($B2740,'Reference Prices - Do Not Edit'!$C$4:$C$6575,'Reference Prices - Do Not Edit'!$I$4:$I$6575),0)</f>
        <v>0</v>
      </c>
    </row>
    <row r="2741" spans="2:6">
      <c r="B2741" s="475"/>
      <c r="C2741" s="380" t="str">
        <f>IFERROR(_xlfn.XLOOKUP($B2741,'Reference Prices - Do Not Edit'!$C$4:$C$6575,'Reference Prices - Do Not Edit'!$B$4:$B$6575),"-")</f>
        <v>-</v>
      </c>
      <c r="D2741" s="23">
        <f>IFERROR(_xlfn.XLOOKUP($B2741,'Reference Prices - Do Not Edit'!$C$4:$C$6575,'Reference Prices - Do Not Edit'!$D$4:$D$6575),0)</f>
        <v>0</v>
      </c>
      <c r="E2741" s="23">
        <f>IFERROR(_xlfn.XLOOKUP($B2741,'Reference Prices - Do Not Edit'!$C$4:$C$6575,'Reference Prices - Do Not Edit'!$E$4:$E$6575),0)</f>
        <v>0</v>
      </c>
      <c r="F2741" s="25">
        <f>IFERROR(_xlfn.XLOOKUP($B2741,'Reference Prices - Do Not Edit'!$C$4:$C$6575,'Reference Prices - Do Not Edit'!$I$4:$I$6575),0)</f>
        <v>0</v>
      </c>
    </row>
    <row r="2742" spans="2:6">
      <c r="B2742" s="475"/>
      <c r="C2742" s="380" t="str">
        <f>IFERROR(_xlfn.XLOOKUP($B2742,'Reference Prices - Do Not Edit'!$C$4:$C$6575,'Reference Prices - Do Not Edit'!$B$4:$B$6575),"-")</f>
        <v>-</v>
      </c>
      <c r="D2742" s="23">
        <f>IFERROR(_xlfn.XLOOKUP($B2742,'Reference Prices - Do Not Edit'!$C$4:$C$6575,'Reference Prices - Do Not Edit'!$D$4:$D$6575),0)</f>
        <v>0</v>
      </c>
      <c r="E2742" s="23">
        <f>IFERROR(_xlfn.XLOOKUP($B2742,'Reference Prices - Do Not Edit'!$C$4:$C$6575,'Reference Prices - Do Not Edit'!$E$4:$E$6575),0)</f>
        <v>0</v>
      </c>
      <c r="F2742" s="25">
        <f>IFERROR(_xlfn.XLOOKUP($B2742,'Reference Prices - Do Not Edit'!$C$4:$C$6575,'Reference Prices - Do Not Edit'!$I$4:$I$6575),0)</f>
        <v>0</v>
      </c>
    </row>
    <row r="2743" spans="2:6">
      <c r="B2743" s="475"/>
      <c r="C2743" s="380" t="str">
        <f>IFERROR(_xlfn.XLOOKUP($B2743,'Reference Prices - Do Not Edit'!$C$4:$C$6575,'Reference Prices - Do Not Edit'!$B$4:$B$6575),"-")</f>
        <v>-</v>
      </c>
      <c r="D2743" s="23">
        <f>IFERROR(_xlfn.XLOOKUP($B2743,'Reference Prices - Do Not Edit'!$C$4:$C$6575,'Reference Prices - Do Not Edit'!$D$4:$D$6575),0)</f>
        <v>0</v>
      </c>
      <c r="E2743" s="23">
        <f>IFERROR(_xlfn.XLOOKUP($B2743,'Reference Prices - Do Not Edit'!$C$4:$C$6575,'Reference Prices - Do Not Edit'!$E$4:$E$6575),0)</f>
        <v>0</v>
      </c>
      <c r="F2743" s="25">
        <f>IFERROR(_xlfn.XLOOKUP($B2743,'Reference Prices - Do Not Edit'!$C$4:$C$6575,'Reference Prices - Do Not Edit'!$I$4:$I$6575),0)</f>
        <v>0</v>
      </c>
    </row>
    <row r="2744" spans="2:6">
      <c r="B2744" s="475"/>
      <c r="C2744" s="380" t="str">
        <f>IFERROR(_xlfn.XLOOKUP($B2744,'Reference Prices - Do Not Edit'!$C$4:$C$6575,'Reference Prices - Do Not Edit'!$B$4:$B$6575),"-")</f>
        <v>-</v>
      </c>
      <c r="D2744" s="23">
        <f>IFERROR(_xlfn.XLOOKUP($B2744,'Reference Prices - Do Not Edit'!$C$4:$C$6575,'Reference Prices - Do Not Edit'!$D$4:$D$6575),0)</f>
        <v>0</v>
      </c>
      <c r="E2744" s="23">
        <f>IFERROR(_xlfn.XLOOKUP($B2744,'Reference Prices - Do Not Edit'!$C$4:$C$6575,'Reference Prices - Do Not Edit'!$E$4:$E$6575),0)</f>
        <v>0</v>
      </c>
      <c r="F2744" s="25">
        <f>IFERROR(_xlfn.XLOOKUP($B2744,'Reference Prices - Do Not Edit'!$C$4:$C$6575,'Reference Prices - Do Not Edit'!$I$4:$I$6575),0)</f>
        <v>0</v>
      </c>
    </row>
    <row r="2745" spans="2:6">
      <c r="B2745" s="475"/>
      <c r="C2745" s="380" t="str">
        <f>IFERROR(_xlfn.XLOOKUP($B2745,'Reference Prices - Do Not Edit'!$C$4:$C$6575,'Reference Prices - Do Not Edit'!$B$4:$B$6575),"-")</f>
        <v>-</v>
      </c>
      <c r="D2745" s="23">
        <f>IFERROR(_xlfn.XLOOKUP($B2745,'Reference Prices - Do Not Edit'!$C$4:$C$6575,'Reference Prices - Do Not Edit'!$D$4:$D$6575),0)</f>
        <v>0</v>
      </c>
      <c r="E2745" s="23">
        <f>IFERROR(_xlfn.XLOOKUP($B2745,'Reference Prices - Do Not Edit'!$C$4:$C$6575,'Reference Prices - Do Not Edit'!$E$4:$E$6575),0)</f>
        <v>0</v>
      </c>
      <c r="F2745" s="25">
        <f>IFERROR(_xlfn.XLOOKUP($B2745,'Reference Prices - Do Not Edit'!$C$4:$C$6575,'Reference Prices - Do Not Edit'!$I$4:$I$6575),0)</f>
        <v>0</v>
      </c>
    </row>
    <row r="2746" spans="2:6">
      <c r="B2746" s="475"/>
      <c r="C2746" s="380" t="str">
        <f>IFERROR(_xlfn.XLOOKUP($B2746,'Reference Prices - Do Not Edit'!$C$4:$C$6575,'Reference Prices - Do Not Edit'!$B$4:$B$6575),"-")</f>
        <v>-</v>
      </c>
      <c r="D2746" s="23">
        <f>IFERROR(_xlfn.XLOOKUP($B2746,'Reference Prices - Do Not Edit'!$C$4:$C$6575,'Reference Prices - Do Not Edit'!$D$4:$D$6575),0)</f>
        <v>0</v>
      </c>
      <c r="E2746" s="23">
        <f>IFERROR(_xlfn.XLOOKUP($B2746,'Reference Prices - Do Not Edit'!$C$4:$C$6575,'Reference Prices - Do Not Edit'!$E$4:$E$6575),0)</f>
        <v>0</v>
      </c>
      <c r="F2746" s="25">
        <f>IFERROR(_xlfn.XLOOKUP($B2746,'Reference Prices - Do Not Edit'!$C$4:$C$6575,'Reference Prices - Do Not Edit'!$I$4:$I$6575),0)</f>
        <v>0</v>
      </c>
    </row>
    <row r="2747" spans="2:6">
      <c r="B2747" s="475"/>
      <c r="C2747" s="380" t="str">
        <f>IFERROR(_xlfn.XLOOKUP($B2747,'Reference Prices - Do Not Edit'!$C$4:$C$6575,'Reference Prices - Do Not Edit'!$B$4:$B$6575),"-")</f>
        <v>-</v>
      </c>
      <c r="D2747" s="23">
        <f>IFERROR(_xlfn.XLOOKUP($B2747,'Reference Prices - Do Not Edit'!$C$4:$C$6575,'Reference Prices - Do Not Edit'!$D$4:$D$6575),0)</f>
        <v>0</v>
      </c>
      <c r="E2747" s="23">
        <f>IFERROR(_xlfn.XLOOKUP($B2747,'Reference Prices - Do Not Edit'!$C$4:$C$6575,'Reference Prices - Do Not Edit'!$E$4:$E$6575),0)</f>
        <v>0</v>
      </c>
      <c r="F2747" s="25">
        <f>IFERROR(_xlfn.XLOOKUP($B2747,'Reference Prices - Do Not Edit'!$C$4:$C$6575,'Reference Prices - Do Not Edit'!$I$4:$I$6575),0)</f>
        <v>0</v>
      </c>
    </row>
    <row r="2748" spans="2:6">
      <c r="B2748" s="475"/>
      <c r="C2748" s="380" t="str">
        <f>IFERROR(_xlfn.XLOOKUP($B2748,'Reference Prices - Do Not Edit'!$C$4:$C$6575,'Reference Prices - Do Not Edit'!$B$4:$B$6575),"-")</f>
        <v>-</v>
      </c>
      <c r="D2748" s="23">
        <f>IFERROR(_xlfn.XLOOKUP($B2748,'Reference Prices - Do Not Edit'!$C$4:$C$6575,'Reference Prices - Do Not Edit'!$D$4:$D$6575),0)</f>
        <v>0</v>
      </c>
      <c r="E2748" s="23">
        <f>IFERROR(_xlfn.XLOOKUP($B2748,'Reference Prices - Do Not Edit'!$C$4:$C$6575,'Reference Prices - Do Not Edit'!$E$4:$E$6575),0)</f>
        <v>0</v>
      </c>
      <c r="F2748" s="25">
        <f>IFERROR(_xlfn.XLOOKUP($B2748,'Reference Prices - Do Not Edit'!$C$4:$C$6575,'Reference Prices - Do Not Edit'!$I$4:$I$6575),0)</f>
        <v>0</v>
      </c>
    </row>
    <row r="2749" spans="2:6">
      <c r="B2749" s="475"/>
      <c r="C2749" s="380" t="str">
        <f>IFERROR(_xlfn.XLOOKUP($B2749,'Reference Prices - Do Not Edit'!$C$4:$C$6575,'Reference Prices - Do Not Edit'!$B$4:$B$6575),"-")</f>
        <v>-</v>
      </c>
      <c r="D2749" s="23">
        <f>IFERROR(_xlfn.XLOOKUP($B2749,'Reference Prices - Do Not Edit'!$C$4:$C$6575,'Reference Prices - Do Not Edit'!$D$4:$D$6575),0)</f>
        <v>0</v>
      </c>
      <c r="E2749" s="23">
        <f>IFERROR(_xlfn.XLOOKUP($B2749,'Reference Prices - Do Not Edit'!$C$4:$C$6575,'Reference Prices - Do Not Edit'!$E$4:$E$6575),0)</f>
        <v>0</v>
      </c>
      <c r="F2749" s="25">
        <f>IFERROR(_xlfn.XLOOKUP($B2749,'Reference Prices - Do Not Edit'!$C$4:$C$6575,'Reference Prices - Do Not Edit'!$I$4:$I$6575),0)</f>
        <v>0</v>
      </c>
    </row>
    <row r="2750" spans="2:6">
      <c r="B2750" s="475"/>
      <c r="C2750" s="380" t="str">
        <f>IFERROR(_xlfn.XLOOKUP($B2750,'Reference Prices - Do Not Edit'!$C$4:$C$6575,'Reference Prices - Do Not Edit'!$B$4:$B$6575),"-")</f>
        <v>-</v>
      </c>
      <c r="D2750" s="23">
        <f>IFERROR(_xlfn.XLOOKUP($B2750,'Reference Prices - Do Not Edit'!$C$4:$C$6575,'Reference Prices - Do Not Edit'!$D$4:$D$6575),0)</f>
        <v>0</v>
      </c>
      <c r="E2750" s="23">
        <f>IFERROR(_xlfn.XLOOKUP($B2750,'Reference Prices - Do Not Edit'!$C$4:$C$6575,'Reference Prices - Do Not Edit'!$E$4:$E$6575),0)</f>
        <v>0</v>
      </c>
      <c r="F2750" s="25">
        <f>IFERROR(_xlfn.XLOOKUP($B2750,'Reference Prices - Do Not Edit'!$C$4:$C$6575,'Reference Prices - Do Not Edit'!$I$4:$I$6575),0)</f>
        <v>0</v>
      </c>
    </row>
    <row r="2751" spans="2:6">
      <c r="B2751" s="475"/>
      <c r="C2751" s="380" t="str">
        <f>IFERROR(_xlfn.XLOOKUP($B2751,'Reference Prices - Do Not Edit'!$C$4:$C$6575,'Reference Prices - Do Not Edit'!$B$4:$B$6575),"-")</f>
        <v>-</v>
      </c>
      <c r="D2751" s="23">
        <f>IFERROR(_xlfn.XLOOKUP($B2751,'Reference Prices - Do Not Edit'!$C$4:$C$6575,'Reference Prices - Do Not Edit'!$D$4:$D$6575),0)</f>
        <v>0</v>
      </c>
      <c r="E2751" s="23">
        <f>IFERROR(_xlfn.XLOOKUP($B2751,'Reference Prices - Do Not Edit'!$C$4:$C$6575,'Reference Prices - Do Not Edit'!$E$4:$E$6575),0)</f>
        <v>0</v>
      </c>
      <c r="F2751" s="25">
        <f>IFERROR(_xlfn.XLOOKUP($B2751,'Reference Prices - Do Not Edit'!$C$4:$C$6575,'Reference Prices - Do Not Edit'!$I$4:$I$6575),0)</f>
        <v>0</v>
      </c>
    </row>
    <row r="2752" spans="2:6">
      <c r="B2752" s="475"/>
      <c r="C2752" s="380" t="str">
        <f>IFERROR(_xlfn.XLOOKUP($B2752,'Reference Prices - Do Not Edit'!$C$4:$C$6575,'Reference Prices - Do Not Edit'!$B$4:$B$6575),"-")</f>
        <v>-</v>
      </c>
      <c r="D2752" s="23">
        <f>IFERROR(_xlfn.XLOOKUP($B2752,'Reference Prices - Do Not Edit'!$C$4:$C$6575,'Reference Prices - Do Not Edit'!$D$4:$D$6575),0)</f>
        <v>0</v>
      </c>
      <c r="E2752" s="23">
        <f>IFERROR(_xlfn.XLOOKUP($B2752,'Reference Prices - Do Not Edit'!$C$4:$C$6575,'Reference Prices - Do Not Edit'!$E$4:$E$6575),0)</f>
        <v>0</v>
      </c>
      <c r="F2752" s="25">
        <f>IFERROR(_xlfn.XLOOKUP($B2752,'Reference Prices - Do Not Edit'!$C$4:$C$6575,'Reference Prices - Do Not Edit'!$I$4:$I$6575),0)</f>
        <v>0</v>
      </c>
    </row>
    <row r="2753" spans="2:6">
      <c r="B2753" s="475"/>
      <c r="C2753" s="380" t="str">
        <f>IFERROR(_xlfn.XLOOKUP($B2753,'Reference Prices - Do Not Edit'!$C$4:$C$6575,'Reference Prices - Do Not Edit'!$B$4:$B$6575),"-")</f>
        <v>-</v>
      </c>
      <c r="D2753" s="23">
        <f>IFERROR(_xlfn.XLOOKUP($B2753,'Reference Prices - Do Not Edit'!$C$4:$C$6575,'Reference Prices - Do Not Edit'!$D$4:$D$6575),0)</f>
        <v>0</v>
      </c>
      <c r="E2753" s="23">
        <f>IFERROR(_xlfn.XLOOKUP($B2753,'Reference Prices - Do Not Edit'!$C$4:$C$6575,'Reference Prices - Do Not Edit'!$E$4:$E$6575),0)</f>
        <v>0</v>
      </c>
      <c r="F2753" s="25">
        <f>IFERROR(_xlfn.XLOOKUP($B2753,'Reference Prices - Do Not Edit'!$C$4:$C$6575,'Reference Prices - Do Not Edit'!$I$4:$I$6575),0)</f>
        <v>0</v>
      </c>
    </row>
    <row r="2754" spans="2:6">
      <c r="B2754" s="475"/>
      <c r="C2754" s="380" t="str">
        <f>IFERROR(_xlfn.XLOOKUP($B2754,'Reference Prices - Do Not Edit'!$C$4:$C$6575,'Reference Prices - Do Not Edit'!$B$4:$B$6575),"-")</f>
        <v>-</v>
      </c>
      <c r="D2754" s="23">
        <f>IFERROR(_xlfn.XLOOKUP($B2754,'Reference Prices - Do Not Edit'!$C$4:$C$6575,'Reference Prices - Do Not Edit'!$D$4:$D$6575),0)</f>
        <v>0</v>
      </c>
      <c r="E2754" s="23">
        <f>IFERROR(_xlfn.XLOOKUP($B2754,'Reference Prices - Do Not Edit'!$C$4:$C$6575,'Reference Prices - Do Not Edit'!$E$4:$E$6575),0)</f>
        <v>0</v>
      </c>
      <c r="F2754" s="25">
        <f>IFERROR(_xlfn.XLOOKUP($B2754,'Reference Prices - Do Not Edit'!$C$4:$C$6575,'Reference Prices - Do Not Edit'!$I$4:$I$6575),0)</f>
        <v>0</v>
      </c>
    </row>
    <row r="2755" spans="2:6">
      <c r="B2755" s="475"/>
      <c r="C2755" s="380" t="str">
        <f>IFERROR(_xlfn.XLOOKUP($B2755,'Reference Prices - Do Not Edit'!$C$4:$C$6575,'Reference Prices - Do Not Edit'!$B$4:$B$6575),"-")</f>
        <v>-</v>
      </c>
      <c r="D2755" s="23">
        <f>IFERROR(_xlfn.XLOOKUP($B2755,'Reference Prices - Do Not Edit'!$C$4:$C$6575,'Reference Prices - Do Not Edit'!$D$4:$D$6575),0)</f>
        <v>0</v>
      </c>
      <c r="E2755" s="23">
        <f>IFERROR(_xlfn.XLOOKUP($B2755,'Reference Prices - Do Not Edit'!$C$4:$C$6575,'Reference Prices - Do Not Edit'!$E$4:$E$6575),0)</f>
        <v>0</v>
      </c>
      <c r="F2755" s="25">
        <f>IFERROR(_xlfn.XLOOKUP($B2755,'Reference Prices - Do Not Edit'!$C$4:$C$6575,'Reference Prices - Do Not Edit'!$I$4:$I$6575),0)</f>
        <v>0</v>
      </c>
    </row>
    <row r="2756" spans="2:6">
      <c r="B2756" s="475"/>
      <c r="C2756" s="380" t="str">
        <f>IFERROR(_xlfn.XLOOKUP($B2756,'Reference Prices - Do Not Edit'!$C$4:$C$6575,'Reference Prices - Do Not Edit'!$B$4:$B$6575),"-")</f>
        <v>-</v>
      </c>
      <c r="D2756" s="23">
        <f>IFERROR(_xlfn.XLOOKUP($B2756,'Reference Prices - Do Not Edit'!$C$4:$C$6575,'Reference Prices - Do Not Edit'!$D$4:$D$6575),0)</f>
        <v>0</v>
      </c>
      <c r="E2756" s="23">
        <f>IFERROR(_xlfn.XLOOKUP($B2756,'Reference Prices - Do Not Edit'!$C$4:$C$6575,'Reference Prices - Do Not Edit'!$E$4:$E$6575),0)</f>
        <v>0</v>
      </c>
      <c r="F2756" s="25">
        <f>IFERROR(_xlfn.XLOOKUP($B2756,'Reference Prices - Do Not Edit'!$C$4:$C$6575,'Reference Prices - Do Not Edit'!$I$4:$I$6575),0)</f>
        <v>0</v>
      </c>
    </row>
    <row r="2757" spans="2:6">
      <c r="B2757" s="475"/>
      <c r="C2757" s="380" t="str">
        <f>IFERROR(_xlfn.XLOOKUP($B2757,'Reference Prices - Do Not Edit'!$C$4:$C$6575,'Reference Prices - Do Not Edit'!$B$4:$B$6575),"-")</f>
        <v>-</v>
      </c>
      <c r="D2757" s="23">
        <f>IFERROR(_xlfn.XLOOKUP($B2757,'Reference Prices - Do Not Edit'!$C$4:$C$6575,'Reference Prices - Do Not Edit'!$D$4:$D$6575),0)</f>
        <v>0</v>
      </c>
      <c r="E2757" s="23">
        <f>IFERROR(_xlfn.XLOOKUP($B2757,'Reference Prices - Do Not Edit'!$C$4:$C$6575,'Reference Prices - Do Not Edit'!$E$4:$E$6575),0)</f>
        <v>0</v>
      </c>
      <c r="F2757" s="25">
        <f>IFERROR(_xlfn.XLOOKUP($B2757,'Reference Prices - Do Not Edit'!$C$4:$C$6575,'Reference Prices - Do Not Edit'!$I$4:$I$6575),0)</f>
        <v>0</v>
      </c>
    </row>
    <row r="2758" spans="2:6">
      <c r="B2758" s="475"/>
      <c r="C2758" s="380" t="str">
        <f>IFERROR(_xlfn.XLOOKUP($B2758,'Reference Prices - Do Not Edit'!$C$4:$C$6575,'Reference Prices - Do Not Edit'!$B$4:$B$6575),"-")</f>
        <v>-</v>
      </c>
      <c r="D2758" s="23">
        <f>IFERROR(_xlfn.XLOOKUP($B2758,'Reference Prices - Do Not Edit'!$C$4:$C$6575,'Reference Prices - Do Not Edit'!$D$4:$D$6575),0)</f>
        <v>0</v>
      </c>
      <c r="E2758" s="23">
        <f>IFERROR(_xlfn.XLOOKUP($B2758,'Reference Prices - Do Not Edit'!$C$4:$C$6575,'Reference Prices - Do Not Edit'!$E$4:$E$6575),0)</f>
        <v>0</v>
      </c>
      <c r="F2758" s="25">
        <f>IFERROR(_xlfn.XLOOKUP($B2758,'Reference Prices - Do Not Edit'!$C$4:$C$6575,'Reference Prices - Do Not Edit'!$I$4:$I$6575),0)</f>
        <v>0</v>
      </c>
    </row>
    <row r="2759" spans="2:6">
      <c r="B2759" s="475"/>
      <c r="C2759" s="380" t="str">
        <f>IFERROR(_xlfn.XLOOKUP($B2759,'Reference Prices - Do Not Edit'!$C$4:$C$6575,'Reference Prices - Do Not Edit'!$B$4:$B$6575),"-")</f>
        <v>-</v>
      </c>
      <c r="D2759" s="23">
        <f>IFERROR(_xlfn.XLOOKUP($B2759,'Reference Prices - Do Not Edit'!$C$4:$C$6575,'Reference Prices - Do Not Edit'!$D$4:$D$6575),0)</f>
        <v>0</v>
      </c>
      <c r="E2759" s="23">
        <f>IFERROR(_xlfn.XLOOKUP($B2759,'Reference Prices - Do Not Edit'!$C$4:$C$6575,'Reference Prices - Do Not Edit'!$E$4:$E$6575),0)</f>
        <v>0</v>
      </c>
      <c r="F2759" s="25">
        <f>IFERROR(_xlfn.XLOOKUP($B2759,'Reference Prices - Do Not Edit'!$C$4:$C$6575,'Reference Prices - Do Not Edit'!$I$4:$I$6575),0)</f>
        <v>0</v>
      </c>
    </row>
    <row r="2760" spans="2:6">
      <c r="B2760" s="475"/>
      <c r="C2760" s="380" t="str">
        <f>IFERROR(_xlfn.XLOOKUP($B2760,'Reference Prices - Do Not Edit'!$C$4:$C$6575,'Reference Prices - Do Not Edit'!$B$4:$B$6575),"-")</f>
        <v>-</v>
      </c>
      <c r="D2760" s="23">
        <f>IFERROR(_xlfn.XLOOKUP($B2760,'Reference Prices - Do Not Edit'!$C$4:$C$6575,'Reference Prices - Do Not Edit'!$D$4:$D$6575),0)</f>
        <v>0</v>
      </c>
      <c r="E2760" s="23">
        <f>IFERROR(_xlfn.XLOOKUP($B2760,'Reference Prices - Do Not Edit'!$C$4:$C$6575,'Reference Prices - Do Not Edit'!$E$4:$E$6575),0)</f>
        <v>0</v>
      </c>
      <c r="F2760" s="25">
        <f>IFERROR(_xlfn.XLOOKUP($B2760,'Reference Prices - Do Not Edit'!$C$4:$C$6575,'Reference Prices - Do Not Edit'!$I$4:$I$6575),0)</f>
        <v>0</v>
      </c>
    </row>
    <row r="2761" spans="2:6">
      <c r="B2761" s="475"/>
      <c r="C2761" s="380" t="str">
        <f>IFERROR(_xlfn.XLOOKUP($B2761,'Reference Prices - Do Not Edit'!$C$4:$C$6575,'Reference Prices - Do Not Edit'!$B$4:$B$6575),"-")</f>
        <v>-</v>
      </c>
      <c r="D2761" s="23">
        <f>IFERROR(_xlfn.XLOOKUP($B2761,'Reference Prices - Do Not Edit'!$C$4:$C$6575,'Reference Prices - Do Not Edit'!$D$4:$D$6575),0)</f>
        <v>0</v>
      </c>
      <c r="E2761" s="23">
        <f>IFERROR(_xlfn.XLOOKUP($B2761,'Reference Prices - Do Not Edit'!$C$4:$C$6575,'Reference Prices - Do Not Edit'!$E$4:$E$6575),0)</f>
        <v>0</v>
      </c>
      <c r="F2761" s="25">
        <f>IFERROR(_xlfn.XLOOKUP($B2761,'Reference Prices - Do Not Edit'!$C$4:$C$6575,'Reference Prices - Do Not Edit'!$I$4:$I$6575),0)</f>
        <v>0</v>
      </c>
    </row>
    <row r="2762" spans="2:6">
      <c r="B2762" s="475"/>
      <c r="C2762" s="380" t="str">
        <f>IFERROR(_xlfn.XLOOKUP($B2762,'Reference Prices - Do Not Edit'!$C$4:$C$6575,'Reference Prices - Do Not Edit'!$B$4:$B$6575),"-")</f>
        <v>-</v>
      </c>
      <c r="D2762" s="23">
        <f>IFERROR(_xlfn.XLOOKUP($B2762,'Reference Prices - Do Not Edit'!$C$4:$C$6575,'Reference Prices - Do Not Edit'!$D$4:$D$6575),0)</f>
        <v>0</v>
      </c>
      <c r="E2762" s="23">
        <f>IFERROR(_xlfn.XLOOKUP($B2762,'Reference Prices - Do Not Edit'!$C$4:$C$6575,'Reference Prices - Do Not Edit'!$E$4:$E$6575),0)</f>
        <v>0</v>
      </c>
      <c r="F2762" s="25">
        <f>IFERROR(_xlfn.XLOOKUP($B2762,'Reference Prices - Do Not Edit'!$C$4:$C$6575,'Reference Prices - Do Not Edit'!$I$4:$I$6575),0)</f>
        <v>0</v>
      </c>
    </row>
    <row r="2763" spans="2:6">
      <c r="B2763" s="475"/>
      <c r="C2763" s="380" t="str">
        <f>IFERROR(_xlfn.XLOOKUP($B2763,'Reference Prices - Do Not Edit'!$C$4:$C$6575,'Reference Prices - Do Not Edit'!$B$4:$B$6575),"-")</f>
        <v>-</v>
      </c>
      <c r="D2763" s="23">
        <f>IFERROR(_xlfn.XLOOKUP($B2763,'Reference Prices - Do Not Edit'!$C$4:$C$6575,'Reference Prices - Do Not Edit'!$D$4:$D$6575),0)</f>
        <v>0</v>
      </c>
      <c r="E2763" s="23">
        <f>IFERROR(_xlfn.XLOOKUP($B2763,'Reference Prices - Do Not Edit'!$C$4:$C$6575,'Reference Prices - Do Not Edit'!$E$4:$E$6575),0)</f>
        <v>0</v>
      </c>
      <c r="F2763" s="25">
        <f>IFERROR(_xlfn.XLOOKUP($B2763,'Reference Prices - Do Not Edit'!$C$4:$C$6575,'Reference Prices - Do Not Edit'!$I$4:$I$6575),0)</f>
        <v>0</v>
      </c>
    </row>
    <row r="2764" spans="2:6">
      <c r="B2764" s="475"/>
      <c r="C2764" s="380" t="str">
        <f>IFERROR(_xlfn.XLOOKUP($B2764,'Reference Prices - Do Not Edit'!$C$4:$C$6575,'Reference Prices - Do Not Edit'!$B$4:$B$6575),"-")</f>
        <v>-</v>
      </c>
      <c r="D2764" s="23">
        <f>IFERROR(_xlfn.XLOOKUP($B2764,'Reference Prices - Do Not Edit'!$C$4:$C$6575,'Reference Prices - Do Not Edit'!$D$4:$D$6575),0)</f>
        <v>0</v>
      </c>
      <c r="E2764" s="23">
        <f>IFERROR(_xlfn.XLOOKUP($B2764,'Reference Prices - Do Not Edit'!$C$4:$C$6575,'Reference Prices - Do Not Edit'!$E$4:$E$6575),0)</f>
        <v>0</v>
      </c>
      <c r="F2764" s="25">
        <f>IFERROR(_xlfn.XLOOKUP($B2764,'Reference Prices - Do Not Edit'!$C$4:$C$6575,'Reference Prices - Do Not Edit'!$I$4:$I$6575),0)</f>
        <v>0</v>
      </c>
    </row>
    <row r="2765" spans="2:6">
      <c r="B2765" s="475"/>
      <c r="C2765" s="380" t="str">
        <f>IFERROR(_xlfn.XLOOKUP($B2765,'Reference Prices - Do Not Edit'!$C$4:$C$6575,'Reference Prices - Do Not Edit'!$B$4:$B$6575),"-")</f>
        <v>-</v>
      </c>
      <c r="D2765" s="23">
        <f>IFERROR(_xlfn.XLOOKUP($B2765,'Reference Prices - Do Not Edit'!$C$4:$C$6575,'Reference Prices - Do Not Edit'!$D$4:$D$6575),0)</f>
        <v>0</v>
      </c>
      <c r="E2765" s="23">
        <f>IFERROR(_xlfn.XLOOKUP($B2765,'Reference Prices - Do Not Edit'!$C$4:$C$6575,'Reference Prices - Do Not Edit'!$E$4:$E$6575),0)</f>
        <v>0</v>
      </c>
      <c r="F2765" s="25">
        <f>IFERROR(_xlfn.XLOOKUP($B2765,'Reference Prices - Do Not Edit'!$C$4:$C$6575,'Reference Prices - Do Not Edit'!$I$4:$I$6575),0)</f>
        <v>0</v>
      </c>
    </row>
    <row r="2766" spans="2:6">
      <c r="B2766" s="475"/>
      <c r="C2766" s="380" t="str">
        <f>IFERROR(_xlfn.XLOOKUP($B2766,'Reference Prices - Do Not Edit'!$C$4:$C$6575,'Reference Prices - Do Not Edit'!$B$4:$B$6575),"-")</f>
        <v>-</v>
      </c>
      <c r="D2766" s="23">
        <f>IFERROR(_xlfn.XLOOKUP($B2766,'Reference Prices - Do Not Edit'!$C$4:$C$6575,'Reference Prices - Do Not Edit'!$D$4:$D$6575),0)</f>
        <v>0</v>
      </c>
      <c r="E2766" s="23">
        <f>IFERROR(_xlfn.XLOOKUP($B2766,'Reference Prices - Do Not Edit'!$C$4:$C$6575,'Reference Prices - Do Not Edit'!$E$4:$E$6575),0)</f>
        <v>0</v>
      </c>
      <c r="F2766" s="25">
        <f>IFERROR(_xlfn.XLOOKUP($B2766,'Reference Prices - Do Not Edit'!$C$4:$C$6575,'Reference Prices - Do Not Edit'!$I$4:$I$6575),0)</f>
        <v>0</v>
      </c>
    </row>
    <row r="2767" spans="2:6">
      <c r="B2767" s="475"/>
      <c r="C2767" s="380" t="str">
        <f>IFERROR(_xlfn.XLOOKUP($B2767,'Reference Prices - Do Not Edit'!$C$4:$C$6575,'Reference Prices - Do Not Edit'!$B$4:$B$6575),"-")</f>
        <v>-</v>
      </c>
      <c r="D2767" s="23">
        <f>IFERROR(_xlfn.XLOOKUP($B2767,'Reference Prices - Do Not Edit'!$C$4:$C$6575,'Reference Prices - Do Not Edit'!$D$4:$D$6575),0)</f>
        <v>0</v>
      </c>
      <c r="E2767" s="23">
        <f>IFERROR(_xlfn.XLOOKUP($B2767,'Reference Prices - Do Not Edit'!$C$4:$C$6575,'Reference Prices - Do Not Edit'!$E$4:$E$6575),0)</f>
        <v>0</v>
      </c>
      <c r="F2767" s="25">
        <f>IFERROR(_xlfn.XLOOKUP($B2767,'Reference Prices - Do Not Edit'!$C$4:$C$6575,'Reference Prices - Do Not Edit'!$I$4:$I$6575),0)</f>
        <v>0</v>
      </c>
    </row>
    <row r="2768" spans="2:6">
      <c r="B2768" s="475"/>
      <c r="C2768" s="380" t="str">
        <f>IFERROR(_xlfn.XLOOKUP($B2768,'Reference Prices - Do Not Edit'!$C$4:$C$6575,'Reference Prices - Do Not Edit'!$B$4:$B$6575),"-")</f>
        <v>-</v>
      </c>
      <c r="D2768" s="23">
        <f>IFERROR(_xlfn.XLOOKUP($B2768,'Reference Prices - Do Not Edit'!$C$4:$C$6575,'Reference Prices - Do Not Edit'!$D$4:$D$6575),0)</f>
        <v>0</v>
      </c>
      <c r="E2768" s="23">
        <f>IFERROR(_xlfn.XLOOKUP($B2768,'Reference Prices - Do Not Edit'!$C$4:$C$6575,'Reference Prices - Do Not Edit'!$E$4:$E$6575),0)</f>
        <v>0</v>
      </c>
      <c r="F2768" s="25">
        <f>IFERROR(_xlfn.XLOOKUP($B2768,'Reference Prices - Do Not Edit'!$C$4:$C$6575,'Reference Prices - Do Not Edit'!$I$4:$I$6575),0)</f>
        <v>0</v>
      </c>
    </row>
    <row r="2769" spans="2:6">
      <c r="B2769" s="475"/>
      <c r="C2769" s="380" t="str">
        <f>IFERROR(_xlfn.XLOOKUP($B2769,'Reference Prices - Do Not Edit'!$C$4:$C$6575,'Reference Prices - Do Not Edit'!$B$4:$B$6575),"-")</f>
        <v>-</v>
      </c>
      <c r="D2769" s="23">
        <f>IFERROR(_xlfn.XLOOKUP($B2769,'Reference Prices - Do Not Edit'!$C$4:$C$6575,'Reference Prices - Do Not Edit'!$D$4:$D$6575),0)</f>
        <v>0</v>
      </c>
      <c r="E2769" s="23">
        <f>IFERROR(_xlfn.XLOOKUP($B2769,'Reference Prices - Do Not Edit'!$C$4:$C$6575,'Reference Prices - Do Not Edit'!$E$4:$E$6575),0)</f>
        <v>0</v>
      </c>
      <c r="F2769" s="25">
        <f>IFERROR(_xlfn.XLOOKUP($B2769,'Reference Prices - Do Not Edit'!$C$4:$C$6575,'Reference Prices - Do Not Edit'!$I$4:$I$6575),0)</f>
        <v>0</v>
      </c>
    </row>
    <row r="2770" spans="2:6">
      <c r="B2770" s="475"/>
      <c r="C2770" s="380" t="str">
        <f>IFERROR(_xlfn.XLOOKUP($B2770,'Reference Prices - Do Not Edit'!$C$4:$C$6575,'Reference Prices - Do Not Edit'!$B$4:$B$6575),"-")</f>
        <v>-</v>
      </c>
      <c r="D2770" s="23">
        <f>IFERROR(_xlfn.XLOOKUP($B2770,'Reference Prices - Do Not Edit'!$C$4:$C$6575,'Reference Prices - Do Not Edit'!$D$4:$D$6575),0)</f>
        <v>0</v>
      </c>
      <c r="E2770" s="23">
        <f>IFERROR(_xlfn.XLOOKUP($B2770,'Reference Prices - Do Not Edit'!$C$4:$C$6575,'Reference Prices - Do Not Edit'!$E$4:$E$6575),0)</f>
        <v>0</v>
      </c>
      <c r="F2770" s="25">
        <f>IFERROR(_xlfn.XLOOKUP($B2770,'Reference Prices - Do Not Edit'!$C$4:$C$6575,'Reference Prices - Do Not Edit'!$I$4:$I$6575),0)</f>
        <v>0</v>
      </c>
    </row>
    <row r="2771" spans="2:6">
      <c r="B2771" s="475"/>
      <c r="C2771" s="380" t="str">
        <f>IFERROR(_xlfn.XLOOKUP($B2771,'Reference Prices - Do Not Edit'!$C$4:$C$6575,'Reference Prices - Do Not Edit'!$B$4:$B$6575),"-")</f>
        <v>-</v>
      </c>
      <c r="D2771" s="23">
        <f>IFERROR(_xlfn.XLOOKUP($B2771,'Reference Prices - Do Not Edit'!$C$4:$C$6575,'Reference Prices - Do Not Edit'!$D$4:$D$6575),0)</f>
        <v>0</v>
      </c>
      <c r="E2771" s="23">
        <f>IFERROR(_xlfn.XLOOKUP($B2771,'Reference Prices - Do Not Edit'!$C$4:$C$6575,'Reference Prices - Do Not Edit'!$E$4:$E$6575),0)</f>
        <v>0</v>
      </c>
      <c r="F2771" s="25">
        <f>IFERROR(_xlfn.XLOOKUP($B2771,'Reference Prices - Do Not Edit'!$C$4:$C$6575,'Reference Prices - Do Not Edit'!$I$4:$I$6575),0)</f>
        <v>0</v>
      </c>
    </row>
    <row r="2772" spans="2:6">
      <c r="B2772" s="475"/>
      <c r="C2772" s="380" t="str">
        <f>IFERROR(_xlfn.XLOOKUP($B2772,'Reference Prices - Do Not Edit'!$C$4:$C$6575,'Reference Prices - Do Not Edit'!$B$4:$B$6575),"-")</f>
        <v>-</v>
      </c>
      <c r="D2772" s="23">
        <f>IFERROR(_xlfn.XLOOKUP($B2772,'Reference Prices - Do Not Edit'!$C$4:$C$6575,'Reference Prices - Do Not Edit'!$D$4:$D$6575),0)</f>
        <v>0</v>
      </c>
      <c r="E2772" s="23">
        <f>IFERROR(_xlfn.XLOOKUP($B2772,'Reference Prices - Do Not Edit'!$C$4:$C$6575,'Reference Prices - Do Not Edit'!$E$4:$E$6575),0)</f>
        <v>0</v>
      </c>
      <c r="F2772" s="25">
        <f>IFERROR(_xlfn.XLOOKUP($B2772,'Reference Prices - Do Not Edit'!$C$4:$C$6575,'Reference Prices - Do Not Edit'!$I$4:$I$6575),0)</f>
        <v>0</v>
      </c>
    </row>
    <row r="2773" spans="2:6">
      <c r="B2773" s="475"/>
      <c r="C2773" s="380" t="str">
        <f>IFERROR(_xlfn.XLOOKUP($B2773,'Reference Prices - Do Not Edit'!$C$4:$C$6575,'Reference Prices - Do Not Edit'!$B$4:$B$6575),"-")</f>
        <v>-</v>
      </c>
      <c r="D2773" s="23">
        <f>IFERROR(_xlfn.XLOOKUP($B2773,'Reference Prices - Do Not Edit'!$C$4:$C$6575,'Reference Prices - Do Not Edit'!$D$4:$D$6575),0)</f>
        <v>0</v>
      </c>
      <c r="E2773" s="23">
        <f>IFERROR(_xlfn.XLOOKUP($B2773,'Reference Prices - Do Not Edit'!$C$4:$C$6575,'Reference Prices - Do Not Edit'!$E$4:$E$6575),0)</f>
        <v>0</v>
      </c>
      <c r="F2773" s="25">
        <f>IFERROR(_xlfn.XLOOKUP($B2773,'Reference Prices - Do Not Edit'!$C$4:$C$6575,'Reference Prices - Do Not Edit'!$I$4:$I$6575),0)</f>
        <v>0</v>
      </c>
    </row>
    <row r="2774" spans="2:6">
      <c r="B2774" s="475"/>
      <c r="C2774" s="380" t="str">
        <f>IFERROR(_xlfn.XLOOKUP($B2774,'Reference Prices - Do Not Edit'!$C$4:$C$6575,'Reference Prices - Do Not Edit'!$B$4:$B$6575),"-")</f>
        <v>-</v>
      </c>
      <c r="D2774" s="23">
        <f>IFERROR(_xlfn.XLOOKUP($B2774,'Reference Prices - Do Not Edit'!$C$4:$C$6575,'Reference Prices - Do Not Edit'!$D$4:$D$6575),0)</f>
        <v>0</v>
      </c>
      <c r="E2774" s="23">
        <f>IFERROR(_xlfn.XLOOKUP($B2774,'Reference Prices - Do Not Edit'!$C$4:$C$6575,'Reference Prices - Do Not Edit'!$E$4:$E$6575),0)</f>
        <v>0</v>
      </c>
      <c r="F2774" s="25">
        <f>IFERROR(_xlfn.XLOOKUP($B2774,'Reference Prices - Do Not Edit'!$C$4:$C$6575,'Reference Prices - Do Not Edit'!$I$4:$I$6575),0)</f>
        <v>0</v>
      </c>
    </row>
    <row r="2775" spans="2:6">
      <c r="B2775" s="475"/>
      <c r="C2775" s="380" t="str">
        <f>IFERROR(_xlfn.XLOOKUP($B2775,'Reference Prices - Do Not Edit'!$C$4:$C$6575,'Reference Prices - Do Not Edit'!$B$4:$B$6575),"-")</f>
        <v>-</v>
      </c>
      <c r="D2775" s="23">
        <f>IFERROR(_xlfn.XLOOKUP($B2775,'Reference Prices - Do Not Edit'!$C$4:$C$6575,'Reference Prices - Do Not Edit'!$D$4:$D$6575),0)</f>
        <v>0</v>
      </c>
      <c r="E2775" s="23">
        <f>IFERROR(_xlfn.XLOOKUP($B2775,'Reference Prices - Do Not Edit'!$C$4:$C$6575,'Reference Prices - Do Not Edit'!$E$4:$E$6575),0)</f>
        <v>0</v>
      </c>
      <c r="F2775" s="25">
        <f>IFERROR(_xlfn.XLOOKUP($B2775,'Reference Prices - Do Not Edit'!$C$4:$C$6575,'Reference Prices - Do Not Edit'!$I$4:$I$6575),0)</f>
        <v>0</v>
      </c>
    </row>
    <row r="2776" spans="2:6">
      <c r="B2776" s="475"/>
      <c r="C2776" s="380" t="str">
        <f>IFERROR(_xlfn.XLOOKUP($B2776,'Reference Prices - Do Not Edit'!$C$4:$C$6575,'Reference Prices - Do Not Edit'!$B$4:$B$6575),"-")</f>
        <v>-</v>
      </c>
      <c r="D2776" s="23">
        <f>IFERROR(_xlfn.XLOOKUP($B2776,'Reference Prices - Do Not Edit'!$C$4:$C$6575,'Reference Prices - Do Not Edit'!$D$4:$D$6575),0)</f>
        <v>0</v>
      </c>
      <c r="E2776" s="23">
        <f>IFERROR(_xlfn.XLOOKUP($B2776,'Reference Prices - Do Not Edit'!$C$4:$C$6575,'Reference Prices - Do Not Edit'!$E$4:$E$6575),0)</f>
        <v>0</v>
      </c>
      <c r="F2776" s="25">
        <f>IFERROR(_xlfn.XLOOKUP($B2776,'Reference Prices - Do Not Edit'!$C$4:$C$6575,'Reference Prices - Do Not Edit'!$I$4:$I$6575),0)</f>
        <v>0</v>
      </c>
    </row>
    <row r="2777" spans="2:6">
      <c r="B2777" s="475"/>
      <c r="C2777" s="380" t="str">
        <f>IFERROR(_xlfn.XLOOKUP($B2777,'Reference Prices - Do Not Edit'!$C$4:$C$6575,'Reference Prices - Do Not Edit'!$B$4:$B$6575),"-")</f>
        <v>-</v>
      </c>
      <c r="D2777" s="23">
        <f>IFERROR(_xlfn.XLOOKUP($B2777,'Reference Prices - Do Not Edit'!$C$4:$C$6575,'Reference Prices - Do Not Edit'!$D$4:$D$6575),0)</f>
        <v>0</v>
      </c>
      <c r="E2777" s="23">
        <f>IFERROR(_xlfn.XLOOKUP($B2777,'Reference Prices - Do Not Edit'!$C$4:$C$6575,'Reference Prices - Do Not Edit'!$E$4:$E$6575),0)</f>
        <v>0</v>
      </c>
      <c r="F2777" s="25">
        <f>IFERROR(_xlfn.XLOOKUP($B2777,'Reference Prices - Do Not Edit'!$C$4:$C$6575,'Reference Prices - Do Not Edit'!$I$4:$I$6575),0)</f>
        <v>0</v>
      </c>
    </row>
    <row r="2778" spans="2:6">
      <c r="B2778" s="475"/>
      <c r="C2778" s="380" t="str">
        <f>IFERROR(_xlfn.XLOOKUP($B2778,'Reference Prices - Do Not Edit'!$C$4:$C$6575,'Reference Prices - Do Not Edit'!$B$4:$B$6575),"-")</f>
        <v>-</v>
      </c>
      <c r="D2778" s="23">
        <f>IFERROR(_xlfn.XLOOKUP($B2778,'Reference Prices - Do Not Edit'!$C$4:$C$6575,'Reference Prices - Do Not Edit'!$D$4:$D$6575),0)</f>
        <v>0</v>
      </c>
      <c r="E2778" s="23">
        <f>IFERROR(_xlfn.XLOOKUP($B2778,'Reference Prices - Do Not Edit'!$C$4:$C$6575,'Reference Prices - Do Not Edit'!$E$4:$E$6575),0)</f>
        <v>0</v>
      </c>
      <c r="F2778" s="25">
        <f>IFERROR(_xlfn.XLOOKUP($B2778,'Reference Prices - Do Not Edit'!$C$4:$C$6575,'Reference Prices - Do Not Edit'!$I$4:$I$6575),0)</f>
        <v>0</v>
      </c>
    </row>
    <row r="2779" spans="2:6">
      <c r="B2779" s="475"/>
      <c r="C2779" s="380" t="str">
        <f>IFERROR(_xlfn.XLOOKUP($B2779,'Reference Prices - Do Not Edit'!$C$4:$C$6575,'Reference Prices - Do Not Edit'!$B$4:$B$6575),"-")</f>
        <v>-</v>
      </c>
      <c r="D2779" s="23">
        <f>IFERROR(_xlfn.XLOOKUP($B2779,'Reference Prices - Do Not Edit'!$C$4:$C$6575,'Reference Prices - Do Not Edit'!$D$4:$D$6575),0)</f>
        <v>0</v>
      </c>
      <c r="E2779" s="23">
        <f>IFERROR(_xlfn.XLOOKUP($B2779,'Reference Prices - Do Not Edit'!$C$4:$C$6575,'Reference Prices - Do Not Edit'!$E$4:$E$6575),0)</f>
        <v>0</v>
      </c>
      <c r="F2779" s="25">
        <f>IFERROR(_xlfn.XLOOKUP($B2779,'Reference Prices - Do Not Edit'!$C$4:$C$6575,'Reference Prices - Do Not Edit'!$I$4:$I$6575),0)</f>
        <v>0</v>
      </c>
    </row>
    <row r="2780" spans="2:6">
      <c r="B2780" s="475"/>
      <c r="C2780" s="380" t="str">
        <f>IFERROR(_xlfn.XLOOKUP($B2780,'Reference Prices - Do Not Edit'!$C$4:$C$6575,'Reference Prices - Do Not Edit'!$B$4:$B$6575),"-")</f>
        <v>-</v>
      </c>
      <c r="D2780" s="23">
        <f>IFERROR(_xlfn.XLOOKUP($B2780,'Reference Prices - Do Not Edit'!$C$4:$C$6575,'Reference Prices - Do Not Edit'!$D$4:$D$6575),0)</f>
        <v>0</v>
      </c>
      <c r="E2780" s="23">
        <f>IFERROR(_xlfn.XLOOKUP($B2780,'Reference Prices - Do Not Edit'!$C$4:$C$6575,'Reference Prices - Do Not Edit'!$E$4:$E$6575),0)</f>
        <v>0</v>
      </c>
      <c r="F2780" s="25">
        <f>IFERROR(_xlfn.XLOOKUP($B2780,'Reference Prices - Do Not Edit'!$C$4:$C$6575,'Reference Prices - Do Not Edit'!$I$4:$I$6575),0)</f>
        <v>0</v>
      </c>
    </row>
    <row r="2781" spans="2:6">
      <c r="B2781" s="475"/>
      <c r="C2781" s="380" t="str">
        <f>IFERROR(_xlfn.XLOOKUP($B2781,'Reference Prices - Do Not Edit'!$C$4:$C$6575,'Reference Prices - Do Not Edit'!$B$4:$B$6575),"-")</f>
        <v>-</v>
      </c>
      <c r="D2781" s="23">
        <f>IFERROR(_xlfn.XLOOKUP($B2781,'Reference Prices - Do Not Edit'!$C$4:$C$6575,'Reference Prices - Do Not Edit'!$D$4:$D$6575),0)</f>
        <v>0</v>
      </c>
      <c r="E2781" s="23">
        <f>IFERROR(_xlfn.XLOOKUP($B2781,'Reference Prices - Do Not Edit'!$C$4:$C$6575,'Reference Prices - Do Not Edit'!$E$4:$E$6575),0)</f>
        <v>0</v>
      </c>
      <c r="F2781" s="25">
        <f>IFERROR(_xlfn.XLOOKUP($B2781,'Reference Prices - Do Not Edit'!$C$4:$C$6575,'Reference Prices - Do Not Edit'!$I$4:$I$6575),0)</f>
        <v>0</v>
      </c>
    </row>
    <row r="2782" spans="2:6">
      <c r="B2782" s="475"/>
      <c r="C2782" s="380" t="str">
        <f>IFERROR(_xlfn.XLOOKUP($B2782,'Reference Prices - Do Not Edit'!$C$4:$C$6575,'Reference Prices - Do Not Edit'!$B$4:$B$6575),"-")</f>
        <v>-</v>
      </c>
      <c r="D2782" s="23">
        <f>IFERROR(_xlfn.XLOOKUP($B2782,'Reference Prices - Do Not Edit'!$C$4:$C$6575,'Reference Prices - Do Not Edit'!$D$4:$D$6575),0)</f>
        <v>0</v>
      </c>
      <c r="E2782" s="23">
        <f>IFERROR(_xlfn.XLOOKUP($B2782,'Reference Prices - Do Not Edit'!$C$4:$C$6575,'Reference Prices - Do Not Edit'!$E$4:$E$6575),0)</f>
        <v>0</v>
      </c>
      <c r="F2782" s="25">
        <f>IFERROR(_xlfn.XLOOKUP($B2782,'Reference Prices - Do Not Edit'!$C$4:$C$6575,'Reference Prices - Do Not Edit'!$I$4:$I$6575),0)</f>
        <v>0</v>
      </c>
    </row>
    <row r="2783" spans="2:6">
      <c r="B2783" s="475"/>
      <c r="C2783" s="380" t="str">
        <f>IFERROR(_xlfn.XLOOKUP($B2783,'Reference Prices - Do Not Edit'!$C$4:$C$6575,'Reference Prices - Do Not Edit'!$B$4:$B$6575),"-")</f>
        <v>-</v>
      </c>
      <c r="D2783" s="23">
        <f>IFERROR(_xlfn.XLOOKUP($B2783,'Reference Prices - Do Not Edit'!$C$4:$C$6575,'Reference Prices - Do Not Edit'!$D$4:$D$6575),0)</f>
        <v>0</v>
      </c>
      <c r="E2783" s="23">
        <f>IFERROR(_xlfn.XLOOKUP($B2783,'Reference Prices - Do Not Edit'!$C$4:$C$6575,'Reference Prices - Do Not Edit'!$E$4:$E$6575),0)</f>
        <v>0</v>
      </c>
      <c r="F2783" s="25">
        <f>IFERROR(_xlfn.XLOOKUP($B2783,'Reference Prices - Do Not Edit'!$C$4:$C$6575,'Reference Prices - Do Not Edit'!$I$4:$I$6575),0)</f>
        <v>0</v>
      </c>
    </row>
    <row r="2784" spans="2:6">
      <c r="B2784" s="475"/>
      <c r="C2784" s="380" t="str">
        <f>IFERROR(_xlfn.XLOOKUP($B2784,'Reference Prices - Do Not Edit'!$C$4:$C$6575,'Reference Prices - Do Not Edit'!$B$4:$B$6575),"-")</f>
        <v>-</v>
      </c>
      <c r="D2784" s="23">
        <f>IFERROR(_xlfn.XLOOKUP($B2784,'Reference Prices - Do Not Edit'!$C$4:$C$6575,'Reference Prices - Do Not Edit'!$D$4:$D$6575),0)</f>
        <v>0</v>
      </c>
      <c r="E2784" s="23">
        <f>IFERROR(_xlfn.XLOOKUP($B2784,'Reference Prices - Do Not Edit'!$C$4:$C$6575,'Reference Prices - Do Not Edit'!$E$4:$E$6575),0)</f>
        <v>0</v>
      </c>
      <c r="F2784" s="25">
        <f>IFERROR(_xlfn.XLOOKUP($B2784,'Reference Prices - Do Not Edit'!$C$4:$C$6575,'Reference Prices - Do Not Edit'!$I$4:$I$6575),0)</f>
        <v>0</v>
      </c>
    </row>
    <row r="2785" spans="2:6">
      <c r="B2785" s="475"/>
      <c r="C2785" s="380" t="str">
        <f>IFERROR(_xlfn.XLOOKUP($B2785,'Reference Prices - Do Not Edit'!$C$4:$C$6575,'Reference Prices - Do Not Edit'!$B$4:$B$6575),"-")</f>
        <v>-</v>
      </c>
      <c r="D2785" s="23">
        <f>IFERROR(_xlfn.XLOOKUP($B2785,'Reference Prices - Do Not Edit'!$C$4:$C$6575,'Reference Prices - Do Not Edit'!$D$4:$D$6575),0)</f>
        <v>0</v>
      </c>
      <c r="E2785" s="23">
        <f>IFERROR(_xlfn.XLOOKUP($B2785,'Reference Prices - Do Not Edit'!$C$4:$C$6575,'Reference Prices - Do Not Edit'!$E$4:$E$6575),0)</f>
        <v>0</v>
      </c>
      <c r="F2785" s="25">
        <f>IFERROR(_xlfn.XLOOKUP($B2785,'Reference Prices - Do Not Edit'!$C$4:$C$6575,'Reference Prices - Do Not Edit'!$I$4:$I$6575),0)</f>
        <v>0</v>
      </c>
    </row>
    <row r="2786" spans="2:6">
      <c r="B2786" s="475"/>
      <c r="C2786" s="380" t="str">
        <f>IFERROR(_xlfn.XLOOKUP($B2786,'Reference Prices - Do Not Edit'!$C$4:$C$6575,'Reference Prices - Do Not Edit'!$B$4:$B$6575),"-")</f>
        <v>-</v>
      </c>
      <c r="D2786" s="23">
        <f>IFERROR(_xlfn.XLOOKUP($B2786,'Reference Prices - Do Not Edit'!$C$4:$C$6575,'Reference Prices - Do Not Edit'!$D$4:$D$6575),0)</f>
        <v>0</v>
      </c>
      <c r="E2786" s="23">
        <f>IFERROR(_xlfn.XLOOKUP($B2786,'Reference Prices - Do Not Edit'!$C$4:$C$6575,'Reference Prices - Do Not Edit'!$E$4:$E$6575),0)</f>
        <v>0</v>
      </c>
      <c r="F2786" s="25">
        <f>IFERROR(_xlfn.XLOOKUP($B2786,'Reference Prices - Do Not Edit'!$C$4:$C$6575,'Reference Prices - Do Not Edit'!$I$4:$I$6575),0)</f>
        <v>0</v>
      </c>
    </row>
    <row r="2787" spans="2:6">
      <c r="B2787" s="475"/>
      <c r="C2787" s="380" t="str">
        <f>IFERROR(_xlfn.XLOOKUP($B2787,'Reference Prices - Do Not Edit'!$C$4:$C$6575,'Reference Prices - Do Not Edit'!$B$4:$B$6575),"-")</f>
        <v>-</v>
      </c>
      <c r="D2787" s="23">
        <f>IFERROR(_xlfn.XLOOKUP($B2787,'Reference Prices - Do Not Edit'!$C$4:$C$6575,'Reference Prices - Do Not Edit'!$D$4:$D$6575),0)</f>
        <v>0</v>
      </c>
      <c r="E2787" s="23">
        <f>IFERROR(_xlfn.XLOOKUP($B2787,'Reference Prices - Do Not Edit'!$C$4:$C$6575,'Reference Prices - Do Not Edit'!$E$4:$E$6575),0)</f>
        <v>0</v>
      </c>
      <c r="F2787" s="25">
        <f>IFERROR(_xlfn.XLOOKUP($B2787,'Reference Prices - Do Not Edit'!$C$4:$C$6575,'Reference Prices - Do Not Edit'!$I$4:$I$6575),0)</f>
        <v>0</v>
      </c>
    </row>
    <row r="2788" spans="2:6">
      <c r="B2788" s="475"/>
      <c r="C2788" s="380" t="str">
        <f>IFERROR(_xlfn.XLOOKUP($B2788,'Reference Prices - Do Not Edit'!$C$4:$C$6575,'Reference Prices - Do Not Edit'!$B$4:$B$6575),"-")</f>
        <v>-</v>
      </c>
      <c r="D2788" s="23">
        <f>IFERROR(_xlfn.XLOOKUP($B2788,'Reference Prices - Do Not Edit'!$C$4:$C$6575,'Reference Prices - Do Not Edit'!$D$4:$D$6575),0)</f>
        <v>0</v>
      </c>
      <c r="E2788" s="23">
        <f>IFERROR(_xlfn.XLOOKUP($B2788,'Reference Prices - Do Not Edit'!$C$4:$C$6575,'Reference Prices - Do Not Edit'!$E$4:$E$6575),0)</f>
        <v>0</v>
      </c>
      <c r="F2788" s="25">
        <f>IFERROR(_xlfn.XLOOKUP($B2788,'Reference Prices - Do Not Edit'!$C$4:$C$6575,'Reference Prices - Do Not Edit'!$I$4:$I$6575),0)</f>
        <v>0</v>
      </c>
    </row>
    <row r="2789" spans="2:6">
      <c r="B2789" s="475"/>
      <c r="C2789" s="380" t="str">
        <f>IFERROR(_xlfn.XLOOKUP($B2789,'Reference Prices - Do Not Edit'!$C$4:$C$6575,'Reference Prices - Do Not Edit'!$B$4:$B$6575),"-")</f>
        <v>-</v>
      </c>
      <c r="D2789" s="23">
        <f>IFERROR(_xlfn.XLOOKUP($B2789,'Reference Prices - Do Not Edit'!$C$4:$C$6575,'Reference Prices - Do Not Edit'!$D$4:$D$6575),0)</f>
        <v>0</v>
      </c>
      <c r="E2789" s="23">
        <f>IFERROR(_xlfn.XLOOKUP($B2789,'Reference Prices - Do Not Edit'!$C$4:$C$6575,'Reference Prices - Do Not Edit'!$E$4:$E$6575),0)</f>
        <v>0</v>
      </c>
      <c r="F2789" s="25">
        <f>IFERROR(_xlfn.XLOOKUP($B2789,'Reference Prices - Do Not Edit'!$C$4:$C$6575,'Reference Prices - Do Not Edit'!$I$4:$I$6575),0)</f>
        <v>0</v>
      </c>
    </row>
    <row r="2790" spans="2:6">
      <c r="B2790" s="475"/>
      <c r="C2790" s="380" t="str">
        <f>IFERROR(_xlfn.XLOOKUP($B2790,'Reference Prices - Do Not Edit'!$C$4:$C$6575,'Reference Prices - Do Not Edit'!$B$4:$B$6575),"-")</f>
        <v>-</v>
      </c>
      <c r="D2790" s="23">
        <f>IFERROR(_xlfn.XLOOKUP($B2790,'Reference Prices - Do Not Edit'!$C$4:$C$6575,'Reference Prices - Do Not Edit'!$D$4:$D$6575),0)</f>
        <v>0</v>
      </c>
      <c r="E2790" s="23">
        <f>IFERROR(_xlfn.XLOOKUP($B2790,'Reference Prices - Do Not Edit'!$C$4:$C$6575,'Reference Prices - Do Not Edit'!$E$4:$E$6575),0)</f>
        <v>0</v>
      </c>
      <c r="F2790" s="25">
        <f>IFERROR(_xlfn.XLOOKUP($B2790,'Reference Prices - Do Not Edit'!$C$4:$C$6575,'Reference Prices - Do Not Edit'!$I$4:$I$6575),0)</f>
        <v>0</v>
      </c>
    </row>
    <row r="2791" spans="2:6">
      <c r="B2791" s="475"/>
      <c r="C2791" s="380" t="str">
        <f>IFERROR(_xlfn.XLOOKUP($B2791,'Reference Prices - Do Not Edit'!$C$4:$C$6575,'Reference Prices - Do Not Edit'!$B$4:$B$6575),"-")</f>
        <v>-</v>
      </c>
      <c r="D2791" s="23">
        <f>IFERROR(_xlfn.XLOOKUP($B2791,'Reference Prices - Do Not Edit'!$C$4:$C$6575,'Reference Prices - Do Not Edit'!$D$4:$D$6575),0)</f>
        <v>0</v>
      </c>
      <c r="E2791" s="23">
        <f>IFERROR(_xlfn.XLOOKUP($B2791,'Reference Prices - Do Not Edit'!$C$4:$C$6575,'Reference Prices - Do Not Edit'!$E$4:$E$6575),0)</f>
        <v>0</v>
      </c>
      <c r="F2791" s="25">
        <f>IFERROR(_xlfn.XLOOKUP($B2791,'Reference Prices - Do Not Edit'!$C$4:$C$6575,'Reference Prices - Do Not Edit'!$I$4:$I$6575),0)</f>
        <v>0</v>
      </c>
    </row>
    <row r="2792" spans="2:6">
      <c r="B2792" s="475"/>
      <c r="C2792" s="380" t="str">
        <f>IFERROR(_xlfn.XLOOKUP($B2792,'Reference Prices - Do Not Edit'!$C$4:$C$6575,'Reference Prices - Do Not Edit'!$B$4:$B$6575),"-")</f>
        <v>-</v>
      </c>
      <c r="D2792" s="23">
        <f>IFERROR(_xlfn.XLOOKUP($B2792,'Reference Prices - Do Not Edit'!$C$4:$C$6575,'Reference Prices - Do Not Edit'!$D$4:$D$6575),0)</f>
        <v>0</v>
      </c>
      <c r="E2792" s="23">
        <f>IFERROR(_xlfn.XLOOKUP($B2792,'Reference Prices - Do Not Edit'!$C$4:$C$6575,'Reference Prices - Do Not Edit'!$E$4:$E$6575),0)</f>
        <v>0</v>
      </c>
      <c r="F2792" s="25">
        <f>IFERROR(_xlfn.XLOOKUP($B2792,'Reference Prices - Do Not Edit'!$C$4:$C$6575,'Reference Prices - Do Not Edit'!$I$4:$I$6575),0)</f>
        <v>0</v>
      </c>
    </row>
    <row r="2793" spans="2:6">
      <c r="B2793" s="475"/>
      <c r="C2793" s="380" t="str">
        <f>IFERROR(_xlfn.XLOOKUP($B2793,'Reference Prices - Do Not Edit'!$C$4:$C$6575,'Reference Prices - Do Not Edit'!$B$4:$B$6575),"-")</f>
        <v>-</v>
      </c>
      <c r="D2793" s="23">
        <f>IFERROR(_xlfn.XLOOKUP($B2793,'Reference Prices - Do Not Edit'!$C$4:$C$6575,'Reference Prices - Do Not Edit'!$D$4:$D$6575),0)</f>
        <v>0</v>
      </c>
      <c r="E2793" s="23">
        <f>IFERROR(_xlfn.XLOOKUP($B2793,'Reference Prices - Do Not Edit'!$C$4:$C$6575,'Reference Prices - Do Not Edit'!$E$4:$E$6575),0)</f>
        <v>0</v>
      </c>
      <c r="F2793" s="25">
        <f>IFERROR(_xlfn.XLOOKUP($B2793,'Reference Prices - Do Not Edit'!$C$4:$C$6575,'Reference Prices - Do Not Edit'!$I$4:$I$6575),0)</f>
        <v>0</v>
      </c>
    </row>
    <row r="2794" spans="2:6">
      <c r="B2794" s="475"/>
      <c r="C2794" s="380" t="str">
        <f>IFERROR(_xlfn.XLOOKUP($B2794,'Reference Prices - Do Not Edit'!$C$4:$C$6575,'Reference Prices - Do Not Edit'!$B$4:$B$6575),"-")</f>
        <v>-</v>
      </c>
      <c r="D2794" s="23">
        <f>IFERROR(_xlfn.XLOOKUP($B2794,'Reference Prices - Do Not Edit'!$C$4:$C$6575,'Reference Prices - Do Not Edit'!$D$4:$D$6575),0)</f>
        <v>0</v>
      </c>
      <c r="E2794" s="23">
        <f>IFERROR(_xlfn.XLOOKUP($B2794,'Reference Prices - Do Not Edit'!$C$4:$C$6575,'Reference Prices - Do Not Edit'!$E$4:$E$6575),0)</f>
        <v>0</v>
      </c>
      <c r="F2794" s="25">
        <f>IFERROR(_xlfn.XLOOKUP($B2794,'Reference Prices - Do Not Edit'!$C$4:$C$6575,'Reference Prices - Do Not Edit'!$I$4:$I$6575),0)</f>
        <v>0</v>
      </c>
    </row>
    <row r="2795" spans="2:6">
      <c r="B2795" s="475"/>
      <c r="C2795" s="380" t="str">
        <f>IFERROR(_xlfn.XLOOKUP($B2795,'Reference Prices - Do Not Edit'!$C$4:$C$6575,'Reference Prices - Do Not Edit'!$B$4:$B$6575),"-")</f>
        <v>-</v>
      </c>
      <c r="D2795" s="23">
        <f>IFERROR(_xlfn.XLOOKUP($B2795,'Reference Prices - Do Not Edit'!$C$4:$C$6575,'Reference Prices - Do Not Edit'!$D$4:$D$6575),0)</f>
        <v>0</v>
      </c>
      <c r="E2795" s="23">
        <f>IFERROR(_xlfn.XLOOKUP($B2795,'Reference Prices - Do Not Edit'!$C$4:$C$6575,'Reference Prices - Do Not Edit'!$E$4:$E$6575),0)</f>
        <v>0</v>
      </c>
      <c r="F2795" s="25">
        <f>IFERROR(_xlfn.XLOOKUP($B2795,'Reference Prices - Do Not Edit'!$C$4:$C$6575,'Reference Prices - Do Not Edit'!$I$4:$I$6575),0)</f>
        <v>0</v>
      </c>
    </row>
    <row r="2796" spans="2:6">
      <c r="B2796" s="475"/>
      <c r="C2796" s="380" t="str">
        <f>IFERROR(_xlfn.XLOOKUP($B2796,'Reference Prices - Do Not Edit'!$C$4:$C$6575,'Reference Prices - Do Not Edit'!$B$4:$B$6575),"-")</f>
        <v>-</v>
      </c>
      <c r="D2796" s="23">
        <f>IFERROR(_xlfn.XLOOKUP($B2796,'Reference Prices - Do Not Edit'!$C$4:$C$6575,'Reference Prices - Do Not Edit'!$D$4:$D$6575),0)</f>
        <v>0</v>
      </c>
      <c r="E2796" s="23">
        <f>IFERROR(_xlfn.XLOOKUP($B2796,'Reference Prices - Do Not Edit'!$C$4:$C$6575,'Reference Prices - Do Not Edit'!$E$4:$E$6575),0)</f>
        <v>0</v>
      </c>
      <c r="F2796" s="25">
        <f>IFERROR(_xlfn.XLOOKUP($B2796,'Reference Prices - Do Not Edit'!$C$4:$C$6575,'Reference Prices - Do Not Edit'!$I$4:$I$6575),0)</f>
        <v>0</v>
      </c>
    </row>
    <row r="2797" spans="2:6">
      <c r="B2797" s="475"/>
      <c r="C2797" s="380" t="str">
        <f>IFERROR(_xlfn.XLOOKUP($B2797,'Reference Prices - Do Not Edit'!$C$4:$C$6575,'Reference Prices - Do Not Edit'!$B$4:$B$6575),"-")</f>
        <v>-</v>
      </c>
      <c r="D2797" s="23">
        <f>IFERROR(_xlfn.XLOOKUP($B2797,'Reference Prices - Do Not Edit'!$C$4:$C$6575,'Reference Prices - Do Not Edit'!$D$4:$D$6575),0)</f>
        <v>0</v>
      </c>
      <c r="E2797" s="23">
        <f>IFERROR(_xlfn.XLOOKUP($B2797,'Reference Prices - Do Not Edit'!$C$4:$C$6575,'Reference Prices - Do Not Edit'!$E$4:$E$6575),0)</f>
        <v>0</v>
      </c>
      <c r="F2797" s="25">
        <f>IFERROR(_xlfn.XLOOKUP($B2797,'Reference Prices - Do Not Edit'!$C$4:$C$6575,'Reference Prices - Do Not Edit'!$I$4:$I$6575),0)</f>
        <v>0</v>
      </c>
    </row>
    <row r="2798" spans="2:6">
      <c r="B2798" s="475"/>
      <c r="C2798" s="380" t="str">
        <f>IFERROR(_xlfn.XLOOKUP($B2798,'Reference Prices - Do Not Edit'!$C$4:$C$6575,'Reference Prices - Do Not Edit'!$B$4:$B$6575),"-")</f>
        <v>-</v>
      </c>
      <c r="D2798" s="23">
        <f>IFERROR(_xlfn.XLOOKUP($B2798,'Reference Prices - Do Not Edit'!$C$4:$C$6575,'Reference Prices - Do Not Edit'!$D$4:$D$6575),0)</f>
        <v>0</v>
      </c>
      <c r="E2798" s="23">
        <f>IFERROR(_xlfn.XLOOKUP($B2798,'Reference Prices - Do Not Edit'!$C$4:$C$6575,'Reference Prices - Do Not Edit'!$E$4:$E$6575),0)</f>
        <v>0</v>
      </c>
      <c r="F2798" s="25">
        <f>IFERROR(_xlfn.XLOOKUP($B2798,'Reference Prices - Do Not Edit'!$C$4:$C$6575,'Reference Prices - Do Not Edit'!$I$4:$I$6575),0)</f>
        <v>0</v>
      </c>
    </row>
    <row r="2799" spans="2:6">
      <c r="B2799" s="475"/>
      <c r="C2799" s="380" t="str">
        <f>IFERROR(_xlfn.XLOOKUP($B2799,'Reference Prices - Do Not Edit'!$C$4:$C$6575,'Reference Prices - Do Not Edit'!$B$4:$B$6575),"-")</f>
        <v>-</v>
      </c>
      <c r="D2799" s="23">
        <f>IFERROR(_xlfn.XLOOKUP($B2799,'Reference Prices - Do Not Edit'!$C$4:$C$6575,'Reference Prices - Do Not Edit'!$D$4:$D$6575),0)</f>
        <v>0</v>
      </c>
      <c r="E2799" s="23">
        <f>IFERROR(_xlfn.XLOOKUP($B2799,'Reference Prices - Do Not Edit'!$C$4:$C$6575,'Reference Prices - Do Not Edit'!$E$4:$E$6575),0)</f>
        <v>0</v>
      </c>
      <c r="F2799" s="25">
        <f>IFERROR(_xlfn.XLOOKUP($B2799,'Reference Prices - Do Not Edit'!$C$4:$C$6575,'Reference Prices - Do Not Edit'!$I$4:$I$6575),0)</f>
        <v>0</v>
      </c>
    </row>
    <row r="2800" spans="2:6">
      <c r="B2800" s="475"/>
      <c r="C2800" s="380" t="str">
        <f>IFERROR(_xlfn.XLOOKUP($B2800,'Reference Prices - Do Not Edit'!$C$4:$C$6575,'Reference Prices - Do Not Edit'!$B$4:$B$6575),"-")</f>
        <v>-</v>
      </c>
      <c r="D2800" s="23">
        <f>IFERROR(_xlfn.XLOOKUP($B2800,'Reference Prices - Do Not Edit'!$C$4:$C$6575,'Reference Prices - Do Not Edit'!$D$4:$D$6575),0)</f>
        <v>0</v>
      </c>
      <c r="E2800" s="23">
        <f>IFERROR(_xlfn.XLOOKUP($B2800,'Reference Prices - Do Not Edit'!$C$4:$C$6575,'Reference Prices - Do Not Edit'!$E$4:$E$6575),0)</f>
        <v>0</v>
      </c>
      <c r="F2800" s="25">
        <f>IFERROR(_xlfn.XLOOKUP($B2800,'Reference Prices - Do Not Edit'!$C$4:$C$6575,'Reference Prices - Do Not Edit'!$I$4:$I$6575),0)</f>
        <v>0</v>
      </c>
    </row>
    <row r="2801" spans="2:6">
      <c r="B2801" s="475"/>
      <c r="C2801" s="380" t="str">
        <f>IFERROR(_xlfn.XLOOKUP($B2801,'Reference Prices - Do Not Edit'!$C$4:$C$6575,'Reference Prices - Do Not Edit'!$B$4:$B$6575),"-")</f>
        <v>-</v>
      </c>
      <c r="D2801" s="23">
        <f>IFERROR(_xlfn.XLOOKUP($B2801,'Reference Prices - Do Not Edit'!$C$4:$C$6575,'Reference Prices - Do Not Edit'!$D$4:$D$6575),0)</f>
        <v>0</v>
      </c>
      <c r="E2801" s="23">
        <f>IFERROR(_xlfn.XLOOKUP($B2801,'Reference Prices - Do Not Edit'!$C$4:$C$6575,'Reference Prices - Do Not Edit'!$E$4:$E$6575),0)</f>
        <v>0</v>
      </c>
      <c r="F2801" s="25">
        <f>IFERROR(_xlfn.XLOOKUP($B2801,'Reference Prices - Do Not Edit'!$C$4:$C$6575,'Reference Prices - Do Not Edit'!$I$4:$I$6575),0)</f>
        <v>0</v>
      </c>
    </row>
    <row r="2802" spans="2:6">
      <c r="B2802" s="475"/>
      <c r="C2802" s="380" t="str">
        <f>IFERROR(_xlfn.XLOOKUP($B2802,'Reference Prices - Do Not Edit'!$C$4:$C$6575,'Reference Prices - Do Not Edit'!$B$4:$B$6575),"-")</f>
        <v>-</v>
      </c>
      <c r="D2802" s="23">
        <f>IFERROR(_xlfn.XLOOKUP($B2802,'Reference Prices - Do Not Edit'!$C$4:$C$6575,'Reference Prices - Do Not Edit'!$D$4:$D$6575),0)</f>
        <v>0</v>
      </c>
      <c r="E2802" s="23">
        <f>IFERROR(_xlfn.XLOOKUP($B2802,'Reference Prices - Do Not Edit'!$C$4:$C$6575,'Reference Prices - Do Not Edit'!$E$4:$E$6575),0)</f>
        <v>0</v>
      </c>
      <c r="F2802" s="25">
        <f>IFERROR(_xlfn.XLOOKUP($B2802,'Reference Prices - Do Not Edit'!$C$4:$C$6575,'Reference Prices - Do Not Edit'!$I$4:$I$6575),0)</f>
        <v>0</v>
      </c>
    </row>
    <row r="2803" spans="2:6">
      <c r="B2803" s="475"/>
      <c r="C2803" s="380" t="str">
        <f>IFERROR(_xlfn.XLOOKUP($B2803,'Reference Prices - Do Not Edit'!$C$4:$C$6575,'Reference Prices - Do Not Edit'!$B$4:$B$6575),"-")</f>
        <v>-</v>
      </c>
      <c r="D2803" s="23">
        <f>IFERROR(_xlfn.XLOOKUP($B2803,'Reference Prices - Do Not Edit'!$C$4:$C$6575,'Reference Prices - Do Not Edit'!$D$4:$D$6575),0)</f>
        <v>0</v>
      </c>
      <c r="E2803" s="23">
        <f>IFERROR(_xlfn.XLOOKUP($B2803,'Reference Prices - Do Not Edit'!$C$4:$C$6575,'Reference Prices - Do Not Edit'!$E$4:$E$6575),0)</f>
        <v>0</v>
      </c>
      <c r="F2803" s="25">
        <f>IFERROR(_xlfn.XLOOKUP($B2803,'Reference Prices - Do Not Edit'!$C$4:$C$6575,'Reference Prices - Do Not Edit'!$I$4:$I$6575),0)</f>
        <v>0</v>
      </c>
    </row>
    <row r="2804" spans="2:6">
      <c r="B2804" s="475"/>
      <c r="C2804" s="380" t="str">
        <f>IFERROR(_xlfn.XLOOKUP($B2804,'Reference Prices - Do Not Edit'!$C$4:$C$6575,'Reference Prices - Do Not Edit'!$B$4:$B$6575),"-")</f>
        <v>-</v>
      </c>
      <c r="D2804" s="23">
        <f>IFERROR(_xlfn.XLOOKUP($B2804,'Reference Prices - Do Not Edit'!$C$4:$C$6575,'Reference Prices - Do Not Edit'!$D$4:$D$6575),0)</f>
        <v>0</v>
      </c>
      <c r="E2804" s="23">
        <f>IFERROR(_xlfn.XLOOKUP($B2804,'Reference Prices - Do Not Edit'!$C$4:$C$6575,'Reference Prices - Do Not Edit'!$E$4:$E$6575),0)</f>
        <v>0</v>
      </c>
      <c r="F2804" s="25">
        <f>IFERROR(_xlfn.XLOOKUP($B2804,'Reference Prices - Do Not Edit'!$C$4:$C$6575,'Reference Prices - Do Not Edit'!$I$4:$I$6575),0)</f>
        <v>0</v>
      </c>
    </row>
    <row r="2805" spans="2:6">
      <c r="B2805" s="475"/>
      <c r="C2805" s="380" t="str">
        <f>IFERROR(_xlfn.XLOOKUP($B2805,'Reference Prices - Do Not Edit'!$C$4:$C$6575,'Reference Prices - Do Not Edit'!$B$4:$B$6575),"-")</f>
        <v>-</v>
      </c>
      <c r="D2805" s="23">
        <f>IFERROR(_xlfn.XLOOKUP($B2805,'Reference Prices - Do Not Edit'!$C$4:$C$6575,'Reference Prices - Do Not Edit'!$D$4:$D$6575),0)</f>
        <v>0</v>
      </c>
      <c r="E2805" s="23">
        <f>IFERROR(_xlfn.XLOOKUP($B2805,'Reference Prices - Do Not Edit'!$C$4:$C$6575,'Reference Prices - Do Not Edit'!$E$4:$E$6575),0)</f>
        <v>0</v>
      </c>
      <c r="F2805" s="25">
        <f>IFERROR(_xlfn.XLOOKUP($B2805,'Reference Prices - Do Not Edit'!$C$4:$C$6575,'Reference Prices - Do Not Edit'!$I$4:$I$6575),0)</f>
        <v>0</v>
      </c>
    </row>
    <row r="2806" spans="2:6">
      <c r="B2806" s="475"/>
      <c r="C2806" s="380" t="str">
        <f>IFERROR(_xlfn.XLOOKUP($B2806,'Reference Prices - Do Not Edit'!$C$4:$C$6575,'Reference Prices - Do Not Edit'!$B$4:$B$6575),"-")</f>
        <v>-</v>
      </c>
      <c r="D2806" s="23">
        <f>IFERROR(_xlfn.XLOOKUP($B2806,'Reference Prices - Do Not Edit'!$C$4:$C$6575,'Reference Prices - Do Not Edit'!$D$4:$D$6575),0)</f>
        <v>0</v>
      </c>
      <c r="E2806" s="23">
        <f>IFERROR(_xlfn.XLOOKUP($B2806,'Reference Prices - Do Not Edit'!$C$4:$C$6575,'Reference Prices - Do Not Edit'!$E$4:$E$6575),0)</f>
        <v>0</v>
      </c>
      <c r="F2806" s="25">
        <f>IFERROR(_xlfn.XLOOKUP($B2806,'Reference Prices - Do Not Edit'!$C$4:$C$6575,'Reference Prices - Do Not Edit'!$I$4:$I$6575),0)</f>
        <v>0</v>
      </c>
    </row>
    <row r="2807" spans="2:6">
      <c r="B2807" s="475"/>
      <c r="C2807" s="380" t="str">
        <f>IFERROR(_xlfn.XLOOKUP($B2807,'Reference Prices - Do Not Edit'!$C$4:$C$6575,'Reference Prices - Do Not Edit'!$B$4:$B$6575),"-")</f>
        <v>-</v>
      </c>
      <c r="D2807" s="23">
        <f>IFERROR(_xlfn.XLOOKUP($B2807,'Reference Prices - Do Not Edit'!$C$4:$C$6575,'Reference Prices - Do Not Edit'!$D$4:$D$6575),0)</f>
        <v>0</v>
      </c>
      <c r="E2807" s="23">
        <f>IFERROR(_xlfn.XLOOKUP($B2807,'Reference Prices - Do Not Edit'!$C$4:$C$6575,'Reference Prices - Do Not Edit'!$E$4:$E$6575),0)</f>
        <v>0</v>
      </c>
      <c r="F2807" s="25">
        <f>IFERROR(_xlfn.XLOOKUP($B2807,'Reference Prices - Do Not Edit'!$C$4:$C$6575,'Reference Prices - Do Not Edit'!$I$4:$I$6575),0)</f>
        <v>0</v>
      </c>
    </row>
    <row r="2808" spans="2:6">
      <c r="B2808" s="475"/>
      <c r="C2808" s="380" t="str">
        <f>IFERROR(_xlfn.XLOOKUP($B2808,'Reference Prices - Do Not Edit'!$C$4:$C$6575,'Reference Prices - Do Not Edit'!$B$4:$B$6575),"-")</f>
        <v>-</v>
      </c>
      <c r="D2808" s="23">
        <f>IFERROR(_xlfn.XLOOKUP($B2808,'Reference Prices - Do Not Edit'!$C$4:$C$6575,'Reference Prices - Do Not Edit'!$D$4:$D$6575),0)</f>
        <v>0</v>
      </c>
      <c r="E2808" s="23">
        <f>IFERROR(_xlfn.XLOOKUP($B2808,'Reference Prices - Do Not Edit'!$C$4:$C$6575,'Reference Prices - Do Not Edit'!$E$4:$E$6575),0)</f>
        <v>0</v>
      </c>
      <c r="F2808" s="25">
        <f>IFERROR(_xlfn.XLOOKUP($B2808,'Reference Prices - Do Not Edit'!$C$4:$C$6575,'Reference Prices - Do Not Edit'!$I$4:$I$6575),0)</f>
        <v>0</v>
      </c>
    </row>
    <row r="2809" spans="2:6">
      <c r="B2809" s="475"/>
      <c r="C2809" s="380" t="str">
        <f>IFERROR(_xlfn.XLOOKUP($B2809,'Reference Prices - Do Not Edit'!$C$4:$C$6575,'Reference Prices - Do Not Edit'!$B$4:$B$6575),"-")</f>
        <v>-</v>
      </c>
      <c r="D2809" s="23">
        <f>IFERROR(_xlfn.XLOOKUP($B2809,'Reference Prices - Do Not Edit'!$C$4:$C$6575,'Reference Prices - Do Not Edit'!$D$4:$D$6575),0)</f>
        <v>0</v>
      </c>
      <c r="E2809" s="23">
        <f>IFERROR(_xlfn.XLOOKUP($B2809,'Reference Prices - Do Not Edit'!$C$4:$C$6575,'Reference Prices - Do Not Edit'!$E$4:$E$6575),0)</f>
        <v>0</v>
      </c>
      <c r="F2809" s="25">
        <f>IFERROR(_xlfn.XLOOKUP($B2809,'Reference Prices - Do Not Edit'!$C$4:$C$6575,'Reference Prices - Do Not Edit'!$I$4:$I$6575),0)</f>
        <v>0</v>
      </c>
    </row>
    <row r="2810" spans="2:6">
      <c r="B2810" s="475"/>
      <c r="C2810" s="380" t="str">
        <f>IFERROR(_xlfn.XLOOKUP($B2810,'Reference Prices - Do Not Edit'!$C$4:$C$6575,'Reference Prices - Do Not Edit'!$B$4:$B$6575),"-")</f>
        <v>-</v>
      </c>
      <c r="D2810" s="23">
        <f>IFERROR(_xlfn.XLOOKUP($B2810,'Reference Prices - Do Not Edit'!$C$4:$C$6575,'Reference Prices - Do Not Edit'!$D$4:$D$6575),0)</f>
        <v>0</v>
      </c>
      <c r="E2810" s="23">
        <f>IFERROR(_xlfn.XLOOKUP($B2810,'Reference Prices - Do Not Edit'!$C$4:$C$6575,'Reference Prices - Do Not Edit'!$E$4:$E$6575),0)</f>
        <v>0</v>
      </c>
      <c r="F2810" s="25">
        <f>IFERROR(_xlfn.XLOOKUP($B2810,'Reference Prices - Do Not Edit'!$C$4:$C$6575,'Reference Prices - Do Not Edit'!$I$4:$I$6575),0)</f>
        <v>0</v>
      </c>
    </row>
    <row r="2811" spans="2:6">
      <c r="B2811" s="475"/>
      <c r="C2811" s="380" t="str">
        <f>IFERROR(_xlfn.XLOOKUP($B2811,'Reference Prices - Do Not Edit'!$C$4:$C$6575,'Reference Prices - Do Not Edit'!$B$4:$B$6575),"-")</f>
        <v>-</v>
      </c>
      <c r="D2811" s="23">
        <f>IFERROR(_xlfn.XLOOKUP($B2811,'Reference Prices - Do Not Edit'!$C$4:$C$6575,'Reference Prices - Do Not Edit'!$D$4:$D$6575),0)</f>
        <v>0</v>
      </c>
      <c r="E2811" s="23">
        <f>IFERROR(_xlfn.XLOOKUP($B2811,'Reference Prices - Do Not Edit'!$C$4:$C$6575,'Reference Prices - Do Not Edit'!$E$4:$E$6575),0)</f>
        <v>0</v>
      </c>
      <c r="F2811" s="25">
        <f>IFERROR(_xlfn.XLOOKUP($B2811,'Reference Prices - Do Not Edit'!$C$4:$C$6575,'Reference Prices - Do Not Edit'!$I$4:$I$6575),0)</f>
        <v>0</v>
      </c>
    </row>
    <row r="2812" spans="2:6">
      <c r="B2812" s="475"/>
      <c r="C2812" s="380" t="str">
        <f>IFERROR(_xlfn.XLOOKUP($B2812,'Reference Prices - Do Not Edit'!$C$4:$C$6575,'Reference Prices - Do Not Edit'!$B$4:$B$6575),"-")</f>
        <v>-</v>
      </c>
      <c r="D2812" s="23">
        <f>IFERROR(_xlfn.XLOOKUP($B2812,'Reference Prices - Do Not Edit'!$C$4:$C$6575,'Reference Prices - Do Not Edit'!$D$4:$D$6575),0)</f>
        <v>0</v>
      </c>
      <c r="E2812" s="23">
        <f>IFERROR(_xlfn.XLOOKUP($B2812,'Reference Prices - Do Not Edit'!$C$4:$C$6575,'Reference Prices - Do Not Edit'!$E$4:$E$6575),0)</f>
        <v>0</v>
      </c>
      <c r="F2812" s="25">
        <f>IFERROR(_xlfn.XLOOKUP($B2812,'Reference Prices - Do Not Edit'!$C$4:$C$6575,'Reference Prices - Do Not Edit'!$I$4:$I$6575),0)</f>
        <v>0</v>
      </c>
    </row>
    <row r="2813" spans="2:6">
      <c r="B2813" s="475"/>
      <c r="C2813" s="380" t="str">
        <f>IFERROR(_xlfn.XLOOKUP($B2813,'Reference Prices - Do Not Edit'!$C$4:$C$6575,'Reference Prices - Do Not Edit'!$B$4:$B$6575),"-")</f>
        <v>-</v>
      </c>
      <c r="D2813" s="23">
        <f>IFERROR(_xlfn.XLOOKUP($B2813,'Reference Prices - Do Not Edit'!$C$4:$C$6575,'Reference Prices - Do Not Edit'!$D$4:$D$6575),0)</f>
        <v>0</v>
      </c>
      <c r="E2813" s="23">
        <f>IFERROR(_xlfn.XLOOKUP($B2813,'Reference Prices - Do Not Edit'!$C$4:$C$6575,'Reference Prices - Do Not Edit'!$E$4:$E$6575),0)</f>
        <v>0</v>
      </c>
      <c r="F2813" s="25">
        <f>IFERROR(_xlfn.XLOOKUP($B2813,'Reference Prices - Do Not Edit'!$C$4:$C$6575,'Reference Prices - Do Not Edit'!$I$4:$I$6575),0)</f>
        <v>0</v>
      </c>
    </row>
    <row r="2814" spans="2:6">
      <c r="B2814" s="475"/>
      <c r="C2814" s="380" t="str">
        <f>IFERROR(_xlfn.XLOOKUP($B2814,'Reference Prices - Do Not Edit'!$C$4:$C$6575,'Reference Prices - Do Not Edit'!$B$4:$B$6575),"-")</f>
        <v>-</v>
      </c>
      <c r="D2814" s="23">
        <f>IFERROR(_xlfn.XLOOKUP($B2814,'Reference Prices - Do Not Edit'!$C$4:$C$6575,'Reference Prices - Do Not Edit'!$D$4:$D$6575),0)</f>
        <v>0</v>
      </c>
      <c r="E2814" s="23">
        <f>IFERROR(_xlfn.XLOOKUP($B2814,'Reference Prices - Do Not Edit'!$C$4:$C$6575,'Reference Prices - Do Not Edit'!$E$4:$E$6575),0)</f>
        <v>0</v>
      </c>
      <c r="F2814" s="25">
        <f>IFERROR(_xlfn.XLOOKUP($B2814,'Reference Prices - Do Not Edit'!$C$4:$C$6575,'Reference Prices - Do Not Edit'!$I$4:$I$6575),0)</f>
        <v>0</v>
      </c>
    </row>
    <row r="2815" spans="2:6">
      <c r="B2815" s="475"/>
      <c r="C2815" s="380" t="str">
        <f>IFERROR(_xlfn.XLOOKUP($B2815,'Reference Prices - Do Not Edit'!$C$4:$C$6575,'Reference Prices - Do Not Edit'!$B$4:$B$6575),"-")</f>
        <v>-</v>
      </c>
      <c r="D2815" s="23">
        <f>IFERROR(_xlfn.XLOOKUP($B2815,'Reference Prices - Do Not Edit'!$C$4:$C$6575,'Reference Prices - Do Not Edit'!$D$4:$D$6575),0)</f>
        <v>0</v>
      </c>
      <c r="E2815" s="23">
        <f>IFERROR(_xlfn.XLOOKUP($B2815,'Reference Prices - Do Not Edit'!$C$4:$C$6575,'Reference Prices - Do Not Edit'!$E$4:$E$6575),0)</f>
        <v>0</v>
      </c>
      <c r="F2815" s="25">
        <f>IFERROR(_xlfn.XLOOKUP($B2815,'Reference Prices - Do Not Edit'!$C$4:$C$6575,'Reference Prices - Do Not Edit'!$I$4:$I$6575),0)</f>
        <v>0</v>
      </c>
    </row>
    <row r="2816" spans="2:6">
      <c r="B2816" s="475"/>
      <c r="C2816" s="380" t="str">
        <f>IFERROR(_xlfn.XLOOKUP($B2816,'Reference Prices - Do Not Edit'!$C$4:$C$6575,'Reference Prices - Do Not Edit'!$B$4:$B$6575),"-")</f>
        <v>-</v>
      </c>
      <c r="D2816" s="23">
        <f>IFERROR(_xlfn.XLOOKUP($B2816,'Reference Prices - Do Not Edit'!$C$4:$C$6575,'Reference Prices - Do Not Edit'!$D$4:$D$6575),0)</f>
        <v>0</v>
      </c>
      <c r="E2816" s="23">
        <f>IFERROR(_xlfn.XLOOKUP($B2816,'Reference Prices - Do Not Edit'!$C$4:$C$6575,'Reference Prices - Do Not Edit'!$E$4:$E$6575),0)</f>
        <v>0</v>
      </c>
      <c r="F2816" s="25">
        <f>IFERROR(_xlfn.XLOOKUP($B2816,'Reference Prices - Do Not Edit'!$C$4:$C$6575,'Reference Prices - Do Not Edit'!$I$4:$I$6575),0)</f>
        <v>0</v>
      </c>
    </row>
    <row r="2817" spans="2:6">
      <c r="B2817" s="475"/>
      <c r="C2817" s="380" t="str">
        <f>IFERROR(_xlfn.XLOOKUP($B2817,'Reference Prices - Do Not Edit'!$C$4:$C$6575,'Reference Prices - Do Not Edit'!$B$4:$B$6575),"-")</f>
        <v>-</v>
      </c>
      <c r="D2817" s="23">
        <f>IFERROR(_xlfn.XLOOKUP($B2817,'Reference Prices - Do Not Edit'!$C$4:$C$6575,'Reference Prices - Do Not Edit'!$D$4:$D$6575),0)</f>
        <v>0</v>
      </c>
      <c r="E2817" s="23">
        <f>IFERROR(_xlfn.XLOOKUP($B2817,'Reference Prices - Do Not Edit'!$C$4:$C$6575,'Reference Prices - Do Not Edit'!$E$4:$E$6575),0)</f>
        <v>0</v>
      </c>
      <c r="F2817" s="25">
        <f>IFERROR(_xlfn.XLOOKUP($B2817,'Reference Prices - Do Not Edit'!$C$4:$C$6575,'Reference Prices - Do Not Edit'!$I$4:$I$6575),0)</f>
        <v>0</v>
      </c>
    </row>
    <row r="2818" spans="2:6">
      <c r="B2818" s="475"/>
      <c r="C2818" s="380" t="str">
        <f>IFERROR(_xlfn.XLOOKUP($B2818,'Reference Prices - Do Not Edit'!$C$4:$C$6575,'Reference Prices - Do Not Edit'!$B$4:$B$6575),"-")</f>
        <v>-</v>
      </c>
      <c r="D2818" s="23">
        <f>IFERROR(_xlfn.XLOOKUP($B2818,'Reference Prices - Do Not Edit'!$C$4:$C$6575,'Reference Prices - Do Not Edit'!$D$4:$D$6575),0)</f>
        <v>0</v>
      </c>
      <c r="E2818" s="23">
        <f>IFERROR(_xlfn.XLOOKUP($B2818,'Reference Prices - Do Not Edit'!$C$4:$C$6575,'Reference Prices - Do Not Edit'!$E$4:$E$6575),0)</f>
        <v>0</v>
      </c>
      <c r="F2818" s="25">
        <f>IFERROR(_xlfn.XLOOKUP($B2818,'Reference Prices - Do Not Edit'!$C$4:$C$6575,'Reference Prices - Do Not Edit'!$I$4:$I$6575),0)</f>
        <v>0</v>
      </c>
    </row>
    <row r="2819" spans="2:6">
      <c r="B2819" s="475"/>
      <c r="C2819" s="380" t="str">
        <f>IFERROR(_xlfn.XLOOKUP($B2819,'Reference Prices - Do Not Edit'!$C$4:$C$6575,'Reference Prices - Do Not Edit'!$B$4:$B$6575),"-")</f>
        <v>-</v>
      </c>
      <c r="D2819" s="23">
        <f>IFERROR(_xlfn.XLOOKUP($B2819,'Reference Prices - Do Not Edit'!$C$4:$C$6575,'Reference Prices - Do Not Edit'!$D$4:$D$6575),0)</f>
        <v>0</v>
      </c>
      <c r="E2819" s="23">
        <f>IFERROR(_xlfn.XLOOKUP($B2819,'Reference Prices - Do Not Edit'!$C$4:$C$6575,'Reference Prices - Do Not Edit'!$E$4:$E$6575),0)</f>
        <v>0</v>
      </c>
      <c r="F2819" s="25">
        <f>IFERROR(_xlfn.XLOOKUP($B2819,'Reference Prices - Do Not Edit'!$C$4:$C$6575,'Reference Prices - Do Not Edit'!$I$4:$I$6575),0)</f>
        <v>0</v>
      </c>
    </row>
    <row r="2820" spans="2:6">
      <c r="B2820" s="475"/>
      <c r="C2820" s="380" t="str">
        <f>IFERROR(_xlfn.XLOOKUP($B2820,'Reference Prices - Do Not Edit'!$C$4:$C$6575,'Reference Prices - Do Not Edit'!$B$4:$B$6575),"-")</f>
        <v>-</v>
      </c>
      <c r="D2820" s="23">
        <f>IFERROR(_xlfn.XLOOKUP($B2820,'Reference Prices - Do Not Edit'!$C$4:$C$6575,'Reference Prices - Do Not Edit'!$D$4:$D$6575),0)</f>
        <v>0</v>
      </c>
      <c r="E2820" s="23">
        <f>IFERROR(_xlfn.XLOOKUP($B2820,'Reference Prices - Do Not Edit'!$C$4:$C$6575,'Reference Prices - Do Not Edit'!$E$4:$E$6575),0)</f>
        <v>0</v>
      </c>
      <c r="F2820" s="25">
        <f>IFERROR(_xlfn.XLOOKUP($B2820,'Reference Prices - Do Not Edit'!$C$4:$C$6575,'Reference Prices - Do Not Edit'!$I$4:$I$6575),0)</f>
        <v>0</v>
      </c>
    </row>
    <row r="2821" spans="2:6">
      <c r="B2821" s="475"/>
      <c r="C2821" s="380" t="str">
        <f>IFERROR(_xlfn.XLOOKUP($B2821,'Reference Prices - Do Not Edit'!$C$4:$C$6575,'Reference Prices - Do Not Edit'!$B$4:$B$6575),"-")</f>
        <v>-</v>
      </c>
      <c r="D2821" s="23">
        <f>IFERROR(_xlfn.XLOOKUP($B2821,'Reference Prices - Do Not Edit'!$C$4:$C$6575,'Reference Prices - Do Not Edit'!$D$4:$D$6575),0)</f>
        <v>0</v>
      </c>
      <c r="E2821" s="23">
        <f>IFERROR(_xlfn.XLOOKUP($B2821,'Reference Prices - Do Not Edit'!$C$4:$C$6575,'Reference Prices - Do Not Edit'!$E$4:$E$6575),0)</f>
        <v>0</v>
      </c>
      <c r="F2821" s="25">
        <f>IFERROR(_xlfn.XLOOKUP($B2821,'Reference Prices - Do Not Edit'!$C$4:$C$6575,'Reference Prices - Do Not Edit'!$I$4:$I$6575),0)</f>
        <v>0</v>
      </c>
    </row>
    <row r="2822" spans="2:6">
      <c r="B2822" s="475"/>
      <c r="C2822" s="380" t="str">
        <f>IFERROR(_xlfn.XLOOKUP($B2822,'Reference Prices - Do Not Edit'!$C$4:$C$6575,'Reference Prices - Do Not Edit'!$B$4:$B$6575),"-")</f>
        <v>-</v>
      </c>
      <c r="D2822" s="23">
        <f>IFERROR(_xlfn.XLOOKUP($B2822,'Reference Prices - Do Not Edit'!$C$4:$C$6575,'Reference Prices - Do Not Edit'!$D$4:$D$6575),0)</f>
        <v>0</v>
      </c>
      <c r="E2822" s="23">
        <f>IFERROR(_xlfn.XLOOKUP($B2822,'Reference Prices - Do Not Edit'!$C$4:$C$6575,'Reference Prices - Do Not Edit'!$E$4:$E$6575),0)</f>
        <v>0</v>
      </c>
      <c r="F2822" s="25">
        <f>IFERROR(_xlfn.XLOOKUP($B2822,'Reference Prices - Do Not Edit'!$C$4:$C$6575,'Reference Prices - Do Not Edit'!$I$4:$I$6575),0)</f>
        <v>0</v>
      </c>
    </row>
    <row r="2823" spans="2:6">
      <c r="B2823" s="475"/>
      <c r="C2823" s="380" t="str">
        <f>IFERROR(_xlfn.XLOOKUP($B2823,'Reference Prices - Do Not Edit'!$C$4:$C$6575,'Reference Prices - Do Not Edit'!$B$4:$B$6575),"-")</f>
        <v>-</v>
      </c>
      <c r="D2823" s="23">
        <f>IFERROR(_xlfn.XLOOKUP($B2823,'Reference Prices - Do Not Edit'!$C$4:$C$6575,'Reference Prices - Do Not Edit'!$D$4:$D$6575),0)</f>
        <v>0</v>
      </c>
      <c r="E2823" s="23">
        <f>IFERROR(_xlfn.XLOOKUP($B2823,'Reference Prices - Do Not Edit'!$C$4:$C$6575,'Reference Prices - Do Not Edit'!$E$4:$E$6575),0)</f>
        <v>0</v>
      </c>
      <c r="F2823" s="25">
        <f>IFERROR(_xlfn.XLOOKUP($B2823,'Reference Prices - Do Not Edit'!$C$4:$C$6575,'Reference Prices - Do Not Edit'!$I$4:$I$6575),0)</f>
        <v>0</v>
      </c>
    </row>
    <row r="2824" spans="2:6">
      <c r="B2824" s="475"/>
      <c r="C2824" s="380" t="str">
        <f>IFERROR(_xlfn.XLOOKUP($B2824,'Reference Prices - Do Not Edit'!$C$4:$C$6575,'Reference Prices - Do Not Edit'!$B$4:$B$6575),"-")</f>
        <v>-</v>
      </c>
      <c r="D2824" s="23">
        <f>IFERROR(_xlfn.XLOOKUP($B2824,'Reference Prices - Do Not Edit'!$C$4:$C$6575,'Reference Prices - Do Not Edit'!$D$4:$D$6575),0)</f>
        <v>0</v>
      </c>
      <c r="E2824" s="23">
        <f>IFERROR(_xlfn.XLOOKUP($B2824,'Reference Prices - Do Not Edit'!$C$4:$C$6575,'Reference Prices - Do Not Edit'!$E$4:$E$6575),0)</f>
        <v>0</v>
      </c>
      <c r="F2824" s="25">
        <f>IFERROR(_xlfn.XLOOKUP($B2824,'Reference Prices - Do Not Edit'!$C$4:$C$6575,'Reference Prices - Do Not Edit'!$I$4:$I$6575),0)</f>
        <v>0</v>
      </c>
    </row>
    <row r="2825" spans="2:6">
      <c r="B2825" s="475"/>
      <c r="C2825" s="380" t="str">
        <f>IFERROR(_xlfn.XLOOKUP($B2825,'Reference Prices - Do Not Edit'!$C$4:$C$6575,'Reference Prices - Do Not Edit'!$B$4:$B$6575),"-")</f>
        <v>-</v>
      </c>
      <c r="D2825" s="23">
        <f>IFERROR(_xlfn.XLOOKUP($B2825,'Reference Prices - Do Not Edit'!$C$4:$C$6575,'Reference Prices - Do Not Edit'!$D$4:$D$6575),0)</f>
        <v>0</v>
      </c>
      <c r="E2825" s="23">
        <f>IFERROR(_xlfn.XLOOKUP($B2825,'Reference Prices - Do Not Edit'!$C$4:$C$6575,'Reference Prices - Do Not Edit'!$E$4:$E$6575),0)</f>
        <v>0</v>
      </c>
      <c r="F2825" s="25">
        <f>IFERROR(_xlfn.XLOOKUP($B2825,'Reference Prices - Do Not Edit'!$C$4:$C$6575,'Reference Prices - Do Not Edit'!$I$4:$I$6575),0)</f>
        <v>0</v>
      </c>
    </row>
    <row r="2826" spans="2:6">
      <c r="B2826" s="475"/>
      <c r="C2826" s="380" t="str">
        <f>IFERROR(_xlfn.XLOOKUP($B2826,'Reference Prices - Do Not Edit'!$C$4:$C$6575,'Reference Prices - Do Not Edit'!$B$4:$B$6575),"-")</f>
        <v>-</v>
      </c>
      <c r="D2826" s="23">
        <f>IFERROR(_xlfn.XLOOKUP($B2826,'Reference Prices - Do Not Edit'!$C$4:$C$6575,'Reference Prices - Do Not Edit'!$D$4:$D$6575),0)</f>
        <v>0</v>
      </c>
      <c r="E2826" s="23">
        <f>IFERROR(_xlfn.XLOOKUP($B2826,'Reference Prices - Do Not Edit'!$C$4:$C$6575,'Reference Prices - Do Not Edit'!$E$4:$E$6575),0)</f>
        <v>0</v>
      </c>
      <c r="F2826" s="25">
        <f>IFERROR(_xlfn.XLOOKUP($B2826,'Reference Prices - Do Not Edit'!$C$4:$C$6575,'Reference Prices - Do Not Edit'!$I$4:$I$6575),0)</f>
        <v>0</v>
      </c>
    </row>
    <row r="2827" spans="2:6">
      <c r="B2827" s="475"/>
      <c r="C2827" s="380" t="str">
        <f>IFERROR(_xlfn.XLOOKUP($B2827,'Reference Prices - Do Not Edit'!$C$4:$C$6575,'Reference Prices - Do Not Edit'!$B$4:$B$6575),"-")</f>
        <v>-</v>
      </c>
      <c r="D2827" s="23">
        <f>IFERROR(_xlfn.XLOOKUP($B2827,'Reference Prices - Do Not Edit'!$C$4:$C$6575,'Reference Prices - Do Not Edit'!$D$4:$D$6575),0)</f>
        <v>0</v>
      </c>
      <c r="E2827" s="23">
        <f>IFERROR(_xlfn.XLOOKUP($B2827,'Reference Prices - Do Not Edit'!$C$4:$C$6575,'Reference Prices - Do Not Edit'!$E$4:$E$6575),0)</f>
        <v>0</v>
      </c>
      <c r="F2827" s="25">
        <f>IFERROR(_xlfn.XLOOKUP($B2827,'Reference Prices - Do Not Edit'!$C$4:$C$6575,'Reference Prices - Do Not Edit'!$I$4:$I$6575),0)</f>
        <v>0</v>
      </c>
    </row>
    <row r="2828" spans="2:6">
      <c r="B2828" s="475"/>
      <c r="C2828" s="380" t="str">
        <f>IFERROR(_xlfn.XLOOKUP($B2828,'Reference Prices - Do Not Edit'!$C$4:$C$6575,'Reference Prices - Do Not Edit'!$B$4:$B$6575),"-")</f>
        <v>-</v>
      </c>
      <c r="D2828" s="23">
        <f>IFERROR(_xlfn.XLOOKUP($B2828,'Reference Prices - Do Not Edit'!$C$4:$C$6575,'Reference Prices - Do Not Edit'!$D$4:$D$6575),0)</f>
        <v>0</v>
      </c>
      <c r="E2828" s="23">
        <f>IFERROR(_xlfn.XLOOKUP($B2828,'Reference Prices - Do Not Edit'!$C$4:$C$6575,'Reference Prices - Do Not Edit'!$E$4:$E$6575),0)</f>
        <v>0</v>
      </c>
      <c r="F2828" s="25">
        <f>IFERROR(_xlfn.XLOOKUP($B2828,'Reference Prices - Do Not Edit'!$C$4:$C$6575,'Reference Prices - Do Not Edit'!$I$4:$I$6575),0)</f>
        <v>0</v>
      </c>
    </row>
    <row r="2829" spans="2:6">
      <c r="B2829" s="475"/>
      <c r="C2829" s="380" t="str">
        <f>IFERROR(_xlfn.XLOOKUP($B2829,'Reference Prices - Do Not Edit'!$C$4:$C$6575,'Reference Prices - Do Not Edit'!$B$4:$B$6575),"-")</f>
        <v>-</v>
      </c>
      <c r="D2829" s="23">
        <f>IFERROR(_xlfn.XLOOKUP($B2829,'Reference Prices - Do Not Edit'!$C$4:$C$6575,'Reference Prices - Do Not Edit'!$D$4:$D$6575),0)</f>
        <v>0</v>
      </c>
      <c r="E2829" s="23">
        <f>IFERROR(_xlfn.XLOOKUP($B2829,'Reference Prices - Do Not Edit'!$C$4:$C$6575,'Reference Prices - Do Not Edit'!$E$4:$E$6575),0)</f>
        <v>0</v>
      </c>
      <c r="F2829" s="25">
        <f>IFERROR(_xlfn.XLOOKUP($B2829,'Reference Prices - Do Not Edit'!$C$4:$C$6575,'Reference Prices - Do Not Edit'!$I$4:$I$6575),0)</f>
        <v>0</v>
      </c>
    </row>
    <row r="2830" spans="2:6">
      <c r="B2830" s="475"/>
      <c r="C2830" s="380" t="str">
        <f>IFERROR(_xlfn.XLOOKUP($B2830,'Reference Prices - Do Not Edit'!$C$4:$C$6575,'Reference Prices - Do Not Edit'!$B$4:$B$6575),"-")</f>
        <v>-</v>
      </c>
      <c r="D2830" s="23">
        <f>IFERROR(_xlfn.XLOOKUP($B2830,'Reference Prices - Do Not Edit'!$C$4:$C$6575,'Reference Prices - Do Not Edit'!$D$4:$D$6575),0)</f>
        <v>0</v>
      </c>
      <c r="E2830" s="23">
        <f>IFERROR(_xlfn.XLOOKUP($B2830,'Reference Prices - Do Not Edit'!$C$4:$C$6575,'Reference Prices - Do Not Edit'!$E$4:$E$6575),0)</f>
        <v>0</v>
      </c>
      <c r="F2830" s="25">
        <f>IFERROR(_xlfn.XLOOKUP($B2830,'Reference Prices - Do Not Edit'!$C$4:$C$6575,'Reference Prices - Do Not Edit'!$I$4:$I$6575),0)</f>
        <v>0</v>
      </c>
    </row>
    <row r="2831" spans="2:6">
      <c r="B2831" s="475"/>
      <c r="C2831" s="380" t="str">
        <f>IFERROR(_xlfn.XLOOKUP($B2831,'Reference Prices - Do Not Edit'!$C$4:$C$6575,'Reference Prices - Do Not Edit'!$B$4:$B$6575),"-")</f>
        <v>-</v>
      </c>
      <c r="D2831" s="23">
        <f>IFERROR(_xlfn.XLOOKUP($B2831,'Reference Prices - Do Not Edit'!$C$4:$C$6575,'Reference Prices - Do Not Edit'!$D$4:$D$6575),0)</f>
        <v>0</v>
      </c>
      <c r="E2831" s="23">
        <f>IFERROR(_xlfn.XLOOKUP($B2831,'Reference Prices - Do Not Edit'!$C$4:$C$6575,'Reference Prices - Do Not Edit'!$E$4:$E$6575),0)</f>
        <v>0</v>
      </c>
      <c r="F2831" s="25">
        <f>IFERROR(_xlfn.XLOOKUP($B2831,'Reference Prices - Do Not Edit'!$C$4:$C$6575,'Reference Prices - Do Not Edit'!$I$4:$I$6575),0)</f>
        <v>0</v>
      </c>
    </row>
    <row r="2832" spans="2:6">
      <c r="B2832" s="475"/>
      <c r="C2832" s="380" t="str">
        <f>IFERROR(_xlfn.XLOOKUP($B2832,'Reference Prices - Do Not Edit'!$C$4:$C$6575,'Reference Prices - Do Not Edit'!$B$4:$B$6575),"-")</f>
        <v>-</v>
      </c>
      <c r="D2832" s="23">
        <f>IFERROR(_xlfn.XLOOKUP($B2832,'Reference Prices - Do Not Edit'!$C$4:$C$6575,'Reference Prices - Do Not Edit'!$D$4:$D$6575),0)</f>
        <v>0</v>
      </c>
      <c r="E2832" s="23">
        <f>IFERROR(_xlfn.XLOOKUP($B2832,'Reference Prices - Do Not Edit'!$C$4:$C$6575,'Reference Prices - Do Not Edit'!$E$4:$E$6575),0)</f>
        <v>0</v>
      </c>
      <c r="F2832" s="25">
        <f>IFERROR(_xlfn.XLOOKUP($B2832,'Reference Prices - Do Not Edit'!$C$4:$C$6575,'Reference Prices - Do Not Edit'!$I$4:$I$6575),0)</f>
        <v>0</v>
      </c>
    </row>
    <row r="2833" spans="2:6">
      <c r="B2833" s="475"/>
      <c r="C2833" s="380" t="str">
        <f>IFERROR(_xlfn.XLOOKUP($B2833,'Reference Prices - Do Not Edit'!$C$4:$C$6575,'Reference Prices - Do Not Edit'!$B$4:$B$6575),"-")</f>
        <v>-</v>
      </c>
      <c r="D2833" s="23">
        <f>IFERROR(_xlfn.XLOOKUP($B2833,'Reference Prices - Do Not Edit'!$C$4:$C$6575,'Reference Prices - Do Not Edit'!$D$4:$D$6575),0)</f>
        <v>0</v>
      </c>
      <c r="E2833" s="23">
        <f>IFERROR(_xlfn.XLOOKUP($B2833,'Reference Prices - Do Not Edit'!$C$4:$C$6575,'Reference Prices - Do Not Edit'!$E$4:$E$6575),0)</f>
        <v>0</v>
      </c>
      <c r="F2833" s="25">
        <f>IFERROR(_xlfn.XLOOKUP($B2833,'Reference Prices - Do Not Edit'!$C$4:$C$6575,'Reference Prices - Do Not Edit'!$I$4:$I$6575),0)</f>
        <v>0</v>
      </c>
    </row>
    <row r="2834" spans="2:6">
      <c r="B2834" s="475"/>
      <c r="C2834" s="380" t="str">
        <f>IFERROR(_xlfn.XLOOKUP($B2834,'Reference Prices - Do Not Edit'!$C$4:$C$6575,'Reference Prices - Do Not Edit'!$B$4:$B$6575),"-")</f>
        <v>-</v>
      </c>
      <c r="D2834" s="23">
        <f>IFERROR(_xlfn.XLOOKUP($B2834,'Reference Prices - Do Not Edit'!$C$4:$C$6575,'Reference Prices - Do Not Edit'!$D$4:$D$6575),0)</f>
        <v>0</v>
      </c>
      <c r="E2834" s="23">
        <f>IFERROR(_xlfn.XLOOKUP($B2834,'Reference Prices - Do Not Edit'!$C$4:$C$6575,'Reference Prices - Do Not Edit'!$E$4:$E$6575),0)</f>
        <v>0</v>
      </c>
      <c r="F2834" s="25">
        <f>IFERROR(_xlfn.XLOOKUP($B2834,'Reference Prices - Do Not Edit'!$C$4:$C$6575,'Reference Prices - Do Not Edit'!$I$4:$I$6575),0)</f>
        <v>0</v>
      </c>
    </row>
    <row r="2835" spans="2:6">
      <c r="B2835" s="475"/>
      <c r="C2835" s="380" t="str">
        <f>IFERROR(_xlfn.XLOOKUP($B2835,'Reference Prices - Do Not Edit'!$C$4:$C$6575,'Reference Prices - Do Not Edit'!$B$4:$B$6575),"-")</f>
        <v>-</v>
      </c>
      <c r="D2835" s="23">
        <f>IFERROR(_xlfn.XLOOKUP($B2835,'Reference Prices - Do Not Edit'!$C$4:$C$6575,'Reference Prices - Do Not Edit'!$D$4:$D$6575),0)</f>
        <v>0</v>
      </c>
      <c r="E2835" s="23">
        <f>IFERROR(_xlfn.XLOOKUP($B2835,'Reference Prices - Do Not Edit'!$C$4:$C$6575,'Reference Prices - Do Not Edit'!$E$4:$E$6575),0)</f>
        <v>0</v>
      </c>
      <c r="F2835" s="25">
        <f>IFERROR(_xlfn.XLOOKUP($B2835,'Reference Prices - Do Not Edit'!$C$4:$C$6575,'Reference Prices - Do Not Edit'!$I$4:$I$6575),0)</f>
        <v>0</v>
      </c>
    </row>
    <row r="2836" spans="2:6">
      <c r="B2836" s="475"/>
      <c r="C2836" s="380" t="str">
        <f>IFERROR(_xlfn.XLOOKUP($B2836,'Reference Prices - Do Not Edit'!$C$4:$C$6575,'Reference Prices - Do Not Edit'!$B$4:$B$6575),"-")</f>
        <v>-</v>
      </c>
      <c r="D2836" s="23">
        <f>IFERROR(_xlfn.XLOOKUP($B2836,'Reference Prices - Do Not Edit'!$C$4:$C$6575,'Reference Prices - Do Not Edit'!$D$4:$D$6575),0)</f>
        <v>0</v>
      </c>
      <c r="E2836" s="23">
        <f>IFERROR(_xlfn.XLOOKUP($B2836,'Reference Prices - Do Not Edit'!$C$4:$C$6575,'Reference Prices - Do Not Edit'!$E$4:$E$6575),0)</f>
        <v>0</v>
      </c>
      <c r="F2836" s="25">
        <f>IFERROR(_xlfn.XLOOKUP($B2836,'Reference Prices - Do Not Edit'!$C$4:$C$6575,'Reference Prices - Do Not Edit'!$I$4:$I$6575),0)</f>
        <v>0</v>
      </c>
    </row>
    <row r="2837" spans="2:6">
      <c r="B2837" s="475"/>
      <c r="C2837" s="380" t="str">
        <f>IFERROR(_xlfn.XLOOKUP($B2837,'Reference Prices - Do Not Edit'!$C$4:$C$6575,'Reference Prices - Do Not Edit'!$B$4:$B$6575),"-")</f>
        <v>-</v>
      </c>
      <c r="D2837" s="23">
        <f>IFERROR(_xlfn.XLOOKUP($B2837,'Reference Prices - Do Not Edit'!$C$4:$C$6575,'Reference Prices - Do Not Edit'!$D$4:$D$6575),0)</f>
        <v>0</v>
      </c>
      <c r="E2837" s="23">
        <f>IFERROR(_xlfn.XLOOKUP($B2837,'Reference Prices - Do Not Edit'!$C$4:$C$6575,'Reference Prices - Do Not Edit'!$E$4:$E$6575),0)</f>
        <v>0</v>
      </c>
      <c r="F2837" s="25">
        <f>IFERROR(_xlfn.XLOOKUP($B2837,'Reference Prices - Do Not Edit'!$C$4:$C$6575,'Reference Prices - Do Not Edit'!$I$4:$I$6575),0)</f>
        <v>0</v>
      </c>
    </row>
    <row r="2838" spans="2:6">
      <c r="B2838" s="475"/>
      <c r="C2838" s="380" t="str">
        <f>IFERROR(_xlfn.XLOOKUP($B2838,'Reference Prices - Do Not Edit'!$C$4:$C$6575,'Reference Prices - Do Not Edit'!$B$4:$B$6575),"-")</f>
        <v>-</v>
      </c>
      <c r="D2838" s="23">
        <f>IFERROR(_xlfn.XLOOKUP($B2838,'Reference Prices - Do Not Edit'!$C$4:$C$6575,'Reference Prices - Do Not Edit'!$D$4:$D$6575),0)</f>
        <v>0</v>
      </c>
      <c r="E2838" s="23">
        <f>IFERROR(_xlfn.XLOOKUP($B2838,'Reference Prices - Do Not Edit'!$C$4:$C$6575,'Reference Prices - Do Not Edit'!$E$4:$E$6575),0)</f>
        <v>0</v>
      </c>
      <c r="F2838" s="25">
        <f>IFERROR(_xlfn.XLOOKUP($B2838,'Reference Prices - Do Not Edit'!$C$4:$C$6575,'Reference Prices - Do Not Edit'!$I$4:$I$6575),0)</f>
        <v>0</v>
      </c>
    </row>
    <row r="2839" spans="2:6">
      <c r="B2839" s="475"/>
      <c r="C2839" s="380" t="str">
        <f>IFERROR(_xlfn.XLOOKUP($B2839,'Reference Prices - Do Not Edit'!$C$4:$C$6575,'Reference Prices - Do Not Edit'!$B$4:$B$6575),"-")</f>
        <v>-</v>
      </c>
      <c r="D2839" s="23">
        <f>IFERROR(_xlfn.XLOOKUP($B2839,'Reference Prices - Do Not Edit'!$C$4:$C$6575,'Reference Prices - Do Not Edit'!$D$4:$D$6575),0)</f>
        <v>0</v>
      </c>
      <c r="E2839" s="23">
        <f>IFERROR(_xlfn.XLOOKUP($B2839,'Reference Prices - Do Not Edit'!$C$4:$C$6575,'Reference Prices - Do Not Edit'!$E$4:$E$6575),0)</f>
        <v>0</v>
      </c>
      <c r="F2839" s="25">
        <f>IFERROR(_xlfn.XLOOKUP($B2839,'Reference Prices - Do Not Edit'!$C$4:$C$6575,'Reference Prices - Do Not Edit'!$I$4:$I$6575),0)</f>
        <v>0</v>
      </c>
    </row>
    <row r="2840" spans="2:6">
      <c r="B2840" s="475"/>
      <c r="C2840" s="380" t="str">
        <f>IFERROR(_xlfn.XLOOKUP($B2840,'Reference Prices - Do Not Edit'!$C$4:$C$6575,'Reference Prices - Do Not Edit'!$B$4:$B$6575),"-")</f>
        <v>-</v>
      </c>
      <c r="D2840" s="23">
        <f>IFERROR(_xlfn.XLOOKUP($B2840,'Reference Prices - Do Not Edit'!$C$4:$C$6575,'Reference Prices - Do Not Edit'!$D$4:$D$6575),0)</f>
        <v>0</v>
      </c>
      <c r="E2840" s="23">
        <f>IFERROR(_xlfn.XLOOKUP($B2840,'Reference Prices - Do Not Edit'!$C$4:$C$6575,'Reference Prices - Do Not Edit'!$E$4:$E$6575),0)</f>
        <v>0</v>
      </c>
      <c r="F2840" s="25">
        <f>IFERROR(_xlfn.XLOOKUP($B2840,'Reference Prices - Do Not Edit'!$C$4:$C$6575,'Reference Prices - Do Not Edit'!$I$4:$I$6575),0)</f>
        <v>0</v>
      </c>
    </row>
    <row r="2841" spans="2:6">
      <c r="B2841" s="475"/>
      <c r="C2841" s="380" t="str">
        <f>IFERROR(_xlfn.XLOOKUP($B2841,'Reference Prices - Do Not Edit'!$C$4:$C$6575,'Reference Prices - Do Not Edit'!$B$4:$B$6575),"-")</f>
        <v>-</v>
      </c>
      <c r="D2841" s="23">
        <f>IFERROR(_xlfn.XLOOKUP($B2841,'Reference Prices - Do Not Edit'!$C$4:$C$6575,'Reference Prices - Do Not Edit'!$D$4:$D$6575),0)</f>
        <v>0</v>
      </c>
      <c r="E2841" s="23">
        <f>IFERROR(_xlfn.XLOOKUP($B2841,'Reference Prices - Do Not Edit'!$C$4:$C$6575,'Reference Prices - Do Not Edit'!$E$4:$E$6575),0)</f>
        <v>0</v>
      </c>
      <c r="F2841" s="25">
        <f>IFERROR(_xlfn.XLOOKUP($B2841,'Reference Prices - Do Not Edit'!$C$4:$C$6575,'Reference Prices - Do Not Edit'!$I$4:$I$6575),0)</f>
        <v>0</v>
      </c>
    </row>
    <row r="2842" spans="2:6">
      <c r="B2842" s="475"/>
      <c r="C2842" s="380" t="str">
        <f>IFERROR(_xlfn.XLOOKUP($B2842,'Reference Prices - Do Not Edit'!$C$4:$C$6575,'Reference Prices - Do Not Edit'!$B$4:$B$6575),"-")</f>
        <v>-</v>
      </c>
      <c r="D2842" s="23">
        <f>IFERROR(_xlfn.XLOOKUP($B2842,'Reference Prices - Do Not Edit'!$C$4:$C$6575,'Reference Prices - Do Not Edit'!$D$4:$D$6575),0)</f>
        <v>0</v>
      </c>
      <c r="E2842" s="23">
        <f>IFERROR(_xlfn.XLOOKUP($B2842,'Reference Prices - Do Not Edit'!$C$4:$C$6575,'Reference Prices - Do Not Edit'!$E$4:$E$6575),0)</f>
        <v>0</v>
      </c>
      <c r="F2842" s="25">
        <f>IFERROR(_xlfn.XLOOKUP($B2842,'Reference Prices - Do Not Edit'!$C$4:$C$6575,'Reference Prices - Do Not Edit'!$I$4:$I$6575),0)</f>
        <v>0</v>
      </c>
    </row>
    <row r="2843" spans="2:6">
      <c r="B2843" s="475"/>
      <c r="C2843" s="380" t="str">
        <f>IFERROR(_xlfn.XLOOKUP($B2843,'Reference Prices - Do Not Edit'!$C$4:$C$6575,'Reference Prices - Do Not Edit'!$B$4:$B$6575),"-")</f>
        <v>-</v>
      </c>
      <c r="D2843" s="23">
        <f>IFERROR(_xlfn.XLOOKUP($B2843,'Reference Prices - Do Not Edit'!$C$4:$C$6575,'Reference Prices - Do Not Edit'!$D$4:$D$6575),0)</f>
        <v>0</v>
      </c>
      <c r="E2843" s="23">
        <f>IFERROR(_xlfn.XLOOKUP($B2843,'Reference Prices - Do Not Edit'!$C$4:$C$6575,'Reference Prices - Do Not Edit'!$E$4:$E$6575),0)</f>
        <v>0</v>
      </c>
      <c r="F2843" s="25">
        <f>IFERROR(_xlfn.XLOOKUP($B2843,'Reference Prices - Do Not Edit'!$C$4:$C$6575,'Reference Prices - Do Not Edit'!$I$4:$I$6575),0)</f>
        <v>0</v>
      </c>
    </row>
    <row r="2844" spans="2:6">
      <c r="B2844" s="475"/>
      <c r="C2844" s="380" t="str">
        <f>IFERROR(_xlfn.XLOOKUP($B2844,'Reference Prices - Do Not Edit'!$C$4:$C$6575,'Reference Prices - Do Not Edit'!$B$4:$B$6575),"-")</f>
        <v>-</v>
      </c>
      <c r="D2844" s="23">
        <f>IFERROR(_xlfn.XLOOKUP($B2844,'Reference Prices - Do Not Edit'!$C$4:$C$6575,'Reference Prices - Do Not Edit'!$D$4:$D$6575),0)</f>
        <v>0</v>
      </c>
      <c r="E2844" s="23">
        <f>IFERROR(_xlfn.XLOOKUP($B2844,'Reference Prices - Do Not Edit'!$C$4:$C$6575,'Reference Prices - Do Not Edit'!$E$4:$E$6575),0)</f>
        <v>0</v>
      </c>
      <c r="F2844" s="25">
        <f>IFERROR(_xlfn.XLOOKUP($B2844,'Reference Prices - Do Not Edit'!$C$4:$C$6575,'Reference Prices - Do Not Edit'!$I$4:$I$6575),0)</f>
        <v>0</v>
      </c>
    </row>
    <row r="2845" spans="2:6">
      <c r="B2845" s="475"/>
      <c r="C2845" s="380" t="str">
        <f>IFERROR(_xlfn.XLOOKUP($B2845,'Reference Prices - Do Not Edit'!$C$4:$C$6575,'Reference Prices - Do Not Edit'!$B$4:$B$6575),"-")</f>
        <v>-</v>
      </c>
      <c r="D2845" s="23">
        <f>IFERROR(_xlfn.XLOOKUP($B2845,'Reference Prices - Do Not Edit'!$C$4:$C$6575,'Reference Prices - Do Not Edit'!$D$4:$D$6575),0)</f>
        <v>0</v>
      </c>
      <c r="E2845" s="23">
        <f>IFERROR(_xlfn.XLOOKUP($B2845,'Reference Prices - Do Not Edit'!$C$4:$C$6575,'Reference Prices - Do Not Edit'!$E$4:$E$6575),0)</f>
        <v>0</v>
      </c>
      <c r="F2845" s="25">
        <f>IFERROR(_xlfn.XLOOKUP($B2845,'Reference Prices - Do Not Edit'!$C$4:$C$6575,'Reference Prices - Do Not Edit'!$I$4:$I$6575),0)</f>
        <v>0</v>
      </c>
    </row>
    <row r="2846" spans="2:6">
      <c r="B2846" s="475"/>
      <c r="C2846" s="380" t="str">
        <f>IFERROR(_xlfn.XLOOKUP($B2846,'Reference Prices - Do Not Edit'!$C$4:$C$6575,'Reference Prices - Do Not Edit'!$B$4:$B$6575),"-")</f>
        <v>-</v>
      </c>
      <c r="D2846" s="23">
        <f>IFERROR(_xlfn.XLOOKUP($B2846,'Reference Prices - Do Not Edit'!$C$4:$C$6575,'Reference Prices - Do Not Edit'!$D$4:$D$6575),0)</f>
        <v>0</v>
      </c>
      <c r="E2846" s="23">
        <f>IFERROR(_xlfn.XLOOKUP($B2846,'Reference Prices - Do Not Edit'!$C$4:$C$6575,'Reference Prices - Do Not Edit'!$E$4:$E$6575),0)</f>
        <v>0</v>
      </c>
      <c r="F2846" s="25">
        <f>IFERROR(_xlfn.XLOOKUP($B2846,'Reference Prices - Do Not Edit'!$C$4:$C$6575,'Reference Prices - Do Not Edit'!$I$4:$I$6575),0)</f>
        <v>0</v>
      </c>
    </row>
    <row r="2847" spans="2:6">
      <c r="B2847" s="475"/>
      <c r="C2847" s="380" t="str">
        <f>IFERROR(_xlfn.XLOOKUP($B2847,'Reference Prices - Do Not Edit'!$C$4:$C$6575,'Reference Prices - Do Not Edit'!$B$4:$B$6575),"-")</f>
        <v>-</v>
      </c>
      <c r="D2847" s="23">
        <f>IFERROR(_xlfn.XLOOKUP($B2847,'Reference Prices - Do Not Edit'!$C$4:$C$6575,'Reference Prices - Do Not Edit'!$D$4:$D$6575),0)</f>
        <v>0</v>
      </c>
      <c r="E2847" s="23">
        <f>IFERROR(_xlfn.XLOOKUP($B2847,'Reference Prices - Do Not Edit'!$C$4:$C$6575,'Reference Prices - Do Not Edit'!$E$4:$E$6575),0)</f>
        <v>0</v>
      </c>
      <c r="F2847" s="25">
        <f>IFERROR(_xlfn.XLOOKUP($B2847,'Reference Prices - Do Not Edit'!$C$4:$C$6575,'Reference Prices - Do Not Edit'!$I$4:$I$6575),0)</f>
        <v>0</v>
      </c>
    </row>
    <row r="2848" spans="2:6">
      <c r="B2848" s="475"/>
      <c r="C2848" s="380" t="str">
        <f>IFERROR(_xlfn.XLOOKUP($B2848,'Reference Prices - Do Not Edit'!$C$4:$C$6575,'Reference Prices - Do Not Edit'!$B$4:$B$6575),"-")</f>
        <v>-</v>
      </c>
      <c r="D2848" s="23">
        <f>IFERROR(_xlfn.XLOOKUP($B2848,'Reference Prices - Do Not Edit'!$C$4:$C$6575,'Reference Prices - Do Not Edit'!$D$4:$D$6575),0)</f>
        <v>0</v>
      </c>
      <c r="E2848" s="23">
        <f>IFERROR(_xlfn.XLOOKUP($B2848,'Reference Prices - Do Not Edit'!$C$4:$C$6575,'Reference Prices - Do Not Edit'!$E$4:$E$6575),0)</f>
        <v>0</v>
      </c>
      <c r="F2848" s="25">
        <f>IFERROR(_xlfn.XLOOKUP($B2848,'Reference Prices - Do Not Edit'!$C$4:$C$6575,'Reference Prices - Do Not Edit'!$I$4:$I$6575),0)</f>
        <v>0</v>
      </c>
    </row>
    <row r="2849" spans="2:6">
      <c r="B2849" s="475"/>
      <c r="C2849" s="380" t="str">
        <f>IFERROR(_xlfn.XLOOKUP($B2849,'Reference Prices - Do Not Edit'!$C$4:$C$6575,'Reference Prices - Do Not Edit'!$B$4:$B$6575),"-")</f>
        <v>-</v>
      </c>
      <c r="D2849" s="23">
        <f>IFERROR(_xlfn.XLOOKUP($B2849,'Reference Prices - Do Not Edit'!$C$4:$C$6575,'Reference Prices - Do Not Edit'!$D$4:$D$6575),0)</f>
        <v>0</v>
      </c>
      <c r="E2849" s="23">
        <f>IFERROR(_xlfn.XLOOKUP($B2849,'Reference Prices - Do Not Edit'!$C$4:$C$6575,'Reference Prices - Do Not Edit'!$E$4:$E$6575),0)</f>
        <v>0</v>
      </c>
      <c r="F2849" s="25">
        <f>IFERROR(_xlfn.XLOOKUP($B2849,'Reference Prices - Do Not Edit'!$C$4:$C$6575,'Reference Prices - Do Not Edit'!$I$4:$I$6575),0)</f>
        <v>0</v>
      </c>
    </row>
    <row r="2850" spans="2:6">
      <c r="B2850" s="475"/>
      <c r="C2850" s="380" t="str">
        <f>IFERROR(_xlfn.XLOOKUP($B2850,'Reference Prices - Do Not Edit'!$C$4:$C$6575,'Reference Prices - Do Not Edit'!$B$4:$B$6575),"-")</f>
        <v>-</v>
      </c>
      <c r="D2850" s="23">
        <f>IFERROR(_xlfn.XLOOKUP($B2850,'Reference Prices - Do Not Edit'!$C$4:$C$6575,'Reference Prices - Do Not Edit'!$D$4:$D$6575),0)</f>
        <v>0</v>
      </c>
      <c r="E2850" s="23">
        <f>IFERROR(_xlfn.XLOOKUP($B2850,'Reference Prices - Do Not Edit'!$C$4:$C$6575,'Reference Prices - Do Not Edit'!$E$4:$E$6575),0)</f>
        <v>0</v>
      </c>
      <c r="F2850" s="25">
        <f>IFERROR(_xlfn.XLOOKUP($B2850,'Reference Prices - Do Not Edit'!$C$4:$C$6575,'Reference Prices - Do Not Edit'!$I$4:$I$6575),0)</f>
        <v>0</v>
      </c>
    </row>
    <row r="2851" spans="2:6">
      <c r="B2851" s="475"/>
      <c r="C2851" s="380" t="str">
        <f>IFERROR(_xlfn.XLOOKUP($B2851,'Reference Prices - Do Not Edit'!$C$4:$C$6575,'Reference Prices - Do Not Edit'!$B$4:$B$6575),"-")</f>
        <v>-</v>
      </c>
      <c r="D2851" s="23">
        <f>IFERROR(_xlfn.XLOOKUP($B2851,'Reference Prices - Do Not Edit'!$C$4:$C$6575,'Reference Prices - Do Not Edit'!$D$4:$D$6575),0)</f>
        <v>0</v>
      </c>
      <c r="E2851" s="23">
        <f>IFERROR(_xlfn.XLOOKUP($B2851,'Reference Prices - Do Not Edit'!$C$4:$C$6575,'Reference Prices - Do Not Edit'!$E$4:$E$6575),0)</f>
        <v>0</v>
      </c>
      <c r="F2851" s="25">
        <f>IFERROR(_xlfn.XLOOKUP($B2851,'Reference Prices - Do Not Edit'!$C$4:$C$6575,'Reference Prices - Do Not Edit'!$I$4:$I$6575),0)</f>
        <v>0</v>
      </c>
    </row>
    <row r="2852" spans="2:6">
      <c r="B2852" s="475"/>
      <c r="C2852" s="380" t="str">
        <f>IFERROR(_xlfn.XLOOKUP($B2852,'Reference Prices - Do Not Edit'!$C$4:$C$6575,'Reference Prices - Do Not Edit'!$B$4:$B$6575),"-")</f>
        <v>-</v>
      </c>
      <c r="D2852" s="23">
        <f>IFERROR(_xlfn.XLOOKUP($B2852,'Reference Prices - Do Not Edit'!$C$4:$C$6575,'Reference Prices - Do Not Edit'!$D$4:$D$6575),0)</f>
        <v>0</v>
      </c>
      <c r="E2852" s="23">
        <f>IFERROR(_xlfn.XLOOKUP($B2852,'Reference Prices - Do Not Edit'!$C$4:$C$6575,'Reference Prices - Do Not Edit'!$E$4:$E$6575),0)</f>
        <v>0</v>
      </c>
      <c r="F2852" s="25">
        <f>IFERROR(_xlfn.XLOOKUP($B2852,'Reference Prices - Do Not Edit'!$C$4:$C$6575,'Reference Prices - Do Not Edit'!$I$4:$I$6575),0)</f>
        <v>0</v>
      </c>
    </row>
    <row r="2853" spans="2:6">
      <c r="B2853" s="475"/>
      <c r="C2853" s="380" t="str">
        <f>IFERROR(_xlfn.XLOOKUP($B2853,'Reference Prices - Do Not Edit'!$C$4:$C$6575,'Reference Prices - Do Not Edit'!$B$4:$B$6575),"-")</f>
        <v>-</v>
      </c>
      <c r="D2853" s="23">
        <f>IFERROR(_xlfn.XLOOKUP($B2853,'Reference Prices - Do Not Edit'!$C$4:$C$6575,'Reference Prices - Do Not Edit'!$D$4:$D$6575),0)</f>
        <v>0</v>
      </c>
      <c r="E2853" s="23">
        <f>IFERROR(_xlfn.XLOOKUP($B2853,'Reference Prices - Do Not Edit'!$C$4:$C$6575,'Reference Prices - Do Not Edit'!$E$4:$E$6575),0)</f>
        <v>0</v>
      </c>
      <c r="F2853" s="25">
        <f>IFERROR(_xlfn.XLOOKUP($B2853,'Reference Prices - Do Not Edit'!$C$4:$C$6575,'Reference Prices - Do Not Edit'!$I$4:$I$6575),0)</f>
        <v>0</v>
      </c>
    </row>
    <row r="2854" spans="2:6">
      <c r="B2854" s="475"/>
      <c r="C2854" s="380" t="str">
        <f>IFERROR(_xlfn.XLOOKUP($B2854,'Reference Prices - Do Not Edit'!$C$4:$C$6575,'Reference Prices - Do Not Edit'!$B$4:$B$6575),"-")</f>
        <v>-</v>
      </c>
      <c r="D2854" s="23">
        <f>IFERROR(_xlfn.XLOOKUP($B2854,'Reference Prices - Do Not Edit'!$C$4:$C$6575,'Reference Prices - Do Not Edit'!$D$4:$D$6575),0)</f>
        <v>0</v>
      </c>
      <c r="E2854" s="23">
        <f>IFERROR(_xlfn.XLOOKUP($B2854,'Reference Prices - Do Not Edit'!$C$4:$C$6575,'Reference Prices - Do Not Edit'!$E$4:$E$6575),0)</f>
        <v>0</v>
      </c>
      <c r="F2854" s="25">
        <f>IFERROR(_xlfn.XLOOKUP($B2854,'Reference Prices - Do Not Edit'!$C$4:$C$6575,'Reference Prices - Do Not Edit'!$I$4:$I$6575),0)</f>
        <v>0</v>
      </c>
    </row>
    <row r="2855" spans="2:6">
      <c r="B2855" s="475"/>
      <c r="C2855" s="380" t="str">
        <f>IFERROR(_xlfn.XLOOKUP($B2855,'Reference Prices - Do Not Edit'!$C$4:$C$6575,'Reference Prices - Do Not Edit'!$B$4:$B$6575),"-")</f>
        <v>-</v>
      </c>
      <c r="D2855" s="23">
        <f>IFERROR(_xlfn.XLOOKUP($B2855,'Reference Prices - Do Not Edit'!$C$4:$C$6575,'Reference Prices - Do Not Edit'!$D$4:$D$6575),0)</f>
        <v>0</v>
      </c>
      <c r="E2855" s="23">
        <f>IFERROR(_xlfn.XLOOKUP($B2855,'Reference Prices - Do Not Edit'!$C$4:$C$6575,'Reference Prices - Do Not Edit'!$E$4:$E$6575),0)</f>
        <v>0</v>
      </c>
      <c r="F2855" s="25">
        <f>IFERROR(_xlfn.XLOOKUP($B2855,'Reference Prices - Do Not Edit'!$C$4:$C$6575,'Reference Prices - Do Not Edit'!$I$4:$I$6575),0)</f>
        <v>0</v>
      </c>
    </row>
    <row r="2856" spans="2:6">
      <c r="B2856" s="475"/>
      <c r="C2856" s="380" t="str">
        <f>IFERROR(_xlfn.XLOOKUP($B2856,'Reference Prices - Do Not Edit'!$C$4:$C$6575,'Reference Prices - Do Not Edit'!$B$4:$B$6575),"-")</f>
        <v>-</v>
      </c>
      <c r="D2856" s="23">
        <f>IFERROR(_xlfn.XLOOKUP($B2856,'Reference Prices - Do Not Edit'!$C$4:$C$6575,'Reference Prices - Do Not Edit'!$D$4:$D$6575),0)</f>
        <v>0</v>
      </c>
      <c r="E2856" s="23">
        <f>IFERROR(_xlfn.XLOOKUP($B2856,'Reference Prices - Do Not Edit'!$C$4:$C$6575,'Reference Prices - Do Not Edit'!$E$4:$E$6575),0)</f>
        <v>0</v>
      </c>
      <c r="F2856" s="25">
        <f>IFERROR(_xlfn.XLOOKUP($B2856,'Reference Prices - Do Not Edit'!$C$4:$C$6575,'Reference Prices - Do Not Edit'!$I$4:$I$6575),0)</f>
        <v>0</v>
      </c>
    </row>
    <row r="2857" spans="2:6">
      <c r="B2857" s="475"/>
      <c r="C2857" s="380" t="str">
        <f>IFERROR(_xlfn.XLOOKUP($B2857,'Reference Prices - Do Not Edit'!$C$4:$C$6575,'Reference Prices - Do Not Edit'!$B$4:$B$6575),"-")</f>
        <v>-</v>
      </c>
      <c r="D2857" s="23">
        <f>IFERROR(_xlfn.XLOOKUP($B2857,'Reference Prices - Do Not Edit'!$C$4:$C$6575,'Reference Prices - Do Not Edit'!$D$4:$D$6575),0)</f>
        <v>0</v>
      </c>
      <c r="E2857" s="23">
        <f>IFERROR(_xlfn.XLOOKUP($B2857,'Reference Prices - Do Not Edit'!$C$4:$C$6575,'Reference Prices - Do Not Edit'!$E$4:$E$6575),0)</f>
        <v>0</v>
      </c>
      <c r="F2857" s="25">
        <f>IFERROR(_xlfn.XLOOKUP($B2857,'Reference Prices - Do Not Edit'!$C$4:$C$6575,'Reference Prices - Do Not Edit'!$I$4:$I$6575),0)</f>
        <v>0</v>
      </c>
    </row>
    <row r="2858" spans="2:6">
      <c r="B2858" s="475"/>
      <c r="C2858" s="380" t="str">
        <f>IFERROR(_xlfn.XLOOKUP($B2858,'Reference Prices - Do Not Edit'!$C$4:$C$6575,'Reference Prices - Do Not Edit'!$B$4:$B$6575),"-")</f>
        <v>-</v>
      </c>
      <c r="D2858" s="23">
        <f>IFERROR(_xlfn.XLOOKUP($B2858,'Reference Prices - Do Not Edit'!$C$4:$C$6575,'Reference Prices - Do Not Edit'!$D$4:$D$6575),0)</f>
        <v>0</v>
      </c>
      <c r="E2858" s="23">
        <f>IFERROR(_xlfn.XLOOKUP($B2858,'Reference Prices - Do Not Edit'!$C$4:$C$6575,'Reference Prices - Do Not Edit'!$E$4:$E$6575),0)</f>
        <v>0</v>
      </c>
      <c r="F2858" s="25">
        <f>IFERROR(_xlfn.XLOOKUP($B2858,'Reference Prices - Do Not Edit'!$C$4:$C$6575,'Reference Prices - Do Not Edit'!$I$4:$I$6575),0)</f>
        <v>0</v>
      </c>
    </row>
    <row r="2859" spans="2:6">
      <c r="B2859" s="475"/>
      <c r="C2859" s="380" t="str">
        <f>IFERROR(_xlfn.XLOOKUP($B2859,'Reference Prices - Do Not Edit'!$C$4:$C$6575,'Reference Prices - Do Not Edit'!$B$4:$B$6575),"-")</f>
        <v>-</v>
      </c>
      <c r="D2859" s="23">
        <f>IFERROR(_xlfn.XLOOKUP($B2859,'Reference Prices - Do Not Edit'!$C$4:$C$6575,'Reference Prices - Do Not Edit'!$D$4:$D$6575),0)</f>
        <v>0</v>
      </c>
      <c r="E2859" s="23">
        <f>IFERROR(_xlfn.XLOOKUP($B2859,'Reference Prices - Do Not Edit'!$C$4:$C$6575,'Reference Prices - Do Not Edit'!$E$4:$E$6575),0)</f>
        <v>0</v>
      </c>
      <c r="F2859" s="25">
        <f>IFERROR(_xlfn.XLOOKUP($B2859,'Reference Prices - Do Not Edit'!$C$4:$C$6575,'Reference Prices - Do Not Edit'!$I$4:$I$6575),0)</f>
        <v>0</v>
      </c>
    </row>
    <row r="2860" spans="2:6">
      <c r="B2860" s="475"/>
      <c r="C2860" s="380" t="str">
        <f>IFERROR(_xlfn.XLOOKUP($B2860,'Reference Prices - Do Not Edit'!$C$4:$C$6575,'Reference Prices - Do Not Edit'!$B$4:$B$6575),"-")</f>
        <v>-</v>
      </c>
      <c r="D2860" s="23">
        <f>IFERROR(_xlfn.XLOOKUP($B2860,'Reference Prices - Do Not Edit'!$C$4:$C$6575,'Reference Prices - Do Not Edit'!$D$4:$D$6575),0)</f>
        <v>0</v>
      </c>
      <c r="E2860" s="23">
        <f>IFERROR(_xlfn.XLOOKUP($B2860,'Reference Prices - Do Not Edit'!$C$4:$C$6575,'Reference Prices - Do Not Edit'!$E$4:$E$6575),0)</f>
        <v>0</v>
      </c>
      <c r="F2860" s="25">
        <f>IFERROR(_xlfn.XLOOKUP($B2860,'Reference Prices - Do Not Edit'!$C$4:$C$6575,'Reference Prices - Do Not Edit'!$I$4:$I$6575),0)</f>
        <v>0</v>
      </c>
    </row>
    <row r="2861" spans="2:6">
      <c r="B2861" s="475"/>
      <c r="C2861" s="380" t="str">
        <f>IFERROR(_xlfn.XLOOKUP($B2861,'Reference Prices - Do Not Edit'!$C$4:$C$6575,'Reference Prices - Do Not Edit'!$B$4:$B$6575),"-")</f>
        <v>-</v>
      </c>
      <c r="D2861" s="23">
        <f>IFERROR(_xlfn.XLOOKUP($B2861,'Reference Prices - Do Not Edit'!$C$4:$C$6575,'Reference Prices - Do Not Edit'!$D$4:$D$6575),0)</f>
        <v>0</v>
      </c>
      <c r="E2861" s="23">
        <f>IFERROR(_xlfn.XLOOKUP($B2861,'Reference Prices - Do Not Edit'!$C$4:$C$6575,'Reference Prices - Do Not Edit'!$E$4:$E$6575),0)</f>
        <v>0</v>
      </c>
      <c r="F2861" s="25">
        <f>IFERROR(_xlfn.XLOOKUP($B2861,'Reference Prices - Do Not Edit'!$C$4:$C$6575,'Reference Prices - Do Not Edit'!$I$4:$I$6575),0)</f>
        <v>0</v>
      </c>
    </row>
    <row r="2862" spans="2:6">
      <c r="B2862" s="475"/>
      <c r="C2862" s="380" t="str">
        <f>IFERROR(_xlfn.XLOOKUP($B2862,'Reference Prices - Do Not Edit'!$C$4:$C$6575,'Reference Prices - Do Not Edit'!$B$4:$B$6575),"-")</f>
        <v>-</v>
      </c>
      <c r="D2862" s="23">
        <f>IFERROR(_xlfn.XLOOKUP($B2862,'Reference Prices - Do Not Edit'!$C$4:$C$6575,'Reference Prices - Do Not Edit'!$D$4:$D$6575),0)</f>
        <v>0</v>
      </c>
      <c r="E2862" s="23">
        <f>IFERROR(_xlfn.XLOOKUP($B2862,'Reference Prices - Do Not Edit'!$C$4:$C$6575,'Reference Prices - Do Not Edit'!$E$4:$E$6575),0)</f>
        <v>0</v>
      </c>
      <c r="F2862" s="25">
        <f>IFERROR(_xlfn.XLOOKUP($B2862,'Reference Prices - Do Not Edit'!$C$4:$C$6575,'Reference Prices - Do Not Edit'!$I$4:$I$6575),0)</f>
        <v>0</v>
      </c>
    </row>
    <row r="2863" spans="2:6">
      <c r="B2863" s="475"/>
      <c r="C2863" s="380" t="str">
        <f>IFERROR(_xlfn.XLOOKUP($B2863,'Reference Prices - Do Not Edit'!$C$4:$C$6575,'Reference Prices - Do Not Edit'!$B$4:$B$6575),"-")</f>
        <v>-</v>
      </c>
      <c r="D2863" s="23">
        <f>IFERROR(_xlfn.XLOOKUP($B2863,'Reference Prices - Do Not Edit'!$C$4:$C$6575,'Reference Prices - Do Not Edit'!$D$4:$D$6575),0)</f>
        <v>0</v>
      </c>
      <c r="E2863" s="23">
        <f>IFERROR(_xlfn.XLOOKUP($B2863,'Reference Prices - Do Not Edit'!$C$4:$C$6575,'Reference Prices - Do Not Edit'!$E$4:$E$6575),0)</f>
        <v>0</v>
      </c>
      <c r="F2863" s="25">
        <f>IFERROR(_xlfn.XLOOKUP($B2863,'Reference Prices - Do Not Edit'!$C$4:$C$6575,'Reference Prices - Do Not Edit'!$I$4:$I$6575),0)</f>
        <v>0</v>
      </c>
    </row>
    <row r="2864" spans="2:6">
      <c r="B2864" s="475"/>
      <c r="C2864" s="380" t="str">
        <f>IFERROR(_xlfn.XLOOKUP($B2864,'Reference Prices - Do Not Edit'!$C$4:$C$6575,'Reference Prices - Do Not Edit'!$B$4:$B$6575),"-")</f>
        <v>-</v>
      </c>
      <c r="D2864" s="23">
        <f>IFERROR(_xlfn.XLOOKUP($B2864,'Reference Prices - Do Not Edit'!$C$4:$C$6575,'Reference Prices - Do Not Edit'!$D$4:$D$6575),0)</f>
        <v>0</v>
      </c>
      <c r="E2864" s="23">
        <f>IFERROR(_xlfn.XLOOKUP($B2864,'Reference Prices - Do Not Edit'!$C$4:$C$6575,'Reference Prices - Do Not Edit'!$E$4:$E$6575),0)</f>
        <v>0</v>
      </c>
      <c r="F2864" s="25">
        <f>IFERROR(_xlfn.XLOOKUP($B2864,'Reference Prices - Do Not Edit'!$C$4:$C$6575,'Reference Prices - Do Not Edit'!$I$4:$I$6575),0)</f>
        <v>0</v>
      </c>
    </row>
    <row r="2865" spans="2:6">
      <c r="B2865" s="475"/>
      <c r="C2865" s="380" t="str">
        <f>IFERROR(_xlfn.XLOOKUP($B2865,'Reference Prices - Do Not Edit'!$C$4:$C$6575,'Reference Prices - Do Not Edit'!$B$4:$B$6575),"-")</f>
        <v>-</v>
      </c>
      <c r="D2865" s="23">
        <f>IFERROR(_xlfn.XLOOKUP($B2865,'Reference Prices - Do Not Edit'!$C$4:$C$6575,'Reference Prices - Do Not Edit'!$D$4:$D$6575),0)</f>
        <v>0</v>
      </c>
      <c r="E2865" s="23">
        <f>IFERROR(_xlfn.XLOOKUP($B2865,'Reference Prices - Do Not Edit'!$C$4:$C$6575,'Reference Prices - Do Not Edit'!$E$4:$E$6575),0)</f>
        <v>0</v>
      </c>
      <c r="F2865" s="25">
        <f>IFERROR(_xlfn.XLOOKUP($B2865,'Reference Prices - Do Not Edit'!$C$4:$C$6575,'Reference Prices - Do Not Edit'!$I$4:$I$6575),0)</f>
        <v>0</v>
      </c>
    </row>
    <row r="2866" spans="2:6">
      <c r="B2866" s="475"/>
      <c r="C2866" s="380" t="str">
        <f>IFERROR(_xlfn.XLOOKUP($B2866,'Reference Prices - Do Not Edit'!$C$4:$C$6575,'Reference Prices - Do Not Edit'!$B$4:$B$6575),"-")</f>
        <v>-</v>
      </c>
      <c r="D2866" s="23">
        <f>IFERROR(_xlfn.XLOOKUP($B2866,'Reference Prices - Do Not Edit'!$C$4:$C$6575,'Reference Prices - Do Not Edit'!$D$4:$D$6575),0)</f>
        <v>0</v>
      </c>
      <c r="E2866" s="23">
        <f>IFERROR(_xlfn.XLOOKUP($B2866,'Reference Prices - Do Not Edit'!$C$4:$C$6575,'Reference Prices - Do Not Edit'!$E$4:$E$6575),0)</f>
        <v>0</v>
      </c>
      <c r="F2866" s="25">
        <f>IFERROR(_xlfn.XLOOKUP($B2866,'Reference Prices - Do Not Edit'!$C$4:$C$6575,'Reference Prices - Do Not Edit'!$I$4:$I$6575),0)</f>
        <v>0</v>
      </c>
    </row>
    <row r="2867" spans="2:6">
      <c r="B2867" s="475"/>
      <c r="C2867" s="380" t="str">
        <f>IFERROR(_xlfn.XLOOKUP($B2867,'Reference Prices - Do Not Edit'!$C$4:$C$6575,'Reference Prices - Do Not Edit'!$B$4:$B$6575),"-")</f>
        <v>-</v>
      </c>
      <c r="D2867" s="23">
        <f>IFERROR(_xlfn.XLOOKUP($B2867,'Reference Prices - Do Not Edit'!$C$4:$C$6575,'Reference Prices - Do Not Edit'!$D$4:$D$6575),0)</f>
        <v>0</v>
      </c>
      <c r="E2867" s="23">
        <f>IFERROR(_xlfn.XLOOKUP($B2867,'Reference Prices - Do Not Edit'!$C$4:$C$6575,'Reference Prices - Do Not Edit'!$E$4:$E$6575),0)</f>
        <v>0</v>
      </c>
      <c r="F2867" s="25">
        <f>IFERROR(_xlfn.XLOOKUP($B2867,'Reference Prices - Do Not Edit'!$C$4:$C$6575,'Reference Prices - Do Not Edit'!$I$4:$I$6575),0)</f>
        <v>0</v>
      </c>
    </row>
    <row r="2868" spans="2:6">
      <c r="B2868" s="475"/>
      <c r="C2868" s="380" t="str">
        <f>IFERROR(_xlfn.XLOOKUP($B2868,'Reference Prices - Do Not Edit'!$C$4:$C$6575,'Reference Prices - Do Not Edit'!$B$4:$B$6575),"-")</f>
        <v>-</v>
      </c>
      <c r="D2868" s="23">
        <f>IFERROR(_xlfn.XLOOKUP($B2868,'Reference Prices - Do Not Edit'!$C$4:$C$6575,'Reference Prices - Do Not Edit'!$D$4:$D$6575),0)</f>
        <v>0</v>
      </c>
      <c r="E2868" s="23">
        <f>IFERROR(_xlfn.XLOOKUP($B2868,'Reference Prices - Do Not Edit'!$C$4:$C$6575,'Reference Prices - Do Not Edit'!$E$4:$E$6575),0)</f>
        <v>0</v>
      </c>
      <c r="F2868" s="25">
        <f>IFERROR(_xlfn.XLOOKUP($B2868,'Reference Prices - Do Not Edit'!$C$4:$C$6575,'Reference Prices - Do Not Edit'!$I$4:$I$6575),0)</f>
        <v>0</v>
      </c>
    </row>
    <row r="2869" spans="2:6">
      <c r="B2869" s="475"/>
      <c r="C2869" s="380" t="str">
        <f>IFERROR(_xlfn.XLOOKUP($B2869,'Reference Prices - Do Not Edit'!$C$4:$C$6575,'Reference Prices - Do Not Edit'!$B$4:$B$6575),"-")</f>
        <v>-</v>
      </c>
      <c r="D2869" s="23">
        <f>IFERROR(_xlfn.XLOOKUP($B2869,'Reference Prices - Do Not Edit'!$C$4:$C$6575,'Reference Prices - Do Not Edit'!$D$4:$D$6575),0)</f>
        <v>0</v>
      </c>
      <c r="E2869" s="23">
        <f>IFERROR(_xlfn.XLOOKUP($B2869,'Reference Prices - Do Not Edit'!$C$4:$C$6575,'Reference Prices - Do Not Edit'!$E$4:$E$6575),0)</f>
        <v>0</v>
      </c>
      <c r="F2869" s="25">
        <f>IFERROR(_xlfn.XLOOKUP($B2869,'Reference Prices - Do Not Edit'!$C$4:$C$6575,'Reference Prices - Do Not Edit'!$I$4:$I$6575),0)</f>
        <v>0</v>
      </c>
    </row>
    <row r="2870" spans="2:6">
      <c r="B2870" s="475"/>
      <c r="C2870" s="380" t="str">
        <f>IFERROR(_xlfn.XLOOKUP($B2870,'Reference Prices - Do Not Edit'!$C$4:$C$6575,'Reference Prices - Do Not Edit'!$B$4:$B$6575),"-")</f>
        <v>-</v>
      </c>
      <c r="D2870" s="23">
        <f>IFERROR(_xlfn.XLOOKUP($B2870,'Reference Prices - Do Not Edit'!$C$4:$C$6575,'Reference Prices - Do Not Edit'!$D$4:$D$6575),0)</f>
        <v>0</v>
      </c>
      <c r="E2870" s="23">
        <f>IFERROR(_xlfn.XLOOKUP($B2870,'Reference Prices - Do Not Edit'!$C$4:$C$6575,'Reference Prices - Do Not Edit'!$E$4:$E$6575),0)</f>
        <v>0</v>
      </c>
      <c r="F2870" s="25">
        <f>IFERROR(_xlfn.XLOOKUP($B2870,'Reference Prices - Do Not Edit'!$C$4:$C$6575,'Reference Prices - Do Not Edit'!$I$4:$I$6575),0)</f>
        <v>0</v>
      </c>
    </row>
    <row r="2871" spans="2:6">
      <c r="B2871" s="475"/>
      <c r="C2871" s="380" t="str">
        <f>IFERROR(_xlfn.XLOOKUP($B2871,'Reference Prices - Do Not Edit'!$C$4:$C$6575,'Reference Prices - Do Not Edit'!$B$4:$B$6575),"-")</f>
        <v>-</v>
      </c>
      <c r="D2871" s="23">
        <f>IFERROR(_xlfn.XLOOKUP($B2871,'Reference Prices - Do Not Edit'!$C$4:$C$6575,'Reference Prices - Do Not Edit'!$D$4:$D$6575),0)</f>
        <v>0</v>
      </c>
      <c r="E2871" s="23">
        <f>IFERROR(_xlfn.XLOOKUP($B2871,'Reference Prices - Do Not Edit'!$C$4:$C$6575,'Reference Prices - Do Not Edit'!$E$4:$E$6575),0)</f>
        <v>0</v>
      </c>
      <c r="F2871" s="25">
        <f>IFERROR(_xlfn.XLOOKUP($B2871,'Reference Prices - Do Not Edit'!$C$4:$C$6575,'Reference Prices - Do Not Edit'!$I$4:$I$6575),0)</f>
        <v>0</v>
      </c>
    </row>
    <row r="2872" spans="2:6">
      <c r="B2872" s="475"/>
      <c r="C2872" s="380" t="str">
        <f>IFERROR(_xlfn.XLOOKUP($B2872,'Reference Prices - Do Not Edit'!$C$4:$C$6575,'Reference Prices - Do Not Edit'!$B$4:$B$6575),"-")</f>
        <v>-</v>
      </c>
      <c r="D2872" s="23">
        <f>IFERROR(_xlfn.XLOOKUP($B2872,'Reference Prices - Do Not Edit'!$C$4:$C$6575,'Reference Prices - Do Not Edit'!$D$4:$D$6575),0)</f>
        <v>0</v>
      </c>
      <c r="E2872" s="23">
        <f>IFERROR(_xlfn.XLOOKUP($B2872,'Reference Prices - Do Not Edit'!$C$4:$C$6575,'Reference Prices - Do Not Edit'!$E$4:$E$6575),0)</f>
        <v>0</v>
      </c>
      <c r="F2872" s="25">
        <f>IFERROR(_xlfn.XLOOKUP($B2872,'Reference Prices - Do Not Edit'!$C$4:$C$6575,'Reference Prices - Do Not Edit'!$I$4:$I$6575),0)</f>
        <v>0</v>
      </c>
    </row>
    <row r="2873" spans="2:6">
      <c r="B2873" s="475"/>
      <c r="C2873" s="380" t="str">
        <f>IFERROR(_xlfn.XLOOKUP($B2873,'Reference Prices - Do Not Edit'!$C$4:$C$6575,'Reference Prices - Do Not Edit'!$B$4:$B$6575),"-")</f>
        <v>-</v>
      </c>
      <c r="D2873" s="23">
        <f>IFERROR(_xlfn.XLOOKUP($B2873,'Reference Prices - Do Not Edit'!$C$4:$C$6575,'Reference Prices - Do Not Edit'!$D$4:$D$6575),0)</f>
        <v>0</v>
      </c>
      <c r="E2873" s="23">
        <f>IFERROR(_xlfn.XLOOKUP($B2873,'Reference Prices - Do Not Edit'!$C$4:$C$6575,'Reference Prices - Do Not Edit'!$E$4:$E$6575),0)</f>
        <v>0</v>
      </c>
      <c r="F2873" s="25">
        <f>IFERROR(_xlfn.XLOOKUP($B2873,'Reference Prices - Do Not Edit'!$C$4:$C$6575,'Reference Prices - Do Not Edit'!$I$4:$I$6575),0)</f>
        <v>0</v>
      </c>
    </row>
    <row r="2874" spans="2:6">
      <c r="B2874" s="475"/>
      <c r="C2874" s="380" t="str">
        <f>IFERROR(_xlfn.XLOOKUP($B2874,'Reference Prices - Do Not Edit'!$C$4:$C$6575,'Reference Prices - Do Not Edit'!$B$4:$B$6575),"-")</f>
        <v>-</v>
      </c>
      <c r="D2874" s="23">
        <f>IFERROR(_xlfn.XLOOKUP($B2874,'Reference Prices - Do Not Edit'!$C$4:$C$6575,'Reference Prices - Do Not Edit'!$D$4:$D$6575),0)</f>
        <v>0</v>
      </c>
      <c r="E2874" s="23">
        <f>IFERROR(_xlfn.XLOOKUP($B2874,'Reference Prices - Do Not Edit'!$C$4:$C$6575,'Reference Prices - Do Not Edit'!$E$4:$E$6575),0)</f>
        <v>0</v>
      </c>
      <c r="F2874" s="25">
        <f>IFERROR(_xlfn.XLOOKUP($B2874,'Reference Prices - Do Not Edit'!$C$4:$C$6575,'Reference Prices - Do Not Edit'!$I$4:$I$6575),0)</f>
        <v>0</v>
      </c>
    </row>
    <row r="2875" spans="2:6">
      <c r="B2875" s="475"/>
      <c r="C2875" s="380" t="str">
        <f>IFERROR(_xlfn.XLOOKUP($B2875,'Reference Prices - Do Not Edit'!$C$4:$C$6575,'Reference Prices - Do Not Edit'!$B$4:$B$6575),"-")</f>
        <v>-</v>
      </c>
      <c r="D2875" s="23">
        <f>IFERROR(_xlfn.XLOOKUP($B2875,'Reference Prices - Do Not Edit'!$C$4:$C$6575,'Reference Prices - Do Not Edit'!$D$4:$D$6575),0)</f>
        <v>0</v>
      </c>
      <c r="E2875" s="23">
        <f>IFERROR(_xlfn.XLOOKUP($B2875,'Reference Prices - Do Not Edit'!$C$4:$C$6575,'Reference Prices - Do Not Edit'!$E$4:$E$6575),0)</f>
        <v>0</v>
      </c>
      <c r="F2875" s="25">
        <f>IFERROR(_xlfn.XLOOKUP($B2875,'Reference Prices - Do Not Edit'!$C$4:$C$6575,'Reference Prices - Do Not Edit'!$I$4:$I$6575),0)</f>
        <v>0</v>
      </c>
    </row>
    <row r="2876" spans="2:6">
      <c r="B2876" s="475"/>
      <c r="C2876" s="380" t="str">
        <f>IFERROR(_xlfn.XLOOKUP($B2876,'Reference Prices - Do Not Edit'!$C$4:$C$6575,'Reference Prices - Do Not Edit'!$B$4:$B$6575),"-")</f>
        <v>-</v>
      </c>
      <c r="D2876" s="23">
        <f>IFERROR(_xlfn.XLOOKUP($B2876,'Reference Prices - Do Not Edit'!$C$4:$C$6575,'Reference Prices - Do Not Edit'!$D$4:$D$6575),0)</f>
        <v>0</v>
      </c>
      <c r="E2876" s="23">
        <f>IFERROR(_xlfn.XLOOKUP($B2876,'Reference Prices - Do Not Edit'!$C$4:$C$6575,'Reference Prices - Do Not Edit'!$E$4:$E$6575),0)</f>
        <v>0</v>
      </c>
      <c r="F2876" s="25">
        <f>IFERROR(_xlfn.XLOOKUP($B2876,'Reference Prices - Do Not Edit'!$C$4:$C$6575,'Reference Prices - Do Not Edit'!$I$4:$I$6575),0)</f>
        <v>0</v>
      </c>
    </row>
    <row r="2877" spans="2:6">
      <c r="B2877" s="475"/>
      <c r="C2877" s="380" t="str">
        <f>IFERROR(_xlfn.XLOOKUP($B2877,'Reference Prices - Do Not Edit'!$C$4:$C$6575,'Reference Prices - Do Not Edit'!$B$4:$B$6575),"-")</f>
        <v>-</v>
      </c>
      <c r="D2877" s="23">
        <f>IFERROR(_xlfn.XLOOKUP($B2877,'Reference Prices - Do Not Edit'!$C$4:$C$6575,'Reference Prices - Do Not Edit'!$D$4:$D$6575),0)</f>
        <v>0</v>
      </c>
      <c r="E2877" s="23">
        <f>IFERROR(_xlfn.XLOOKUP($B2877,'Reference Prices - Do Not Edit'!$C$4:$C$6575,'Reference Prices - Do Not Edit'!$E$4:$E$6575),0)</f>
        <v>0</v>
      </c>
      <c r="F2877" s="25">
        <f>IFERROR(_xlfn.XLOOKUP($B2877,'Reference Prices - Do Not Edit'!$C$4:$C$6575,'Reference Prices - Do Not Edit'!$I$4:$I$6575),0)</f>
        <v>0</v>
      </c>
    </row>
    <row r="2878" spans="2:6">
      <c r="B2878" s="475"/>
      <c r="C2878" s="380" t="str">
        <f>IFERROR(_xlfn.XLOOKUP($B2878,'Reference Prices - Do Not Edit'!$C$4:$C$6575,'Reference Prices - Do Not Edit'!$B$4:$B$6575),"-")</f>
        <v>-</v>
      </c>
      <c r="D2878" s="23">
        <f>IFERROR(_xlfn.XLOOKUP($B2878,'Reference Prices - Do Not Edit'!$C$4:$C$6575,'Reference Prices - Do Not Edit'!$D$4:$D$6575),0)</f>
        <v>0</v>
      </c>
      <c r="E2878" s="23">
        <f>IFERROR(_xlfn.XLOOKUP($B2878,'Reference Prices - Do Not Edit'!$C$4:$C$6575,'Reference Prices - Do Not Edit'!$E$4:$E$6575),0)</f>
        <v>0</v>
      </c>
      <c r="F2878" s="25">
        <f>IFERROR(_xlfn.XLOOKUP($B2878,'Reference Prices - Do Not Edit'!$C$4:$C$6575,'Reference Prices - Do Not Edit'!$I$4:$I$6575),0)</f>
        <v>0</v>
      </c>
    </row>
    <row r="2879" spans="2:6">
      <c r="B2879" s="475"/>
      <c r="C2879" s="380" t="str">
        <f>IFERROR(_xlfn.XLOOKUP($B2879,'Reference Prices - Do Not Edit'!$C$4:$C$6575,'Reference Prices - Do Not Edit'!$B$4:$B$6575),"-")</f>
        <v>-</v>
      </c>
      <c r="D2879" s="23">
        <f>IFERROR(_xlfn.XLOOKUP($B2879,'Reference Prices - Do Not Edit'!$C$4:$C$6575,'Reference Prices - Do Not Edit'!$D$4:$D$6575),0)</f>
        <v>0</v>
      </c>
      <c r="E2879" s="23">
        <f>IFERROR(_xlfn.XLOOKUP($B2879,'Reference Prices - Do Not Edit'!$C$4:$C$6575,'Reference Prices - Do Not Edit'!$E$4:$E$6575),0)</f>
        <v>0</v>
      </c>
      <c r="F2879" s="25">
        <f>IFERROR(_xlfn.XLOOKUP($B2879,'Reference Prices - Do Not Edit'!$C$4:$C$6575,'Reference Prices - Do Not Edit'!$I$4:$I$6575),0)</f>
        <v>0</v>
      </c>
    </row>
    <row r="2880" spans="2:6">
      <c r="B2880" s="475"/>
      <c r="C2880" s="380" t="str">
        <f>IFERROR(_xlfn.XLOOKUP($B2880,'Reference Prices - Do Not Edit'!$C$4:$C$6575,'Reference Prices - Do Not Edit'!$B$4:$B$6575),"-")</f>
        <v>-</v>
      </c>
      <c r="D2880" s="23">
        <f>IFERROR(_xlfn.XLOOKUP($B2880,'Reference Prices - Do Not Edit'!$C$4:$C$6575,'Reference Prices - Do Not Edit'!$D$4:$D$6575),0)</f>
        <v>0</v>
      </c>
      <c r="E2880" s="23">
        <f>IFERROR(_xlfn.XLOOKUP($B2880,'Reference Prices - Do Not Edit'!$C$4:$C$6575,'Reference Prices - Do Not Edit'!$E$4:$E$6575),0)</f>
        <v>0</v>
      </c>
      <c r="F2880" s="25">
        <f>IFERROR(_xlfn.XLOOKUP($B2880,'Reference Prices - Do Not Edit'!$C$4:$C$6575,'Reference Prices - Do Not Edit'!$I$4:$I$6575),0)</f>
        <v>0</v>
      </c>
    </row>
    <row r="2881" spans="2:6">
      <c r="B2881" s="475"/>
      <c r="C2881" s="380" t="str">
        <f>IFERROR(_xlfn.XLOOKUP($B2881,'Reference Prices - Do Not Edit'!$C$4:$C$6575,'Reference Prices - Do Not Edit'!$B$4:$B$6575),"-")</f>
        <v>-</v>
      </c>
      <c r="D2881" s="23">
        <f>IFERROR(_xlfn.XLOOKUP($B2881,'Reference Prices - Do Not Edit'!$C$4:$C$6575,'Reference Prices - Do Not Edit'!$D$4:$D$6575),0)</f>
        <v>0</v>
      </c>
      <c r="E2881" s="23">
        <f>IFERROR(_xlfn.XLOOKUP($B2881,'Reference Prices - Do Not Edit'!$C$4:$C$6575,'Reference Prices - Do Not Edit'!$E$4:$E$6575),0)</f>
        <v>0</v>
      </c>
      <c r="F2881" s="25">
        <f>IFERROR(_xlfn.XLOOKUP($B2881,'Reference Prices - Do Not Edit'!$C$4:$C$6575,'Reference Prices - Do Not Edit'!$I$4:$I$6575),0)</f>
        <v>0</v>
      </c>
    </row>
    <row r="2882" spans="2:6">
      <c r="B2882" s="475"/>
      <c r="C2882" s="380" t="str">
        <f>IFERROR(_xlfn.XLOOKUP($B2882,'Reference Prices - Do Not Edit'!$C$4:$C$6575,'Reference Prices - Do Not Edit'!$B$4:$B$6575),"-")</f>
        <v>-</v>
      </c>
      <c r="D2882" s="23">
        <f>IFERROR(_xlfn.XLOOKUP($B2882,'Reference Prices - Do Not Edit'!$C$4:$C$6575,'Reference Prices - Do Not Edit'!$D$4:$D$6575),0)</f>
        <v>0</v>
      </c>
      <c r="E2882" s="23">
        <f>IFERROR(_xlfn.XLOOKUP($B2882,'Reference Prices - Do Not Edit'!$C$4:$C$6575,'Reference Prices - Do Not Edit'!$E$4:$E$6575),0)</f>
        <v>0</v>
      </c>
      <c r="F2882" s="25">
        <f>IFERROR(_xlfn.XLOOKUP($B2882,'Reference Prices - Do Not Edit'!$C$4:$C$6575,'Reference Prices - Do Not Edit'!$I$4:$I$6575),0)</f>
        <v>0</v>
      </c>
    </row>
    <row r="2883" spans="2:6">
      <c r="B2883" s="475"/>
      <c r="C2883" s="380" t="str">
        <f>IFERROR(_xlfn.XLOOKUP($B2883,'Reference Prices - Do Not Edit'!$C$4:$C$6575,'Reference Prices - Do Not Edit'!$B$4:$B$6575),"-")</f>
        <v>-</v>
      </c>
      <c r="D2883" s="23">
        <f>IFERROR(_xlfn.XLOOKUP($B2883,'Reference Prices - Do Not Edit'!$C$4:$C$6575,'Reference Prices - Do Not Edit'!$D$4:$D$6575),0)</f>
        <v>0</v>
      </c>
      <c r="E2883" s="23">
        <f>IFERROR(_xlfn.XLOOKUP($B2883,'Reference Prices - Do Not Edit'!$C$4:$C$6575,'Reference Prices - Do Not Edit'!$E$4:$E$6575),0)</f>
        <v>0</v>
      </c>
      <c r="F2883" s="25">
        <f>IFERROR(_xlfn.XLOOKUP($B2883,'Reference Prices - Do Not Edit'!$C$4:$C$6575,'Reference Prices - Do Not Edit'!$I$4:$I$6575),0)</f>
        <v>0</v>
      </c>
    </row>
    <row r="2884" spans="2:6">
      <c r="B2884" s="475"/>
      <c r="C2884" s="380" t="str">
        <f>IFERROR(_xlfn.XLOOKUP($B2884,'Reference Prices - Do Not Edit'!$C$4:$C$6575,'Reference Prices - Do Not Edit'!$B$4:$B$6575),"-")</f>
        <v>-</v>
      </c>
      <c r="D2884" s="23">
        <f>IFERROR(_xlfn.XLOOKUP($B2884,'Reference Prices - Do Not Edit'!$C$4:$C$6575,'Reference Prices - Do Not Edit'!$D$4:$D$6575),0)</f>
        <v>0</v>
      </c>
      <c r="E2884" s="23">
        <f>IFERROR(_xlfn.XLOOKUP($B2884,'Reference Prices - Do Not Edit'!$C$4:$C$6575,'Reference Prices - Do Not Edit'!$E$4:$E$6575),0)</f>
        <v>0</v>
      </c>
      <c r="F2884" s="25">
        <f>IFERROR(_xlfn.XLOOKUP($B2884,'Reference Prices - Do Not Edit'!$C$4:$C$6575,'Reference Prices - Do Not Edit'!$I$4:$I$6575),0)</f>
        <v>0</v>
      </c>
    </row>
    <row r="2885" spans="2:6">
      <c r="B2885" s="475"/>
      <c r="C2885" s="380" t="str">
        <f>IFERROR(_xlfn.XLOOKUP($B2885,'Reference Prices - Do Not Edit'!$C$4:$C$6575,'Reference Prices - Do Not Edit'!$B$4:$B$6575),"-")</f>
        <v>-</v>
      </c>
      <c r="D2885" s="23">
        <f>IFERROR(_xlfn.XLOOKUP($B2885,'Reference Prices - Do Not Edit'!$C$4:$C$6575,'Reference Prices - Do Not Edit'!$D$4:$D$6575),0)</f>
        <v>0</v>
      </c>
      <c r="E2885" s="23">
        <f>IFERROR(_xlfn.XLOOKUP($B2885,'Reference Prices - Do Not Edit'!$C$4:$C$6575,'Reference Prices - Do Not Edit'!$E$4:$E$6575),0)</f>
        <v>0</v>
      </c>
      <c r="F2885" s="25">
        <f>IFERROR(_xlfn.XLOOKUP($B2885,'Reference Prices - Do Not Edit'!$C$4:$C$6575,'Reference Prices - Do Not Edit'!$I$4:$I$6575),0)</f>
        <v>0</v>
      </c>
    </row>
    <row r="2886" spans="2:6">
      <c r="B2886" s="475"/>
      <c r="C2886" s="380" t="str">
        <f>IFERROR(_xlfn.XLOOKUP($B2886,'Reference Prices - Do Not Edit'!$C$4:$C$6575,'Reference Prices - Do Not Edit'!$B$4:$B$6575),"-")</f>
        <v>-</v>
      </c>
      <c r="D2886" s="23">
        <f>IFERROR(_xlfn.XLOOKUP($B2886,'Reference Prices - Do Not Edit'!$C$4:$C$6575,'Reference Prices - Do Not Edit'!$D$4:$D$6575),0)</f>
        <v>0</v>
      </c>
      <c r="E2886" s="23">
        <f>IFERROR(_xlfn.XLOOKUP($B2886,'Reference Prices - Do Not Edit'!$C$4:$C$6575,'Reference Prices - Do Not Edit'!$E$4:$E$6575),0)</f>
        <v>0</v>
      </c>
      <c r="F2886" s="25">
        <f>IFERROR(_xlfn.XLOOKUP($B2886,'Reference Prices - Do Not Edit'!$C$4:$C$6575,'Reference Prices - Do Not Edit'!$I$4:$I$6575),0)</f>
        <v>0</v>
      </c>
    </row>
    <row r="2887" spans="2:6">
      <c r="B2887" s="475"/>
      <c r="C2887" s="380" t="str">
        <f>IFERROR(_xlfn.XLOOKUP($B2887,'Reference Prices - Do Not Edit'!$C$4:$C$6575,'Reference Prices - Do Not Edit'!$B$4:$B$6575),"-")</f>
        <v>-</v>
      </c>
      <c r="D2887" s="23">
        <f>IFERROR(_xlfn.XLOOKUP($B2887,'Reference Prices - Do Not Edit'!$C$4:$C$6575,'Reference Prices - Do Not Edit'!$D$4:$D$6575),0)</f>
        <v>0</v>
      </c>
      <c r="E2887" s="23">
        <f>IFERROR(_xlfn.XLOOKUP($B2887,'Reference Prices - Do Not Edit'!$C$4:$C$6575,'Reference Prices - Do Not Edit'!$E$4:$E$6575),0)</f>
        <v>0</v>
      </c>
      <c r="F2887" s="25">
        <f>IFERROR(_xlfn.XLOOKUP($B2887,'Reference Prices - Do Not Edit'!$C$4:$C$6575,'Reference Prices - Do Not Edit'!$I$4:$I$6575),0)</f>
        <v>0</v>
      </c>
    </row>
    <row r="2888" spans="2:6">
      <c r="B2888" s="475"/>
      <c r="C2888" s="380" t="str">
        <f>IFERROR(_xlfn.XLOOKUP($B2888,'Reference Prices - Do Not Edit'!$C$4:$C$6575,'Reference Prices - Do Not Edit'!$B$4:$B$6575),"-")</f>
        <v>-</v>
      </c>
      <c r="D2888" s="23">
        <f>IFERROR(_xlfn.XLOOKUP($B2888,'Reference Prices - Do Not Edit'!$C$4:$C$6575,'Reference Prices - Do Not Edit'!$D$4:$D$6575),0)</f>
        <v>0</v>
      </c>
      <c r="E2888" s="23">
        <f>IFERROR(_xlfn.XLOOKUP($B2888,'Reference Prices - Do Not Edit'!$C$4:$C$6575,'Reference Prices - Do Not Edit'!$E$4:$E$6575),0)</f>
        <v>0</v>
      </c>
      <c r="F2888" s="25">
        <f>IFERROR(_xlfn.XLOOKUP($B2888,'Reference Prices - Do Not Edit'!$C$4:$C$6575,'Reference Prices - Do Not Edit'!$I$4:$I$6575),0)</f>
        <v>0</v>
      </c>
    </row>
    <row r="2889" spans="2:6">
      <c r="B2889" s="475"/>
      <c r="C2889" s="380" t="str">
        <f>IFERROR(_xlfn.XLOOKUP($B2889,'Reference Prices - Do Not Edit'!$C$4:$C$6575,'Reference Prices - Do Not Edit'!$B$4:$B$6575),"-")</f>
        <v>-</v>
      </c>
      <c r="D2889" s="23">
        <f>IFERROR(_xlfn.XLOOKUP($B2889,'Reference Prices - Do Not Edit'!$C$4:$C$6575,'Reference Prices - Do Not Edit'!$D$4:$D$6575),0)</f>
        <v>0</v>
      </c>
      <c r="E2889" s="23">
        <f>IFERROR(_xlfn.XLOOKUP($B2889,'Reference Prices - Do Not Edit'!$C$4:$C$6575,'Reference Prices - Do Not Edit'!$E$4:$E$6575),0)</f>
        <v>0</v>
      </c>
      <c r="F2889" s="25">
        <f>IFERROR(_xlfn.XLOOKUP($B2889,'Reference Prices - Do Not Edit'!$C$4:$C$6575,'Reference Prices - Do Not Edit'!$I$4:$I$6575),0)</f>
        <v>0</v>
      </c>
    </row>
    <row r="2890" spans="2:6">
      <c r="B2890" s="475"/>
      <c r="C2890" s="380" t="str">
        <f>IFERROR(_xlfn.XLOOKUP($B2890,'Reference Prices - Do Not Edit'!$C$4:$C$6575,'Reference Prices - Do Not Edit'!$B$4:$B$6575),"-")</f>
        <v>-</v>
      </c>
      <c r="D2890" s="23">
        <f>IFERROR(_xlfn.XLOOKUP($B2890,'Reference Prices - Do Not Edit'!$C$4:$C$6575,'Reference Prices - Do Not Edit'!$D$4:$D$6575),0)</f>
        <v>0</v>
      </c>
      <c r="E2890" s="23">
        <f>IFERROR(_xlfn.XLOOKUP($B2890,'Reference Prices - Do Not Edit'!$C$4:$C$6575,'Reference Prices - Do Not Edit'!$E$4:$E$6575),0)</f>
        <v>0</v>
      </c>
      <c r="F2890" s="25">
        <f>IFERROR(_xlfn.XLOOKUP($B2890,'Reference Prices - Do Not Edit'!$C$4:$C$6575,'Reference Prices - Do Not Edit'!$I$4:$I$6575),0)</f>
        <v>0</v>
      </c>
    </row>
    <row r="2891" spans="2:6">
      <c r="B2891" s="475"/>
      <c r="C2891" s="380" t="str">
        <f>IFERROR(_xlfn.XLOOKUP($B2891,'Reference Prices - Do Not Edit'!$C$4:$C$6575,'Reference Prices - Do Not Edit'!$B$4:$B$6575),"-")</f>
        <v>-</v>
      </c>
      <c r="D2891" s="23">
        <f>IFERROR(_xlfn.XLOOKUP($B2891,'Reference Prices - Do Not Edit'!$C$4:$C$6575,'Reference Prices - Do Not Edit'!$D$4:$D$6575),0)</f>
        <v>0</v>
      </c>
      <c r="E2891" s="23">
        <f>IFERROR(_xlfn.XLOOKUP($B2891,'Reference Prices - Do Not Edit'!$C$4:$C$6575,'Reference Prices - Do Not Edit'!$E$4:$E$6575),0)</f>
        <v>0</v>
      </c>
      <c r="F2891" s="25">
        <f>IFERROR(_xlfn.XLOOKUP($B2891,'Reference Prices - Do Not Edit'!$C$4:$C$6575,'Reference Prices - Do Not Edit'!$I$4:$I$6575),0)</f>
        <v>0</v>
      </c>
    </row>
    <row r="2892" spans="2:6">
      <c r="B2892" s="475"/>
      <c r="C2892" s="380" t="str">
        <f>IFERROR(_xlfn.XLOOKUP($B2892,'Reference Prices - Do Not Edit'!$C$4:$C$6575,'Reference Prices - Do Not Edit'!$B$4:$B$6575),"-")</f>
        <v>-</v>
      </c>
      <c r="D2892" s="23">
        <f>IFERROR(_xlfn.XLOOKUP($B2892,'Reference Prices - Do Not Edit'!$C$4:$C$6575,'Reference Prices - Do Not Edit'!$D$4:$D$6575),0)</f>
        <v>0</v>
      </c>
      <c r="E2892" s="23">
        <f>IFERROR(_xlfn.XLOOKUP($B2892,'Reference Prices - Do Not Edit'!$C$4:$C$6575,'Reference Prices - Do Not Edit'!$E$4:$E$6575),0)</f>
        <v>0</v>
      </c>
      <c r="F2892" s="25">
        <f>IFERROR(_xlfn.XLOOKUP($B2892,'Reference Prices - Do Not Edit'!$C$4:$C$6575,'Reference Prices - Do Not Edit'!$I$4:$I$6575),0)</f>
        <v>0</v>
      </c>
    </row>
    <row r="2893" spans="2:6">
      <c r="B2893" s="475"/>
      <c r="C2893" s="380" t="str">
        <f>IFERROR(_xlfn.XLOOKUP($B2893,'Reference Prices - Do Not Edit'!$C$4:$C$6575,'Reference Prices - Do Not Edit'!$B$4:$B$6575),"-")</f>
        <v>-</v>
      </c>
      <c r="D2893" s="23">
        <f>IFERROR(_xlfn.XLOOKUP($B2893,'Reference Prices - Do Not Edit'!$C$4:$C$6575,'Reference Prices - Do Not Edit'!$D$4:$D$6575),0)</f>
        <v>0</v>
      </c>
      <c r="E2893" s="23">
        <f>IFERROR(_xlfn.XLOOKUP($B2893,'Reference Prices - Do Not Edit'!$C$4:$C$6575,'Reference Prices - Do Not Edit'!$E$4:$E$6575),0)</f>
        <v>0</v>
      </c>
      <c r="F2893" s="25">
        <f>IFERROR(_xlfn.XLOOKUP($B2893,'Reference Prices - Do Not Edit'!$C$4:$C$6575,'Reference Prices - Do Not Edit'!$I$4:$I$6575),0)</f>
        <v>0</v>
      </c>
    </row>
    <row r="2894" spans="2:6">
      <c r="B2894" s="475"/>
      <c r="C2894" s="380" t="str">
        <f>IFERROR(_xlfn.XLOOKUP($B2894,'Reference Prices - Do Not Edit'!$C$4:$C$6575,'Reference Prices - Do Not Edit'!$B$4:$B$6575),"-")</f>
        <v>-</v>
      </c>
      <c r="D2894" s="23">
        <f>IFERROR(_xlfn.XLOOKUP($B2894,'Reference Prices - Do Not Edit'!$C$4:$C$6575,'Reference Prices - Do Not Edit'!$D$4:$D$6575),0)</f>
        <v>0</v>
      </c>
      <c r="E2894" s="23">
        <f>IFERROR(_xlfn.XLOOKUP($B2894,'Reference Prices - Do Not Edit'!$C$4:$C$6575,'Reference Prices - Do Not Edit'!$E$4:$E$6575),0)</f>
        <v>0</v>
      </c>
      <c r="F2894" s="25">
        <f>IFERROR(_xlfn.XLOOKUP($B2894,'Reference Prices - Do Not Edit'!$C$4:$C$6575,'Reference Prices - Do Not Edit'!$I$4:$I$6575),0)</f>
        <v>0</v>
      </c>
    </row>
    <row r="2895" spans="2:6">
      <c r="B2895" s="475"/>
      <c r="C2895" s="380" t="str">
        <f>IFERROR(_xlfn.XLOOKUP($B2895,'Reference Prices - Do Not Edit'!$C$4:$C$6575,'Reference Prices - Do Not Edit'!$B$4:$B$6575),"-")</f>
        <v>-</v>
      </c>
      <c r="D2895" s="23">
        <f>IFERROR(_xlfn.XLOOKUP($B2895,'Reference Prices - Do Not Edit'!$C$4:$C$6575,'Reference Prices - Do Not Edit'!$D$4:$D$6575),0)</f>
        <v>0</v>
      </c>
      <c r="E2895" s="23">
        <f>IFERROR(_xlfn.XLOOKUP($B2895,'Reference Prices - Do Not Edit'!$C$4:$C$6575,'Reference Prices - Do Not Edit'!$E$4:$E$6575),0)</f>
        <v>0</v>
      </c>
      <c r="F2895" s="25">
        <f>IFERROR(_xlfn.XLOOKUP($B2895,'Reference Prices - Do Not Edit'!$C$4:$C$6575,'Reference Prices - Do Not Edit'!$I$4:$I$6575),0)</f>
        <v>0</v>
      </c>
    </row>
    <row r="2896" spans="2:6">
      <c r="B2896" s="475"/>
      <c r="C2896" s="380" t="str">
        <f>IFERROR(_xlfn.XLOOKUP($B2896,'Reference Prices - Do Not Edit'!$C$4:$C$6575,'Reference Prices - Do Not Edit'!$B$4:$B$6575),"-")</f>
        <v>-</v>
      </c>
      <c r="D2896" s="23">
        <f>IFERROR(_xlfn.XLOOKUP($B2896,'Reference Prices - Do Not Edit'!$C$4:$C$6575,'Reference Prices - Do Not Edit'!$D$4:$D$6575),0)</f>
        <v>0</v>
      </c>
      <c r="E2896" s="23">
        <f>IFERROR(_xlfn.XLOOKUP($B2896,'Reference Prices - Do Not Edit'!$C$4:$C$6575,'Reference Prices - Do Not Edit'!$E$4:$E$6575),0)</f>
        <v>0</v>
      </c>
      <c r="F2896" s="25">
        <f>IFERROR(_xlfn.XLOOKUP($B2896,'Reference Prices - Do Not Edit'!$C$4:$C$6575,'Reference Prices - Do Not Edit'!$I$4:$I$6575),0)</f>
        <v>0</v>
      </c>
    </row>
    <row r="2897" spans="2:6">
      <c r="B2897" s="475"/>
      <c r="C2897" s="380" t="str">
        <f>IFERROR(_xlfn.XLOOKUP($B2897,'Reference Prices - Do Not Edit'!$C$4:$C$6575,'Reference Prices - Do Not Edit'!$B$4:$B$6575),"-")</f>
        <v>-</v>
      </c>
      <c r="D2897" s="23">
        <f>IFERROR(_xlfn.XLOOKUP($B2897,'Reference Prices - Do Not Edit'!$C$4:$C$6575,'Reference Prices - Do Not Edit'!$D$4:$D$6575),0)</f>
        <v>0</v>
      </c>
      <c r="E2897" s="23">
        <f>IFERROR(_xlfn.XLOOKUP($B2897,'Reference Prices - Do Not Edit'!$C$4:$C$6575,'Reference Prices - Do Not Edit'!$E$4:$E$6575),0)</f>
        <v>0</v>
      </c>
      <c r="F2897" s="25">
        <f>IFERROR(_xlfn.XLOOKUP($B2897,'Reference Prices - Do Not Edit'!$C$4:$C$6575,'Reference Prices - Do Not Edit'!$I$4:$I$6575),0)</f>
        <v>0</v>
      </c>
    </row>
    <row r="2898" spans="2:6">
      <c r="B2898" s="475"/>
      <c r="C2898" s="380" t="str">
        <f>IFERROR(_xlfn.XLOOKUP($B2898,'Reference Prices - Do Not Edit'!$C$4:$C$6575,'Reference Prices - Do Not Edit'!$B$4:$B$6575),"-")</f>
        <v>-</v>
      </c>
      <c r="D2898" s="23">
        <f>IFERROR(_xlfn.XLOOKUP($B2898,'Reference Prices - Do Not Edit'!$C$4:$C$6575,'Reference Prices - Do Not Edit'!$D$4:$D$6575),0)</f>
        <v>0</v>
      </c>
      <c r="E2898" s="23">
        <f>IFERROR(_xlfn.XLOOKUP($B2898,'Reference Prices - Do Not Edit'!$C$4:$C$6575,'Reference Prices - Do Not Edit'!$E$4:$E$6575),0)</f>
        <v>0</v>
      </c>
      <c r="F2898" s="25">
        <f>IFERROR(_xlfn.XLOOKUP($B2898,'Reference Prices - Do Not Edit'!$C$4:$C$6575,'Reference Prices - Do Not Edit'!$I$4:$I$6575),0)</f>
        <v>0</v>
      </c>
    </row>
    <row r="2899" spans="2:6">
      <c r="B2899" s="475"/>
      <c r="C2899" s="380" t="str">
        <f>IFERROR(_xlfn.XLOOKUP($B2899,'Reference Prices - Do Not Edit'!$C$4:$C$6575,'Reference Prices - Do Not Edit'!$B$4:$B$6575),"-")</f>
        <v>-</v>
      </c>
      <c r="D2899" s="23">
        <f>IFERROR(_xlfn.XLOOKUP($B2899,'Reference Prices - Do Not Edit'!$C$4:$C$6575,'Reference Prices - Do Not Edit'!$D$4:$D$6575),0)</f>
        <v>0</v>
      </c>
      <c r="E2899" s="23">
        <f>IFERROR(_xlfn.XLOOKUP($B2899,'Reference Prices - Do Not Edit'!$C$4:$C$6575,'Reference Prices - Do Not Edit'!$E$4:$E$6575),0)</f>
        <v>0</v>
      </c>
      <c r="F2899" s="25">
        <f>IFERROR(_xlfn.XLOOKUP($B2899,'Reference Prices - Do Not Edit'!$C$4:$C$6575,'Reference Prices - Do Not Edit'!$I$4:$I$6575),0)</f>
        <v>0</v>
      </c>
    </row>
    <row r="2900" spans="2:6">
      <c r="B2900" s="475"/>
      <c r="C2900" s="380" t="str">
        <f>IFERROR(_xlfn.XLOOKUP($B2900,'Reference Prices - Do Not Edit'!$C$4:$C$6575,'Reference Prices - Do Not Edit'!$B$4:$B$6575),"-")</f>
        <v>-</v>
      </c>
      <c r="D2900" s="23">
        <f>IFERROR(_xlfn.XLOOKUP($B2900,'Reference Prices - Do Not Edit'!$C$4:$C$6575,'Reference Prices - Do Not Edit'!$D$4:$D$6575),0)</f>
        <v>0</v>
      </c>
      <c r="E2900" s="23">
        <f>IFERROR(_xlfn.XLOOKUP($B2900,'Reference Prices - Do Not Edit'!$C$4:$C$6575,'Reference Prices - Do Not Edit'!$E$4:$E$6575),0)</f>
        <v>0</v>
      </c>
      <c r="F2900" s="25">
        <f>IFERROR(_xlfn.XLOOKUP($B2900,'Reference Prices - Do Not Edit'!$C$4:$C$6575,'Reference Prices - Do Not Edit'!$I$4:$I$6575),0)</f>
        <v>0</v>
      </c>
    </row>
    <row r="2901" spans="2:6">
      <c r="B2901" s="475"/>
      <c r="C2901" s="380" t="str">
        <f>IFERROR(_xlfn.XLOOKUP($B2901,'Reference Prices - Do Not Edit'!$C$4:$C$6575,'Reference Prices - Do Not Edit'!$B$4:$B$6575),"-")</f>
        <v>-</v>
      </c>
      <c r="D2901" s="23">
        <f>IFERROR(_xlfn.XLOOKUP($B2901,'Reference Prices - Do Not Edit'!$C$4:$C$6575,'Reference Prices - Do Not Edit'!$D$4:$D$6575),0)</f>
        <v>0</v>
      </c>
      <c r="E2901" s="23">
        <f>IFERROR(_xlfn.XLOOKUP($B2901,'Reference Prices - Do Not Edit'!$C$4:$C$6575,'Reference Prices - Do Not Edit'!$E$4:$E$6575),0)</f>
        <v>0</v>
      </c>
      <c r="F2901" s="25">
        <f>IFERROR(_xlfn.XLOOKUP($B2901,'Reference Prices - Do Not Edit'!$C$4:$C$6575,'Reference Prices - Do Not Edit'!$I$4:$I$6575),0)</f>
        <v>0</v>
      </c>
    </row>
    <row r="2902" spans="2:6">
      <c r="B2902" s="475"/>
      <c r="C2902" s="380" t="str">
        <f>IFERROR(_xlfn.XLOOKUP($B2902,'Reference Prices - Do Not Edit'!$C$4:$C$6575,'Reference Prices - Do Not Edit'!$B$4:$B$6575),"-")</f>
        <v>-</v>
      </c>
      <c r="D2902" s="23">
        <f>IFERROR(_xlfn.XLOOKUP($B2902,'Reference Prices - Do Not Edit'!$C$4:$C$6575,'Reference Prices - Do Not Edit'!$D$4:$D$6575),0)</f>
        <v>0</v>
      </c>
      <c r="E2902" s="23">
        <f>IFERROR(_xlfn.XLOOKUP($B2902,'Reference Prices - Do Not Edit'!$C$4:$C$6575,'Reference Prices - Do Not Edit'!$E$4:$E$6575),0)</f>
        <v>0</v>
      </c>
      <c r="F2902" s="25">
        <f>IFERROR(_xlfn.XLOOKUP($B2902,'Reference Prices - Do Not Edit'!$C$4:$C$6575,'Reference Prices - Do Not Edit'!$I$4:$I$6575),0)</f>
        <v>0</v>
      </c>
    </row>
    <row r="2903" spans="2:6">
      <c r="B2903" s="475"/>
      <c r="C2903" s="380" t="str">
        <f>IFERROR(_xlfn.XLOOKUP($B2903,'Reference Prices - Do Not Edit'!$C$4:$C$6575,'Reference Prices - Do Not Edit'!$B$4:$B$6575),"-")</f>
        <v>-</v>
      </c>
      <c r="D2903" s="23">
        <f>IFERROR(_xlfn.XLOOKUP($B2903,'Reference Prices - Do Not Edit'!$C$4:$C$6575,'Reference Prices - Do Not Edit'!$D$4:$D$6575),0)</f>
        <v>0</v>
      </c>
      <c r="E2903" s="23">
        <f>IFERROR(_xlfn.XLOOKUP($B2903,'Reference Prices - Do Not Edit'!$C$4:$C$6575,'Reference Prices - Do Not Edit'!$E$4:$E$6575),0)</f>
        <v>0</v>
      </c>
      <c r="F2903" s="25">
        <f>IFERROR(_xlfn.XLOOKUP($B2903,'Reference Prices - Do Not Edit'!$C$4:$C$6575,'Reference Prices - Do Not Edit'!$I$4:$I$6575),0)</f>
        <v>0</v>
      </c>
    </row>
    <row r="2904" spans="2:6">
      <c r="B2904" s="475"/>
      <c r="C2904" s="380" t="str">
        <f>IFERROR(_xlfn.XLOOKUP($B2904,'Reference Prices - Do Not Edit'!$C$4:$C$6575,'Reference Prices - Do Not Edit'!$B$4:$B$6575),"-")</f>
        <v>-</v>
      </c>
      <c r="D2904" s="23">
        <f>IFERROR(_xlfn.XLOOKUP($B2904,'Reference Prices - Do Not Edit'!$C$4:$C$6575,'Reference Prices - Do Not Edit'!$D$4:$D$6575),0)</f>
        <v>0</v>
      </c>
      <c r="E2904" s="23">
        <f>IFERROR(_xlfn.XLOOKUP($B2904,'Reference Prices - Do Not Edit'!$C$4:$C$6575,'Reference Prices - Do Not Edit'!$E$4:$E$6575),0)</f>
        <v>0</v>
      </c>
      <c r="F2904" s="25">
        <f>IFERROR(_xlfn.XLOOKUP($B2904,'Reference Prices - Do Not Edit'!$C$4:$C$6575,'Reference Prices - Do Not Edit'!$I$4:$I$6575),0)</f>
        <v>0</v>
      </c>
    </row>
    <row r="2905" spans="2:6">
      <c r="B2905" s="475"/>
      <c r="C2905" s="380" t="str">
        <f>IFERROR(_xlfn.XLOOKUP($B2905,'Reference Prices - Do Not Edit'!$C$4:$C$6575,'Reference Prices - Do Not Edit'!$B$4:$B$6575),"-")</f>
        <v>-</v>
      </c>
      <c r="D2905" s="23">
        <f>IFERROR(_xlfn.XLOOKUP($B2905,'Reference Prices - Do Not Edit'!$C$4:$C$6575,'Reference Prices - Do Not Edit'!$D$4:$D$6575),0)</f>
        <v>0</v>
      </c>
      <c r="E2905" s="23">
        <f>IFERROR(_xlfn.XLOOKUP($B2905,'Reference Prices - Do Not Edit'!$C$4:$C$6575,'Reference Prices - Do Not Edit'!$E$4:$E$6575),0)</f>
        <v>0</v>
      </c>
      <c r="F2905" s="25">
        <f>IFERROR(_xlfn.XLOOKUP($B2905,'Reference Prices - Do Not Edit'!$C$4:$C$6575,'Reference Prices - Do Not Edit'!$I$4:$I$6575),0)</f>
        <v>0</v>
      </c>
    </row>
    <row r="2906" spans="2:6">
      <c r="B2906" s="475"/>
      <c r="C2906" s="380" t="str">
        <f>IFERROR(_xlfn.XLOOKUP($B2906,'Reference Prices - Do Not Edit'!$C$4:$C$6575,'Reference Prices - Do Not Edit'!$B$4:$B$6575),"-")</f>
        <v>-</v>
      </c>
      <c r="D2906" s="23">
        <f>IFERROR(_xlfn.XLOOKUP($B2906,'Reference Prices - Do Not Edit'!$C$4:$C$6575,'Reference Prices - Do Not Edit'!$D$4:$D$6575),0)</f>
        <v>0</v>
      </c>
      <c r="E2906" s="23">
        <f>IFERROR(_xlfn.XLOOKUP($B2906,'Reference Prices - Do Not Edit'!$C$4:$C$6575,'Reference Prices - Do Not Edit'!$E$4:$E$6575),0)</f>
        <v>0</v>
      </c>
      <c r="F2906" s="25">
        <f>IFERROR(_xlfn.XLOOKUP($B2906,'Reference Prices - Do Not Edit'!$C$4:$C$6575,'Reference Prices - Do Not Edit'!$I$4:$I$6575),0)</f>
        <v>0</v>
      </c>
    </row>
    <row r="2907" spans="2:6">
      <c r="B2907" s="475"/>
      <c r="C2907" s="380" t="str">
        <f>IFERROR(_xlfn.XLOOKUP($B2907,'Reference Prices - Do Not Edit'!$C$4:$C$6575,'Reference Prices - Do Not Edit'!$B$4:$B$6575),"-")</f>
        <v>-</v>
      </c>
      <c r="D2907" s="23">
        <f>IFERROR(_xlfn.XLOOKUP($B2907,'Reference Prices - Do Not Edit'!$C$4:$C$6575,'Reference Prices - Do Not Edit'!$D$4:$D$6575),0)</f>
        <v>0</v>
      </c>
      <c r="E2907" s="23">
        <f>IFERROR(_xlfn.XLOOKUP($B2907,'Reference Prices - Do Not Edit'!$C$4:$C$6575,'Reference Prices - Do Not Edit'!$E$4:$E$6575),0)</f>
        <v>0</v>
      </c>
      <c r="F2907" s="25">
        <f>IFERROR(_xlfn.XLOOKUP($B2907,'Reference Prices - Do Not Edit'!$C$4:$C$6575,'Reference Prices - Do Not Edit'!$I$4:$I$6575),0)</f>
        <v>0</v>
      </c>
    </row>
    <row r="2908" spans="2:6">
      <c r="B2908" s="475"/>
      <c r="C2908" s="380" t="str">
        <f>IFERROR(_xlfn.XLOOKUP($B2908,'Reference Prices - Do Not Edit'!$C$4:$C$6575,'Reference Prices - Do Not Edit'!$B$4:$B$6575),"-")</f>
        <v>-</v>
      </c>
      <c r="D2908" s="23">
        <f>IFERROR(_xlfn.XLOOKUP($B2908,'Reference Prices - Do Not Edit'!$C$4:$C$6575,'Reference Prices - Do Not Edit'!$D$4:$D$6575),0)</f>
        <v>0</v>
      </c>
      <c r="E2908" s="23">
        <f>IFERROR(_xlfn.XLOOKUP($B2908,'Reference Prices - Do Not Edit'!$C$4:$C$6575,'Reference Prices - Do Not Edit'!$E$4:$E$6575),0)</f>
        <v>0</v>
      </c>
      <c r="F2908" s="25">
        <f>IFERROR(_xlfn.XLOOKUP($B2908,'Reference Prices - Do Not Edit'!$C$4:$C$6575,'Reference Prices - Do Not Edit'!$I$4:$I$6575),0)</f>
        <v>0</v>
      </c>
    </row>
    <row r="2909" spans="2:6">
      <c r="B2909" s="475"/>
      <c r="C2909" s="380" t="str">
        <f>IFERROR(_xlfn.XLOOKUP($B2909,'Reference Prices - Do Not Edit'!$C$4:$C$6575,'Reference Prices - Do Not Edit'!$B$4:$B$6575),"-")</f>
        <v>-</v>
      </c>
      <c r="D2909" s="23">
        <f>IFERROR(_xlfn.XLOOKUP($B2909,'Reference Prices - Do Not Edit'!$C$4:$C$6575,'Reference Prices - Do Not Edit'!$D$4:$D$6575),0)</f>
        <v>0</v>
      </c>
      <c r="E2909" s="23">
        <f>IFERROR(_xlfn.XLOOKUP($B2909,'Reference Prices - Do Not Edit'!$C$4:$C$6575,'Reference Prices - Do Not Edit'!$E$4:$E$6575),0)</f>
        <v>0</v>
      </c>
      <c r="F2909" s="25">
        <f>IFERROR(_xlfn.XLOOKUP($B2909,'Reference Prices - Do Not Edit'!$C$4:$C$6575,'Reference Prices - Do Not Edit'!$I$4:$I$6575),0)</f>
        <v>0</v>
      </c>
    </row>
    <row r="2910" spans="2:6">
      <c r="B2910" s="475"/>
      <c r="C2910" s="380" t="str">
        <f>IFERROR(_xlfn.XLOOKUP($B2910,'Reference Prices - Do Not Edit'!$C$4:$C$6575,'Reference Prices - Do Not Edit'!$B$4:$B$6575),"-")</f>
        <v>-</v>
      </c>
      <c r="D2910" s="23">
        <f>IFERROR(_xlfn.XLOOKUP($B2910,'Reference Prices - Do Not Edit'!$C$4:$C$6575,'Reference Prices - Do Not Edit'!$D$4:$D$6575),0)</f>
        <v>0</v>
      </c>
      <c r="E2910" s="23">
        <f>IFERROR(_xlfn.XLOOKUP($B2910,'Reference Prices - Do Not Edit'!$C$4:$C$6575,'Reference Prices - Do Not Edit'!$E$4:$E$6575),0)</f>
        <v>0</v>
      </c>
      <c r="F2910" s="25">
        <f>IFERROR(_xlfn.XLOOKUP($B2910,'Reference Prices - Do Not Edit'!$C$4:$C$6575,'Reference Prices - Do Not Edit'!$I$4:$I$6575),0)</f>
        <v>0</v>
      </c>
    </row>
    <row r="2911" spans="2:6">
      <c r="B2911" s="475"/>
      <c r="C2911" s="380" t="str">
        <f>IFERROR(_xlfn.XLOOKUP($B2911,'Reference Prices - Do Not Edit'!$C$4:$C$6575,'Reference Prices - Do Not Edit'!$B$4:$B$6575),"-")</f>
        <v>-</v>
      </c>
      <c r="D2911" s="23">
        <f>IFERROR(_xlfn.XLOOKUP($B2911,'Reference Prices - Do Not Edit'!$C$4:$C$6575,'Reference Prices - Do Not Edit'!$D$4:$D$6575),0)</f>
        <v>0</v>
      </c>
      <c r="E2911" s="23">
        <f>IFERROR(_xlfn.XLOOKUP($B2911,'Reference Prices - Do Not Edit'!$C$4:$C$6575,'Reference Prices - Do Not Edit'!$E$4:$E$6575),0)</f>
        <v>0</v>
      </c>
      <c r="F2911" s="25">
        <f>IFERROR(_xlfn.XLOOKUP($B2911,'Reference Prices - Do Not Edit'!$C$4:$C$6575,'Reference Prices - Do Not Edit'!$I$4:$I$6575),0)</f>
        <v>0</v>
      </c>
    </row>
    <row r="2912" spans="2:6">
      <c r="B2912" s="475"/>
      <c r="C2912" s="380" t="str">
        <f>IFERROR(_xlfn.XLOOKUP($B2912,'Reference Prices - Do Not Edit'!$C$4:$C$6575,'Reference Prices - Do Not Edit'!$B$4:$B$6575),"-")</f>
        <v>-</v>
      </c>
      <c r="D2912" s="23">
        <f>IFERROR(_xlfn.XLOOKUP($B2912,'Reference Prices - Do Not Edit'!$C$4:$C$6575,'Reference Prices - Do Not Edit'!$D$4:$D$6575),0)</f>
        <v>0</v>
      </c>
      <c r="E2912" s="23">
        <f>IFERROR(_xlfn.XLOOKUP($B2912,'Reference Prices - Do Not Edit'!$C$4:$C$6575,'Reference Prices - Do Not Edit'!$E$4:$E$6575),0)</f>
        <v>0</v>
      </c>
      <c r="F2912" s="25">
        <f>IFERROR(_xlfn.XLOOKUP($B2912,'Reference Prices - Do Not Edit'!$C$4:$C$6575,'Reference Prices - Do Not Edit'!$I$4:$I$6575),0)</f>
        <v>0</v>
      </c>
    </row>
    <row r="2913" spans="2:6">
      <c r="B2913" s="475"/>
      <c r="C2913" s="380" t="str">
        <f>IFERROR(_xlfn.XLOOKUP($B2913,'Reference Prices - Do Not Edit'!$C$4:$C$6575,'Reference Prices - Do Not Edit'!$B$4:$B$6575),"-")</f>
        <v>-</v>
      </c>
      <c r="D2913" s="23">
        <f>IFERROR(_xlfn.XLOOKUP($B2913,'Reference Prices - Do Not Edit'!$C$4:$C$6575,'Reference Prices - Do Not Edit'!$D$4:$D$6575),0)</f>
        <v>0</v>
      </c>
      <c r="E2913" s="23">
        <f>IFERROR(_xlfn.XLOOKUP($B2913,'Reference Prices - Do Not Edit'!$C$4:$C$6575,'Reference Prices - Do Not Edit'!$E$4:$E$6575),0)</f>
        <v>0</v>
      </c>
      <c r="F2913" s="25">
        <f>IFERROR(_xlfn.XLOOKUP($B2913,'Reference Prices - Do Not Edit'!$C$4:$C$6575,'Reference Prices - Do Not Edit'!$I$4:$I$6575),0)</f>
        <v>0</v>
      </c>
    </row>
    <row r="2914" spans="2:6">
      <c r="B2914" s="475"/>
      <c r="C2914" s="380" t="str">
        <f>IFERROR(_xlfn.XLOOKUP($B2914,'Reference Prices - Do Not Edit'!$C$4:$C$6575,'Reference Prices - Do Not Edit'!$B$4:$B$6575),"-")</f>
        <v>-</v>
      </c>
      <c r="D2914" s="23">
        <f>IFERROR(_xlfn.XLOOKUP($B2914,'Reference Prices - Do Not Edit'!$C$4:$C$6575,'Reference Prices - Do Not Edit'!$D$4:$D$6575),0)</f>
        <v>0</v>
      </c>
      <c r="E2914" s="23">
        <f>IFERROR(_xlfn.XLOOKUP($B2914,'Reference Prices - Do Not Edit'!$C$4:$C$6575,'Reference Prices - Do Not Edit'!$E$4:$E$6575),0)</f>
        <v>0</v>
      </c>
      <c r="F2914" s="25">
        <f>IFERROR(_xlfn.XLOOKUP($B2914,'Reference Prices - Do Not Edit'!$C$4:$C$6575,'Reference Prices - Do Not Edit'!$I$4:$I$6575),0)</f>
        <v>0</v>
      </c>
    </row>
    <row r="2915" spans="2:6">
      <c r="B2915" s="475"/>
      <c r="C2915" s="380" t="str">
        <f>IFERROR(_xlfn.XLOOKUP($B2915,'Reference Prices - Do Not Edit'!$C$4:$C$6575,'Reference Prices - Do Not Edit'!$B$4:$B$6575),"-")</f>
        <v>-</v>
      </c>
      <c r="D2915" s="23">
        <f>IFERROR(_xlfn.XLOOKUP($B2915,'Reference Prices - Do Not Edit'!$C$4:$C$6575,'Reference Prices - Do Not Edit'!$D$4:$D$6575),0)</f>
        <v>0</v>
      </c>
      <c r="E2915" s="23">
        <f>IFERROR(_xlfn.XLOOKUP($B2915,'Reference Prices - Do Not Edit'!$C$4:$C$6575,'Reference Prices - Do Not Edit'!$E$4:$E$6575),0)</f>
        <v>0</v>
      </c>
      <c r="F2915" s="25">
        <f>IFERROR(_xlfn.XLOOKUP($B2915,'Reference Prices - Do Not Edit'!$C$4:$C$6575,'Reference Prices - Do Not Edit'!$I$4:$I$6575),0)</f>
        <v>0</v>
      </c>
    </row>
    <row r="2916" spans="2:6">
      <c r="B2916" s="475"/>
      <c r="C2916" s="380" t="str">
        <f>IFERROR(_xlfn.XLOOKUP($B2916,'Reference Prices - Do Not Edit'!$C$4:$C$6575,'Reference Prices - Do Not Edit'!$B$4:$B$6575),"-")</f>
        <v>-</v>
      </c>
      <c r="D2916" s="23">
        <f>IFERROR(_xlfn.XLOOKUP($B2916,'Reference Prices - Do Not Edit'!$C$4:$C$6575,'Reference Prices - Do Not Edit'!$D$4:$D$6575),0)</f>
        <v>0</v>
      </c>
      <c r="E2916" s="23">
        <f>IFERROR(_xlfn.XLOOKUP($B2916,'Reference Prices - Do Not Edit'!$C$4:$C$6575,'Reference Prices - Do Not Edit'!$E$4:$E$6575),0)</f>
        <v>0</v>
      </c>
      <c r="F2916" s="25">
        <f>IFERROR(_xlfn.XLOOKUP($B2916,'Reference Prices - Do Not Edit'!$C$4:$C$6575,'Reference Prices - Do Not Edit'!$I$4:$I$6575),0)</f>
        <v>0</v>
      </c>
    </row>
    <row r="2917" spans="2:6">
      <c r="B2917" s="475"/>
      <c r="C2917" s="380" t="str">
        <f>IFERROR(_xlfn.XLOOKUP($B2917,'Reference Prices - Do Not Edit'!$C$4:$C$6575,'Reference Prices - Do Not Edit'!$B$4:$B$6575),"-")</f>
        <v>-</v>
      </c>
      <c r="D2917" s="23">
        <f>IFERROR(_xlfn.XLOOKUP($B2917,'Reference Prices - Do Not Edit'!$C$4:$C$6575,'Reference Prices - Do Not Edit'!$D$4:$D$6575),0)</f>
        <v>0</v>
      </c>
      <c r="E2917" s="23">
        <f>IFERROR(_xlfn.XLOOKUP($B2917,'Reference Prices - Do Not Edit'!$C$4:$C$6575,'Reference Prices - Do Not Edit'!$E$4:$E$6575),0)</f>
        <v>0</v>
      </c>
      <c r="F2917" s="25">
        <f>IFERROR(_xlfn.XLOOKUP($B2917,'Reference Prices - Do Not Edit'!$C$4:$C$6575,'Reference Prices - Do Not Edit'!$I$4:$I$6575),0)</f>
        <v>0</v>
      </c>
    </row>
    <row r="2918" spans="2:6">
      <c r="B2918" s="475"/>
      <c r="C2918" s="380" t="str">
        <f>IFERROR(_xlfn.XLOOKUP($B2918,'Reference Prices - Do Not Edit'!$C$4:$C$6575,'Reference Prices - Do Not Edit'!$B$4:$B$6575),"-")</f>
        <v>-</v>
      </c>
      <c r="D2918" s="23">
        <f>IFERROR(_xlfn.XLOOKUP($B2918,'Reference Prices - Do Not Edit'!$C$4:$C$6575,'Reference Prices - Do Not Edit'!$D$4:$D$6575),0)</f>
        <v>0</v>
      </c>
      <c r="E2918" s="23">
        <f>IFERROR(_xlfn.XLOOKUP($B2918,'Reference Prices - Do Not Edit'!$C$4:$C$6575,'Reference Prices - Do Not Edit'!$E$4:$E$6575),0)</f>
        <v>0</v>
      </c>
      <c r="F2918" s="25">
        <f>IFERROR(_xlfn.XLOOKUP($B2918,'Reference Prices - Do Not Edit'!$C$4:$C$6575,'Reference Prices - Do Not Edit'!$I$4:$I$6575),0)</f>
        <v>0</v>
      </c>
    </row>
    <row r="2919" spans="2:6">
      <c r="B2919" s="475"/>
      <c r="C2919" s="380" t="str">
        <f>IFERROR(_xlfn.XLOOKUP($B2919,'Reference Prices - Do Not Edit'!$C$4:$C$6575,'Reference Prices - Do Not Edit'!$B$4:$B$6575),"-")</f>
        <v>-</v>
      </c>
      <c r="D2919" s="23">
        <f>IFERROR(_xlfn.XLOOKUP($B2919,'Reference Prices - Do Not Edit'!$C$4:$C$6575,'Reference Prices - Do Not Edit'!$D$4:$D$6575),0)</f>
        <v>0</v>
      </c>
      <c r="E2919" s="23">
        <f>IFERROR(_xlfn.XLOOKUP($B2919,'Reference Prices - Do Not Edit'!$C$4:$C$6575,'Reference Prices - Do Not Edit'!$E$4:$E$6575),0)</f>
        <v>0</v>
      </c>
      <c r="F2919" s="25">
        <f>IFERROR(_xlfn.XLOOKUP($B2919,'Reference Prices - Do Not Edit'!$C$4:$C$6575,'Reference Prices - Do Not Edit'!$I$4:$I$6575),0)</f>
        <v>0</v>
      </c>
    </row>
    <row r="2920" spans="2:6">
      <c r="B2920" s="475"/>
      <c r="C2920" s="380" t="str">
        <f>IFERROR(_xlfn.XLOOKUP($B2920,'Reference Prices - Do Not Edit'!$C$4:$C$6575,'Reference Prices - Do Not Edit'!$B$4:$B$6575),"-")</f>
        <v>-</v>
      </c>
      <c r="D2920" s="23">
        <f>IFERROR(_xlfn.XLOOKUP($B2920,'Reference Prices - Do Not Edit'!$C$4:$C$6575,'Reference Prices - Do Not Edit'!$D$4:$D$6575),0)</f>
        <v>0</v>
      </c>
      <c r="E2920" s="23">
        <f>IFERROR(_xlfn.XLOOKUP($B2920,'Reference Prices - Do Not Edit'!$C$4:$C$6575,'Reference Prices - Do Not Edit'!$E$4:$E$6575),0)</f>
        <v>0</v>
      </c>
      <c r="F2920" s="25">
        <f>IFERROR(_xlfn.XLOOKUP($B2920,'Reference Prices - Do Not Edit'!$C$4:$C$6575,'Reference Prices - Do Not Edit'!$I$4:$I$6575),0)</f>
        <v>0</v>
      </c>
    </row>
    <row r="2921" spans="2:6">
      <c r="B2921" s="475"/>
      <c r="C2921" s="380" t="str">
        <f>IFERROR(_xlfn.XLOOKUP($B2921,'Reference Prices - Do Not Edit'!$C$4:$C$6575,'Reference Prices - Do Not Edit'!$B$4:$B$6575),"-")</f>
        <v>-</v>
      </c>
      <c r="D2921" s="23">
        <f>IFERROR(_xlfn.XLOOKUP($B2921,'Reference Prices - Do Not Edit'!$C$4:$C$6575,'Reference Prices - Do Not Edit'!$D$4:$D$6575),0)</f>
        <v>0</v>
      </c>
      <c r="E2921" s="23">
        <f>IFERROR(_xlfn.XLOOKUP($B2921,'Reference Prices - Do Not Edit'!$C$4:$C$6575,'Reference Prices - Do Not Edit'!$E$4:$E$6575),0)</f>
        <v>0</v>
      </c>
      <c r="F2921" s="25">
        <f>IFERROR(_xlfn.XLOOKUP($B2921,'Reference Prices - Do Not Edit'!$C$4:$C$6575,'Reference Prices - Do Not Edit'!$I$4:$I$6575),0)</f>
        <v>0</v>
      </c>
    </row>
    <row r="2922" spans="2:6">
      <c r="B2922" s="475"/>
      <c r="C2922" s="380" t="str">
        <f>IFERROR(_xlfn.XLOOKUP($B2922,'Reference Prices - Do Not Edit'!$C$4:$C$6575,'Reference Prices - Do Not Edit'!$B$4:$B$6575),"-")</f>
        <v>-</v>
      </c>
      <c r="D2922" s="23">
        <f>IFERROR(_xlfn.XLOOKUP($B2922,'Reference Prices - Do Not Edit'!$C$4:$C$6575,'Reference Prices - Do Not Edit'!$D$4:$D$6575),0)</f>
        <v>0</v>
      </c>
      <c r="E2922" s="23">
        <f>IFERROR(_xlfn.XLOOKUP($B2922,'Reference Prices - Do Not Edit'!$C$4:$C$6575,'Reference Prices - Do Not Edit'!$E$4:$E$6575),0)</f>
        <v>0</v>
      </c>
      <c r="F2922" s="25">
        <f>IFERROR(_xlfn.XLOOKUP($B2922,'Reference Prices - Do Not Edit'!$C$4:$C$6575,'Reference Prices - Do Not Edit'!$I$4:$I$6575),0)</f>
        <v>0</v>
      </c>
    </row>
    <row r="2923" spans="2:6">
      <c r="B2923" s="475"/>
      <c r="C2923" s="380" t="str">
        <f>IFERROR(_xlfn.XLOOKUP($B2923,'Reference Prices - Do Not Edit'!$C$4:$C$6575,'Reference Prices - Do Not Edit'!$B$4:$B$6575),"-")</f>
        <v>-</v>
      </c>
      <c r="D2923" s="23">
        <f>IFERROR(_xlfn.XLOOKUP($B2923,'Reference Prices - Do Not Edit'!$C$4:$C$6575,'Reference Prices - Do Not Edit'!$D$4:$D$6575),0)</f>
        <v>0</v>
      </c>
      <c r="E2923" s="23">
        <f>IFERROR(_xlfn.XLOOKUP($B2923,'Reference Prices - Do Not Edit'!$C$4:$C$6575,'Reference Prices - Do Not Edit'!$E$4:$E$6575),0)</f>
        <v>0</v>
      </c>
      <c r="F2923" s="25">
        <f>IFERROR(_xlfn.XLOOKUP($B2923,'Reference Prices - Do Not Edit'!$C$4:$C$6575,'Reference Prices - Do Not Edit'!$I$4:$I$6575),0)</f>
        <v>0</v>
      </c>
    </row>
    <row r="2924" spans="2:6">
      <c r="B2924" s="475"/>
      <c r="C2924" s="380" t="str">
        <f>IFERROR(_xlfn.XLOOKUP($B2924,'Reference Prices - Do Not Edit'!$C$4:$C$6575,'Reference Prices - Do Not Edit'!$B$4:$B$6575),"-")</f>
        <v>-</v>
      </c>
      <c r="D2924" s="23">
        <f>IFERROR(_xlfn.XLOOKUP($B2924,'Reference Prices - Do Not Edit'!$C$4:$C$6575,'Reference Prices - Do Not Edit'!$D$4:$D$6575),0)</f>
        <v>0</v>
      </c>
      <c r="E2924" s="23">
        <f>IFERROR(_xlfn.XLOOKUP($B2924,'Reference Prices - Do Not Edit'!$C$4:$C$6575,'Reference Prices - Do Not Edit'!$E$4:$E$6575),0)</f>
        <v>0</v>
      </c>
      <c r="F2924" s="25">
        <f>IFERROR(_xlfn.XLOOKUP($B2924,'Reference Prices - Do Not Edit'!$C$4:$C$6575,'Reference Prices - Do Not Edit'!$I$4:$I$6575),0)</f>
        <v>0</v>
      </c>
    </row>
    <row r="2925" spans="2:6">
      <c r="B2925" s="475"/>
      <c r="C2925" s="380" t="str">
        <f>IFERROR(_xlfn.XLOOKUP($B2925,'Reference Prices - Do Not Edit'!$C$4:$C$6575,'Reference Prices - Do Not Edit'!$B$4:$B$6575),"-")</f>
        <v>-</v>
      </c>
      <c r="D2925" s="23">
        <f>IFERROR(_xlfn.XLOOKUP($B2925,'Reference Prices - Do Not Edit'!$C$4:$C$6575,'Reference Prices - Do Not Edit'!$D$4:$D$6575),0)</f>
        <v>0</v>
      </c>
      <c r="E2925" s="23">
        <f>IFERROR(_xlfn.XLOOKUP($B2925,'Reference Prices - Do Not Edit'!$C$4:$C$6575,'Reference Prices - Do Not Edit'!$E$4:$E$6575),0)</f>
        <v>0</v>
      </c>
      <c r="F2925" s="25">
        <f>IFERROR(_xlfn.XLOOKUP($B2925,'Reference Prices - Do Not Edit'!$C$4:$C$6575,'Reference Prices - Do Not Edit'!$I$4:$I$6575),0)</f>
        <v>0</v>
      </c>
    </row>
    <row r="2926" spans="2:6">
      <c r="B2926" s="475"/>
      <c r="C2926" s="380" t="str">
        <f>IFERROR(_xlfn.XLOOKUP($B2926,'Reference Prices - Do Not Edit'!$C$4:$C$6575,'Reference Prices - Do Not Edit'!$B$4:$B$6575),"-")</f>
        <v>-</v>
      </c>
      <c r="D2926" s="23">
        <f>IFERROR(_xlfn.XLOOKUP($B2926,'Reference Prices - Do Not Edit'!$C$4:$C$6575,'Reference Prices - Do Not Edit'!$D$4:$D$6575),0)</f>
        <v>0</v>
      </c>
      <c r="E2926" s="23">
        <f>IFERROR(_xlfn.XLOOKUP($B2926,'Reference Prices - Do Not Edit'!$C$4:$C$6575,'Reference Prices - Do Not Edit'!$E$4:$E$6575),0)</f>
        <v>0</v>
      </c>
      <c r="F2926" s="25">
        <f>IFERROR(_xlfn.XLOOKUP($B2926,'Reference Prices - Do Not Edit'!$C$4:$C$6575,'Reference Prices - Do Not Edit'!$I$4:$I$6575),0)</f>
        <v>0</v>
      </c>
    </row>
    <row r="2927" spans="2:6">
      <c r="B2927" s="475"/>
      <c r="C2927" s="380" t="str">
        <f>IFERROR(_xlfn.XLOOKUP($B2927,'Reference Prices - Do Not Edit'!$C$4:$C$6575,'Reference Prices - Do Not Edit'!$B$4:$B$6575),"-")</f>
        <v>-</v>
      </c>
      <c r="D2927" s="23">
        <f>IFERROR(_xlfn.XLOOKUP($B2927,'Reference Prices - Do Not Edit'!$C$4:$C$6575,'Reference Prices - Do Not Edit'!$D$4:$D$6575),0)</f>
        <v>0</v>
      </c>
      <c r="E2927" s="23">
        <f>IFERROR(_xlfn.XLOOKUP($B2927,'Reference Prices - Do Not Edit'!$C$4:$C$6575,'Reference Prices - Do Not Edit'!$E$4:$E$6575),0)</f>
        <v>0</v>
      </c>
      <c r="F2927" s="25">
        <f>IFERROR(_xlfn.XLOOKUP($B2927,'Reference Prices - Do Not Edit'!$C$4:$C$6575,'Reference Prices - Do Not Edit'!$I$4:$I$6575),0)</f>
        <v>0</v>
      </c>
    </row>
    <row r="2928" spans="2:6">
      <c r="B2928" s="475"/>
      <c r="C2928" s="380" t="str">
        <f>IFERROR(_xlfn.XLOOKUP($B2928,'Reference Prices - Do Not Edit'!$C$4:$C$6575,'Reference Prices - Do Not Edit'!$B$4:$B$6575),"-")</f>
        <v>-</v>
      </c>
      <c r="D2928" s="23">
        <f>IFERROR(_xlfn.XLOOKUP($B2928,'Reference Prices - Do Not Edit'!$C$4:$C$6575,'Reference Prices - Do Not Edit'!$D$4:$D$6575),0)</f>
        <v>0</v>
      </c>
      <c r="E2928" s="23">
        <f>IFERROR(_xlfn.XLOOKUP($B2928,'Reference Prices - Do Not Edit'!$C$4:$C$6575,'Reference Prices - Do Not Edit'!$E$4:$E$6575),0)</f>
        <v>0</v>
      </c>
      <c r="F2928" s="25">
        <f>IFERROR(_xlfn.XLOOKUP($B2928,'Reference Prices - Do Not Edit'!$C$4:$C$6575,'Reference Prices - Do Not Edit'!$I$4:$I$6575),0)</f>
        <v>0</v>
      </c>
    </row>
    <row r="2929" spans="2:6">
      <c r="B2929" s="475"/>
      <c r="C2929" s="380" t="str">
        <f>IFERROR(_xlfn.XLOOKUP($B2929,'Reference Prices - Do Not Edit'!$C$4:$C$6575,'Reference Prices - Do Not Edit'!$B$4:$B$6575),"-")</f>
        <v>-</v>
      </c>
      <c r="D2929" s="23">
        <f>IFERROR(_xlfn.XLOOKUP($B2929,'Reference Prices - Do Not Edit'!$C$4:$C$6575,'Reference Prices - Do Not Edit'!$D$4:$D$6575),0)</f>
        <v>0</v>
      </c>
      <c r="E2929" s="23">
        <f>IFERROR(_xlfn.XLOOKUP($B2929,'Reference Prices - Do Not Edit'!$C$4:$C$6575,'Reference Prices - Do Not Edit'!$E$4:$E$6575),0)</f>
        <v>0</v>
      </c>
      <c r="F2929" s="25">
        <f>IFERROR(_xlfn.XLOOKUP($B2929,'Reference Prices - Do Not Edit'!$C$4:$C$6575,'Reference Prices - Do Not Edit'!$I$4:$I$6575),0)</f>
        <v>0</v>
      </c>
    </row>
    <row r="2930" spans="2:6">
      <c r="B2930" s="475"/>
      <c r="C2930" s="380" t="str">
        <f>IFERROR(_xlfn.XLOOKUP($B2930,'Reference Prices - Do Not Edit'!$C$4:$C$6575,'Reference Prices - Do Not Edit'!$B$4:$B$6575),"-")</f>
        <v>-</v>
      </c>
      <c r="D2930" s="23">
        <f>IFERROR(_xlfn.XLOOKUP($B2930,'Reference Prices - Do Not Edit'!$C$4:$C$6575,'Reference Prices - Do Not Edit'!$D$4:$D$6575),0)</f>
        <v>0</v>
      </c>
      <c r="E2930" s="23">
        <f>IFERROR(_xlfn.XLOOKUP($B2930,'Reference Prices - Do Not Edit'!$C$4:$C$6575,'Reference Prices - Do Not Edit'!$E$4:$E$6575),0)</f>
        <v>0</v>
      </c>
      <c r="F2930" s="25">
        <f>IFERROR(_xlfn.XLOOKUP($B2930,'Reference Prices - Do Not Edit'!$C$4:$C$6575,'Reference Prices - Do Not Edit'!$I$4:$I$6575),0)</f>
        <v>0</v>
      </c>
    </row>
    <row r="2931" spans="2:6">
      <c r="B2931" s="475"/>
      <c r="C2931" s="380" t="str">
        <f>IFERROR(_xlfn.XLOOKUP($B2931,'Reference Prices - Do Not Edit'!$C$4:$C$6575,'Reference Prices - Do Not Edit'!$B$4:$B$6575),"-")</f>
        <v>-</v>
      </c>
      <c r="D2931" s="23">
        <f>IFERROR(_xlfn.XLOOKUP($B2931,'Reference Prices - Do Not Edit'!$C$4:$C$6575,'Reference Prices - Do Not Edit'!$D$4:$D$6575),0)</f>
        <v>0</v>
      </c>
      <c r="E2931" s="23">
        <f>IFERROR(_xlfn.XLOOKUP($B2931,'Reference Prices - Do Not Edit'!$C$4:$C$6575,'Reference Prices - Do Not Edit'!$E$4:$E$6575),0)</f>
        <v>0</v>
      </c>
      <c r="F2931" s="25">
        <f>IFERROR(_xlfn.XLOOKUP($B2931,'Reference Prices - Do Not Edit'!$C$4:$C$6575,'Reference Prices - Do Not Edit'!$I$4:$I$6575),0)</f>
        <v>0</v>
      </c>
    </row>
    <row r="2932" spans="2:6">
      <c r="B2932" s="475"/>
      <c r="C2932" s="380" t="str">
        <f>IFERROR(_xlfn.XLOOKUP($B2932,'Reference Prices - Do Not Edit'!$C$4:$C$6575,'Reference Prices - Do Not Edit'!$B$4:$B$6575),"-")</f>
        <v>-</v>
      </c>
      <c r="D2932" s="23">
        <f>IFERROR(_xlfn.XLOOKUP($B2932,'Reference Prices - Do Not Edit'!$C$4:$C$6575,'Reference Prices - Do Not Edit'!$D$4:$D$6575),0)</f>
        <v>0</v>
      </c>
      <c r="E2932" s="23">
        <f>IFERROR(_xlfn.XLOOKUP($B2932,'Reference Prices - Do Not Edit'!$C$4:$C$6575,'Reference Prices - Do Not Edit'!$E$4:$E$6575),0)</f>
        <v>0</v>
      </c>
      <c r="F2932" s="25">
        <f>IFERROR(_xlfn.XLOOKUP($B2932,'Reference Prices - Do Not Edit'!$C$4:$C$6575,'Reference Prices - Do Not Edit'!$I$4:$I$6575),0)</f>
        <v>0</v>
      </c>
    </row>
    <row r="2933" spans="2:6">
      <c r="B2933" s="475"/>
      <c r="C2933" s="380" t="str">
        <f>IFERROR(_xlfn.XLOOKUP($B2933,'Reference Prices - Do Not Edit'!$C$4:$C$6575,'Reference Prices - Do Not Edit'!$B$4:$B$6575),"-")</f>
        <v>-</v>
      </c>
      <c r="D2933" s="23">
        <f>IFERROR(_xlfn.XLOOKUP($B2933,'Reference Prices - Do Not Edit'!$C$4:$C$6575,'Reference Prices - Do Not Edit'!$D$4:$D$6575),0)</f>
        <v>0</v>
      </c>
      <c r="E2933" s="23">
        <f>IFERROR(_xlfn.XLOOKUP($B2933,'Reference Prices - Do Not Edit'!$C$4:$C$6575,'Reference Prices - Do Not Edit'!$E$4:$E$6575),0)</f>
        <v>0</v>
      </c>
      <c r="F2933" s="25">
        <f>IFERROR(_xlfn.XLOOKUP($B2933,'Reference Prices - Do Not Edit'!$C$4:$C$6575,'Reference Prices - Do Not Edit'!$I$4:$I$6575),0)</f>
        <v>0</v>
      </c>
    </row>
    <row r="2934" spans="2:6">
      <c r="B2934" s="475"/>
      <c r="C2934" s="380" t="str">
        <f>IFERROR(_xlfn.XLOOKUP($B2934,'Reference Prices - Do Not Edit'!$C$4:$C$6575,'Reference Prices - Do Not Edit'!$B$4:$B$6575),"-")</f>
        <v>-</v>
      </c>
      <c r="D2934" s="23">
        <f>IFERROR(_xlfn.XLOOKUP($B2934,'Reference Prices - Do Not Edit'!$C$4:$C$6575,'Reference Prices - Do Not Edit'!$D$4:$D$6575),0)</f>
        <v>0</v>
      </c>
      <c r="E2934" s="23">
        <f>IFERROR(_xlfn.XLOOKUP($B2934,'Reference Prices - Do Not Edit'!$C$4:$C$6575,'Reference Prices - Do Not Edit'!$E$4:$E$6575),0)</f>
        <v>0</v>
      </c>
      <c r="F2934" s="25">
        <f>IFERROR(_xlfn.XLOOKUP($B2934,'Reference Prices - Do Not Edit'!$C$4:$C$6575,'Reference Prices - Do Not Edit'!$I$4:$I$6575),0)</f>
        <v>0</v>
      </c>
    </row>
    <row r="2935" spans="2:6">
      <c r="B2935" s="475"/>
      <c r="C2935" s="380" t="str">
        <f>IFERROR(_xlfn.XLOOKUP($B2935,'Reference Prices - Do Not Edit'!$C$4:$C$6575,'Reference Prices - Do Not Edit'!$B$4:$B$6575),"-")</f>
        <v>-</v>
      </c>
      <c r="D2935" s="23">
        <f>IFERROR(_xlfn.XLOOKUP($B2935,'Reference Prices - Do Not Edit'!$C$4:$C$6575,'Reference Prices - Do Not Edit'!$D$4:$D$6575),0)</f>
        <v>0</v>
      </c>
      <c r="E2935" s="23">
        <f>IFERROR(_xlfn.XLOOKUP($B2935,'Reference Prices - Do Not Edit'!$C$4:$C$6575,'Reference Prices - Do Not Edit'!$E$4:$E$6575),0)</f>
        <v>0</v>
      </c>
      <c r="F2935" s="25">
        <f>IFERROR(_xlfn.XLOOKUP($B2935,'Reference Prices - Do Not Edit'!$C$4:$C$6575,'Reference Prices - Do Not Edit'!$I$4:$I$6575),0)</f>
        <v>0</v>
      </c>
    </row>
    <row r="2936" spans="2:6">
      <c r="B2936" s="475"/>
      <c r="C2936" s="380" t="str">
        <f>IFERROR(_xlfn.XLOOKUP($B2936,'Reference Prices - Do Not Edit'!$C$4:$C$6575,'Reference Prices - Do Not Edit'!$B$4:$B$6575),"-")</f>
        <v>-</v>
      </c>
      <c r="D2936" s="23">
        <f>IFERROR(_xlfn.XLOOKUP($B2936,'Reference Prices - Do Not Edit'!$C$4:$C$6575,'Reference Prices - Do Not Edit'!$D$4:$D$6575),0)</f>
        <v>0</v>
      </c>
      <c r="E2936" s="23">
        <f>IFERROR(_xlfn.XLOOKUP($B2936,'Reference Prices - Do Not Edit'!$C$4:$C$6575,'Reference Prices - Do Not Edit'!$E$4:$E$6575),0)</f>
        <v>0</v>
      </c>
      <c r="F2936" s="25">
        <f>IFERROR(_xlfn.XLOOKUP($B2936,'Reference Prices - Do Not Edit'!$C$4:$C$6575,'Reference Prices - Do Not Edit'!$I$4:$I$6575),0)</f>
        <v>0</v>
      </c>
    </row>
    <row r="2937" spans="2:6">
      <c r="B2937" s="475"/>
      <c r="C2937" s="380" t="str">
        <f>IFERROR(_xlfn.XLOOKUP($B2937,'Reference Prices - Do Not Edit'!$C$4:$C$6575,'Reference Prices - Do Not Edit'!$B$4:$B$6575),"-")</f>
        <v>-</v>
      </c>
      <c r="D2937" s="23">
        <f>IFERROR(_xlfn.XLOOKUP($B2937,'Reference Prices - Do Not Edit'!$C$4:$C$6575,'Reference Prices - Do Not Edit'!$D$4:$D$6575),0)</f>
        <v>0</v>
      </c>
      <c r="E2937" s="23">
        <f>IFERROR(_xlfn.XLOOKUP($B2937,'Reference Prices - Do Not Edit'!$C$4:$C$6575,'Reference Prices - Do Not Edit'!$E$4:$E$6575),0)</f>
        <v>0</v>
      </c>
      <c r="F2937" s="25">
        <f>IFERROR(_xlfn.XLOOKUP($B2937,'Reference Prices - Do Not Edit'!$C$4:$C$6575,'Reference Prices - Do Not Edit'!$I$4:$I$6575),0)</f>
        <v>0</v>
      </c>
    </row>
    <row r="2938" spans="2:6">
      <c r="B2938" s="475"/>
      <c r="C2938" s="380" t="str">
        <f>IFERROR(_xlfn.XLOOKUP($B2938,'Reference Prices - Do Not Edit'!$C$4:$C$6575,'Reference Prices - Do Not Edit'!$B$4:$B$6575),"-")</f>
        <v>-</v>
      </c>
      <c r="D2938" s="23">
        <f>IFERROR(_xlfn.XLOOKUP($B2938,'Reference Prices - Do Not Edit'!$C$4:$C$6575,'Reference Prices - Do Not Edit'!$D$4:$D$6575),0)</f>
        <v>0</v>
      </c>
      <c r="E2938" s="23">
        <f>IFERROR(_xlfn.XLOOKUP($B2938,'Reference Prices - Do Not Edit'!$C$4:$C$6575,'Reference Prices - Do Not Edit'!$E$4:$E$6575),0)</f>
        <v>0</v>
      </c>
      <c r="F2938" s="25">
        <f>IFERROR(_xlfn.XLOOKUP($B2938,'Reference Prices - Do Not Edit'!$C$4:$C$6575,'Reference Prices - Do Not Edit'!$I$4:$I$6575),0)</f>
        <v>0</v>
      </c>
    </row>
    <row r="2939" spans="2:6">
      <c r="B2939" s="475"/>
      <c r="C2939" s="380" t="str">
        <f>IFERROR(_xlfn.XLOOKUP($B2939,'Reference Prices - Do Not Edit'!$C$4:$C$6575,'Reference Prices - Do Not Edit'!$B$4:$B$6575),"-")</f>
        <v>-</v>
      </c>
      <c r="D2939" s="23">
        <f>IFERROR(_xlfn.XLOOKUP($B2939,'Reference Prices - Do Not Edit'!$C$4:$C$6575,'Reference Prices - Do Not Edit'!$D$4:$D$6575),0)</f>
        <v>0</v>
      </c>
      <c r="E2939" s="23">
        <f>IFERROR(_xlfn.XLOOKUP($B2939,'Reference Prices - Do Not Edit'!$C$4:$C$6575,'Reference Prices - Do Not Edit'!$E$4:$E$6575),0)</f>
        <v>0</v>
      </c>
      <c r="F2939" s="25">
        <f>IFERROR(_xlfn.XLOOKUP($B2939,'Reference Prices - Do Not Edit'!$C$4:$C$6575,'Reference Prices - Do Not Edit'!$I$4:$I$6575),0)</f>
        <v>0</v>
      </c>
    </row>
    <row r="2940" spans="2:6">
      <c r="B2940" s="475"/>
      <c r="C2940" s="380" t="str">
        <f>IFERROR(_xlfn.XLOOKUP($B2940,'Reference Prices - Do Not Edit'!$C$4:$C$6575,'Reference Prices - Do Not Edit'!$B$4:$B$6575),"-")</f>
        <v>-</v>
      </c>
      <c r="D2940" s="23">
        <f>IFERROR(_xlfn.XLOOKUP($B2940,'Reference Prices - Do Not Edit'!$C$4:$C$6575,'Reference Prices - Do Not Edit'!$D$4:$D$6575),0)</f>
        <v>0</v>
      </c>
      <c r="E2940" s="23">
        <f>IFERROR(_xlfn.XLOOKUP($B2940,'Reference Prices - Do Not Edit'!$C$4:$C$6575,'Reference Prices - Do Not Edit'!$E$4:$E$6575),0)</f>
        <v>0</v>
      </c>
      <c r="F2940" s="25">
        <f>IFERROR(_xlfn.XLOOKUP($B2940,'Reference Prices - Do Not Edit'!$C$4:$C$6575,'Reference Prices - Do Not Edit'!$I$4:$I$6575),0)</f>
        <v>0</v>
      </c>
    </row>
    <row r="2941" spans="2:6">
      <c r="B2941" s="475"/>
      <c r="C2941" s="380" t="str">
        <f>IFERROR(_xlfn.XLOOKUP($B2941,'Reference Prices - Do Not Edit'!$C$4:$C$6575,'Reference Prices - Do Not Edit'!$B$4:$B$6575),"-")</f>
        <v>-</v>
      </c>
      <c r="D2941" s="23">
        <f>IFERROR(_xlfn.XLOOKUP($B2941,'Reference Prices - Do Not Edit'!$C$4:$C$6575,'Reference Prices - Do Not Edit'!$D$4:$D$6575),0)</f>
        <v>0</v>
      </c>
      <c r="E2941" s="23">
        <f>IFERROR(_xlfn.XLOOKUP($B2941,'Reference Prices - Do Not Edit'!$C$4:$C$6575,'Reference Prices - Do Not Edit'!$E$4:$E$6575),0)</f>
        <v>0</v>
      </c>
      <c r="F2941" s="25">
        <f>IFERROR(_xlfn.XLOOKUP($B2941,'Reference Prices - Do Not Edit'!$C$4:$C$6575,'Reference Prices - Do Not Edit'!$I$4:$I$6575),0)</f>
        <v>0</v>
      </c>
    </row>
    <row r="2942" spans="2:6">
      <c r="B2942" s="475"/>
      <c r="C2942" s="380" t="str">
        <f>IFERROR(_xlfn.XLOOKUP($B2942,'Reference Prices - Do Not Edit'!$C$4:$C$6575,'Reference Prices - Do Not Edit'!$B$4:$B$6575),"-")</f>
        <v>-</v>
      </c>
      <c r="D2942" s="23">
        <f>IFERROR(_xlfn.XLOOKUP($B2942,'Reference Prices - Do Not Edit'!$C$4:$C$6575,'Reference Prices - Do Not Edit'!$D$4:$D$6575),0)</f>
        <v>0</v>
      </c>
      <c r="E2942" s="23">
        <f>IFERROR(_xlfn.XLOOKUP($B2942,'Reference Prices - Do Not Edit'!$C$4:$C$6575,'Reference Prices - Do Not Edit'!$E$4:$E$6575),0)</f>
        <v>0</v>
      </c>
      <c r="F2942" s="25">
        <f>IFERROR(_xlfn.XLOOKUP($B2942,'Reference Prices - Do Not Edit'!$C$4:$C$6575,'Reference Prices - Do Not Edit'!$I$4:$I$6575),0)</f>
        <v>0</v>
      </c>
    </row>
    <row r="2943" spans="2:6">
      <c r="B2943" s="475"/>
      <c r="C2943" s="380" t="str">
        <f>IFERROR(_xlfn.XLOOKUP($B2943,'Reference Prices - Do Not Edit'!$C$4:$C$6575,'Reference Prices - Do Not Edit'!$B$4:$B$6575),"-")</f>
        <v>-</v>
      </c>
      <c r="D2943" s="23">
        <f>IFERROR(_xlfn.XLOOKUP($B2943,'Reference Prices - Do Not Edit'!$C$4:$C$6575,'Reference Prices - Do Not Edit'!$D$4:$D$6575),0)</f>
        <v>0</v>
      </c>
      <c r="E2943" s="23">
        <f>IFERROR(_xlfn.XLOOKUP($B2943,'Reference Prices - Do Not Edit'!$C$4:$C$6575,'Reference Prices - Do Not Edit'!$E$4:$E$6575),0)</f>
        <v>0</v>
      </c>
      <c r="F2943" s="25">
        <f>IFERROR(_xlfn.XLOOKUP($B2943,'Reference Prices - Do Not Edit'!$C$4:$C$6575,'Reference Prices - Do Not Edit'!$I$4:$I$6575),0)</f>
        <v>0</v>
      </c>
    </row>
    <row r="2944" spans="2:6">
      <c r="B2944" s="475"/>
      <c r="C2944" s="380" t="str">
        <f>IFERROR(_xlfn.XLOOKUP($B2944,'Reference Prices - Do Not Edit'!$C$4:$C$6575,'Reference Prices - Do Not Edit'!$B$4:$B$6575),"-")</f>
        <v>-</v>
      </c>
      <c r="D2944" s="23">
        <f>IFERROR(_xlfn.XLOOKUP($B2944,'Reference Prices - Do Not Edit'!$C$4:$C$6575,'Reference Prices - Do Not Edit'!$D$4:$D$6575),0)</f>
        <v>0</v>
      </c>
      <c r="E2944" s="23">
        <f>IFERROR(_xlfn.XLOOKUP($B2944,'Reference Prices - Do Not Edit'!$C$4:$C$6575,'Reference Prices - Do Not Edit'!$E$4:$E$6575),0)</f>
        <v>0</v>
      </c>
      <c r="F2944" s="25">
        <f>IFERROR(_xlfn.XLOOKUP($B2944,'Reference Prices - Do Not Edit'!$C$4:$C$6575,'Reference Prices - Do Not Edit'!$I$4:$I$6575),0)</f>
        <v>0</v>
      </c>
    </row>
    <row r="2945" spans="2:6">
      <c r="B2945" s="475"/>
      <c r="C2945" s="380" t="str">
        <f>IFERROR(_xlfn.XLOOKUP($B2945,'Reference Prices - Do Not Edit'!$C$4:$C$6575,'Reference Prices - Do Not Edit'!$B$4:$B$6575),"-")</f>
        <v>-</v>
      </c>
      <c r="D2945" s="23">
        <f>IFERROR(_xlfn.XLOOKUP($B2945,'Reference Prices - Do Not Edit'!$C$4:$C$6575,'Reference Prices - Do Not Edit'!$D$4:$D$6575),0)</f>
        <v>0</v>
      </c>
      <c r="E2945" s="23">
        <f>IFERROR(_xlfn.XLOOKUP($B2945,'Reference Prices - Do Not Edit'!$C$4:$C$6575,'Reference Prices - Do Not Edit'!$E$4:$E$6575),0)</f>
        <v>0</v>
      </c>
      <c r="F2945" s="25">
        <f>IFERROR(_xlfn.XLOOKUP($B2945,'Reference Prices - Do Not Edit'!$C$4:$C$6575,'Reference Prices - Do Not Edit'!$I$4:$I$6575),0)</f>
        <v>0</v>
      </c>
    </row>
    <row r="2946" spans="2:6">
      <c r="B2946" s="475"/>
      <c r="C2946" s="380" t="str">
        <f>IFERROR(_xlfn.XLOOKUP($B2946,'Reference Prices - Do Not Edit'!$C$4:$C$6575,'Reference Prices - Do Not Edit'!$B$4:$B$6575),"-")</f>
        <v>-</v>
      </c>
      <c r="D2946" s="23">
        <f>IFERROR(_xlfn.XLOOKUP($B2946,'Reference Prices - Do Not Edit'!$C$4:$C$6575,'Reference Prices - Do Not Edit'!$D$4:$D$6575),0)</f>
        <v>0</v>
      </c>
      <c r="E2946" s="23">
        <f>IFERROR(_xlfn.XLOOKUP($B2946,'Reference Prices - Do Not Edit'!$C$4:$C$6575,'Reference Prices - Do Not Edit'!$E$4:$E$6575),0)</f>
        <v>0</v>
      </c>
      <c r="F2946" s="25">
        <f>IFERROR(_xlfn.XLOOKUP($B2946,'Reference Prices - Do Not Edit'!$C$4:$C$6575,'Reference Prices - Do Not Edit'!$I$4:$I$6575),0)</f>
        <v>0</v>
      </c>
    </row>
    <row r="2947" spans="2:6">
      <c r="B2947" s="475"/>
      <c r="C2947" s="380" t="str">
        <f>IFERROR(_xlfn.XLOOKUP($B2947,'Reference Prices - Do Not Edit'!$C$4:$C$6575,'Reference Prices - Do Not Edit'!$B$4:$B$6575),"-")</f>
        <v>-</v>
      </c>
      <c r="D2947" s="23">
        <f>IFERROR(_xlfn.XLOOKUP($B2947,'Reference Prices - Do Not Edit'!$C$4:$C$6575,'Reference Prices - Do Not Edit'!$D$4:$D$6575),0)</f>
        <v>0</v>
      </c>
      <c r="E2947" s="23">
        <f>IFERROR(_xlfn.XLOOKUP($B2947,'Reference Prices - Do Not Edit'!$C$4:$C$6575,'Reference Prices - Do Not Edit'!$E$4:$E$6575),0)</f>
        <v>0</v>
      </c>
      <c r="F2947" s="25">
        <f>IFERROR(_xlfn.XLOOKUP($B2947,'Reference Prices - Do Not Edit'!$C$4:$C$6575,'Reference Prices - Do Not Edit'!$I$4:$I$6575),0)</f>
        <v>0</v>
      </c>
    </row>
    <row r="2948" spans="2:6">
      <c r="B2948" s="475"/>
      <c r="C2948" s="380" t="str">
        <f>IFERROR(_xlfn.XLOOKUP($B2948,'Reference Prices - Do Not Edit'!$C$4:$C$6575,'Reference Prices - Do Not Edit'!$B$4:$B$6575),"-")</f>
        <v>-</v>
      </c>
      <c r="D2948" s="23">
        <f>IFERROR(_xlfn.XLOOKUP($B2948,'Reference Prices - Do Not Edit'!$C$4:$C$6575,'Reference Prices - Do Not Edit'!$D$4:$D$6575),0)</f>
        <v>0</v>
      </c>
      <c r="E2948" s="23">
        <f>IFERROR(_xlfn.XLOOKUP($B2948,'Reference Prices - Do Not Edit'!$C$4:$C$6575,'Reference Prices - Do Not Edit'!$E$4:$E$6575),0)</f>
        <v>0</v>
      </c>
      <c r="F2948" s="25">
        <f>IFERROR(_xlfn.XLOOKUP($B2948,'Reference Prices - Do Not Edit'!$C$4:$C$6575,'Reference Prices - Do Not Edit'!$I$4:$I$6575),0)</f>
        <v>0</v>
      </c>
    </row>
    <row r="2949" spans="2:6">
      <c r="B2949" s="475"/>
      <c r="C2949" s="380" t="str">
        <f>IFERROR(_xlfn.XLOOKUP($B2949,'Reference Prices - Do Not Edit'!$C$4:$C$6575,'Reference Prices - Do Not Edit'!$B$4:$B$6575),"-")</f>
        <v>-</v>
      </c>
      <c r="D2949" s="23">
        <f>IFERROR(_xlfn.XLOOKUP($B2949,'Reference Prices - Do Not Edit'!$C$4:$C$6575,'Reference Prices - Do Not Edit'!$D$4:$D$6575),0)</f>
        <v>0</v>
      </c>
      <c r="E2949" s="23">
        <f>IFERROR(_xlfn.XLOOKUP($B2949,'Reference Prices - Do Not Edit'!$C$4:$C$6575,'Reference Prices - Do Not Edit'!$E$4:$E$6575),0)</f>
        <v>0</v>
      </c>
      <c r="F2949" s="25">
        <f>IFERROR(_xlfn.XLOOKUP($B2949,'Reference Prices - Do Not Edit'!$C$4:$C$6575,'Reference Prices - Do Not Edit'!$I$4:$I$6575),0)</f>
        <v>0</v>
      </c>
    </row>
    <row r="2950" spans="2:6">
      <c r="B2950" s="475"/>
      <c r="C2950" s="380" t="str">
        <f>IFERROR(_xlfn.XLOOKUP($B2950,'Reference Prices - Do Not Edit'!$C$4:$C$6575,'Reference Prices - Do Not Edit'!$B$4:$B$6575),"-")</f>
        <v>-</v>
      </c>
      <c r="D2950" s="23">
        <f>IFERROR(_xlfn.XLOOKUP($B2950,'Reference Prices - Do Not Edit'!$C$4:$C$6575,'Reference Prices - Do Not Edit'!$D$4:$D$6575),0)</f>
        <v>0</v>
      </c>
      <c r="E2950" s="23">
        <f>IFERROR(_xlfn.XLOOKUP($B2950,'Reference Prices - Do Not Edit'!$C$4:$C$6575,'Reference Prices - Do Not Edit'!$E$4:$E$6575),0)</f>
        <v>0</v>
      </c>
      <c r="F2950" s="25">
        <f>IFERROR(_xlfn.XLOOKUP($B2950,'Reference Prices - Do Not Edit'!$C$4:$C$6575,'Reference Prices - Do Not Edit'!$I$4:$I$6575),0)</f>
        <v>0</v>
      </c>
    </row>
    <row r="2951" spans="2:6">
      <c r="B2951" s="475"/>
      <c r="C2951" s="380" t="str">
        <f>IFERROR(_xlfn.XLOOKUP($B2951,'Reference Prices - Do Not Edit'!$C$4:$C$6575,'Reference Prices - Do Not Edit'!$B$4:$B$6575),"-")</f>
        <v>-</v>
      </c>
      <c r="D2951" s="23">
        <f>IFERROR(_xlfn.XLOOKUP($B2951,'Reference Prices - Do Not Edit'!$C$4:$C$6575,'Reference Prices - Do Not Edit'!$D$4:$D$6575),0)</f>
        <v>0</v>
      </c>
      <c r="E2951" s="23">
        <f>IFERROR(_xlfn.XLOOKUP($B2951,'Reference Prices - Do Not Edit'!$C$4:$C$6575,'Reference Prices - Do Not Edit'!$E$4:$E$6575),0)</f>
        <v>0</v>
      </c>
      <c r="F2951" s="25">
        <f>IFERROR(_xlfn.XLOOKUP($B2951,'Reference Prices - Do Not Edit'!$C$4:$C$6575,'Reference Prices - Do Not Edit'!$I$4:$I$6575),0)</f>
        <v>0</v>
      </c>
    </row>
    <row r="2952" spans="2:6">
      <c r="B2952" s="475"/>
      <c r="C2952" s="380" t="str">
        <f>IFERROR(_xlfn.XLOOKUP($B2952,'Reference Prices - Do Not Edit'!$C$4:$C$6575,'Reference Prices - Do Not Edit'!$B$4:$B$6575),"-")</f>
        <v>-</v>
      </c>
      <c r="D2952" s="23">
        <f>IFERROR(_xlfn.XLOOKUP($B2952,'Reference Prices - Do Not Edit'!$C$4:$C$6575,'Reference Prices - Do Not Edit'!$D$4:$D$6575),0)</f>
        <v>0</v>
      </c>
      <c r="E2952" s="23">
        <f>IFERROR(_xlfn.XLOOKUP($B2952,'Reference Prices - Do Not Edit'!$C$4:$C$6575,'Reference Prices - Do Not Edit'!$E$4:$E$6575),0)</f>
        <v>0</v>
      </c>
      <c r="F2952" s="25">
        <f>IFERROR(_xlfn.XLOOKUP($B2952,'Reference Prices - Do Not Edit'!$C$4:$C$6575,'Reference Prices - Do Not Edit'!$I$4:$I$6575),0)</f>
        <v>0</v>
      </c>
    </row>
    <row r="2953" spans="2:6">
      <c r="B2953" s="475"/>
      <c r="C2953" s="380" t="str">
        <f>IFERROR(_xlfn.XLOOKUP($B2953,'Reference Prices - Do Not Edit'!$C$4:$C$6575,'Reference Prices - Do Not Edit'!$B$4:$B$6575),"-")</f>
        <v>-</v>
      </c>
      <c r="D2953" s="23">
        <f>IFERROR(_xlfn.XLOOKUP($B2953,'Reference Prices - Do Not Edit'!$C$4:$C$6575,'Reference Prices - Do Not Edit'!$D$4:$D$6575),0)</f>
        <v>0</v>
      </c>
      <c r="E2953" s="23">
        <f>IFERROR(_xlfn.XLOOKUP($B2953,'Reference Prices - Do Not Edit'!$C$4:$C$6575,'Reference Prices - Do Not Edit'!$E$4:$E$6575),0)</f>
        <v>0</v>
      </c>
      <c r="F2953" s="25">
        <f>IFERROR(_xlfn.XLOOKUP($B2953,'Reference Prices - Do Not Edit'!$C$4:$C$6575,'Reference Prices - Do Not Edit'!$I$4:$I$6575),0)</f>
        <v>0</v>
      </c>
    </row>
    <row r="2954" spans="2:6">
      <c r="B2954" s="475"/>
      <c r="C2954" s="380" t="str">
        <f>IFERROR(_xlfn.XLOOKUP($B2954,'Reference Prices - Do Not Edit'!$C$4:$C$6575,'Reference Prices - Do Not Edit'!$B$4:$B$6575),"-")</f>
        <v>-</v>
      </c>
      <c r="D2954" s="23">
        <f>IFERROR(_xlfn.XLOOKUP($B2954,'Reference Prices - Do Not Edit'!$C$4:$C$6575,'Reference Prices - Do Not Edit'!$D$4:$D$6575),0)</f>
        <v>0</v>
      </c>
      <c r="E2954" s="23">
        <f>IFERROR(_xlfn.XLOOKUP($B2954,'Reference Prices - Do Not Edit'!$C$4:$C$6575,'Reference Prices - Do Not Edit'!$E$4:$E$6575),0)</f>
        <v>0</v>
      </c>
      <c r="F2954" s="25">
        <f>IFERROR(_xlfn.XLOOKUP($B2954,'Reference Prices - Do Not Edit'!$C$4:$C$6575,'Reference Prices - Do Not Edit'!$I$4:$I$6575),0)</f>
        <v>0</v>
      </c>
    </row>
    <row r="2955" spans="2:6">
      <c r="B2955" s="475"/>
      <c r="C2955" s="380" t="str">
        <f>IFERROR(_xlfn.XLOOKUP($B2955,'Reference Prices - Do Not Edit'!$C$4:$C$6575,'Reference Prices - Do Not Edit'!$B$4:$B$6575),"-")</f>
        <v>-</v>
      </c>
      <c r="D2955" s="23">
        <f>IFERROR(_xlfn.XLOOKUP($B2955,'Reference Prices - Do Not Edit'!$C$4:$C$6575,'Reference Prices - Do Not Edit'!$D$4:$D$6575),0)</f>
        <v>0</v>
      </c>
      <c r="E2955" s="23">
        <f>IFERROR(_xlfn.XLOOKUP($B2955,'Reference Prices - Do Not Edit'!$C$4:$C$6575,'Reference Prices - Do Not Edit'!$E$4:$E$6575),0)</f>
        <v>0</v>
      </c>
      <c r="F2955" s="25">
        <f>IFERROR(_xlfn.XLOOKUP($B2955,'Reference Prices - Do Not Edit'!$C$4:$C$6575,'Reference Prices - Do Not Edit'!$I$4:$I$6575),0)</f>
        <v>0</v>
      </c>
    </row>
    <row r="2956" spans="2:6">
      <c r="B2956" s="475"/>
      <c r="C2956" s="380" t="str">
        <f>IFERROR(_xlfn.XLOOKUP($B2956,'Reference Prices - Do Not Edit'!$C$4:$C$6575,'Reference Prices - Do Not Edit'!$B$4:$B$6575),"-")</f>
        <v>-</v>
      </c>
      <c r="D2956" s="23">
        <f>IFERROR(_xlfn.XLOOKUP($B2956,'Reference Prices - Do Not Edit'!$C$4:$C$6575,'Reference Prices - Do Not Edit'!$D$4:$D$6575),0)</f>
        <v>0</v>
      </c>
      <c r="E2956" s="23">
        <f>IFERROR(_xlfn.XLOOKUP($B2956,'Reference Prices - Do Not Edit'!$C$4:$C$6575,'Reference Prices - Do Not Edit'!$E$4:$E$6575),0)</f>
        <v>0</v>
      </c>
      <c r="F2956" s="25">
        <f>IFERROR(_xlfn.XLOOKUP($B2956,'Reference Prices - Do Not Edit'!$C$4:$C$6575,'Reference Prices - Do Not Edit'!$I$4:$I$6575),0)</f>
        <v>0</v>
      </c>
    </row>
    <row r="2957" spans="2:6">
      <c r="B2957" s="475"/>
      <c r="C2957" s="380" t="str">
        <f>IFERROR(_xlfn.XLOOKUP($B2957,'Reference Prices - Do Not Edit'!$C$4:$C$6575,'Reference Prices - Do Not Edit'!$B$4:$B$6575),"-")</f>
        <v>-</v>
      </c>
      <c r="D2957" s="23">
        <f>IFERROR(_xlfn.XLOOKUP($B2957,'Reference Prices - Do Not Edit'!$C$4:$C$6575,'Reference Prices - Do Not Edit'!$D$4:$D$6575),0)</f>
        <v>0</v>
      </c>
      <c r="E2957" s="23">
        <f>IFERROR(_xlfn.XLOOKUP($B2957,'Reference Prices - Do Not Edit'!$C$4:$C$6575,'Reference Prices - Do Not Edit'!$E$4:$E$6575),0)</f>
        <v>0</v>
      </c>
      <c r="F2957" s="25">
        <f>IFERROR(_xlfn.XLOOKUP($B2957,'Reference Prices - Do Not Edit'!$C$4:$C$6575,'Reference Prices - Do Not Edit'!$I$4:$I$6575),0)</f>
        <v>0</v>
      </c>
    </row>
    <row r="2958" spans="2:6">
      <c r="B2958" s="475"/>
      <c r="C2958" s="380" t="str">
        <f>IFERROR(_xlfn.XLOOKUP($B2958,'Reference Prices - Do Not Edit'!$C$4:$C$6575,'Reference Prices - Do Not Edit'!$B$4:$B$6575),"-")</f>
        <v>-</v>
      </c>
      <c r="D2958" s="23">
        <f>IFERROR(_xlfn.XLOOKUP($B2958,'Reference Prices - Do Not Edit'!$C$4:$C$6575,'Reference Prices - Do Not Edit'!$D$4:$D$6575),0)</f>
        <v>0</v>
      </c>
      <c r="E2958" s="23">
        <f>IFERROR(_xlfn.XLOOKUP($B2958,'Reference Prices - Do Not Edit'!$C$4:$C$6575,'Reference Prices - Do Not Edit'!$E$4:$E$6575),0)</f>
        <v>0</v>
      </c>
      <c r="F2958" s="25">
        <f>IFERROR(_xlfn.XLOOKUP($B2958,'Reference Prices - Do Not Edit'!$C$4:$C$6575,'Reference Prices - Do Not Edit'!$I$4:$I$6575),0)</f>
        <v>0</v>
      </c>
    </row>
    <row r="2959" spans="2:6">
      <c r="B2959" s="475"/>
      <c r="C2959" s="380" t="str">
        <f>IFERROR(_xlfn.XLOOKUP($B2959,'Reference Prices - Do Not Edit'!$C$4:$C$6575,'Reference Prices - Do Not Edit'!$B$4:$B$6575),"-")</f>
        <v>-</v>
      </c>
      <c r="D2959" s="23">
        <f>IFERROR(_xlfn.XLOOKUP($B2959,'Reference Prices - Do Not Edit'!$C$4:$C$6575,'Reference Prices - Do Not Edit'!$D$4:$D$6575),0)</f>
        <v>0</v>
      </c>
      <c r="E2959" s="23">
        <f>IFERROR(_xlfn.XLOOKUP($B2959,'Reference Prices - Do Not Edit'!$C$4:$C$6575,'Reference Prices - Do Not Edit'!$E$4:$E$6575),0)</f>
        <v>0</v>
      </c>
      <c r="F2959" s="25">
        <f>IFERROR(_xlfn.XLOOKUP($B2959,'Reference Prices - Do Not Edit'!$C$4:$C$6575,'Reference Prices - Do Not Edit'!$I$4:$I$6575),0)</f>
        <v>0</v>
      </c>
    </row>
    <row r="2960" spans="2:6">
      <c r="B2960" s="475"/>
      <c r="C2960" s="380" t="str">
        <f>IFERROR(_xlfn.XLOOKUP($B2960,'Reference Prices - Do Not Edit'!$C$4:$C$6575,'Reference Prices - Do Not Edit'!$B$4:$B$6575),"-")</f>
        <v>-</v>
      </c>
      <c r="D2960" s="23">
        <f>IFERROR(_xlfn.XLOOKUP($B2960,'Reference Prices - Do Not Edit'!$C$4:$C$6575,'Reference Prices - Do Not Edit'!$D$4:$D$6575),0)</f>
        <v>0</v>
      </c>
      <c r="E2960" s="23">
        <f>IFERROR(_xlfn.XLOOKUP($B2960,'Reference Prices - Do Not Edit'!$C$4:$C$6575,'Reference Prices - Do Not Edit'!$E$4:$E$6575),0)</f>
        <v>0</v>
      </c>
      <c r="F2960" s="25">
        <f>IFERROR(_xlfn.XLOOKUP($B2960,'Reference Prices - Do Not Edit'!$C$4:$C$6575,'Reference Prices - Do Not Edit'!$I$4:$I$6575),0)</f>
        <v>0</v>
      </c>
    </row>
    <row r="2961" spans="2:6">
      <c r="B2961" s="475"/>
      <c r="C2961" s="380" t="str">
        <f>IFERROR(_xlfn.XLOOKUP($B2961,'Reference Prices - Do Not Edit'!$C$4:$C$6575,'Reference Prices - Do Not Edit'!$B$4:$B$6575),"-")</f>
        <v>-</v>
      </c>
      <c r="D2961" s="23">
        <f>IFERROR(_xlfn.XLOOKUP($B2961,'Reference Prices - Do Not Edit'!$C$4:$C$6575,'Reference Prices - Do Not Edit'!$D$4:$D$6575),0)</f>
        <v>0</v>
      </c>
      <c r="E2961" s="23">
        <f>IFERROR(_xlfn.XLOOKUP($B2961,'Reference Prices - Do Not Edit'!$C$4:$C$6575,'Reference Prices - Do Not Edit'!$E$4:$E$6575),0)</f>
        <v>0</v>
      </c>
      <c r="F2961" s="25">
        <f>IFERROR(_xlfn.XLOOKUP($B2961,'Reference Prices - Do Not Edit'!$C$4:$C$6575,'Reference Prices - Do Not Edit'!$I$4:$I$6575),0)</f>
        <v>0</v>
      </c>
    </row>
    <row r="2962" spans="2:6">
      <c r="B2962" s="475"/>
      <c r="C2962" s="380" t="str">
        <f>IFERROR(_xlfn.XLOOKUP($B2962,'Reference Prices - Do Not Edit'!$C$4:$C$6575,'Reference Prices - Do Not Edit'!$B$4:$B$6575),"-")</f>
        <v>-</v>
      </c>
      <c r="D2962" s="23">
        <f>IFERROR(_xlfn.XLOOKUP($B2962,'Reference Prices - Do Not Edit'!$C$4:$C$6575,'Reference Prices - Do Not Edit'!$D$4:$D$6575),0)</f>
        <v>0</v>
      </c>
      <c r="E2962" s="23">
        <f>IFERROR(_xlfn.XLOOKUP($B2962,'Reference Prices - Do Not Edit'!$C$4:$C$6575,'Reference Prices - Do Not Edit'!$E$4:$E$6575),0)</f>
        <v>0</v>
      </c>
      <c r="F2962" s="25">
        <f>IFERROR(_xlfn.XLOOKUP($B2962,'Reference Prices - Do Not Edit'!$C$4:$C$6575,'Reference Prices - Do Not Edit'!$I$4:$I$6575),0)</f>
        <v>0</v>
      </c>
    </row>
    <row r="2963" spans="2:6">
      <c r="B2963" s="475"/>
      <c r="C2963" s="380" t="str">
        <f>IFERROR(_xlfn.XLOOKUP($B2963,'Reference Prices - Do Not Edit'!$C$4:$C$6575,'Reference Prices - Do Not Edit'!$B$4:$B$6575),"-")</f>
        <v>-</v>
      </c>
      <c r="D2963" s="23">
        <f>IFERROR(_xlfn.XLOOKUP($B2963,'Reference Prices - Do Not Edit'!$C$4:$C$6575,'Reference Prices - Do Not Edit'!$D$4:$D$6575),0)</f>
        <v>0</v>
      </c>
      <c r="E2963" s="23">
        <f>IFERROR(_xlfn.XLOOKUP($B2963,'Reference Prices - Do Not Edit'!$C$4:$C$6575,'Reference Prices - Do Not Edit'!$E$4:$E$6575),0)</f>
        <v>0</v>
      </c>
      <c r="F2963" s="25">
        <f>IFERROR(_xlfn.XLOOKUP($B2963,'Reference Prices - Do Not Edit'!$C$4:$C$6575,'Reference Prices - Do Not Edit'!$I$4:$I$6575),0)</f>
        <v>0</v>
      </c>
    </row>
    <row r="2964" spans="2:6">
      <c r="B2964" s="475"/>
      <c r="C2964" s="380" t="str">
        <f>IFERROR(_xlfn.XLOOKUP($B2964,'Reference Prices - Do Not Edit'!$C$4:$C$6575,'Reference Prices - Do Not Edit'!$B$4:$B$6575),"-")</f>
        <v>-</v>
      </c>
      <c r="D2964" s="23">
        <f>IFERROR(_xlfn.XLOOKUP($B2964,'Reference Prices - Do Not Edit'!$C$4:$C$6575,'Reference Prices - Do Not Edit'!$D$4:$D$6575),0)</f>
        <v>0</v>
      </c>
      <c r="E2964" s="23">
        <f>IFERROR(_xlfn.XLOOKUP($B2964,'Reference Prices - Do Not Edit'!$C$4:$C$6575,'Reference Prices - Do Not Edit'!$E$4:$E$6575),0)</f>
        <v>0</v>
      </c>
      <c r="F2964" s="25">
        <f>IFERROR(_xlfn.XLOOKUP($B2964,'Reference Prices - Do Not Edit'!$C$4:$C$6575,'Reference Prices - Do Not Edit'!$I$4:$I$6575),0)</f>
        <v>0</v>
      </c>
    </row>
    <row r="2965" spans="2:6">
      <c r="B2965" s="475"/>
      <c r="C2965" s="380" t="str">
        <f>IFERROR(_xlfn.XLOOKUP($B2965,'Reference Prices - Do Not Edit'!$C$4:$C$6575,'Reference Prices - Do Not Edit'!$B$4:$B$6575),"-")</f>
        <v>-</v>
      </c>
      <c r="D2965" s="23">
        <f>IFERROR(_xlfn.XLOOKUP($B2965,'Reference Prices - Do Not Edit'!$C$4:$C$6575,'Reference Prices - Do Not Edit'!$D$4:$D$6575),0)</f>
        <v>0</v>
      </c>
      <c r="E2965" s="23">
        <f>IFERROR(_xlfn.XLOOKUP($B2965,'Reference Prices - Do Not Edit'!$C$4:$C$6575,'Reference Prices - Do Not Edit'!$E$4:$E$6575),0)</f>
        <v>0</v>
      </c>
      <c r="F2965" s="25">
        <f>IFERROR(_xlfn.XLOOKUP($B2965,'Reference Prices - Do Not Edit'!$C$4:$C$6575,'Reference Prices - Do Not Edit'!$I$4:$I$6575),0)</f>
        <v>0</v>
      </c>
    </row>
    <row r="2966" spans="2:6">
      <c r="B2966" s="475"/>
      <c r="C2966" s="380" t="str">
        <f>IFERROR(_xlfn.XLOOKUP($B2966,'Reference Prices - Do Not Edit'!$C$4:$C$6575,'Reference Prices - Do Not Edit'!$B$4:$B$6575),"-")</f>
        <v>-</v>
      </c>
      <c r="D2966" s="23">
        <f>IFERROR(_xlfn.XLOOKUP($B2966,'Reference Prices - Do Not Edit'!$C$4:$C$6575,'Reference Prices - Do Not Edit'!$D$4:$D$6575),0)</f>
        <v>0</v>
      </c>
      <c r="E2966" s="23">
        <f>IFERROR(_xlfn.XLOOKUP($B2966,'Reference Prices - Do Not Edit'!$C$4:$C$6575,'Reference Prices - Do Not Edit'!$E$4:$E$6575),0)</f>
        <v>0</v>
      </c>
      <c r="F2966" s="25">
        <f>IFERROR(_xlfn.XLOOKUP($B2966,'Reference Prices - Do Not Edit'!$C$4:$C$6575,'Reference Prices - Do Not Edit'!$I$4:$I$6575),0)</f>
        <v>0</v>
      </c>
    </row>
    <row r="2967" spans="2:6">
      <c r="B2967" s="475"/>
      <c r="C2967" s="380" t="str">
        <f>IFERROR(_xlfn.XLOOKUP($B2967,'Reference Prices - Do Not Edit'!$C$4:$C$6575,'Reference Prices - Do Not Edit'!$B$4:$B$6575),"-")</f>
        <v>-</v>
      </c>
      <c r="D2967" s="23">
        <f>IFERROR(_xlfn.XLOOKUP($B2967,'Reference Prices - Do Not Edit'!$C$4:$C$6575,'Reference Prices - Do Not Edit'!$D$4:$D$6575),0)</f>
        <v>0</v>
      </c>
      <c r="E2967" s="23">
        <f>IFERROR(_xlfn.XLOOKUP($B2967,'Reference Prices - Do Not Edit'!$C$4:$C$6575,'Reference Prices - Do Not Edit'!$E$4:$E$6575),0)</f>
        <v>0</v>
      </c>
      <c r="F2967" s="25">
        <f>IFERROR(_xlfn.XLOOKUP($B2967,'Reference Prices - Do Not Edit'!$C$4:$C$6575,'Reference Prices - Do Not Edit'!$I$4:$I$6575),0)</f>
        <v>0</v>
      </c>
    </row>
    <row r="2968" spans="2:6">
      <c r="B2968" s="475"/>
      <c r="C2968" s="380" t="str">
        <f>IFERROR(_xlfn.XLOOKUP($B2968,'Reference Prices - Do Not Edit'!$C$4:$C$6575,'Reference Prices - Do Not Edit'!$B$4:$B$6575),"-")</f>
        <v>-</v>
      </c>
      <c r="D2968" s="23">
        <f>IFERROR(_xlfn.XLOOKUP($B2968,'Reference Prices - Do Not Edit'!$C$4:$C$6575,'Reference Prices - Do Not Edit'!$D$4:$D$6575),0)</f>
        <v>0</v>
      </c>
      <c r="E2968" s="23">
        <f>IFERROR(_xlfn.XLOOKUP($B2968,'Reference Prices - Do Not Edit'!$C$4:$C$6575,'Reference Prices - Do Not Edit'!$E$4:$E$6575),0)</f>
        <v>0</v>
      </c>
      <c r="F2968" s="25">
        <f>IFERROR(_xlfn.XLOOKUP($B2968,'Reference Prices - Do Not Edit'!$C$4:$C$6575,'Reference Prices - Do Not Edit'!$I$4:$I$6575),0)</f>
        <v>0</v>
      </c>
    </row>
    <row r="2969" spans="2:6">
      <c r="B2969" s="475"/>
      <c r="C2969" s="380" t="str">
        <f>IFERROR(_xlfn.XLOOKUP($B2969,'Reference Prices - Do Not Edit'!$C$4:$C$6575,'Reference Prices - Do Not Edit'!$B$4:$B$6575),"-")</f>
        <v>-</v>
      </c>
      <c r="D2969" s="23">
        <f>IFERROR(_xlfn.XLOOKUP($B2969,'Reference Prices - Do Not Edit'!$C$4:$C$6575,'Reference Prices - Do Not Edit'!$D$4:$D$6575),0)</f>
        <v>0</v>
      </c>
      <c r="E2969" s="23">
        <f>IFERROR(_xlfn.XLOOKUP($B2969,'Reference Prices - Do Not Edit'!$C$4:$C$6575,'Reference Prices - Do Not Edit'!$E$4:$E$6575),0)</f>
        <v>0</v>
      </c>
      <c r="F2969" s="25">
        <f>IFERROR(_xlfn.XLOOKUP($B2969,'Reference Prices - Do Not Edit'!$C$4:$C$6575,'Reference Prices - Do Not Edit'!$I$4:$I$6575),0)</f>
        <v>0</v>
      </c>
    </row>
    <row r="2970" spans="2:6">
      <c r="B2970" s="475"/>
      <c r="C2970" s="380" t="str">
        <f>IFERROR(_xlfn.XLOOKUP($B2970,'Reference Prices - Do Not Edit'!$C$4:$C$6575,'Reference Prices - Do Not Edit'!$B$4:$B$6575),"-")</f>
        <v>-</v>
      </c>
      <c r="D2970" s="23">
        <f>IFERROR(_xlfn.XLOOKUP($B2970,'Reference Prices - Do Not Edit'!$C$4:$C$6575,'Reference Prices - Do Not Edit'!$D$4:$D$6575),0)</f>
        <v>0</v>
      </c>
      <c r="E2970" s="23">
        <f>IFERROR(_xlfn.XLOOKUP($B2970,'Reference Prices - Do Not Edit'!$C$4:$C$6575,'Reference Prices - Do Not Edit'!$E$4:$E$6575),0)</f>
        <v>0</v>
      </c>
      <c r="F2970" s="25">
        <f>IFERROR(_xlfn.XLOOKUP($B2970,'Reference Prices - Do Not Edit'!$C$4:$C$6575,'Reference Prices - Do Not Edit'!$I$4:$I$6575),0)</f>
        <v>0</v>
      </c>
    </row>
    <row r="2971" spans="2:6">
      <c r="B2971" s="475"/>
      <c r="C2971" s="380" t="str">
        <f>IFERROR(_xlfn.XLOOKUP($B2971,'Reference Prices - Do Not Edit'!$C$4:$C$6575,'Reference Prices - Do Not Edit'!$B$4:$B$6575),"-")</f>
        <v>-</v>
      </c>
      <c r="D2971" s="23">
        <f>IFERROR(_xlfn.XLOOKUP($B2971,'Reference Prices - Do Not Edit'!$C$4:$C$6575,'Reference Prices - Do Not Edit'!$D$4:$D$6575),0)</f>
        <v>0</v>
      </c>
      <c r="E2971" s="23">
        <f>IFERROR(_xlfn.XLOOKUP($B2971,'Reference Prices - Do Not Edit'!$C$4:$C$6575,'Reference Prices - Do Not Edit'!$E$4:$E$6575),0)</f>
        <v>0</v>
      </c>
      <c r="F2971" s="25">
        <f>IFERROR(_xlfn.XLOOKUP($B2971,'Reference Prices - Do Not Edit'!$C$4:$C$6575,'Reference Prices - Do Not Edit'!$I$4:$I$6575),0)</f>
        <v>0</v>
      </c>
    </row>
    <row r="2972" spans="2:6">
      <c r="B2972" s="475"/>
      <c r="C2972" s="380" t="str">
        <f>IFERROR(_xlfn.XLOOKUP($B2972,'Reference Prices - Do Not Edit'!$C$4:$C$6575,'Reference Prices - Do Not Edit'!$B$4:$B$6575),"-")</f>
        <v>-</v>
      </c>
      <c r="D2972" s="23">
        <f>IFERROR(_xlfn.XLOOKUP($B2972,'Reference Prices - Do Not Edit'!$C$4:$C$6575,'Reference Prices - Do Not Edit'!$D$4:$D$6575),0)</f>
        <v>0</v>
      </c>
      <c r="E2972" s="23">
        <f>IFERROR(_xlfn.XLOOKUP($B2972,'Reference Prices - Do Not Edit'!$C$4:$C$6575,'Reference Prices - Do Not Edit'!$E$4:$E$6575),0)</f>
        <v>0</v>
      </c>
      <c r="F2972" s="25">
        <f>IFERROR(_xlfn.XLOOKUP($B2972,'Reference Prices - Do Not Edit'!$C$4:$C$6575,'Reference Prices - Do Not Edit'!$I$4:$I$6575),0)</f>
        <v>0</v>
      </c>
    </row>
    <row r="2973" spans="2:6">
      <c r="B2973" s="475"/>
      <c r="C2973" s="380" t="str">
        <f>IFERROR(_xlfn.XLOOKUP($B2973,'Reference Prices - Do Not Edit'!$C$4:$C$6575,'Reference Prices - Do Not Edit'!$B$4:$B$6575),"-")</f>
        <v>-</v>
      </c>
      <c r="D2973" s="23">
        <f>IFERROR(_xlfn.XLOOKUP($B2973,'Reference Prices - Do Not Edit'!$C$4:$C$6575,'Reference Prices - Do Not Edit'!$D$4:$D$6575),0)</f>
        <v>0</v>
      </c>
      <c r="E2973" s="23">
        <f>IFERROR(_xlfn.XLOOKUP($B2973,'Reference Prices - Do Not Edit'!$C$4:$C$6575,'Reference Prices - Do Not Edit'!$E$4:$E$6575),0)</f>
        <v>0</v>
      </c>
      <c r="F2973" s="25">
        <f>IFERROR(_xlfn.XLOOKUP($B2973,'Reference Prices - Do Not Edit'!$C$4:$C$6575,'Reference Prices - Do Not Edit'!$I$4:$I$6575),0)</f>
        <v>0</v>
      </c>
    </row>
    <row r="2974" spans="2:6">
      <c r="B2974" s="475"/>
      <c r="C2974" s="380" t="str">
        <f>IFERROR(_xlfn.XLOOKUP($B2974,'Reference Prices - Do Not Edit'!$C$4:$C$6575,'Reference Prices - Do Not Edit'!$B$4:$B$6575),"-")</f>
        <v>-</v>
      </c>
      <c r="D2974" s="23">
        <f>IFERROR(_xlfn.XLOOKUP($B2974,'Reference Prices - Do Not Edit'!$C$4:$C$6575,'Reference Prices - Do Not Edit'!$D$4:$D$6575),0)</f>
        <v>0</v>
      </c>
      <c r="E2974" s="23">
        <f>IFERROR(_xlfn.XLOOKUP($B2974,'Reference Prices - Do Not Edit'!$C$4:$C$6575,'Reference Prices - Do Not Edit'!$E$4:$E$6575),0)</f>
        <v>0</v>
      </c>
      <c r="F2974" s="25">
        <f>IFERROR(_xlfn.XLOOKUP($B2974,'Reference Prices - Do Not Edit'!$C$4:$C$6575,'Reference Prices - Do Not Edit'!$I$4:$I$6575),0)</f>
        <v>0</v>
      </c>
    </row>
    <row r="2975" spans="2:6">
      <c r="B2975" s="475"/>
      <c r="C2975" s="380" t="str">
        <f>IFERROR(_xlfn.XLOOKUP($B2975,'Reference Prices - Do Not Edit'!$C$4:$C$6575,'Reference Prices - Do Not Edit'!$B$4:$B$6575),"-")</f>
        <v>-</v>
      </c>
      <c r="D2975" s="23">
        <f>IFERROR(_xlfn.XLOOKUP($B2975,'Reference Prices - Do Not Edit'!$C$4:$C$6575,'Reference Prices - Do Not Edit'!$D$4:$D$6575),0)</f>
        <v>0</v>
      </c>
      <c r="E2975" s="23">
        <f>IFERROR(_xlfn.XLOOKUP($B2975,'Reference Prices - Do Not Edit'!$C$4:$C$6575,'Reference Prices - Do Not Edit'!$E$4:$E$6575),0)</f>
        <v>0</v>
      </c>
      <c r="F2975" s="25">
        <f>IFERROR(_xlfn.XLOOKUP($B2975,'Reference Prices - Do Not Edit'!$C$4:$C$6575,'Reference Prices - Do Not Edit'!$I$4:$I$6575),0)</f>
        <v>0</v>
      </c>
    </row>
    <row r="2976" spans="2:6">
      <c r="B2976" s="475"/>
      <c r="C2976" s="380" t="str">
        <f>IFERROR(_xlfn.XLOOKUP($B2976,'Reference Prices - Do Not Edit'!$C$4:$C$6575,'Reference Prices - Do Not Edit'!$B$4:$B$6575),"-")</f>
        <v>-</v>
      </c>
      <c r="D2976" s="23">
        <f>IFERROR(_xlfn.XLOOKUP($B2976,'Reference Prices - Do Not Edit'!$C$4:$C$6575,'Reference Prices - Do Not Edit'!$D$4:$D$6575),0)</f>
        <v>0</v>
      </c>
      <c r="E2976" s="23">
        <f>IFERROR(_xlfn.XLOOKUP($B2976,'Reference Prices - Do Not Edit'!$C$4:$C$6575,'Reference Prices - Do Not Edit'!$E$4:$E$6575),0)</f>
        <v>0</v>
      </c>
      <c r="F2976" s="25">
        <f>IFERROR(_xlfn.XLOOKUP($B2976,'Reference Prices - Do Not Edit'!$C$4:$C$6575,'Reference Prices - Do Not Edit'!$I$4:$I$6575),0)</f>
        <v>0</v>
      </c>
    </row>
    <row r="2977" spans="2:6">
      <c r="B2977" s="475"/>
      <c r="C2977" s="380" t="str">
        <f>IFERROR(_xlfn.XLOOKUP($B2977,'Reference Prices - Do Not Edit'!$C$4:$C$6575,'Reference Prices - Do Not Edit'!$B$4:$B$6575),"-")</f>
        <v>-</v>
      </c>
      <c r="D2977" s="23">
        <f>IFERROR(_xlfn.XLOOKUP($B2977,'Reference Prices - Do Not Edit'!$C$4:$C$6575,'Reference Prices - Do Not Edit'!$D$4:$D$6575),0)</f>
        <v>0</v>
      </c>
      <c r="E2977" s="23">
        <f>IFERROR(_xlfn.XLOOKUP($B2977,'Reference Prices - Do Not Edit'!$C$4:$C$6575,'Reference Prices - Do Not Edit'!$E$4:$E$6575),0)</f>
        <v>0</v>
      </c>
      <c r="F2977" s="25">
        <f>IFERROR(_xlfn.XLOOKUP($B2977,'Reference Prices - Do Not Edit'!$C$4:$C$6575,'Reference Prices - Do Not Edit'!$I$4:$I$6575),0)</f>
        <v>0</v>
      </c>
    </row>
    <row r="2978" spans="2:6">
      <c r="B2978" s="475"/>
      <c r="C2978" s="380" t="str">
        <f>IFERROR(_xlfn.XLOOKUP($B2978,'Reference Prices - Do Not Edit'!$C$4:$C$6575,'Reference Prices - Do Not Edit'!$B$4:$B$6575),"-")</f>
        <v>-</v>
      </c>
      <c r="D2978" s="23">
        <f>IFERROR(_xlfn.XLOOKUP($B2978,'Reference Prices - Do Not Edit'!$C$4:$C$6575,'Reference Prices - Do Not Edit'!$D$4:$D$6575),0)</f>
        <v>0</v>
      </c>
      <c r="E2978" s="23">
        <f>IFERROR(_xlfn.XLOOKUP($B2978,'Reference Prices - Do Not Edit'!$C$4:$C$6575,'Reference Prices - Do Not Edit'!$E$4:$E$6575),0)</f>
        <v>0</v>
      </c>
      <c r="F2978" s="25">
        <f>IFERROR(_xlfn.XLOOKUP($B2978,'Reference Prices - Do Not Edit'!$C$4:$C$6575,'Reference Prices - Do Not Edit'!$I$4:$I$6575),0)</f>
        <v>0</v>
      </c>
    </row>
    <row r="2979" spans="2:6">
      <c r="B2979" s="475"/>
      <c r="C2979" s="380" t="str">
        <f>IFERROR(_xlfn.XLOOKUP($B2979,'Reference Prices - Do Not Edit'!$C$4:$C$6575,'Reference Prices - Do Not Edit'!$B$4:$B$6575),"-")</f>
        <v>-</v>
      </c>
      <c r="D2979" s="23">
        <f>IFERROR(_xlfn.XLOOKUP($B2979,'Reference Prices - Do Not Edit'!$C$4:$C$6575,'Reference Prices - Do Not Edit'!$D$4:$D$6575),0)</f>
        <v>0</v>
      </c>
      <c r="E2979" s="23">
        <f>IFERROR(_xlfn.XLOOKUP($B2979,'Reference Prices - Do Not Edit'!$C$4:$C$6575,'Reference Prices - Do Not Edit'!$E$4:$E$6575),0)</f>
        <v>0</v>
      </c>
      <c r="F2979" s="25">
        <f>IFERROR(_xlfn.XLOOKUP($B2979,'Reference Prices - Do Not Edit'!$C$4:$C$6575,'Reference Prices - Do Not Edit'!$I$4:$I$6575),0)</f>
        <v>0</v>
      </c>
    </row>
    <row r="2980" spans="2:6">
      <c r="B2980" s="475"/>
      <c r="C2980" s="380" t="str">
        <f>IFERROR(_xlfn.XLOOKUP($B2980,'Reference Prices - Do Not Edit'!$C$4:$C$6575,'Reference Prices - Do Not Edit'!$B$4:$B$6575),"-")</f>
        <v>-</v>
      </c>
      <c r="D2980" s="23">
        <f>IFERROR(_xlfn.XLOOKUP($B2980,'Reference Prices - Do Not Edit'!$C$4:$C$6575,'Reference Prices - Do Not Edit'!$D$4:$D$6575),0)</f>
        <v>0</v>
      </c>
      <c r="E2980" s="23">
        <f>IFERROR(_xlfn.XLOOKUP($B2980,'Reference Prices - Do Not Edit'!$C$4:$C$6575,'Reference Prices - Do Not Edit'!$E$4:$E$6575),0)</f>
        <v>0</v>
      </c>
      <c r="F2980" s="25">
        <f>IFERROR(_xlfn.XLOOKUP($B2980,'Reference Prices - Do Not Edit'!$C$4:$C$6575,'Reference Prices - Do Not Edit'!$I$4:$I$6575),0)</f>
        <v>0</v>
      </c>
    </row>
    <row r="2981" spans="2:6">
      <c r="B2981" s="475"/>
      <c r="C2981" s="380" t="str">
        <f>IFERROR(_xlfn.XLOOKUP($B2981,'Reference Prices - Do Not Edit'!$C$4:$C$6575,'Reference Prices - Do Not Edit'!$B$4:$B$6575),"-")</f>
        <v>-</v>
      </c>
      <c r="D2981" s="23">
        <f>IFERROR(_xlfn.XLOOKUP($B2981,'Reference Prices - Do Not Edit'!$C$4:$C$6575,'Reference Prices - Do Not Edit'!$D$4:$D$6575),0)</f>
        <v>0</v>
      </c>
      <c r="E2981" s="23">
        <f>IFERROR(_xlfn.XLOOKUP($B2981,'Reference Prices - Do Not Edit'!$C$4:$C$6575,'Reference Prices - Do Not Edit'!$E$4:$E$6575),0)</f>
        <v>0</v>
      </c>
      <c r="F2981" s="25">
        <f>IFERROR(_xlfn.XLOOKUP($B2981,'Reference Prices - Do Not Edit'!$C$4:$C$6575,'Reference Prices - Do Not Edit'!$I$4:$I$6575),0)</f>
        <v>0</v>
      </c>
    </row>
    <row r="2982" spans="2:6">
      <c r="B2982" s="475"/>
      <c r="C2982" s="380" t="str">
        <f>IFERROR(_xlfn.XLOOKUP($B2982,'Reference Prices - Do Not Edit'!$C$4:$C$6575,'Reference Prices - Do Not Edit'!$B$4:$B$6575),"-")</f>
        <v>-</v>
      </c>
      <c r="D2982" s="23">
        <f>IFERROR(_xlfn.XLOOKUP($B2982,'Reference Prices - Do Not Edit'!$C$4:$C$6575,'Reference Prices - Do Not Edit'!$D$4:$D$6575),0)</f>
        <v>0</v>
      </c>
      <c r="E2982" s="23">
        <f>IFERROR(_xlfn.XLOOKUP($B2982,'Reference Prices - Do Not Edit'!$C$4:$C$6575,'Reference Prices - Do Not Edit'!$E$4:$E$6575),0)</f>
        <v>0</v>
      </c>
      <c r="F2982" s="25">
        <f>IFERROR(_xlfn.XLOOKUP($B2982,'Reference Prices - Do Not Edit'!$C$4:$C$6575,'Reference Prices - Do Not Edit'!$I$4:$I$6575),0)</f>
        <v>0</v>
      </c>
    </row>
    <row r="2983" spans="2:6">
      <c r="B2983" s="475"/>
      <c r="C2983" s="380" t="str">
        <f>IFERROR(_xlfn.XLOOKUP($B2983,'Reference Prices - Do Not Edit'!$C$4:$C$6575,'Reference Prices - Do Not Edit'!$B$4:$B$6575),"-")</f>
        <v>-</v>
      </c>
      <c r="D2983" s="23">
        <f>IFERROR(_xlfn.XLOOKUP($B2983,'Reference Prices - Do Not Edit'!$C$4:$C$6575,'Reference Prices - Do Not Edit'!$D$4:$D$6575),0)</f>
        <v>0</v>
      </c>
      <c r="E2983" s="23">
        <f>IFERROR(_xlfn.XLOOKUP($B2983,'Reference Prices - Do Not Edit'!$C$4:$C$6575,'Reference Prices - Do Not Edit'!$E$4:$E$6575),0)</f>
        <v>0</v>
      </c>
      <c r="F2983" s="25">
        <f>IFERROR(_xlfn.XLOOKUP($B2983,'Reference Prices - Do Not Edit'!$C$4:$C$6575,'Reference Prices - Do Not Edit'!$I$4:$I$6575),0)</f>
        <v>0</v>
      </c>
    </row>
    <row r="2984" spans="2:6">
      <c r="B2984" s="475"/>
      <c r="C2984" s="380" t="str">
        <f>IFERROR(_xlfn.XLOOKUP($B2984,'Reference Prices - Do Not Edit'!$C$4:$C$6575,'Reference Prices - Do Not Edit'!$B$4:$B$6575),"-")</f>
        <v>-</v>
      </c>
      <c r="D2984" s="23">
        <f>IFERROR(_xlfn.XLOOKUP($B2984,'Reference Prices - Do Not Edit'!$C$4:$C$6575,'Reference Prices - Do Not Edit'!$D$4:$D$6575),0)</f>
        <v>0</v>
      </c>
      <c r="E2984" s="23">
        <f>IFERROR(_xlfn.XLOOKUP($B2984,'Reference Prices - Do Not Edit'!$C$4:$C$6575,'Reference Prices - Do Not Edit'!$E$4:$E$6575),0)</f>
        <v>0</v>
      </c>
      <c r="F2984" s="25">
        <f>IFERROR(_xlfn.XLOOKUP($B2984,'Reference Prices - Do Not Edit'!$C$4:$C$6575,'Reference Prices - Do Not Edit'!$I$4:$I$6575),0)</f>
        <v>0</v>
      </c>
    </row>
    <row r="2985" spans="2:6">
      <c r="B2985" s="475"/>
      <c r="C2985" s="380" t="str">
        <f>IFERROR(_xlfn.XLOOKUP($B2985,'Reference Prices - Do Not Edit'!$C$4:$C$6575,'Reference Prices - Do Not Edit'!$B$4:$B$6575),"-")</f>
        <v>-</v>
      </c>
      <c r="D2985" s="23">
        <f>IFERROR(_xlfn.XLOOKUP($B2985,'Reference Prices - Do Not Edit'!$C$4:$C$6575,'Reference Prices - Do Not Edit'!$D$4:$D$6575),0)</f>
        <v>0</v>
      </c>
      <c r="E2985" s="23">
        <f>IFERROR(_xlfn.XLOOKUP($B2985,'Reference Prices - Do Not Edit'!$C$4:$C$6575,'Reference Prices - Do Not Edit'!$E$4:$E$6575),0)</f>
        <v>0</v>
      </c>
      <c r="F2985" s="25">
        <f>IFERROR(_xlfn.XLOOKUP($B2985,'Reference Prices - Do Not Edit'!$C$4:$C$6575,'Reference Prices - Do Not Edit'!$I$4:$I$6575),0)</f>
        <v>0</v>
      </c>
    </row>
    <row r="2986" spans="2:6">
      <c r="B2986" s="475"/>
      <c r="C2986" s="380" t="str">
        <f>IFERROR(_xlfn.XLOOKUP($B2986,'Reference Prices - Do Not Edit'!$C$4:$C$6575,'Reference Prices - Do Not Edit'!$B$4:$B$6575),"-")</f>
        <v>-</v>
      </c>
      <c r="D2986" s="23">
        <f>IFERROR(_xlfn.XLOOKUP($B2986,'Reference Prices - Do Not Edit'!$C$4:$C$6575,'Reference Prices - Do Not Edit'!$D$4:$D$6575),0)</f>
        <v>0</v>
      </c>
      <c r="E2986" s="23">
        <f>IFERROR(_xlfn.XLOOKUP($B2986,'Reference Prices - Do Not Edit'!$C$4:$C$6575,'Reference Prices - Do Not Edit'!$E$4:$E$6575),0)</f>
        <v>0</v>
      </c>
      <c r="F2986" s="25">
        <f>IFERROR(_xlfn.XLOOKUP($B2986,'Reference Prices - Do Not Edit'!$C$4:$C$6575,'Reference Prices - Do Not Edit'!$I$4:$I$6575),0)</f>
        <v>0</v>
      </c>
    </row>
    <row r="2987" spans="2:6">
      <c r="B2987" s="475"/>
      <c r="C2987" s="380" t="str">
        <f>IFERROR(_xlfn.XLOOKUP($B2987,'Reference Prices - Do Not Edit'!$C$4:$C$6575,'Reference Prices - Do Not Edit'!$B$4:$B$6575),"-")</f>
        <v>-</v>
      </c>
      <c r="D2987" s="23">
        <f>IFERROR(_xlfn.XLOOKUP($B2987,'Reference Prices - Do Not Edit'!$C$4:$C$6575,'Reference Prices - Do Not Edit'!$D$4:$D$6575),0)</f>
        <v>0</v>
      </c>
      <c r="E2987" s="23">
        <f>IFERROR(_xlfn.XLOOKUP($B2987,'Reference Prices - Do Not Edit'!$C$4:$C$6575,'Reference Prices - Do Not Edit'!$E$4:$E$6575),0)</f>
        <v>0</v>
      </c>
      <c r="F2987" s="25">
        <f>IFERROR(_xlfn.XLOOKUP($B2987,'Reference Prices - Do Not Edit'!$C$4:$C$6575,'Reference Prices - Do Not Edit'!$I$4:$I$6575),0)</f>
        <v>0</v>
      </c>
    </row>
    <row r="2988" spans="2:6">
      <c r="B2988" s="475"/>
      <c r="C2988" s="380" t="str">
        <f>IFERROR(_xlfn.XLOOKUP($B2988,'Reference Prices - Do Not Edit'!$C$4:$C$6575,'Reference Prices - Do Not Edit'!$B$4:$B$6575),"-")</f>
        <v>-</v>
      </c>
      <c r="D2988" s="23">
        <f>IFERROR(_xlfn.XLOOKUP($B2988,'Reference Prices - Do Not Edit'!$C$4:$C$6575,'Reference Prices - Do Not Edit'!$D$4:$D$6575),0)</f>
        <v>0</v>
      </c>
      <c r="E2988" s="23">
        <f>IFERROR(_xlfn.XLOOKUP($B2988,'Reference Prices - Do Not Edit'!$C$4:$C$6575,'Reference Prices - Do Not Edit'!$E$4:$E$6575),0)</f>
        <v>0</v>
      </c>
      <c r="F2988" s="25">
        <f>IFERROR(_xlfn.XLOOKUP($B2988,'Reference Prices - Do Not Edit'!$C$4:$C$6575,'Reference Prices - Do Not Edit'!$I$4:$I$6575),0)</f>
        <v>0</v>
      </c>
    </row>
    <row r="2989" spans="2:6">
      <c r="B2989" s="475"/>
      <c r="C2989" s="380" t="str">
        <f>IFERROR(_xlfn.XLOOKUP($B2989,'Reference Prices - Do Not Edit'!$C$4:$C$6575,'Reference Prices - Do Not Edit'!$B$4:$B$6575),"-")</f>
        <v>-</v>
      </c>
      <c r="D2989" s="23">
        <f>IFERROR(_xlfn.XLOOKUP($B2989,'Reference Prices - Do Not Edit'!$C$4:$C$6575,'Reference Prices - Do Not Edit'!$D$4:$D$6575),0)</f>
        <v>0</v>
      </c>
      <c r="E2989" s="23">
        <f>IFERROR(_xlfn.XLOOKUP($B2989,'Reference Prices - Do Not Edit'!$C$4:$C$6575,'Reference Prices - Do Not Edit'!$E$4:$E$6575),0)</f>
        <v>0</v>
      </c>
      <c r="F2989" s="25">
        <f>IFERROR(_xlfn.XLOOKUP($B2989,'Reference Prices - Do Not Edit'!$C$4:$C$6575,'Reference Prices - Do Not Edit'!$I$4:$I$6575),0)</f>
        <v>0</v>
      </c>
    </row>
    <row r="2990" spans="2:6">
      <c r="B2990" s="475"/>
      <c r="C2990" s="380" t="str">
        <f>IFERROR(_xlfn.XLOOKUP($B2990,'Reference Prices - Do Not Edit'!$C$4:$C$6575,'Reference Prices - Do Not Edit'!$B$4:$B$6575),"-")</f>
        <v>-</v>
      </c>
      <c r="D2990" s="23">
        <f>IFERROR(_xlfn.XLOOKUP($B2990,'Reference Prices - Do Not Edit'!$C$4:$C$6575,'Reference Prices - Do Not Edit'!$D$4:$D$6575),0)</f>
        <v>0</v>
      </c>
      <c r="E2990" s="23">
        <f>IFERROR(_xlfn.XLOOKUP($B2990,'Reference Prices - Do Not Edit'!$C$4:$C$6575,'Reference Prices - Do Not Edit'!$E$4:$E$6575),0)</f>
        <v>0</v>
      </c>
      <c r="F2990" s="25">
        <f>IFERROR(_xlfn.XLOOKUP($B2990,'Reference Prices - Do Not Edit'!$C$4:$C$6575,'Reference Prices - Do Not Edit'!$I$4:$I$6575),0)</f>
        <v>0</v>
      </c>
    </row>
    <row r="2991" spans="2:6">
      <c r="B2991" s="475"/>
      <c r="C2991" s="380" t="str">
        <f>IFERROR(_xlfn.XLOOKUP($B2991,'Reference Prices - Do Not Edit'!$C$4:$C$6575,'Reference Prices - Do Not Edit'!$B$4:$B$6575),"-")</f>
        <v>-</v>
      </c>
      <c r="D2991" s="23">
        <f>IFERROR(_xlfn.XLOOKUP($B2991,'Reference Prices - Do Not Edit'!$C$4:$C$6575,'Reference Prices - Do Not Edit'!$D$4:$D$6575),0)</f>
        <v>0</v>
      </c>
      <c r="E2991" s="23">
        <f>IFERROR(_xlfn.XLOOKUP($B2991,'Reference Prices - Do Not Edit'!$C$4:$C$6575,'Reference Prices - Do Not Edit'!$E$4:$E$6575),0)</f>
        <v>0</v>
      </c>
      <c r="F2991" s="25">
        <f>IFERROR(_xlfn.XLOOKUP($B2991,'Reference Prices - Do Not Edit'!$C$4:$C$6575,'Reference Prices - Do Not Edit'!$I$4:$I$6575),0)</f>
        <v>0</v>
      </c>
    </row>
    <row r="2992" spans="2:6">
      <c r="B2992" s="475"/>
      <c r="C2992" s="380" t="str">
        <f>IFERROR(_xlfn.XLOOKUP($B2992,'Reference Prices - Do Not Edit'!$C$4:$C$6575,'Reference Prices - Do Not Edit'!$B$4:$B$6575),"-")</f>
        <v>-</v>
      </c>
      <c r="D2992" s="23">
        <f>IFERROR(_xlfn.XLOOKUP($B2992,'Reference Prices - Do Not Edit'!$C$4:$C$6575,'Reference Prices - Do Not Edit'!$D$4:$D$6575),0)</f>
        <v>0</v>
      </c>
      <c r="E2992" s="23">
        <f>IFERROR(_xlfn.XLOOKUP($B2992,'Reference Prices - Do Not Edit'!$C$4:$C$6575,'Reference Prices - Do Not Edit'!$E$4:$E$6575),0)</f>
        <v>0</v>
      </c>
      <c r="F2992" s="25">
        <f>IFERROR(_xlfn.XLOOKUP($B2992,'Reference Prices - Do Not Edit'!$C$4:$C$6575,'Reference Prices - Do Not Edit'!$I$4:$I$6575),0)</f>
        <v>0</v>
      </c>
    </row>
    <row r="2993" spans="2:6">
      <c r="B2993" s="475"/>
      <c r="C2993" s="380" t="str">
        <f>IFERROR(_xlfn.XLOOKUP($B2993,'Reference Prices - Do Not Edit'!$C$4:$C$6575,'Reference Prices - Do Not Edit'!$B$4:$B$6575),"-")</f>
        <v>-</v>
      </c>
      <c r="D2993" s="23">
        <f>IFERROR(_xlfn.XLOOKUP($B2993,'Reference Prices - Do Not Edit'!$C$4:$C$6575,'Reference Prices - Do Not Edit'!$D$4:$D$6575),0)</f>
        <v>0</v>
      </c>
      <c r="E2993" s="23">
        <f>IFERROR(_xlfn.XLOOKUP($B2993,'Reference Prices - Do Not Edit'!$C$4:$C$6575,'Reference Prices - Do Not Edit'!$E$4:$E$6575),0)</f>
        <v>0</v>
      </c>
      <c r="F2993" s="25">
        <f>IFERROR(_xlfn.XLOOKUP($B2993,'Reference Prices - Do Not Edit'!$C$4:$C$6575,'Reference Prices - Do Not Edit'!$I$4:$I$6575),0)</f>
        <v>0</v>
      </c>
    </row>
    <row r="2994" spans="2:6">
      <c r="B2994" s="475"/>
      <c r="C2994" s="380" t="str">
        <f>IFERROR(_xlfn.XLOOKUP($B2994,'Reference Prices - Do Not Edit'!$C$4:$C$6575,'Reference Prices - Do Not Edit'!$B$4:$B$6575),"-")</f>
        <v>-</v>
      </c>
      <c r="D2994" s="23">
        <f>IFERROR(_xlfn.XLOOKUP($B2994,'Reference Prices - Do Not Edit'!$C$4:$C$6575,'Reference Prices - Do Not Edit'!$D$4:$D$6575),0)</f>
        <v>0</v>
      </c>
      <c r="E2994" s="23">
        <f>IFERROR(_xlfn.XLOOKUP($B2994,'Reference Prices - Do Not Edit'!$C$4:$C$6575,'Reference Prices - Do Not Edit'!$E$4:$E$6575),0)</f>
        <v>0</v>
      </c>
      <c r="F2994" s="25">
        <f>IFERROR(_xlfn.XLOOKUP($B2994,'Reference Prices - Do Not Edit'!$C$4:$C$6575,'Reference Prices - Do Not Edit'!$I$4:$I$6575),0)</f>
        <v>0</v>
      </c>
    </row>
    <row r="2995" spans="2:6">
      <c r="B2995" s="475"/>
      <c r="C2995" s="380" t="str">
        <f>IFERROR(_xlfn.XLOOKUP($B2995,'Reference Prices - Do Not Edit'!$C$4:$C$6575,'Reference Prices - Do Not Edit'!$B$4:$B$6575),"-")</f>
        <v>-</v>
      </c>
      <c r="D2995" s="23">
        <f>IFERROR(_xlfn.XLOOKUP($B2995,'Reference Prices - Do Not Edit'!$C$4:$C$6575,'Reference Prices - Do Not Edit'!$D$4:$D$6575),0)</f>
        <v>0</v>
      </c>
      <c r="E2995" s="23">
        <f>IFERROR(_xlfn.XLOOKUP($B2995,'Reference Prices - Do Not Edit'!$C$4:$C$6575,'Reference Prices - Do Not Edit'!$E$4:$E$6575),0)</f>
        <v>0</v>
      </c>
      <c r="F2995" s="25">
        <f>IFERROR(_xlfn.XLOOKUP($B2995,'Reference Prices - Do Not Edit'!$C$4:$C$6575,'Reference Prices - Do Not Edit'!$I$4:$I$6575),0)</f>
        <v>0</v>
      </c>
    </row>
    <row r="2996" spans="2:6">
      <c r="B2996" s="475"/>
      <c r="C2996" s="380" t="str">
        <f>IFERROR(_xlfn.XLOOKUP($B2996,'Reference Prices - Do Not Edit'!$C$4:$C$6575,'Reference Prices - Do Not Edit'!$B$4:$B$6575),"-")</f>
        <v>-</v>
      </c>
      <c r="D2996" s="23">
        <f>IFERROR(_xlfn.XLOOKUP($B2996,'Reference Prices - Do Not Edit'!$C$4:$C$6575,'Reference Prices - Do Not Edit'!$D$4:$D$6575),0)</f>
        <v>0</v>
      </c>
      <c r="E2996" s="23">
        <f>IFERROR(_xlfn.XLOOKUP($B2996,'Reference Prices - Do Not Edit'!$C$4:$C$6575,'Reference Prices - Do Not Edit'!$E$4:$E$6575),0)</f>
        <v>0</v>
      </c>
      <c r="F2996" s="25">
        <f>IFERROR(_xlfn.XLOOKUP($B2996,'Reference Prices - Do Not Edit'!$C$4:$C$6575,'Reference Prices - Do Not Edit'!$I$4:$I$6575),0)</f>
        <v>0</v>
      </c>
    </row>
    <row r="2997" spans="2:6">
      <c r="B2997" s="475"/>
      <c r="C2997" s="380" t="str">
        <f>IFERROR(_xlfn.XLOOKUP($B2997,'Reference Prices - Do Not Edit'!$C$4:$C$6575,'Reference Prices - Do Not Edit'!$B$4:$B$6575),"-")</f>
        <v>-</v>
      </c>
      <c r="D2997" s="23">
        <f>IFERROR(_xlfn.XLOOKUP($B2997,'Reference Prices - Do Not Edit'!$C$4:$C$6575,'Reference Prices - Do Not Edit'!$D$4:$D$6575),0)</f>
        <v>0</v>
      </c>
      <c r="E2997" s="23">
        <f>IFERROR(_xlfn.XLOOKUP($B2997,'Reference Prices - Do Not Edit'!$C$4:$C$6575,'Reference Prices - Do Not Edit'!$E$4:$E$6575),0)</f>
        <v>0</v>
      </c>
      <c r="F2997" s="25">
        <f>IFERROR(_xlfn.XLOOKUP($B2997,'Reference Prices - Do Not Edit'!$C$4:$C$6575,'Reference Prices - Do Not Edit'!$I$4:$I$6575),0)</f>
        <v>0</v>
      </c>
    </row>
    <row r="2998" spans="2:6">
      <c r="B2998" s="475"/>
      <c r="C2998" s="380" t="str">
        <f>IFERROR(_xlfn.XLOOKUP($B2998,'Reference Prices - Do Not Edit'!$C$4:$C$6575,'Reference Prices - Do Not Edit'!$B$4:$B$6575),"-")</f>
        <v>-</v>
      </c>
      <c r="D2998" s="23">
        <f>IFERROR(_xlfn.XLOOKUP($B2998,'Reference Prices - Do Not Edit'!$C$4:$C$6575,'Reference Prices - Do Not Edit'!$D$4:$D$6575),0)</f>
        <v>0</v>
      </c>
      <c r="E2998" s="23">
        <f>IFERROR(_xlfn.XLOOKUP($B2998,'Reference Prices - Do Not Edit'!$C$4:$C$6575,'Reference Prices - Do Not Edit'!$E$4:$E$6575),0)</f>
        <v>0</v>
      </c>
      <c r="F2998" s="25">
        <f>IFERROR(_xlfn.XLOOKUP($B2998,'Reference Prices - Do Not Edit'!$C$4:$C$6575,'Reference Prices - Do Not Edit'!$I$4:$I$6575),0)</f>
        <v>0</v>
      </c>
    </row>
    <row r="2999" spans="2:6">
      <c r="B2999" s="475"/>
      <c r="C2999" s="380" t="str">
        <f>IFERROR(_xlfn.XLOOKUP($B2999,'Reference Prices - Do Not Edit'!$C$4:$C$6575,'Reference Prices - Do Not Edit'!$B$4:$B$6575),"-")</f>
        <v>-</v>
      </c>
      <c r="D2999" s="23">
        <f>IFERROR(_xlfn.XLOOKUP($B2999,'Reference Prices - Do Not Edit'!$C$4:$C$6575,'Reference Prices - Do Not Edit'!$D$4:$D$6575),0)</f>
        <v>0</v>
      </c>
      <c r="E2999" s="23">
        <f>IFERROR(_xlfn.XLOOKUP($B2999,'Reference Prices - Do Not Edit'!$C$4:$C$6575,'Reference Prices - Do Not Edit'!$E$4:$E$6575),0)</f>
        <v>0</v>
      </c>
      <c r="F2999" s="25">
        <f>IFERROR(_xlfn.XLOOKUP($B2999,'Reference Prices - Do Not Edit'!$C$4:$C$6575,'Reference Prices - Do Not Edit'!$I$4:$I$6575),0)</f>
        <v>0</v>
      </c>
    </row>
    <row r="3000" spans="2:6">
      <c r="B3000" s="475"/>
      <c r="C3000" s="380" t="str">
        <f>IFERROR(_xlfn.XLOOKUP($B3000,'Reference Prices - Do Not Edit'!$C$4:$C$6575,'Reference Prices - Do Not Edit'!$B$4:$B$6575),"-")</f>
        <v>-</v>
      </c>
      <c r="D3000" s="23">
        <f>IFERROR(_xlfn.XLOOKUP($B3000,'Reference Prices - Do Not Edit'!$C$4:$C$6575,'Reference Prices - Do Not Edit'!$D$4:$D$6575),0)</f>
        <v>0</v>
      </c>
      <c r="E3000" s="23">
        <f>IFERROR(_xlfn.XLOOKUP($B3000,'Reference Prices - Do Not Edit'!$C$4:$C$6575,'Reference Prices - Do Not Edit'!$E$4:$E$6575),0)</f>
        <v>0</v>
      </c>
      <c r="F3000" s="25">
        <f>IFERROR(_xlfn.XLOOKUP($B3000,'Reference Prices - Do Not Edit'!$C$4:$C$6575,'Reference Prices - Do Not Edit'!$I$4:$I$6575),0)</f>
        <v>0</v>
      </c>
    </row>
    <row r="3001" spans="2:6">
      <c r="B3001" s="475"/>
      <c r="C3001" s="380" t="str">
        <f>IFERROR(_xlfn.XLOOKUP($B3001,'Reference Prices - Do Not Edit'!$C$4:$C$6575,'Reference Prices - Do Not Edit'!$B$4:$B$6575),"-")</f>
        <v>-</v>
      </c>
      <c r="D3001" s="23">
        <f>IFERROR(_xlfn.XLOOKUP($B3001,'Reference Prices - Do Not Edit'!$C$4:$C$6575,'Reference Prices - Do Not Edit'!$D$4:$D$6575),0)</f>
        <v>0</v>
      </c>
      <c r="E3001" s="23">
        <f>IFERROR(_xlfn.XLOOKUP($B3001,'Reference Prices - Do Not Edit'!$C$4:$C$6575,'Reference Prices - Do Not Edit'!$E$4:$E$6575),0)</f>
        <v>0</v>
      </c>
      <c r="F3001" s="25">
        <f>IFERROR(_xlfn.XLOOKUP($B3001,'Reference Prices - Do Not Edit'!$C$4:$C$6575,'Reference Prices - Do Not Edit'!$I$4:$I$6575),0)</f>
        <v>0</v>
      </c>
    </row>
    <row r="3002" spans="2:6">
      <c r="B3002" s="475"/>
      <c r="C3002" s="380" t="str">
        <f>IFERROR(_xlfn.XLOOKUP($B3002,'Reference Prices - Do Not Edit'!$C$4:$C$6575,'Reference Prices - Do Not Edit'!$B$4:$B$6575),"-")</f>
        <v>-</v>
      </c>
      <c r="D3002" s="23">
        <f>IFERROR(_xlfn.XLOOKUP($B3002,'Reference Prices - Do Not Edit'!$C$4:$C$6575,'Reference Prices - Do Not Edit'!$D$4:$D$6575),0)</f>
        <v>0</v>
      </c>
      <c r="E3002" s="23">
        <f>IFERROR(_xlfn.XLOOKUP($B3002,'Reference Prices - Do Not Edit'!$C$4:$C$6575,'Reference Prices - Do Not Edit'!$E$4:$E$6575),0)</f>
        <v>0</v>
      </c>
      <c r="F3002" s="25">
        <f>IFERROR(_xlfn.XLOOKUP($B3002,'Reference Prices - Do Not Edit'!$C$4:$C$6575,'Reference Prices - Do Not Edit'!$I$4:$I$6575),0)</f>
        <v>0</v>
      </c>
    </row>
    <row r="3003" spans="2:6">
      <c r="B3003" s="475"/>
      <c r="C3003" s="380" t="str">
        <f>IFERROR(_xlfn.XLOOKUP($B3003,'Reference Prices - Do Not Edit'!$C$4:$C$6575,'Reference Prices - Do Not Edit'!$B$4:$B$6575),"-")</f>
        <v>-</v>
      </c>
      <c r="D3003" s="23">
        <f>IFERROR(_xlfn.XLOOKUP($B3003,'Reference Prices - Do Not Edit'!$C$4:$C$6575,'Reference Prices - Do Not Edit'!$D$4:$D$6575),0)</f>
        <v>0</v>
      </c>
      <c r="E3003" s="23">
        <f>IFERROR(_xlfn.XLOOKUP($B3003,'Reference Prices - Do Not Edit'!$C$4:$C$6575,'Reference Prices - Do Not Edit'!$E$4:$E$6575),0)</f>
        <v>0</v>
      </c>
      <c r="F3003" s="25">
        <f>IFERROR(_xlfn.XLOOKUP($B3003,'Reference Prices - Do Not Edit'!$C$4:$C$6575,'Reference Prices - Do Not Edit'!$I$4:$I$6575),0)</f>
        <v>0</v>
      </c>
    </row>
    <row r="3004" spans="2:6">
      <c r="B3004" s="475"/>
      <c r="C3004" s="380" t="str">
        <f>IFERROR(_xlfn.XLOOKUP($B3004,'Reference Prices - Do Not Edit'!$C$4:$C$6575,'Reference Prices - Do Not Edit'!$B$4:$B$6575),"-")</f>
        <v>-</v>
      </c>
      <c r="D3004" s="23">
        <f>IFERROR(_xlfn.XLOOKUP($B3004,'Reference Prices - Do Not Edit'!$C$4:$C$6575,'Reference Prices - Do Not Edit'!$D$4:$D$6575),0)</f>
        <v>0</v>
      </c>
      <c r="E3004" s="23">
        <f>IFERROR(_xlfn.XLOOKUP($B3004,'Reference Prices - Do Not Edit'!$C$4:$C$6575,'Reference Prices - Do Not Edit'!$E$4:$E$6575),0)</f>
        <v>0</v>
      </c>
      <c r="F3004" s="25">
        <f>IFERROR(_xlfn.XLOOKUP($B3004,'Reference Prices - Do Not Edit'!$C$4:$C$6575,'Reference Prices - Do Not Edit'!$I$4:$I$6575),0)</f>
        <v>0</v>
      </c>
    </row>
    <row r="3005" spans="2:6">
      <c r="B3005" s="475"/>
      <c r="C3005" s="380" t="str">
        <f>IFERROR(_xlfn.XLOOKUP($B3005,'Reference Prices - Do Not Edit'!$C$4:$C$6575,'Reference Prices - Do Not Edit'!$B$4:$B$6575),"-")</f>
        <v>-</v>
      </c>
      <c r="D3005" s="23">
        <f>IFERROR(_xlfn.XLOOKUP($B3005,'Reference Prices - Do Not Edit'!$C$4:$C$6575,'Reference Prices - Do Not Edit'!$D$4:$D$6575),0)</f>
        <v>0</v>
      </c>
      <c r="E3005" s="23">
        <f>IFERROR(_xlfn.XLOOKUP($B3005,'Reference Prices - Do Not Edit'!$C$4:$C$6575,'Reference Prices - Do Not Edit'!$E$4:$E$6575),0)</f>
        <v>0</v>
      </c>
      <c r="F3005" s="25">
        <f>IFERROR(_xlfn.XLOOKUP($B3005,'Reference Prices - Do Not Edit'!$C$4:$C$6575,'Reference Prices - Do Not Edit'!$I$4:$I$6575),0)</f>
        <v>0</v>
      </c>
    </row>
    <row r="3006" spans="2:6">
      <c r="B3006" s="475"/>
      <c r="C3006" s="380" t="str">
        <f>IFERROR(_xlfn.XLOOKUP($B3006,'Reference Prices - Do Not Edit'!$C$4:$C$6575,'Reference Prices - Do Not Edit'!$B$4:$B$6575),"-")</f>
        <v>-</v>
      </c>
      <c r="D3006" s="23">
        <f>IFERROR(_xlfn.XLOOKUP($B3006,'Reference Prices - Do Not Edit'!$C$4:$C$6575,'Reference Prices - Do Not Edit'!$D$4:$D$6575),0)</f>
        <v>0</v>
      </c>
      <c r="E3006" s="23">
        <f>IFERROR(_xlfn.XLOOKUP($B3006,'Reference Prices - Do Not Edit'!$C$4:$C$6575,'Reference Prices - Do Not Edit'!$E$4:$E$6575),0)</f>
        <v>0</v>
      </c>
      <c r="F3006" s="25">
        <f>IFERROR(_xlfn.XLOOKUP($B3006,'Reference Prices - Do Not Edit'!$C$4:$C$6575,'Reference Prices - Do Not Edit'!$I$4:$I$6575),0)</f>
        <v>0</v>
      </c>
    </row>
    <row r="3007" spans="2:6">
      <c r="B3007" s="475"/>
      <c r="C3007" s="380" t="str">
        <f>IFERROR(_xlfn.XLOOKUP($B3007,'Reference Prices - Do Not Edit'!$C$4:$C$6575,'Reference Prices - Do Not Edit'!$B$4:$B$6575),"-")</f>
        <v>-</v>
      </c>
      <c r="D3007" s="23">
        <f>IFERROR(_xlfn.XLOOKUP($B3007,'Reference Prices - Do Not Edit'!$C$4:$C$6575,'Reference Prices - Do Not Edit'!$D$4:$D$6575),0)</f>
        <v>0</v>
      </c>
      <c r="E3007" s="23">
        <f>IFERROR(_xlfn.XLOOKUP($B3007,'Reference Prices - Do Not Edit'!$C$4:$C$6575,'Reference Prices - Do Not Edit'!$E$4:$E$6575),0)</f>
        <v>0</v>
      </c>
      <c r="F3007" s="25">
        <f>IFERROR(_xlfn.XLOOKUP($B3007,'Reference Prices - Do Not Edit'!$C$4:$C$6575,'Reference Prices - Do Not Edit'!$I$4:$I$6575),0)</f>
        <v>0</v>
      </c>
    </row>
    <row r="3008" spans="2:6">
      <c r="B3008" s="475"/>
      <c r="C3008" s="380" t="str">
        <f>IFERROR(_xlfn.XLOOKUP($B3008,'Reference Prices - Do Not Edit'!$C$4:$C$6575,'Reference Prices - Do Not Edit'!$B$4:$B$6575),"-")</f>
        <v>-</v>
      </c>
      <c r="D3008" s="23">
        <f>IFERROR(_xlfn.XLOOKUP($B3008,'Reference Prices - Do Not Edit'!$C$4:$C$6575,'Reference Prices - Do Not Edit'!$D$4:$D$6575),0)</f>
        <v>0</v>
      </c>
      <c r="E3008" s="23">
        <f>IFERROR(_xlfn.XLOOKUP($B3008,'Reference Prices - Do Not Edit'!$C$4:$C$6575,'Reference Prices - Do Not Edit'!$E$4:$E$6575),0)</f>
        <v>0</v>
      </c>
      <c r="F3008" s="25">
        <f>IFERROR(_xlfn.XLOOKUP($B3008,'Reference Prices - Do Not Edit'!$C$4:$C$6575,'Reference Prices - Do Not Edit'!$I$4:$I$6575),0)</f>
        <v>0</v>
      </c>
    </row>
    <row r="3009" spans="2:6">
      <c r="B3009" s="475"/>
      <c r="C3009" s="380" t="str">
        <f>IFERROR(_xlfn.XLOOKUP($B3009,'Reference Prices - Do Not Edit'!$C$4:$C$6575,'Reference Prices - Do Not Edit'!$B$4:$B$6575),"-")</f>
        <v>-</v>
      </c>
      <c r="D3009" s="23">
        <f>IFERROR(_xlfn.XLOOKUP($B3009,'Reference Prices - Do Not Edit'!$C$4:$C$6575,'Reference Prices - Do Not Edit'!$D$4:$D$6575),0)</f>
        <v>0</v>
      </c>
      <c r="E3009" s="23">
        <f>IFERROR(_xlfn.XLOOKUP($B3009,'Reference Prices - Do Not Edit'!$C$4:$C$6575,'Reference Prices - Do Not Edit'!$E$4:$E$6575),0)</f>
        <v>0</v>
      </c>
      <c r="F3009" s="25">
        <f>IFERROR(_xlfn.XLOOKUP($B3009,'Reference Prices - Do Not Edit'!$C$4:$C$6575,'Reference Prices - Do Not Edit'!$I$4:$I$6575),0)</f>
        <v>0</v>
      </c>
    </row>
    <row r="3010" spans="2:6">
      <c r="B3010" s="475"/>
      <c r="C3010" s="380" t="str">
        <f>IFERROR(_xlfn.XLOOKUP($B3010,'Reference Prices - Do Not Edit'!$C$4:$C$6575,'Reference Prices - Do Not Edit'!$B$4:$B$6575),"-")</f>
        <v>-</v>
      </c>
      <c r="D3010" s="23">
        <f>IFERROR(_xlfn.XLOOKUP($B3010,'Reference Prices - Do Not Edit'!$C$4:$C$6575,'Reference Prices - Do Not Edit'!$D$4:$D$6575),0)</f>
        <v>0</v>
      </c>
      <c r="E3010" s="23">
        <f>IFERROR(_xlfn.XLOOKUP($B3010,'Reference Prices - Do Not Edit'!$C$4:$C$6575,'Reference Prices - Do Not Edit'!$E$4:$E$6575),0)</f>
        <v>0</v>
      </c>
      <c r="F3010" s="25">
        <f>IFERROR(_xlfn.XLOOKUP($B3010,'Reference Prices - Do Not Edit'!$C$4:$C$6575,'Reference Prices - Do Not Edit'!$I$4:$I$6575),0)</f>
        <v>0</v>
      </c>
    </row>
    <row r="3011" spans="2:6">
      <c r="B3011" s="475"/>
      <c r="C3011" s="380" t="str">
        <f>IFERROR(_xlfn.XLOOKUP($B3011,'Reference Prices - Do Not Edit'!$C$4:$C$6575,'Reference Prices - Do Not Edit'!$B$4:$B$6575),"-")</f>
        <v>-</v>
      </c>
      <c r="D3011" s="23">
        <f>IFERROR(_xlfn.XLOOKUP($B3011,'Reference Prices - Do Not Edit'!$C$4:$C$6575,'Reference Prices - Do Not Edit'!$D$4:$D$6575),0)</f>
        <v>0</v>
      </c>
      <c r="E3011" s="23">
        <f>IFERROR(_xlfn.XLOOKUP($B3011,'Reference Prices - Do Not Edit'!$C$4:$C$6575,'Reference Prices - Do Not Edit'!$E$4:$E$6575),0)</f>
        <v>0</v>
      </c>
      <c r="F3011" s="25">
        <f>IFERROR(_xlfn.XLOOKUP($B3011,'Reference Prices - Do Not Edit'!$C$4:$C$6575,'Reference Prices - Do Not Edit'!$I$4:$I$6575),0)</f>
        <v>0</v>
      </c>
    </row>
    <row r="3012" spans="2:6">
      <c r="B3012" s="475"/>
      <c r="C3012" s="380" t="str">
        <f>IFERROR(_xlfn.XLOOKUP($B3012,'Reference Prices - Do Not Edit'!$C$4:$C$6575,'Reference Prices - Do Not Edit'!$B$4:$B$6575),"-")</f>
        <v>-</v>
      </c>
      <c r="D3012" s="23">
        <f>IFERROR(_xlfn.XLOOKUP($B3012,'Reference Prices - Do Not Edit'!$C$4:$C$6575,'Reference Prices - Do Not Edit'!$D$4:$D$6575),0)</f>
        <v>0</v>
      </c>
      <c r="E3012" s="23">
        <f>IFERROR(_xlfn.XLOOKUP($B3012,'Reference Prices - Do Not Edit'!$C$4:$C$6575,'Reference Prices - Do Not Edit'!$E$4:$E$6575),0)</f>
        <v>0</v>
      </c>
      <c r="F3012" s="25">
        <f>IFERROR(_xlfn.XLOOKUP($B3012,'Reference Prices - Do Not Edit'!$C$4:$C$6575,'Reference Prices - Do Not Edit'!$I$4:$I$6575),0)</f>
        <v>0</v>
      </c>
    </row>
    <row r="3013" spans="2:6">
      <c r="B3013" s="475"/>
      <c r="C3013" s="380" t="str">
        <f>IFERROR(_xlfn.XLOOKUP($B3013,'Reference Prices - Do Not Edit'!$C$4:$C$6575,'Reference Prices - Do Not Edit'!$B$4:$B$6575),"-")</f>
        <v>-</v>
      </c>
      <c r="D3013" s="23">
        <f>IFERROR(_xlfn.XLOOKUP($B3013,'Reference Prices - Do Not Edit'!$C$4:$C$6575,'Reference Prices - Do Not Edit'!$D$4:$D$6575),0)</f>
        <v>0</v>
      </c>
      <c r="E3013" s="23">
        <f>IFERROR(_xlfn.XLOOKUP($B3013,'Reference Prices - Do Not Edit'!$C$4:$C$6575,'Reference Prices - Do Not Edit'!$E$4:$E$6575),0)</f>
        <v>0</v>
      </c>
      <c r="F3013" s="25">
        <f>IFERROR(_xlfn.XLOOKUP($B3013,'Reference Prices - Do Not Edit'!$C$4:$C$6575,'Reference Prices - Do Not Edit'!$I$4:$I$6575),0)</f>
        <v>0</v>
      </c>
    </row>
    <row r="3014" spans="2:6">
      <c r="B3014" s="475"/>
      <c r="C3014" s="380" t="str">
        <f>IFERROR(_xlfn.XLOOKUP($B3014,'Reference Prices - Do Not Edit'!$C$4:$C$6575,'Reference Prices - Do Not Edit'!$B$4:$B$6575),"-")</f>
        <v>-</v>
      </c>
      <c r="D3014" s="23">
        <f>IFERROR(_xlfn.XLOOKUP($B3014,'Reference Prices - Do Not Edit'!$C$4:$C$6575,'Reference Prices - Do Not Edit'!$D$4:$D$6575),0)</f>
        <v>0</v>
      </c>
      <c r="E3014" s="23">
        <f>IFERROR(_xlfn.XLOOKUP($B3014,'Reference Prices - Do Not Edit'!$C$4:$C$6575,'Reference Prices - Do Not Edit'!$E$4:$E$6575),0)</f>
        <v>0</v>
      </c>
      <c r="F3014" s="25">
        <f>IFERROR(_xlfn.XLOOKUP($B3014,'Reference Prices - Do Not Edit'!$C$4:$C$6575,'Reference Prices - Do Not Edit'!$I$4:$I$6575),0)</f>
        <v>0</v>
      </c>
    </row>
    <row r="3015" spans="2:6">
      <c r="B3015" s="475"/>
      <c r="C3015" s="380" t="str">
        <f>IFERROR(_xlfn.XLOOKUP($B3015,'Reference Prices - Do Not Edit'!$C$4:$C$6575,'Reference Prices - Do Not Edit'!$B$4:$B$6575),"-")</f>
        <v>-</v>
      </c>
      <c r="D3015" s="23">
        <f>IFERROR(_xlfn.XLOOKUP($B3015,'Reference Prices - Do Not Edit'!$C$4:$C$6575,'Reference Prices - Do Not Edit'!$D$4:$D$6575),0)</f>
        <v>0</v>
      </c>
      <c r="E3015" s="23">
        <f>IFERROR(_xlfn.XLOOKUP($B3015,'Reference Prices - Do Not Edit'!$C$4:$C$6575,'Reference Prices - Do Not Edit'!$E$4:$E$6575),0)</f>
        <v>0</v>
      </c>
      <c r="F3015" s="25">
        <f>IFERROR(_xlfn.XLOOKUP($B3015,'Reference Prices - Do Not Edit'!$C$4:$C$6575,'Reference Prices - Do Not Edit'!$I$4:$I$6575),0)</f>
        <v>0</v>
      </c>
    </row>
    <row r="3016" spans="2:6">
      <c r="B3016" s="475"/>
      <c r="C3016" s="380" t="str">
        <f>IFERROR(_xlfn.XLOOKUP($B3016,'Reference Prices - Do Not Edit'!$C$4:$C$6575,'Reference Prices - Do Not Edit'!$B$4:$B$6575),"-")</f>
        <v>-</v>
      </c>
      <c r="D3016" s="23">
        <f>IFERROR(_xlfn.XLOOKUP($B3016,'Reference Prices - Do Not Edit'!$C$4:$C$6575,'Reference Prices - Do Not Edit'!$D$4:$D$6575),0)</f>
        <v>0</v>
      </c>
      <c r="E3016" s="23">
        <f>IFERROR(_xlfn.XLOOKUP($B3016,'Reference Prices - Do Not Edit'!$C$4:$C$6575,'Reference Prices - Do Not Edit'!$E$4:$E$6575),0)</f>
        <v>0</v>
      </c>
      <c r="F3016" s="25">
        <f>IFERROR(_xlfn.XLOOKUP($B3016,'Reference Prices - Do Not Edit'!$C$4:$C$6575,'Reference Prices - Do Not Edit'!$I$4:$I$6575),0)</f>
        <v>0</v>
      </c>
    </row>
    <row r="3017" spans="2:6">
      <c r="B3017" s="475"/>
      <c r="C3017" s="380" t="str">
        <f>IFERROR(_xlfn.XLOOKUP($B3017,'Reference Prices - Do Not Edit'!$C$4:$C$6575,'Reference Prices - Do Not Edit'!$B$4:$B$6575),"-")</f>
        <v>-</v>
      </c>
      <c r="D3017" s="23">
        <f>IFERROR(_xlfn.XLOOKUP($B3017,'Reference Prices - Do Not Edit'!$C$4:$C$6575,'Reference Prices - Do Not Edit'!$D$4:$D$6575),0)</f>
        <v>0</v>
      </c>
      <c r="E3017" s="23">
        <f>IFERROR(_xlfn.XLOOKUP($B3017,'Reference Prices - Do Not Edit'!$C$4:$C$6575,'Reference Prices - Do Not Edit'!$E$4:$E$6575),0)</f>
        <v>0</v>
      </c>
      <c r="F3017" s="25">
        <f>IFERROR(_xlfn.XLOOKUP($B3017,'Reference Prices - Do Not Edit'!$C$4:$C$6575,'Reference Prices - Do Not Edit'!$I$4:$I$6575),0)</f>
        <v>0</v>
      </c>
    </row>
    <row r="3018" spans="2:6">
      <c r="B3018" s="475"/>
      <c r="C3018" s="380" t="str">
        <f>IFERROR(_xlfn.XLOOKUP($B3018,'Reference Prices - Do Not Edit'!$C$4:$C$6575,'Reference Prices - Do Not Edit'!$B$4:$B$6575),"-")</f>
        <v>-</v>
      </c>
      <c r="D3018" s="23">
        <f>IFERROR(_xlfn.XLOOKUP($B3018,'Reference Prices - Do Not Edit'!$C$4:$C$6575,'Reference Prices - Do Not Edit'!$D$4:$D$6575),0)</f>
        <v>0</v>
      </c>
      <c r="E3018" s="23">
        <f>IFERROR(_xlfn.XLOOKUP($B3018,'Reference Prices - Do Not Edit'!$C$4:$C$6575,'Reference Prices - Do Not Edit'!$E$4:$E$6575),0)</f>
        <v>0</v>
      </c>
      <c r="F3018" s="25">
        <f>IFERROR(_xlfn.XLOOKUP($B3018,'Reference Prices - Do Not Edit'!$C$4:$C$6575,'Reference Prices - Do Not Edit'!$I$4:$I$6575),0)</f>
        <v>0</v>
      </c>
    </row>
    <row r="3019" spans="2:6">
      <c r="B3019" s="475"/>
      <c r="C3019" s="380" t="str">
        <f>IFERROR(_xlfn.XLOOKUP($B3019,'Reference Prices - Do Not Edit'!$C$4:$C$6575,'Reference Prices - Do Not Edit'!$B$4:$B$6575),"-")</f>
        <v>-</v>
      </c>
      <c r="D3019" s="23">
        <f>IFERROR(_xlfn.XLOOKUP($B3019,'Reference Prices - Do Not Edit'!$C$4:$C$6575,'Reference Prices - Do Not Edit'!$D$4:$D$6575),0)</f>
        <v>0</v>
      </c>
      <c r="E3019" s="23">
        <f>IFERROR(_xlfn.XLOOKUP($B3019,'Reference Prices - Do Not Edit'!$C$4:$C$6575,'Reference Prices - Do Not Edit'!$E$4:$E$6575),0)</f>
        <v>0</v>
      </c>
      <c r="F3019" s="25">
        <f>IFERROR(_xlfn.XLOOKUP($B3019,'Reference Prices - Do Not Edit'!$C$4:$C$6575,'Reference Prices - Do Not Edit'!$I$4:$I$6575),0)</f>
        <v>0</v>
      </c>
    </row>
    <row r="3020" spans="2:6">
      <c r="B3020" s="475"/>
      <c r="C3020" s="380" t="str">
        <f>IFERROR(_xlfn.XLOOKUP($B3020,'Reference Prices - Do Not Edit'!$C$4:$C$6575,'Reference Prices - Do Not Edit'!$B$4:$B$6575),"-")</f>
        <v>-</v>
      </c>
      <c r="D3020" s="23">
        <f>IFERROR(_xlfn.XLOOKUP($B3020,'Reference Prices - Do Not Edit'!$C$4:$C$6575,'Reference Prices - Do Not Edit'!$D$4:$D$6575),0)</f>
        <v>0</v>
      </c>
      <c r="E3020" s="23">
        <f>IFERROR(_xlfn.XLOOKUP($B3020,'Reference Prices - Do Not Edit'!$C$4:$C$6575,'Reference Prices - Do Not Edit'!$E$4:$E$6575),0)</f>
        <v>0</v>
      </c>
      <c r="F3020" s="25">
        <f>IFERROR(_xlfn.XLOOKUP($B3020,'Reference Prices - Do Not Edit'!$C$4:$C$6575,'Reference Prices - Do Not Edit'!$I$4:$I$6575),0)</f>
        <v>0</v>
      </c>
    </row>
    <row r="3021" spans="2:6">
      <c r="B3021" s="475"/>
      <c r="C3021" s="380" t="str">
        <f>IFERROR(_xlfn.XLOOKUP($B3021,'Reference Prices - Do Not Edit'!$C$4:$C$6575,'Reference Prices - Do Not Edit'!$B$4:$B$6575),"-")</f>
        <v>-</v>
      </c>
      <c r="D3021" s="23">
        <f>IFERROR(_xlfn.XLOOKUP($B3021,'Reference Prices - Do Not Edit'!$C$4:$C$6575,'Reference Prices - Do Not Edit'!$D$4:$D$6575),0)</f>
        <v>0</v>
      </c>
      <c r="E3021" s="23">
        <f>IFERROR(_xlfn.XLOOKUP($B3021,'Reference Prices - Do Not Edit'!$C$4:$C$6575,'Reference Prices - Do Not Edit'!$E$4:$E$6575),0)</f>
        <v>0</v>
      </c>
      <c r="F3021" s="25">
        <f>IFERROR(_xlfn.XLOOKUP($B3021,'Reference Prices - Do Not Edit'!$C$4:$C$6575,'Reference Prices - Do Not Edit'!$I$4:$I$6575),0)</f>
        <v>0</v>
      </c>
    </row>
    <row r="3022" spans="2:6">
      <c r="B3022" s="475"/>
      <c r="C3022" s="380" t="str">
        <f>IFERROR(_xlfn.XLOOKUP($B3022,'Reference Prices - Do Not Edit'!$C$4:$C$6575,'Reference Prices - Do Not Edit'!$B$4:$B$6575),"-")</f>
        <v>-</v>
      </c>
      <c r="D3022" s="23">
        <f>IFERROR(_xlfn.XLOOKUP($B3022,'Reference Prices - Do Not Edit'!$C$4:$C$6575,'Reference Prices - Do Not Edit'!$D$4:$D$6575),0)</f>
        <v>0</v>
      </c>
      <c r="E3022" s="23">
        <f>IFERROR(_xlfn.XLOOKUP($B3022,'Reference Prices - Do Not Edit'!$C$4:$C$6575,'Reference Prices - Do Not Edit'!$E$4:$E$6575),0)</f>
        <v>0</v>
      </c>
      <c r="F3022" s="25">
        <f>IFERROR(_xlfn.XLOOKUP($B3022,'Reference Prices - Do Not Edit'!$C$4:$C$6575,'Reference Prices - Do Not Edit'!$I$4:$I$6575),0)</f>
        <v>0</v>
      </c>
    </row>
    <row r="3023" spans="2:6">
      <c r="B3023" s="475"/>
      <c r="C3023" s="380" t="str">
        <f>IFERROR(_xlfn.XLOOKUP($B3023,'Reference Prices - Do Not Edit'!$C$4:$C$6575,'Reference Prices - Do Not Edit'!$B$4:$B$6575),"-")</f>
        <v>-</v>
      </c>
      <c r="D3023" s="23">
        <f>IFERROR(_xlfn.XLOOKUP($B3023,'Reference Prices - Do Not Edit'!$C$4:$C$6575,'Reference Prices - Do Not Edit'!$D$4:$D$6575),0)</f>
        <v>0</v>
      </c>
      <c r="E3023" s="23">
        <f>IFERROR(_xlfn.XLOOKUP($B3023,'Reference Prices - Do Not Edit'!$C$4:$C$6575,'Reference Prices - Do Not Edit'!$E$4:$E$6575),0)</f>
        <v>0</v>
      </c>
      <c r="F3023" s="25">
        <f>IFERROR(_xlfn.XLOOKUP($B3023,'Reference Prices - Do Not Edit'!$C$4:$C$6575,'Reference Prices - Do Not Edit'!$I$4:$I$6575),0)</f>
        <v>0</v>
      </c>
    </row>
    <row r="3024" spans="2:6">
      <c r="B3024" s="475"/>
      <c r="C3024" s="380" t="str">
        <f>IFERROR(_xlfn.XLOOKUP($B3024,'Reference Prices - Do Not Edit'!$C$4:$C$6575,'Reference Prices - Do Not Edit'!$B$4:$B$6575),"-")</f>
        <v>-</v>
      </c>
      <c r="D3024" s="23">
        <f>IFERROR(_xlfn.XLOOKUP($B3024,'Reference Prices - Do Not Edit'!$C$4:$C$6575,'Reference Prices - Do Not Edit'!$D$4:$D$6575),0)</f>
        <v>0</v>
      </c>
      <c r="E3024" s="23">
        <f>IFERROR(_xlfn.XLOOKUP($B3024,'Reference Prices - Do Not Edit'!$C$4:$C$6575,'Reference Prices - Do Not Edit'!$E$4:$E$6575),0)</f>
        <v>0</v>
      </c>
      <c r="F3024" s="25">
        <f>IFERROR(_xlfn.XLOOKUP($B3024,'Reference Prices - Do Not Edit'!$C$4:$C$6575,'Reference Prices - Do Not Edit'!$I$4:$I$6575),0)</f>
        <v>0</v>
      </c>
    </row>
    <row r="3025" spans="2:6">
      <c r="B3025" s="475"/>
      <c r="C3025" s="380" t="str">
        <f>IFERROR(_xlfn.XLOOKUP($B3025,'Reference Prices - Do Not Edit'!$C$4:$C$6575,'Reference Prices - Do Not Edit'!$B$4:$B$6575),"-")</f>
        <v>-</v>
      </c>
      <c r="D3025" s="23">
        <f>IFERROR(_xlfn.XLOOKUP($B3025,'Reference Prices - Do Not Edit'!$C$4:$C$6575,'Reference Prices - Do Not Edit'!$D$4:$D$6575),0)</f>
        <v>0</v>
      </c>
      <c r="E3025" s="23">
        <f>IFERROR(_xlfn.XLOOKUP($B3025,'Reference Prices - Do Not Edit'!$C$4:$C$6575,'Reference Prices - Do Not Edit'!$E$4:$E$6575),0)</f>
        <v>0</v>
      </c>
      <c r="F3025" s="25">
        <f>IFERROR(_xlfn.XLOOKUP($B3025,'Reference Prices - Do Not Edit'!$C$4:$C$6575,'Reference Prices - Do Not Edit'!$I$4:$I$6575),0)</f>
        <v>0</v>
      </c>
    </row>
    <row r="3026" spans="2:6">
      <c r="B3026" s="475"/>
      <c r="C3026" s="380" t="str">
        <f>IFERROR(_xlfn.XLOOKUP($B3026,'Reference Prices - Do Not Edit'!$C$4:$C$6575,'Reference Prices - Do Not Edit'!$B$4:$B$6575),"-")</f>
        <v>-</v>
      </c>
      <c r="D3026" s="23">
        <f>IFERROR(_xlfn.XLOOKUP($B3026,'Reference Prices - Do Not Edit'!$C$4:$C$6575,'Reference Prices - Do Not Edit'!$D$4:$D$6575),0)</f>
        <v>0</v>
      </c>
      <c r="E3026" s="23">
        <f>IFERROR(_xlfn.XLOOKUP($B3026,'Reference Prices - Do Not Edit'!$C$4:$C$6575,'Reference Prices - Do Not Edit'!$E$4:$E$6575),0)</f>
        <v>0</v>
      </c>
      <c r="F3026" s="25">
        <f>IFERROR(_xlfn.XLOOKUP($B3026,'Reference Prices - Do Not Edit'!$C$4:$C$6575,'Reference Prices - Do Not Edit'!$I$4:$I$6575),0)</f>
        <v>0</v>
      </c>
    </row>
    <row r="3027" spans="2:6">
      <c r="B3027" s="475"/>
      <c r="C3027" s="380" t="str">
        <f>IFERROR(_xlfn.XLOOKUP($B3027,'Reference Prices - Do Not Edit'!$C$4:$C$6575,'Reference Prices - Do Not Edit'!$B$4:$B$6575),"-")</f>
        <v>-</v>
      </c>
      <c r="D3027" s="23">
        <f>IFERROR(_xlfn.XLOOKUP($B3027,'Reference Prices - Do Not Edit'!$C$4:$C$6575,'Reference Prices - Do Not Edit'!$D$4:$D$6575),0)</f>
        <v>0</v>
      </c>
      <c r="E3027" s="23">
        <f>IFERROR(_xlfn.XLOOKUP($B3027,'Reference Prices - Do Not Edit'!$C$4:$C$6575,'Reference Prices - Do Not Edit'!$E$4:$E$6575),0)</f>
        <v>0</v>
      </c>
      <c r="F3027" s="25">
        <f>IFERROR(_xlfn.XLOOKUP($B3027,'Reference Prices - Do Not Edit'!$C$4:$C$6575,'Reference Prices - Do Not Edit'!$I$4:$I$6575),0)</f>
        <v>0</v>
      </c>
    </row>
    <row r="3028" spans="2:6">
      <c r="B3028" s="475"/>
      <c r="C3028" s="380" t="str">
        <f>IFERROR(_xlfn.XLOOKUP($B3028,'Reference Prices - Do Not Edit'!$C$4:$C$6575,'Reference Prices - Do Not Edit'!$B$4:$B$6575),"-")</f>
        <v>-</v>
      </c>
      <c r="D3028" s="23">
        <f>IFERROR(_xlfn.XLOOKUP($B3028,'Reference Prices - Do Not Edit'!$C$4:$C$6575,'Reference Prices - Do Not Edit'!$D$4:$D$6575),0)</f>
        <v>0</v>
      </c>
      <c r="E3028" s="23">
        <f>IFERROR(_xlfn.XLOOKUP($B3028,'Reference Prices - Do Not Edit'!$C$4:$C$6575,'Reference Prices - Do Not Edit'!$E$4:$E$6575),0)</f>
        <v>0</v>
      </c>
      <c r="F3028" s="25">
        <f>IFERROR(_xlfn.XLOOKUP($B3028,'Reference Prices - Do Not Edit'!$C$4:$C$6575,'Reference Prices - Do Not Edit'!$I$4:$I$6575),0)</f>
        <v>0</v>
      </c>
    </row>
    <row r="3029" spans="2:6">
      <c r="B3029" s="475"/>
      <c r="C3029" s="380" t="str">
        <f>IFERROR(_xlfn.XLOOKUP($B3029,'Reference Prices - Do Not Edit'!$C$4:$C$6575,'Reference Prices - Do Not Edit'!$B$4:$B$6575),"-")</f>
        <v>-</v>
      </c>
      <c r="D3029" s="23">
        <f>IFERROR(_xlfn.XLOOKUP($B3029,'Reference Prices - Do Not Edit'!$C$4:$C$6575,'Reference Prices - Do Not Edit'!$D$4:$D$6575),0)</f>
        <v>0</v>
      </c>
      <c r="E3029" s="23">
        <f>IFERROR(_xlfn.XLOOKUP($B3029,'Reference Prices - Do Not Edit'!$C$4:$C$6575,'Reference Prices - Do Not Edit'!$E$4:$E$6575),0)</f>
        <v>0</v>
      </c>
      <c r="F3029" s="25">
        <f>IFERROR(_xlfn.XLOOKUP($B3029,'Reference Prices - Do Not Edit'!$C$4:$C$6575,'Reference Prices - Do Not Edit'!$I$4:$I$6575),0)</f>
        <v>0</v>
      </c>
    </row>
    <row r="3030" spans="2:6">
      <c r="B3030" s="475"/>
      <c r="C3030" s="380" t="str">
        <f>IFERROR(_xlfn.XLOOKUP($B3030,'Reference Prices - Do Not Edit'!$C$4:$C$6575,'Reference Prices - Do Not Edit'!$B$4:$B$6575),"-")</f>
        <v>-</v>
      </c>
      <c r="D3030" s="23">
        <f>IFERROR(_xlfn.XLOOKUP($B3030,'Reference Prices - Do Not Edit'!$C$4:$C$6575,'Reference Prices - Do Not Edit'!$D$4:$D$6575),0)</f>
        <v>0</v>
      </c>
      <c r="E3030" s="23">
        <f>IFERROR(_xlfn.XLOOKUP($B3030,'Reference Prices - Do Not Edit'!$C$4:$C$6575,'Reference Prices - Do Not Edit'!$E$4:$E$6575),0)</f>
        <v>0</v>
      </c>
      <c r="F3030" s="25">
        <f>IFERROR(_xlfn.XLOOKUP($B3030,'Reference Prices - Do Not Edit'!$C$4:$C$6575,'Reference Prices - Do Not Edit'!$I$4:$I$6575),0)</f>
        <v>0</v>
      </c>
    </row>
    <row r="3031" spans="2:6">
      <c r="B3031" s="475"/>
      <c r="C3031" s="380" t="str">
        <f>IFERROR(_xlfn.XLOOKUP($B3031,'Reference Prices - Do Not Edit'!$C$4:$C$6575,'Reference Prices - Do Not Edit'!$B$4:$B$6575),"-")</f>
        <v>-</v>
      </c>
      <c r="D3031" s="23">
        <f>IFERROR(_xlfn.XLOOKUP($B3031,'Reference Prices - Do Not Edit'!$C$4:$C$6575,'Reference Prices - Do Not Edit'!$D$4:$D$6575),0)</f>
        <v>0</v>
      </c>
      <c r="E3031" s="23">
        <f>IFERROR(_xlfn.XLOOKUP($B3031,'Reference Prices - Do Not Edit'!$C$4:$C$6575,'Reference Prices - Do Not Edit'!$E$4:$E$6575),0)</f>
        <v>0</v>
      </c>
      <c r="F3031" s="25">
        <f>IFERROR(_xlfn.XLOOKUP($B3031,'Reference Prices - Do Not Edit'!$C$4:$C$6575,'Reference Prices - Do Not Edit'!$I$4:$I$6575),0)</f>
        <v>0</v>
      </c>
    </row>
    <row r="3032" spans="2:6">
      <c r="B3032" s="475"/>
      <c r="C3032" s="380" t="str">
        <f>IFERROR(_xlfn.XLOOKUP($B3032,'Reference Prices - Do Not Edit'!$C$4:$C$6575,'Reference Prices - Do Not Edit'!$B$4:$B$6575),"-")</f>
        <v>-</v>
      </c>
      <c r="D3032" s="23">
        <f>IFERROR(_xlfn.XLOOKUP($B3032,'Reference Prices - Do Not Edit'!$C$4:$C$6575,'Reference Prices - Do Not Edit'!$D$4:$D$6575),0)</f>
        <v>0</v>
      </c>
      <c r="E3032" s="23">
        <f>IFERROR(_xlfn.XLOOKUP($B3032,'Reference Prices - Do Not Edit'!$C$4:$C$6575,'Reference Prices - Do Not Edit'!$E$4:$E$6575),0)</f>
        <v>0</v>
      </c>
      <c r="F3032" s="25">
        <f>IFERROR(_xlfn.XLOOKUP($B3032,'Reference Prices - Do Not Edit'!$C$4:$C$6575,'Reference Prices - Do Not Edit'!$I$4:$I$6575),0)</f>
        <v>0</v>
      </c>
    </row>
    <row r="3033" spans="2:6">
      <c r="B3033" s="475"/>
      <c r="C3033" s="380" t="str">
        <f>IFERROR(_xlfn.XLOOKUP($B3033,'Reference Prices - Do Not Edit'!$C$4:$C$6575,'Reference Prices - Do Not Edit'!$B$4:$B$6575),"-")</f>
        <v>-</v>
      </c>
      <c r="D3033" s="23">
        <f>IFERROR(_xlfn.XLOOKUP($B3033,'Reference Prices - Do Not Edit'!$C$4:$C$6575,'Reference Prices - Do Not Edit'!$D$4:$D$6575),0)</f>
        <v>0</v>
      </c>
      <c r="E3033" s="23">
        <f>IFERROR(_xlfn.XLOOKUP($B3033,'Reference Prices - Do Not Edit'!$C$4:$C$6575,'Reference Prices - Do Not Edit'!$E$4:$E$6575),0)</f>
        <v>0</v>
      </c>
      <c r="F3033" s="25">
        <f>IFERROR(_xlfn.XLOOKUP($B3033,'Reference Prices - Do Not Edit'!$C$4:$C$6575,'Reference Prices - Do Not Edit'!$I$4:$I$6575),0)</f>
        <v>0</v>
      </c>
    </row>
    <row r="3034" spans="2:6">
      <c r="B3034" s="475"/>
      <c r="C3034" s="380" t="str">
        <f>IFERROR(_xlfn.XLOOKUP($B3034,'Reference Prices - Do Not Edit'!$C$4:$C$6575,'Reference Prices - Do Not Edit'!$B$4:$B$6575),"-")</f>
        <v>-</v>
      </c>
      <c r="D3034" s="23">
        <f>IFERROR(_xlfn.XLOOKUP($B3034,'Reference Prices - Do Not Edit'!$C$4:$C$6575,'Reference Prices - Do Not Edit'!$D$4:$D$6575),0)</f>
        <v>0</v>
      </c>
      <c r="E3034" s="23">
        <f>IFERROR(_xlfn.XLOOKUP($B3034,'Reference Prices - Do Not Edit'!$C$4:$C$6575,'Reference Prices - Do Not Edit'!$E$4:$E$6575),0)</f>
        <v>0</v>
      </c>
      <c r="F3034" s="25">
        <f>IFERROR(_xlfn.XLOOKUP($B3034,'Reference Prices - Do Not Edit'!$C$4:$C$6575,'Reference Prices - Do Not Edit'!$I$4:$I$6575),0)</f>
        <v>0</v>
      </c>
    </row>
    <row r="3035" spans="2:6">
      <c r="B3035" s="475"/>
      <c r="C3035" s="380" t="str">
        <f>IFERROR(_xlfn.XLOOKUP($B3035,'Reference Prices - Do Not Edit'!$C$4:$C$6575,'Reference Prices - Do Not Edit'!$B$4:$B$6575),"-")</f>
        <v>-</v>
      </c>
      <c r="D3035" s="23">
        <f>IFERROR(_xlfn.XLOOKUP($B3035,'Reference Prices - Do Not Edit'!$C$4:$C$6575,'Reference Prices - Do Not Edit'!$D$4:$D$6575),0)</f>
        <v>0</v>
      </c>
      <c r="E3035" s="23">
        <f>IFERROR(_xlfn.XLOOKUP($B3035,'Reference Prices - Do Not Edit'!$C$4:$C$6575,'Reference Prices - Do Not Edit'!$E$4:$E$6575),0)</f>
        <v>0</v>
      </c>
      <c r="F3035" s="25">
        <f>IFERROR(_xlfn.XLOOKUP($B3035,'Reference Prices - Do Not Edit'!$C$4:$C$6575,'Reference Prices - Do Not Edit'!$I$4:$I$6575),0)</f>
        <v>0</v>
      </c>
    </row>
    <row r="3036" spans="2:6">
      <c r="B3036" s="475"/>
      <c r="C3036" s="380" t="str">
        <f>IFERROR(_xlfn.XLOOKUP($B3036,'Reference Prices - Do Not Edit'!$C$4:$C$6575,'Reference Prices - Do Not Edit'!$B$4:$B$6575),"-")</f>
        <v>-</v>
      </c>
      <c r="D3036" s="23">
        <f>IFERROR(_xlfn.XLOOKUP($B3036,'Reference Prices - Do Not Edit'!$C$4:$C$6575,'Reference Prices - Do Not Edit'!$D$4:$D$6575),0)</f>
        <v>0</v>
      </c>
      <c r="E3036" s="23">
        <f>IFERROR(_xlfn.XLOOKUP($B3036,'Reference Prices - Do Not Edit'!$C$4:$C$6575,'Reference Prices - Do Not Edit'!$E$4:$E$6575),0)</f>
        <v>0</v>
      </c>
      <c r="F3036" s="25">
        <f>IFERROR(_xlfn.XLOOKUP($B3036,'Reference Prices - Do Not Edit'!$C$4:$C$6575,'Reference Prices - Do Not Edit'!$I$4:$I$6575),0)</f>
        <v>0</v>
      </c>
    </row>
    <row r="3037" spans="2:6">
      <c r="B3037" s="475"/>
      <c r="C3037" s="380" t="str">
        <f>IFERROR(_xlfn.XLOOKUP($B3037,'Reference Prices - Do Not Edit'!$C$4:$C$6575,'Reference Prices - Do Not Edit'!$B$4:$B$6575),"-")</f>
        <v>-</v>
      </c>
      <c r="D3037" s="23">
        <f>IFERROR(_xlfn.XLOOKUP($B3037,'Reference Prices - Do Not Edit'!$C$4:$C$6575,'Reference Prices - Do Not Edit'!$D$4:$D$6575),0)</f>
        <v>0</v>
      </c>
      <c r="E3037" s="23">
        <f>IFERROR(_xlfn.XLOOKUP($B3037,'Reference Prices - Do Not Edit'!$C$4:$C$6575,'Reference Prices - Do Not Edit'!$E$4:$E$6575),0)</f>
        <v>0</v>
      </c>
      <c r="F3037" s="25">
        <f>IFERROR(_xlfn.XLOOKUP($B3037,'Reference Prices - Do Not Edit'!$C$4:$C$6575,'Reference Prices - Do Not Edit'!$I$4:$I$6575),0)</f>
        <v>0</v>
      </c>
    </row>
    <row r="3038" spans="2:6">
      <c r="B3038" s="475"/>
      <c r="C3038" s="380" t="str">
        <f>IFERROR(_xlfn.XLOOKUP($B3038,'Reference Prices - Do Not Edit'!$C$4:$C$6575,'Reference Prices - Do Not Edit'!$B$4:$B$6575),"-")</f>
        <v>-</v>
      </c>
      <c r="D3038" s="23">
        <f>IFERROR(_xlfn.XLOOKUP($B3038,'Reference Prices - Do Not Edit'!$C$4:$C$6575,'Reference Prices - Do Not Edit'!$D$4:$D$6575),0)</f>
        <v>0</v>
      </c>
      <c r="E3038" s="23">
        <f>IFERROR(_xlfn.XLOOKUP($B3038,'Reference Prices - Do Not Edit'!$C$4:$C$6575,'Reference Prices - Do Not Edit'!$E$4:$E$6575),0)</f>
        <v>0</v>
      </c>
      <c r="F3038" s="25">
        <f>IFERROR(_xlfn.XLOOKUP($B3038,'Reference Prices - Do Not Edit'!$C$4:$C$6575,'Reference Prices - Do Not Edit'!$I$4:$I$6575),0)</f>
        <v>0</v>
      </c>
    </row>
    <row r="3039" spans="2:6">
      <c r="B3039" s="475"/>
      <c r="C3039" s="380" t="str">
        <f>IFERROR(_xlfn.XLOOKUP($B3039,'Reference Prices - Do Not Edit'!$C$4:$C$6575,'Reference Prices - Do Not Edit'!$B$4:$B$6575),"-")</f>
        <v>-</v>
      </c>
      <c r="D3039" s="23">
        <f>IFERROR(_xlfn.XLOOKUP($B3039,'Reference Prices - Do Not Edit'!$C$4:$C$6575,'Reference Prices - Do Not Edit'!$D$4:$D$6575),0)</f>
        <v>0</v>
      </c>
      <c r="E3039" s="23">
        <f>IFERROR(_xlfn.XLOOKUP($B3039,'Reference Prices - Do Not Edit'!$C$4:$C$6575,'Reference Prices - Do Not Edit'!$E$4:$E$6575),0)</f>
        <v>0</v>
      </c>
      <c r="F3039" s="25">
        <f>IFERROR(_xlfn.XLOOKUP($B3039,'Reference Prices - Do Not Edit'!$C$4:$C$6575,'Reference Prices - Do Not Edit'!$I$4:$I$6575),0)</f>
        <v>0</v>
      </c>
    </row>
    <row r="3040" spans="2:6">
      <c r="B3040" s="475"/>
      <c r="C3040" s="380" t="str">
        <f>IFERROR(_xlfn.XLOOKUP($B3040,'Reference Prices - Do Not Edit'!$C$4:$C$6575,'Reference Prices - Do Not Edit'!$B$4:$B$6575),"-")</f>
        <v>-</v>
      </c>
      <c r="D3040" s="23">
        <f>IFERROR(_xlfn.XLOOKUP($B3040,'Reference Prices - Do Not Edit'!$C$4:$C$6575,'Reference Prices - Do Not Edit'!$D$4:$D$6575),0)</f>
        <v>0</v>
      </c>
      <c r="E3040" s="23">
        <f>IFERROR(_xlfn.XLOOKUP($B3040,'Reference Prices - Do Not Edit'!$C$4:$C$6575,'Reference Prices - Do Not Edit'!$E$4:$E$6575),0)</f>
        <v>0</v>
      </c>
      <c r="F3040" s="25">
        <f>IFERROR(_xlfn.XLOOKUP($B3040,'Reference Prices - Do Not Edit'!$C$4:$C$6575,'Reference Prices - Do Not Edit'!$I$4:$I$6575),0)</f>
        <v>0</v>
      </c>
    </row>
    <row r="3041" spans="2:6">
      <c r="B3041" s="475"/>
      <c r="C3041" s="380" t="str">
        <f>IFERROR(_xlfn.XLOOKUP($B3041,'Reference Prices - Do Not Edit'!$C$4:$C$6575,'Reference Prices - Do Not Edit'!$B$4:$B$6575),"-")</f>
        <v>-</v>
      </c>
      <c r="D3041" s="23">
        <f>IFERROR(_xlfn.XLOOKUP($B3041,'Reference Prices - Do Not Edit'!$C$4:$C$6575,'Reference Prices - Do Not Edit'!$D$4:$D$6575),0)</f>
        <v>0</v>
      </c>
      <c r="E3041" s="23">
        <f>IFERROR(_xlfn.XLOOKUP($B3041,'Reference Prices - Do Not Edit'!$C$4:$C$6575,'Reference Prices - Do Not Edit'!$E$4:$E$6575),0)</f>
        <v>0</v>
      </c>
      <c r="F3041" s="25">
        <f>IFERROR(_xlfn.XLOOKUP($B3041,'Reference Prices - Do Not Edit'!$C$4:$C$6575,'Reference Prices - Do Not Edit'!$I$4:$I$6575),0)</f>
        <v>0</v>
      </c>
    </row>
    <row r="3042" spans="2:6">
      <c r="B3042" s="475"/>
      <c r="C3042" s="380" t="str">
        <f>IFERROR(_xlfn.XLOOKUP($B3042,'Reference Prices - Do Not Edit'!$C$4:$C$6575,'Reference Prices - Do Not Edit'!$B$4:$B$6575),"-")</f>
        <v>-</v>
      </c>
      <c r="D3042" s="23">
        <f>IFERROR(_xlfn.XLOOKUP($B3042,'Reference Prices - Do Not Edit'!$C$4:$C$6575,'Reference Prices - Do Not Edit'!$D$4:$D$6575),0)</f>
        <v>0</v>
      </c>
      <c r="E3042" s="23">
        <f>IFERROR(_xlfn.XLOOKUP($B3042,'Reference Prices - Do Not Edit'!$C$4:$C$6575,'Reference Prices - Do Not Edit'!$E$4:$E$6575),0)</f>
        <v>0</v>
      </c>
      <c r="F3042" s="25">
        <f>IFERROR(_xlfn.XLOOKUP($B3042,'Reference Prices - Do Not Edit'!$C$4:$C$6575,'Reference Prices - Do Not Edit'!$I$4:$I$6575),0)</f>
        <v>0</v>
      </c>
    </row>
    <row r="3043" spans="2:6">
      <c r="B3043" s="475"/>
      <c r="C3043" s="380" t="str">
        <f>IFERROR(_xlfn.XLOOKUP($B3043,'Reference Prices - Do Not Edit'!$C$4:$C$6575,'Reference Prices - Do Not Edit'!$B$4:$B$6575),"-")</f>
        <v>-</v>
      </c>
      <c r="D3043" s="23">
        <f>IFERROR(_xlfn.XLOOKUP($B3043,'Reference Prices - Do Not Edit'!$C$4:$C$6575,'Reference Prices - Do Not Edit'!$D$4:$D$6575),0)</f>
        <v>0</v>
      </c>
      <c r="E3043" s="23">
        <f>IFERROR(_xlfn.XLOOKUP($B3043,'Reference Prices - Do Not Edit'!$C$4:$C$6575,'Reference Prices - Do Not Edit'!$E$4:$E$6575),0)</f>
        <v>0</v>
      </c>
      <c r="F3043" s="25">
        <f>IFERROR(_xlfn.XLOOKUP($B3043,'Reference Prices - Do Not Edit'!$C$4:$C$6575,'Reference Prices - Do Not Edit'!$I$4:$I$6575),0)</f>
        <v>0</v>
      </c>
    </row>
    <row r="3044" spans="2:6">
      <c r="B3044" s="475"/>
      <c r="C3044" s="380" t="str">
        <f>IFERROR(_xlfn.XLOOKUP($B3044,'Reference Prices - Do Not Edit'!$C$4:$C$6575,'Reference Prices - Do Not Edit'!$B$4:$B$6575),"-")</f>
        <v>-</v>
      </c>
      <c r="D3044" s="23">
        <f>IFERROR(_xlfn.XLOOKUP($B3044,'Reference Prices - Do Not Edit'!$C$4:$C$6575,'Reference Prices - Do Not Edit'!$D$4:$D$6575),0)</f>
        <v>0</v>
      </c>
      <c r="E3044" s="23">
        <f>IFERROR(_xlfn.XLOOKUP($B3044,'Reference Prices - Do Not Edit'!$C$4:$C$6575,'Reference Prices - Do Not Edit'!$E$4:$E$6575),0)</f>
        <v>0</v>
      </c>
      <c r="F3044" s="25">
        <f>IFERROR(_xlfn.XLOOKUP($B3044,'Reference Prices - Do Not Edit'!$C$4:$C$6575,'Reference Prices - Do Not Edit'!$I$4:$I$6575),0)</f>
        <v>0</v>
      </c>
    </row>
    <row r="3045" spans="2:6">
      <c r="B3045" s="475"/>
      <c r="C3045" s="380" t="str">
        <f>IFERROR(_xlfn.XLOOKUP($B3045,'Reference Prices - Do Not Edit'!$C$4:$C$6575,'Reference Prices - Do Not Edit'!$B$4:$B$6575),"-")</f>
        <v>-</v>
      </c>
      <c r="D3045" s="23">
        <f>IFERROR(_xlfn.XLOOKUP($B3045,'Reference Prices - Do Not Edit'!$C$4:$C$6575,'Reference Prices - Do Not Edit'!$D$4:$D$6575),0)</f>
        <v>0</v>
      </c>
      <c r="E3045" s="23">
        <f>IFERROR(_xlfn.XLOOKUP($B3045,'Reference Prices - Do Not Edit'!$C$4:$C$6575,'Reference Prices - Do Not Edit'!$E$4:$E$6575),0)</f>
        <v>0</v>
      </c>
      <c r="F3045" s="25">
        <f>IFERROR(_xlfn.XLOOKUP($B3045,'Reference Prices - Do Not Edit'!$C$4:$C$6575,'Reference Prices - Do Not Edit'!$I$4:$I$6575),0)</f>
        <v>0</v>
      </c>
    </row>
    <row r="3046" spans="2:6">
      <c r="B3046" s="475"/>
      <c r="C3046" s="380" t="str">
        <f>IFERROR(_xlfn.XLOOKUP($B3046,'Reference Prices - Do Not Edit'!$C$4:$C$6575,'Reference Prices - Do Not Edit'!$B$4:$B$6575),"-")</f>
        <v>-</v>
      </c>
      <c r="D3046" s="23">
        <f>IFERROR(_xlfn.XLOOKUP($B3046,'Reference Prices - Do Not Edit'!$C$4:$C$6575,'Reference Prices - Do Not Edit'!$D$4:$D$6575),0)</f>
        <v>0</v>
      </c>
      <c r="E3046" s="23">
        <f>IFERROR(_xlfn.XLOOKUP($B3046,'Reference Prices - Do Not Edit'!$C$4:$C$6575,'Reference Prices - Do Not Edit'!$E$4:$E$6575),0)</f>
        <v>0</v>
      </c>
      <c r="F3046" s="25">
        <f>IFERROR(_xlfn.XLOOKUP($B3046,'Reference Prices - Do Not Edit'!$C$4:$C$6575,'Reference Prices - Do Not Edit'!$I$4:$I$6575),0)</f>
        <v>0</v>
      </c>
    </row>
    <row r="3047" spans="2:6">
      <c r="B3047" s="475"/>
      <c r="C3047" s="380" t="str">
        <f>IFERROR(_xlfn.XLOOKUP($B3047,'Reference Prices - Do Not Edit'!$C$4:$C$6575,'Reference Prices - Do Not Edit'!$B$4:$B$6575),"-")</f>
        <v>-</v>
      </c>
      <c r="D3047" s="23">
        <f>IFERROR(_xlfn.XLOOKUP($B3047,'Reference Prices - Do Not Edit'!$C$4:$C$6575,'Reference Prices - Do Not Edit'!$D$4:$D$6575),0)</f>
        <v>0</v>
      </c>
      <c r="E3047" s="23">
        <f>IFERROR(_xlfn.XLOOKUP($B3047,'Reference Prices - Do Not Edit'!$C$4:$C$6575,'Reference Prices - Do Not Edit'!$E$4:$E$6575),0)</f>
        <v>0</v>
      </c>
      <c r="F3047" s="25">
        <f>IFERROR(_xlfn.XLOOKUP($B3047,'Reference Prices - Do Not Edit'!$C$4:$C$6575,'Reference Prices - Do Not Edit'!$I$4:$I$6575),0)</f>
        <v>0</v>
      </c>
    </row>
    <row r="3048" spans="2:6">
      <c r="B3048" s="475"/>
      <c r="C3048" s="380" t="str">
        <f>IFERROR(_xlfn.XLOOKUP($B3048,'Reference Prices - Do Not Edit'!$C$4:$C$6575,'Reference Prices - Do Not Edit'!$B$4:$B$6575),"-")</f>
        <v>-</v>
      </c>
      <c r="D3048" s="23">
        <f>IFERROR(_xlfn.XLOOKUP($B3048,'Reference Prices - Do Not Edit'!$C$4:$C$6575,'Reference Prices - Do Not Edit'!$D$4:$D$6575),0)</f>
        <v>0</v>
      </c>
      <c r="E3048" s="23">
        <f>IFERROR(_xlfn.XLOOKUP($B3048,'Reference Prices - Do Not Edit'!$C$4:$C$6575,'Reference Prices - Do Not Edit'!$E$4:$E$6575),0)</f>
        <v>0</v>
      </c>
      <c r="F3048" s="25">
        <f>IFERROR(_xlfn.XLOOKUP($B3048,'Reference Prices - Do Not Edit'!$C$4:$C$6575,'Reference Prices - Do Not Edit'!$I$4:$I$6575),0)</f>
        <v>0</v>
      </c>
    </row>
    <row r="3049" spans="2:6">
      <c r="B3049" s="475"/>
      <c r="C3049" s="380" t="str">
        <f>IFERROR(_xlfn.XLOOKUP($B3049,'Reference Prices - Do Not Edit'!$C$4:$C$6575,'Reference Prices - Do Not Edit'!$B$4:$B$6575),"-")</f>
        <v>-</v>
      </c>
      <c r="D3049" s="23">
        <f>IFERROR(_xlfn.XLOOKUP($B3049,'Reference Prices - Do Not Edit'!$C$4:$C$6575,'Reference Prices - Do Not Edit'!$D$4:$D$6575),0)</f>
        <v>0</v>
      </c>
      <c r="E3049" s="23">
        <f>IFERROR(_xlfn.XLOOKUP($B3049,'Reference Prices - Do Not Edit'!$C$4:$C$6575,'Reference Prices - Do Not Edit'!$E$4:$E$6575),0)</f>
        <v>0</v>
      </c>
      <c r="F3049" s="25">
        <f>IFERROR(_xlfn.XLOOKUP($B3049,'Reference Prices - Do Not Edit'!$C$4:$C$6575,'Reference Prices - Do Not Edit'!$I$4:$I$6575),0)</f>
        <v>0</v>
      </c>
    </row>
    <row r="3050" spans="2:6">
      <c r="B3050" s="475"/>
      <c r="C3050" s="380" t="str">
        <f>IFERROR(_xlfn.XLOOKUP($B3050,'Reference Prices - Do Not Edit'!$C$4:$C$6575,'Reference Prices - Do Not Edit'!$B$4:$B$6575),"-")</f>
        <v>-</v>
      </c>
      <c r="D3050" s="23">
        <f>IFERROR(_xlfn.XLOOKUP($B3050,'Reference Prices - Do Not Edit'!$C$4:$C$6575,'Reference Prices - Do Not Edit'!$D$4:$D$6575),0)</f>
        <v>0</v>
      </c>
      <c r="E3050" s="23">
        <f>IFERROR(_xlfn.XLOOKUP($B3050,'Reference Prices - Do Not Edit'!$C$4:$C$6575,'Reference Prices - Do Not Edit'!$E$4:$E$6575),0)</f>
        <v>0</v>
      </c>
      <c r="F3050" s="25">
        <f>IFERROR(_xlfn.XLOOKUP($B3050,'Reference Prices - Do Not Edit'!$C$4:$C$6575,'Reference Prices - Do Not Edit'!$I$4:$I$6575),0)</f>
        <v>0</v>
      </c>
    </row>
    <row r="3051" spans="2:6">
      <c r="B3051" s="475"/>
      <c r="C3051" s="380" t="str">
        <f>IFERROR(_xlfn.XLOOKUP($B3051,'Reference Prices - Do Not Edit'!$C$4:$C$6575,'Reference Prices - Do Not Edit'!$B$4:$B$6575),"-")</f>
        <v>-</v>
      </c>
      <c r="D3051" s="23">
        <f>IFERROR(_xlfn.XLOOKUP($B3051,'Reference Prices - Do Not Edit'!$C$4:$C$6575,'Reference Prices - Do Not Edit'!$D$4:$D$6575),0)</f>
        <v>0</v>
      </c>
      <c r="E3051" s="23">
        <f>IFERROR(_xlfn.XLOOKUP($B3051,'Reference Prices - Do Not Edit'!$C$4:$C$6575,'Reference Prices - Do Not Edit'!$E$4:$E$6575),0)</f>
        <v>0</v>
      </c>
      <c r="F3051" s="25">
        <f>IFERROR(_xlfn.XLOOKUP($B3051,'Reference Prices - Do Not Edit'!$C$4:$C$6575,'Reference Prices - Do Not Edit'!$I$4:$I$6575),0)</f>
        <v>0</v>
      </c>
    </row>
    <row r="3052" spans="2:6">
      <c r="B3052" s="475"/>
      <c r="C3052" s="380" t="str">
        <f>IFERROR(_xlfn.XLOOKUP($B3052,'Reference Prices - Do Not Edit'!$C$4:$C$6575,'Reference Prices - Do Not Edit'!$B$4:$B$6575),"-")</f>
        <v>-</v>
      </c>
      <c r="D3052" s="23">
        <f>IFERROR(_xlfn.XLOOKUP($B3052,'Reference Prices - Do Not Edit'!$C$4:$C$6575,'Reference Prices - Do Not Edit'!$D$4:$D$6575),0)</f>
        <v>0</v>
      </c>
      <c r="E3052" s="23">
        <f>IFERROR(_xlfn.XLOOKUP($B3052,'Reference Prices - Do Not Edit'!$C$4:$C$6575,'Reference Prices - Do Not Edit'!$E$4:$E$6575),0)</f>
        <v>0</v>
      </c>
      <c r="F3052" s="25">
        <f>IFERROR(_xlfn.XLOOKUP($B3052,'Reference Prices - Do Not Edit'!$C$4:$C$6575,'Reference Prices - Do Not Edit'!$I$4:$I$6575),0)</f>
        <v>0</v>
      </c>
    </row>
    <row r="3053" spans="2:6">
      <c r="B3053" s="475"/>
      <c r="C3053" s="380" t="str">
        <f>IFERROR(_xlfn.XLOOKUP($B3053,'Reference Prices - Do Not Edit'!$C$4:$C$6575,'Reference Prices - Do Not Edit'!$B$4:$B$6575),"-")</f>
        <v>-</v>
      </c>
      <c r="D3053" s="23">
        <f>IFERROR(_xlfn.XLOOKUP($B3053,'Reference Prices - Do Not Edit'!$C$4:$C$6575,'Reference Prices - Do Not Edit'!$D$4:$D$6575),0)</f>
        <v>0</v>
      </c>
      <c r="E3053" s="23">
        <f>IFERROR(_xlfn.XLOOKUP($B3053,'Reference Prices - Do Not Edit'!$C$4:$C$6575,'Reference Prices - Do Not Edit'!$E$4:$E$6575),0)</f>
        <v>0</v>
      </c>
      <c r="F3053" s="25">
        <f>IFERROR(_xlfn.XLOOKUP($B3053,'Reference Prices - Do Not Edit'!$C$4:$C$6575,'Reference Prices - Do Not Edit'!$I$4:$I$6575),0)</f>
        <v>0</v>
      </c>
    </row>
    <row r="3054" spans="2:6">
      <c r="B3054" s="475"/>
      <c r="C3054" s="380" t="str">
        <f>IFERROR(_xlfn.XLOOKUP($B3054,'Reference Prices - Do Not Edit'!$C$4:$C$6575,'Reference Prices - Do Not Edit'!$B$4:$B$6575),"-")</f>
        <v>-</v>
      </c>
      <c r="D3054" s="23">
        <f>IFERROR(_xlfn.XLOOKUP($B3054,'Reference Prices - Do Not Edit'!$C$4:$C$6575,'Reference Prices - Do Not Edit'!$D$4:$D$6575),0)</f>
        <v>0</v>
      </c>
      <c r="E3054" s="23">
        <f>IFERROR(_xlfn.XLOOKUP($B3054,'Reference Prices - Do Not Edit'!$C$4:$C$6575,'Reference Prices - Do Not Edit'!$E$4:$E$6575),0)</f>
        <v>0</v>
      </c>
      <c r="F3054" s="25">
        <f>IFERROR(_xlfn.XLOOKUP($B3054,'Reference Prices - Do Not Edit'!$C$4:$C$6575,'Reference Prices - Do Not Edit'!$I$4:$I$6575),0)</f>
        <v>0</v>
      </c>
    </row>
    <row r="3055" spans="2:6">
      <c r="B3055" s="475"/>
      <c r="C3055" s="380" t="str">
        <f>IFERROR(_xlfn.XLOOKUP($B3055,'Reference Prices - Do Not Edit'!$C$4:$C$6575,'Reference Prices - Do Not Edit'!$B$4:$B$6575),"-")</f>
        <v>-</v>
      </c>
      <c r="D3055" s="23">
        <f>IFERROR(_xlfn.XLOOKUP($B3055,'Reference Prices - Do Not Edit'!$C$4:$C$6575,'Reference Prices - Do Not Edit'!$D$4:$D$6575),0)</f>
        <v>0</v>
      </c>
      <c r="E3055" s="23">
        <f>IFERROR(_xlfn.XLOOKUP($B3055,'Reference Prices - Do Not Edit'!$C$4:$C$6575,'Reference Prices - Do Not Edit'!$E$4:$E$6575),0)</f>
        <v>0</v>
      </c>
      <c r="F3055" s="25">
        <f>IFERROR(_xlfn.XLOOKUP($B3055,'Reference Prices - Do Not Edit'!$C$4:$C$6575,'Reference Prices - Do Not Edit'!$I$4:$I$6575),0)</f>
        <v>0</v>
      </c>
    </row>
    <row r="3056" spans="2:6">
      <c r="B3056" s="475"/>
      <c r="C3056" s="380" t="str">
        <f>IFERROR(_xlfn.XLOOKUP($B3056,'Reference Prices - Do Not Edit'!$C$4:$C$6575,'Reference Prices - Do Not Edit'!$B$4:$B$6575),"-")</f>
        <v>-</v>
      </c>
      <c r="D3056" s="23">
        <f>IFERROR(_xlfn.XLOOKUP($B3056,'Reference Prices - Do Not Edit'!$C$4:$C$6575,'Reference Prices - Do Not Edit'!$D$4:$D$6575),0)</f>
        <v>0</v>
      </c>
      <c r="E3056" s="23">
        <f>IFERROR(_xlfn.XLOOKUP($B3056,'Reference Prices - Do Not Edit'!$C$4:$C$6575,'Reference Prices - Do Not Edit'!$E$4:$E$6575),0)</f>
        <v>0</v>
      </c>
      <c r="F3056" s="25">
        <f>IFERROR(_xlfn.XLOOKUP($B3056,'Reference Prices - Do Not Edit'!$C$4:$C$6575,'Reference Prices - Do Not Edit'!$I$4:$I$6575),0)</f>
        <v>0</v>
      </c>
    </row>
    <row r="3057" spans="2:6">
      <c r="B3057" s="475"/>
      <c r="C3057" s="380" t="str">
        <f>IFERROR(_xlfn.XLOOKUP($B3057,'Reference Prices - Do Not Edit'!$C$4:$C$6575,'Reference Prices - Do Not Edit'!$B$4:$B$6575),"-")</f>
        <v>-</v>
      </c>
      <c r="D3057" s="23">
        <f>IFERROR(_xlfn.XLOOKUP($B3057,'Reference Prices - Do Not Edit'!$C$4:$C$6575,'Reference Prices - Do Not Edit'!$D$4:$D$6575),0)</f>
        <v>0</v>
      </c>
      <c r="E3057" s="23">
        <f>IFERROR(_xlfn.XLOOKUP($B3057,'Reference Prices - Do Not Edit'!$C$4:$C$6575,'Reference Prices - Do Not Edit'!$E$4:$E$6575),0)</f>
        <v>0</v>
      </c>
      <c r="F3057" s="25">
        <f>IFERROR(_xlfn.XLOOKUP($B3057,'Reference Prices - Do Not Edit'!$C$4:$C$6575,'Reference Prices - Do Not Edit'!$I$4:$I$6575),0)</f>
        <v>0</v>
      </c>
    </row>
    <row r="3058" spans="2:6">
      <c r="B3058" s="475"/>
      <c r="C3058" s="380" t="str">
        <f>IFERROR(_xlfn.XLOOKUP($B3058,'Reference Prices - Do Not Edit'!$C$4:$C$6575,'Reference Prices - Do Not Edit'!$B$4:$B$6575),"-")</f>
        <v>-</v>
      </c>
      <c r="D3058" s="23">
        <f>IFERROR(_xlfn.XLOOKUP($B3058,'Reference Prices - Do Not Edit'!$C$4:$C$6575,'Reference Prices - Do Not Edit'!$D$4:$D$6575),0)</f>
        <v>0</v>
      </c>
      <c r="E3058" s="23">
        <f>IFERROR(_xlfn.XLOOKUP($B3058,'Reference Prices - Do Not Edit'!$C$4:$C$6575,'Reference Prices - Do Not Edit'!$E$4:$E$6575),0)</f>
        <v>0</v>
      </c>
      <c r="F3058" s="25">
        <f>IFERROR(_xlfn.XLOOKUP($B3058,'Reference Prices - Do Not Edit'!$C$4:$C$6575,'Reference Prices - Do Not Edit'!$I$4:$I$6575),0)</f>
        <v>0</v>
      </c>
    </row>
    <row r="3059" spans="2:6">
      <c r="B3059" s="475"/>
      <c r="C3059" s="380" t="str">
        <f>IFERROR(_xlfn.XLOOKUP($B3059,'Reference Prices - Do Not Edit'!$C$4:$C$6575,'Reference Prices - Do Not Edit'!$B$4:$B$6575),"-")</f>
        <v>-</v>
      </c>
      <c r="D3059" s="23">
        <f>IFERROR(_xlfn.XLOOKUP($B3059,'Reference Prices - Do Not Edit'!$C$4:$C$6575,'Reference Prices - Do Not Edit'!$D$4:$D$6575),0)</f>
        <v>0</v>
      </c>
      <c r="E3059" s="23">
        <f>IFERROR(_xlfn.XLOOKUP($B3059,'Reference Prices - Do Not Edit'!$C$4:$C$6575,'Reference Prices - Do Not Edit'!$E$4:$E$6575),0)</f>
        <v>0</v>
      </c>
      <c r="F3059" s="25">
        <f>IFERROR(_xlfn.XLOOKUP($B3059,'Reference Prices - Do Not Edit'!$C$4:$C$6575,'Reference Prices - Do Not Edit'!$I$4:$I$6575),0)</f>
        <v>0</v>
      </c>
    </row>
    <row r="3060" spans="2:6">
      <c r="B3060" s="475"/>
      <c r="C3060" s="380" t="str">
        <f>IFERROR(_xlfn.XLOOKUP($B3060,'Reference Prices - Do Not Edit'!$C$4:$C$6575,'Reference Prices - Do Not Edit'!$B$4:$B$6575),"-")</f>
        <v>-</v>
      </c>
      <c r="D3060" s="23">
        <f>IFERROR(_xlfn.XLOOKUP($B3060,'Reference Prices - Do Not Edit'!$C$4:$C$6575,'Reference Prices - Do Not Edit'!$D$4:$D$6575),0)</f>
        <v>0</v>
      </c>
      <c r="E3060" s="23">
        <f>IFERROR(_xlfn.XLOOKUP($B3060,'Reference Prices - Do Not Edit'!$C$4:$C$6575,'Reference Prices - Do Not Edit'!$E$4:$E$6575),0)</f>
        <v>0</v>
      </c>
      <c r="F3060" s="25">
        <f>IFERROR(_xlfn.XLOOKUP($B3060,'Reference Prices - Do Not Edit'!$C$4:$C$6575,'Reference Prices - Do Not Edit'!$I$4:$I$6575),0)</f>
        <v>0</v>
      </c>
    </row>
    <row r="3061" spans="2:6">
      <c r="B3061" s="475"/>
      <c r="C3061" s="380" t="str">
        <f>IFERROR(_xlfn.XLOOKUP($B3061,'Reference Prices - Do Not Edit'!$C$4:$C$6575,'Reference Prices - Do Not Edit'!$B$4:$B$6575),"-")</f>
        <v>-</v>
      </c>
      <c r="D3061" s="23">
        <f>IFERROR(_xlfn.XLOOKUP($B3061,'Reference Prices - Do Not Edit'!$C$4:$C$6575,'Reference Prices - Do Not Edit'!$D$4:$D$6575),0)</f>
        <v>0</v>
      </c>
      <c r="E3061" s="23">
        <f>IFERROR(_xlfn.XLOOKUP($B3061,'Reference Prices - Do Not Edit'!$C$4:$C$6575,'Reference Prices - Do Not Edit'!$E$4:$E$6575),0)</f>
        <v>0</v>
      </c>
      <c r="F3061" s="25">
        <f>IFERROR(_xlfn.XLOOKUP($B3061,'Reference Prices - Do Not Edit'!$C$4:$C$6575,'Reference Prices - Do Not Edit'!$I$4:$I$6575),0)</f>
        <v>0</v>
      </c>
    </row>
    <row r="3062" spans="2:6">
      <c r="B3062" s="475"/>
      <c r="C3062" s="380" t="str">
        <f>IFERROR(_xlfn.XLOOKUP($B3062,'Reference Prices - Do Not Edit'!$C$4:$C$6575,'Reference Prices - Do Not Edit'!$B$4:$B$6575),"-")</f>
        <v>-</v>
      </c>
      <c r="D3062" s="23">
        <f>IFERROR(_xlfn.XLOOKUP($B3062,'Reference Prices - Do Not Edit'!$C$4:$C$6575,'Reference Prices - Do Not Edit'!$D$4:$D$6575),0)</f>
        <v>0</v>
      </c>
      <c r="E3062" s="23">
        <f>IFERROR(_xlfn.XLOOKUP($B3062,'Reference Prices - Do Not Edit'!$C$4:$C$6575,'Reference Prices - Do Not Edit'!$E$4:$E$6575),0)</f>
        <v>0</v>
      </c>
      <c r="F3062" s="25">
        <f>IFERROR(_xlfn.XLOOKUP($B3062,'Reference Prices - Do Not Edit'!$C$4:$C$6575,'Reference Prices - Do Not Edit'!$I$4:$I$6575),0)</f>
        <v>0</v>
      </c>
    </row>
    <row r="3063" spans="2:6">
      <c r="B3063" s="475"/>
      <c r="C3063" s="380" t="str">
        <f>IFERROR(_xlfn.XLOOKUP($B3063,'Reference Prices - Do Not Edit'!$C$4:$C$6575,'Reference Prices - Do Not Edit'!$B$4:$B$6575),"-")</f>
        <v>-</v>
      </c>
      <c r="D3063" s="23">
        <f>IFERROR(_xlfn.XLOOKUP($B3063,'Reference Prices - Do Not Edit'!$C$4:$C$6575,'Reference Prices - Do Not Edit'!$D$4:$D$6575),0)</f>
        <v>0</v>
      </c>
      <c r="E3063" s="23">
        <f>IFERROR(_xlfn.XLOOKUP($B3063,'Reference Prices - Do Not Edit'!$C$4:$C$6575,'Reference Prices - Do Not Edit'!$E$4:$E$6575),0)</f>
        <v>0</v>
      </c>
      <c r="F3063" s="25">
        <f>IFERROR(_xlfn.XLOOKUP($B3063,'Reference Prices - Do Not Edit'!$C$4:$C$6575,'Reference Prices - Do Not Edit'!$I$4:$I$6575),0)</f>
        <v>0</v>
      </c>
    </row>
    <row r="3064" spans="2:6">
      <c r="B3064" s="475"/>
      <c r="C3064" s="380" t="str">
        <f>IFERROR(_xlfn.XLOOKUP($B3064,'Reference Prices - Do Not Edit'!$C$4:$C$6575,'Reference Prices - Do Not Edit'!$B$4:$B$6575),"-")</f>
        <v>-</v>
      </c>
      <c r="D3064" s="23">
        <f>IFERROR(_xlfn.XLOOKUP($B3064,'Reference Prices - Do Not Edit'!$C$4:$C$6575,'Reference Prices - Do Not Edit'!$D$4:$D$6575),0)</f>
        <v>0</v>
      </c>
      <c r="E3064" s="23">
        <f>IFERROR(_xlfn.XLOOKUP($B3064,'Reference Prices - Do Not Edit'!$C$4:$C$6575,'Reference Prices - Do Not Edit'!$E$4:$E$6575),0)</f>
        <v>0</v>
      </c>
      <c r="F3064" s="25">
        <f>IFERROR(_xlfn.XLOOKUP($B3064,'Reference Prices - Do Not Edit'!$C$4:$C$6575,'Reference Prices - Do Not Edit'!$I$4:$I$6575),0)</f>
        <v>0</v>
      </c>
    </row>
    <row r="3065" spans="2:6">
      <c r="B3065" s="475"/>
      <c r="C3065" s="380" t="str">
        <f>IFERROR(_xlfn.XLOOKUP($B3065,'Reference Prices - Do Not Edit'!$C$4:$C$6575,'Reference Prices - Do Not Edit'!$B$4:$B$6575),"-")</f>
        <v>-</v>
      </c>
      <c r="D3065" s="23">
        <f>IFERROR(_xlfn.XLOOKUP($B3065,'Reference Prices - Do Not Edit'!$C$4:$C$6575,'Reference Prices - Do Not Edit'!$D$4:$D$6575),0)</f>
        <v>0</v>
      </c>
      <c r="E3065" s="23">
        <f>IFERROR(_xlfn.XLOOKUP($B3065,'Reference Prices - Do Not Edit'!$C$4:$C$6575,'Reference Prices - Do Not Edit'!$E$4:$E$6575),0)</f>
        <v>0</v>
      </c>
      <c r="F3065" s="25">
        <f>IFERROR(_xlfn.XLOOKUP($B3065,'Reference Prices - Do Not Edit'!$C$4:$C$6575,'Reference Prices - Do Not Edit'!$I$4:$I$6575),0)</f>
        <v>0</v>
      </c>
    </row>
    <row r="3066" spans="2:6">
      <c r="B3066" s="475"/>
      <c r="C3066" s="380" t="str">
        <f>IFERROR(_xlfn.XLOOKUP($B3066,'Reference Prices - Do Not Edit'!$C$4:$C$6575,'Reference Prices - Do Not Edit'!$B$4:$B$6575),"-")</f>
        <v>-</v>
      </c>
      <c r="D3066" s="23">
        <f>IFERROR(_xlfn.XLOOKUP($B3066,'Reference Prices - Do Not Edit'!$C$4:$C$6575,'Reference Prices - Do Not Edit'!$D$4:$D$6575),0)</f>
        <v>0</v>
      </c>
      <c r="E3066" s="23">
        <f>IFERROR(_xlfn.XLOOKUP($B3066,'Reference Prices - Do Not Edit'!$C$4:$C$6575,'Reference Prices - Do Not Edit'!$E$4:$E$6575),0)</f>
        <v>0</v>
      </c>
      <c r="F3066" s="25">
        <f>IFERROR(_xlfn.XLOOKUP($B3066,'Reference Prices - Do Not Edit'!$C$4:$C$6575,'Reference Prices - Do Not Edit'!$I$4:$I$6575),0)</f>
        <v>0</v>
      </c>
    </row>
    <row r="3067" spans="2:6">
      <c r="B3067" s="475"/>
      <c r="C3067" s="380" t="str">
        <f>IFERROR(_xlfn.XLOOKUP($B3067,'Reference Prices - Do Not Edit'!$C$4:$C$6575,'Reference Prices - Do Not Edit'!$B$4:$B$6575),"-")</f>
        <v>-</v>
      </c>
      <c r="D3067" s="23">
        <f>IFERROR(_xlfn.XLOOKUP($B3067,'Reference Prices - Do Not Edit'!$C$4:$C$6575,'Reference Prices - Do Not Edit'!$D$4:$D$6575),0)</f>
        <v>0</v>
      </c>
      <c r="E3067" s="23">
        <f>IFERROR(_xlfn.XLOOKUP($B3067,'Reference Prices - Do Not Edit'!$C$4:$C$6575,'Reference Prices - Do Not Edit'!$E$4:$E$6575),0)</f>
        <v>0</v>
      </c>
      <c r="F3067" s="25">
        <f>IFERROR(_xlfn.XLOOKUP($B3067,'Reference Prices - Do Not Edit'!$C$4:$C$6575,'Reference Prices - Do Not Edit'!$I$4:$I$6575),0)</f>
        <v>0</v>
      </c>
    </row>
    <row r="3068" spans="2:6">
      <c r="B3068" s="475"/>
      <c r="C3068" s="380" t="str">
        <f>IFERROR(_xlfn.XLOOKUP($B3068,'Reference Prices - Do Not Edit'!$C$4:$C$6575,'Reference Prices - Do Not Edit'!$B$4:$B$6575),"-")</f>
        <v>-</v>
      </c>
      <c r="D3068" s="23">
        <f>IFERROR(_xlfn.XLOOKUP($B3068,'Reference Prices - Do Not Edit'!$C$4:$C$6575,'Reference Prices - Do Not Edit'!$D$4:$D$6575),0)</f>
        <v>0</v>
      </c>
      <c r="E3068" s="23">
        <f>IFERROR(_xlfn.XLOOKUP($B3068,'Reference Prices - Do Not Edit'!$C$4:$C$6575,'Reference Prices - Do Not Edit'!$E$4:$E$6575),0)</f>
        <v>0</v>
      </c>
      <c r="F3068" s="25">
        <f>IFERROR(_xlfn.XLOOKUP($B3068,'Reference Prices - Do Not Edit'!$C$4:$C$6575,'Reference Prices - Do Not Edit'!$I$4:$I$6575),0)</f>
        <v>0</v>
      </c>
    </row>
    <row r="3069" spans="2:6">
      <c r="B3069" s="475"/>
      <c r="C3069" s="380" t="str">
        <f>IFERROR(_xlfn.XLOOKUP($B3069,'Reference Prices - Do Not Edit'!$C$4:$C$6575,'Reference Prices - Do Not Edit'!$B$4:$B$6575),"-")</f>
        <v>-</v>
      </c>
      <c r="D3069" s="23">
        <f>IFERROR(_xlfn.XLOOKUP($B3069,'Reference Prices - Do Not Edit'!$C$4:$C$6575,'Reference Prices - Do Not Edit'!$D$4:$D$6575),0)</f>
        <v>0</v>
      </c>
      <c r="E3069" s="23">
        <f>IFERROR(_xlfn.XLOOKUP($B3069,'Reference Prices - Do Not Edit'!$C$4:$C$6575,'Reference Prices - Do Not Edit'!$E$4:$E$6575),0)</f>
        <v>0</v>
      </c>
      <c r="F3069" s="25">
        <f>IFERROR(_xlfn.XLOOKUP($B3069,'Reference Prices - Do Not Edit'!$C$4:$C$6575,'Reference Prices - Do Not Edit'!$I$4:$I$6575),0)</f>
        <v>0</v>
      </c>
    </row>
    <row r="3070" spans="2:6">
      <c r="B3070" s="475"/>
      <c r="C3070" s="380" t="str">
        <f>IFERROR(_xlfn.XLOOKUP($B3070,'Reference Prices - Do Not Edit'!$C$4:$C$6575,'Reference Prices - Do Not Edit'!$B$4:$B$6575),"-")</f>
        <v>-</v>
      </c>
      <c r="D3070" s="23">
        <f>IFERROR(_xlfn.XLOOKUP($B3070,'Reference Prices - Do Not Edit'!$C$4:$C$6575,'Reference Prices - Do Not Edit'!$D$4:$D$6575),0)</f>
        <v>0</v>
      </c>
      <c r="E3070" s="23">
        <f>IFERROR(_xlfn.XLOOKUP($B3070,'Reference Prices - Do Not Edit'!$C$4:$C$6575,'Reference Prices - Do Not Edit'!$E$4:$E$6575),0)</f>
        <v>0</v>
      </c>
      <c r="F3070" s="25">
        <f>IFERROR(_xlfn.XLOOKUP($B3070,'Reference Prices - Do Not Edit'!$C$4:$C$6575,'Reference Prices - Do Not Edit'!$I$4:$I$6575),0)</f>
        <v>0</v>
      </c>
    </row>
    <row r="3071" spans="2:6">
      <c r="B3071" s="475"/>
      <c r="C3071" s="380" t="str">
        <f>IFERROR(_xlfn.XLOOKUP($B3071,'Reference Prices - Do Not Edit'!$C$4:$C$6575,'Reference Prices - Do Not Edit'!$B$4:$B$6575),"-")</f>
        <v>-</v>
      </c>
      <c r="D3071" s="23">
        <f>IFERROR(_xlfn.XLOOKUP($B3071,'Reference Prices - Do Not Edit'!$C$4:$C$6575,'Reference Prices - Do Not Edit'!$D$4:$D$6575),0)</f>
        <v>0</v>
      </c>
      <c r="E3071" s="23">
        <f>IFERROR(_xlfn.XLOOKUP($B3071,'Reference Prices - Do Not Edit'!$C$4:$C$6575,'Reference Prices - Do Not Edit'!$E$4:$E$6575),0)</f>
        <v>0</v>
      </c>
      <c r="F3071" s="25">
        <f>IFERROR(_xlfn.XLOOKUP($B3071,'Reference Prices - Do Not Edit'!$C$4:$C$6575,'Reference Prices - Do Not Edit'!$I$4:$I$6575),0)</f>
        <v>0</v>
      </c>
    </row>
    <row r="3072" spans="2:6">
      <c r="B3072" s="475"/>
      <c r="C3072" s="380" t="str">
        <f>IFERROR(_xlfn.XLOOKUP($B3072,'Reference Prices - Do Not Edit'!$C$4:$C$6575,'Reference Prices - Do Not Edit'!$B$4:$B$6575),"-")</f>
        <v>-</v>
      </c>
      <c r="D3072" s="23">
        <f>IFERROR(_xlfn.XLOOKUP($B3072,'Reference Prices - Do Not Edit'!$C$4:$C$6575,'Reference Prices - Do Not Edit'!$D$4:$D$6575),0)</f>
        <v>0</v>
      </c>
      <c r="E3072" s="23">
        <f>IFERROR(_xlfn.XLOOKUP($B3072,'Reference Prices - Do Not Edit'!$C$4:$C$6575,'Reference Prices - Do Not Edit'!$E$4:$E$6575),0)</f>
        <v>0</v>
      </c>
      <c r="F3072" s="25">
        <f>IFERROR(_xlfn.XLOOKUP($B3072,'Reference Prices - Do Not Edit'!$C$4:$C$6575,'Reference Prices - Do Not Edit'!$I$4:$I$6575),0)</f>
        <v>0</v>
      </c>
    </row>
    <row r="3073" spans="2:6">
      <c r="B3073" s="475"/>
      <c r="C3073" s="380" t="str">
        <f>IFERROR(_xlfn.XLOOKUP($B3073,'Reference Prices - Do Not Edit'!$C$4:$C$6575,'Reference Prices - Do Not Edit'!$B$4:$B$6575),"-")</f>
        <v>-</v>
      </c>
      <c r="D3073" s="23">
        <f>IFERROR(_xlfn.XLOOKUP($B3073,'Reference Prices - Do Not Edit'!$C$4:$C$6575,'Reference Prices - Do Not Edit'!$D$4:$D$6575),0)</f>
        <v>0</v>
      </c>
      <c r="E3073" s="23">
        <f>IFERROR(_xlfn.XLOOKUP($B3073,'Reference Prices - Do Not Edit'!$C$4:$C$6575,'Reference Prices - Do Not Edit'!$E$4:$E$6575),0)</f>
        <v>0</v>
      </c>
      <c r="F3073" s="25">
        <f>IFERROR(_xlfn.XLOOKUP($B3073,'Reference Prices - Do Not Edit'!$C$4:$C$6575,'Reference Prices - Do Not Edit'!$I$4:$I$6575),0)</f>
        <v>0</v>
      </c>
    </row>
    <row r="3074" spans="2:6">
      <c r="B3074" s="475"/>
      <c r="C3074" s="380" t="str">
        <f>IFERROR(_xlfn.XLOOKUP($B3074,'Reference Prices - Do Not Edit'!$C$4:$C$6575,'Reference Prices - Do Not Edit'!$B$4:$B$6575),"-")</f>
        <v>-</v>
      </c>
      <c r="D3074" s="23">
        <f>IFERROR(_xlfn.XLOOKUP($B3074,'Reference Prices - Do Not Edit'!$C$4:$C$6575,'Reference Prices - Do Not Edit'!$D$4:$D$6575),0)</f>
        <v>0</v>
      </c>
      <c r="E3074" s="23">
        <f>IFERROR(_xlfn.XLOOKUP($B3074,'Reference Prices - Do Not Edit'!$C$4:$C$6575,'Reference Prices - Do Not Edit'!$E$4:$E$6575),0)</f>
        <v>0</v>
      </c>
      <c r="F3074" s="25">
        <f>IFERROR(_xlfn.XLOOKUP($B3074,'Reference Prices - Do Not Edit'!$C$4:$C$6575,'Reference Prices - Do Not Edit'!$I$4:$I$6575),0)</f>
        <v>0</v>
      </c>
    </row>
    <row r="3075" spans="2:6">
      <c r="B3075" s="475"/>
      <c r="C3075" s="380" t="str">
        <f>IFERROR(_xlfn.XLOOKUP($B3075,'Reference Prices - Do Not Edit'!$C$4:$C$6575,'Reference Prices - Do Not Edit'!$B$4:$B$6575),"-")</f>
        <v>-</v>
      </c>
      <c r="D3075" s="23">
        <f>IFERROR(_xlfn.XLOOKUP($B3075,'Reference Prices - Do Not Edit'!$C$4:$C$6575,'Reference Prices - Do Not Edit'!$D$4:$D$6575),0)</f>
        <v>0</v>
      </c>
      <c r="E3075" s="23">
        <f>IFERROR(_xlfn.XLOOKUP($B3075,'Reference Prices - Do Not Edit'!$C$4:$C$6575,'Reference Prices - Do Not Edit'!$E$4:$E$6575),0)</f>
        <v>0</v>
      </c>
      <c r="F3075" s="25">
        <f>IFERROR(_xlfn.XLOOKUP($B3075,'Reference Prices - Do Not Edit'!$C$4:$C$6575,'Reference Prices - Do Not Edit'!$I$4:$I$6575),0)</f>
        <v>0</v>
      </c>
    </row>
    <row r="3076" spans="2:6">
      <c r="B3076" s="475"/>
      <c r="C3076" s="380" t="str">
        <f>IFERROR(_xlfn.XLOOKUP($B3076,'Reference Prices - Do Not Edit'!$C$4:$C$6575,'Reference Prices - Do Not Edit'!$B$4:$B$6575),"-")</f>
        <v>-</v>
      </c>
      <c r="D3076" s="23">
        <f>IFERROR(_xlfn.XLOOKUP($B3076,'Reference Prices - Do Not Edit'!$C$4:$C$6575,'Reference Prices - Do Not Edit'!$D$4:$D$6575),0)</f>
        <v>0</v>
      </c>
      <c r="E3076" s="23">
        <f>IFERROR(_xlfn.XLOOKUP($B3076,'Reference Prices - Do Not Edit'!$C$4:$C$6575,'Reference Prices - Do Not Edit'!$E$4:$E$6575),0)</f>
        <v>0</v>
      </c>
      <c r="F3076" s="25">
        <f>IFERROR(_xlfn.XLOOKUP($B3076,'Reference Prices - Do Not Edit'!$C$4:$C$6575,'Reference Prices - Do Not Edit'!$I$4:$I$6575),0)</f>
        <v>0</v>
      </c>
    </row>
    <row r="3077" spans="2:6">
      <c r="B3077" s="475"/>
      <c r="C3077" s="380" t="str">
        <f>IFERROR(_xlfn.XLOOKUP($B3077,'Reference Prices - Do Not Edit'!$C$4:$C$6575,'Reference Prices - Do Not Edit'!$B$4:$B$6575),"-")</f>
        <v>-</v>
      </c>
      <c r="D3077" s="23">
        <f>IFERROR(_xlfn.XLOOKUP($B3077,'Reference Prices - Do Not Edit'!$C$4:$C$6575,'Reference Prices - Do Not Edit'!$D$4:$D$6575),0)</f>
        <v>0</v>
      </c>
      <c r="E3077" s="23">
        <f>IFERROR(_xlfn.XLOOKUP($B3077,'Reference Prices - Do Not Edit'!$C$4:$C$6575,'Reference Prices - Do Not Edit'!$E$4:$E$6575),0)</f>
        <v>0</v>
      </c>
      <c r="F3077" s="25">
        <f>IFERROR(_xlfn.XLOOKUP($B3077,'Reference Prices - Do Not Edit'!$C$4:$C$6575,'Reference Prices - Do Not Edit'!$I$4:$I$6575),0)</f>
        <v>0</v>
      </c>
    </row>
    <row r="3078" spans="2:6">
      <c r="B3078" s="475"/>
      <c r="C3078" s="380" t="str">
        <f>IFERROR(_xlfn.XLOOKUP($B3078,'Reference Prices - Do Not Edit'!$C$4:$C$6575,'Reference Prices - Do Not Edit'!$B$4:$B$6575),"-")</f>
        <v>-</v>
      </c>
      <c r="D3078" s="23">
        <f>IFERROR(_xlfn.XLOOKUP($B3078,'Reference Prices - Do Not Edit'!$C$4:$C$6575,'Reference Prices - Do Not Edit'!$D$4:$D$6575),0)</f>
        <v>0</v>
      </c>
      <c r="E3078" s="23">
        <f>IFERROR(_xlfn.XLOOKUP($B3078,'Reference Prices - Do Not Edit'!$C$4:$C$6575,'Reference Prices - Do Not Edit'!$E$4:$E$6575),0)</f>
        <v>0</v>
      </c>
      <c r="F3078" s="25">
        <f>IFERROR(_xlfn.XLOOKUP($B3078,'Reference Prices - Do Not Edit'!$C$4:$C$6575,'Reference Prices - Do Not Edit'!$I$4:$I$6575),0)</f>
        <v>0</v>
      </c>
    </row>
    <row r="3079" spans="2:6">
      <c r="B3079" s="475"/>
      <c r="C3079" s="380" t="str">
        <f>IFERROR(_xlfn.XLOOKUP($B3079,'Reference Prices - Do Not Edit'!$C$4:$C$6575,'Reference Prices - Do Not Edit'!$B$4:$B$6575),"-")</f>
        <v>-</v>
      </c>
      <c r="D3079" s="23">
        <f>IFERROR(_xlfn.XLOOKUP($B3079,'Reference Prices - Do Not Edit'!$C$4:$C$6575,'Reference Prices - Do Not Edit'!$D$4:$D$6575),0)</f>
        <v>0</v>
      </c>
      <c r="E3079" s="23">
        <f>IFERROR(_xlfn.XLOOKUP($B3079,'Reference Prices - Do Not Edit'!$C$4:$C$6575,'Reference Prices - Do Not Edit'!$E$4:$E$6575),0)</f>
        <v>0</v>
      </c>
      <c r="F3079" s="25">
        <f>IFERROR(_xlfn.XLOOKUP($B3079,'Reference Prices - Do Not Edit'!$C$4:$C$6575,'Reference Prices - Do Not Edit'!$I$4:$I$6575),0)</f>
        <v>0</v>
      </c>
    </row>
    <row r="3080" spans="2:6">
      <c r="B3080" s="475"/>
      <c r="C3080" s="380" t="str">
        <f>IFERROR(_xlfn.XLOOKUP($B3080,'Reference Prices - Do Not Edit'!$C$4:$C$6575,'Reference Prices - Do Not Edit'!$B$4:$B$6575),"-")</f>
        <v>-</v>
      </c>
      <c r="D3080" s="23">
        <f>IFERROR(_xlfn.XLOOKUP($B3080,'Reference Prices - Do Not Edit'!$C$4:$C$6575,'Reference Prices - Do Not Edit'!$D$4:$D$6575),0)</f>
        <v>0</v>
      </c>
      <c r="E3080" s="23">
        <f>IFERROR(_xlfn.XLOOKUP($B3080,'Reference Prices - Do Not Edit'!$C$4:$C$6575,'Reference Prices - Do Not Edit'!$E$4:$E$6575),0)</f>
        <v>0</v>
      </c>
      <c r="F3080" s="25">
        <f>IFERROR(_xlfn.XLOOKUP($B3080,'Reference Prices - Do Not Edit'!$C$4:$C$6575,'Reference Prices - Do Not Edit'!$I$4:$I$6575),0)</f>
        <v>0</v>
      </c>
    </row>
    <row r="3081" spans="2:6">
      <c r="B3081" s="475"/>
      <c r="C3081" s="380" t="str">
        <f>IFERROR(_xlfn.XLOOKUP($B3081,'Reference Prices - Do Not Edit'!$C$4:$C$6575,'Reference Prices - Do Not Edit'!$B$4:$B$6575),"-")</f>
        <v>-</v>
      </c>
      <c r="D3081" s="23">
        <f>IFERROR(_xlfn.XLOOKUP($B3081,'Reference Prices - Do Not Edit'!$C$4:$C$6575,'Reference Prices - Do Not Edit'!$D$4:$D$6575),0)</f>
        <v>0</v>
      </c>
      <c r="E3081" s="23">
        <f>IFERROR(_xlfn.XLOOKUP($B3081,'Reference Prices - Do Not Edit'!$C$4:$C$6575,'Reference Prices - Do Not Edit'!$E$4:$E$6575),0)</f>
        <v>0</v>
      </c>
      <c r="F3081" s="25">
        <f>IFERROR(_xlfn.XLOOKUP($B3081,'Reference Prices - Do Not Edit'!$C$4:$C$6575,'Reference Prices - Do Not Edit'!$I$4:$I$6575),0)</f>
        <v>0</v>
      </c>
    </row>
    <row r="3082" spans="2:6">
      <c r="B3082" s="475"/>
      <c r="C3082" s="380" t="str">
        <f>IFERROR(_xlfn.XLOOKUP($B3082,'Reference Prices - Do Not Edit'!$C$4:$C$6575,'Reference Prices - Do Not Edit'!$B$4:$B$6575),"-")</f>
        <v>-</v>
      </c>
      <c r="D3082" s="23">
        <f>IFERROR(_xlfn.XLOOKUP($B3082,'Reference Prices - Do Not Edit'!$C$4:$C$6575,'Reference Prices - Do Not Edit'!$D$4:$D$6575),0)</f>
        <v>0</v>
      </c>
      <c r="E3082" s="23">
        <f>IFERROR(_xlfn.XLOOKUP($B3082,'Reference Prices - Do Not Edit'!$C$4:$C$6575,'Reference Prices - Do Not Edit'!$E$4:$E$6575),0)</f>
        <v>0</v>
      </c>
      <c r="F3082" s="25">
        <f>IFERROR(_xlfn.XLOOKUP($B3082,'Reference Prices - Do Not Edit'!$C$4:$C$6575,'Reference Prices - Do Not Edit'!$I$4:$I$6575),0)</f>
        <v>0</v>
      </c>
    </row>
    <row r="3083" spans="2:6">
      <c r="B3083" s="475"/>
      <c r="C3083" s="380" t="str">
        <f>IFERROR(_xlfn.XLOOKUP($B3083,'Reference Prices - Do Not Edit'!$C$4:$C$6575,'Reference Prices - Do Not Edit'!$B$4:$B$6575),"-")</f>
        <v>-</v>
      </c>
      <c r="D3083" s="23">
        <f>IFERROR(_xlfn.XLOOKUP($B3083,'Reference Prices - Do Not Edit'!$C$4:$C$6575,'Reference Prices - Do Not Edit'!$D$4:$D$6575),0)</f>
        <v>0</v>
      </c>
      <c r="E3083" s="23">
        <f>IFERROR(_xlfn.XLOOKUP($B3083,'Reference Prices - Do Not Edit'!$C$4:$C$6575,'Reference Prices - Do Not Edit'!$E$4:$E$6575),0)</f>
        <v>0</v>
      </c>
      <c r="F3083" s="25">
        <f>IFERROR(_xlfn.XLOOKUP($B3083,'Reference Prices - Do Not Edit'!$C$4:$C$6575,'Reference Prices - Do Not Edit'!$I$4:$I$6575),0)</f>
        <v>0</v>
      </c>
    </row>
    <row r="3084" spans="2:6">
      <c r="B3084" s="475"/>
      <c r="C3084" s="380" t="str">
        <f>IFERROR(_xlfn.XLOOKUP($B3084,'Reference Prices - Do Not Edit'!$C$4:$C$6575,'Reference Prices - Do Not Edit'!$B$4:$B$6575),"-")</f>
        <v>-</v>
      </c>
      <c r="D3084" s="23">
        <f>IFERROR(_xlfn.XLOOKUP($B3084,'Reference Prices - Do Not Edit'!$C$4:$C$6575,'Reference Prices - Do Not Edit'!$D$4:$D$6575),0)</f>
        <v>0</v>
      </c>
      <c r="E3084" s="23">
        <f>IFERROR(_xlfn.XLOOKUP($B3084,'Reference Prices - Do Not Edit'!$C$4:$C$6575,'Reference Prices - Do Not Edit'!$E$4:$E$6575),0)</f>
        <v>0</v>
      </c>
      <c r="F3084" s="25">
        <f>IFERROR(_xlfn.XLOOKUP($B3084,'Reference Prices - Do Not Edit'!$C$4:$C$6575,'Reference Prices - Do Not Edit'!$I$4:$I$6575),0)</f>
        <v>0</v>
      </c>
    </row>
    <row r="3085" spans="2:6">
      <c r="B3085" s="475"/>
      <c r="C3085" s="380" t="str">
        <f>IFERROR(_xlfn.XLOOKUP($B3085,'Reference Prices - Do Not Edit'!$C$4:$C$6575,'Reference Prices - Do Not Edit'!$B$4:$B$6575),"-")</f>
        <v>-</v>
      </c>
      <c r="D3085" s="23">
        <f>IFERROR(_xlfn.XLOOKUP($B3085,'Reference Prices - Do Not Edit'!$C$4:$C$6575,'Reference Prices - Do Not Edit'!$D$4:$D$6575),0)</f>
        <v>0</v>
      </c>
      <c r="E3085" s="23">
        <f>IFERROR(_xlfn.XLOOKUP($B3085,'Reference Prices - Do Not Edit'!$C$4:$C$6575,'Reference Prices - Do Not Edit'!$E$4:$E$6575),0)</f>
        <v>0</v>
      </c>
      <c r="F3085" s="25">
        <f>IFERROR(_xlfn.XLOOKUP($B3085,'Reference Prices - Do Not Edit'!$C$4:$C$6575,'Reference Prices - Do Not Edit'!$I$4:$I$6575),0)</f>
        <v>0</v>
      </c>
    </row>
    <row r="3086" spans="2:6">
      <c r="B3086" s="475"/>
      <c r="C3086" s="380" t="str">
        <f>IFERROR(_xlfn.XLOOKUP($B3086,'Reference Prices - Do Not Edit'!$C$4:$C$6575,'Reference Prices - Do Not Edit'!$B$4:$B$6575),"-")</f>
        <v>-</v>
      </c>
      <c r="D3086" s="23">
        <f>IFERROR(_xlfn.XLOOKUP($B3086,'Reference Prices - Do Not Edit'!$C$4:$C$6575,'Reference Prices - Do Not Edit'!$D$4:$D$6575),0)</f>
        <v>0</v>
      </c>
      <c r="E3086" s="23">
        <f>IFERROR(_xlfn.XLOOKUP($B3086,'Reference Prices - Do Not Edit'!$C$4:$C$6575,'Reference Prices - Do Not Edit'!$E$4:$E$6575),0)</f>
        <v>0</v>
      </c>
      <c r="F3086" s="25">
        <f>IFERROR(_xlfn.XLOOKUP($B3086,'Reference Prices - Do Not Edit'!$C$4:$C$6575,'Reference Prices - Do Not Edit'!$I$4:$I$6575),0)</f>
        <v>0</v>
      </c>
    </row>
    <row r="3087" spans="2:6">
      <c r="B3087" s="475"/>
      <c r="C3087" s="380" t="str">
        <f>IFERROR(_xlfn.XLOOKUP($B3087,'Reference Prices - Do Not Edit'!$C$4:$C$6575,'Reference Prices - Do Not Edit'!$B$4:$B$6575),"-")</f>
        <v>-</v>
      </c>
      <c r="D3087" s="23">
        <f>IFERROR(_xlfn.XLOOKUP($B3087,'Reference Prices - Do Not Edit'!$C$4:$C$6575,'Reference Prices - Do Not Edit'!$D$4:$D$6575),0)</f>
        <v>0</v>
      </c>
      <c r="E3087" s="23">
        <f>IFERROR(_xlfn.XLOOKUP($B3087,'Reference Prices - Do Not Edit'!$C$4:$C$6575,'Reference Prices - Do Not Edit'!$E$4:$E$6575),0)</f>
        <v>0</v>
      </c>
      <c r="F3087" s="25">
        <f>IFERROR(_xlfn.XLOOKUP($B3087,'Reference Prices - Do Not Edit'!$C$4:$C$6575,'Reference Prices - Do Not Edit'!$I$4:$I$6575),0)</f>
        <v>0</v>
      </c>
    </row>
    <row r="3088" spans="2:6">
      <c r="B3088" s="475"/>
      <c r="C3088" s="380" t="str">
        <f>IFERROR(_xlfn.XLOOKUP($B3088,'Reference Prices - Do Not Edit'!$C$4:$C$6575,'Reference Prices - Do Not Edit'!$B$4:$B$6575),"-")</f>
        <v>-</v>
      </c>
      <c r="D3088" s="23">
        <f>IFERROR(_xlfn.XLOOKUP($B3088,'Reference Prices - Do Not Edit'!$C$4:$C$6575,'Reference Prices - Do Not Edit'!$D$4:$D$6575),0)</f>
        <v>0</v>
      </c>
      <c r="E3088" s="23">
        <f>IFERROR(_xlfn.XLOOKUP($B3088,'Reference Prices - Do Not Edit'!$C$4:$C$6575,'Reference Prices - Do Not Edit'!$E$4:$E$6575),0)</f>
        <v>0</v>
      </c>
      <c r="F3088" s="25">
        <f>IFERROR(_xlfn.XLOOKUP($B3088,'Reference Prices - Do Not Edit'!$C$4:$C$6575,'Reference Prices - Do Not Edit'!$I$4:$I$6575),0)</f>
        <v>0</v>
      </c>
    </row>
    <row r="3089" spans="2:6">
      <c r="B3089" s="475"/>
      <c r="C3089" s="380" t="str">
        <f>IFERROR(_xlfn.XLOOKUP($B3089,'Reference Prices - Do Not Edit'!$C$4:$C$6575,'Reference Prices - Do Not Edit'!$B$4:$B$6575),"-")</f>
        <v>-</v>
      </c>
      <c r="D3089" s="23">
        <f>IFERROR(_xlfn.XLOOKUP($B3089,'Reference Prices - Do Not Edit'!$C$4:$C$6575,'Reference Prices - Do Not Edit'!$D$4:$D$6575),0)</f>
        <v>0</v>
      </c>
      <c r="E3089" s="23">
        <f>IFERROR(_xlfn.XLOOKUP($B3089,'Reference Prices - Do Not Edit'!$C$4:$C$6575,'Reference Prices - Do Not Edit'!$E$4:$E$6575),0)</f>
        <v>0</v>
      </c>
      <c r="F3089" s="25">
        <f>IFERROR(_xlfn.XLOOKUP($B3089,'Reference Prices - Do Not Edit'!$C$4:$C$6575,'Reference Prices - Do Not Edit'!$I$4:$I$6575),0)</f>
        <v>0</v>
      </c>
    </row>
    <row r="3090" spans="2:6">
      <c r="B3090" s="475"/>
      <c r="C3090" s="380" t="str">
        <f>IFERROR(_xlfn.XLOOKUP($B3090,'Reference Prices - Do Not Edit'!$C$4:$C$6575,'Reference Prices - Do Not Edit'!$B$4:$B$6575),"-")</f>
        <v>-</v>
      </c>
      <c r="D3090" s="23">
        <f>IFERROR(_xlfn.XLOOKUP($B3090,'Reference Prices - Do Not Edit'!$C$4:$C$6575,'Reference Prices - Do Not Edit'!$D$4:$D$6575),0)</f>
        <v>0</v>
      </c>
      <c r="E3090" s="23">
        <f>IFERROR(_xlfn.XLOOKUP($B3090,'Reference Prices - Do Not Edit'!$C$4:$C$6575,'Reference Prices - Do Not Edit'!$E$4:$E$6575),0)</f>
        <v>0</v>
      </c>
      <c r="F3090" s="25">
        <f>IFERROR(_xlfn.XLOOKUP($B3090,'Reference Prices - Do Not Edit'!$C$4:$C$6575,'Reference Prices - Do Not Edit'!$I$4:$I$6575),0)</f>
        <v>0</v>
      </c>
    </row>
    <row r="3091" spans="2:6">
      <c r="B3091" s="475"/>
      <c r="C3091" s="380" t="str">
        <f>IFERROR(_xlfn.XLOOKUP($B3091,'Reference Prices - Do Not Edit'!$C$4:$C$6575,'Reference Prices - Do Not Edit'!$B$4:$B$6575),"-")</f>
        <v>-</v>
      </c>
      <c r="D3091" s="23">
        <f>IFERROR(_xlfn.XLOOKUP($B3091,'Reference Prices - Do Not Edit'!$C$4:$C$6575,'Reference Prices - Do Not Edit'!$D$4:$D$6575),0)</f>
        <v>0</v>
      </c>
      <c r="E3091" s="23">
        <f>IFERROR(_xlfn.XLOOKUP($B3091,'Reference Prices - Do Not Edit'!$C$4:$C$6575,'Reference Prices - Do Not Edit'!$E$4:$E$6575),0)</f>
        <v>0</v>
      </c>
      <c r="F3091" s="25">
        <f>IFERROR(_xlfn.XLOOKUP($B3091,'Reference Prices - Do Not Edit'!$C$4:$C$6575,'Reference Prices - Do Not Edit'!$I$4:$I$6575),0)</f>
        <v>0</v>
      </c>
    </row>
    <row r="3092" spans="2:6">
      <c r="B3092" s="475"/>
      <c r="C3092" s="380" t="str">
        <f>IFERROR(_xlfn.XLOOKUP($B3092,'Reference Prices - Do Not Edit'!$C$4:$C$6575,'Reference Prices - Do Not Edit'!$B$4:$B$6575),"-")</f>
        <v>-</v>
      </c>
      <c r="D3092" s="23">
        <f>IFERROR(_xlfn.XLOOKUP($B3092,'Reference Prices - Do Not Edit'!$C$4:$C$6575,'Reference Prices - Do Not Edit'!$D$4:$D$6575),0)</f>
        <v>0</v>
      </c>
      <c r="E3092" s="23">
        <f>IFERROR(_xlfn.XLOOKUP($B3092,'Reference Prices - Do Not Edit'!$C$4:$C$6575,'Reference Prices - Do Not Edit'!$E$4:$E$6575),0)</f>
        <v>0</v>
      </c>
      <c r="F3092" s="25">
        <f>IFERROR(_xlfn.XLOOKUP($B3092,'Reference Prices - Do Not Edit'!$C$4:$C$6575,'Reference Prices - Do Not Edit'!$I$4:$I$6575),0)</f>
        <v>0</v>
      </c>
    </row>
    <row r="3093" spans="2:6">
      <c r="B3093" s="475"/>
      <c r="C3093" s="380" t="str">
        <f>IFERROR(_xlfn.XLOOKUP($B3093,'Reference Prices - Do Not Edit'!$C$4:$C$6575,'Reference Prices - Do Not Edit'!$B$4:$B$6575),"-")</f>
        <v>-</v>
      </c>
      <c r="D3093" s="23">
        <f>IFERROR(_xlfn.XLOOKUP($B3093,'Reference Prices - Do Not Edit'!$C$4:$C$6575,'Reference Prices - Do Not Edit'!$D$4:$D$6575),0)</f>
        <v>0</v>
      </c>
      <c r="E3093" s="23">
        <f>IFERROR(_xlfn.XLOOKUP($B3093,'Reference Prices - Do Not Edit'!$C$4:$C$6575,'Reference Prices - Do Not Edit'!$E$4:$E$6575),0)</f>
        <v>0</v>
      </c>
      <c r="F3093" s="25">
        <f>IFERROR(_xlfn.XLOOKUP($B3093,'Reference Prices - Do Not Edit'!$C$4:$C$6575,'Reference Prices - Do Not Edit'!$I$4:$I$6575),0)</f>
        <v>0</v>
      </c>
    </row>
    <row r="3094" spans="2:6">
      <c r="B3094" s="475"/>
      <c r="C3094" s="380" t="str">
        <f>IFERROR(_xlfn.XLOOKUP($B3094,'Reference Prices - Do Not Edit'!$C$4:$C$6575,'Reference Prices - Do Not Edit'!$B$4:$B$6575),"-")</f>
        <v>-</v>
      </c>
      <c r="D3094" s="23">
        <f>IFERROR(_xlfn.XLOOKUP($B3094,'Reference Prices - Do Not Edit'!$C$4:$C$6575,'Reference Prices - Do Not Edit'!$D$4:$D$6575),0)</f>
        <v>0</v>
      </c>
      <c r="E3094" s="23">
        <f>IFERROR(_xlfn.XLOOKUP($B3094,'Reference Prices - Do Not Edit'!$C$4:$C$6575,'Reference Prices - Do Not Edit'!$E$4:$E$6575),0)</f>
        <v>0</v>
      </c>
      <c r="F3094" s="25">
        <f>IFERROR(_xlfn.XLOOKUP($B3094,'Reference Prices - Do Not Edit'!$C$4:$C$6575,'Reference Prices - Do Not Edit'!$I$4:$I$6575),0)</f>
        <v>0</v>
      </c>
    </row>
    <row r="3095" spans="2:6">
      <c r="B3095" s="475"/>
      <c r="C3095" s="380" t="str">
        <f>IFERROR(_xlfn.XLOOKUP($B3095,'Reference Prices - Do Not Edit'!$C$4:$C$6575,'Reference Prices - Do Not Edit'!$B$4:$B$6575),"-")</f>
        <v>-</v>
      </c>
      <c r="D3095" s="23">
        <f>IFERROR(_xlfn.XLOOKUP($B3095,'Reference Prices - Do Not Edit'!$C$4:$C$6575,'Reference Prices - Do Not Edit'!$D$4:$D$6575),0)</f>
        <v>0</v>
      </c>
      <c r="E3095" s="23">
        <f>IFERROR(_xlfn.XLOOKUP($B3095,'Reference Prices - Do Not Edit'!$C$4:$C$6575,'Reference Prices - Do Not Edit'!$E$4:$E$6575),0)</f>
        <v>0</v>
      </c>
      <c r="F3095" s="25">
        <f>IFERROR(_xlfn.XLOOKUP($B3095,'Reference Prices - Do Not Edit'!$C$4:$C$6575,'Reference Prices - Do Not Edit'!$I$4:$I$6575),0)</f>
        <v>0</v>
      </c>
    </row>
    <row r="3096" spans="2:6">
      <c r="B3096" s="475"/>
      <c r="C3096" s="380" t="str">
        <f>IFERROR(_xlfn.XLOOKUP($B3096,'Reference Prices - Do Not Edit'!$C$4:$C$6575,'Reference Prices - Do Not Edit'!$B$4:$B$6575),"-")</f>
        <v>-</v>
      </c>
      <c r="D3096" s="23">
        <f>IFERROR(_xlfn.XLOOKUP($B3096,'Reference Prices - Do Not Edit'!$C$4:$C$6575,'Reference Prices - Do Not Edit'!$D$4:$D$6575),0)</f>
        <v>0</v>
      </c>
      <c r="E3096" s="23">
        <f>IFERROR(_xlfn.XLOOKUP($B3096,'Reference Prices - Do Not Edit'!$C$4:$C$6575,'Reference Prices - Do Not Edit'!$E$4:$E$6575),0)</f>
        <v>0</v>
      </c>
      <c r="F3096" s="25">
        <f>IFERROR(_xlfn.XLOOKUP($B3096,'Reference Prices - Do Not Edit'!$C$4:$C$6575,'Reference Prices - Do Not Edit'!$I$4:$I$6575),0)</f>
        <v>0</v>
      </c>
    </row>
    <row r="3097" spans="2:6">
      <c r="B3097" s="475"/>
      <c r="C3097" s="380" t="str">
        <f>IFERROR(_xlfn.XLOOKUP($B3097,'Reference Prices - Do Not Edit'!$C$4:$C$6575,'Reference Prices - Do Not Edit'!$B$4:$B$6575),"-")</f>
        <v>-</v>
      </c>
      <c r="D3097" s="23">
        <f>IFERROR(_xlfn.XLOOKUP($B3097,'Reference Prices - Do Not Edit'!$C$4:$C$6575,'Reference Prices - Do Not Edit'!$D$4:$D$6575),0)</f>
        <v>0</v>
      </c>
      <c r="E3097" s="23">
        <f>IFERROR(_xlfn.XLOOKUP($B3097,'Reference Prices - Do Not Edit'!$C$4:$C$6575,'Reference Prices - Do Not Edit'!$E$4:$E$6575),0)</f>
        <v>0</v>
      </c>
      <c r="F3097" s="25">
        <f>IFERROR(_xlfn.XLOOKUP($B3097,'Reference Prices - Do Not Edit'!$C$4:$C$6575,'Reference Prices - Do Not Edit'!$I$4:$I$6575),0)</f>
        <v>0</v>
      </c>
    </row>
    <row r="3098" spans="2:6">
      <c r="B3098" s="475"/>
      <c r="C3098" s="380" t="str">
        <f>IFERROR(_xlfn.XLOOKUP($B3098,'Reference Prices - Do Not Edit'!$C$4:$C$6575,'Reference Prices - Do Not Edit'!$B$4:$B$6575),"-")</f>
        <v>-</v>
      </c>
      <c r="D3098" s="23">
        <f>IFERROR(_xlfn.XLOOKUP($B3098,'Reference Prices - Do Not Edit'!$C$4:$C$6575,'Reference Prices - Do Not Edit'!$D$4:$D$6575),0)</f>
        <v>0</v>
      </c>
      <c r="E3098" s="23">
        <f>IFERROR(_xlfn.XLOOKUP($B3098,'Reference Prices - Do Not Edit'!$C$4:$C$6575,'Reference Prices - Do Not Edit'!$E$4:$E$6575),0)</f>
        <v>0</v>
      </c>
      <c r="F3098" s="25">
        <f>IFERROR(_xlfn.XLOOKUP($B3098,'Reference Prices - Do Not Edit'!$C$4:$C$6575,'Reference Prices - Do Not Edit'!$I$4:$I$6575),0)</f>
        <v>0</v>
      </c>
    </row>
    <row r="3099" spans="2:6">
      <c r="B3099" s="475"/>
      <c r="C3099" s="380" t="str">
        <f>IFERROR(_xlfn.XLOOKUP($B3099,'Reference Prices - Do Not Edit'!$C$4:$C$6575,'Reference Prices - Do Not Edit'!$B$4:$B$6575),"-")</f>
        <v>-</v>
      </c>
      <c r="D3099" s="23">
        <f>IFERROR(_xlfn.XLOOKUP($B3099,'Reference Prices - Do Not Edit'!$C$4:$C$6575,'Reference Prices - Do Not Edit'!$D$4:$D$6575),0)</f>
        <v>0</v>
      </c>
      <c r="E3099" s="23">
        <f>IFERROR(_xlfn.XLOOKUP($B3099,'Reference Prices - Do Not Edit'!$C$4:$C$6575,'Reference Prices - Do Not Edit'!$E$4:$E$6575),0)</f>
        <v>0</v>
      </c>
      <c r="F3099" s="25">
        <f>IFERROR(_xlfn.XLOOKUP($B3099,'Reference Prices - Do Not Edit'!$C$4:$C$6575,'Reference Prices - Do Not Edit'!$I$4:$I$6575),0)</f>
        <v>0</v>
      </c>
    </row>
    <row r="3100" spans="2:6">
      <c r="B3100" s="475"/>
      <c r="C3100" s="380" t="str">
        <f>IFERROR(_xlfn.XLOOKUP($B3100,'Reference Prices - Do Not Edit'!$C$4:$C$6575,'Reference Prices - Do Not Edit'!$B$4:$B$6575),"-")</f>
        <v>-</v>
      </c>
      <c r="D3100" s="23">
        <f>IFERROR(_xlfn.XLOOKUP($B3100,'Reference Prices - Do Not Edit'!$C$4:$C$6575,'Reference Prices - Do Not Edit'!$D$4:$D$6575),0)</f>
        <v>0</v>
      </c>
      <c r="E3100" s="23">
        <f>IFERROR(_xlfn.XLOOKUP($B3100,'Reference Prices - Do Not Edit'!$C$4:$C$6575,'Reference Prices - Do Not Edit'!$E$4:$E$6575),0)</f>
        <v>0</v>
      </c>
      <c r="F3100" s="25">
        <f>IFERROR(_xlfn.XLOOKUP($B3100,'Reference Prices - Do Not Edit'!$C$4:$C$6575,'Reference Prices - Do Not Edit'!$I$4:$I$6575),0)</f>
        <v>0</v>
      </c>
    </row>
    <row r="3101" spans="2:6">
      <c r="B3101" s="475"/>
      <c r="C3101" s="380" t="str">
        <f>IFERROR(_xlfn.XLOOKUP($B3101,'Reference Prices - Do Not Edit'!$C$4:$C$6575,'Reference Prices - Do Not Edit'!$B$4:$B$6575),"-")</f>
        <v>-</v>
      </c>
      <c r="D3101" s="23">
        <f>IFERROR(_xlfn.XLOOKUP($B3101,'Reference Prices - Do Not Edit'!$C$4:$C$6575,'Reference Prices - Do Not Edit'!$D$4:$D$6575),0)</f>
        <v>0</v>
      </c>
      <c r="E3101" s="23">
        <f>IFERROR(_xlfn.XLOOKUP($B3101,'Reference Prices - Do Not Edit'!$C$4:$C$6575,'Reference Prices - Do Not Edit'!$E$4:$E$6575),0)</f>
        <v>0</v>
      </c>
      <c r="F3101" s="25">
        <f>IFERROR(_xlfn.XLOOKUP($B3101,'Reference Prices - Do Not Edit'!$C$4:$C$6575,'Reference Prices - Do Not Edit'!$I$4:$I$6575),0)</f>
        <v>0</v>
      </c>
    </row>
    <row r="3102" spans="2:6">
      <c r="B3102" s="475"/>
      <c r="C3102" s="380" t="str">
        <f>IFERROR(_xlfn.XLOOKUP($B3102,'Reference Prices - Do Not Edit'!$C$4:$C$6575,'Reference Prices - Do Not Edit'!$B$4:$B$6575),"-")</f>
        <v>-</v>
      </c>
      <c r="D3102" s="23">
        <f>IFERROR(_xlfn.XLOOKUP($B3102,'Reference Prices - Do Not Edit'!$C$4:$C$6575,'Reference Prices - Do Not Edit'!$D$4:$D$6575),0)</f>
        <v>0</v>
      </c>
      <c r="E3102" s="23">
        <f>IFERROR(_xlfn.XLOOKUP($B3102,'Reference Prices - Do Not Edit'!$C$4:$C$6575,'Reference Prices - Do Not Edit'!$E$4:$E$6575),0)</f>
        <v>0</v>
      </c>
      <c r="F3102" s="25">
        <f>IFERROR(_xlfn.XLOOKUP($B3102,'Reference Prices - Do Not Edit'!$C$4:$C$6575,'Reference Prices - Do Not Edit'!$I$4:$I$6575),0)</f>
        <v>0</v>
      </c>
    </row>
    <row r="3103" spans="2:6">
      <c r="B3103" s="475"/>
      <c r="C3103" s="380" t="str">
        <f>IFERROR(_xlfn.XLOOKUP($B3103,'Reference Prices - Do Not Edit'!$C$4:$C$6575,'Reference Prices - Do Not Edit'!$B$4:$B$6575),"-")</f>
        <v>-</v>
      </c>
      <c r="D3103" s="23">
        <f>IFERROR(_xlfn.XLOOKUP($B3103,'Reference Prices - Do Not Edit'!$C$4:$C$6575,'Reference Prices - Do Not Edit'!$D$4:$D$6575),0)</f>
        <v>0</v>
      </c>
      <c r="E3103" s="23">
        <f>IFERROR(_xlfn.XLOOKUP($B3103,'Reference Prices - Do Not Edit'!$C$4:$C$6575,'Reference Prices - Do Not Edit'!$E$4:$E$6575),0)</f>
        <v>0</v>
      </c>
      <c r="F3103" s="25">
        <f>IFERROR(_xlfn.XLOOKUP($B3103,'Reference Prices - Do Not Edit'!$C$4:$C$6575,'Reference Prices - Do Not Edit'!$I$4:$I$6575),0)</f>
        <v>0</v>
      </c>
    </row>
    <row r="3104" spans="2:6">
      <c r="B3104" s="475"/>
      <c r="C3104" s="380" t="str">
        <f>IFERROR(_xlfn.XLOOKUP($B3104,'Reference Prices - Do Not Edit'!$C$4:$C$6575,'Reference Prices - Do Not Edit'!$B$4:$B$6575),"-")</f>
        <v>-</v>
      </c>
      <c r="D3104" s="23">
        <f>IFERROR(_xlfn.XLOOKUP($B3104,'Reference Prices - Do Not Edit'!$C$4:$C$6575,'Reference Prices - Do Not Edit'!$D$4:$D$6575),0)</f>
        <v>0</v>
      </c>
      <c r="E3104" s="23">
        <f>IFERROR(_xlfn.XLOOKUP($B3104,'Reference Prices - Do Not Edit'!$C$4:$C$6575,'Reference Prices - Do Not Edit'!$E$4:$E$6575),0)</f>
        <v>0</v>
      </c>
      <c r="F3104" s="25">
        <f>IFERROR(_xlfn.XLOOKUP($B3104,'Reference Prices - Do Not Edit'!$C$4:$C$6575,'Reference Prices - Do Not Edit'!$I$4:$I$6575),0)</f>
        <v>0</v>
      </c>
    </row>
    <row r="3105" spans="2:6">
      <c r="B3105" s="475"/>
      <c r="C3105" s="380" t="str">
        <f>IFERROR(_xlfn.XLOOKUP($B3105,'Reference Prices - Do Not Edit'!$C$4:$C$6575,'Reference Prices - Do Not Edit'!$B$4:$B$6575),"-")</f>
        <v>-</v>
      </c>
      <c r="D3105" s="23">
        <f>IFERROR(_xlfn.XLOOKUP($B3105,'Reference Prices - Do Not Edit'!$C$4:$C$6575,'Reference Prices - Do Not Edit'!$D$4:$D$6575),0)</f>
        <v>0</v>
      </c>
      <c r="E3105" s="23">
        <f>IFERROR(_xlfn.XLOOKUP($B3105,'Reference Prices - Do Not Edit'!$C$4:$C$6575,'Reference Prices - Do Not Edit'!$E$4:$E$6575),0)</f>
        <v>0</v>
      </c>
      <c r="F3105" s="25">
        <f>IFERROR(_xlfn.XLOOKUP($B3105,'Reference Prices - Do Not Edit'!$C$4:$C$6575,'Reference Prices - Do Not Edit'!$I$4:$I$6575),0)</f>
        <v>0</v>
      </c>
    </row>
    <row r="3106" spans="2:6">
      <c r="B3106" s="475"/>
      <c r="C3106" s="380" t="str">
        <f>IFERROR(_xlfn.XLOOKUP($B3106,'Reference Prices - Do Not Edit'!$C$4:$C$6575,'Reference Prices - Do Not Edit'!$B$4:$B$6575),"-")</f>
        <v>-</v>
      </c>
      <c r="D3106" s="23">
        <f>IFERROR(_xlfn.XLOOKUP($B3106,'Reference Prices - Do Not Edit'!$C$4:$C$6575,'Reference Prices - Do Not Edit'!$D$4:$D$6575),0)</f>
        <v>0</v>
      </c>
      <c r="E3106" s="23">
        <f>IFERROR(_xlfn.XLOOKUP($B3106,'Reference Prices - Do Not Edit'!$C$4:$C$6575,'Reference Prices - Do Not Edit'!$E$4:$E$6575),0)</f>
        <v>0</v>
      </c>
      <c r="F3106" s="25">
        <f>IFERROR(_xlfn.XLOOKUP($B3106,'Reference Prices - Do Not Edit'!$C$4:$C$6575,'Reference Prices - Do Not Edit'!$I$4:$I$6575),0)</f>
        <v>0</v>
      </c>
    </row>
    <row r="3107" spans="2:6">
      <c r="B3107" s="475"/>
      <c r="C3107" s="380" t="str">
        <f>IFERROR(_xlfn.XLOOKUP($B3107,'Reference Prices - Do Not Edit'!$C$4:$C$6575,'Reference Prices - Do Not Edit'!$B$4:$B$6575),"-")</f>
        <v>-</v>
      </c>
      <c r="D3107" s="23">
        <f>IFERROR(_xlfn.XLOOKUP($B3107,'Reference Prices - Do Not Edit'!$C$4:$C$6575,'Reference Prices - Do Not Edit'!$D$4:$D$6575),0)</f>
        <v>0</v>
      </c>
      <c r="E3107" s="23">
        <f>IFERROR(_xlfn.XLOOKUP($B3107,'Reference Prices - Do Not Edit'!$C$4:$C$6575,'Reference Prices - Do Not Edit'!$E$4:$E$6575),0)</f>
        <v>0</v>
      </c>
      <c r="F3107" s="25">
        <f>IFERROR(_xlfn.XLOOKUP($B3107,'Reference Prices - Do Not Edit'!$C$4:$C$6575,'Reference Prices - Do Not Edit'!$I$4:$I$6575),0)</f>
        <v>0</v>
      </c>
    </row>
    <row r="3108" spans="2:6">
      <c r="B3108" s="475"/>
      <c r="C3108" s="380" t="str">
        <f>IFERROR(_xlfn.XLOOKUP($B3108,'Reference Prices - Do Not Edit'!$C$4:$C$6575,'Reference Prices - Do Not Edit'!$B$4:$B$6575),"-")</f>
        <v>-</v>
      </c>
      <c r="D3108" s="23">
        <f>IFERROR(_xlfn.XLOOKUP($B3108,'Reference Prices - Do Not Edit'!$C$4:$C$6575,'Reference Prices - Do Not Edit'!$D$4:$D$6575),0)</f>
        <v>0</v>
      </c>
      <c r="E3108" s="23">
        <f>IFERROR(_xlfn.XLOOKUP($B3108,'Reference Prices - Do Not Edit'!$C$4:$C$6575,'Reference Prices - Do Not Edit'!$E$4:$E$6575),0)</f>
        <v>0</v>
      </c>
      <c r="F3108" s="25">
        <f>IFERROR(_xlfn.XLOOKUP($B3108,'Reference Prices - Do Not Edit'!$C$4:$C$6575,'Reference Prices - Do Not Edit'!$I$4:$I$6575),0)</f>
        <v>0</v>
      </c>
    </row>
    <row r="3109" spans="2:6">
      <c r="B3109" s="475"/>
      <c r="C3109" s="380" t="str">
        <f>IFERROR(_xlfn.XLOOKUP($B3109,'Reference Prices - Do Not Edit'!$C$4:$C$6575,'Reference Prices - Do Not Edit'!$B$4:$B$6575),"-")</f>
        <v>-</v>
      </c>
      <c r="D3109" s="23">
        <f>IFERROR(_xlfn.XLOOKUP($B3109,'Reference Prices - Do Not Edit'!$C$4:$C$6575,'Reference Prices - Do Not Edit'!$D$4:$D$6575),0)</f>
        <v>0</v>
      </c>
      <c r="E3109" s="23">
        <f>IFERROR(_xlfn.XLOOKUP($B3109,'Reference Prices - Do Not Edit'!$C$4:$C$6575,'Reference Prices - Do Not Edit'!$E$4:$E$6575),0)</f>
        <v>0</v>
      </c>
      <c r="F3109" s="25">
        <f>IFERROR(_xlfn.XLOOKUP($B3109,'Reference Prices - Do Not Edit'!$C$4:$C$6575,'Reference Prices - Do Not Edit'!$I$4:$I$6575),0)</f>
        <v>0</v>
      </c>
    </row>
    <row r="3110" spans="2:6">
      <c r="B3110" s="475"/>
      <c r="C3110" s="380" t="str">
        <f>IFERROR(_xlfn.XLOOKUP($B3110,'Reference Prices - Do Not Edit'!$C$4:$C$6575,'Reference Prices - Do Not Edit'!$B$4:$B$6575),"-")</f>
        <v>-</v>
      </c>
      <c r="D3110" s="23">
        <f>IFERROR(_xlfn.XLOOKUP($B3110,'Reference Prices - Do Not Edit'!$C$4:$C$6575,'Reference Prices - Do Not Edit'!$D$4:$D$6575),0)</f>
        <v>0</v>
      </c>
      <c r="E3110" s="23">
        <f>IFERROR(_xlfn.XLOOKUP($B3110,'Reference Prices - Do Not Edit'!$C$4:$C$6575,'Reference Prices - Do Not Edit'!$E$4:$E$6575),0)</f>
        <v>0</v>
      </c>
      <c r="F3110" s="25">
        <f>IFERROR(_xlfn.XLOOKUP($B3110,'Reference Prices - Do Not Edit'!$C$4:$C$6575,'Reference Prices - Do Not Edit'!$I$4:$I$6575),0)</f>
        <v>0</v>
      </c>
    </row>
    <row r="3111" spans="2:6">
      <c r="B3111" s="475"/>
      <c r="C3111" s="380" t="str">
        <f>IFERROR(_xlfn.XLOOKUP($B3111,'Reference Prices - Do Not Edit'!$C$4:$C$6575,'Reference Prices - Do Not Edit'!$B$4:$B$6575),"-")</f>
        <v>-</v>
      </c>
      <c r="D3111" s="23">
        <f>IFERROR(_xlfn.XLOOKUP($B3111,'Reference Prices - Do Not Edit'!$C$4:$C$6575,'Reference Prices - Do Not Edit'!$D$4:$D$6575),0)</f>
        <v>0</v>
      </c>
      <c r="E3111" s="23">
        <f>IFERROR(_xlfn.XLOOKUP($B3111,'Reference Prices - Do Not Edit'!$C$4:$C$6575,'Reference Prices - Do Not Edit'!$E$4:$E$6575),0)</f>
        <v>0</v>
      </c>
      <c r="F3111" s="25">
        <f>IFERROR(_xlfn.XLOOKUP($B3111,'Reference Prices - Do Not Edit'!$C$4:$C$6575,'Reference Prices - Do Not Edit'!$I$4:$I$6575),0)</f>
        <v>0</v>
      </c>
    </row>
    <row r="3112" spans="2:6">
      <c r="B3112" s="475"/>
      <c r="C3112" s="380" t="str">
        <f>IFERROR(_xlfn.XLOOKUP($B3112,'Reference Prices - Do Not Edit'!$C$4:$C$6575,'Reference Prices - Do Not Edit'!$B$4:$B$6575),"-")</f>
        <v>-</v>
      </c>
      <c r="D3112" s="23">
        <f>IFERROR(_xlfn.XLOOKUP($B3112,'Reference Prices - Do Not Edit'!$C$4:$C$6575,'Reference Prices - Do Not Edit'!$D$4:$D$6575),0)</f>
        <v>0</v>
      </c>
      <c r="E3112" s="23">
        <f>IFERROR(_xlfn.XLOOKUP($B3112,'Reference Prices - Do Not Edit'!$C$4:$C$6575,'Reference Prices - Do Not Edit'!$E$4:$E$6575),0)</f>
        <v>0</v>
      </c>
      <c r="F3112" s="25">
        <f>IFERROR(_xlfn.XLOOKUP($B3112,'Reference Prices - Do Not Edit'!$C$4:$C$6575,'Reference Prices - Do Not Edit'!$I$4:$I$6575),0)</f>
        <v>0</v>
      </c>
    </row>
    <row r="3113" spans="2:6">
      <c r="B3113" s="475"/>
      <c r="C3113" s="380" t="str">
        <f>IFERROR(_xlfn.XLOOKUP($B3113,'Reference Prices - Do Not Edit'!$C$4:$C$6575,'Reference Prices - Do Not Edit'!$B$4:$B$6575),"-")</f>
        <v>-</v>
      </c>
      <c r="D3113" s="23">
        <f>IFERROR(_xlfn.XLOOKUP($B3113,'Reference Prices - Do Not Edit'!$C$4:$C$6575,'Reference Prices - Do Not Edit'!$D$4:$D$6575),0)</f>
        <v>0</v>
      </c>
      <c r="E3113" s="23">
        <f>IFERROR(_xlfn.XLOOKUP($B3113,'Reference Prices - Do Not Edit'!$C$4:$C$6575,'Reference Prices - Do Not Edit'!$E$4:$E$6575),0)</f>
        <v>0</v>
      </c>
      <c r="F3113" s="25">
        <f>IFERROR(_xlfn.XLOOKUP($B3113,'Reference Prices - Do Not Edit'!$C$4:$C$6575,'Reference Prices - Do Not Edit'!$I$4:$I$6575),0)</f>
        <v>0</v>
      </c>
    </row>
    <row r="3114" spans="2:6">
      <c r="B3114" s="475"/>
      <c r="C3114" s="380" t="str">
        <f>IFERROR(_xlfn.XLOOKUP($B3114,'Reference Prices - Do Not Edit'!$C$4:$C$6575,'Reference Prices - Do Not Edit'!$B$4:$B$6575),"-")</f>
        <v>-</v>
      </c>
      <c r="D3114" s="23">
        <f>IFERROR(_xlfn.XLOOKUP($B3114,'Reference Prices - Do Not Edit'!$C$4:$C$6575,'Reference Prices - Do Not Edit'!$D$4:$D$6575),0)</f>
        <v>0</v>
      </c>
      <c r="E3114" s="23">
        <f>IFERROR(_xlfn.XLOOKUP($B3114,'Reference Prices - Do Not Edit'!$C$4:$C$6575,'Reference Prices - Do Not Edit'!$E$4:$E$6575),0)</f>
        <v>0</v>
      </c>
      <c r="F3114" s="25">
        <f>IFERROR(_xlfn.XLOOKUP($B3114,'Reference Prices - Do Not Edit'!$C$4:$C$6575,'Reference Prices - Do Not Edit'!$I$4:$I$6575),0)</f>
        <v>0</v>
      </c>
    </row>
    <row r="3115" spans="2:6">
      <c r="B3115" s="475"/>
      <c r="C3115" s="380" t="str">
        <f>IFERROR(_xlfn.XLOOKUP($B3115,'Reference Prices - Do Not Edit'!$C$4:$C$6575,'Reference Prices - Do Not Edit'!$B$4:$B$6575),"-")</f>
        <v>-</v>
      </c>
      <c r="D3115" s="23">
        <f>IFERROR(_xlfn.XLOOKUP($B3115,'Reference Prices - Do Not Edit'!$C$4:$C$6575,'Reference Prices - Do Not Edit'!$D$4:$D$6575),0)</f>
        <v>0</v>
      </c>
      <c r="E3115" s="23">
        <f>IFERROR(_xlfn.XLOOKUP($B3115,'Reference Prices - Do Not Edit'!$C$4:$C$6575,'Reference Prices - Do Not Edit'!$E$4:$E$6575),0)</f>
        <v>0</v>
      </c>
      <c r="F3115" s="25">
        <f>IFERROR(_xlfn.XLOOKUP($B3115,'Reference Prices - Do Not Edit'!$C$4:$C$6575,'Reference Prices - Do Not Edit'!$I$4:$I$6575),0)</f>
        <v>0</v>
      </c>
    </row>
    <row r="3116" spans="2:6">
      <c r="B3116" s="475"/>
      <c r="C3116" s="380" t="str">
        <f>IFERROR(_xlfn.XLOOKUP($B3116,'Reference Prices - Do Not Edit'!$C$4:$C$6575,'Reference Prices - Do Not Edit'!$B$4:$B$6575),"-")</f>
        <v>-</v>
      </c>
      <c r="D3116" s="23">
        <f>IFERROR(_xlfn.XLOOKUP($B3116,'Reference Prices - Do Not Edit'!$C$4:$C$6575,'Reference Prices - Do Not Edit'!$D$4:$D$6575),0)</f>
        <v>0</v>
      </c>
      <c r="E3116" s="23">
        <f>IFERROR(_xlfn.XLOOKUP($B3116,'Reference Prices - Do Not Edit'!$C$4:$C$6575,'Reference Prices - Do Not Edit'!$E$4:$E$6575),0)</f>
        <v>0</v>
      </c>
      <c r="F3116" s="25">
        <f>IFERROR(_xlfn.XLOOKUP($B3116,'Reference Prices - Do Not Edit'!$C$4:$C$6575,'Reference Prices - Do Not Edit'!$I$4:$I$6575),0)</f>
        <v>0</v>
      </c>
    </row>
    <row r="3117" spans="2:6">
      <c r="B3117" s="475"/>
      <c r="C3117" s="380" t="str">
        <f>IFERROR(_xlfn.XLOOKUP($B3117,'Reference Prices - Do Not Edit'!$C$4:$C$6575,'Reference Prices - Do Not Edit'!$B$4:$B$6575),"-")</f>
        <v>-</v>
      </c>
      <c r="D3117" s="23">
        <f>IFERROR(_xlfn.XLOOKUP($B3117,'Reference Prices - Do Not Edit'!$C$4:$C$6575,'Reference Prices - Do Not Edit'!$D$4:$D$6575),0)</f>
        <v>0</v>
      </c>
      <c r="E3117" s="23">
        <f>IFERROR(_xlfn.XLOOKUP($B3117,'Reference Prices - Do Not Edit'!$C$4:$C$6575,'Reference Prices - Do Not Edit'!$E$4:$E$6575),0)</f>
        <v>0</v>
      </c>
      <c r="F3117" s="25">
        <f>IFERROR(_xlfn.XLOOKUP($B3117,'Reference Prices - Do Not Edit'!$C$4:$C$6575,'Reference Prices - Do Not Edit'!$I$4:$I$6575),0)</f>
        <v>0</v>
      </c>
    </row>
    <row r="3118" spans="2:6">
      <c r="B3118" s="475"/>
      <c r="C3118" s="380" t="str">
        <f>IFERROR(_xlfn.XLOOKUP($B3118,'Reference Prices - Do Not Edit'!$C$4:$C$6575,'Reference Prices - Do Not Edit'!$B$4:$B$6575),"-")</f>
        <v>-</v>
      </c>
      <c r="D3118" s="23">
        <f>IFERROR(_xlfn.XLOOKUP($B3118,'Reference Prices - Do Not Edit'!$C$4:$C$6575,'Reference Prices - Do Not Edit'!$D$4:$D$6575),0)</f>
        <v>0</v>
      </c>
      <c r="E3118" s="23">
        <f>IFERROR(_xlfn.XLOOKUP($B3118,'Reference Prices - Do Not Edit'!$C$4:$C$6575,'Reference Prices - Do Not Edit'!$E$4:$E$6575),0)</f>
        <v>0</v>
      </c>
      <c r="F3118" s="25">
        <f>IFERROR(_xlfn.XLOOKUP($B3118,'Reference Prices - Do Not Edit'!$C$4:$C$6575,'Reference Prices - Do Not Edit'!$I$4:$I$6575),0)</f>
        <v>0</v>
      </c>
    </row>
    <row r="3119" spans="2:6">
      <c r="B3119" s="475"/>
      <c r="C3119" s="380" t="str">
        <f>IFERROR(_xlfn.XLOOKUP($B3119,'Reference Prices - Do Not Edit'!$C$4:$C$6575,'Reference Prices - Do Not Edit'!$B$4:$B$6575),"-")</f>
        <v>-</v>
      </c>
      <c r="D3119" s="23">
        <f>IFERROR(_xlfn.XLOOKUP($B3119,'Reference Prices - Do Not Edit'!$C$4:$C$6575,'Reference Prices - Do Not Edit'!$D$4:$D$6575),0)</f>
        <v>0</v>
      </c>
      <c r="E3119" s="23">
        <f>IFERROR(_xlfn.XLOOKUP($B3119,'Reference Prices - Do Not Edit'!$C$4:$C$6575,'Reference Prices - Do Not Edit'!$E$4:$E$6575),0)</f>
        <v>0</v>
      </c>
      <c r="F3119" s="25">
        <f>IFERROR(_xlfn.XLOOKUP($B3119,'Reference Prices - Do Not Edit'!$C$4:$C$6575,'Reference Prices - Do Not Edit'!$I$4:$I$6575),0)</f>
        <v>0</v>
      </c>
    </row>
    <row r="3120" spans="2:6">
      <c r="B3120" s="475"/>
      <c r="C3120" s="380" t="str">
        <f>IFERROR(_xlfn.XLOOKUP($B3120,'Reference Prices - Do Not Edit'!$C$4:$C$6575,'Reference Prices - Do Not Edit'!$B$4:$B$6575),"-")</f>
        <v>-</v>
      </c>
      <c r="D3120" s="23">
        <f>IFERROR(_xlfn.XLOOKUP($B3120,'Reference Prices - Do Not Edit'!$C$4:$C$6575,'Reference Prices - Do Not Edit'!$D$4:$D$6575),0)</f>
        <v>0</v>
      </c>
      <c r="E3120" s="23">
        <f>IFERROR(_xlfn.XLOOKUP($B3120,'Reference Prices - Do Not Edit'!$C$4:$C$6575,'Reference Prices - Do Not Edit'!$E$4:$E$6575),0)</f>
        <v>0</v>
      </c>
      <c r="F3120" s="25">
        <f>IFERROR(_xlfn.XLOOKUP($B3120,'Reference Prices - Do Not Edit'!$C$4:$C$6575,'Reference Prices - Do Not Edit'!$I$4:$I$6575),0)</f>
        <v>0</v>
      </c>
    </row>
    <row r="3121" spans="2:6">
      <c r="B3121" s="475"/>
      <c r="C3121" s="380" t="str">
        <f>IFERROR(_xlfn.XLOOKUP($B3121,'Reference Prices - Do Not Edit'!$C$4:$C$6575,'Reference Prices - Do Not Edit'!$B$4:$B$6575),"-")</f>
        <v>-</v>
      </c>
      <c r="D3121" s="23">
        <f>IFERROR(_xlfn.XLOOKUP($B3121,'Reference Prices - Do Not Edit'!$C$4:$C$6575,'Reference Prices - Do Not Edit'!$D$4:$D$6575),0)</f>
        <v>0</v>
      </c>
      <c r="E3121" s="23">
        <f>IFERROR(_xlfn.XLOOKUP($B3121,'Reference Prices - Do Not Edit'!$C$4:$C$6575,'Reference Prices - Do Not Edit'!$E$4:$E$6575),0)</f>
        <v>0</v>
      </c>
      <c r="F3121" s="25">
        <f>IFERROR(_xlfn.XLOOKUP($B3121,'Reference Prices - Do Not Edit'!$C$4:$C$6575,'Reference Prices - Do Not Edit'!$I$4:$I$6575),0)</f>
        <v>0</v>
      </c>
    </row>
    <row r="3122" spans="2:6">
      <c r="B3122" s="475"/>
      <c r="C3122" s="380" t="str">
        <f>IFERROR(_xlfn.XLOOKUP($B3122,'Reference Prices - Do Not Edit'!$C$4:$C$6575,'Reference Prices - Do Not Edit'!$B$4:$B$6575),"-")</f>
        <v>-</v>
      </c>
      <c r="D3122" s="23">
        <f>IFERROR(_xlfn.XLOOKUP($B3122,'Reference Prices - Do Not Edit'!$C$4:$C$6575,'Reference Prices - Do Not Edit'!$D$4:$D$6575),0)</f>
        <v>0</v>
      </c>
      <c r="E3122" s="23">
        <f>IFERROR(_xlfn.XLOOKUP($B3122,'Reference Prices - Do Not Edit'!$C$4:$C$6575,'Reference Prices - Do Not Edit'!$E$4:$E$6575),0)</f>
        <v>0</v>
      </c>
      <c r="F3122" s="25">
        <f>IFERROR(_xlfn.XLOOKUP($B3122,'Reference Prices - Do Not Edit'!$C$4:$C$6575,'Reference Prices - Do Not Edit'!$I$4:$I$6575),0)</f>
        <v>0</v>
      </c>
    </row>
    <row r="3123" spans="2:6">
      <c r="B3123" s="475"/>
      <c r="C3123" s="380" t="str">
        <f>IFERROR(_xlfn.XLOOKUP($B3123,'Reference Prices - Do Not Edit'!$C$4:$C$6575,'Reference Prices - Do Not Edit'!$B$4:$B$6575),"-")</f>
        <v>-</v>
      </c>
      <c r="D3123" s="23">
        <f>IFERROR(_xlfn.XLOOKUP($B3123,'Reference Prices - Do Not Edit'!$C$4:$C$6575,'Reference Prices - Do Not Edit'!$D$4:$D$6575),0)</f>
        <v>0</v>
      </c>
      <c r="E3123" s="23">
        <f>IFERROR(_xlfn.XLOOKUP($B3123,'Reference Prices - Do Not Edit'!$C$4:$C$6575,'Reference Prices - Do Not Edit'!$E$4:$E$6575),0)</f>
        <v>0</v>
      </c>
      <c r="F3123" s="25">
        <f>IFERROR(_xlfn.XLOOKUP($B3123,'Reference Prices - Do Not Edit'!$C$4:$C$6575,'Reference Prices - Do Not Edit'!$I$4:$I$6575),0)</f>
        <v>0</v>
      </c>
    </row>
    <row r="3124" spans="2:6">
      <c r="B3124" s="475"/>
      <c r="C3124" s="380" t="str">
        <f>IFERROR(_xlfn.XLOOKUP($B3124,'Reference Prices - Do Not Edit'!$C$4:$C$6575,'Reference Prices - Do Not Edit'!$B$4:$B$6575),"-")</f>
        <v>-</v>
      </c>
      <c r="D3124" s="23">
        <f>IFERROR(_xlfn.XLOOKUP($B3124,'Reference Prices - Do Not Edit'!$C$4:$C$6575,'Reference Prices - Do Not Edit'!$D$4:$D$6575),0)</f>
        <v>0</v>
      </c>
      <c r="E3124" s="23">
        <f>IFERROR(_xlfn.XLOOKUP($B3124,'Reference Prices - Do Not Edit'!$C$4:$C$6575,'Reference Prices - Do Not Edit'!$E$4:$E$6575),0)</f>
        <v>0</v>
      </c>
      <c r="F3124" s="25">
        <f>IFERROR(_xlfn.XLOOKUP($B3124,'Reference Prices - Do Not Edit'!$C$4:$C$6575,'Reference Prices - Do Not Edit'!$I$4:$I$6575),0)</f>
        <v>0</v>
      </c>
    </row>
    <row r="3125" spans="2:6">
      <c r="B3125" s="475"/>
      <c r="C3125" s="380" t="str">
        <f>IFERROR(_xlfn.XLOOKUP($B3125,'Reference Prices - Do Not Edit'!$C$4:$C$6575,'Reference Prices - Do Not Edit'!$B$4:$B$6575),"-")</f>
        <v>-</v>
      </c>
      <c r="D3125" s="23">
        <f>IFERROR(_xlfn.XLOOKUP($B3125,'Reference Prices - Do Not Edit'!$C$4:$C$6575,'Reference Prices - Do Not Edit'!$D$4:$D$6575),0)</f>
        <v>0</v>
      </c>
      <c r="E3125" s="23">
        <f>IFERROR(_xlfn.XLOOKUP($B3125,'Reference Prices - Do Not Edit'!$C$4:$C$6575,'Reference Prices - Do Not Edit'!$E$4:$E$6575),0)</f>
        <v>0</v>
      </c>
      <c r="F3125" s="25">
        <f>IFERROR(_xlfn.XLOOKUP($B3125,'Reference Prices - Do Not Edit'!$C$4:$C$6575,'Reference Prices - Do Not Edit'!$I$4:$I$6575),0)</f>
        <v>0</v>
      </c>
    </row>
    <row r="3126" spans="2:6">
      <c r="B3126" s="475"/>
      <c r="C3126" s="380" t="str">
        <f>IFERROR(_xlfn.XLOOKUP($B3126,'Reference Prices - Do Not Edit'!$C$4:$C$6575,'Reference Prices - Do Not Edit'!$B$4:$B$6575),"-")</f>
        <v>-</v>
      </c>
      <c r="D3126" s="23">
        <f>IFERROR(_xlfn.XLOOKUP($B3126,'Reference Prices - Do Not Edit'!$C$4:$C$6575,'Reference Prices - Do Not Edit'!$D$4:$D$6575),0)</f>
        <v>0</v>
      </c>
      <c r="E3126" s="23">
        <f>IFERROR(_xlfn.XLOOKUP($B3126,'Reference Prices - Do Not Edit'!$C$4:$C$6575,'Reference Prices - Do Not Edit'!$E$4:$E$6575),0)</f>
        <v>0</v>
      </c>
      <c r="F3126" s="25">
        <f>IFERROR(_xlfn.XLOOKUP($B3126,'Reference Prices - Do Not Edit'!$C$4:$C$6575,'Reference Prices - Do Not Edit'!$I$4:$I$6575),0)</f>
        <v>0</v>
      </c>
    </row>
    <row r="3127" spans="2:6">
      <c r="B3127" s="475"/>
      <c r="C3127" s="380" t="str">
        <f>IFERROR(_xlfn.XLOOKUP($B3127,'Reference Prices - Do Not Edit'!$C$4:$C$6575,'Reference Prices - Do Not Edit'!$B$4:$B$6575),"-")</f>
        <v>-</v>
      </c>
      <c r="D3127" s="23">
        <f>IFERROR(_xlfn.XLOOKUP($B3127,'Reference Prices - Do Not Edit'!$C$4:$C$6575,'Reference Prices - Do Not Edit'!$D$4:$D$6575),0)</f>
        <v>0</v>
      </c>
      <c r="E3127" s="23">
        <f>IFERROR(_xlfn.XLOOKUP($B3127,'Reference Prices - Do Not Edit'!$C$4:$C$6575,'Reference Prices - Do Not Edit'!$E$4:$E$6575),0)</f>
        <v>0</v>
      </c>
      <c r="F3127" s="25">
        <f>IFERROR(_xlfn.XLOOKUP($B3127,'Reference Prices - Do Not Edit'!$C$4:$C$6575,'Reference Prices - Do Not Edit'!$I$4:$I$6575),0)</f>
        <v>0</v>
      </c>
    </row>
    <row r="3128" spans="2:6">
      <c r="B3128" s="475"/>
      <c r="C3128" s="380" t="str">
        <f>IFERROR(_xlfn.XLOOKUP($B3128,'Reference Prices - Do Not Edit'!$C$4:$C$6575,'Reference Prices - Do Not Edit'!$B$4:$B$6575),"-")</f>
        <v>-</v>
      </c>
      <c r="D3128" s="23">
        <f>IFERROR(_xlfn.XLOOKUP($B3128,'Reference Prices - Do Not Edit'!$C$4:$C$6575,'Reference Prices - Do Not Edit'!$D$4:$D$6575),0)</f>
        <v>0</v>
      </c>
      <c r="E3128" s="23">
        <f>IFERROR(_xlfn.XLOOKUP($B3128,'Reference Prices - Do Not Edit'!$C$4:$C$6575,'Reference Prices - Do Not Edit'!$E$4:$E$6575),0)</f>
        <v>0</v>
      </c>
      <c r="F3128" s="25">
        <f>IFERROR(_xlfn.XLOOKUP($B3128,'Reference Prices - Do Not Edit'!$C$4:$C$6575,'Reference Prices - Do Not Edit'!$I$4:$I$6575),0)</f>
        <v>0</v>
      </c>
    </row>
    <row r="3129" spans="2:6">
      <c r="B3129" s="475"/>
      <c r="C3129" s="380" t="str">
        <f>IFERROR(_xlfn.XLOOKUP($B3129,'Reference Prices - Do Not Edit'!$C$4:$C$6575,'Reference Prices - Do Not Edit'!$B$4:$B$6575),"-")</f>
        <v>-</v>
      </c>
      <c r="D3129" s="23">
        <f>IFERROR(_xlfn.XLOOKUP($B3129,'Reference Prices - Do Not Edit'!$C$4:$C$6575,'Reference Prices - Do Not Edit'!$D$4:$D$6575),0)</f>
        <v>0</v>
      </c>
      <c r="E3129" s="23">
        <f>IFERROR(_xlfn.XLOOKUP($B3129,'Reference Prices - Do Not Edit'!$C$4:$C$6575,'Reference Prices - Do Not Edit'!$E$4:$E$6575),0)</f>
        <v>0</v>
      </c>
      <c r="F3129" s="25">
        <f>IFERROR(_xlfn.XLOOKUP($B3129,'Reference Prices - Do Not Edit'!$C$4:$C$6575,'Reference Prices - Do Not Edit'!$I$4:$I$6575),0)</f>
        <v>0</v>
      </c>
    </row>
    <row r="3130" spans="2:6">
      <c r="B3130" s="475"/>
      <c r="C3130" s="380" t="str">
        <f>IFERROR(_xlfn.XLOOKUP($B3130,'Reference Prices - Do Not Edit'!$C$4:$C$6575,'Reference Prices - Do Not Edit'!$B$4:$B$6575),"-")</f>
        <v>-</v>
      </c>
      <c r="D3130" s="23">
        <f>IFERROR(_xlfn.XLOOKUP($B3130,'Reference Prices - Do Not Edit'!$C$4:$C$6575,'Reference Prices - Do Not Edit'!$D$4:$D$6575),0)</f>
        <v>0</v>
      </c>
      <c r="E3130" s="23">
        <f>IFERROR(_xlfn.XLOOKUP($B3130,'Reference Prices - Do Not Edit'!$C$4:$C$6575,'Reference Prices - Do Not Edit'!$E$4:$E$6575),0)</f>
        <v>0</v>
      </c>
      <c r="F3130" s="25">
        <f>IFERROR(_xlfn.XLOOKUP($B3130,'Reference Prices - Do Not Edit'!$C$4:$C$6575,'Reference Prices - Do Not Edit'!$I$4:$I$6575),0)</f>
        <v>0</v>
      </c>
    </row>
    <row r="3131" spans="2:6">
      <c r="B3131" s="475"/>
      <c r="C3131" s="380" t="str">
        <f>IFERROR(_xlfn.XLOOKUP($B3131,'Reference Prices - Do Not Edit'!$C$4:$C$6575,'Reference Prices - Do Not Edit'!$B$4:$B$6575),"-")</f>
        <v>-</v>
      </c>
      <c r="D3131" s="23">
        <f>IFERROR(_xlfn.XLOOKUP($B3131,'Reference Prices - Do Not Edit'!$C$4:$C$6575,'Reference Prices - Do Not Edit'!$D$4:$D$6575),0)</f>
        <v>0</v>
      </c>
      <c r="E3131" s="23">
        <f>IFERROR(_xlfn.XLOOKUP($B3131,'Reference Prices - Do Not Edit'!$C$4:$C$6575,'Reference Prices - Do Not Edit'!$E$4:$E$6575),0)</f>
        <v>0</v>
      </c>
      <c r="F3131" s="25">
        <f>IFERROR(_xlfn.XLOOKUP($B3131,'Reference Prices - Do Not Edit'!$C$4:$C$6575,'Reference Prices - Do Not Edit'!$I$4:$I$6575),0)</f>
        <v>0</v>
      </c>
    </row>
    <row r="3132" spans="2:6">
      <c r="B3132" s="475"/>
      <c r="C3132" s="380" t="str">
        <f>IFERROR(_xlfn.XLOOKUP($B3132,'Reference Prices - Do Not Edit'!$C$4:$C$6575,'Reference Prices - Do Not Edit'!$B$4:$B$6575),"-")</f>
        <v>-</v>
      </c>
      <c r="D3132" s="23">
        <f>IFERROR(_xlfn.XLOOKUP($B3132,'Reference Prices - Do Not Edit'!$C$4:$C$6575,'Reference Prices - Do Not Edit'!$D$4:$D$6575),0)</f>
        <v>0</v>
      </c>
      <c r="E3132" s="23">
        <f>IFERROR(_xlfn.XLOOKUP($B3132,'Reference Prices - Do Not Edit'!$C$4:$C$6575,'Reference Prices - Do Not Edit'!$E$4:$E$6575),0)</f>
        <v>0</v>
      </c>
      <c r="F3132" s="25">
        <f>IFERROR(_xlfn.XLOOKUP($B3132,'Reference Prices - Do Not Edit'!$C$4:$C$6575,'Reference Prices - Do Not Edit'!$I$4:$I$6575),0)</f>
        <v>0</v>
      </c>
    </row>
    <row r="3133" spans="2:6">
      <c r="B3133" s="475"/>
      <c r="C3133" s="380" t="str">
        <f>IFERROR(_xlfn.XLOOKUP($B3133,'Reference Prices - Do Not Edit'!$C$4:$C$6575,'Reference Prices - Do Not Edit'!$B$4:$B$6575),"-")</f>
        <v>-</v>
      </c>
      <c r="D3133" s="23">
        <f>IFERROR(_xlfn.XLOOKUP($B3133,'Reference Prices - Do Not Edit'!$C$4:$C$6575,'Reference Prices - Do Not Edit'!$D$4:$D$6575),0)</f>
        <v>0</v>
      </c>
      <c r="E3133" s="23">
        <f>IFERROR(_xlfn.XLOOKUP($B3133,'Reference Prices - Do Not Edit'!$C$4:$C$6575,'Reference Prices - Do Not Edit'!$E$4:$E$6575),0)</f>
        <v>0</v>
      </c>
      <c r="F3133" s="25">
        <f>IFERROR(_xlfn.XLOOKUP($B3133,'Reference Prices - Do Not Edit'!$C$4:$C$6575,'Reference Prices - Do Not Edit'!$I$4:$I$6575),0)</f>
        <v>0</v>
      </c>
    </row>
    <row r="3134" spans="2:6">
      <c r="B3134" s="475"/>
      <c r="C3134" s="380" t="str">
        <f>IFERROR(_xlfn.XLOOKUP($B3134,'Reference Prices - Do Not Edit'!$C$4:$C$6575,'Reference Prices - Do Not Edit'!$B$4:$B$6575),"-")</f>
        <v>-</v>
      </c>
      <c r="D3134" s="23">
        <f>IFERROR(_xlfn.XLOOKUP($B3134,'Reference Prices - Do Not Edit'!$C$4:$C$6575,'Reference Prices - Do Not Edit'!$D$4:$D$6575),0)</f>
        <v>0</v>
      </c>
      <c r="E3134" s="23">
        <f>IFERROR(_xlfn.XLOOKUP($B3134,'Reference Prices - Do Not Edit'!$C$4:$C$6575,'Reference Prices - Do Not Edit'!$E$4:$E$6575),0)</f>
        <v>0</v>
      </c>
      <c r="F3134" s="25">
        <f>IFERROR(_xlfn.XLOOKUP($B3134,'Reference Prices - Do Not Edit'!$C$4:$C$6575,'Reference Prices - Do Not Edit'!$I$4:$I$6575),0)</f>
        <v>0</v>
      </c>
    </row>
    <row r="3135" spans="2:6">
      <c r="B3135" s="475"/>
      <c r="C3135" s="380" t="str">
        <f>IFERROR(_xlfn.XLOOKUP($B3135,'Reference Prices - Do Not Edit'!$C$4:$C$6575,'Reference Prices - Do Not Edit'!$B$4:$B$6575),"-")</f>
        <v>-</v>
      </c>
      <c r="D3135" s="23">
        <f>IFERROR(_xlfn.XLOOKUP($B3135,'Reference Prices - Do Not Edit'!$C$4:$C$6575,'Reference Prices - Do Not Edit'!$D$4:$D$6575),0)</f>
        <v>0</v>
      </c>
      <c r="E3135" s="23">
        <f>IFERROR(_xlfn.XLOOKUP($B3135,'Reference Prices - Do Not Edit'!$C$4:$C$6575,'Reference Prices - Do Not Edit'!$E$4:$E$6575),0)</f>
        <v>0</v>
      </c>
      <c r="F3135" s="25">
        <f>IFERROR(_xlfn.XLOOKUP($B3135,'Reference Prices - Do Not Edit'!$C$4:$C$6575,'Reference Prices - Do Not Edit'!$I$4:$I$6575),0)</f>
        <v>0</v>
      </c>
    </row>
    <row r="3136" spans="2:6">
      <c r="B3136" s="475"/>
      <c r="C3136" s="380" t="str">
        <f>IFERROR(_xlfn.XLOOKUP($B3136,'Reference Prices - Do Not Edit'!$C$4:$C$6575,'Reference Prices - Do Not Edit'!$B$4:$B$6575),"-")</f>
        <v>-</v>
      </c>
      <c r="D3136" s="23">
        <f>IFERROR(_xlfn.XLOOKUP($B3136,'Reference Prices - Do Not Edit'!$C$4:$C$6575,'Reference Prices - Do Not Edit'!$D$4:$D$6575),0)</f>
        <v>0</v>
      </c>
      <c r="E3136" s="23">
        <f>IFERROR(_xlfn.XLOOKUP($B3136,'Reference Prices - Do Not Edit'!$C$4:$C$6575,'Reference Prices - Do Not Edit'!$E$4:$E$6575),0)</f>
        <v>0</v>
      </c>
      <c r="F3136" s="25">
        <f>IFERROR(_xlfn.XLOOKUP($B3136,'Reference Prices - Do Not Edit'!$C$4:$C$6575,'Reference Prices - Do Not Edit'!$I$4:$I$6575),0)</f>
        <v>0</v>
      </c>
    </row>
    <row r="3137" spans="2:6">
      <c r="B3137" s="475"/>
      <c r="C3137" s="380" t="str">
        <f>IFERROR(_xlfn.XLOOKUP($B3137,'Reference Prices - Do Not Edit'!$C$4:$C$6575,'Reference Prices - Do Not Edit'!$B$4:$B$6575),"-")</f>
        <v>-</v>
      </c>
      <c r="D3137" s="23">
        <f>IFERROR(_xlfn.XLOOKUP($B3137,'Reference Prices - Do Not Edit'!$C$4:$C$6575,'Reference Prices - Do Not Edit'!$D$4:$D$6575),0)</f>
        <v>0</v>
      </c>
      <c r="E3137" s="23">
        <f>IFERROR(_xlfn.XLOOKUP($B3137,'Reference Prices - Do Not Edit'!$C$4:$C$6575,'Reference Prices - Do Not Edit'!$E$4:$E$6575),0)</f>
        <v>0</v>
      </c>
      <c r="F3137" s="25">
        <f>IFERROR(_xlfn.XLOOKUP($B3137,'Reference Prices - Do Not Edit'!$C$4:$C$6575,'Reference Prices - Do Not Edit'!$I$4:$I$6575),0)</f>
        <v>0</v>
      </c>
    </row>
    <row r="3138" spans="2:6">
      <c r="B3138" s="475"/>
      <c r="C3138" s="380" t="str">
        <f>IFERROR(_xlfn.XLOOKUP($B3138,'Reference Prices - Do Not Edit'!$C$4:$C$6575,'Reference Prices - Do Not Edit'!$B$4:$B$6575),"-")</f>
        <v>-</v>
      </c>
      <c r="D3138" s="23">
        <f>IFERROR(_xlfn.XLOOKUP($B3138,'Reference Prices - Do Not Edit'!$C$4:$C$6575,'Reference Prices - Do Not Edit'!$D$4:$D$6575),0)</f>
        <v>0</v>
      </c>
      <c r="E3138" s="23">
        <f>IFERROR(_xlfn.XLOOKUP($B3138,'Reference Prices - Do Not Edit'!$C$4:$C$6575,'Reference Prices - Do Not Edit'!$E$4:$E$6575),0)</f>
        <v>0</v>
      </c>
      <c r="F3138" s="25">
        <f>IFERROR(_xlfn.XLOOKUP($B3138,'Reference Prices - Do Not Edit'!$C$4:$C$6575,'Reference Prices - Do Not Edit'!$I$4:$I$6575),0)</f>
        <v>0</v>
      </c>
    </row>
    <row r="3139" spans="2:6">
      <c r="B3139" s="475"/>
      <c r="C3139" s="380" t="str">
        <f>IFERROR(_xlfn.XLOOKUP($B3139,'Reference Prices - Do Not Edit'!$C$4:$C$6575,'Reference Prices - Do Not Edit'!$B$4:$B$6575),"-")</f>
        <v>-</v>
      </c>
      <c r="D3139" s="23">
        <f>IFERROR(_xlfn.XLOOKUP($B3139,'Reference Prices - Do Not Edit'!$C$4:$C$6575,'Reference Prices - Do Not Edit'!$D$4:$D$6575),0)</f>
        <v>0</v>
      </c>
      <c r="E3139" s="23">
        <f>IFERROR(_xlfn.XLOOKUP($B3139,'Reference Prices - Do Not Edit'!$C$4:$C$6575,'Reference Prices - Do Not Edit'!$E$4:$E$6575),0)</f>
        <v>0</v>
      </c>
      <c r="F3139" s="25">
        <f>IFERROR(_xlfn.XLOOKUP($B3139,'Reference Prices - Do Not Edit'!$C$4:$C$6575,'Reference Prices - Do Not Edit'!$I$4:$I$6575),0)</f>
        <v>0</v>
      </c>
    </row>
    <row r="3140" spans="2:6">
      <c r="B3140" s="475"/>
      <c r="C3140" s="380" t="str">
        <f>IFERROR(_xlfn.XLOOKUP($B3140,'Reference Prices - Do Not Edit'!$C$4:$C$6575,'Reference Prices - Do Not Edit'!$B$4:$B$6575),"-")</f>
        <v>-</v>
      </c>
      <c r="D3140" s="23">
        <f>IFERROR(_xlfn.XLOOKUP($B3140,'Reference Prices - Do Not Edit'!$C$4:$C$6575,'Reference Prices - Do Not Edit'!$D$4:$D$6575),0)</f>
        <v>0</v>
      </c>
      <c r="E3140" s="23">
        <f>IFERROR(_xlfn.XLOOKUP($B3140,'Reference Prices - Do Not Edit'!$C$4:$C$6575,'Reference Prices - Do Not Edit'!$E$4:$E$6575),0)</f>
        <v>0</v>
      </c>
      <c r="F3140" s="25">
        <f>IFERROR(_xlfn.XLOOKUP($B3140,'Reference Prices - Do Not Edit'!$C$4:$C$6575,'Reference Prices - Do Not Edit'!$I$4:$I$6575),0)</f>
        <v>0</v>
      </c>
    </row>
    <row r="3141" spans="2:6">
      <c r="B3141" s="475"/>
      <c r="C3141" s="380" t="str">
        <f>IFERROR(_xlfn.XLOOKUP($B3141,'Reference Prices - Do Not Edit'!$C$4:$C$6575,'Reference Prices - Do Not Edit'!$B$4:$B$6575),"-")</f>
        <v>-</v>
      </c>
      <c r="D3141" s="23">
        <f>IFERROR(_xlfn.XLOOKUP($B3141,'Reference Prices - Do Not Edit'!$C$4:$C$6575,'Reference Prices - Do Not Edit'!$D$4:$D$6575),0)</f>
        <v>0</v>
      </c>
      <c r="E3141" s="23">
        <f>IFERROR(_xlfn.XLOOKUP($B3141,'Reference Prices - Do Not Edit'!$C$4:$C$6575,'Reference Prices - Do Not Edit'!$E$4:$E$6575),0)</f>
        <v>0</v>
      </c>
      <c r="F3141" s="25">
        <f>IFERROR(_xlfn.XLOOKUP($B3141,'Reference Prices - Do Not Edit'!$C$4:$C$6575,'Reference Prices - Do Not Edit'!$I$4:$I$6575),0)</f>
        <v>0</v>
      </c>
    </row>
    <row r="3142" spans="2:6">
      <c r="B3142" s="475"/>
      <c r="C3142" s="380" t="str">
        <f>IFERROR(_xlfn.XLOOKUP($B3142,'Reference Prices - Do Not Edit'!$C$4:$C$6575,'Reference Prices - Do Not Edit'!$B$4:$B$6575),"-")</f>
        <v>-</v>
      </c>
      <c r="D3142" s="23">
        <f>IFERROR(_xlfn.XLOOKUP($B3142,'Reference Prices - Do Not Edit'!$C$4:$C$6575,'Reference Prices - Do Not Edit'!$D$4:$D$6575),0)</f>
        <v>0</v>
      </c>
      <c r="E3142" s="23">
        <f>IFERROR(_xlfn.XLOOKUP($B3142,'Reference Prices - Do Not Edit'!$C$4:$C$6575,'Reference Prices - Do Not Edit'!$E$4:$E$6575),0)</f>
        <v>0</v>
      </c>
      <c r="F3142" s="25">
        <f>IFERROR(_xlfn.XLOOKUP($B3142,'Reference Prices - Do Not Edit'!$C$4:$C$6575,'Reference Prices - Do Not Edit'!$I$4:$I$6575),0)</f>
        <v>0</v>
      </c>
    </row>
    <row r="3143" spans="2:6">
      <c r="B3143" s="475"/>
      <c r="C3143" s="380" t="str">
        <f>IFERROR(_xlfn.XLOOKUP($B3143,'Reference Prices - Do Not Edit'!$C$4:$C$6575,'Reference Prices - Do Not Edit'!$B$4:$B$6575),"-")</f>
        <v>-</v>
      </c>
      <c r="D3143" s="23">
        <f>IFERROR(_xlfn.XLOOKUP($B3143,'Reference Prices - Do Not Edit'!$C$4:$C$6575,'Reference Prices - Do Not Edit'!$D$4:$D$6575),0)</f>
        <v>0</v>
      </c>
      <c r="E3143" s="23">
        <f>IFERROR(_xlfn.XLOOKUP($B3143,'Reference Prices - Do Not Edit'!$C$4:$C$6575,'Reference Prices - Do Not Edit'!$E$4:$E$6575),0)</f>
        <v>0</v>
      </c>
      <c r="F3143" s="25">
        <f>IFERROR(_xlfn.XLOOKUP($B3143,'Reference Prices - Do Not Edit'!$C$4:$C$6575,'Reference Prices - Do Not Edit'!$I$4:$I$6575),0)</f>
        <v>0</v>
      </c>
    </row>
    <row r="3144" spans="2:6">
      <c r="B3144" s="475"/>
      <c r="C3144" s="380" t="str">
        <f>IFERROR(_xlfn.XLOOKUP($B3144,'Reference Prices - Do Not Edit'!$C$4:$C$6575,'Reference Prices - Do Not Edit'!$B$4:$B$6575),"-")</f>
        <v>-</v>
      </c>
      <c r="D3144" s="23">
        <f>IFERROR(_xlfn.XLOOKUP($B3144,'Reference Prices - Do Not Edit'!$C$4:$C$6575,'Reference Prices - Do Not Edit'!$D$4:$D$6575),0)</f>
        <v>0</v>
      </c>
      <c r="E3144" s="23">
        <f>IFERROR(_xlfn.XLOOKUP($B3144,'Reference Prices - Do Not Edit'!$C$4:$C$6575,'Reference Prices - Do Not Edit'!$E$4:$E$6575),0)</f>
        <v>0</v>
      </c>
      <c r="F3144" s="25">
        <f>IFERROR(_xlfn.XLOOKUP($B3144,'Reference Prices - Do Not Edit'!$C$4:$C$6575,'Reference Prices - Do Not Edit'!$I$4:$I$6575),0)</f>
        <v>0</v>
      </c>
    </row>
    <row r="3145" spans="2:6">
      <c r="B3145" s="475"/>
      <c r="C3145" s="380" t="str">
        <f>IFERROR(_xlfn.XLOOKUP($B3145,'Reference Prices - Do Not Edit'!$C$4:$C$6575,'Reference Prices - Do Not Edit'!$B$4:$B$6575),"-")</f>
        <v>-</v>
      </c>
      <c r="D3145" s="23">
        <f>IFERROR(_xlfn.XLOOKUP($B3145,'Reference Prices - Do Not Edit'!$C$4:$C$6575,'Reference Prices - Do Not Edit'!$D$4:$D$6575),0)</f>
        <v>0</v>
      </c>
      <c r="E3145" s="23">
        <f>IFERROR(_xlfn.XLOOKUP($B3145,'Reference Prices - Do Not Edit'!$C$4:$C$6575,'Reference Prices - Do Not Edit'!$E$4:$E$6575),0)</f>
        <v>0</v>
      </c>
      <c r="F3145" s="25">
        <f>IFERROR(_xlfn.XLOOKUP($B3145,'Reference Prices - Do Not Edit'!$C$4:$C$6575,'Reference Prices - Do Not Edit'!$I$4:$I$6575),0)</f>
        <v>0</v>
      </c>
    </row>
    <row r="3146" spans="2:6">
      <c r="B3146" s="475"/>
      <c r="C3146" s="380" t="str">
        <f>IFERROR(_xlfn.XLOOKUP($B3146,'Reference Prices - Do Not Edit'!$C$4:$C$6575,'Reference Prices - Do Not Edit'!$B$4:$B$6575),"-")</f>
        <v>-</v>
      </c>
      <c r="D3146" s="23">
        <f>IFERROR(_xlfn.XLOOKUP($B3146,'Reference Prices - Do Not Edit'!$C$4:$C$6575,'Reference Prices - Do Not Edit'!$D$4:$D$6575),0)</f>
        <v>0</v>
      </c>
      <c r="E3146" s="23">
        <f>IFERROR(_xlfn.XLOOKUP($B3146,'Reference Prices - Do Not Edit'!$C$4:$C$6575,'Reference Prices - Do Not Edit'!$E$4:$E$6575),0)</f>
        <v>0</v>
      </c>
      <c r="F3146" s="25">
        <f>IFERROR(_xlfn.XLOOKUP($B3146,'Reference Prices - Do Not Edit'!$C$4:$C$6575,'Reference Prices - Do Not Edit'!$I$4:$I$6575),0)</f>
        <v>0</v>
      </c>
    </row>
    <row r="3147" spans="2:6">
      <c r="B3147" s="475"/>
      <c r="C3147" s="380" t="str">
        <f>IFERROR(_xlfn.XLOOKUP($B3147,'Reference Prices - Do Not Edit'!$C$4:$C$6575,'Reference Prices - Do Not Edit'!$B$4:$B$6575),"-")</f>
        <v>-</v>
      </c>
      <c r="D3147" s="23">
        <f>IFERROR(_xlfn.XLOOKUP($B3147,'Reference Prices - Do Not Edit'!$C$4:$C$6575,'Reference Prices - Do Not Edit'!$D$4:$D$6575),0)</f>
        <v>0</v>
      </c>
      <c r="E3147" s="23">
        <f>IFERROR(_xlfn.XLOOKUP($B3147,'Reference Prices - Do Not Edit'!$C$4:$C$6575,'Reference Prices - Do Not Edit'!$E$4:$E$6575),0)</f>
        <v>0</v>
      </c>
      <c r="F3147" s="25">
        <f>IFERROR(_xlfn.XLOOKUP($B3147,'Reference Prices - Do Not Edit'!$C$4:$C$6575,'Reference Prices - Do Not Edit'!$I$4:$I$6575),0)</f>
        <v>0</v>
      </c>
    </row>
    <row r="3148" spans="2:6">
      <c r="B3148" s="475"/>
      <c r="C3148" s="380" t="str">
        <f>IFERROR(_xlfn.XLOOKUP($B3148,'Reference Prices - Do Not Edit'!$C$4:$C$6575,'Reference Prices - Do Not Edit'!$B$4:$B$6575),"-")</f>
        <v>-</v>
      </c>
      <c r="D3148" s="23">
        <f>IFERROR(_xlfn.XLOOKUP($B3148,'Reference Prices - Do Not Edit'!$C$4:$C$6575,'Reference Prices - Do Not Edit'!$D$4:$D$6575),0)</f>
        <v>0</v>
      </c>
      <c r="E3148" s="23">
        <f>IFERROR(_xlfn.XLOOKUP($B3148,'Reference Prices - Do Not Edit'!$C$4:$C$6575,'Reference Prices - Do Not Edit'!$E$4:$E$6575),0)</f>
        <v>0</v>
      </c>
      <c r="F3148" s="25">
        <f>IFERROR(_xlfn.XLOOKUP($B3148,'Reference Prices - Do Not Edit'!$C$4:$C$6575,'Reference Prices - Do Not Edit'!$I$4:$I$6575),0)</f>
        <v>0</v>
      </c>
    </row>
    <row r="3149" spans="2:6">
      <c r="B3149" s="475"/>
      <c r="C3149" s="380" t="str">
        <f>IFERROR(_xlfn.XLOOKUP($B3149,'Reference Prices - Do Not Edit'!$C$4:$C$6575,'Reference Prices - Do Not Edit'!$B$4:$B$6575),"-")</f>
        <v>-</v>
      </c>
      <c r="D3149" s="23">
        <f>IFERROR(_xlfn.XLOOKUP($B3149,'Reference Prices - Do Not Edit'!$C$4:$C$6575,'Reference Prices - Do Not Edit'!$D$4:$D$6575),0)</f>
        <v>0</v>
      </c>
      <c r="E3149" s="23">
        <f>IFERROR(_xlfn.XLOOKUP($B3149,'Reference Prices - Do Not Edit'!$C$4:$C$6575,'Reference Prices - Do Not Edit'!$E$4:$E$6575),0)</f>
        <v>0</v>
      </c>
      <c r="F3149" s="25">
        <f>IFERROR(_xlfn.XLOOKUP($B3149,'Reference Prices - Do Not Edit'!$C$4:$C$6575,'Reference Prices - Do Not Edit'!$I$4:$I$6575),0)</f>
        <v>0</v>
      </c>
    </row>
    <row r="3150" spans="2:6">
      <c r="B3150" s="475"/>
      <c r="C3150" s="380" t="str">
        <f>IFERROR(_xlfn.XLOOKUP($B3150,'Reference Prices - Do Not Edit'!$C$4:$C$6575,'Reference Prices - Do Not Edit'!$B$4:$B$6575),"-")</f>
        <v>-</v>
      </c>
      <c r="D3150" s="23">
        <f>IFERROR(_xlfn.XLOOKUP($B3150,'Reference Prices - Do Not Edit'!$C$4:$C$6575,'Reference Prices - Do Not Edit'!$D$4:$D$6575),0)</f>
        <v>0</v>
      </c>
      <c r="E3150" s="23">
        <f>IFERROR(_xlfn.XLOOKUP($B3150,'Reference Prices - Do Not Edit'!$C$4:$C$6575,'Reference Prices - Do Not Edit'!$E$4:$E$6575),0)</f>
        <v>0</v>
      </c>
      <c r="F3150" s="25">
        <f>IFERROR(_xlfn.XLOOKUP($B3150,'Reference Prices - Do Not Edit'!$C$4:$C$6575,'Reference Prices - Do Not Edit'!$I$4:$I$6575),0)</f>
        <v>0</v>
      </c>
    </row>
    <row r="3151" spans="2:6">
      <c r="B3151" s="475"/>
      <c r="C3151" s="380" t="str">
        <f>IFERROR(_xlfn.XLOOKUP($B3151,'Reference Prices - Do Not Edit'!$C$4:$C$6575,'Reference Prices - Do Not Edit'!$B$4:$B$6575),"-")</f>
        <v>-</v>
      </c>
      <c r="D3151" s="23">
        <f>IFERROR(_xlfn.XLOOKUP($B3151,'Reference Prices - Do Not Edit'!$C$4:$C$6575,'Reference Prices - Do Not Edit'!$D$4:$D$6575),0)</f>
        <v>0</v>
      </c>
      <c r="E3151" s="23">
        <f>IFERROR(_xlfn.XLOOKUP($B3151,'Reference Prices - Do Not Edit'!$C$4:$C$6575,'Reference Prices - Do Not Edit'!$E$4:$E$6575),0)</f>
        <v>0</v>
      </c>
      <c r="F3151" s="25">
        <f>IFERROR(_xlfn.XLOOKUP($B3151,'Reference Prices - Do Not Edit'!$C$4:$C$6575,'Reference Prices - Do Not Edit'!$I$4:$I$6575),0)</f>
        <v>0</v>
      </c>
    </row>
    <row r="3152" spans="2:6">
      <c r="B3152" s="475"/>
      <c r="C3152" s="380" t="str">
        <f>IFERROR(_xlfn.XLOOKUP($B3152,'Reference Prices - Do Not Edit'!$C$4:$C$6575,'Reference Prices - Do Not Edit'!$B$4:$B$6575),"-")</f>
        <v>-</v>
      </c>
      <c r="D3152" s="23">
        <f>IFERROR(_xlfn.XLOOKUP($B3152,'Reference Prices - Do Not Edit'!$C$4:$C$6575,'Reference Prices - Do Not Edit'!$D$4:$D$6575),0)</f>
        <v>0</v>
      </c>
      <c r="E3152" s="23">
        <f>IFERROR(_xlfn.XLOOKUP($B3152,'Reference Prices - Do Not Edit'!$C$4:$C$6575,'Reference Prices - Do Not Edit'!$E$4:$E$6575),0)</f>
        <v>0</v>
      </c>
      <c r="F3152" s="25">
        <f>IFERROR(_xlfn.XLOOKUP($B3152,'Reference Prices - Do Not Edit'!$C$4:$C$6575,'Reference Prices - Do Not Edit'!$I$4:$I$6575),0)</f>
        <v>0</v>
      </c>
    </row>
    <row r="3153" spans="2:6">
      <c r="B3153" s="475"/>
      <c r="C3153" s="380" t="str">
        <f>IFERROR(_xlfn.XLOOKUP($B3153,'Reference Prices - Do Not Edit'!$C$4:$C$6575,'Reference Prices - Do Not Edit'!$B$4:$B$6575),"-")</f>
        <v>-</v>
      </c>
      <c r="D3153" s="23">
        <f>IFERROR(_xlfn.XLOOKUP($B3153,'Reference Prices - Do Not Edit'!$C$4:$C$6575,'Reference Prices - Do Not Edit'!$D$4:$D$6575),0)</f>
        <v>0</v>
      </c>
      <c r="E3153" s="23">
        <f>IFERROR(_xlfn.XLOOKUP($B3153,'Reference Prices - Do Not Edit'!$C$4:$C$6575,'Reference Prices - Do Not Edit'!$E$4:$E$6575),0)</f>
        <v>0</v>
      </c>
      <c r="F3153" s="25">
        <f>IFERROR(_xlfn.XLOOKUP($B3153,'Reference Prices - Do Not Edit'!$C$4:$C$6575,'Reference Prices - Do Not Edit'!$I$4:$I$6575),0)</f>
        <v>0</v>
      </c>
    </row>
    <row r="3154" spans="2:6">
      <c r="B3154" s="475"/>
      <c r="C3154" s="380" t="str">
        <f>IFERROR(_xlfn.XLOOKUP($B3154,'Reference Prices - Do Not Edit'!$C$4:$C$6575,'Reference Prices - Do Not Edit'!$B$4:$B$6575),"-")</f>
        <v>-</v>
      </c>
      <c r="D3154" s="23">
        <f>IFERROR(_xlfn.XLOOKUP($B3154,'Reference Prices - Do Not Edit'!$C$4:$C$6575,'Reference Prices - Do Not Edit'!$D$4:$D$6575),0)</f>
        <v>0</v>
      </c>
      <c r="E3154" s="23">
        <f>IFERROR(_xlfn.XLOOKUP($B3154,'Reference Prices - Do Not Edit'!$C$4:$C$6575,'Reference Prices - Do Not Edit'!$E$4:$E$6575),0)</f>
        <v>0</v>
      </c>
      <c r="F3154" s="25">
        <f>IFERROR(_xlfn.XLOOKUP($B3154,'Reference Prices - Do Not Edit'!$C$4:$C$6575,'Reference Prices - Do Not Edit'!$I$4:$I$6575),0)</f>
        <v>0</v>
      </c>
    </row>
    <row r="3155" spans="2:6">
      <c r="B3155" s="475"/>
      <c r="C3155" s="380" t="str">
        <f>IFERROR(_xlfn.XLOOKUP($B3155,'Reference Prices - Do Not Edit'!$C$4:$C$6575,'Reference Prices - Do Not Edit'!$B$4:$B$6575),"-")</f>
        <v>-</v>
      </c>
      <c r="D3155" s="23">
        <f>IFERROR(_xlfn.XLOOKUP($B3155,'Reference Prices - Do Not Edit'!$C$4:$C$6575,'Reference Prices - Do Not Edit'!$D$4:$D$6575),0)</f>
        <v>0</v>
      </c>
      <c r="E3155" s="23">
        <f>IFERROR(_xlfn.XLOOKUP($B3155,'Reference Prices - Do Not Edit'!$C$4:$C$6575,'Reference Prices - Do Not Edit'!$E$4:$E$6575),0)</f>
        <v>0</v>
      </c>
      <c r="F3155" s="25">
        <f>IFERROR(_xlfn.XLOOKUP($B3155,'Reference Prices - Do Not Edit'!$C$4:$C$6575,'Reference Prices - Do Not Edit'!$I$4:$I$6575),0)</f>
        <v>0</v>
      </c>
    </row>
    <row r="3156" spans="2:6">
      <c r="B3156" s="475"/>
      <c r="C3156" s="380" t="str">
        <f>IFERROR(_xlfn.XLOOKUP($B3156,'Reference Prices - Do Not Edit'!$C$4:$C$6575,'Reference Prices - Do Not Edit'!$B$4:$B$6575),"-")</f>
        <v>-</v>
      </c>
      <c r="D3156" s="23">
        <f>IFERROR(_xlfn.XLOOKUP($B3156,'Reference Prices - Do Not Edit'!$C$4:$C$6575,'Reference Prices - Do Not Edit'!$D$4:$D$6575),0)</f>
        <v>0</v>
      </c>
      <c r="E3156" s="23">
        <f>IFERROR(_xlfn.XLOOKUP($B3156,'Reference Prices - Do Not Edit'!$C$4:$C$6575,'Reference Prices - Do Not Edit'!$E$4:$E$6575),0)</f>
        <v>0</v>
      </c>
      <c r="F3156" s="25">
        <f>IFERROR(_xlfn.XLOOKUP($B3156,'Reference Prices - Do Not Edit'!$C$4:$C$6575,'Reference Prices - Do Not Edit'!$I$4:$I$6575),0)</f>
        <v>0</v>
      </c>
    </row>
    <row r="3157" spans="2:6">
      <c r="B3157" s="475"/>
      <c r="C3157" s="380" t="str">
        <f>IFERROR(_xlfn.XLOOKUP($B3157,'Reference Prices - Do Not Edit'!$C$4:$C$6575,'Reference Prices - Do Not Edit'!$B$4:$B$6575),"-")</f>
        <v>-</v>
      </c>
      <c r="D3157" s="23">
        <f>IFERROR(_xlfn.XLOOKUP($B3157,'Reference Prices - Do Not Edit'!$C$4:$C$6575,'Reference Prices - Do Not Edit'!$D$4:$D$6575),0)</f>
        <v>0</v>
      </c>
      <c r="E3157" s="23">
        <f>IFERROR(_xlfn.XLOOKUP($B3157,'Reference Prices - Do Not Edit'!$C$4:$C$6575,'Reference Prices - Do Not Edit'!$E$4:$E$6575),0)</f>
        <v>0</v>
      </c>
      <c r="F3157" s="25">
        <f>IFERROR(_xlfn.XLOOKUP($B3157,'Reference Prices - Do Not Edit'!$C$4:$C$6575,'Reference Prices - Do Not Edit'!$I$4:$I$6575),0)</f>
        <v>0</v>
      </c>
    </row>
    <row r="3158" spans="2:6">
      <c r="B3158" s="475"/>
      <c r="C3158" s="380" t="str">
        <f>IFERROR(_xlfn.XLOOKUP($B3158,'Reference Prices - Do Not Edit'!$C$4:$C$6575,'Reference Prices - Do Not Edit'!$B$4:$B$6575),"-")</f>
        <v>-</v>
      </c>
      <c r="D3158" s="23">
        <f>IFERROR(_xlfn.XLOOKUP($B3158,'Reference Prices - Do Not Edit'!$C$4:$C$6575,'Reference Prices - Do Not Edit'!$D$4:$D$6575),0)</f>
        <v>0</v>
      </c>
      <c r="E3158" s="23">
        <f>IFERROR(_xlfn.XLOOKUP($B3158,'Reference Prices - Do Not Edit'!$C$4:$C$6575,'Reference Prices - Do Not Edit'!$E$4:$E$6575),0)</f>
        <v>0</v>
      </c>
      <c r="F3158" s="25">
        <f>IFERROR(_xlfn.XLOOKUP($B3158,'Reference Prices - Do Not Edit'!$C$4:$C$6575,'Reference Prices - Do Not Edit'!$I$4:$I$6575),0)</f>
        <v>0</v>
      </c>
    </row>
    <row r="3159" spans="2:6">
      <c r="B3159" s="475"/>
      <c r="C3159" s="380" t="str">
        <f>IFERROR(_xlfn.XLOOKUP($B3159,'Reference Prices - Do Not Edit'!$C$4:$C$6575,'Reference Prices - Do Not Edit'!$B$4:$B$6575),"-")</f>
        <v>-</v>
      </c>
      <c r="D3159" s="23">
        <f>IFERROR(_xlfn.XLOOKUP($B3159,'Reference Prices - Do Not Edit'!$C$4:$C$6575,'Reference Prices - Do Not Edit'!$D$4:$D$6575),0)</f>
        <v>0</v>
      </c>
      <c r="E3159" s="23">
        <f>IFERROR(_xlfn.XLOOKUP($B3159,'Reference Prices - Do Not Edit'!$C$4:$C$6575,'Reference Prices - Do Not Edit'!$E$4:$E$6575),0)</f>
        <v>0</v>
      </c>
      <c r="F3159" s="25">
        <f>IFERROR(_xlfn.XLOOKUP($B3159,'Reference Prices - Do Not Edit'!$C$4:$C$6575,'Reference Prices - Do Not Edit'!$I$4:$I$6575),0)</f>
        <v>0</v>
      </c>
    </row>
    <row r="3160" spans="2:6">
      <c r="B3160" s="475"/>
      <c r="C3160" s="380" t="str">
        <f>IFERROR(_xlfn.XLOOKUP($B3160,'Reference Prices - Do Not Edit'!$C$4:$C$6575,'Reference Prices - Do Not Edit'!$B$4:$B$6575),"-")</f>
        <v>-</v>
      </c>
      <c r="D3160" s="23">
        <f>IFERROR(_xlfn.XLOOKUP($B3160,'Reference Prices - Do Not Edit'!$C$4:$C$6575,'Reference Prices - Do Not Edit'!$D$4:$D$6575),0)</f>
        <v>0</v>
      </c>
      <c r="E3160" s="23">
        <f>IFERROR(_xlfn.XLOOKUP($B3160,'Reference Prices - Do Not Edit'!$C$4:$C$6575,'Reference Prices - Do Not Edit'!$E$4:$E$6575),0)</f>
        <v>0</v>
      </c>
      <c r="F3160" s="25">
        <f>IFERROR(_xlfn.XLOOKUP($B3160,'Reference Prices - Do Not Edit'!$C$4:$C$6575,'Reference Prices - Do Not Edit'!$I$4:$I$6575),0)</f>
        <v>0</v>
      </c>
    </row>
    <row r="3161" spans="2:6">
      <c r="B3161" s="475"/>
      <c r="C3161" s="380" t="str">
        <f>IFERROR(_xlfn.XLOOKUP($B3161,'Reference Prices - Do Not Edit'!$C$4:$C$6575,'Reference Prices - Do Not Edit'!$B$4:$B$6575),"-")</f>
        <v>-</v>
      </c>
      <c r="D3161" s="23">
        <f>IFERROR(_xlfn.XLOOKUP($B3161,'Reference Prices - Do Not Edit'!$C$4:$C$6575,'Reference Prices - Do Not Edit'!$D$4:$D$6575),0)</f>
        <v>0</v>
      </c>
      <c r="E3161" s="23">
        <f>IFERROR(_xlfn.XLOOKUP($B3161,'Reference Prices - Do Not Edit'!$C$4:$C$6575,'Reference Prices - Do Not Edit'!$E$4:$E$6575),0)</f>
        <v>0</v>
      </c>
      <c r="F3161" s="25">
        <f>IFERROR(_xlfn.XLOOKUP($B3161,'Reference Prices - Do Not Edit'!$C$4:$C$6575,'Reference Prices - Do Not Edit'!$I$4:$I$6575),0)</f>
        <v>0</v>
      </c>
    </row>
    <row r="3162" spans="2:6">
      <c r="B3162" s="475"/>
      <c r="C3162" s="380" t="str">
        <f>IFERROR(_xlfn.XLOOKUP($B3162,'Reference Prices - Do Not Edit'!$C$4:$C$6575,'Reference Prices - Do Not Edit'!$B$4:$B$6575),"-")</f>
        <v>-</v>
      </c>
      <c r="D3162" s="23">
        <f>IFERROR(_xlfn.XLOOKUP($B3162,'Reference Prices - Do Not Edit'!$C$4:$C$6575,'Reference Prices - Do Not Edit'!$D$4:$D$6575),0)</f>
        <v>0</v>
      </c>
      <c r="E3162" s="23">
        <f>IFERROR(_xlfn.XLOOKUP($B3162,'Reference Prices - Do Not Edit'!$C$4:$C$6575,'Reference Prices - Do Not Edit'!$E$4:$E$6575),0)</f>
        <v>0</v>
      </c>
      <c r="F3162" s="25">
        <f>IFERROR(_xlfn.XLOOKUP($B3162,'Reference Prices - Do Not Edit'!$C$4:$C$6575,'Reference Prices - Do Not Edit'!$I$4:$I$6575),0)</f>
        <v>0</v>
      </c>
    </row>
    <row r="3163" spans="2:6">
      <c r="B3163" s="475"/>
      <c r="C3163" s="380" t="str">
        <f>IFERROR(_xlfn.XLOOKUP($B3163,'Reference Prices - Do Not Edit'!$C$4:$C$6575,'Reference Prices - Do Not Edit'!$B$4:$B$6575),"-")</f>
        <v>-</v>
      </c>
      <c r="D3163" s="23">
        <f>IFERROR(_xlfn.XLOOKUP($B3163,'Reference Prices - Do Not Edit'!$C$4:$C$6575,'Reference Prices - Do Not Edit'!$D$4:$D$6575),0)</f>
        <v>0</v>
      </c>
      <c r="E3163" s="23">
        <f>IFERROR(_xlfn.XLOOKUP($B3163,'Reference Prices - Do Not Edit'!$C$4:$C$6575,'Reference Prices - Do Not Edit'!$E$4:$E$6575),0)</f>
        <v>0</v>
      </c>
      <c r="F3163" s="25">
        <f>IFERROR(_xlfn.XLOOKUP($B3163,'Reference Prices - Do Not Edit'!$C$4:$C$6575,'Reference Prices - Do Not Edit'!$I$4:$I$6575),0)</f>
        <v>0</v>
      </c>
    </row>
    <row r="3164" spans="2:6">
      <c r="B3164" s="475"/>
      <c r="C3164" s="380" t="str">
        <f>IFERROR(_xlfn.XLOOKUP($B3164,'Reference Prices - Do Not Edit'!$C$4:$C$6575,'Reference Prices - Do Not Edit'!$B$4:$B$6575),"-")</f>
        <v>-</v>
      </c>
      <c r="D3164" s="23">
        <f>IFERROR(_xlfn.XLOOKUP($B3164,'Reference Prices - Do Not Edit'!$C$4:$C$6575,'Reference Prices - Do Not Edit'!$D$4:$D$6575),0)</f>
        <v>0</v>
      </c>
      <c r="E3164" s="23">
        <f>IFERROR(_xlfn.XLOOKUP($B3164,'Reference Prices - Do Not Edit'!$C$4:$C$6575,'Reference Prices - Do Not Edit'!$E$4:$E$6575),0)</f>
        <v>0</v>
      </c>
      <c r="F3164" s="25">
        <f>IFERROR(_xlfn.XLOOKUP($B3164,'Reference Prices - Do Not Edit'!$C$4:$C$6575,'Reference Prices - Do Not Edit'!$I$4:$I$6575),0)</f>
        <v>0</v>
      </c>
    </row>
    <row r="3165" spans="2:6">
      <c r="B3165" s="475"/>
      <c r="C3165" s="380" t="str">
        <f>IFERROR(_xlfn.XLOOKUP($B3165,'Reference Prices - Do Not Edit'!$C$4:$C$6575,'Reference Prices - Do Not Edit'!$B$4:$B$6575),"-")</f>
        <v>-</v>
      </c>
      <c r="D3165" s="23">
        <f>IFERROR(_xlfn.XLOOKUP($B3165,'Reference Prices - Do Not Edit'!$C$4:$C$6575,'Reference Prices - Do Not Edit'!$D$4:$D$6575),0)</f>
        <v>0</v>
      </c>
      <c r="E3165" s="23">
        <f>IFERROR(_xlfn.XLOOKUP($B3165,'Reference Prices - Do Not Edit'!$C$4:$C$6575,'Reference Prices - Do Not Edit'!$E$4:$E$6575),0)</f>
        <v>0</v>
      </c>
      <c r="F3165" s="25">
        <f>IFERROR(_xlfn.XLOOKUP($B3165,'Reference Prices - Do Not Edit'!$C$4:$C$6575,'Reference Prices - Do Not Edit'!$I$4:$I$6575),0)</f>
        <v>0</v>
      </c>
    </row>
    <row r="3166" spans="2:6">
      <c r="B3166" s="475"/>
      <c r="C3166" s="380" t="str">
        <f>IFERROR(_xlfn.XLOOKUP($B3166,'Reference Prices - Do Not Edit'!$C$4:$C$6575,'Reference Prices - Do Not Edit'!$B$4:$B$6575),"-")</f>
        <v>-</v>
      </c>
      <c r="D3166" s="23">
        <f>IFERROR(_xlfn.XLOOKUP($B3166,'Reference Prices - Do Not Edit'!$C$4:$C$6575,'Reference Prices - Do Not Edit'!$D$4:$D$6575),0)</f>
        <v>0</v>
      </c>
      <c r="E3166" s="23">
        <f>IFERROR(_xlfn.XLOOKUP($B3166,'Reference Prices - Do Not Edit'!$C$4:$C$6575,'Reference Prices - Do Not Edit'!$E$4:$E$6575),0)</f>
        <v>0</v>
      </c>
      <c r="F3166" s="25">
        <f>IFERROR(_xlfn.XLOOKUP($B3166,'Reference Prices - Do Not Edit'!$C$4:$C$6575,'Reference Prices - Do Not Edit'!$I$4:$I$6575),0)</f>
        <v>0</v>
      </c>
    </row>
    <row r="3167" spans="2:6">
      <c r="B3167" s="475"/>
      <c r="C3167" s="380" t="str">
        <f>IFERROR(_xlfn.XLOOKUP($B3167,'Reference Prices - Do Not Edit'!$C$4:$C$6575,'Reference Prices - Do Not Edit'!$B$4:$B$6575),"-")</f>
        <v>-</v>
      </c>
      <c r="D3167" s="23">
        <f>IFERROR(_xlfn.XLOOKUP($B3167,'Reference Prices - Do Not Edit'!$C$4:$C$6575,'Reference Prices - Do Not Edit'!$D$4:$D$6575),0)</f>
        <v>0</v>
      </c>
      <c r="E3167" s="23">
        <f>IFERROR(_xlfn.XLOOKUP($B3167,'Reference Prices - Do Not Edit'!$C$4:$C$6575,'Reference Prices - Do Not Edit'!$E$4:$E$6575),0)</f>
        <v>0</v>
      </c>
      <c r="F3167" s="25">
        <f>IFERROR(_xlfn.XLOOKUP($B3167,'Reference Prices - Do Not Edit'!$C$4:$C$6575,'Reference Prices - Do Not Edit'!$I$4:$I$6575),0)</f>
        <v>0</v>
      </c>
    </row>
    <row r="3168" spans="2:6">
      <c r="B3168" s="475"/>
      <c r="C3168" s="380" t="str">
        <f>IFERROR(_xlfn.XLOOKUP($B3168,'Reference Prices - Do Not Edit'!$C$4:$C$6575,'Reference Prices - Do Not Edit'!$B$4:$B$6575),"-")</f>
        <v>-</v>
      </c>
      <c r="D3168" s="23">
        <f>IFERROR(_xlfn.XLOOKUP($B3168,'Reference Prices - Do Not Edit'!$C$4:$C$6575,'Reference Prices - Do Not Edit'!$D$4:$D$6575),0)</f>
        <v>0</v>
      </c>
      <c r="E3168" s="23">
        <f>IFERROR(_xlfn.XLOOKUP($B3168,'Reference Prices - Do Not Edit'!$C$4:$C$6575,'Reference Prices - Do Not Edit'!$E$4:$E$6575),0)</f>
        <v>0</v>
      </c>
      <c r="F3168" s="25">
        <f>IFERROR(_xlfn.XLOOKUP($B3168,'Reference Prices - Do Not Edit'!$C$4:$C$6575,'Reference Prices - Do Not Edit'!$I$4:$I$6575),0)</f>
        <v>0</v>
      </c>
    </row>
    <row r="3169" spans="2:6">
      <c r="B3169" s="475"/>
      <c r="C3169" s="380" t="str">
        <f>IFERROR(_xlfn.XLOOKUP($B3169,'Reference Prices - Do Not Edit'!$C$4:$C$6575,'Reference Prices - Do Not Edit'!$B$4:$B$6575),"-")</f>
        <v>-</v>
      </c>
      <c r="D3169" s="23">
        <f>IFERROR(_xlfn.XLOOKUP($B3169,'Reference Prices - Do Not Edit'!$C$4:$C$6575,'Reference Prices - Do Not Edit'!$D$4:$D$6575),0)</f>
        <v>0</v>
      </c>
      <c r="E3169" s="23">
        <f>IFERROR(_xlfn.XLOOKUP($B3169,'Reference Prices - Do Not Edit'!$C$4:$C$6575,'Reference Prices - Do Not Edit'!$E$4:$E$6575),0)</f>
        <v>0</v>
      </c>
      <c r="F3169" s="25">
        <f>IFERROR(_xlfn.XLOOKUP($B3169,'Reference Prices - Do Not Edit'!$C$4:$C$6575,'Reference Prices - Do Not Edit'!$I$4:$I$6575),0)</f>
        <v>0</v>
      </c>
    </row>
    <row r="3170" spans="2:6">
      <c r="B3170" s="475"/>
      <c r="C3170" s="380" t="str">
        <f>IFERROR(_xlfn.XLOOKUP($B3170,'Reference Prices - Do Not Edit'!$C$4:$C$6575,'Reference Prices - Do Not Edit'!$B$4:$B$6575),"-")</f>
        <v>-</v>
      </c>
      <c r="D3170" s="23">
        <f>IFERROR(_xlfn.XLOOKUP($B3170,'Reference Prices - Do Not Edit'!$C$4:$C$6575,'Reference Prices - Do Not Edit'!$D$4:$D$6575),0)</f>
        <v>0</v>
      </c>
      <c r="E3170" s="23">
        <f>IFERROR(_xlfn.XLOOKUP($B3170,'Reference Prices - Do Not Edit'!$C$4:$C$6575,'Reference Prices - Do Not Edit'!$E$4:$E$6575),0)</f>
        <v>0</v>
      </c>
      <c r="F3170" s="25">
        <f>IFERROR(_xlfn.XLOOKUP($B3170,'Reference Prices - Do Not Edit'!$C$4:$C$6575,'Reference Prices - Do Not Edit'!$I$4:$I$6575),0)</f>
        <v>0</v>
      </c>
    </row>
    <row r="3171" spans="2:6">
      <c r="B3171" s="475"/>
      <c r="C3171" s="380" t="str">
        <f>IFERROR(_xlfn.XLOOKUP($B3171,'Reference Prices - Do Not Edit'!$C$4:$C$6575,'Reference Prices - Do Not Edit'!$B$4:$B$6575),"-")</f>
        <v>-</v>
      </c>
      <c r="D3171" s="23">
        <f>IFERROR(_xlfn.XLOOKUP($B3171,'Reference Prices - Do Not Edit'!$C$4:$C$6575,'Reference Prices - Do Not Edit'!$D$4:$D$6575),0)</f>
        <v>0</v>
      </c>
      <c r="E3171" s="23">
        <f>IFERROR(_xlfn.XLOOKUP($B3171,'Reference Prices - Do Not Edit'!$C$4:$C$6575,'Reference Prices - Do Not Edit'!$E$4:$E$6575),0)</f>
        <v>0</v>
      </c>
      <c r="F3171" s="25">
        <f>IFERROR(_xlfn.XLOOKUP($B3171,'Reference Prices - Do Not Edit'!$C$4:$C$6575,'Reference Prices - Do Not Edit'!$I$4:$I$6575),0)</f>
        <v>0</v>
      </c>
    </row>
    <row r="3172" spans="2:6">
      <c r="B3172" s="475"/>
      <c r="C3172" s="380" t="str">
        <f>IFERROR(_xlfn.XLOOKUP($B3172,'Reference Prices - Do Not Edit'!$C$4:$C$6575,'Reference Prices - Do Not Edit'!$B$4:$B$6575),"-")</f>
        <v>-</v>
      </c>
      <c r="D3172" s="23">
        <f>IFERROR(_xlfn.XLOOKUP($B3172,'Reference Prices - Do Not Edit'!$C$4:$C$6575,'Reference Prices - Do Not Edit'!$D$4:$D$6575),0)</f>
        <v>0</v>
      </c>
      <c r="E3172" s="23">
        <f>IFERROR(_xlfn.XLOOKUP($B3172,'Reference Prices - Do Not Edit'!$C$4:$C$6575,'Reference Prices - Do Not Edit'!$E$4:$E$6575),0)</f>
        <v>0</v>
      </c>
      <c r="F3172" s="25">
        <f>IFERROR(_xlfn.XLOOKUP($B3172,'Reference Prices - Do Not Edit'!$C$4:$C$6575,'Reference Prices - Do Not Edit'!$I$4:$I$6575),0)</f>
        <v>0</v>
      </c>
    </row>
    <row r="3173" spans="2:6">
      <c r="B3173" s="475"/>
      <c r="C3173" s="380" t="str">
        <f>IFERROR(_xlfn.XLOOKUP($B3173,'Reference Prices - Do Not Edit'!$C$4:$C$6575,'Reference Prices - Do Not Edit'!$B$4:$B$6575),"-")</f>
        <v>-</v>
      </c>
      <c r="D3173" s="23">
        <f>IFERROR(_xlfn.XLOOKUP($B3173,'Reference Prices - Do Not Edit'!$C$4:$C$6575,'Reference Prices - Do Not Edit'!$D$4:$D$6575),0)</f>
        <v>0</v>
      </c>
      <c r="E3173" s="23">
        <f>IFERROR(_xlfn.XLOOKUP($B3173,'Reference Prices - Do Not Edit'!$C$4:$C$6575,'Reference Prices - Do Not Edit'!$E$4:$E$6575),0)</f>
        <v>0</v>
      </c>
      <c r="F3173" s="25">
        <f>IFERROR(_xlfn.XLOOKUP($B3173,'Reference Prices - Do Not Edit'!$C$4:$C$6575,'Reference Prices - Do Not Edit'!$I$4:$I$6575),0)</f>
        <v>0</v>
      </c>
    </row>
    <row r="3174" spans="2:6">
      <c r="B3174" s="475"/>
      <c r="C3174" s="380" t="str">
        <f>IFERROR(_xlfn.XLOOKUP($B3174,'Reference Prices - Do Not Edit'!$C$4:$C$6575,'Reference Prices - Do Not Edit'!$B$4:$B$6575),"-")</f>
        <v>-</v>
      </c>
      <c r="D3174" s="23">
        <f>IFERROR(_xlfn.XLOOKUP($B3174,'Reference Prices - Do Not Edit'!$C$4:$C$6575,'Reference Prices - Do Not Edit'!$D$4:$D$6575),0)</f>
        <v>0</v>
      </c>
      <c r="E3174" s="23">
        <f>IFERROR(_xlfn.XLOOKUP($B3174,'Reference Prices - Do Not Edit'!$C$4:$C$6575,'Reference Prices - Do Not Edit'!$E$4:$E$6575),0)</f>
        <v>0</v>
      </c>
      <c r="F3174" s="25">
        <f>IFERROR(_xlfn.XLOOKUP($B3174,'Reference Prices - Do Not Edit'!$C$4:$C$6575,'Reference Prices - Do Not Edit'!$I$4:$I$6575),0)</f>
        <v>0</v>
      </c>
    </row>
    <row r="3175" spans="2:6">
      <c r="B3175" s="475"/>
      <c r="C3175" s="380" t="str">
        <f>IFERROR(_xlfn.XLOOKUP($B3175,'Reference Prices - Do Not Edit'!$C$4:$C$6575,'Reference Prices - Do Not Edit'!$B$4:$B$6575),"-")</f>
        <v>-</v>
      </c>
      <c r="D3175" s="23">
        <f>IFERROR(_xlfn.XLOOKUP($B3175,'Reference Prices - Do Not Edit'!$C$4:$C$6575,'Reference Prices - Do Not Edit'!$D$4:$D$6575),0)</f>
        <v>0</v>
      </c>
      <c r="E3175" s="23">
        <f>IFERROR(_xlfn.XLOOKUP($B3175,'Reference Prices - Do Not Edit'!$C$4:$C$6575,'Reference Prices - Do Not Edit'!$E$4:$E$6575),0)</f>
        <v>0</v>
      </c>
      <c r="F3175" s="25">
        <f>IFERROR(_xlfn.XLOOKUP($B3175,'Reference Prices - Do Not Edit'!$C$4:$C$6575,'Reference Prices - Do Not Edit'!$I$4:$I$6575),0)</f>
        <v>0</v>
      </c>
    </row>
    <row r="3176" spans="2:6">
      <c r="B3176" s="475"/>
      <c r="C3176" s="380" t="str">
        <f>IFERROR(_xlfn.XLOOKUP($B3176,'Reference Prices - Do Not Edit'!$C$4:$C$6575,'Reference Prices - Do Not Edit'!$B$4:$B$6575),"-")</f>
        <v>-</v>
      </c>
      <c r="D3176" s="23">
        <f>IFERROR(_xlfn.XLOOKUP($B3176,'Reference Prices - Do Not Edit'!$C$4:$C$6575,'Reference Prices - Do Not Edit'!$D$4:$D$6575),0)</f>
        <v>0</v>
      </c>
      <c r="E3176" s="23">
        <f>IFERROR(_xlfn.XLOOKUP($B3176,'Reference Prices - Do Not Edit'!$C$4:$C$6575,'Reference Prices - Do Not Edit'!$E$4:$E$6575),0)</f>
        <v>0</v>
      </c>
      <c r="F3176" s="25">
        <f>IFERROR(_xlfn.XLOOKUP($B3176,'Reference Prices - Do Not Edit'!$C$4:$C$6575,'Reference Prices - Do Not Edit'!$I$4:$I$6575),0)</f>
        <v>0</v>
      </c>
    </row>
    <row r="3177" spans="2:6">
      <c r="B3177" s="475"/>
      <c r="C3177" s="380" t="str">
        <f>IFERROR(_xlfn.XLOOKUP($B3177,'Reference Prices - Do Not Edit'!$C$4:$C$6575,'Reference Prices - Do Not Edit'!$B$4:$B$6575),"-")</f>
        <v>-</v>
      </c>
      <c r="D3177" s="23">
        <f>IFERROR(_xlfn.XLOOKUP($B3177,'Reference Prices - Do Not Edit'!$C$4:$C$6575,'Reference Prices - Do Not Edit'!$D$4:$D$6575),0)</f>
        <v>0</v>
      </c>
      <c r="E3177" s="23">
        <f>IFERROR(_xlfn.XLOOKUP($B3177,'Reference Prices - Do Not Edit'!$C$4:$C$6575,'Reference Prices - Do Not Edit'!$E$4:$E$6575),0)</f>
        <v>0</v>
      </c>
      <c r="F3177" s="25">
        <f>IFERROR(_xlfn.XLOOKUP($B3177,'Reference Prices - Do Not Edit'!$C$4:$C$6575,'Reference Prices - Do Not Edit'!$I$4:$I$6575),0)</f>
        <v>0</v>
      </c>
    </row>
    <row r="3178" spans="2:6">
      <c r="B3178" s="475"/>
      <c r="C3178" s="380" t="str">
        <f>IFERROR(_xlfn.XLOOKUP($B3178,'Reference Prices - Do Not Edit'!$C$4:$C$6575,'Reference Prices - Do Not Edit'!$B$4:$B$6575),"-")</f>
        <v>-</v>
      </c>
      <c r="D3178" s="23">
        <f>IFERROR(_xlfn.XLOOKUP($B3178,'Reference Prices - Do Not Edit'!$C$4:$C$6575,'Reference Prices - Do Not Edit'!$D$4:$D$6575),0)</f>
        <v>0</v>
      </c>
      <c r="E3178" s="23">
        <f>IFERROR(_xlfn.XLOOKUP($B3178,'Reference Prices - Do Not Edit'!$C$4:$C$6575,'Reference Prices - Do Not Edit'!$E$4:$E$6575),0)</f>
        <v>0</v>
      </c>
      <c r="F3178" s="25">
        <f>IFERROR(_xlfn.XLOOKUP($B3178,'Reference Prices - Do Not Edit'!$C$4:$C$6575,'Reference Prices - Do Not Edit'!$I$4:$I$6575),0)</f>
        <v>0</v>
      </c>
    </row>
    <row r="3179" spans="2:6">
      <c r="B3179" s="475"/>
      <c r="C3179" s="380" t="str">
        <f>IFERROR(_xlfn.XLOOKUP($B3179,'Reference Prices - Do Not Edit'!$C$4:$C$6575,'Reference Prices - Do Not Edit'!$B$4:$B$6575),"-")</f>
        <v>-</v>
      </c>
      <c r="D3179" s="23">
        <f>IFERROR(_xlfn.XLOOKUP($B3179,'Reference Prices - Do Not Edit'!$C$4:$C$6575,'Reference Prices - Do Not Edit'!$D$4:$D$6575),0)</f>
        <v>0</v>
      </c>
      <c r="E3179" s="23">
        <f>IFERROR(_xlfn.XLOOKUP($B3179,'Reference Prices - Do Not Edit'!$C$4:$C$6575,'Reference Prices - Do Not Edit'!$E$4:$E$6575),0)</f>
        <v>0</v>
      </c>
      <c r="F3179" s="25">
        <f>IFERROR(_xlfn.XLOOKUP($B3179,'Reference Prices - Do Not Edit'!$C$4:$C$6575,'Reference Prices - Do Not Edit'!$I$4:$I$6575),0)</f>
        <v>0</v>
      </c>
    </row>
    <row r="3180" spans="2:6">
      <c r="B3180" s="475"/>
      <c r="C3180" s="380" t="str">
        <f>IFERROR(_xlfn.XLOOKUP($B3180,'Reference Prices - Do Not Edit'!$C$4:$C$6575,'Reference Prices - Do Not Edit'!$B$4:$B$6575),"-")</f>
        <v>-</v>
      </c>
      <c r="D3180" s="23">
        <f>IFERROR(_xlfn.XLOOKUP($B3180,'Reference Prices - Do Not Edit'!$C$4:$C$6575,'Reference Prices - Do Not Edit'!$D$4:$D$6575),0)</f>
        <v>0</v>
      </c>
      <c r="E3180" s="23">
        <f>IFERROR(_xlfn.XLOOKUP($B3180,'Reference Prices - Do Not Edit'!$C$4:$C$6575,'Reference Prices - Do Not Edit'!$E$4:$E$6575),0)</f>
        <v>0</v>
      </c>
      <c r="F3180" s="25">
        <f>IFERROR(_xlfn.XLOOKUP($B3180,'Reference Prices - Do Not Edit'!$C$4:$C$6575,'Reference Prices - Do Not Edit'!$I$4:$I$6575),0)</f>
        <v>0</v>
      </c>
    </row>
    <row r="3181" spans="2:6">
      <c r="B3181" s="475"/>
      <c r="C3181" s="380" t="str">
        <f>IFERROR(_xlfn.XLOOKUP($B3181,'Reference Prices - Do Not Edit'!$C$4:$C$6575,'Reference Prices - Do Not Edit'!$B$4:$B$6575),"-")</f>
        <v>-</v>
      </c>
      <c r="D3181" s="23">
        <f>IFERROR(_xlfn.XLOOKUP($B3181,'Reference Prices - Do Not Edit'!$C$4:$C$6575,'Reference Prices - Do Not Edit'!$D$4:$D$6575),0)</f>
        <v>0</v>
      </c>
      <c r="E3181" s="23">
        <f>IFERROR(_xlfn.XLOOKUP($B3181,'Reference Prices - Do Not Edit'!$C$4:$C$6575,'Reference Prices - Do Not Edit'!$E$4:$E$6575),0)</f>
        <v>0</v>
      </c>
      <c r="F3181" s="25">
        <f>IFERROR(_xlfn.XLOOKUP($B3181,'Reference Prices - Do Not Edit'!$C$4:$C$6575,'Reference Prices - Do Not Edit'!$I$4:$I$6575),0)</f>
        <v>0</v>
      </c>
    </row>
    <row r="3182" spans="2:6">
      <c r="B3182" s="475"/>
      <c r="C3182" s="380" t="str">
        <f>IFERROR(_xlfn.XLOOKUP($B3182,'Reference Prices - Do Not Edit'!$C$4:$C$6575,'Reference Prices - Do Not Edit'!$B$4:$B$6575),"-")</f>
        <v>-</v>
      </c>
      <c r="D3182" s="23">
        <f>IFERROR(_xlfn.XLOOKUP($B3182,'Reference Prices - Do Not Edit'!$C$4:$C$6575,'Reference Prices - Do Not Edit'!$D$4:$D$6575),0)</f>
        <v>0</v>
      </c>
      <c r="E3182" s="23">
        <f>IFERROR(_xlfn.XLOOKUP($B3182,'Reference Prices - Do Not Edit'!$C$4:$C$6575,'Reference Prices - Do Not Edit'!$E$4:$E$6575),0)</f>
        <v>0</v>
      </c>
      <c r="F3182" s="25">
        <f>IFERROR(_xlfn.XLOOKUP($B3182,'Reference Prices - Do Not Edit'!$C$4:$C$6575,'Reference Prices - Do Not Edit'!$I$4:$I$6575),0)</f>
        <v>0</v>
      </c>
    </row>
    <row r="3183" spans="2:6">
      <c r="B3183" s="475"/>
      <c r="C3183" s="380" t="str">
        <f>IFERROR(_xlfn.XLOOKUP($B3183,'Reference Prices - Do Not Edit'!$C$4:$C$6575,'Reference Prices - Do Not Edit'!$B$4:$B$6575),"-")</f>
        <v>-</v>
      </c>
      <c r="D3183" s="23">
        <f>IFERROR(_xlfn.XLOOKUP($B3183,'Reference Prices - Do Not Edit'!$C$4:$C$6575,'Reference Prices - Do Not Edit'!$D$4:$D$6575),0)</f>
        <v>0</v>
      </c>
      <c r="E3183" s="23">
        <f>IFERROR(_xlfn.XLOOKUP($B3183,'Reference Prices - Do Not Edit'!$C$4:$C$6575,'Reference Prices - Do Not Edit'!$E$4:$E$6575),0)</f>
        <v>0</v>
      </c>
      <c r="F3183" s="25">
        <f>IFERROR(_xlfn.XLOOKUP($B3183,'Reference Prices - Do Not Edit'!$C$4:$C$6575,'Reference Prices - Do Not Edit'!$I$4:$I$6575),0)</f>
        <v>0</v>
      </c>
    </row>
    <row r="3184" spans="2:6">
      <c r="B3184" s="475"/>
      <c r="C3184" s="380" t="str">
        <f>IFERROR(_xlfn.XLOOKUP($B3184,'Reference Prices - Do Not Edit'!$C$4:$C$6575,'Reference Prices - Do Not Edit'!$B$4:$B$6575),"-")</f>
        <v>-</v>
      </c>
      <c r="D3184" s="23">
        <f>IFERROR(_xlfn.XLOOKUP($B3184,'Reference Prices - Do Not Edit'!$C$4:$C$6575,'Reference Prices - Do Not Edit'!$D$4:$D$6575),0)</f>
        <v>0</v>
      </c>
      <c r="E3184" s="23">
        <f>IFERROR(_xlfn.XLOOKUP($B3184,'Reference Prices - Do Not Edit'!$C$4:$C$6575,'Reference Prices - Do Not Edit'!$E$4:$E$6575),0)</f>
        <v>0</v>
      </c>
      <c r="F3184" s="25">
        <f>IFERROR(_xlfn.XLOOKUP($B3184,'Reference Prices - Do Not Edit'!$C$4:$C$6575,'Reference Prices - Do Not Edit'!$I$4:$I$6575),0)</f>
        <v>0</v>
      </c>
    </row>
    <row r="3185" spans="2:6">
      <c r="B3185" s="475"/>
      <c r="C3185" s="380" t="str">
        <f>IFERROR(_xlfn.XLOOKUP($B3185,'Reference Prices - Do Not Edit'!$C$4:$C$6575,'Reference Prices - Do Not Edit'!$B$4:$B$6575),"-")</f>
        <v>-</v>
      </c>
      <c r="D3185" s="23">
        <f>IFERROR(_xlfn.XLOOKUP($B3185,'Reference Prices - Do Not Edit'!$C$4:$C$6575,'Reference Prices - Do Not Edit'!$D$4:$D$6575),0)</f>
        <v>0</v>
      </c>
      <c r="E3185" s="23">
        <f>IFERROR(_xlfn.XLOOKUP($B3185,'Reference Prices - Do Not Edit'!$C$4:$C$6575,'Reference Prices - Do Not Edit'!$E$4:$E$6575),0)</f>
        <v>0</v>
      </c>
      <c r="F3185" s="25">
        <f>IFERROR(_xlfn.XLOOKUP($B3185,'Reference Prices - Do Not Edit'!$C$4:$C$6575,'Reference Prices - Do Not Edit'!$I$4:$I$6575),0)</f>
        <v>0</v>
      </c>
    </row>
    <row r="3186" spans="2:6">
      <c r="B3186" s="475"/>
      <c r="C3186" s="380" t="str">
        <f>IFERROR(_xlfn.XLOOKUP($B3186,'Reference Prices - Do Not Edit'!$C$4:$C$6575,'Reference Prices - Do Not Edit'!$B$4:$B$6575),"-")</f>
        <v>-</v>
      </c>
      <c r="D3186" s="23">
        <f>IFERROR(_xlfn.XLOOKUP($B3186,'Reference Prices - Do Not Edit'!$C$4:$C$6575,'Reference Prices - Do Not Edit'!$D$4:$D$6575),0)</f>
        <v>0</v>
      </c>
      <c r="E3186" s="23">
        <f>IFERROR(_xlfn.XLOOKUP($B3186,'Reference Prices - Do Not Edit'!$C$4:$C$6575,'Reference Prices - Do Not Edit'!$E$4:$E$6575),0)</f>
        <v>0</v>
      </c>
      <c r="F3186" s="25">
        <f>IFERROR(_xlfn.XLOOKUP($B3186,'Reference Prices - Do Not Edit'!$C$4:$C$6575,'Reference Prices - Do Not Edit'!$I$4:$I$6575),0)</f>
        <v>0</v>
      </c>
    </row>
    <row r="3187" spans="2:6">
      <c r="B3187" s="475"/>
      <c r="C3187" s="380" t="str">
        <f>IFERROR(_xlfn.XLOOKUP($B3187,'Reference Prices - Do Not Edit'!$C$4:$C$6575,'Reference Prices - Do Not Edit'!$B$4:$B$6575),"-")</f>
        <v>-</v>
      </c>
      <c r="D3187" s="23">
        <f>IFERROR(_xlfn.XLOOKUP($B3187,'Reference Prices - Do Not Edit'!$C$4:$C$6575,'Reference Prices - Do Not Edit'!$D$4:$D$6575),0)</f>
        <v>0</v>
      </c>
      <c r="E3187" s="23">
        <f>IFERROR(_xlfn.XLOOKUP($B3187,'Reference Prices - Do Not Edit'!$C$4:$C$6575,'Reference Prices - Do Not Edit'!$E$4:$E$6575),0)</f>
        <v>0</v>
      </c>
      <c r="F3187" s="25">
        <f>IFERROR(_xlfn.XLOOKUP($B3187,'Reference Prices - Do Not Edit'!$C$4:$C$6575,'Reference Prices - Do Not Edit'!$I$4:$I$6575),0)</f>
        <v>0</v>
      </c>
    </row>
    <row r="3188" spans="2:6">
      <c r="B3188" s="475"/>
      <c r="C3188" s="380" t="str">
        <f>IFERROR(_xlfn.XLOOKUP($B3188,'Reference Prices - Do Not Edit'!$C$4:$C$6575,'Reference Prices - Do Not Edit'!$B$4:$B$6575),"-")</f>
        <v>-</v>
      </c>
      <c r="D3188" s="23">
        <f>IFERROR(_xlfn.XLOOKUP($B3188,'Reference Prices - Do Not Edit'!$C$4:$C$6575,'Reference Prices - Do Not Edit'!$D$4:$D$6575),0)</f>
        <v>0</v>
      </c>
      <c r="E3188" s="23">
        <f>IFERROR(_xlfn.XLOOKUP($B3188,'Reference Prices - Do Not Edit'!$C$4:$C$6575,'Reference Prices - Do Not Edit'!$E$4:$E$6575),0)</f>
        <v>0</v>
      </c>
      <c r="F3188" s="25">
        <f>IFERROR(_xlfn.XLOOKUP($B3188,'Reference Prices - Do Not Edit'!$C$4:$C$6575,'Reference Prices - Do Not Edit'!$I$4:$I$6575),0)</f>
        <v>0</v>
      </c>
    </row>
    <row r="3189" spans="2:6">
      <c r="B3189" s="475"/>
      <c r="C3189" s="380" t="str">
        <f>IFERROR(_xlfn.XLOOKUP($B3189,'Reference Prices - Do Not Edit'!$C$4:$C$6575,'Reference Prices - Do Not Edit'!$B$4:$B$6575),"-")</f>
        <v>-</v>
      </c>
      <c r="D3189" s="23">
        <f>IFERROR(_xlfn.XLOOKUP($B3189,'Reference Prices - Do Not Edit'!$C$4:$C$6575,'Reference Prices - Do Not Edit'!$D$4:$D$6575),0)</f>
        <v>0</v>
      </c>
      <c r="E3189" s="23">
        <f>IFERROR(_xlfn.XLOOKUP($B3189,'Reference Prices - Do Not Edit'!$C$4:$C$6575,'Reference Prices - Do Not Edit'!$E$4:$E$6575),0)</f>
        <v>0</v>
      </c>
      <c r="F3189" s="25">
        <f>IFERROR(_xlfn.XLOOKUP($B3189,'Reference Prices - Do Not Edit'!$C$4:$C$6575,'Reference Prices - Do Not Edit'!$I$4:$I$6575),0)</f>
        <v>0</v>
      </c>
    </row>
    <row r="3190" spans="2:6">
      <c r="B3190" s="475"/>
      <c r="C3190" s="380" t="str">
        <f>IFERROR(_xlfn.XLOOKUP($B3190,'Reference Prices - Do Not Edit'!$C$4:$C$6575,'Reference Prices - Do Not Edit'!$B$4:$B$6575),"-")</f>
        <v>-</v>
      </c>
      <c r="D3190" s="23">
        <f>IFERROR(_xlfn.XLOOKUP($B3190,'Reference Prices - Do Not Edit'!$C$4:$C$6575,'Reference Prices - Do Not Edit'!$D$4:$D$6575),0)</f>
        <v>0</v>
      </c>
      <c r="E3190" s="23">
        <f>IFERROR(_xlfn.XLOOKUP($B3190,'Reference Prices - Do Not Edit'!$C$4:$C$6575,'Reference Prices - Do Not Edit'!$E$4:$E$6575),0)</f>
        <v>0</v>
      </c>
      <c r="F3190" s="25">
        <f>IFERROR(_xlfn.XLOOKUP($B3190,'Reference Prices - Do Not Edit'!$C$4:$C$6575,'Reference Prices - Do Not Edit'!$I$4:$I$6575),0)</f>
        <v>0</v>
      </c>
    </row>
    <row r="3191" spans="2:6">
      <c r="B3191" s="475"/>
      <c r="C3191" s="380" t="str">
        <f>IFERROR(_xlfn.XLOOKUP($B3191,'Reference Prices - Do Not Edit'!$C$4:$C$6575,'Reference Prices - Do Not Edit'!$B$4:$B$6575),"-")</f>
        <v>-</v>
      </c>
      <c r="D3191" s="23">
        <f>IFERROR(_xlfn.XLOOKUP($B3191,'Reference Prices - Do Not Edit'!$C$4:$C$6575,'Reference Prices - Do Not Edit'!$D$4:$D$6575),0)</f>
        <v>0</v>
      </c>
      <c r="E3191" s="23">
        <f>IFERROR(_xlfn.XLOOKUP($B3191,'Reference Prices - Do Not Edit'!$C$4:$C$6575,'Reference Prices - Do Not Edit'!$E$4:$E$6575),0)</f>
        <v>0</v>
      </c>
      <c r="F3191" s="25">
        <f>IFERROR(_xlfn.XLOOKUP($B3191,'Reference Prices - Do Not Edit'!$C$4:$C$6575,'Reference Prices - Do Not Edit'!$I$4:$I$6575),0)</f>
        <v>0</v>
      </c>
    </row>
    <row r="3192" spans="2:6">
      <c r="B3192" s="475"/>
      <c r="C3192" s="380" t="str">
        <f>IFERROR(_xlfn.XLOOKUP($B3192,'Reference Prices - Do Not Edit'!$C$4:$C$6575,'Reference Prices - Do Not Edit'!$B$4:$B$6575),"-")</f>
        <v>-</v>
      </c>
      <c r="D3192" s="23">
        <f>IFERROR(_xlfn.XLOOKUP($B3192,'Reference Prices - Do Not Edit'!$C$4:$C$6575,'Reference Prices - Do Not Edit'!$D$4:$D$6575),0)</f>
        <v>0</v>
      </c>
      <c r="E3192" s="23">
        <f>IFERROR(_xlfn.XLOOKUP($B3192,'Reference Prices - Do Not Edit'!$C$4:$C$6575,'Reference Prices - Do Not Edit'!$E$4:$E$6575),0)</f>
        <v>0</v>
      </c>
      <c r="F3192" s="25">
        <f>IFERROR(_xlfn.XLOOKUP($B3192,'Reference Prices - Do Not Edit'!$C$4:$C$6575,'Reference Prices - Do Not Edit'!$I$4:$I$6575),0)</f>
        <v>0</v>
      </c>
    </row>
    <row r="3193" spans="2:6">
      <c r="B3193" s="475"/>
      <c r="C3193" s="380" t="str">
        <f>IFERROR(_xlfn.XLOOKUP($B3193,'Reference Prices - Do Not Edit'!$C$4:$C$6575,'Reference Prices - Do Not Edit'!$B$4:$B$6575),"-")</f>
        <v>-</v>
      </c>
      <c r="D3193" s="23">
        <f>IFERROR(_xlfn.XLOOKUP($B3193,'Reference Prices - Do Not Edit'!$C$4:$C$6575,'Reference Prices - Do Not Edit'!$D$4:$D$6575),0)</f>
        <v>0</v>
      </c>
      <c r="E3193" s="23">
        <f>IFERROR(_xlfn.XLOOKUP($B3193,'Reference Prices - Do Not Edit'!$C$4:$C$6575,'Reference Prices - Do Not Edit'!$E$4:$E$6575),0)</f>
        <v>0</v>
      </c>
      <c r="F3193" s="25">
        <f>IFERROR(_xlfn.XLOOKUP($B3193,'Reference Prices - Do Not Edit'!$C$4:$C$6575,'Reference Prices - Do Not Edit'!$I$4:$I$6575),0)</f>
        <v>0</v>
      </c>
    </row>
    <row r="3194" spans="2:6">
      <c r="B3194" s="475"/>
      <c r="C3194" s="380" t="str">
        <f>IFERROR(_xlfn.XLOOKUP($B3194,'Reference Prices - Do Not Edit'!$C$4:$C$6575,'Reference Prices - Do Not Edit'!$B$4:$B$6575),"-")</f>
        <v>-</v>
      </c>
      <c r="D3194" s="23">
        <f>IFERROR(_xlfn.XLOOKUP($B3194,'Reference Prices - Do Not Edit'!$C$4:$C$6575,'Reference Prices - Do Not Edit'!$D$4:$D$6575),0)</f>
        <v>0</v>
      </c>
      <c r="E3194" s="23">
        <f>IFERROR(_xlfn.XLOOKUP($B3194,'Reference Prices - Do Not Edit'!$C$4:$C$6575,'Reference Prices - Do Not Edit'!$E$4:$E$6575),0)</f>
        <v>0</v>
      </c>
      <c r="F3194" s="25">
        <f>IFERROR(_xlfn.XLOOKUP($B3194,'Reference Prices - Do Not Edit'!$C$4:$C$6575,'Reference Prices - Do Not Edit'!$I$4:$I$6575),0)</f>
        <v>0</v>
      </c>
    </row>
    <row r="3195" spans="2:6">
      <c r="B3195" s="475"/>
      <c r="C3195" s="380" t="str">
        <f>IFERROR(_xlfn.XLOOKUP($B3195,'Reference Prices - Do Not Edit'!$C$4:$C$6575,'Reference Prices - Do Not Edit'!$B$4:$B$6575),"-")</f>
        <v>-</v>
      </c>
      <c r="D3195" s="23">
        <f>IFERROR(_xlfn.XLOOKUP($B3195,'Reference Prices - Do Not Edit'!$C$4:$C$6575,'Reference Prices - Do Not Edit'!$D$4:$D$6575),0)</f>
        <v>0</v>
      </c>
      <c r="E3195" s="23">
        <f>IFERROR(_xlfn.XLOOKUP($B3195,'Reference Prices - Do Not Edit'!$C$4:$C$6575,'Reference Prices - Do Not Edit'!$E$4:$E$6575),0)</f>
        <v>0</v>
      </c>
      <c r="F3195" s="25">
        <f>IFERROR(_xlfn.XLOOKUP($B3195,'Reference Prices - Do Not Edit'!$C$4:$C$6575,'Reference Prices - Do Not Edit'!$I$4:$I$6575),0)</f>
        <v>0</v>
      </c>
    </row>
    <row r="3196" spans="2:6">
      <c r="B3196" s="475"/>
      <c r="C3196" s="380" t="str">
        <f>IFERROR(_xlfn.XLOOKUP($B3196,'Reference Prices - Do Not Edit'!$C$4:$C$6575,'Reference Prices - Do Not Edit'!$B$4:$B$6575),"-")</f>
        <v>-</v>
      </c>
      <c r="D3196" s="23">
        <f>IFERROR(_xlfn.XLOOKUP($B3196,'Reference Prices - Do Not Edit'!$C$4:$C$6575,'Reference Prices - Do Not Edit'!$D$4:$D$6575),0)</f>
        <v>0</v>
      </c>
      <c r="E3196" s="23">
        <f>IFERROR(_xlfn.XLOOKUP($B3196,'Reference Prices - Do Not Edit'!$C$4:$C$6575,'Reference Prices - Do Not Edit'!$E$4:$E$6575),0)</f>
        <v>0</v>
      </c>
      <c r="F3196" s="25">
        <f>IFERROR(_xlfn.XLOOKUP($B3196,'Reference Prices - Do Not Edit'!$C$4:$C$6575,'Reference Prices - Do Not Edit'!$I$4:$I$6575),0)</f>
        <v>0</v>
      </c>
    </row>
    <row r="3197" spans="2:6">
      <c r="B3197" s="475"/>
      <c r="C3197" s="380" t="str">
        <f>IFERROR(_xlfn.XLOOKUP($B3197,'Reference Prices - Do Not Edit'!$C$4:$C$6575,'Reference Prices - Do Not Edit'!$B$4:$B$6575),"-")</f>
        <v>-</v>
      </c>
      <c r="D3197" s="23">
        <f>IFERROR(_xlfn.XLOOKUP($B3197,'Reference Prices - Do Not Edit'!$C$4:$C$6575,'Reference Prices - Do Not Edit'!$D$4:$D$6575),0)</f>
        <v>0</v>
      </c>
      <c r="E3197" s="23">
        <f>IFERROR(_xlfn.XLOOKUP($B3197,'Reference Prices - Do Not Edit'!$C$4:$C$6575,'Reference Prices - Do Not Edit'!$E$4:$E$6575),0)</f>
        <v>0</v>
      </c>
      <c r="F3197" s="25">
        <f>IFERROR(_xlfn.XLOOKUP($B3197,'Reference Prices - Do Not Edit'!$C$4:$C$6575,'Reference Prices - Do Not Edit'!$I$4:$I$6575),0)</f>
        <v>0</v>
      </c>
    </row>
    <row r="3198" spans="2:6">
      <c r="B3198" s="475"/>
      <c r="C3198" s="380" t="str">
        <f>IFERROR(_xlfn.XLOOKUP($B3198,'Reference Prices - Do Not Edit'!$C$4:$C$6575,'Reference Prices - Do Not Edit'!$B$4:$B$6575),"-")</f>
        <v>-</v>
      </c>
      <c r="D3198" s="23">
        <f>IFERROR(_xlfn.XLOOKUP($B3198,'Reference Prices - Do Not Edit'!$C$4:$C$6575,'Reference Prices - Do Not Edit'!$D$4:$D$6575),0)</f>
        <v>0</v>
      </c>
      <c r="E3198" s="23">
        <f>IFERROR(_xlfn.XLOOKUP($B3198,'Reference Prices - Do Not Edit'!$C$4:$C$6575,'Reference Prices - Do Not Edit'!$E$4:$E$6575),0)</f>
        <v>0</v>
      </c>
      <c r="F3198" s="25">
        <f>IFERROR(_xlfn.XLOOKUP($B3198,'Reference Prices - Do Not Edit'!$C$4:$C$6575,'Reference Prices - Do Not Edit'!$I$4:$I$6575),0)</f>
        <v>0</v>
      </c>
    </row>
    <row r="3199" spans="2:6">
      <c r="B3199" s="475"/>
      <c r="C3199" s="380" t="str">
        <f>IFERROR(_xlfn.XLOOKUP($B3199,'Reference Prices - Do Not Edit'!$C$4:$C$6575,'Reference Prices - Do Not Edit'!$B$4:$B$6575),"-")</f>
        <v>-</v>
      </c>
      <c r="D3199" s="23">
        <f>IFERROR(_xlfn.XLOOKUP($B3199,'Reference Prices - Do Not Edit'!$C$4:$C$6575,'Reference Prices - Do Not Edit'!$D$4:$D$6575),0)</f>
        <v>0</v>
      </c>
      <c r="E3199" s="23">
        <f>IFERROR(_xlfn.XLOOKUP($B3199,'Reference Prices - Do Not Edit'!$C$4:$C$6575,'Reference Prices - Do Not Edit'!$E$4:$E$6575),0)</f>
        <v>0</v>
      </c>
      <c r="F3199" s="25">
        <f>IFERROR(_xlfn.XLOOKUP($B3199,'Reference Prices - Do Not Edit'!$C$4:$C$6575,'Reference Prices - Do Not Edit'!$I$4:$I$6575),0)</f>
        <v>0</v>
      </c>
    </row>
    <row r="3200" spans="2:6">
      <c r="B3200" s="475"/>
      <c r="C3200" s="380" t="str">
        <f>IFERROR(_xlfn.XLOOKUP($B3200,'Reference Prices - Do Not Edit'!$C$4:$C$6575,'Reference Prices - Do Not Edit'!$B$4:$B$6575),"-")</f>
        <v>-</v>
      </c>
      <c r="D3200" s="23">
        <f>IFERROR(_xlfn.XLOOKUP($B3200,'Reference Prices - Do Not Edit'!$C$4:$C$6575,'Reference Prices - Do Not Edit'!$D$4:$D$6575),0)</f>
        <v>0</v>
      </c>
      <c r="E3200" s="23">
        <f>IFERROR(_xlfn.XLOOKUP($B3200,'Reference Prices - Do Not Edit'!$C$4:$C$6575,'Reference Prices - Do Not Edit'!$E$4:$E$6575),0)</f>
        <v>0</v>
      </c>
      <c r="F3200" s="25">
        <f>IFERROR(_xlfn.XLOOKUP($B3200,'Reference Prices - Do Not Edit'!$C$4:$C$6575,'Reference Prices - Do Not Edit'!$I$4:$I$6575),0)</f>
        <v>0</v>
      </c>
    </row>
    <row r="3201" spans="2:6">
      <c r="B3201" s="475"/>
      <c r="C3201" s="380" t="str">
        <f>IFERROR(_xlfn.XLOOKUP($B3201,'Reference Prices - Do Not Edit'!$C$4:$C$6575,'Reference Prices - Do Not Edit'!$B$4:$B$6575),"-")</f>
        <v>-</v>
      </c>
      <c r="D3201" s="23">
        <f>IFERROR(_xlfn.XLOOKUP($B3201,'Reference Prices - Do Not Edit'!$C$4:$C$6575,'Reference Prices - Do Not Edit'!$D$4:$D$6575),0)</f>
        <v>0</v>
      </c>
      <c r="E3201" s="23">
        <f>IFERROR(_xlfn.XLOOKUP($B3201,'Reference Prices - Do Not Edit'!$C$4:$C$6575,'Reference Prices - Do Not Edit'!$E$4:$E$6575),0)</f>
        <v>0</v>
      </c>
      <c r="F3201" s="25">
        <f>IFERROR(_xlfn.XLOOKUP($B3201,'Reference Prices - Do Not Edit'!$C$4:$C$6575,'Reference Prices - Do Not Edit'!$I$4:$I$6575),0)</f>
        <v>0</v>
      </c>
    </row>
    <row r="3202" spans="2:6">
      <c r="B3202" s="475"/>
      <c r="C3202" s="380" t="str">
        <f>IFERROR(_xlfn.XLOOKUP($B3202,'Reference Prices - Do Not Edit'!$C$4:$C$6575,'Reference Prices - Do Not Edit'!$B$4:$B$6575),"-")</f>
        <v>-</v>
      </c>
      <c r="D3202" s="23">
        <f>IFERROR(_xlfn.XLOOKUP($B3202,'Reference Prices - Do Not Edit'!$C$4:$C$6575,'Reference Prices - Do Not Edit'!$D$4:$D$6575),0)</f>
        <v>0</v>
      </c>
      <c r="E3202" s="23">
        <f>IFERROR(_xlfn.XLOOKUP($B3202,'Reference Prices - Do Not Edit'!$C$4:$C$6575,'Reference Prices - Do Not Edit'!$E$4:$E$6575),0)</f>
        <v>0</v>
      </c>
      <c r="F3202" s="25">
        <f>IFERROR(_xlfn.XLOOKUP($B3202,'Reference Prices - Do Not Edit'!$C$4:$C$6575,'Reference Prices - Do Not Edit'!$I$4:$I$6575),0)</f>
        <v>0</v>
      </c>
    </row>
    <row r="3203" spans="2:6">
      <c r="B3203" s="475"/>
      <c r="C3203" s="380" t="str">
        <f>IFERROR(_xlfn.XLOOKUP($B3203,'Reference Prices - Do Not Edit'!$C$4:$C$6575,'Reference Prices - Do Not Edit'!$B$4:$B$6575),"-")</f>
        <v>-</v>
      </c>
      <c r="D3203" s="23">
        <f>IFERROR(_xlfn.XLOOKUP($B3203,'Reference Prices - Do Not Edit'!$C$4:$C$6575,'Reference Prices - Do Not Edit'!$D$4:$D$6575),0)</f>
        <v>0</v>
      </c>
      <c r="E3203" s="23">
        <f>IFERROR(_xlfn.XLOOKUP($B3203,'Reference Prices - Do Not Edit'!$C$4:$C$6575,'Reference Prices - Do Not Edit'!$E$4:$E$6575),0)</f>
        <v>0</v>
      </c>
      <c r="F3203" s="25">
        <f>IFERROR(_xlfn.XLOOKUP($B3203,'Reference Prices - Do Not Edit'!$C$4:$C$6575,'Reference Prices - Do Not Edit'!$I$4:$I$6575),0)</f>
        <v>0</v>
      </c>
    </row>
    <row r="3204" spans="2:6">
      <c r="B3204" s="475"/>
      <c r="C3204" s="380" t="str">
        <f>IFERROR(_xlfn.XLOOKUP($B3204,'Reference Prices - Do Not Edit'!$C$4:$C$6575,'Reference Prices - Do Not Edit'!$B$4:$B$6575),"-")</f>
        <v>-</v>
      </c>
      <c r="D3204" s="23">
        <f>IFERROR(_xlfn.XLOOKUP($B3204,'Reference Prices - Do Not Edit'!$C$4:$C$6575,'Reference Prices - Do Not Edit'!$D$4:$D$6575),0)</f>
        <v>0</v>
      </c>
      <c r="E3204" s="23">
        <f>IFERROR(_xlfn.XLOOKUP($B3204,'Reference Prices - Do Not Edit'!$C$4:$C$6575,'Reference Prices - Do Not Edit'!$E$4:$E$6575),0)</f>
        <v>0</v>
      </c>
      <c r="F3204" s="25">
        <f>IFERROR(_xlfn.XLOOKUP($B3204,'Reference Prices - Do Not Edit'!$C$4:$C$6575,'Reference Prices - Do Not Edit'!$I$4:$I$6575),0)</f>
        <v>0</v>
      </c>
    </row>
    <row r="3205" spans="2:6">
      <c r="B3205" s="475"/>
      <c r="C3205" s="380" t="str">
        <f>IFERROR(_xlfn.XLOOKUP($B3205,'Reference Prices - Do Not Edit'!$C$4:$C$6575,'Reference Prices - Do Not Edit'!$B$4:$B$6575),"-")</f>
        <v>-</v>
      </c>
      <c r="D3205" s="23">
        <f>IFERROR(_xlfn.XLOOKUP($B3205,'Reference Prices - Do Not Edit'!$C$4:$C$6575,'Reference Prices - Do Not Edit'!$D$4:$D$6575),0)</f>
        <v>0</v>
      </c>
      <c r="E3205" s="23">
        <f>IFERROR(_xlfn.XLOOKUP($B3205,'Reference Prices - Do Not Edit'!$C$4:$C$6575,'Reference Prices - Do Not Edit'!$E$4:$E$6575),0)</f>
        <v>0</v>
      </c>
      <c r="F3205" s="25">
        <f>IFERROR(_xlfn.XLOOKUP($B3205,'Reference Prices - Do Not Edit'!$C$4:$C$6575,'Reference Prices - Do Not Edit'!$I$4:$I$6575),0)</f>
        <v>0</v>
      </c>
    </row>
    <row r="3206" spans="2:6">
      <c r="B3206" s="475"/>
      <c r="C3206" s="380" t="str">
        <f>IFERROR(_xlfn.XLOOKUP($B3206,'Reference Prices - Do Not Edit'!$C$4:$C$6575,'Reference Prices - Do Not Edit'!$B$4:$B$6575),"-")</f>
        <v>-</v>
      </c>
      <c r="D3206" s="23">
        <f>IFERROR(_xlfn.XLOOKUP($B3206,'Reference Prices - Do Not Edit'!$C$4:$C$6575,'Reference Prices - Do Not Edit'!$D$4:$D$6575),0)</f>
        <v>0</v>
      </c>
      <c r="E3206" s="23">
        <f>IFERROR(_xlfn.XLOOKUP($B3206,'Reference Prices - Do Not Edit'!$C$4:$C$6575,'Reference Prices - Do Not Edit'!$E$4:$E$6575),0)</f>
        <v>0</v>
      </c>
      <c r="F3206" s="25">
        <f>IFERROR(_xlfn.XLOOKUP($B3206,'Reference Prices - Do Not Edit'!$C$4:$C$6575,'Reference Prices - Do Not Edit'!$I$4:$I$6575),0)</f>
        <v>0</v>
      </c>
    </row>
    <row r="3207" spans="2:6">
      <c r="B3207" s="475"/>
      <c r="C3207" s="380" t="str">
        <f>IFERROR(_xlfn.XLOOKUP($B3207,'Reference Prices - Do Not Edit'!$C$4:$C$6575,'Reference Prices - Do Not Edit'!$B$4:$B$6575),"-")</f>
        <v>-</v>
      </c>
      <c r="D3207" s="23">
        <f>IFERROR(_xlfn.XLOOKUP($B3207,'Reference Prices - Do Not Edit'!$C$4:$C$6575,'Reference Prices - Do Not Edit'!$D$4:$D$6575),0)</f>
        <v>0</v>
      </c>
      <c r="E3207" s="23">
        <f>IFERROR(_xlfn.XLOOKUP($B3207,'Reference Prices - Do Not Edit'!$C$4:$C$6575,'Reference Prices - Do Not Edit'!$E$4:$E$6575),0)</f>
        <v>0</v>
      </c>
      <c r="F3207" s="25">
        <f>IFERROR(_xlfn.XLOOKUP($B3207,'Reference Prices - Do Not Edit'!$C$4:$C$6575,'Reference Prices - Do Not Edit'!$I$4:$I$6575),0)</f>
        <v>0</v>
      </c>
    </row>
    <row r="3208" spans="2:6">
      <c r="B3208" s="475"/>
      <c r="C3208" s="380" t="str">
        <f>IFERROR(_xlfn.XLOOKUP($B3208,'Reference Prices - Do Not Edit'!$C$4:$C$6575,'Reference Prices - Do Not Edit'!$B$4:$B$6575),"-")</f>
        <v>-</v>
      </c>
      <c r="D3208" s="23">
        <f>IFERROR(_xlfn.XLOOKUP($B3208,'Reference Prices - Do Not Edit'!$C$4:$C$6575,'Reference Prices - Do Not Edit'!$D$4:$D$6575),0)</f>
        <v>0</v>
      </c>
      <c r="E3208" s="23">
        <f>IFERROR(_xlfn.XLOOKUP($B3208,'Reference Prices - Do Not Edit'!$C$4:$C$6575,'Reference Prices - Do Not Edit'!$E$4:$E$6575),0)</f>
        <v>0</v>
      </c>
      <c r="F3208" s="25">
        <f>IFERROR(_xlfn.XLOOKUP($B3208,'Reference Prices - Do Not Edit'!$C$4:$C$6575,'Reference Prices - Do Not Edit'!$I$4:$I$6575),0)</f>
        <v>0</v>
      </c>
    </row>
    <row r="3209" spans="2:6">
      <c r="B3209" s="475"/>
      <c r="C3209" s="380" t="str">
        <f>IFERROR(_xlfn.XLOOKUP($B3209,'Reference Prices - Do Not Edit'!$C$4:$C$6575,'Reference Prices - Do Not Edit'!$B$4:$B$6575),"-")</f>
        <v>-</v>
      </c>
      <c r="D3209" s="23">
        <f>IFERROR(_xlfn.XLOOKUP($B3209,'Reference Prices - Do Not Edit'!$C$4:$C$6575,'Reference Prices - Do Not Edit'!$D$4:$D$6575),0)</f>
        <v>0</v>
      </c>
      <c r="E3209" s="23">
        <f>IFERROR(_xlfn.XLOOKUP($B3209,'Reference Prices - Do Not Edit'!$C$4:$C$6575,'Reference Prices - Do Not Edit'!$E$4:$E$6575),0)</f>
        <v>0</v>
      </c>
      <c r="F3209" s="25">
        <f>IFERROR(_xlfn.XLOOKUP($B3209,'Reference Prices - Do Not Edit'!$C$4:$C$6575,'Reference Prices - Do Not Edit'!$I$4:$I$6575),0)</f>
        <v>0</v>
      </c>
    </row>
    <row r="3210" spans="2:6">
      <c r="B3210" s="475"/>
      <c r="C3210" s="380" t="str">
        <f>IFERROR(_xlfn.XLOOKUP($B3210,'Reference Prices - Do Not Edit'!$C$4:$C$6575,'Reference Prices - Do Not Edit'!$B$4:$B$6575),"-")</f>
        <v>-</v>
      </c>
      <c r="D3210" s="23">
        <f>IFERROR(_xlfn.XLOOKUP($B3210,'Reference Prices - Do Not Edit'!$C$4:$C$6575,'Reference Prices - Do Not Edit'!$D$4:$D$6575),0)</f>
        <v>0</v>
      </c>
      <c r="E3210" s="23">
        <f>IFERROR(_xlfn.XLOOKUP($B3210,'Reference Prices - Do Not Edit'!$C$4:$C$6575,'Reference Prices - Do Not Edit'!$E$4:$E$6575),0)</f>
        <v>0</v>
      </c>
      <c r="F3210" s="25">
        <f>IFERROR(_xlfn.XLOOKUP($B3210,'Reference Prices - Do Not Edit'!$C$4:$C$6575,'Reference Prices - Do Not Edit'!$I$4:$I$6575),0)</f>
        <v>0</v>
      </c>
    </row>
    <row r="3211" spans="2:6">
      <c r="B3211" s="475"/>
      <c r="C3211" s="380" t="str">
        <f>IFERROR(_xlfn.XLOOKUP($B3211,'Reference Prices - Do Not Edit'!$C$4:$C$6575,'Reference Prices - Do Not Edit'!$B$4:$B$6575),"-")</f>
        <v>-</v>
      </c>
      <c r="D3211" s="23">
        <f>IFERROR(_xlfn.XLOOKUP($B3211,'Reference Prices - Do Not Edit'!$C$4:$C$6575,'Reference Prices - Do Not Edit'!$D$4:$D$6575),0)</f>
        <v>0</v>
      </c>
      <c r="E3211" s="23">
        <f>IFERROR(_xlfn.XLOOKUP($B3211,'Reference Prices - Do Not Edit'!$C$4:$C$6575,'Reference Prices - Do Not Edit'!$E$4:$E$6575),0)</f>
        <v>0</v>
      </c>
      <c r="F3211" s="25">
        <f>IFERROR(_xlfn.XLOOKUP($B3211,'Reference Prices - Do Not Edit'!$C$4:$C$6575,'Reference Prices - Do Not Edit'!$I$4:$I$6575),0)</f>
        <v>0</v>
      </c>
    </row>
    <row r="3212" spans="2:6">
      <c r="B3212" s="475"/>
      <c r="C3212" s="380" t="str">
        <f>IFERROR(_xlfn.XLOOKUP($B3212,'Reference Prices - Do Not Edit'!$C$4:$C$6575,'Reference Prices - Do Not Edit'!$B$4:$B$6575),"-")</f>
        <v>-</v>
      </c>
      <c r="D3212" s="23">
        <f>IFERROR(_xlfn.XLOOKUP($B3212,'Reference Prices - Do Not Edit'!$C$4:$C$6575,'Reference Prices - Do Not Edit'!$D$4:$D$6575),0)</f>
        <v>0</v>
      </c>
      <c r="E3212" s="23">
        <f>IFERROR(_xlfn.XLOOKUP($B3212,'Reference Prices - Do Not Edit'!$C$4:$C$6575,'Reference Prices - Do Not Edit'!$E$4:$E$6575),0)</f>
        <v>0</v>
      </c>
      <c r="F3212" s="25">
        <f>IFERROR(_xlfn.XLOOKUP($B3212,'Reference Prices - Do Not Edit'!$C$4:$C$6575,'Reference Prices - Do Not Edit'!$I$4:$I$6575),0)</f>
        <v>0</v>
      </c>
    </row>
    <row r="3213" spans="2:6">
      <c r="B3213" s="475"/>
      <c r="C3213" s="380" t="str">
        <f>IFERROR(_xlfn.XLOOKUP($B3213,'Reference Prices - Do Not Edit'!$C$4:$C$6575,'Reference Prices - Do Not Edit'!$B$4:$B$6575),"-")</f>
        <v>-</v>
      </c>
      <c r="D3213" s="23">
        <f>IFERROR(_xlfn.XLOOKUP($B3213,'Reference Prices - Do Not Edit'!$C$4:$C$6575,'Reference Prices - Do Not Edit'!$D$4:$D$6575),0)</f>
        <v>0</v>
      </c>
      <c r="E3213" s="23">
        <f>IFERROR(_xlfn.XLOOKUP($B3213,'Reference Prices - Do Not Edit'!$C$4:$C$6575,'Reference Prices - Do Not Edit'!$E$4:$E$6575),0)</f>
        <v>0</v>
      </c>
      <c r="F3213" s="25">
        <f>IFERROR(_xlfn.XLOOKUP($B3213,'Reference Prices - Do Not Edit'!$C$4:$C$6575,'Reference Prices - Do Not Edit'!$I$4:$I$6575),0)</f>
        <v>0</v>
      </c>
    </row>
    <row r="3214" spans="2:6">
      <c r="B3214" s="475"/>
      <c r="C3214" s="380" t="str">
        <f>IFERROR(_xlfn.XLOOKUP($B3214,'Reference Prices - Do Not Edit'!$C$4:$C$6575,'Reference Prices - Do Not Edit'!$B$4:$B$6575),"-")</f>
        <v>-</v>
      </c>
      <c r="D3214" s="23">
        <f>IFERROR(_xlfn.XLOOKUP($B3214,'Reference Prices - Do Not Edit'!$C$4:$C$6575,'Reference Prices - Do Not Edit'!$D$4:$D$6575),0)</f>
        <v>0</v>
      </c>
      <c r="E3214" s="23">
        <f>IFERROR(_xlfn.XLOOKUP($B3214,'Reference Prices - Do Not Edit'!$C$4:$C$6575,'Reference Prices - Do Not Edit'!$E$4:$E$6575),0)</f>
        <v>0</v>
      </c>
      <c r="F3214" s="25">
        <f>IFERROR(_xlfn.XLOOKUP($B3214,'Reference Prices - Do Not Edit'!$C$4:$C$6575,'Reference Prices - Do Not Edit'!$I$4:$I$6575),0)</f>
        <v>0</v>
      </c>
    </row>
    <row r="3215" spans="2:6">
      <c r="B3215" s="475"/>
      <c r="C3215" s="380" t="str">
        <f>IFERROR(_xlfn.XLOOKUP($B3215,'Reference Prices - Do Not Edit'!$C$4:$C$6575,'Reference Prices - Do Not Edit'!$B$4:$B$6575),"-")</f>
        <v>-</v>
      </c>
      <c r="D3215" s="23">
        <f>IFERROR(_xlfn.XLOOKUP($B3215,'Reference Prices - Do Not Edit'!$C$4:$C$6575,'Reference Prices - Do Not Edit'!$D$4:$D$6575),0)</f>
        <v>0</v>
      </c>
      <c r="E3215" s="23">
        <f>IFERROR(_xlfn.XLOOKUP($B3215,'Reference Prices - Do Not Edit'!$C$4:$C$6575,'Reference Prices - Do Not Edit'!$E$4:$E$6575),0)</f>
        <v>0</v>
      </c>
      <c r="F3215" s="25">
        <f>IFERROR(_xlfn.XLOOKUP($B3215,'Reference Prices - Do Not Edit'!$C$4:$C$6575,'Reference Prices - Do Not Edit'!$I$4:$I$6575),0)</f>
        <v>0</v>
      </c>
    </row>
    <row r="3216" spans="2:6">
      <c r="B3216" s="475"/>
      <c r="C3216" s="380" t="str">
        <f>IFERROR(_xlfn.XLOOKUP($B3216,'Reference Prices - Do Not Edit'!$C$4:$C$6575,'Reference Prices - Do Not Edit'!$B$4:$B$6575),"-")</f>
        <v>-</v>
      </c>
      <c r="D3216" s="23">
        <f>IFERROR(_xlfn.XLOOKUP($B3216,'Reference Prices - Do Not Edit'!$C$4:$C$6575,'Reference Prices - Do Not Edit'!$D$4:$D$6575),0)</f>
        <v>0</v>
      </c>
      <c r="E3216" s="23">
        <f>IFERROR(_xlfn.XLOOKUP($B3216,'Reference Prices - Do Not Edit'!$C$4:$C$6575,'Reference Prices - Do Not Edit'!$E$4:$E$6575),0)</f>
        <v>0</v>
      </c>
      <c r="F3216" s="25">
        <f>IFERROR(_xlfn.XLOOKUP($B3216,'Reference Prices - Do Not Edit'!$C$4:$C$6575,'Reference Prices - Do Not Edit'!$I$4:$I$6575),0)</f>
        <v>0</v>
      </c>
    </row>
    <row r="3217" spans="2:6">
      <c r="B3217" s="475"/>
      <c r="C3217" s="380" t="str">
        <f>IFERROR(_xlfn.XLOOKUP($B3217,'Reference Prices - Do Not Edit'!$C$4:$C$6575,'Reference Prices - Do Not Edit'!$B$4:$B$6575),"-")</f>
        <v>-</v>
      </c>
      <c r="D3217" s="23">
        <f>IFERROR(_xlfn.XLOOKUP($B3217,'Reference Prices - Do Not Edit'!$C$4:$C$6575,'Reference Prices - Do Not Edit'!$D$4:$D$6575),0)</f>
        <v>0</v>
      </c>
      <c r="E3217" s="23">
        <f>IFERROR(_xlfn.XLOOKUP($B3217,'Reference Prices - Do Not Edit'!$C$4:$C$6575,'Reference Prices - Do Not Edit'!$E$4:$E$6575),0)</f>
        <v>0</v>
      </c>
      <c r="F3217" s="25">
        <f>IFERROR(_xlfn.XLOOKUP($B3217,'Reference Prices - Do Not Edit'!$C$4:$C$6575,'Reference Prices - Do Not Edit'!$I$4:$I$6575),0)</f>
        <v>0</v>
      </c>
    </row>
    <row r="3218" spans="2:6">
      <c r="B3218" s="475"/>
      <c r="C3218" s="380" t="str">
        <f>IFERROR(_xlfn.XLOOKUP($B3218,'Reference Prices - Do Not Edit'!$C$4:$C$6575,'Reference Prices - Do Not Edit'!$B$4:$B$6575),"-")</f>
        <v>-</v>
      </c>
      <c r="D3218" s="23">
        <f>IFERROR(_xlfn.XLOOKUP($B3218,'Reference Prices - Do Not Edit'!$C$4:$C$6575,'Reference Prices - Do Not Edit'!$D$4:$D$6575),0)</f>
        <v>0</v>
      </c>
      <c r="E3218" s="23">
        <f>IFERROR(_xlfn.XLOOKUP($B3218,'Reference Prices - Do Not Edit'!$C$4:$C$6575,'Reference Prices - Do Not Edit'!$E$4:$E$6575),0)</f>
        <v>0</v>
      </c>
      <c r="F3218" s="25">
        <f>IFERROR(_xlfn.XLOOKUP($B3218,'Reference Prices - Do Not Edit'!$C$4:$C$6575,'Reference Prices - Do Not Edit'!$I$4:$I$6575),0)</f>
        <v>0</v>
      </c>
    </row>
    <row r="3219" spans="2:6">
      <c r="B3219" s="475"/>
      <c r="C3219" s="380" t="str">
        <f>IFERROR(_xlfn.XLOOKUP($B3219,'Reference Prices - Do Not Edit'!$C$4:$C$6575,'Reference Prices - Do Not Edit'!$B$4:$B$6575),"-")</f>
        <v>-</v>
      </c>
      <c r="D3219" s="23">
        <f>IFERROR(_xlfn.XLOOKUP($B3219,'Reference Prices - Do Not Edit'!$C$4:$C$6575,'Reference Prices - Do Not Edit'!$D$4:$D$6575),0)</f>
        <v>0</v>
      </c>
      <c r="E3219" s="23">
        <f>IFERROR(_xlfn.XLOOKUP($B3219,'Reference Prices - Do Not Edit'!$C$4:$C$6575,'Reference Prices - Do Not Edit'!$E$4:$E$6575),0)</f>
        <v>0</v>
      </c>
      <c r="F3219" s="25">
        <f>IFERROR(_xlfn.XLOOKUP($B3219,'Reference Prices - Do Not Edit'!$C$4:$C$6575,'Reference Prices - Do Not Edit'!$I$4:$I$6575),0)</f>
        <v>0</v>
      </c>
    </row>
    <row r="3220" spans="2:6">
      <c r="B3220" s="475"/>
      <c r="C3220" s="380" t="str">
        <f>IFERROR(_xlfn.XLOOKUP($B3220,'Reference Prices - Do Not Edit'!$C$4:$C$6575,'Reference Prices - Do Not Edit'!$B$4:$B$6575),"-")</f>
        <v>-</v>
      </c>
      <c r="D3220" s="23">
        <f>IFERROR(_xlfn.XLOOKUP($B3220,'Reference Prices - Do Not Edit'!$C$4:$C$6575,'Reference Prices - Do Not Edit'!$D$4:$D$6575),0)</f>
        <v>0</v>
      </c>
      <c r="E3220" s="23">
        <f>IFERROR(_xlfn.XLOOKUP($B3220,'Reference Prices - Do Not Edit'!$C$4:$C$6575,'Reference Prices - Do Not Edit'!$E$4:$E$6575),0)</f>
        <v>0</v>
      </c>
      <c r="F3220" s="25">
        <f>IFERROR(_xlfn.XLOOKUP($B3220,'Reference Prices - Do Not Edit'!$C$4:$C$6575,'Reference Prices - Do Not Edit'!$I$4:$I$6575),0)</f>
        <v>0</v>
      </c>
    </row>
    <row r="3221" spans="2:6">
      <c r="B3221" s="475"/>
      <c r="C3221" s="380" t="str">
        <f>IFERROR(_xlfn.XLOOKUP($B3221,'Reference Prices - Do Not Edit'!$C$4:$C$6575,'Reference Prices - Do Not Edit'!$B$4:$B$6575),"-")</f>
        <v>-</v>
      </c>
      <c r="D3221" s="23">
        <f>IFERROR(_xlfn.XLOOKUP($B3221,'Reference Prices - Do Not Edit'!$C$4:$C$6575,'Reference Prices - Do Not Edit'!$D$4:$D$6575),0)</f>
        <v>0</v>
      </c>
      <c r="E3221" s="23">
        <f>IFERROR(_xlfn.XLOOKUP($B3221,'Reference Prices - Do Not Edit'!$C$4:$C$6575,'Reference Prices - Do Not Edit'!$E$4:$E$6575),0)</f>
        <v>0</v>
      </c>
      <c r="F3221" s="25">
        <f>IFERROR(_xlfn.XLOOKUP($B3221,'Reference Prices - Do Not Edit'!$C$4:$C$6575,'Reference Prices - Do Not Edit'!$I$4:$I$6575),0)</f>
        <v>0</v>
      </c>
    </row>
    <row r="3222" spans="2:6">
      <c r="B3222" s="475"/>
      <c r="C3222" s="380" t="str">
        <f>IFERROR(_xlfn.XLOOKUP($B3222,'Reference Prices - Do Not Edit'!$C$4:$C$6575,'Reference Prices - Do Not Edit'!$B$4:$B$6575),"-")</f>
        <v>-</v>
      </c>
      <c r="D3222" s="23">
        <f>IFERROR(_xlfn.XLOOKUP($B3222,'Reference Prices - Do Not Edit'!$C$4:$C$6575,'Reference Prices - Do Not Edit'!$D$4:$D$6575),0)</f>
        <v>0</v>
      </c>
      <c r="E3222" s="23">
        <f>IFERROR(_xlfn.XLOOKUP($B3222,'Reference Prices - Do Not Edit'!$C$4:$C$6575,'Reference Prices - Do Not Edit'!$E$4:$E$6575),0)</f>
        <v>0</v>
      </c>
      <c r="F3222" s="25">
        <f>IFERROR(_xlfn.XLOOKUP($B3222,'Reference Prices - Do Not Edit'!$C$4:$C$6575,'Reference Prices - Do Not Edit'!$I$4:$I$6575),0)</f>
        <v>0</v>
      </c>
    </row>
    <row r="3223" spans="2:6">
      <c r="B3223" s="475"/>
      <c r="C3223" s="380" t="str">
        <f>IFERROR(_xlfn.XLOOKUP($B3223,'Reference Prices - Do Not Edit'!$C$4:$C$6575,'Reference Prices - Do Not Edit'!$B$4:$B$6575),"-")</f>
        <v>-</v>
      </c>
      <c r="D3223" s="23">
        <f>IFERROR(_xlfn.XLOOKUP($B3223,'Reference Prices - Do Not Edit'!$C$4:$C$6575,'Reference Prices - Do Not Edit'!$D$4:$D$6575),0)</f>
        <v>0</v>
      </c>
      <c r="E3223" s="23">
        <f>IFERROR(_xlfn.XLOOKUP($B3223,'Reference Prices - Do Not Edit'!$C$4:$C$6575,'Reference Prices - Do Not Edit'!$E$4:$E$6575),0)</f>
        <v>0</v>
      </c>
      <c r="F3223" s="25">
        <f>IFERROR(_xlfn.XLOOKUP($B3223,'Reference Prices - Do Not Edit'!$C$4:$C$6575,'Reference Prices - Do Not Edit'!$I$4:$I$6575),0)</f>
        <v>0</v>
      </c>
    </row>
    <row r="3224" spans="2:6">
      <c r="B3224" s="475"/>
      <c r="C3224" s="380" t="str">
        <f>IFERROR(_xlfn.XLOOKUP($B3224,'Reference Prices - Do Not Edit'!$C$4:$C$6575,'Reference Prices - Do Not Edit'!$B$4:$B$6575),"-")</f>
        <v>-</v>
      </c>
      <c r="D3224" s="23">
        <f>IFERROR(_xlfn.XLOOKUP($B3224,'Reference Prices - Do Not Edit'!$C$4:$C$6575,'Reference Prices - Do Not Edit'!$D$4:$D$6575),0)</f>
        <v>0</v>
      </c>
      <c r="E3224" s="23">
        <f>IFERROR(_xlfn.XLOOKUP($B3224,'Reference Prices - Do Not Edit'!$C$4:$C$6575,'Reference Prices - Do Not Edit'!$E$4:$E$6575),0)</f>
        <v>0</v>
      </c>
      <c r="F3224" s="25">
        <f>IFERROR(_xlfn.XLOOKUP($B3224,'Reference Prices - Do Not Edit'!$C$4:$C$6575,'Reference Prices - Do Not Edit'!$I$4:$I$6575),0)</f>
        <v>0</v>
      </c>
    </row>
    <row r="3225" spans="2:6">
      <c r="B3225" s="475"/>
      <c r="C3225" s="380" t="str">
        <f>IFERROR(_xlfn.XLOOKUP($B3225,'Reference Prices - Do Not Edit'!$C$4:$C$6575,'Reference Prices - Do Not Edit'!$B$4:$B$6575),"-")</f>
        <v>-</v>
      </c>
      <c r="D3225" s="23">
        <f>IFERROR(_xlfn.XLOOKUP($B3225,'Reference Prices - Do Not Edit'!$C$4:$C$6575,'Reference Prices - Do Not Edit'!$D$4:$D$6575),0)</f>
        <v>0</v>
      </c>
      <c r="E3225" s="23">
        <f>IFERROR(_xlfn.XLOOKUP($B3225,'Reference Prices - Do Not Edit'!$C$4:$C$6575,'Reference Prices - Do Not Edit'!$E$4:$E$6575),0)</f>
        <v>0</v>
      </c>
      <c r="F3225" s="25">
        <f>IFERROR(_xlfn.XLOOKUP($B3225,'Reference Prices - Do Not Edit'!$C$4:$C$6575,'Reference Prices - Do Not Edit'!$I$4:$I$6575),0)</f>
        <v>0</v>
      </c>
    </row>
    <row r="3226" spans="2:6">
      <c r="B3226" s="475"/>
      <c r="C3226" s="380" t="str">
        <f>IFERROR(_xlfn.XLOOKUP($B3226,'Reference Prices - Do Not Edit'!$C$4:$C$6575,'Reference Prices - Do Not Edit'!$B$4:$B$6575),"-")</f>
        <v>-</v>
      </c>
      <c r="D3226" s="23">
        <f>IFERROR(_xlfn.XLOOKUP($B3226,'Reference Prices - Do Not Edit'!$C$4:$C$6575,'Reference Prices - Do Not Edit'!$D$4:$D$6575),0)</f>
        <v>0</v>
      </c>
      <c r="E3226" s="23">
        <f>IFERROR(_xlfn.XLOOKUP($B3226,'Reference Prices - Do Not Edit'!$C$4:$C$6575,'Reference Prices - Do Not Edit'!$E$4:$E$6575),0)</f>
        <v>0</v>
      </c>
      <c r="F3226" s="25">
        <f>IFERROR(_xlfn.XLOOKUP($B3226,'Reference Prices - Do Not Edit'!$C$4:$C$6575,'Reference Prices - Do Not Edit'!$I$4:$I$6575),0)</f>
        <v>0</v>
      </c>
    </row>
    <row r="3227" spans="2:6">
      <c r="B3227" s="475"/>
      <c r="C3227" s="380" t="str">
        <f>IFERROR(_xlfn.XLOOKUP($B3227,'Reference Prices - Do Not Edit'!$C$4:$C$6575,'Reference Prices - Do Not Edit'!$B$4:$B$6575),"-")</f>
        <v>-</v>
      </c>
      <c r="D3227" s="23">
        <f>IFERROR(_xlfn.XLOOKUP($B3227,'Reference Prices - Do Not Edit'!$C$4:$C$6575,'Reference Prices - Do Not Edit'!$D$4:$D$6575),0)</f>
        <v>0</v>
      </c>
      <c r="E3227" s="23">
        <f>IFERROR(_xlfn.XLOOKUP($B3227,'Reference Prices - Do Not Edit'!$C$4:$C$6575,'Reference Prices - Do Not Edit'!$E$4:$E$6575),0)</f>
        <v>0</v>
      </c>
      <c r="F3227" s="25">
        <f>IFERROR(_xlfn.XLOOKUP($B3227,'Reference Prices - Do Not Edit'!$C$4:$C$6575,'Reference Prices - Do Not Edit'!$I$4:$I$6575),0)</f>
        <v>0</v>
      </c>
    </row>
    <row r="3228" spans="2:6">
      <c r="B3228" s="475"/>
      <c r="C3228" s="380" t="str">
        <f>IFERROR(_xlfn.XLOOKUP($B3228,'Reference Prices - Do Not Edit'!$C$4:$C$6575,'Reference Prices - Do Not Edit'!$B$4:$B$6575),"-")</f>
        <v>-</v>
      </c>
      <c r="D3228" s="23">
        <f>IFERROR(_xlfn.XLOOKUP($B3228,'Reference Prices - Do Not Edit'!$C$4:$C$6575,'Reference Prices - Do Not Edit'!$D$4:$D$6575),0)</f>
        <v>0</v>
      </c>
      <c r="E3228" s="23">
        <f>IFERROR(_xlfn.XLOOKUP($B3228,'Reference Prices - Do Not Edit'!$C$4:$C$6575,'Reference Prices - Do Not Edit'!$E$4:$E$6575),0)</f>
        <v>0</v>
      </c>
      <c r="F3228" s="25">
        <f>IFERROR(_xlfn.XLOOKUP($B3228,'Reference Prices - Do Not Edit'!$C$4:$C$6575,'Reference Prices - Do Not Edit'!$I$4:$I$6575),0)</f>
        <v>0</v>
      </c>
    </row>
    <row r="3229" spans="2:6">
      <c r="B3229" s="475"/>
      <c r="C3229" s="380" t="str">
        <f>IFERROR(_xlfn.XLOOKUP($B3229,'Reference Prices - Do Not Edit'!$C$4:$C$6575,'Reference Prices - Do Not Edit'!$B$4:$B$6575),"-")</f>
        <v>-</v>
      </c>
      <c r="D3229" s="23">
        <f>IFERROR(_xlfn.XLOOKUP($B3229,'Reference Prices - Do Not Edit'!$C$4:$C$6575,'Reference Prices - Do Not Edit'!$D$4:$D$6575),0)</f>
        <v>0</v>
      </c>
      <c r="E3229" s="23">
        <f>IFERROR(_xlfn.XLOOKUP($B3229,'Reference Prices - Do Not Edit'!$C$4:$C$6575,'Reference Prices - Do Not Edit'!$E$4:$E$6575),0)</f>
        <v>0</v>
      </c>
      <c r="F3229" s="25">
        <f>IFERROR(_xlfn.XLOOKUP($B3229,'Reference Prices - Do Not Edit'!$C$4:$C$6575,'Reference Prices - Do Not Edit'!$I$4:$I$6575),0)</f>
        <v>0</v>
      </c>
    </row>
    <row r="3230" spans="2:6">
      <c r="B3230" s="475"/>
      <c r="C3230" s="380" t="str">
        <f>IFERROR(_xlfn.XLOOKUP($B3230,'Reference Prices - Do Not Edit'!$C$4:$C$6575,'Reference Prices - Do Not Edit'!$B$4:$B$6575),"-")</f>
        <v>-</v>
      </c>
      <c r="D3230" s="23">
        <f>IFERROR(_xlfn.XLOOKUP($B3230,'Reference Prices - Do Not Edit'!$C$4:$C$6575,'Reference Prices - Do Not Edit'!$D$4:$D$6575),0)</f>
        <v>0</v>
      </c>
      <c r="E3230" s="23">
        <f>IFERROR(_xlfn.XLOOKUP($B3230,'Reference Prices - Do Not Edit'!$C$4:$C$6575,'Reference Prices - Do Not Edit'!$E$4:$E$6575),0)</f>
        <v>0</v>
      </c>
      <c r="F3230" s="25">
        <f>IFERROR(_xlfn.XLOOKUP($B3230,'Reference Prices - Do Not Edit'!$C$4:$C$6575,'Reference Prices - Do Not Edit'!$I$4:$I$6575),0)</f>
        <v>0</v>
      </c>
    </row>
    <row r="3231" spans="2:6">
      <c r="B3231" s="475"/>
      <c r="C3231" s="380" t="str">
        <f>IFERROR(_xlfn.XLOOKUP($B3231,'Reference Prices - Do Not Edit'!$C$4:$C$6575,'Reference Prices - Do Not Edit'!$B$4:$B$6575),"-")</f>
        <v>-</v>
      </c>
      <c r="D3231" s="23">
        <f>IFERROR(_xlfn.XLOOKUP($B3231,'Reference Prices - Do Not Edit'!$C$4:$C$6575,'Reference Prices - Do Not Edit'!$D$4:$D$6575),0)</f>
        <v>0</v>
      </c>
      <c r="E3231" s="23">
        <f>IFERROR(_xlfn.XLOOKUP($B3231,'Reference Prices - Do Not Edit'!$C$4:$C$6575,'Reference Prices - Do Not Edit'!$E$4:$E$6575),0)</f>
        <v>0</v>
      </c>
      <c r="F3231" s="25">
        <f>IFERROR(_xlfn.XLOOKUP($B3231,'Reference Prices - Do Not Edit'!$C$4:$C$6575,'Reference Prices - Do Not Edit'!$I$4:$I$6575),0)</f>
        <v>0</v>
      </c>
    </row>
    <row r="3232" spans="2:6">
      <c r="B3232" s="475"/>
      <c r="C3232" s="380" t="str">
        <f>IFERROR(_xlfn.XLOOKUP($B3232,'Reference Prices - Do Not Edit'!$C$4:$C$6575,'Reference Prices - Do Not Edit'!$B$4:$B$6575),"-")</f>
        <v>-</v>
      </c>
      <c r="D3232" s="23">
        <f>IFERROR(_xlfn.XLOOKUP($B3232,'Reference Prices - Do Not Edit'!$C$4:$C$6575,'Reference Prices - Do Not Edit'!$D$4:$D$6575),0)</f>
        <v>0</v>
      </c>
      <c r="E3232" s="23">
        <f>IFERROR(_xlfn.XLOOKUP($B3232,'Reference Prices - Do Not Edit'!$C$4:$C$6575,'Reference Prices - Do Not Edit'!$E$4:$E$6575),0)</f>
        <v>0</v>
      </c>
      <c r="F3232" s="25">
        <f>IFERROR(_xlfn.XLOOKUP($B3232,'Reference Prices - Do Not Edit'!$C$4:$C$6575,'Reference Prices - Do Not Edit'!$I$4:$I$6575),0)</f>
        <v>0</v>
      </c>
    </row>
    <row r="3233" spans="2:6">
      <c r="B3233" s="475"/>
      <c r="C3233" s="380" t="str">
        <f>IFERROR(_xlfn.XLOOKUP($B3233,'Reference Prices - Do Not Edit'!$C$4:$C$6575,'Reference Prices - Do Not Edit'!$B$4:$B$6575),"-")</f>
        <v>-</v>
      </c>
      <c r="D3233" s="23">
        <f>IFERROR(_xlfn.XLOOKUP($B3233,'Reference Prices - Do Not Edit'!$C$4:$C$6575,'Reference Prices - Do Not Edit'!$D$4:$D$6575),0)</f>
        <v>0</v>
      </c>
      <c r="E3233" s="23">
        <f>IFERROR(_xlfn.XLOOKUP($B3233,'Reference Prices - Do Not Edit'!$C$4:$C$6575,'Reference Prices - Do Not Edit'!$E$4:$E$6575),0)</f>
        <v>0</v>
      </c>
      <c r="F3233" s="25">
        <f>IFERROR(_xlfn.XLOOKUP($B3233,'Reference Prices - Do Not Edit'!$C$4:$C$6575,'Reference Prices - Do Not Edit'!$I$4:$I$6575),0)</f>
        <v>0</v>
      </c>
    </row>
    <row r="3234" spans="2:6">
      <c r="B3234" s="475"/>
      <c r="C3234" s="380" t="str">
        <f>IFERROR(_xlfn.XLOOKUP($B3234,'Reference Prices - Do Not Edit'!$C$4:$C$6575,'Reference Prices - Do Not Edit'!$B$4:$B$6575),"-")</f>
        <v>-</v>
      </c>
      <c r="D3234" s="23">
        <f>IFERROR(_xlfn.XLOOKUP($B3234,'Reference Prices - Do Not Edit'!$C$4:$C$6575,'Reference Prices - Do Not Edit'!$D$4:$D$6575),0)</f>
        <v>0</v>
      </c>
      <c r="E3234" s="23">
        <f>IFERROR(_xlfn.XLOOKUP($B3234,'Reference Prices - Do Not Edit'!$C$4:$C$6575,'Reference Prices - Do Not Edit'!$E$4:$E$6575),0)</f>
        <v>0</v>
      </c>
      <c r="F3234" s="25">
        <f>IFERROR(_xlfn.XLOOKUP($B3234,'Reference Prices - Do Not Edit'!$C$4:$C$6575,'Reference Prices - Do Not Edit'!$I$4:$I$6575),0)</f>
        <v>0</v>
      </c>
    </row>
    <row r="3235" spans="2:6">
      <c r="B3235" s="475"/>
      <c r="C3235" s="380" t="str">
        <f>IFERROR(_xlfn.XLOOKUP($B3235,'Reference Prices - Do Not Edit'!$C$4:$C$6575,'Reference Prices - Do Not Edit'!$B$4:$B$6575),"-")</f>
        <v>-</v>
      </c>
      <c r="D3235" s="23">
        <f>IFERROR(_xlfn.XLOOKUP($B3235,'Reference Prices - Do Not Edit'!$C$4:$C$6575,'Reference Prices - Do Not Edit'!$D$4:$D$6575),0)</f>
        <v>0</v>
      </c>
      <c r="E3235" s="23">
        <f>IFERROR(_xlfn.XLOOKUP($B3235,'Reference Prices - Do Not Edit'!$C$4:$C$6575,'Reference Prices - Do Not Edit'!$E$4:$E$6575),0)</f>
        <v>0</v>
      </c>
      <c r="F3235" s="25">
        <f>IFERROR(_xlfn.XLOOKUP($B3235,'Reference Prices - Do Not Edit'!$C$4:$C$6575,'Reference Prices - Do Not Edit'!$I$4:$I$6575),0)</f>
        <v>0</v>
      </c>
    </row>
    <row r="3236" spans="2:6">
      <c r="B3236" s="475"/>
      <c r="C3236" s="380" t="str">
        <f>IFERROR(_xlfn.XLOOKUP($B3236,'Reference Prices - Do Not Edit'!$C$4:$C$6575,'Reference Prices - Do Not Edit'!$B$4:$B$6575),"-")</f>
        <v>-</v>
      </c>
      <c r="D3236" s="23">
        <f>IFERROR(_xlfn.XLOOKUP($B3236,'Reference Prices - Do Not Edit'!$C$4:$C$6575,'Reference Prices - Do Not Edit'!$D$4:$D$6575),0)</f>
        <v>0</v>
      </c>
      <c r="E3236" s="23">
        <f>IFERROR(_xlfn.XLOOKUP($B3236,'Reference Prices - Do Not Edit'!$C$4:$C$6575,'Reference Prices - Do Not Edit'!$E$4:$E$6575),0)</f>
        <v>0</v>
      </c>
      <c r="F3236" s="25">
        <f>IFERROR(_xlfn.XLOOKUP($B3236,'Reference Prices - Do Not Edit'!$C$4:$C$6575,'Reference Prices - Do Not Edit'!$I$4:$I$6575),0)</f>
        <v>0</v>
      </c>
    </row>
    <row r="3237" spans="2:6">
      <c r="B3237" s="475"/>
      <c r="C3237" s="380" t="str">
        <f>IFERROR(_xlfn.XLOOKUP($B3237,'Reference Prices - Do Not Edit'!$C$4:$C$6575,'Reference Prices - Do Not Edit'!$B$4:$B$6575),"-")</f>
        <v>-</v>
      </c>
      <c r="D3237" s="23">
        <f>IFERROR(_xlfn.XLOOKUP($B3237,'Reference Prices - Do Not Edit'!$C$4:$C$6575,'Reference Prices - Do Not Edit'!$D$4:$D$6575),0)</f>
        <v>0</v>
      </c>
      <c r="E3237" s="23">
        <f>IFERROR(_xlfn.XLOOKUP($B3237,'Reference Prices - Do Not Edit'!$C$4:$C$6575,'Reference Prices - Do Not Edit'!$E$4:$E$6575),0)</f>
        <v>0</v>
      </c>
      <c r="F3237" s="25">
        <f>IFERROR(_xlfn.XLOOKUP($B3237,'Reference Prices - Do Not Edit'!$C$4:$C$6575,'Reference Prices - Do Not Edit'!$I$4:$I$6575),0)</f>
        <v>0</v>
      </c>
    </row>
    <row r="3238" spans="2:6">
      <c r="B3238" s="475"/>
      <c r="C3238" s="380" t="str">
        <f>IFERROR(_xlfn.XLOOKUP($B3238,'Reference Prices - Do Not Edit'!$C$4:$C$6575,'Reference Prices - Do Not Edit'!$B$4:$B$6575),"-")</f>
        <v>-</v>
      </c>
      <c r="D3238" s="23">
        <f>IFERROR(_xlfn.XLOOKUP($B3238,'Reference Prices - Do Not Edit'!$C$4:$C$6575,'Reference Prices - Do Not Edit'!$D$4:$D$6575),0)</f>
        <v>0</v>
      </c>
      <c r="E3238" s="23">
        <f>IFERROR(_xlfn.XLOOKUP($B3238,'Reference Prices - Do Not Edit'!$C$4:$C$6575,'Reference Prices - Do Not Edit'!$E$4:$E$6575),0)</f>
        <v>0</v>
      </c>
      <c r="F3238" s="25">
        <f>IFERROR(_xlfn.XLOOKUP($B3238,'Reference Prices - Do Not Edit'!$C$4:$C$6575,'Reference Prices - Do Not Edit'!$I$4:$I$6575),0)</f>
        <v>0</v>
      </c>
    </row>
    <row r="3239" spans="2:6">
      <c r="B3239" s="475"/>
      <c r="C3239" s="380" t="str">
        <f>IFERROR(_xlfn.XLOOKUP($B3239,'Reference Prices - Do Not Edit'!$C$4:$C$6575,'Reference Prices - Do Not Edit'!$B$4:$B$6575),"-")</f>
        <v>-</v>
      </c>
      <c r="D3239" s="23">
        <f>IFERROR(_xlfn.XLOOKUP($B3239,'Reference Prices - Do Not Edit'!$C$4:$C$6575,'Reference Prices - Do Not Edit'!$D$4:$D$6575),0)</f>
        <v>0</v>
      </c>
      <c r="E3239" s="23">
        <f>IFERROR(_xlfn.XLOOKUP($B3239,'Reference Prices - Do Not Edit'!$C$4:$C$6575,'Reference Prices - Do Not Edit'!$E$4:$E$6575),0)</f>
        <v>0</v>
      </c>
      <c r="F3239" s="25">
        <f>IFERROR(_xlfn.XLOOKUP($B3239,'Reference Prices - Do Not Edit'!$C$4:$C$6575,'Reference Prices - Do Not Edit'!$I$4:$I$6575),0)</f>
        <v>0</v>
      </c>
    </row>
    <row r="3240" spans="2:6">
      <c r="B3240" s="475"/>
      <c r="C3240" s="380" t="str">
        <f>IFERROR(_xlfn.XLOOKUP($B3240,'Reference Prices - Do Not Edit'!$C$4:$C$6575,'Reference Prices - Do Not Edit'!$B$4:$B$6575),"-")</f>
        <v>-</v>
      </c>
      <c r="D3240" s="23">
        <f>IFERROR(_xlfn.XLOOKUP($B3240,'Reference Prices - Do Not Edit'!$C$4:$C$6575,'Reference Prices - Do Not Edit'!$D$4:$D$6575),0)</f>
        <v>0</v>
      </c>
      <c r="E3240" s="23">
        <f>IFERROR(_xlfn.XLOOKUP($B3240,'Reference Prices - Do Not Edit'!$C$4:$C$6575,'Reference Prices - Do Not Edit'!$E$4:$E$6575),0)</f>
        <v>0</v>
      </c>
      <c r="F3240" s="25">
        <f>IFERROR(_xlfn.XLOOKUP($B3240,'Reference Prices - Do Not Edit'!$C$4:$C$6575,'Reference Prices - Do Not Edit'!$I$4:$I$6575),0)</f>
        <v>0</v>
      </c>
    </row>
    <row r="3241" spans="2:6">
      <c r="B3241" s="475"/>
      <c r="C3241" s="380" t="str">
        <f>IFERROR(_xlfn.XLOOKUP($B3241,'Reference Prices - Do Not Edit'!$C$4:$C$6575,'Reference Prices - Do Not Edit'!$B$4:$B$6575),"-")</f>
        <v>-</v>
      </c>
      <c r="D3241" s="23">
        <f>IFERROR(_xlfn.XLOOKUP($B3241,'Reference Prices - Do Not Edit'!$C$4:$C$6575,'Reference Prices - Do Not Edit'!$D$4:$D$6575),0)</f>
        <v>0</v>
      </c>
      <c r="E3241" s="23">
        <f>IFERROR(_xlfn.XLOOKUP($B3241,'Reference Prices - Do Not Edit'!$C$4:$C$6575,'Reference Prices - Do Not Edit'!$E$4:$E$6575),0)</f>
        <v>0</v>
      </c>
      <c r="F3241" s="25">
        <f>IFERROR(_xlfn.XLOOKUP($B3241,'Reference Prices - Do Not Edit'!$C$4:$C$6575,'Reference Prices - Do Not Edit'!$I$4:$I$6575),0)</f>
        <v>0</v>
      </c>
    </row>
    <row r="3242" spans="2:6">
      <c r="B3242" s="475"/>
      <c r="C3242" s="380" t="str">
        <f>IFERROR(_xlfn.XLOOKUP($B3242,'Reference Prices - Do Not Edit'!$C$4:$C$6575,'Reference Prices - Do Not Edit'!$B$4:$B$6575),"-")</f>
        <v>-</v>
      </c>
      <c r="D3242" s="23">
        <f>IFERROR(_xlfn.XLOOKUP($B3242,'Reference Prices - Do Not Edit'!$C$4:$C$6575,'Reference Prices - Do Not Edit'!$D$4:$D$6575),0)</f>
        <v>0</v>
      </c>
      <c r="E3242" s="23">
        <f>IFERROR(_xlfn.XLOOKUP($B3242,'Reference Prices - Do Not Edit'!$C$4:$C$6575,'Reference Prices - Do Not Edit'!$E$4:$E$6575),0)</f>
        <v>0</v>
      </c>
      <c r="F3242" s="25">
        <f>IFERROR(_xlfn.XLOOKUP($B3242,'Reference Prices - Do Not Edit'!$C$4:$C$6575,'Reference Prices - Do Not Edit'!$I$4:$I$6575),0)</f>
        <v>0</v>
      </c>
    </row>
    <row r="3243" spans="2:6">
      <c r="B3243" s="475"/>
      <c r="C3243" s="380" t="str">
        <f>IFERROR(_xlfn.XLOOKUP($B3243,'Reference Prices - Do Not Edit'!$C$4:$C$6575,'Reference Prices - Do Not Edit'!$B$4:$B$6575),"-")</f>
        <v>-</v>
      </c>
      <c r="D3243" s="23">
        <f>IFERROR(_xlfn.XLOOKUP($B3243,'Reference Prices - Do Not Edit'!$C$4:$C$6575,'Reference Prices - Do Not Edit'!$D$4:$D$6575),0)</f>
        <v>0</v>
      </c>
      <c r="E3243" s="23">
        <f>IFERROR(_xlfn.XLOOKUP($B3243,'Reference Prices - Do Not Edit'!$C$4:$C$6575,'Reference Prices - Do Not Edit'!$E$4:$E$6575),0)</f>
        <v>0</v>
      </c>
      <c r="F3243" s="25">
        <f>IFERROR(_xlfn.XLOOKUP($B3243,'Reference Prices - Do Not Edit'!$C$4:$C$6575,'Reference Prices - Do Not Edit'!$I$4:$I$6575),0)</f>
        <v>0</v>
      </c>
    </row>
    <row r="3244" spans="2:6">
      <c r="B3244" s="475"/>
      <c r="C3244" s="380" t="str">
        <f>IFERROR(_xlfn.XLOOKUP($B3244,'Reference Prices - Do Not Edit'!$C$4:$C$6575,'Reference Prices - Do Not Edit'!$B$4:$B$6575),"-")</f>
        <v>-</v>
      </c>
      <c r="D3244" s="23">
        <f>IFERROR(_xlfn.XLOOKUP($B3244,'Reference Prices - Do Not Edit'!$C$4:$C$6575,'Reference Prices - Do Not Edit'!$D$4:$D$6575),0)</f>
        <v>0</v>
      </c>
      <c r="E3244" s="23">
        <f>IFERROR(_xlfn.XLOOKUP($B3244,'Reference Prices - Do Not Edit'!$C$4:$C$6575,'Reference Prices - Do Not Edit'!$E$4:$E$6575),0)</f>
        <v>0</v>
      </c>
      <c r="F3244" s="25">
        <f>IFERROR(_xlfn.XLOOKUP($B3244,'Reference Prices - Do Not Edit'!$C$4:$C$6575,'Reference Prices - Do Not Edit'!$I$4:$I$6575),0)</f>
        <v>0</v>
      </c>
    </row>
    <row r="3245" spans="2:6">
      <c r="B3245" s="475"/>
      <c r="C3245" s="380" t="str">
        <f>IFERROR(_xlfn.XLOOKUP($B3245,'Reference Prices - Do Not Edit'!$C$4:$C$6575,'Reference Prices - Do Not Edit'!$B$4:$B$6575),"-")</f>
        <v>-</v>
      </c>
      <c r="D3245" s="23">
        <f>IFERROR(_xlfn.XLOOKUP($B3245,'Reference Prices - Do Not Edit'!$C$4:$C$6575,'Reference Prices - Do Not Edit'!$D$4:$D$6575),0)</f>
        <v>0</v>
      </c>
      <c r="E3245" s="23">
        <f>IFERROR(_xlfn.XLOOKUP($B3245,'Reference Prices - Do Not Edit'!$C$4:$C$6575,'Reference Prices - Do Not Edit'!$E$4:$E$6575),0)</f>
        <v>0</v>
      </c>
      <c r="F3245" s="25">
        <f>IFERROR(_xlfn.XLOOKUP($B3245,'Reference Prices - Do Not Edit'!$C$4:$C$6575,'Reference Prices - Do Not Edit'!$I$4:$I$6575),0)</f>
        <v>0</v>
      </c>
    </row>
    <row r="3246" spans="2:6">
      <c r="B3246" s="475"/>
      <c r="C3246" s="380" t="str">
        <f>IFERROR(_xlfn.XLOOKUP($B3246,'Reference Prices - Do Not Edit'!$C$4:$C$6575,'Reference Prices - Do Not Edit'!$B$4:$B$6575),"-")</f>
        <v>-</v>
      </c>
      <c r="D3246" s="23">
        <f>IFERROR(_xlfn.XLOOKUP($B3246,'Reference Prices - Do Not Edit'!$C$4:$C$6575,'Reference Prices - Do Not Edit'!$D$4:$D$6575),0)</f>
        <v>0</v>
      </c>
      <c r="E3246" s="23">
        <f>IFERROR(_xlfn.XLOOKUP($B3246,'Reference Prices - Do Not Edit'!$C$4:$C$6575,'Reference Prices - Do Not Edit'!$E$4:$E$6575),0)</f>
        <v>0</v>
      </c>
      <c r="F3246" s="25">
        <f>IFERROR(_xlfn.XLOOKUP($B3246,'Reference Prices - Do Not Edit'!$C$4:$C$6575,'Reference Prices - Do Not Edit'!$I$4:$I$6575),0)</f>
        <v>0</v>
      </c>
    </row>
    <row r="3247" spans="2:6">
      <c r="B3247" s="475"/>
      <c r="C3247" s="380" t="str">
        <f>IFERROR(_xlfn.XLOOKUP($B3247,'Reference Prices - Do Not Edit'!$C$4:$C$6575,'Reference Prices - Do Not Edit'!$B$4:$B$6575),"-")</f>
        <v>-</v>
      </c>
      <c r="D3247" s="23">
        <f>IFERROR(_xlfn.XLOOKUP($B3247,'Reference Prices - Do Not Edit'!$C$4:$C$6575,'Reference Prices - Do Not Edit'!$D$4:$D$6575),0)</f>
        <v>0</v>
      </c>
      <c r="E3247" s="23">
        <f>IFERROR(_xlfn.XLOOKUP($B3247,'Reference Prices - Do Not Edit'!$C$4:$C$6575,'Reference Prices - Do Not Edit'!$E$4:$E$6575),0)</f>
        <v>0</v>
      </c>
      <c r="F3247" s="25">
        <f>IFERROR(_xlfn.XLOOKUP($B3247,'Reference Prices - Do Not Edit'!$C$4:$C$6575,'Reference Prices - Do Not Edit'!$I$4:$I$6575),0)</f>
        <v>0</v>
      </c>
    </row>
    <row r="3248" spans="2:6">
      <c r="B3248" s="475"/>
      <c r="C3248" s="380" t="str">
        <f>IFERROR(_xlfn.XLOOKUP($B3248,'Reference Prices - Do Not Edit'!$C$4:$C$6575,'Reference Prices - Do Not Edit'!$B$4:$B$6575),"-")</f>
        <v>-</v>
      </c>
      <c r="D3248" s="23">
        <f>IFERROR(_xlfn.XLOOKUP($B3248,'Reference Prices - Do Not Edit'!$C$4:$C$6575,'Reference Prices - Do Not Edit'!$D$4:$D$6575),0)</f>
        <v>0</v>
      </c>
      <c r="E3248" s="23">
        <f>IFERROR(_xlfn.XLOOKUP($B3248,'Reference Prices - Do Not Edit'!$C$4:$C$6575,'Reference Prices - Do Not Edit'!$E$4:$E$6575),0)</f>
        <v>0</v>
      </c>
      <c r="F3248" s="25">
        <f>IFERROR(_xlfn.XLOOKUP($B3248,'Reference Prices - Do Not Edit'!$C$4:$C$6575,'Reference Prices - Do Not Edit'!$I$4:$I$6575),0)</f>
        <v>0</v>
      </c>
    </row>
    <row r="3249" spans="2:6">
      <c r="B3249" s="475"/>
      <c r="C3249" s="380" t="str">
        <f>IFERROR(_xlfn.XLOOKUP($B3249,'Reference Prices - Do Not Edit'!$C$4:$C$6575,'Reference Prices - Do Not Edit'!$B$4:$B$6575),"-")</f>
        <v>-</v>
      </c>
      <c r="D3249" s="23">
        <f>IFERROR(_xlfn.XLOOKUP($B3249,'Reference Prices - Do Not Edit'!$C$4:$C$6575,'Reference Prices - Do Not Edit'!$D$4:$D$6575),0)</f>
        <v>0</v>
      </c>
      <c r="E3249" s="23">
        <f>IFERROR(_xlfn.XLOOKUP($B3249,'Reference Prices - Do Not Edit'!$C$4:$C$6575,'Reference Prices - Do Not Edit'!$E$4:$E$6575),0)</f>
        <v>0</v>
      </c>
      <c r="F3249" s="25">
        <f>IFERROR(_xlfn.XLOOKUP($B3249,'Reference Prices - Do Not Edit'!$C$4:$C$6575,'Reference Prices - Do Not Edit'!$I$4:$I$6575),0)</f>
        <v>0</v>
      </c>
    </row>
    <row r="3250" spans="2:6">
      <c r="B3250" s="475"/>
      <c r="C3250" s="380" t="str">
        <f>IFERROR(_xlfn.XLOOKUP($B3250,'Reference Prices - Do Not Edit'!$C$4:$C$6575,'Reference Prices - Do Not Edit'!$B$4:$B$6575),"-")</f>
        <v>-</v>
      </c>
      <c r="D3250" s="23">
        <f>IFERROR(_xlfn.XLOOKUP($B3250,'Reference Prices - Do Not Edit'!$C$4:$C$6575,'Reference Prices - Do Not Edit'!$D$4:$D$6575),0)</f>
        <v>0</v>
      </c>
      <c r="E3250" s="23">
        <f>IFERROR(_xlfn.XLOOKUP($B3250,'Reference Prices - Do Not Edit'!$C$4:$C$6575,'Reference Prices - Do Not Edit'!$E$4:$E$6575),0)</f>
        <v>0</v>
      </c>
      <c r="F3250" s="25">
        <f>IFERROR(_xlfn.XLOOKUP($B3250,'Reference Prices - Do Not Edit'!$C$4:$C$6575,'Reference Prices - Do Not Edit'!$I$4:$I$6575),0)</f>
        <v>0</v>
      </c>
    </row>
    <row r="3251" spans="2:6">
      <c r="B3251" s="475"/>
      <c r="C3251" s="380" t="str">
        <f>IFERROR(_xlfn.XLOOKUP($B3251,'Reference Prices - Do Not Edit'!$C$4:$C$6575,'Reference Prices - Do Not Edit'!$B$4:$B$6575),"-")</f>
        <v>-</v>
      </c>
      <c r="D3251" s="23">
        <f>IFERROR(_xlfn.XLOOKUP($B3251,'Reference Prices - Do Not Edit'!$C$4:$C$6575,'Reference Prices - Do Not Edit'!$D$4:$D$6575),0)</f>
        <v>0</v>
      </c>
      <c r="E3251" s="23">
        <f>IFERROR(_xlfn.XLOOKUP($B3251,'Reference Prices - Do Not Edit'!$C$4:$C$6575,'Reference Prices - Do Not Edit'!$E$4:$E$6575),0)</f>
        <v>0</v>
      </c>
      <c r="F3251" s="25">
        <f>IFERROR(_xlfn.XLOOKUP($B3251,'Reference Prices - Do Not Edit'!$C$4:$C$6575,'Reference Prices - Do Not Edit'!$I$4:$I$6575),0)</f>
        <v>0</v>
      </c>
    </row>
    <row r="3252" spans="2:6">
      <c r="B3252" s="475"/>
      <c r="C3252" s="380" t="str">
        <f>IFERROR(_xlfn.XLOOKUP($B3252,'Reference Prices - Do Not Edit'!$C$4:$C$6575,'Reference Prices - Do Not Edit'!$B$4:$B$6575),"-")</f>
        <v>-</v>
      </c>
      <c r="D3252" s="23">
        <f>IFERROR(_xlfn.XLOOKUP($B3252,'Reference Prices - Do Not Edit'!$C$4:$C$6575,'Reference Prices - Do Not Edit'!$D$4:$D$6575),0)</f>
        <v>0</v>
      </c>
      <c r="E3252" s="23">
        <f>IFERROR(_xlfn.XLOOKUP($B3252,'Reference Prices - Do Not Edit'!$C$4:$C$6575,'Reference Prices - Do Not Edit'!$E$4:$E$6575),0)</f>
        <v>0</v>
      </c>
      <c r="F3252" s="25">
        <f>IFERROR(_xlfn.XLOOKUP($B3252,'Reference Prices - Do Not Edit'!$C$4:$C$6575,'Reference Prices - Do Not Edit'!$I$4:$I$6575),0)</f>
        <v>0</v>
      </c>
    </row>
    <row r="3253" spans="2:6">
      <c r="B3253" s="475"/>
      <c r="C3253" s="380" t="str">
        <f>IFERROR(_xlfn.XLOOKUP($B3253,'Reference Prices - Do Not Edit'!$C$4:$C$6575,'Reference Prices - Do Not Edit'!$B$4:$B$6575),"-")</f>
        <v>-</v>
      </c>
      <c r="D3253" s="23">
        <f>IFERROR(_xlfn.XLOOKUP($B3253,'Reference Prices - Do Not Edit'!$C$4:$C$6575,'Reference Prices - Do Not Edit'!$D$4:$D$6575),0)</f>
        <v>0</v>
      </c>
      <c r="E3253" s="23">
        <f>IFERROR(_xlfn.XLOOKUP($B3253,'Reference Prices - Do Not Edit'!$C$4:$C$6575,'Reference Prices - Do Not Edit'!$E$4:$E$6575),0)</f>
        <v>0</v>
      </c>
      <c r="F3253" s="25">
        <f>IFERROR(_xlfn.XLOOKUP($B3253,'Reference Prices - Do Not Edit'!$C$4:$C$6575,'Reference Prices - Do Not Edit'!$I$4:$I$6575),0)</f>
        <v>0</v>
      </c>
    </row>
    <row r="3254" spans="2:6">
      <c r="B3254" s="475"/>
      <c r="C3254" s="380" t="str">
        <f>IFERROR(_xlfn.XLOOKUP($B3254,'Reference Prices - Do Not Edit'!$C$4:$C$6575,'Reference Prices - Do Not Edit'!$B$4:$B$6575),"-")</f>
        <v>-</v>
      </c>
      <c r="D3254" s="23">
        <f>IFERROR(_xlfn.XLOOKUP($B3254,'Reference Prices - Do Not Edit'!$C$4:$C$6575,'Reference Prices - Do Not Edit'!$D$4:$D$6575),0)</f>
        <v>0</v>
      </c>
      <c r="E3254" s="23">
        <f>IFERROR(_xlfn.XLOOKUP($B3254,'Reference Prices - Do Not Edit'!$C$4:$C$6575,'Reference Prices - Do Not Edit'!$E$4:$E$6575),0)</f>
        <v>0</v>
      </c>
      <c r="F3254" s="25">
        <f>IFERROR(_xlfn.XLOOKUP($B3254,'Reference Prices - Do Not Edit'!$C$4:$C$6575,'Reference Prices - Do Not Edit'!$I$4:$I$6575),0)</f>
        <v>0</v>
      </c>
    </row>
    <row r="3255" spans="2:6">
      <c r="B3255" s="475"/>
      <c r="C3255" s="380" t="str">
        <f>IFERROR(_xlfn.XLOOKUP($B3255,'Reference Prices - Do Not Edit'!$C$4:$C$6575,'Reference Prices - Do Not Edit'!$B$4:$B$6575),"-")</f>
        <v>-</v>
      </c>
      <c r="D3255" s="23">
        <f>IFERROR(_xlfn.XLOOKUP($B3255,'Reference Prices - Do Not Edit'!$C$4:$C$6575,'Reference Prices - Do Not Edit'!$D$4:$D$6575),0)</f>
        <v>0</v>
      </c>
      <c r="E3255" s="23">
        <f>IFERROR(_xlfn.XLOOKUP($B3255,'Reference Prices - Do Not Edit'!$C$4:$C$6575,'Reference Prices - Do Not Edit'!$E$4:$E$6575),0)</f>
        <v>0</v>
      </c>
      <c r="F3255" s="25">
        <f>IFERROR(_xlfn.XLOOKUP($B3255,'Reference Prices - Do Not Edit'!$C$4:$C$6575,'Reference Prices - Do Not Edit'!$I$4:$I$6575),0)</f>
        <v>0</v>
      </c>
    </row>
    <row r="3256" spans="2:6">
      <c r="B3256" s="475"/>
      <c r="C3256" s="380" t="str">
        <f>IFERROR(_xlfn.XLOOKUP($B3256,'Reference Prices - Do Not Edit'!$C$4:$C$6575,'Reference Prices - Do Not Edit'!$B$4:$B$6575),"-")</f>
        <v>-</v>
      </c>
      <c r="D3256" s="23">
        <f>IFERROR(_xlfn.XLOOKUP($B3256,'Reference Prices - Do Not Edit'!$C$4:$C$6575,'Reference Prices - Do Not Edit'!$D$4:$D$6575),0)</f>
        <v>0</v>
      </c>
      <c r="E3256" s="23">
        <f>IFERROR(_xlfn.XLOOKUP($B3256,'Reference Prices - Do Not Edit'!$C$4:$C$6575,'Reference Prices - Do Not Edit'!$E$4:$E$6575),0)</f>
        <v>0</v>
      </c>
      <c r="F3256" s="25">
        <f>IFERROR(_xlfn.XLOOKUP($B3256,'Reference Prices - Do Not Edit'!$C$4:$C$6575,'Reference Prices - Do Not Edit'!$I$4:$I$6575),0)</f>
        <v>0</v>
      </c>
    </row>
    <row r="3257" spans="2:6">
      <c r="B3257" s="475"/>
      <c r="C3257" s="380" t="str">
        <f>IFERROR(_xlfn.XLOOKUP($B3257,'Reference Prices - Do Not Edit'!$C$4:$C$6575,'Reference Prices - Do Not Edit'!$B$4:$B$6575),"-")</f>
        <v>-</v>
      </c>
      <c r="D3257" s="23">
        <f>IFERROR(_xlfn.XLOOKUP($B3257,'Reference Prices - Do Not Edit'!$C$4:$C$6575,'Reference Prices - Do Not Edit'!$D$4:$D$6575),0)</f>
        <v>0</v>
      </c>
      <c r="E3257" s="23">
        <f>IFERROR(_xlfn.XLOOKUP($B3257,'Reference Prices - Do Not Edit'!$C$4:$C$6575,'Reference Prices - Do Not Edit'!$E$4:$E$6575),0)</f>
        <v>0</v>
      </c>
      <c r="F3257" s="25">
        <f>IFERROR(_xlfn.XLOOKUP($B3257,'Reference Prices - Do Not Edit'!$C$4:$C$6575,'Reference Prices - Do Not Edit'!$I$4:$I$6575),0)</f>
        <v>0</v>
      </c>
    </row>
    <row r="3258" spans="2:6">
      <c r="B3258" s="475"/>
      <c r="C3258" s="380" t="str">
        <f>IFERROR(_xlfn.XLOOKUP($B3258,'Reference Prices - Do Not Edit'!$C$4:$C$6575,'Reference Prices - Do Not Edit'!$B$4:$B$6575),"-")</f>
        <v>-</v>
      </c>
      <c r="D3258" s="23">
        <f>IFERROR(_xlfn.XLOOKUP($B3258,'Reference Prices - Do Not Edit'!$C$4:$C$6575,'Reference Prices - Do Not Edit'!$D$4:$D$6575),0)</f>
        <v>0</v>
      </c>
      <c r="E3258" s="23">
        <f>IFERROR(_xlfn.XLOOKUP($B3258,'Reference Prices - Do Not Edit'!$C$4:$C$6575,'Reference Prices - Do Not Edit'!$E$4:$E$6575),0)</f>
        <v>0</v>
      </c>
      <c r="F3258" s="25">
        <f>IFERROR(_xlfn.XLOOKUP($B3258,'Reference Prices - Do Not Edit'!$C$4:$C$6575,'Reference Prices - Do Not Edit'!$I$4:$I$6575),0)</f>
        <v>0</v>
      </c>
    </row>
    <row r="3259" spans="2:6">
      <c r="B3259" s="475"/>
      <c r="C3259" s="380" t="str">
        <f>IFERROR(_xlfn.XLOOKUP($B3259,'Reference Prices - Do Not Edit'!$C$4:$C$6575,'Reference Prices - Do Not Edit'!$B$4:$B$6575),"-")</f>
        <v>-</v>
      </c>
      <c r="D3259" s="23">
        <f>IFERROR(_xlfn.XLOOKUP($B3259,'Reference Prices - Do Not Edit'!$C$4:$C$6575,'Reference Prices - Do Not Edit'!$D$4:$D$6575),0)</f>
        <v>0</v>
      </c>
      <c r="E3259" s="23">
        <f>IFERROR(_xlfn.XLOOKUP($B3259,'Reference Prices - Do Not Edit'!$C$4:$C$6575,'Reference Prices - Do Not Edit'!$E$4:$E$6575),0)</f>
        <v>0</v>
      </c>
      <c r="F3259" s="25">
        <f>IFERROR(_xlfn.XLOOKUP($B3259,'Reference Prices - Do Not Edit'!$C$4:$C$6575,'Reference Prices - Do Not Edit'!$I$4:$I$6575),0)</f>
        <v>0</v>
      </c>
    </row>
    <row r="3260" spans="2:6">
      <c r="B3260" s="475"/>
      <c r="C3260" s="380" t="str">
        <f>IFERROR(_xlfn.XLOOKUP($B3260,'Reference Prices - Do Not Edit'!$C$4:$C$6575,'Reference Prices - Do Not Edit'!$B$4:$B$6575),"-")</f>
        <v>-</v>
      </c>
      <c r="D3260" s="23">
        <f>IFERROR(_xlfn.XLOOKUP($B3260,'Reference Prices - Do Not Edit'!$C$4:$C$6575,'Reference Prices - Do Not Edit'!$D$4:$D$6575),0)</f>
        <v>0</v>
      </c>
      <c r="E3260" s="23">
        <f>IFERROR(_xlfn.XLOOKUP($B3260,'Reference Prices - Do Not Edit'!$C$4:$C$6575,'Reference Prices - Do Not Edit'!$E$4:$E$6575),0)</f>
        <v>0</v>
      </c>
      <c r="F3260" s="25">
        <f>IFERROR(_xlfn.XLOOKUP($B3260,'Reference Prices - Do Not Edit'!$C$4:$C$6575,'Reference Prices - Do Not Edit'!$I$4:$I$6575),0)</f>
        <v>0</v>
      </c>
    </row>
    <row r="3261" spans="2:6">
      <c r="B3261" s="475"/>
      <c r="C3261" s="380" t="str">
        <f>IFERROR(_xlfn.XLOOKUP($B3261,'Reference Prices - Do Not Edit'!$C$4:$C$6575,'Reference Prices - Do Not Edit'!$B$4:$B$6575),"-")</f>
        <v>-</v>
      </c>
      <c r="D3261" s="23">
        <f>IFERROR(_xlfn.XLOOKUP($B3261,'Reference Prices - Do Not Edit'!$C$4:$C$6575,'Reference Prices - Do Not Edit'!$D$4:$D$6575),0)</f>
        <v>0</v>
      </c>
      <c r="E3261" s="23">
        <f>IFERROR(_xlfn.XLOOKUP($B3261,'Reference Prices - Do Not Edit'!$C$4:$C$6575,'Reference Prices - Do Not Edit'!$E$4:$E$6575),0)</f>
        <v>0</v>
      </c>
      <c r="F3261" s="25">
        <f>IFERROR(_xlfn.XLOOKUP($B3261,'Reference Prices - Do Not Edit'!$C$4:$C$6575,'Reference Prices - Do Not Edit'!$I$4:$I$6575),0)</f>
        <v>0</v>
      </c>
    </row>
    <row r="3262" spans="2:6">
      <c r="B3262" s="475"/>
      <c r="C3262" s="380" t="str">
        <f>IFERROR(_xlfn.XLOOKUP($B3262,'Reference Prices - Do Not Edit'!$C$4:$C$6575,'Reference Prices - Do Not Edit'!$B$4:$B$6575),"-")</f>
        <v>-</v>
      </c>
      <c r="D3262" s="23">
        <f>IFERROR(_xlfn.XLOOKUP($B3262,'Reference Prices - Do Not Edit'!$C$4:$C$6575,'Reference Prices - Do Not Edit'!$D$4:$D$6575),0)</f>
        <v>0</v>
      </c>
      <c r="E3262" s="23">
        <f>IFERROR(_xlfn.XLOOKUP($B3262,'Reference Prices - Do Not Edit'!$C$4:$C$6575,'Reference Prices - Do Not Edit'!$E$4:$E$6575),0)</f>
        <v>0</v>
      </c>
      <c r="F3262" s="25">
        <f>IFERROR(_xlfn.XLOOKUP($B3262,'Reference Prices - Do Not Edit'!$C$4:$C$6575,'Reference Prices - Do Not Edit'!$I$4:$I$6575),0)</f>
        <v>0</v>
      </c>
    </row>
    <row r="3263" spans="2:6">
      <c r="B3263" s="475"/>
      <c r="C3263" s="380" t="str">
        <f>IFERROR(_xlfn.XLOOKUP($B3263,'Reference Prices - Do Not Edit'!$C$4:$C$6575,'Reference Prices - Do Not Edit'!$B$4:$B$6575),"-")</f>
        <v>-</v>
      </c>
      <c r="D3263" s="23">
        <f>IFERROR(_xlfn.XLOOKUP($B3263,'Reference Prices - Do Not Edit'!$C$4:$C$6575,'Reference Prices - Do Not Edit'!$D$4:$D$6575),0)</f>
        <v>0</v>
      </c>
      <c r="E3263" s="23">
        <f>IFERROR(_xlfn.XLOOKUP($B3263,'Reference Prices - Do Not Edit'!$C$4:$C$6575,'Reference Prices - Do Not Edit'!$E$4:$E$6575),0)</f>
        <v>0</v>
      </c>
      <c r="F3263" s="25">
        <f>IFERROR(_xlfn.XLOOKUP($B3263,'Reference Prices - Do Not Edit'!$C$4:$C$6575,'Reference Prices - Do Not Edit'!$I$4:$I$6575),0)</f>
        <v>0</v>
      </c>
    </row>
    <row r="3264" spans="2:6">
      <c r="B3264" s="475"/>
      <c r="C3264" s="380" t="str">
        <f>IFERROR(_xlfn.XLOOKUP($B3264,'Reference Prices - Do Not Edit'!$C$4:$C$6575,'Reference Prices - Do Not Edit'!$B$4:$B$6575),"-")</f>
        <v>-</v>
      </c>
      <c r="D3264" s="23">
        <f>IFERROR(_xlfn.XLOOKUP($B3264,'Reference Prices - Do Not Edit'!$C$4:$C$6575,'Reference Prices - Do Not Edit'!$D$4:$D$6575),0)</f>
        <v>0</v>
      </c>
      <c r="E3264" s="23">
        <f>IFERROR(_xlfn.XLOOKUP($B3264,'Reference Prices - Do Not Edit'!$C$4:$C$6575,'Reference Prices - Do Not Edit'!$E$4:$E$6575),0)</f>
        <v>0</v>
      </c>
      <c r="F3264" s="25">
        <f>IFERROR(_xlfn.XLOOKUP($B3264,'Reference Prices - Do Not Edit'!$C$4:$C$6575,'Reference Prices - Do Not Edit'!$I$4:$I$6575),0)</f>
        <v>0</v>
      </c>
    </row>
    <row r="3265" spans="2:6">
      <c r="B3265" s="475"/>
      <c r="C3265" s="380" t="str">
        <f>IFERROR(_xlfn.XLOOKUP($B3265,'Reference Prices - Do Not Edit'!$C$4:$C$6575,'Reference Prices - Do Not Edit'!$B$4:$B$6575),"-")</f>
        <v>-</v>
      </c>
      <c r="D3265" s="23">
        <f>IFERROR(_xlfn.XLOOKUP($B3265,'Reference Prices - Do Not Edit'!$C$4:$C$6575,'Reference Prices - Do Not Edit'!$D$4:$D$6575),0)</f>
        <v>0</v>
      </c>
      <c r="E3265" s="23">
        <f>IFERROR(_xlfn.XLOOKUP($B3265,'Reference Prices - Do Not Edit'!$C$4:$C$6575,'Reference Prices - Do Not Edit'!$E$4:$E$6575),0)</f>
        <v>0</v>
      </c>
      <c r="F3265" s="25">
        <f>IFERROR(_xlfn.XLOOKUP($B3265,'Reference Prices - Do Not Edit'!$C$4:$C$6575,'Reference Prices - Do Not Edit'!$I$4:$I$6575),0)</f>
        <v>0</v>
      </c>
    </row>
    <row r="3266" spans="2:6">
      <c r="B3266" s="475"/>
      <c r="C3266" s="380" t="str">
        <f>IFERROR(_xlfn.XLOOKUP($B3266,'Reference Prices - Do Not Edit'!$C$4:$C$6575,'Reference Prices - Do Not Edit'!$B$4:$B$6575),"-")</f>
        <v>-</v>
      </c>
      <c r="D3266" s="23">
        <f>IFERROR(_xlfn.XLOOKUP($B3266,'Reference Prices - Do Not Edit'!$C$4:$C$6575,'Reference Prices - Do Not Edit'!$D$4:$D$6575),0)</f>
        <v>0</v>
      </c>
      <c r="E3266" s="23">
        <f>IFERROR(_xlfn.XLOOKUP($B3266,'Reference Prices - Do Not Edit'!$C$4:$C$6575,'Reference Prices - Do Not Edit'!$E$4:$E$6575),0)</f>
        <v>0</v>
      </c>
      <c r="F3266" s="25">
        <f>IFERROR(_xlfn.XLOOKUP($B3266,'Reference Prices - Do Not Edit'!$C$4:$C$6575,'Reference Prices - Do Not Edit'!$I$4:$I$6575),0)</f>
        <v>0</v>
      </c>
    </row>
    <row r="3267" spans="2:6">
      <c r="B3267" s="475"/>
      <c r="C3267" s="380" t="str">
        <f>IFERROR(_xlfn.XLOOKUP($B3267,'Reference Prices - Do Not Edit'!$C$4:$C$6575,'Reference Prices - Do Not Edit'!$B$4:$B$6575),"-")</f>
        <v>-</v>
      </c>
      <c r="D3267" s="23">
        <f>IFERROR(_xlfn.XLOOKUP($B3267,'Reference Prices - Do Not Edit'!$C$4:$C$6575,'Reference Prices - Do Not Edit'!$D$4:$D$6575),0)</f>
        <v>0</v>
      </c>
      <c r="E3267" s="23">
        <f>IFERROR(_xlfn.XLOOKUP($B3267,'Reference Prices - Do Not Edit'!$C$4:$C$6575,'Reference Prices - Do Not Edit'!$E$4:$E$6575),0)</f>
        <v>0</v>
      </c>
      <c r="F3267" s="25">
        <f>IFERROR(_xlfn.XLOOKUP($B3267,'Reference Prices - Do Not Edit'!$C$4:$C$6575,'Reference Prices - Do Not Edit'!$I$4:$I$6575),0)</f>
        <v>0</v>
      </c>
    </row>
    <row r="3268" spans="2:6">
      <c r="B3268" s="475"/>
      <c r="C3268" s="380" t="str">
        <f>IFERROR(_xlfn.XLOOKUP($B3268,'Reference Prices - Do Not Edit'!$C$4:$C$6575,'Reference Prices - Do Not Edit'!$B$4:$B$6575),"-")</f>
        <v>-</v>
      </c>
      <c r="D3268" s="23">
        <f>IFERROR(_xlfn.XLOOKUP($B3268,'Reference Prices - Do Not Edit'!$C$4:$C$6575,'Reference Prices - Do Not Edit'!$D$4:$D$6575),0)</f>
        <v>0</v>
      </c>
      <c r="E3268" s="23">
        <f>IFERROR(_xlfn.XLOOKUP($B3268,'Reference Prices - Do Not Edit'!$C$4:$C$6575,'Reference Prices - Do Not Edit'!$E$4:$E$6575),0)</f>
        <v>0</v>
      </c>
      <c r="F3268" s="25">
        <f>IFERROR(_xlfn.XLOOKUP($B3268,'Reference Prices - Do Not Edit'!$C$4:$C$6575,'Reference Prices - Do Not Edit'!$I$4:$I$6575),0)</f>
        <v>0</v>
      </c>
    </row>
    <row r="3269" spans="2:6">
      <c r="B3269" s="475"/>
      <c r="C3269" s="380" t="str">
        <f>IFERROR(_xlfn.XLOOKUP($B3269,'Reference Prices - Do Not Edit'!$C$4:$C$6575,'Reference Prices - Do Not Edit'!$B$4:$B$6575),"-")</f>
        <v>-</v>
      </c>
      <c r="D3269" s="23">
        <f>IFERROR(_xlfn.XLOOKUP($B3269,'Reference Prices - Do Not Edit'!$C$4:$C$6575,'Reference Prices - Do Not Edit'!$D$4:$D$6575),0)</f>
        <v>0</v>
      </c>
      <c r="E3269" s="23">
        <f>IFERROR(_xlfn.XLOOKUP($B3269,'Reference Prices - Do Not Edit'!$C$4:$C$6575,'Reference Prices - Do Not Edit'!$E$4:$E$6575),0)</f>
        <v>0</v>
      </c>
      <c r="F3269" s="25">
        <f>IFERROR(_xlfn.XLOOKUP($B3269,'Reference Prices - Do Not Edit'!$C$4:$C$6575,'Reference Prices - Do Not Edit'!$I$4:$I$6575),0)</f>
        <v>0</v>
      </c>
    </row>
    <row r="3270" spans="2:6">
      <c r="B3270" s="475"/>
      <c r="C3270" s="380" t="str">
        <f>IFERROR(_xlfn.XLOOKUP($B3270,'Reference Prices - Do Not Edit'!$C$4:$C$6575,'Reference Prices - Do Not Edit'!$B$4:$B$6575),"-")</f>
        <v>-</v>
      </c>
      <c r="D3270" s="23">
        <f>IFERROR(_xlfn.XLOOKUP($B3270,'Reference Prices - Do Not Edit'!$C$4:$C$6575,'Reference Prices - Do Not Edit'!$D$4:$D$6575),0)</f>
        <v>0</v>
      </c>
      <c r="E3270" s="23">
        <f>IFERROR(_xlfn.XLOOKUP($B3270,'Reference Prices - Do Not Edit'!$C$4:$C$6575,'Reference Prices - Do Not Edit'!$E$4:$E$6575),0)</f>
        <v>0</v>
      </c>
      <c r="F3270" s="25">
        <f>IFERROR(_xlfn.XLOOKUP($B3270,'Reference Prices - Do Not Edit'!$C$4:$C$6575,'Reference Prices - Do Not Edit'!$I$4:$I$6575),0)</f>
        <v>0</v>
      </c>
    </row>
    <row r="3271" spans="2:6">
      <c r="B3271" s="475"/>
      <c r="C3271" s="380" t="str">
        <f>IFERROR(_xlfn.XLOOKUP($B3271,'Reference Prices - Do Not Edit'!$C$4:$C$6575,'Reference Prices - Do Not Edit'!$B$4:$B$6575),"-")</f>
        <v>-</v>
      </c>
      <c r="D3271" s="23">
        <f>IFERROR(_xlfn.XLOOKUP($B3271,'Reference Prices - Do Not Edit'!$C$4:$C$6575,'Reference Prices - Do Not Edit'!$D$4:$D$6575),0)</f>
        <v>0</v>
      </c>
      <c r="E3271" s="23">
        <f>IFERROR(_xlfn.XLOOKUP($B3271,'Reference Prices - Do Not Edit'!$C$4:$C$6575,'Reference Prices - Do Not Edit'!$E$4:$E$6575),0)</f>
        <v>0</v>
      </c>
      <c r="F3271" s="25">
        <f>IFERROR(_xlfn.XLOOKUP($B3271,'Reference Prices - Do Not Edit'!$C$4:$C$6575,'Reference Prices - Do Not Edit'!$I$4:$I$6575),0)</f>
        <v>0</v>
      </c>
    </row>
    <row r="3272" spans="2:6">
      <c r="B3272" s="475"/>
      <c r="C3272" s="380" t="str">
        <f>IFERROR(_xlfn.XLOOKUP($B3272,'Reference Prices - Do Not Edit'!$C$4:$C$6575,'Reference Prices - Do Not Edit'!$B$4:$B$6575),"-")</f>
        <v>-</v>
      </c>
      <c r="D3272" s="23">
        <f>IFERROR(_xlfn.XLOOKUP($B3272,'Reference Prices - Do Not Edit'!$C$4:$C$6575,'Reference Prices - Do Not Edit'!$D$4:$D$6575),0)</f>
        <v>0</v>
      </c>
      <c r="E3272" s="23">
        <f>IFERROR(_xlfn.XLOOKUP($B3272,'Reference Prices - Do Not Edit'!$C$4:$C$6575,'Reference Prices - Do Not Edit'!$E$4:$E$6575),0)</f>
        <v>0</v>
      </c>
      <c r="F3272" s="25">
        <f>IFERROR(_xlfn.XLOOKUP($B3272,'Reference Prices - Do Not Edit'!$C$4:$C$6575,'Reference Prices - Do Not Edit'!$I$4:$I$6575),0)</f>
        <v>0</v>
      </c>
    </row>
    <row r="3273" spans="2:6">
      <c r="B3273" s="475"/>
      <c r="C3273" s="380" t="str">
        <f>IFERROR(_xlfn.XLOOKUP($B3273,'Reference Prices - Do Not Edit'!$C$4:$C$6575,'Reference Prices - Do Not Edit'!$B$4:$B$6575),"-")</f>
        <v>-</v>
      </c>
      <c r="D3273" s="23">
        <f>IFERROR(_xlfn.XLOOKUP($B3273,'Reference Prices - Do Not Edit'!$C$4:$C$6575,'Reference Prices - Do Not Edit'!$D$4:$D$6575),0)</f>
        <v>0</v>
      </c>
      <c r="E3273" s="23">
        <f>IFERROR(_xlfn.XLOOKUP($B3273,'Reference Prices - Do Not Edit'!$C$4:$C$6575,'Reference Prices - Do Not Edit'!$E$4:$E$6575),0)</f>
        <v>0</v>
      </c>
      <c r="F3273" s="25">
        <f>IFERROR(_xlfn.XLOOKUP($B3273,'Reference Prices - Do Not Edit'!$C$4:$C$6575,'Reference Prices - Do Not Edit'!$I$4:$I$6575),0)</f>
        <v>0</v>
      </c>
    </row>
    <row r="3274" spans="2:6">
      <c r="B3274" s="475"/>
      <c r="C3274" s="380" t="str">
        <f>IFERROR(_xlfn.XLOOKUP($B3274,'Reference Prices - Do Not Edit'!$C$4:$C$6575,'Reference Prices - Do Not Edit'!$B$4:$B$6575),"-")</f>
        <v>-</v>
      </c>
      <c r="D3274" s="23">
        <f>IFERROR(_xlfn.XLOOKUP($B3274,'Reference Prices - Do Not Edit'!$C$4:$C$6575,'Reference Prices - Do Not Edit'!$D$4:$D$6575),0)</f>
        <v>0</v>
      </c>
      <c r="E3274" s="23">
        <f>IFERROR(_xlfn.XLOOKUP($B3274,'Reference Prices - Do Not Edit'!$C$4:$C$6575,'Reference Prices - Do Not Edit'!$E$4:$E$6575),0)</f>
        <v>0</v>
      </c>
      <c r="F3274" s="25">
        <f>IFERROR(_xlfn.XLOOKUP($B3274,'Reference Prices - Do Not Edit'!$C$4:$C$6575,'Reference Prices - Do Not Edit'!$I$4:$I$6575),0)</f>
        <v>0</v>
      </c>
    </row>
    <row r="3275" spans="2:6">
      <c r="B3275" s="475"/>
      <c r="C3275" s="380" t="str">
        <f>IFERROR(_xlfn.XLOOKUP($B3275,'Reference Prices - Do Not Edit'!$C$4:$C$6575,'Reference Prices - Do Not Edit'!$B$4:$B$6575),"-")</f>
        <v>-</v>
      </c>
      <c r="D3275" s="23">
        <f>IFERROR(_xlfn.XLOOKUP($B3275,'Reference Prices - Do Not Edit'!$C$4:$C$6575,'Reference Prices - Do Not Edit'!$D$4:$D$6575),0)</f>
        <v>0</v>
      </c>
      <c r="E3275" s="23">
        <f>IFERROR(_xlfn.XLOOKUP($B3275,'Reference Prices - Do Not Edit'!$C$4:$C$6575,'Reference Prices - Do Not Edit'!$E$4:$E$6575),0)</f>
        <v>0</v>
      </c>
      <c r="F3275" s="25">
        <f>IFERROR(_xlfn.XLOOKUP($B3275,'Reference Prices - Do Not Edit'!$C$4:$C$6575,'Reference Prices - Do Not Edit'!$I$4:$I$6575),0)</f>
        <v>0</v>
      </c>
    </row>
    <row r="3276" spans="2:6">
      <c r="B3276" s="475"/>
      <c r="C3276" s="380" t="str">
        <f>IFERROR(_xlfn.XLOOKUP($B3276,'Reference Prices - Do Not Edit'!$C$4:$C$6575,'Reference Prices - Do Not Edit'!$B$4:$B$6575),"-")</f>
        <v>-</v>
      </c>
      <c r="D3276" s="23">
        <f>IFERROR(_xlfn.XLOOKUP($B3276,'Reference Prices - Do Not Edit'!$C$4:$C$6575,'Reference Prices - Do Not Edit'!$D$4:$D$6575),0)</f>
        <v>0</v>
      </c>
      <c r="E3276" s="23">
        <f>IFERROR(_xlfn.XLOOKUP($B3276,'Reference Prices - Do Not Edit'!$C$4:$C$6575,'Reference Prices - Do Not Edit'!$E$4:$E$6575),0)</f>
        <v>0</v>
      </c>
      <c r="F3276" s="25">
        <f>IFERROR(_xlfn.XLOOKUP($B3276,'Reference Prices - Do Not Edit'!$C$4:$C$6575,'Reference Prices - Do Not Edit'!$I$4:$I$6575),0)</f>
        <v>0</v>
      </c>
    </row>
    <row r="3277" spans="2:6">
      <c r="B3277" s="475"/>
      <c r="C3277" s="380" t="str">
        <f>IFERROR(_xlfn.XLOOKUP($B3277,'Reference Prices - Do Not Edit'!$C$4:$C$6575,'Reference Prices - Do Not Edit'!$B$4:$B$6575),"-")</f>
        <v>-</v>
      </c>
      <c r="D3277" s="23">
        <f>IFERROR(_xlfn.XLOOKUP($B3277,'Reference Prices - Do Not Edit'!$C$4:$C$6575,'Reference Prices - Do Not Edit'!$D$4:$D$6575),0)</f>
        <v>0</v>
      </c>
      <c r="E3277" s="23">
        <f>IFERROR(_xlfn.XLOOKUP($B3277,'Reference Prices - Do Not Edit'!$C$4:$C$6575,'Reference Prices - Do Not Edit'!$E$4:$E$6575),0)</f>
        <v>0</v>
      </c>
      <c r="F3277" s="25">
        <f>IFERROR(_xlfn.XLOOKUP($B3277,'Reference Prices - Do Not Edit'!$C$4:$C$6575,'Reference Prices - Do Not Edit'!$I$4:$I$6575),0)</f>
        <v>0</v>
      </c>
    </row>
    <row r="3278" spans="2:6">
      <c r="B3278" s="475"/>
      <c r="C3278" s="380" t="str">
        <f>IFERROR(_xlfn.XLOOKUP($B3278,'Reference Prices - Do Not Edit'!$C$4:$C$6575,'Reference Prices - Do Not Edit'!$B$4:$B$6575),"-")</f>
        <v>-</v>
      </c>
      <c r="D3278" s="23">
        <f>IFERROR(_xlfn.XLOOKUP($B3278,'Reference Prices - Do Not Edit'!$C$4:$C$6575,'Reference Prices - Do Not Edit'!$D$4:$D$6575),0)</f>
        <v>0</v>
      </c>
      <c r="E3278" s="23">
        <f>IFERROR(_xlfn.XLOOKUP($B3278,'Reference Prices - Do Not Edit'!$C$4:$C$6575,'Reference Prices - Do Not Edit'!$E$4:$E$6575),0)</f>
        <v>0</v>
      </c>
      <c r="F3278" s="25">
        <f>IFERROR(_xlfn.XLOOKUP($B3278,'Reference Prices - Do Not Edit'!$C$4:$C$6575,'Reference Prices - Do Not Edit'!$I$4:$I$6575),0)</f>
        <v>0</v>
      </c>
    </row>
    <row r="3279" spans="2:6">
      <c r="B3279" s="475"/>
      <c r="C3279" s="380" t="str">
        <f>IFERROR(_xlfn.XLOOKUP($B3279,'Reference Prices - Do Not Edit'!$C$4:$C$6575,'Reference Prices - Do Not Edit'!$B$4:$B$6575),"-")</f>
        <v>-</v>
      </c>
      <c r="D3279" s="23">
        <f>IFERROR(_xlfn.XLOOKUP($B3279,'Reference Prices - Do Not Edit'!$C$4:$C$6575,'Reference Prices - Do Not Edit'!$D$4:$D$6575),0)</f>
        <v>0</v>
      </c>
      <c r="E3279" s="23">
        <f>IFERROR(_xlfn.XLOOKUP($B3279,'Reference Prices - Do Not Edit'!$C$4:$C$6575,'Reference Prices - Do Not Edit'!$E$4:$E$6575),0)</f>
        <v>0</v>
      </c>
      <c r="F3279" s="25">
        <f>IFERROR(_xlfn.XLOOKUP($B3279,'Reference Prices - Do Not Edit'!$C$4:$C$6575,'Reference Prices - Do Not Edit'!$I$4:$I$6575),0)</f>
        <v>0</v>
      </c>
    </row>
    <row r="3280" spans="2:6">
      <c r="B3280" s="475"/>
      <c r="C3280" s="380" t="str">
        <f>IFERROR(_xlfn.XLOOKUP($B3280,'Reference Prices - Do Not Edit'!$C$4:$C$6575,'Reference Prices - Do Not Edit'!$B$4:$B$6575),"-")</f>
        <v>-</v>
      </c>
      <c r="D3280" s="23">
        <f>IFERROR(_xlfn.XLOOKUP($B3280,'Reference Prices - Do Not Edit'!$C$4:$C$6575,'Reference Prices - Do Not Edit'!$D$4:$D$6575),0)</f>
        <v>0</v>
      </c>
      <c r="E3280" s="23">
        <f>IFERROR(_xlfn.XLOOKUP($B3280,'Reference Prices - Do Not Edit'!$C$4:$C$6575,'Reference Prices - Do Not Edit'!$E$4:$E$6575),0)</f>
        <v>0</v>
      </c>
      <c r="F3280" s="25">
        <f>IFERROR(_xlfn.XLOOKUP($B3280,'Reference Prices - Do Not Edit'!$C$4:$C$6575,'Reference Prices - Do Not Edit'!$I$4:$I$6575),0)</f>
        <v>0</v>
      </c>
    </row>
    <row r="3281" spans="2:6">
      <c r="B3281" s="475"/>
      <c r="C3281" s="380" t="str">
        <f>IFERROR(_xlfn.XLOOKUP($B3281,'Reference Prices - Do Not Edit'!$C$4:$C$6575,'Reference Prices - Do Not Edit'!$B$4:$B$6575),"-")</f>
        <v>-</v>
      </c>
      <c r="D3281" s="23">
        <f>IFERROR(_xlfn.XLOOKUP($B3281,'Reference Prices - Do Not Edit'!$C$4:$C$6575,'Reference Prices - Do Not Edit'!$D$4:$D$6575),0)</f>
        <v>0</v>
      </c>
      <c r="E3281" s="23">
        <f>IFERROR(_xlfn.XLOOKUP($B3281,'Reference Prices - Do Not Edit'!$C$4:$C$6575,'Reference Prices - Do Not Edit'!$E$4:$E$6575),0)</f>
        <v>0</v>
      </c>
      <c r="F3281" s="25">
        <f>IFERROR(_xlfn.XLOOKUP($B3281,'Reference Prices - Do Not Edit'!$C$4:$C$6575,'Reference Prices - Do Not Edit'!$I$4:$I$6575),0)</f>
        <v>0</v>
      </c>
    </row>
    <row r="3282" spans="2:6">
      <c r="B3282" s="475"/>
      <c r="C3282" s="380" t="str">
        <f>IFERROR(_xlfn.XLOOKUP($B3282,'Reference Prices - Do Not Edit'!$C$4:$C$6575,'Reference Prices - Do Not Edit'!$B$4:$B$6575),"-")</f>
        <v>-</v>
      </c>
      <c r="D3282" s="23">
        <f>IFERROR(_xlfn.XLOOKUP($B3282,'Reference Prices - Do Not Edit'!$C$4:$C$6575,'Reference Prices - Do Not Edit'!$D$4:$D$6575),0)</f>
        <v>0</v>
      </c>
      <c r="E3282" s="23">
        <f>IFERROR(_xlfn.XLOOKUP($B3282,'Reference Prices - Do Not Edit'!$C$4:$C$6575,'Reference Prices - Do Not Edit'!$E$4:$E$6575),0)</f>
        <v>0</v>
      </c>
      <c r="F3282" s="25">
        <f>IFERROR(_xlfn.XLOOKUP($B3282,'Reference Prices - Do Not Edit'!$C$4:$C$6575,'Reference Prices - Do Not Edit'!$I$4:$I$6575),0)</f>
        <v>0</v>
      </c>
    </row>
    <row r="3283" spans="2:6">
      <c r="B3283" s="475"/>
      <c r="C3283" s="380" t="str">
        <f>IFERROR(_xlfn.XLOOKUP($B3283,'Reference Prices - Do Not Edit'!$C$4:$C$6575,'Reference Prices - Do Not Edit'!$B$4:$B$6575),"-")</f>
        <v>-</v>
      </c>
      <c r="D3283" s="23">
        <f>IFERROR(_xlfn.XLOOKUP($B3283,'Reference Prices - Do Not Edit'!$C$4:$C$6575,'Reference Prices - Do Not Edit'!$D$4:$D$6575),0)</f>
        <v>0</v>
      </c>
      <c r="E3283" s="23">
        <f>IFERROR(_xlfn.XLOOKUP($B3283,'Reference Prices - Do Not Edit'!$C$4:$C$6575,'Reference Prices - Do Not Edit'!$E$4:$E$6575),0)</f>
        <v>0</v>
      </c>
      <c r="F3283" s="25">
        <f>IFERROR(_xlfn.XLOOKUP($B3283,'Reference Prices - Do Not Edit'!$C$4:$C$6575,'Reference Prices - Do Not Edit'!$I$4:$I$6575),0)</f>
        <v>0</v>
      </c>
    </row>
    <row r="3284" spans="2:6">
      <c r="B3284" s="475"/>
      <c r="C3284" s="380" t="str">
        <f>IFERROR(_xlfn.XLOOKUP($B3284,'Reference Prices - Do Not Edit'!$C$4:$C$6575,'Reference Prices - Do Not Edit'!$B$4:$B$6575),"-")</f>
        <v>-</v>
      </c>
      <c r="D3284" s="23">
        <f>IFERROR(_xlfn.XLOOKUP($B3284,'Reference Prices - Do Not Edit'!$C$4:$C$6575,'Reference Prices - Do Not Edit'!$D$4:$D$6575),0)</f>
        <v>0</v>
      </c>
      <c r="E3284" s="23">
        <f>IFERROR(_xlfn.XLOOKUP($B3284,'Reference Prices - Do Not Edit'!$C$4:$C$6575,'Reference Prices - Do Not Edit'!$E$4:$E$6575),0)</f>
        <v>0</v>
      </c>
      <c r="F3284" s="25">
        <f>IFERROR(_xlfn.XLOOKUP($B3284,'Reference Prices - Do Not Edit'!$C$4:$C$6575,'Reference Prices - Do Not Edit'!$I$4:$I$6575),0)</f>
        <v>0</v>
      </c>
    </row>
    <row r="3285" spans="2:6">
      <c r="B3285" s="475"/>
      <c r="C3285" s="380" t="str">
        <f>IFERROR(_xlfn.XLOOKUP($B3285,'Reference Prices - Do Not Edit'!$C$4:$C$6575,'Reference Prices - Do Not Edit'!$B$4:$B$6575),"-")</f>
        <v>-</v>
      </c>
      <c r="D3285" s="23">
        <f>IFERROR(_xlfn.XLOOKUP($B3285,'Reference Prices - Do Not Edit'!$C$4:$C$6575,'Reference Prices - Do Not Edit'!$D$4:$D$6575),0)</f>
        <v>0</v>
      </c>
      <c r="E3285" s="23">
        <f>IFERROR(_xlfn.XLOOKUP($B3285,'Reference Prices - Do Not Edit'!$C$4:$C$6575,'Reference Prices - Do Not Edit'!$E$4:$E$6575),0)</f>
        <v>0</v>
      </c>
      <c r="F3285" s="25">
        <f>IFERROR(_xlfn.XLOOKUP($B3285,'Reference Prices - Do Not Edit'!$C$4:$C$6575,'Reference Prices - Do Not Edit'!$I$4:$I$6575),0)</f>
        <v>0</v>
      </c>
    </row>
    <row r="3286" spans="2:6">
      <c r="B3286" s="475"/>
      <c r="C3286" s="380" t="str">
        <f>IFERROR(_xlfn.XLOOKUP($B3286,'Reference Prices - Do Not Edit'!$C$4:$C$6575,'Reference Prices - Do Not Edit'!$B$4:$B$6575),"-")</f>
        <v>-</v>
      </c>
      <c r="D3286" s="23">
        <f>IFERROR(_xlfn.XLOOKUP($B3286,'Reference Prices - Do Not Edit'!$C$4:$C$6575,'Reference Prices - Do Not Edit'!$D$4:$D$6575),0)</f>
        <v>0</v>
      </c>
      <c r="E3286" s="23">
        <f>IFERROR(_xlfn.XLOOKUP($B3286,'Reference Prices - Do Not Edit'!$C$4:$C$6575,'Reference Prices - Do Not Edit'!$E$4:$E$6575),0)</f>
        <v>0</v>
      </c>
      <c r="F3286" s="25">
        <f>IFERROR(_xlfn.XLOOKUP($B3286,'Reference Prices - Do Not Edit'!$C$4:$C$6575,'Reference Prices - Do Not Edit'!$I$4:$I$6575),0)</f>
        <v>0</v>
      </c>
    </row>
    <row r="3287" spans="2:6">
      <c r="B3287" s="475"/>
      <c r="C3287" s="380" t="str">
        <f>IFERROR(_xlfn.XLOOKUP($B3287,'Reference Prices - Do Not Edit'!$C$4:$C$6575,'Reference Prices - Do Not Edit'!$B$4:$B$6575),"-")</f>
        <v>-</v>
      </c>
      <c r="D3287" s="23">
        <f>IFERROR(_xlfn.XLOOKUP($B3287,'Reference Prices - Do Not Edit'!$C$4:$C$6575,'Reference Prices - Do Not Edit'!$D$4:$D$6575),0)</f>
        <v>0</v>
      </c>
      <c r="E3287" s="23">
        <f>IFERROR(_xlfn.XLOOKUP($B3287,'Reference Prices - Do Not Edit'!$C$4:$C$6575,'Reference Prices - Do Not Edit'!$E$4:$E$6575),0)</f>
        <v>0</v>
      </c>
      <c r="F3287" s="25">
        <f>IFERROR(_xlfn.XLOOKUP($B3287,'Reference Prices - Do Not Edit'!$C$4:$C$6575,'Reference Prices - Do Not Edit'!$I$4:$I$6575),0)</f>
        <v>0</v>
      </c>
    </row>
    <row r="3288" spans="2:6">
      <c r="B3288" s="475"/>
      <c r="C3288" s="380" t="str">
        <f>IFERROR(_xlfn.XLOOKUP($B3288,'Reference Prices - Do Not Edit'!$C$4:$C$6575,'Reference Prices - Do Not Edit'!$B$4:$B$6575),"-")</f>
        <v>-</v>
      </c>
      <c r="D3288" s="23">
        <f>IFERROR(_xlfn.XLOOKUP($B3288,'Reference Prices - Do Not Edit'!$C$4:$C$6575,'Reference Prices - Do Not Edit'!$D$4:$D$6575),0)</f>
        <v>0</v>
      </c>
      <c r="E3288" s="23">
        <f>IFERROR(_xlfn.XLOOKUP($B3288,'Reference Prices - Do Not Edit'!$C$4:$C$6575,'Reference Prices - Do Not Edit'!$E$4:$E$6575),0)</f>
        <v>0</v>
      </c>
      <c r="F3288" s="25">
        <f>IFERROR(_xlfn.XLOOKUP($B3288,'Reference Prices - Do Not Edit'!$C$4:$C$6575,'Reference Prices - Do Not Edit'!$I$4:$I$6575),0)</f>
        <v>0</v>
      </c>
    </row>
    <row r="3289" spans="2:6">
      <c r="B3289" s="475"/>
      <c r="C3289" s="380" t="str">
        <f>IFERROR(_xlfn.XLOOKUP($B3289,'Reference Prices - Do Not Edit'!$C$4:$C$6575,'Reference Prices - Do Not Edit'!$B$4:$B$6575),"-")</f>
        <v>-</v>
      </c>
      <c r="D3289" s="23">
        <f>IFERROR(_xlfn.XLOOKUP($B3289,'Reference Prices - Do Not Edit'!$C$4:$C$6575,'Reference Prices - Do Not Edit'!$D$4:$D$6575),0)</f>
        <v>0</v>
      </c>
      <c r="E3289" s="23">
        <f>IFERROR(_xlfn.XLOOKUP($B3289,'Reference Prices - Do Not Edit'!$C$4:$C$6575,'Reference Prices - Do Not Edit'!$E$4:$E$6575),0)</f>
        <v>0</v>
      </c>
      <c r="F3289" s="25">
        <f>IFERROR(_xlfn.XLOOKUP($B3289,'Reference Prices - Do Not Edit'!$C$4:$C$6575,'Reference Prices - Do Not Edit'!$I$4:$I$6575),0)</f>
        <v>0</v>
      </c>
    </row>
    <row r="3290" spans="2:6">
      <c r="B3290" s="475"/>
      <c r="C3290" s="380" t="str">
        <f>IFERROR(_xlfn.XLOOKUP($B3290,'Reference Prices - Do Not Edit'!$C$4:$C$6575,'Reference Prices - Do Not Edit'!$B$4:$B$6575),"-")</f>
        <v>-</v>
      </c>
      <c r="D3290" s="23">
        <f>IFERROR(_xlfn.XLOOKUP($B3290,'Reference Prices - Do Not Edit'!$C$4:$C$6575,'Reference Prices - Do Not Edit'!$D$4:$D$6575),0)</f>
        <v>0</v>
      </c>
      <c r="E3290" s="23">
        <f>IFERROR(_xlfn.XLOOKUP($B3290,'Reference Prices - Do Not Edit'!$C$4:$C$6575,'Reference Prices - Do Not Edit'!$E$4:$E$6575),0)</f>
        <v>0</v>
      </c>
      <c r="F3290" s="25">
        <f>IFERROR(_xlfn.XLOOKUP($B3290,'Reference Prices - Do Not Edit'!$C$4:$C$6575,'Reference Prices - Do Not Edit'!$I$4:$I$6575),0)</f>
        <v>0</v>
      </c>
    </row>
    <row r="3291" spans="2:6">
      <c r="B3291" s="475"/>
      <c r="C3291" s="380" t="str">
        <f>IFERROR(_xlfn.XLOOKUP($B3291,'Reference Prices - Do Not Edit'!$C$4:$C$6575,'Reference Prices - Do Not Edit'!$B$4:$B$6575),"-")</f>
        <v>-</v>
      </c>
      <c r="D3291" s="23">
        <f>IFERROR(_xlfn.XLOOKUP($B3291,'Reference Prices - Do Not Edit'!$C$4:$C$6575,'Reference Prices - Do Not Edit'!$D$4:$D$6575),0)</f>
        <v>0</v>
      </c>
      <c r="E3291" s="23">
        <f>IFERROR(_xlfn.XLOOKUP($B3291,'Reference Prices - Do Not Edit'!$C$4:$C$6575,'Reference Prices - Do Not Edit'!$E$4:$E$6575),0)</f>
        <v>0</v>
      </c>
      <c r="F3291" s="25">
        <f>IFERROR(_xlfn.XLOOKUP($B3291,'Reference Prices - Do Not Edit'!$C$4:$C$6575,'Reference Prices - Do Not Edit'!$I$4:$I$6575),0)</f>
        <v>0</v>
      </c>
    </row>
    <row r="3292" spans="2:6">
      <c r="B3292" s="475"/>
      <c r="C3292" s="380" t="str">
        <f>IFERROR(_xlfn.XLOOKUP($B3292,'Reference Prices - Do Not Edit'!$C$4:$C$6575,'Reference Prices - Do Not Edit'!$B$4:$B$6575),"-")</f>
        <v>-</v>
      </c>
      <c r="D3292" s="23">
        <f>IFERROR(_xlfn.XLOOKUP($B3292,'Reference Prices - Do Not Edit'!$C$4:$C$6575,'Reference Prices - Do Not Edit'!$D$4:$D$6575),0)</f>
        <v>0</v>
      </c>
      <c r="E3292" s="23">
        <f>IFERROR(_xlfn.XLOOKUP($B3292,'Reference Prices - Do Not Edit'!$C$4:$C$6575,'Reference Prices - Do Not Edit'!$E$4:$E$6575),0)</f>
        <v>0</v>
      </c>
      <c r="F3292" s="25">
        <f>IFERROR(_xlfn.XLOOKUP($B3292,'Reference Prices - Do Not Edit'!$C$4:$C$6575,'Reference Prices - Do Not Edit'!$I$4:$I$6575),0)</f>
        <v>0</v>
      </c>
    </row>
    <row r="3293" spans="2:6">
      <c r="B3293" s="475"/>
      <c r="C3293" s="380" t="str">
        <f>IFERROR(_xlfn.XLOOKUP($B3293,'Reference Prices - Do Not Edit'!$C$4:$C$6575,'Reference Prices - Do Not Edit'!$B$4:$B$6575),"-")</f>
        <v>-</v>
      </c>
      <c r="D3293" s="23">
        <f>IFERROR(_xlfn.XLOOKUP($B3293,'Reference Prices - Do Not Edit'!$C$4:$C$6575,'Reference Prices - Do Not Edit'!$D$4:$D$6575),0)</f>
        <v>0</v>
      </c>
      <c r="E3293" s="23">
        <f>IFERROR(_xlfn.XLOOKUP($B3293,'Reference Prices - Do Not Edit'!$C$4:$C$6575,'Reference Prices - Do Not Edit'!$E$4:$E$6575),0)</f>
        <v>0</v>
      </c>
      <c r="F3293" s="25">
        <f>IFERROR(_xlfn.XLOOKUP($B3293,'Reference Prices - Do Not Edit'!$C$4:$C$6575,'Reference Prices - Do Not Edit'!$I$4:$I$6575),0)</f>
        <v>0</v>
      </c>
    </row>
    <row r="3294" spans="2:6">
      <c r="B3294" s="475"/>
      <c r="C3294" s="380" t="str">
        <f>IFERROR(_xlfn.XLOOKUP($B3294,'Reference Prices - Do Not Edit'!$C$4:$C$6575,'Reference Prices - Do Not Edit'!$B$4:$B$6575),"-")</f>
        <v>-</v>
      </c>
      <c r="D3294" s="23">
        <f>IFERROR(_xlfn.XLOOKUP($B3294,'Reference Prices - Do Not Edit'!$C$4:$C$6575,'Reference Prices - Do Not Edit'!$D$4:$D$6575),0)</f>
        <v>0</v>
      </c>
      <c r="E3294" s="23">
        <f>IFERROR(_xlfn.XLOOKUP($B3294,'Reference Prices - Do Not Edit'!$C$4:$C$6575,'Reference Prices - Do Not Edit'!$E$4:$E$6575),0)</f>
        <v>0</v>
      </c>
      <c r="F3294" s="25">
        <f>IFERROR(_xlfn.XLOOKUP($B3294,'Reference Prices - Do Not Edit'!$C$4:$C$6575,'Reference Prices - Do Not Edit'!$I$4:$I$6575),0)</f>
        <v>0</v>
      </c>
    </row>
    <row r="3295" spans="2:6">
      <c r="B3295" s="475"/>
      <c r="C3295" s="380" t="str">
        <f>IFERROR(_xlfn.XLOOKUP($B3295,'Reference Prices - Do Not Edit'!$C$4:$C$6575,'Reference Prices - Do Not Edit'!$B$4:$B$6575),"-")</f>
        <v>-</v>
      </c>
      <c r="D3295" s="23">
        <f>IFERROR(_xlfn.XLOOKUP($B3295,'Reference Prices - Do Not Edit'!$C$4:$C$6575,'Reference Prices - Do Not Edit'!$D$4:$D$6575),0)</f>
        <v>0</v>
      </c>
      <c r="E3295" s="23">
        <f>IFERROR(_xlfn.XLOOKUP($B3295,'Reference Prices - Do Not Edit'!$C$4:$C$6575,'Reference Prices - Do Not Edit'!$E$4:$E$6575),0)</f>
        <v>0</v>
      </c>
      <c r="F3295" s="25">
        <f>IFERROR(_xlfn.XLOOKUP($B3295,'Reference Prices - Do Not Edit'!$C$4:$C$6575,'Reference Prices - Do Not Edit'!$I$4:$I$6575),0)</f>
        <v>0</v>
      </c>
    </row>
    <row r="3296" spans="2:6">
      <c r="B3296" s="475"/>
      <c r="C3296" s="380" t="str">
        <f>IFERROR(_xlfn.XLOOKUP($B3296,'Reference Prices - Do Not Edit'!$C$4:$C$6575,'Reference Prices - Do Not Edit'!$B$4:$B$6575),"-")</f>
        <v>-</v>
      </c>
      <c r="D3296" s="23">
        <f>IFERROR(_xlfn.XLOOKUP($B3296,'Reference Prices - Do Not Edit'!$C$4:$C$6575,'Reference Prices - Do Not Edit'!$D$4:$D$6575),0)</f>
        <v>0</v>
      </c>
      <c r="E3296" s="23">
        <f>IFERROR(_xlfn.XLOOKUP($B3296,'Reference Prices - Do Not Edit'!$C$4:$C$6575,'Reference Prices - Do Not Edit'!$E$4:$E$6575),0)</f>
        <v>0</v>
      </c>
      <c r="F3296" s="25">
        <f>IFERROR(_xlfn.XLOOKUP($B3296,'Reference Prices - Do Not Edit'!$C$4:$C$6575,'Reference Prices - Do Not Edit'!$I$4:$I$6575),0)</f>
        <v>0</v>
      </c>
    </row>
    <row r="3297" spans="2:6">
      <c r="B3297" s="475"/>
      <c r="C3297" s="380" t="str">
        <f>IFERROR(_xlfn.XLOOKUP($B3297,'Reference Prices - Do Not Edit'!$C$4:$C$6575,'Reference Prices - Do Not Edit'!$B$4:$B$6575),"-")</f>
        <v>-</v>
      </c>
      <c r="D3297" s="23">
        <f>IFERROR(_xlfn.XLOOKUP($B3297,'Reference Prices - Do Not Edit'!$C$4:$C$6575,'Reference Prices - Do Not Edit'!$D$4:$D$6575),0)</f>
        <v>0</v>
      </c>
      <c r="E3297" s="23">
        <f>IFERROR(_xlfn.XLOOKUP($B3297,'Reference Prices - Do Not Edit'!$C$4:$C$6575,'Reference Prices - Do Not Edit'!$E$4:$E$6575),0)</f>
        <v>0</v>
      </c>
      <c r="F3297" s="25">
        <f>IFERROR(_xlfn.XLOOKUP($B3297,'Reference Prices - Do Not Edit'!$C$4:$C$6575,'Reference Prices - Do Not Edit'!$I$4:$I$6575),0)</f>
        <v>0</v>
      </c>
    </row>
    <row r="3298" spans="2:6">
      <c r="B3298" s="475"/>
      <c r="C3298" s="380" t="str">
        <f>IFERROR(_xlfn.XLOOKUP($B3298,'Reference Prices - Do Not Edit'!$C$4:$C$6575,'Reference Prices - Do Not Edit'!$B$4:$B$6575),"-")</f>
        <v>-</v>
      </c>
      <c r="D3298" s="23">
        <f>IFERROR(_xlfn.XLOOKUP($B3298,'Reference Prices - Do Not Edit'!$C$4:$C$6575,'Reference Prices - Do Not Edit'!$D$4:$D$6575),0)</f>
        <v>0</v>
      </c>
      <c r="E3298" s="23">
        <f>IFERROR(_xlfn.XLOOKUP($B3298,'Reference Prices - Do Not Edit'!$C$4:$C$6575,'Reference Prices - Do Not Edit'!$E$4:$E$6575),0)</f>
        <v>0</v>
      </c>
      <c r="F3298" s="25">
        <f>IFERROR(_xlfn.XLOOKUP($B3298,'Reference Prices - Do Not Edit'!$C$4:$C$6575,'Reference Prices - Do Not Edit'!$I$4:$I$6575),0)</f>
        <v>0</v>
      </c>
    </row>
    <row r="3299" spans="2:6">
      <c r="B3299" s="475"/>
      <c r="C3299" s="380" t="str">
        <f>IFERROR(_xlfn.XLOOKUP($B3299,'Reference Prices - Do Not Edit'!$C$4:$C$6575,'Reference Prices - Do Not Edit'!$B$4:$B$6575),"-")</f>
        <v>-</v>
      </c>
      <c r="D3299" s="23">
        <f>IFERROR(_xlfn.XLOOKUP($B3299,'Reference Prices - Do Not Edit'!$C$4:$C$6575,'Reference Prices - Do Not Edit'!$D$4:$D$6575),0)</f>
        <v>0</v>
      </c>
      <c r="E3299" s="23">
        <f>IFERROR(_xlfn.XLOOKUP($B3299,'Reference Prices - Do Not Edit'!$C$4:$C$6575,'Reference Prices - Do Not Edit'!$E$4:$E$6575),0)</f>
        <v>0</v>
      </c>
      <c r="F3299" s="25">
        <f>IFERROR(_xlfn.XLOOKUP($B3299,'Reference Prices - Do Not Edit'!$C$4:$C$6575,'Reference Prices - Do Not Edit'!$I$4:$I$6575),0)</f>
        <v>0</v>
      </c>
    </row>
    <row r="3300" spans="2:6">
      <c r="B3300" s="475"/>
      <c r="C3300" s="380" t="str">
        <f>IFERROR(_xlfn.XLOOKUP($B3300,'Reference Prices - Do Not Edit'!$C$4:$C$6575,'Reference Prices - Do Not Edit'!$B$4:$B$6575),"-")</f>
        <v>-</v>
      </c>
      <c r="D3300" s="23">
        <f>IFERROR(_xlfn.XLOOKUP($B3300,'Reference Prices - Do Not Edit'!$C$4:$C$6575,'Reference Prices - Do Not Edit'!$D$4:$D$6575),0)</f>
        <v>0</v>
      </c>
      <c r="E3300" s="23">
        <f>IFERROR(_xlfn.XLOOKUP($B3300,'Reference Prices - Do Not Edit'!$C$4:$C$6575,'Reference Prices - Do Not Edit'!$E$4:$E$6575),0)</f>
        <v>0</v>
      </c>
      <c r="F3300" s="25">
        <f>IFERROR(_xlfn.XLOOKUP($B3300,'Reference Prices - Do Not Edit'!$C$4:$C$6575,'Reference Prices - Do Not Edit'!$I$4:$I$6575),0)</f>
        <v>0</v>
      </c>
    </row>
    <row r="3301" spans="2:6">
      <c r="B3301" s="475"/>
      <c r="C3301" s="380" t="str">
        <f>IFERROR(_xlfn.XLOOKUP($B3301,'Reference Prices - Do Not Edit'!$C$4:$C$6575,'Reference Prices - Do Not Edit'!$B$4:$B$6575),"-")</f>
        <v>-</v>
      </c>
      <c r="D3301" s="23">
        <f>IFERROR(_xlfn.XLOOKUP($B3301,'Reference Prices - Do Not Edit'!$C$4:$C$6575,'Reference Prices - Do Not Edit'!$D$4:$D$6575),0)</f>
        <v>0</v>
      </c>
      <c r="E3301" s="23">
        <f>IFERROR(_xlfn.XLOOKUP($B3301,'Reference Prices - Do Not Edit'!$C$4:$C$6575,'Reference Prices - Do Not Edit'!$E$4:$E$6575),0)</f>
        <v>0</v>
      </c>
      <c r="F3301" s="25">
        <f>IFERROR(_xlfn.XLOOKUP($B3301,'Reference Prices - Do Not Edit'!$C$4:$C$6575,'Reference Prices - Do Not Edit'!$I$4:$I$6575),0)</f>
        <v>0</v>
      </c>
    </row>
    <row r="3302" spans="2:6">
      <c r="B3302" s="475"/>
      <c r="C3302" s="380" t="str">
        <f>IFERROR(_xlfn.XLOOKUP($B3302,'Reference Prices - Do Not Edit'!$C$4:$C$6575,'Reference Prices - Do Not Edit'!$B$4:$B$6575),"-")</f>
        <v>-</v>
      </c>
      <c r="D3302" s="23">
        <f>IFERROR(_xlfn.XLOOKUP($B3302,'Reference Prices - Do Not Edit'!$C$4:$C$6575,'Reference Prices - Do Not Edit'!$D$4:$D$6575),0)</f>
        <v>0</v>
      </c>
      <c r="E3302" s="23">
        <f>IFERROR(_xlfn.XLOOKUP($B3302,'Reference Prices - Do Not Edit'!$C$4:$C$6575,'Reference Prices - Do Not Edit'!$E$4:$E$6575),0)</f>
        <v>0</v>
      </c>
      <c r="F3302" s="25">
        <f>IFERROR(_xlfn.XLOOKUP($B3302,'Reference Prices - Do Not Edit'!$C$4:$C$6575,'Reference Prices - Do Not Edit'!$I$4:$I$6575),0)</f>
        <v>0</v>
      </c>
    </row>
    <row r="3303" spans="2:6">
      <c r="B3303" s="475"/>
      <c r="C3303" s="380" t="str">
        <f>IFERROR(_xlfn.XLOOKUP($B3303,'Reference Prices - Do Not Edit'!$C$4:$C$6575,'Reference Prices - Do Not Edit'!$B$4:$B$6575),"-")</f>
        <v>-</v>
      </c>
      <c r="D3303" s="23">
        <f>IFERROR(_xlfn.XLOOKUP($B3303,'Reference Prices - Do Not Edit'!$C$4:$C$6575,'Reference Prices - Do Not Edit'!$D$4:$D$6575),0)</f>
        <v>0</v>
      </c>
      <c r="E3303" s="23">
        <f>IFERROR(_xlfn.XLOOKUP($B3303,'Reference Prices - Do Not Edit'!$C$4:$C$6575,'Reference Prices - Do Not Edit'!$E$4:$E$6575),0)</f>
        <v>0</v>
      </c>
      <c r="F3303" s="25">
        <f>IFERROR(_xlfn.XLOOKUP($B3303,'Reference Prices - Do Not Edit'!$C$4:$C$6575,'Reference Prices - Do Not Edit'!$I$4:$I$6575),0)</f>
        <v>0</v>
      </c>
    </row>
    <row r="3304" spans="2:6">
      <c r="B3304" s="475"/>
      <c r="C3304" s="380" t="str">
        <f>IFERROR(_xlfn.XLOOKUP($B3304,'Reference Prices - Do Not Edit'!$C$4:$C$6575,'Reference Prices - Do Not Edit'!$B$4:$B$6575),"-")</f>
        <v>-</v>
      </c>
      <c r="D3304" s="23">
        <f>IFERROR(_xlfn.XLOOKUP($B3304,'Reference Prices - Do Not Edit'!$C$4:$C$6575,'Reference Prices - Do Not Edit'!$D$4:$D$6575),0)</f>
        <v>0</v>
      </c>
      <c r="E3304" s="23">
        <f>IFERROR(_xlfn.XLOOKUP($B3304,'Reference Prices - Do Not Edit'!$C$4:$C$6575,'Reference Prices - Do Not Edit'!$E$4:$E$6575),0)</f>
        <v>0</v>
      </c>
      <c r="F3304" s="25">
        <f>IFERROR(_xlfn.XLOOKUP($B3304,'Reference Prices - Do Not Edit'!$C$4:$C$6575,'Reference Prices - Do Not Edit'!$I$4:$I$6575),0)</f>
        <v>0</v>
      </c>
    </row>
    <row r="3305" spans="2:6">
      <c r="B3305" s="475"/>
      <c r="C3305" s="380" t="str">
        <f>IFERROR(_xlfn.XLOOKUP($B3305,'Reference Prices - Do Not Edit'!$C$4:$C$6575,'Reference Prices - Do Not Edit'!$B$4:$B$6575),"-")</f>
        <v>-</v>
      </c>
      <c r="D3305" s="23">
        <f>IFERROR(_xlfn.XLOOKUP($B3305,'Reference Prices - Do Not Edit'!$C$4:$C$6575,'Reference Prices - Do Not Edit'!$D$4:$D$6575),0)</f>
        <v>0</v>
      </c>
      <c r="E3305" s="23">
        <f>IFERROR(_xlfn.XLOOKUP($B3305,'Reference Prices - Do Not Edit'!$C$4:$C$6575,'Reference Prices - Do Not Edit'!$E$4:$E$6575),0)</f>
        <v>0</v>
      </c>
      <c r="F3305" s="25">
        <f>IFERROR(_xlfn.XLOOKUP($B3305,'Reference Prices - Do Not Edit'!$C$4:$C$6575,'Reference Prices - Do Not Edit'!$I$4:$I$6575),0)</f>
        <v>0</v>
      </c>
    </row>
    <row r="3306" spans="2:6">
      <c r="B3306" s="475"/>
      <c r="C3306" s="380" t="str">
        <f>IFERROR(_xlfn.XLOOKUP($B3306,'Reference Prices - Do Not Edit'!$C$4:$C$6575,'Reference Prices - Do Not Edit'!$B$4:$B$6575),"-")</f>
        <v>-</v>
      </c>
      <c r="D3306" s="23">
        <f>IFERROR(_xlfn.XLOOKUP($B3306,'Reference Prices - Do Not Edit'!$C$4:$C$6575,'Reference Prices - Do Not Edit'!$D$4:$D$6575),0)</f>
        <v>0</v>
      </c>
      <c r="E3306" s="23">
        <f>IFERROR(_xlfn.XLOOKUP($B3306,'Reference Prices - Do Not Edit'!$C$4:$C$6575,'Reference Prices - Do Not Edit'!$E$4:$E$6575),0)</f>
        <v>0</v>
      </c>
      <c r="F3306" s="25">
        <f>IFERROR(_xlfn.XLOOKUP($B3306,'Reference Prices - Do Not Edit'!$C$4:$C$6575,'Reference Prices - Do Not Edit'!$I$4:$I$6575),0)</f>
        <v>0</v>
      </c>
    </row>
    <row r="3307" spans="2:6">
      <c r="B3307" s="475"/>
      <c r="C3307" s="380" t="str">
        <f>IFERROR(_xlfn.XLOOKUP($B3307,'Reference Prices - Do Not Edit'!$C$4:$C$6575,'Reference Prices - Do Not Edit'!$B$4:$B$6575),"-")</f>
        <v>-</v>
      </c>
      <c r="D3307" s="23">
        <f>IFERROR(_xlfn.XLOOKUP($B3307,'Reference Prices - Do Not Edit'!$C$4:$C$6575,'Reference Prices - Do Not Edit'!$D$4:$D$6575),0)</f>
        <v>0</v>
      </c>
      <c r="E3307" s="23">
        <f>IFERROR(_xlfn.XLOOKUP($B3307,'Reference Prices - Do Not Edit'!$C$4:$C$6575,'Reference Prices - Do Not Edit'!$E$4:$E$6575),0)</f>
        <v>0</v>
      </c>
      <c r="F3307" s="25">
        <f>IFERROR(_xlfn.XLOOKUP($B3307,'Reference Prices - Do Not Edit'!$C$4:$C$6575,'Reference Prices - Do Not Edit'!$I$4:$I$6575),0)</f>
        <v>0</v>
      </c>
    </row>
    <row r="3308" spans="2:6">
      <c r="B3308" s="475"/>
      <c r="C3308" s="380" t="str">
        <f>IFERROR(_xlfn.XLOOKUP($B3308,'Reference Prices - Do Not Edit'!$C$4:$C$6575,'Reference Prices - Do Not Edit'!$B$4:$B$6575),"-")</f>
        <v>-</v>
      </c>
      <c r="D3308" s="23">
        <f>IFERROR(_xlfn.XLOOKUP($B3308,'Reference Prices - Do Not Edit'!$C$4:$C$6575,'Reference Prices - Do Not Edit'!$D$4:$D$6575),0)</f>
        <v>0</v>
      </c>
      <c r="E3308" s="23">
        <f>IFERROR(_xlfn.XLOOKUP($B3308,'Reference Prices - Do Not Edit'!$C$4:$C$6575,'Reference Prices - Do Not Edit'!$E$4:$E$6575),0)</f>
        <v>0</v>
      </c>
      <c r="F3308" s="25">
        <f>IFERROR(_xlfn.XLOOKUP($B3308,'Reference Prices - Do Not Edit'!$C$4:$C$6575,'Reference Prices - Do Not Edit'!$I$4:$I$6575),0)</f>
        <v>0</v>
      </c>
    </row>
    <row r="3309" spans="2:6">
      <c r="B3309" s="475"/>
      <c r="C3309" s="380" t="str">
        <f>IFERROR(_xlfn.XLOOKUP($B3309,'Reference Prices - Do Not Edit'!$C$4:$C$6575,'Reference Prices - Do Not Edit'!$B$4:$B$6575),"-")</f>
        <v>-</v>
      </c>
      <c r="D3309" s="23">
        <f>IFERROR(_xlfn.XLOOKUP($B3309,'Reference Prices - Do Not Edit'!$C$4:$C$6575,'Reference Prices - Do Not Edit'!$D$4:$D$6575),0)</f>
        <v>0</v>
      </c>
      <c r="E3309" s="23">
        <f>IFERROR(_xlfn.XLOOKUP($B3309,'Reference Prices - Do Not Edit'!$C$4:$C$6575,'Reference Prices - Do Not Edit'!$E$4:$E$6575),0)</f>
        <v>0</v>
      </c>
      <c r="F3309" s="25">
        <f>IFERROR(_xlfn.XLOOKUP($B3309,'Reference Prices - Do Not Edit'!$C$4:$C$6575,'Reference Prices - Do Not Edit'!$I$4:$I$6575),0)</f>
        <v>0</v>
      </c>
    </row>
    <row r="3310" spans="2:6">
      <c r="B3310" s="475"/>
      <c r="C3310" s="380" t="str">
        <f>IFERROR(_xlfn.XLOOKUP($B3310,'Reference Prices - Do Not Edit'!$C$4:$C$6575,'Reference Prices - Do Not Edit'!$B$4:$B$6575),"-")</f>
        <v>-</v>
      </c>
      <c r="D3310" s="23">
        <f>IFERROR(_xlfn.XLOOKUP($B3310,'Reference Prices - Do Not Edit'!$C$4:$C$6575,'Reference Prices - Do Not Edit'!$D$4:$D$6575),0)</f>
        <v>0</v>
      </c>
      <c r="E3310" s="23">
        <f>IFERROR(_xlfn.XLOOKUP($B3310,'Reference Prices - Do Not Edit'!$C$4:$C$6575,'Reference Prices - Do Not Edit'!$E$4:$E$6575),0)</f>
        <v>0</v>
      </c>
      <c r="F3310" s="25">
        <f>IFERROR(_xlfn.XLOOKUP($B3310,'Reference Prices - Do Not Edit'!$C$4:$C$6575,'Reference Prices - Do Not Edit'!$I$4:$I$6575),0)</f>
        <v>0</v>
      </c>
    </row>
    <row r="3311" spans="2:6">
      <c r="B3311" s="475"/>
      <c r="C3311" s="380" t="str">
        <f>IFERROR(_xlfn.XLOOKUP($B3311,'Reference Prices - Do Not Edit'!$C$4:$C$6575,'Reference Prices - Do Not Edit'!$B$4:$B$6575),"-")</f>
        <v>-</v>
      </c>
      <c r="D3311" s="23">
        <f>IFERROR(_xlfn.XLOOKUP($B3311,'Reference Prices - Do Not Edit'!$C$4:$C$6575,'Reference Prices - Do Not Edit'!$D$4:$D$6575),0)</f>
        <v>0</v>
      </c>
      <c r="E3311" s="23">
        <f>IFERROR(_xlfn.XLOOKUP($B3311,'Reference Prices - Do Not Edit'!$C$4:$C$6575,'Reference Prices - Do Not Edit'!$E$4:$E$6575),0)</f>
        <v>0</v>
      </c>
      <c r="F3311" s="25">
        <f>IFERROR(_xlfn.XLOOKUP($B3311,'Reference Prices - Do Not Edit'!$C$4:$C$6575,'Reference Prices - Do Not Edit'!$I$4:$I$6575),0)</f>
        <v>0</v>
      </c>
    </row>
    <row r="3312" spans="2:6">
      <c r="B3312" s="475"/>
      <c r="C3312" s="380" t="str">
        <f>IFERROR(_xlfn.XLOOKUP($B3312,'Reference Prices - Do Not Edit'!$C$4:$C$6575,'Reference Prices - Do Not Edit'!$B$4:$B$6575),"-")</f>
        <v>-</v>
      </c>
      <c r="D3312" s="23">
        <f>IFERROR(_xlfn.XLOOKUP($B3312,'Reference Prices - Do Not Edit'!$C$4:$C$6575,'Reference Prices - Do Not Edit'!$D$4:$D$6575),0)</f>
        <v>0</v>
      </c>
      <c r="E3312" s="23">
        <f>IFERROR(_xlfn.XLOOKUP($B3312,'Reference Prices - Do Not Edit'!$C$4:$C$6575,'Reference Prices - Do Not Edit'!$E$4:$E$6575),0)</f>
        <v>0</v>
      </c>
      <c r="F3312" s="25">
        <f>IFERROR(_xlfn.XLOOKUP($B3312,'Reference Prices - Do Not Edit'!$C$4:$C$6575,'Reference Prices - Do Not Edit'!$I$4:$I$6575),0)</f>
        <v>0</v>
      </c>
    </row>
    <row r="3313" spans="2:6">
      <c r="B3313" s="475"/>
      <c r="C3313" s="380" t="str">
        <f>IFERROR(_xlfn.XLOOKUP($B3313,'Reference Prices - Do Not Edit'!$C$4:$C$6575,'Reference Prices - Do Not Edit'!$B$4:$B$6575),"-")</f>
        <v>-</v>
      </c>
      <c r="D3313" s="23">
        <f>IFERROR(_xlfn.XLOOKUP($B3313,'Reference Prices - Do Not Edit'!$C$4:$C$6575,'Reference Prices - Do Not Edit'!$D$4:$D$6575),0)</f>
        <v>0</v>
      </c>
      <c r="E3313" s="23">
        <f>IFERROR(_xlfn.XLOOKUP($B3313,'Reference Prices - Do Not Edit'!$C$4:$C$6575,'Reference Prices - Do Not Edit'!$E$4:$E$6575),0)</f>
        <v>0</v>
      </c>
      <c r="F3313" s="25">
        <f>IFERROR(_xlfn.XLOOKUP($B3313,'Reference Prices - Do Not Edit'!$C$4:$C$6575,'Reference Prices - Do Not Edit'!$I$4:$I$6575),0)</f>
        <v>0</v>
      </c>
    </row>
    <row r="3314" spans="2:6">
      <c r="B3314" s="475"/>
      <c r="C3314" s="380" t="str">
        <f>IFERROR(_xlfn.XLOOKUP($B3314,'Reference Prices - Do Not Edit'!$C$4:$C$6575,'Reference Prices - Do Not Edit'!$B$4:$B$6575),"-")</f>
        <v>-</v>
      </c>
      <c r="D3314" s="23">
        <f>IFERROR(_xlfn.XLOOKUP($B3314,'Reference Prices - Do Not Edit'!$C$4:$C$6575,'Reference Prices - Do Not Edit'!$D$4:$D$6575),0)</f>
        <v>0</v>
      </c>
      <c r="E3314" s="23">
        <f>IFERROR(_xlfn.XLOOKUP($B3314,'Reference Prices - Do Not Edit'!$C$4:$C$6575,'Reference Prices - Do Not Edit'!$E$4:$E$6575),0)</f>
        <v>0</v>
      </c>
      <c r="F3314" s="25">
        <f>IFERROR(_xlfn.XLOOKUP($B3314,'Reference Prices - Do Not Edit'!$C$4:$C$6575,'Reference Prices - Do Not Edit'!$I$4:$I$6575),0)</f>
        <v>0</v>
      </c>
    </row>
    <row r="3315" spans="2:6">
      <c r="B3315" s="475"/>
      <c r="C3315" s="380" t="str">
        <f>IFERROR(_xlfn.XLOOKUP($B3315,'Reference Prices - Do Not Edit'!$C$4:$C$6575,'Reference Prices - Do Not Edit'!$B$4:$B$6575),"-")</f>
        <v>-</v>
      </c>
      <c r="D3315" s="23">
        <f>IFERROR(_xlfn.XLOOKUP($B3315,'Reference Prices - Do Not Edit'!$C$4:$C$6575,'Reference Prices - Do Not Edit'!$D$4:$D$6575),0)</f>
        <v>0</v>
      </c>
      <c r="E3315" s="23">
        <f>IFERROR(_xlfn.XLOOKUP($B3315,'Reference Prices - Do Not Edit'!$C$4:$C$6575,'Reference Prices - Do Not Edit'!$E$4:$E$6575),0)</f>
        <v>0</v>
      </c>
      <c r="F3315" s="25">
        <f>IFERROR(_xlfn.XLOOKUP($B3315,'Reference Prices - Do Not Edit'!$C$4:$C$6575,'Reference Prices - Do Not Edit'!$I$4:$I$6575),0)</f>
        <v>0</v>
      </c>
    </row>
    <row r="3316" spans="2:6">
      <c r="B3316" s="475"/>
      <c r="C3316" s="380" t="str">
        <f>IFERROR(_xlfn.XLOOKUP($B3316,'Reference Prices - Do Not Edit'!$C$4:$C$6575,'Reference Prices - Do Not Edit'!$B$4:$B$6575),"-")</f>
        <v>-</v>
      </c>
      <c r="D3316" s="23">
        <f>IFERROR(_xlfn.XLOOKUP($B3316,'Reference Prices - Do Not Edit'!$C$4:$C$6575,'Reference Prices - Do Not Edit'!$D$4:$D$6575),0)</f>
        <v>0</v>
      </c>
      <c r="E3316" s="23">
        <f>IFERROR(_xlfn.XLOOKUP($B3316,'Reference Prices - Do Not Edit'!$C$4:$C$6575,'Reference Prices - Do Not Edit'!$E$4:$E$6575),0)</f>
        <v>0</v>
      </c>
      <c r="F3316" s="25">
        <f>IFERROR(_xlfn.XLOOKUP($B3316,'Reference Prices - Do Not Edit'!$C$4:$C$6575,'Reference Prices - Do Not Edit'!$I$4:$I$6575),0)</f>
        <v>0</v>
      </c>
    </row>
    <row r="3317" spans="2:6">
      <c r="B3317" s="475"/>
      <c r="C3317" s="380" t="str">
        <f>IFERROR(_xlfn.XLOOKUP($B3317,'Reference Prices - Do Not Edit'!$C$4:$C$6575,'Reference Prices - Do Not Edit'!$B$4:$B$6575),"-")</f>
        <v>-</v>
      </c>
      <c r="D3317" s="23">
        <f>IFERROR(_xlfn.XLOOKUP($B3317,'Reference Prices - Do Not Edit'!$C$4:$C$6575,'Reference Prices - Do Not Edit'!$D$4:$D$6575),0)</f>
        <v>0</v>
      </c>
      <c r="E3317" s="23">
        <f>IFERROR(_xlfn.XLOOKUP($B3317,'Reference Prices - Do Not Edit'!$C$4:$C$6575,'Reference Prices - Do Not Edit'!$E$4:$E$6575),0)</f>
        <v>0</v>
      </c>
      <c r="F3317" s="25">
        <f>IFERROR(_xlfn.XLOOKUP($B3317,'Reference Prices - Do Not Edit'!$C$4:$C$6575,'Reference Prices - Do Not Edit'!$I$4:$I$6575),0)</f>
        <v>0</v>
      </c>
    </row>
    <row r="3318" spans="2:6">
      <c r="B3318" s="475"/>
      <c r="C3318" s="380" t="str">
        <f>IFERROR(_xlfn.XLOOKUP($B3318,'Reference Prices - Do Not Edit'!$C$4:$C$6575,'Reference Prices - Do Not Edit'!$B$4:$B$6575),"-")</f>
        <v>-</v>
      </c>
      <c r="D3318" s="23">
        <f>IFERROR(_xlfn.XLOOKUP($B3318,'Reference Prices - Do Not Edit'!$C$4:$C$6575,'Reference Prices - Do Not Edit'!$D$4:$D$6575),0)</f>
        <v>0</v>
      </c>
      <c r="E3318" s="23">
        <f>IFERROR(_xlfn.XLOOKUP($B3318,'Reference Prices - Do Not Edit'!$C$4:$C$6575,'Reference Prices - Do Not Edit'!$E$4:$E$6575),0)</f>
        <v>0</v>
      </c>
      <c r="F3318" s="25">
        <f>IFERROR(_xlfn.XLOOKUP($B3318,'Reference Prices - Do Not Edit'!$C$4:$C$6575,'Reference Prices - Do Not Edit'!$I$4:$I$6575),0)</f>
        <v>0</v>
      </c>
    </row>
    <row r="3319" spans="2:6">
      <c r="B3319" s="475"/>
      <c r="C3319" s="380" t="str">
        <f>IFERROR(_xlfn.XLOOKUP($B3319,'Reference Prices - Do Not Edit'!$C$4:$C$6575,'Reference Prices - Do Not Edit'!$B$4:$B$6575),"-")</f>
        <v>-</v>
      </c>
      <c r="D3319" s="23">
        <f>IFERROR(_xlfn.XLOOKUP($B3319,'Reference Prices - Do Not Edit'!$C$4:$C$6575,'Reference Prices - Do Not Edit'!$D$4:$D$6575),0)</f>
        <v>0</v>
      </c>
      <c r="E3319" s="23">
        <f>IFERROR(_xlfn.XLOOKUP($B3319,'Reference Prices - Do Not Edit'!$C$4:$C$6575,'Reference Prices - Do Not Edit'!$E$4:$E$6575),0)</f>
        <v>0</v>
      </c>
      <c r="F3319" s="25">
        <f>IFERROR(_xlfn.XLOOKUP($B3319,'Reference Prices - Do Not Edit'!$C$4:$C$6575,'Reference Prices - Do Not Edit'!$I$4:$I$6575),0)</f>
        <v>0</v>
      </c>
    </row>
    <row r="3320" spans="2:6">
      <c r="B3320" s="475"/>
      <c r="C3320" s="380" t="str">
        <f>IFERROR(_xlfn.XLOOKUP($B3320,'Reference Prices - Do Not Edit'!$C$4:$C$6575,'Reference Prices - Do Not Edit'!$B$4:$B$6575),"-")</f>
        <v>-</v>
      </c>
      <c r="D3320" s="23">
        <f>IFERROR(_xlfn.XLOOKUP($B3320,'Reference Prices - Do Not Edit'!$C$4:$C$6575,'Reference Prices - Do Not Edit'!$D$4:$D$6575),0)</f>
        <v>0</v>
      </c>
      <c r="E3320" s="23">
        <f>IFERROR(_xlfn.XLOOKUP($B3320,'Reference Prices - Do Not Edit'!$C$4:$C$6575,'Reference Prices - Do Not Edit'!$E$4:$E$6575),0)</f>
        <v>0</v>
      </c>
      <c r="F3320" s="25">
        <f>IFERROR(_xlfn.XLOOKUP($B3320,'Reference Prices - Do Not Edit'!$C$4:$C$6575,'Reference Prices - Do Not Edit'!$I$4:$I$6575),0)</f>
        <v>0</v>
      </c>
    </row>
    <row r="3321" spans="2:6">
      <c r="B3321" s="475"/>
      <c r="C3321" s="380" t="str">
        <f>IFERROR(_xlfn.XLOOKUP($B3321,'Reference Prices - Do Not Edit'!$C$4:$C$6575,'Reference Prices - Do Not Edit'!$B$4:$B$6575),"-")</f>
        <v>-</v>
      </c>
      <c r="D3321" s="23">
        <f>IFERROR(_xlfn.XLOOKUP($B3321,'Reference Prices - Do Not Edit'!$C$4:$C$6575,'Reference Prices - Do Not Edit'!$D$4:$D$6575),0)</f>
        <v>0</v>
      </c>
      <c r="E3321" s="23">
        <f>IFERROR(_xlfn.XLOOKUP($B3321,'Reference Prices - Do Not Edit'!$C$4:$C$6575,'Reference Prices - Do Not Edit'!$E$4:$E$6575),0)</f>
        <v>0</v>
      </c>
      <c r="F3321" s="25">
        <f>IFERROR(_xlfn.XLOOKUP($B3321,'Reference Prices - Do Not Edit'!$C$4:$C$6575,'Reference Prices - Do Not Edit'!$I$4:$I$6575),0)</f>
        <v>0</v>
      </c>
    </row>
    <row r="3322" spans="2:6">
      <c r="B3322" s="475"/>
      <c r="C3322" s="380" t="str">
        <f>IFERROR(_xlfn.XLOOKUP($B3322,'Reference Prices - Do Not Edit'!$C$4:$C$6575,'Reference Prices - Do Not Edit'!$B$4:$B$6575),"-")</f>
        <v>-</v>
      </c>
      <c r="D3322" s="23">
        <f>IFERROR(_xlfn.XLOOKUP($B3322,'Reference Prices - Do Not Edit'!$C$4:$C$6575,'Reference Prices - Do Not Edit'!$D$4:$D$6575),0)</f>
        <v>0</v>
      </c>
      <c r="E3322" s="23">
        <f>IFERROR(_xlfn.XLOOKUP($B3322,'Reference Prices - Do Not Edit'!$C$4:$C$6575,'Reference Prices - Do Not Edit'!$E$4:$E$6575),0)</f>
        <v>0</v>
      </c>
      <c r="F3322" s="25">
        <f>IFERROR(_xlfn.XLOOKUP($B3322,'Reference Prices - Do Not Edit'!$C$4:$C$6575,'Reference Prices - Do Not Edit'!$I$4:$I$6575),0)</f>
        <v>0</v>
      </c>
    </row>
    <row r="3323" spans="2:6">
      <c r="B3323" s="475"/>
      <c r="C3323" s="380" t="str">
        <f>IFERROR(_xlfn.XLOOKUP($B3323,'Reference Prices - Do Not Edit'!$C$4:$C$6575,'Reference Prices - Do Not Edit'!$B$4:$B$6575),"-")</f>
        <v>-</v>
      </c>
      <c r="D3323" s="23">
        <f>IFERROR(_xlfn.XLOOKUP($B3323,'Reference Prices - Do Not Edit'!$C$4:$C$6575,'Reference Prices - Do Not Edit'!$D$4:$D$6575),0)</f>
        <v>0</v>
      </c>
      <c r="E3323" s="23">
        <f>IFERROR(_xlfn.XLOOKUP($B3323,'Reference Prices - Do Not Edit'!$C$4:$C$6575,'Reference Prices - Do Not Edit'!$E$4:$E$6575),0)</f>
        <v>0</v>
      </c>
      <c r="F3323" s="25">
        <f>IFERROR(_xlfn.XLOOKUP($B3323,'Reference Prices - Do Not Edit'!$C$4:$C$6575,'Reference Prices - Do Not Edit'!$I$4:$I$6575),0)</f>
        <v>0</v>
      </c>
    </row>
    <row r="3324" spans="2:6">
      <c r="B3324" s="475"/>
      <c r="C3324" s="380" t="str">
        <f>IFERROR(_xlfn.XLOOKUP($B3324,'Reference Prices - Do Not Edit'!$C$4:$C$6575,'Reference Prices - Do Not Edit'!$B$4:$B$6575),"-")</f>
        <v>-</v>
      </c>
      <c r="D3324" s="23">
        <f>IFERROR(_xlfn.XLOOKUP($B3324,'Reference Prices - Do Not Edit'!$C$4:$C$6575,'Reference Prices - Do Not Edit'!$D$4:$D$6575),0)</f>
        <v>0</v>
      </c>
      <c r="E3324" s="23">
        <f>IFERROR(_xlfn.XLOOKUP($B3324,'Reference Prices - Do Not Edit'!$C$4:$C$6575,'Reference Prices - Do Not Edit'!$E$4:$E$6575),0)</f>
        <v>0</v>
      </c>
      <c r="F3324" s="25">
        <f>IFERROR(_xlfn.XLOOKUP($B3324,'Reference Prices - Do Not Edit'!$C$4:$C$6575,'Reference Prices - Do Not Edit'!$I$4:$I$6575),0)</f>
        <v>0</v>
      </c>
    </row>
    <row r="3325" spans="2:6">
      <c r="B3325" s="475"/>
      <c r="C3325" s="380" t="str">
        <f>IFERROR(_xlfn.XLOOKUP($B3325,'Reference Prices - Do Not Edit'!$C$4:$C$6575,'Reference Prices - Do Not Edit'!$B$4:$B$6575),"-")</f>
        <v>-</v>
      </c>
      <c r="D3325" s="23">
        <f>IFERROR(_xlfn.XLOOKUP($B3325,'Reference Prices - Do Not Edit'!$C$4:$C$6575,'Reference Prices - Do Not Edit'!$D$4:$D$6575),0)</f>
        <v>0</v>
      </c>
      <c r="E3325" s="23">
        <f>IFERROR(_xlfn.XLOOKUP($B3325,'Reference Prices - Do Not Edit'!$C$4:$C$6575,'Reference Prices - Do Not Edit'!$E$4:$E$6575),0)</f>
        <v>0</v>
      </c>
      <c r="F3325" s="25">
        <f>IFERROR(_xlfn.XLOOKUP($B3325,'Reference Prices - Do Not Edit'!$C$4:$C$6575,'Reference Prices - Do Not Edit'!$I$4:$I$6575),0)</f>
        <v>0</v>
      </c>
    </row>
    <row r="3326" spans="2:6">
      <c r="B3326" s="475"/>
      <c r="C3326" s="380" t="str">
        <f>IFERROR(_xlfn.XLOOKUP($B3326,'Reference Prices - Do Not Edit'!$C$4:$C$6575,'Reference Prices - Do Not Edit'!$B$4:$B$6575),"-")</f>
        <v>-</v>
      </c>
      <c r="D3326" s="23">
        <f>IFERROR(_xlfn.XLOOKUP($B3326,'Reference Prices - Do Not Edit'!$C$4:$C$6575,'Reference Prices - Do Not Edit'!$D$4:$D$6575),0)</f>
        <v>0</v>
      </c>
      <c r="E3326" s="23">
        <f>IFERROR(_xlfn.XLOOKUP($B3326,'Reference Prices - Do Not Edit'!$C$4:$C$6575,'Reference Prices - Do Not Edit'!$E$4:$E$6575),0)</f>
        <v>0</v>
      </c>
      <c r="F3326" s="25">
        <f>IFERROR(_xlfn.XLOOKUP($B3326,'Reference Prices - Do Not Edit'!$C$4:$C$6575,'Reference Prices - Do Not Edit'!$I$4:$I$6575),0)</f>
        <v>0</v>
      </c>
    </row>
    <row r="3327" spans="2:6">
      <c r="B3327" s="475"/>
      <c r="C3327" s="380" t="str">
        <f>IFERROR(_xlfn.XLOOKUP($B3327,'Reference Prices - Do Not Edit'!$C$4:$C$6575,'Reference Prices - Do Not Edit'!$B$4:$B$6575),"-")</f>
        <v>-</v>
      </c>
      <c r="D3327" s="23">
        <f>IFERROR(_xlfn.XLOOKUP($B3327,'Reference Prices - Do Not Edit'!$C$4:$C$6575,'Reference Prices - Do Not Edit'!$D$4:$D$6575),0)</f>
        <v>0</v>
      </c>
      <c r="E3327" s="23">
        <f>IFERROR(_xlfn.XLOOKUP($B3327,'Reference Prices - Do Not Edit'!$C$4:$C$6575,'Reference Prices - Do Not Edit'!$E$4:$E$6575),0)</f>
        <v>0</v>
      </c>
      <c r="F3327" s="25">
        <f>IFERROR(_xlfn.XLOOKUP($B3327,'Reference Prices - Do Not Edit'!$C$4:$C$6575,'Reference Prices - Do Not Edit'!$I$4:$I$6575),0)</f>
        <v>0</v>
      </c>
    </row>
    <row r="3328" spans="2:6">
      <c r="B3328" s="475"/>
      <c r="C3328" s="380" t="str">
        <f>IFERROR(_xlfn.XLOOKUP($B3328,'Reference Prices - Do Not Edit'!$C$4:$C$6575,'Reference Prices - Do Not Edit'!$B$4:$B$6575),"-")</f>
        <v>-</v>
      </c>
      <c r="D3328" s="23">
        <f>IFERROR(_xlfn.XLOOKUP($B3328,'Reference Prices - Do Not Edit'!$C$4:$C$6575,'Reference Prices - Do Not Edit'!$D$4:$D$6575),0)</f>
        <v>0</v>
      </c>
      <c r="E3328" s="23">
        <f>IFERROR(_xlfn.XLOOKUP($B3328,'Reference Prices - Do Not Edit'!$C$4:$C$6575,'Reference Prices - Do Not Edit'!$E$4:$E$6575),0)</f>
        <v>0</v>
      </c>
      <c r="F3328" s="25">
        <f>IFERROR(_xlfn.XLOOKUP($B3328,'Reference Prices - Do Not Edit'!$C$4:$C$6575,'Reference Prices - Do Not Edit'!$I$4:$I$6575),0)</f>
        <v>0</v>
      </c>
    </row>
    <row r="3329" spans="2:6">
      <c r="B3329" s="475"/>
      <c r="C3329" s="380" t="str">
        <f>IFERROR(_xlfn.XLOOKUP($B3329,'Reference Prices - Do Not Edit'!$C$4:$C$6575,'Reference Prices - Do Not Edit'!$B$4:$B$6575),"-")</f>
        <v>-</v>
      </c>
      <c r="D3329" s="23">
        <f>IFERROR(_xlfn.XLOOKUP($B3329,'Reference Prices - Do Not Edit'!$C$4:$C$6575,'Reference Prices - Do Not Edit'!$D$4:$D$6575),0)</f>
        <v>0</v>
      </c>
      <c r="E3329" s="23">
        <f>IFERROR(_xlfn.XLOOKUP($B3329,'Reference Prices - Do Not Edit'!$C$4:$C$6575,'Reference Prices - Do Not Edit'!$E$4:$E$6575),0)</f>
        <v>0</v>
      </c>
      <c r="F3329" s="25">
        <f>IFERROR(_xlfn.XLOOKUP($B3329,'Reference Prices - Do Not Edit'!$C$4:$C$6575,'Reference Prices - Do Not Edit'!$I$4:$I$6575),0)</f>
        <v>0</v>
      </c>
    </row>
    <row r="3330" spans="2:6">
      <c r="B3330" s="475"/>
      <c r="C3330" s="380" t="str">
        <f>IFERROR(_xlfn.XLOOKUP($B3330,'Reference Prices - Do Not Edit'!$C$4:$C$6575,'Reference Prices - Do Not Edit'!$B$4:$B$6575),"-")</f>
        <v>-</v>
      </c>
      <c r="D3330" s="23">
        <f>IFERROR(_xlfn.XLOOKUP($B3330,'Reference Prices - Do Not Edit'!$C$4:$C$6575,'Reference Prices - Do Not Edit'!$D$4:$D$6575),0)</f>
        <v>0</v>
      </c>
      <c r="E3330" s="23">
        <f>IFERROR(_xlfn.XLOOKUP($B3330,'Reference Prices - Do Not Edit'!$C$4:$C$6575,'Reference Prices - Do Not Edit'!$E$4:$E$6575),0)</f>
        <v>0</v>
      </c>
      <c r="F3330" s="25">
        <f>IFERROR(_xlfn.XLOOKUP($B3330,'Reference Prices - Do Not Edit'!$C$4:$C$6575,'Reference Prices - Do Not Edit'!$I$4:$I$6575),0)</f>
        <v>0</v>
      </c>
    </row>
    <row r="3331" spans="2:6">
      <c r="B3331" s="475"/>
      <c r="C3331" s="380" t="str">
        <f>IFERROR(_xlfn.XLOOKUP($B3331,'Reference Prices - Do Not Edit'!$C$4:$C$6575,'Reference Prices - Do Not Edit'!$B$4:$B$6575),"-")</f>
        <v>-</v>
      </c>
      <c r="D3331" s="23">
        <f>IFERROR(_xlfn.XLOOKUP($B3331,'Reference Prices - Do Not Edit'!$C$4:$C$6575,'Reference Prices - Do Not Edit'!$D$4:$D$6575),0)</f>
        <v>0</v>
      </c>
      <c r="E3331" s="23">
        <f>IFERROR(_xlfn.XLOOKUP($B3331,'Reference Prices - Do Not Edit'!$C$4:$C$6575,'Reference Prices - Do Not Edit'!$E$4:$E$6575),0)</f>
        <v>0</v>
      </c>
      <c r="F3331" s="25">
        <f>IFERROR(_xlfn.XLOOKUP($B3331,'Reference Prices - Do Not Edit'!$C$4:$C$6575,'Reference Prices - Do Not Edit'!$I$4:$I$6575),0)</f>
        <v>0</v>
      </c>
    </row>
    <row r="3332" spans="2:6">
      <c r="B3332" s="475"/>
      <c r="C3332" s="380" t="str">
        <f>IFERROR(_xlfn.XLOOKUP($B3332,'Reference Prices - Do Not Edit'!$C$4:$C$6575,'Reference Prices - Do Not Edit'!$B$4:$B$6575),"-")</f>
        <v>-</v>
      </c>
      <c r="D3332" s="23">
        <f>IFERROR(_xlfn.XLOOKUP($B3332,'Reference Prices - Do Not Edit'!$C$4:$C$6575,'Reference Prices - Do Not Edit'!$D$4:$D$6575),0)</f>
        <v>0</v>
      </c>
      <c r="E3332" s="23">
        <f>IFERROR(_xlfn.XLOOKUP($B3332,'Reference Prices - Do Not Edit'!$C$4:$C$6575,'Reference Prices - Do Not Edit'!$E$4:$E$6575),0)</f>
        <v>0</v>
      </c>
      <c r="F3332" s="25">
        <f>IFERROR(_xlfn.XLOOKUP($B3332,'Reference Prices - Do Not Edit'!$C$4:$C$6575,'Reference Prices - Do Not Edit'!$I$4:$I$6575),0)</f>
        <v>0</v>
      </c>
    </row>
    <row r="3333" spans="2:6">
      <c r="B3333" s="475"/>
      <c r="C3333" s="380" t="str">
        <f>IFERROR(_xlfn.XLOOKUP($B3333,'Reference Prices - Do Not Edit'!$C$4:$C$6575,'Reference Prices - Do Not Edit'!$B$4:$B$6575),"-")</f>
        <v>-</v>
      </c>
      <c r="D3333" s="23">
        <f>IFERROR(_xlfn.XLOOKUP($B3333,'Reference Prices - Do Not Edit'!$C$4:$C$6575,'Reference Prices - Do Not Edit'!$D$4:$D$6575),0)</f>
        <v>0</v>
      </c>
      <c r="E3333" s="23">
        <f>IFERROR(_xlfn.XLOOKUP($B3333,'Reference Prices - Do Not Edit'!$C$4:$C$6575,'Reference Prices - Do Not Edit'!$E$4:$E$6575),0)</f>
        <v>0</v>
      </c>
      <c r="F3333" s="25">
        <f>IFERROR(_xlfn.XLOOKUP($B3333,'Reference Prices - Do Not Edit'!$C$4:$C$6575,'Reference Prices - Do Not Edit'!$I$4:$I$6575),0)</f>
        <v>0</v>
      </c>
    </row>
    <row r="3334" spans="2:6">
      <c r="B3334" s="475"/>
      <c r="C3334" s="380" t="str">
        <f>IFERROR(_xlfn.XLOOKUP($B3334,'Reference Prices - Do Not Edit'!$C$4:$C$6575,'Reference Prices - Do Not Edit'!$B$4:$B$6575),"-")</f>
        <v>-</v>
      </c>
      <c r="D3334" s="23">
        <f>IFERROR(_xlfn.XLOOKUP($B3334,'Reference Prices - Do Not Edit'!$C$4:$C$6575,'Reference Prices - Do Not Edit'!$D$4:$D$6575),0)</f>
        <v>0</v>
      </c>
      <c r="E3334" s="23">
        <f>IFERROR(_xlfn.XLOOKUP($B3334,'Reference Prices - Do Not Edit'!$C$4:$C$6575,'Reference Prices - Do Not Edit'!$E$4:$E$6575),0)</f>
        <v>0</v>
      </c>
      <c r="F3334" s="25">
        <f>IFERROR(_xlfn.XLOOKUP($B3334,'Reference Prices - Do Not Edit'!$C$4:$C$6575,'Reference Prices - Do Not Edit'!$I$4:$I$6575),0)</f>
        <v>0</v>
      </c>
    </row>
    <row r="3335" spans="2:6">
      <c r="B3335" s="475"/>
      <c r="C3335" s="380" t="str">
        <f>IFERROR(_xlfn.XLOOKUP($B3335,'Reference Prices - Do Not Edit'!$C$4:$C$6575,'Reference Prices - Do Not Edit'!$B$4:$B$6575),"-")</f>
        <v>-</v>
      </c>
      <c r="D3335" s="23">
        <f>IFERROR(_xlfn.XLOOKUP($B3335,'Reference Prices - Do Not Edit'!$C$4:$C$6575,'Reference Prices - Do Not Edit'!$D$4:$D$6575),0)</f>
        <v>0</v>
      </c>
      <c r="E3335" s="23">
        <f>IFERROR(_xlfn.XLOOKUP($B3335,'Reference Prices - Do Not Edit'!$C$4:$C$6575,'Reference Prices - Do Not Edit'!$E$4:$E$6575),0)</f>
        <v>0</v>
      </c>
      <c r="F3335" s="25">
        <f>IFERROR(_xlfn.XLOOKUP($B3335,'Reference Prices - Do Not Edit'!$C$4:$C$6575,'Reference Prices - Do Not Edit'!$I$4:$I$6575),0)</f>
        <v>0</v>
      </c>
    </row>
    <row r="3336" spans="2:6">
      <c r="B3336" s="475"/>
      <c r="C3336" s="380" t="str">
        <f>IFERROR(_xlfn.XLOOKUP($B3336,'Reference Prices - Do Not Edit'!$C$4:$C$6575,'Reference Prices - Do Not Edit'!$B$4:$B$6575),"-")</f>
        <v>-</v>
      </c>
      <c r="D3336" s="23">
        <f>IFERROR(_xlfn.XLOOKUP($B3336,'Reference Prices - Do Not Edit'!$C$4:$C$6575,'Reference Prices - Do Not Edit'!$D$4:$D$6575),0)</f>
        <v>0</v>
      </c>
      <c r="E3336" s="23">
        <f>IFERROR(_xlfn.XLOOKUP($B3336,'Reference Prices - Do Not Edit'!$C$4:$C$6575,'Reference Prices - Do Not Edit'!$E$4:$E$6575),0)</f>
        <v>0</v>
      </c>
      <c r="F3336" s="25">
        <f>IFERROR(_xlfn.XLOOKUP($B3336,'Reference Prices - Do Not Edit'!$C$4:$C$6575,'Reference Prices - Do Not Edit'!$I$4:$I$6575),0)</f>
        <v>0</v>
      </c>
    </row>
    <row r="3337" spans="2:6">
      <c r="B3337" s="475"/>
      <c r="C3337" s="380" t="str">
        <f>IFERROR(_xlfn.XLOOKUP($B3337,'Reference Prices - Do Not Edit'!$C$4:$C$6575,'Reference Prices - Do Not Edit'!$B$4:$B$6575),"-")</f>
        <v>-</v>
      </c>
      <c r="D3337" s="23">
        <f>IFERROR(_xlfn.XLOOKUP($B3337,'Reference Prices - Do Not Edit'!$C$4:$C$6575,'Reference Prices - Do Not Edit'!$D$4:$D$6575),0)</f>
        <v>0</v>
      </c>
      <c r="E3337" s="23">
        <f>IFERROR(_xlfn.XLOOKUP($B3337,'Reference Prices - Do Not Edit'!$C$4:$C$6575,'Reference Prices - Do Not Edit'!$E$4:$E$6575),0)</f>
        <v>0</v>
      </c>
      <c r="F3337" s="25">
        <f>IFERROR(_xlfn.XLOOKUP($B3337,'Reference Prices - Do Not Edit'!$C$4:$C$6575,'Reference Prices - Do Not Edit'!$I$4:$I$6575),0)</f>
        <v>0</v>
      </c>
    </row>
    <row r="3338" spans="2:6">
      <c r="B3338" s="475"/>
      <c r="C3338" s="380" t="str">
        <f>IFERROR(_xlfn.XLOOKUP($B3338,'Reference Prices - Do Not Edit'!$C$4:$C$6575,'Reference Prices - Do Not Edit'!$B$4:$B$6575),"-")</f>
        <v>-</v>
      </c>
      <c r="D3338" s="23">
        <f>IFERROR(_xlfn.XLOOKUP($B3338,'Reference Prices - Do Not Edit'!$C$4:$C$6575,'Reference Prices - Do Not Edit'!$D$4:$D$6575),0)</f>
        <v>0</v>
      </c>
      <c r="E3338" s="23">
        <f>IFERROR(_xlfn.XLOOKUP($B3338,'Reference Prices - Do Not Edit'!$C$4:$C$6575,'Reference Prices - Do Not Edit'!$E$4:$E$6575),0)</f>
        <v>0</v>
      </c>
      <c r="F3338" s="25">
        <f>IFERROR(_xlfn.XLOOKUP($B3338,'Reference Prices - Do Not Edit'!$C$4:$C$6575,'Reference Prices - Do Not Edit'!$I$4:$I$6575),0)</f>
        <v>0</v>
      </c>
    </row>
    <row r="3339" spans="2:6">
      <c r="B3339" s="475"/>
      <c r="C3339" s="380" t="str">
        <f>IFERROR(_xlfn.XLOOKUP($B3339,'Reference Prices - Do Not Edit'!$C$4:$C$6575,'Reference Prices - Do Not Edit'!$B$4:$B$6575),"-")</f>
        <v>-</v>
      </c>
      <c r="D3339" s="23">
        <f>IFERROR(_xlfn.XLOOKUP($B3339,'Reference Prices - Do Not Edit'!$C$4:$C$6575,'Reference Prices - Do Not Edit'!$D$4:$D$6575),0)</f>
        <v>0</v>
      </c>
      <c r="E3339" s="23">
        <f>IFERROR(_xlfn.XLOOKUP($B3339,'Reference Prices - Do Not Edit'!$C$4:$C$6575,'Reference Prices - Do Not Edit'!$E$4:$E$6575),0)</f>
        <v>0</v>
      </c>
      <c r="F3339" s="25">
        <f>IFERROR(_xlfn.XLOOKUP($B3339,'Reference Prices - Do Not Edit'!$C$4:$C$6575,'Reference Prices - Do Not Edit'!$I$4:$I$6575),0)</f>
        <v>0</v>
      </c>
    </row>
    <row r="3340" spans="2:6">
      <c r="B3340" s="475"/>
      <c r="C3340" s="380" t="str">
        <f>IFERROR(_xlfn.XLOOKUP($B3340,'Reference Prices - Do Not Edit'!$C$4:$C$6575,'Reference Prices - Do Not Edit'!$B$4:$B$6575),"-")</f>
        <v>-</v>
      </c>
      <c r="D3340" s="23">
        <f>IFERROR(_xlfn.XLOOKUP($B3340,'Reference Prices - Do Not Edit'!$C$4:$C$6575,'Reference Prices - Do Not Edit'!$D$4:$D$6575),0)</f>
        <v>0</v>
      </c>
      <c r="E3340" s="23">
        <f>IFERROR(_xlfn.XLOOKUP($B3340,'Reference Prices - Do Not Edit'!$C$4:$C$6575,'Reference Prices - Do Not Edit'!$E$4:$E$6575),0)</f>
        <v>0</v>
      </c>
      <c r="F3340" s="25">
        <f>IFERROR(_xlfn.XLOOKUP($B3340,'Reference Prices - Do Not Edit'!$C$4:$C$6575,'Reference Prices - Do Not Edit'!$I$4:$I$6575),0)</f>
        <v>0</v>
      </c>
    </row>
    <row r="3341" spans="2:6">
      <c r="B3341" s="475"/>
      <c r="C3341" s="380" t="str">
        <f>IFERROR(_xlfn.XLOOKUP($B3341,'Reference Prices - Do Not Edit'!$C$4:$C$6575,'Reference Prices - Do Not Edit'!$B$4:$B$6575),"-")</f>
        <v>-</v>
      </c>
      <c r="D3341" s="23">
        <f>IFERROR(_xlfn.XLOOKUP($B3341,'Reference Prices - Do Not Edit'!$C$4:$C$6575,'Reference Prices - Do Not Edit'!$D$4:$D$6575),0)</f>
        <v>0</v>
      </c>
      <c r="E3341" s="23">
        <f>IFERROR(_xlfn.XLOOKUP($B3341,'Reference Prices - Do Not Edit'!$C$4:$C$6575,'Reference Prices - Do Not Edit'!$E$4:$E$6575),0)</f>
        <v>0</v>
      </c>
      <c r="F3341" s="25">
        <f>IFERROR(_xlfn.XLOOKUP($B3341,'Reference Prices - Do Not Edit'!$C$4:$C$6575,'Reference Prices - Do Not Edit'!$I$4:$I$6575),0)</f>
        <v>0</v>
      </c>
    </row>
    <row r="3342" spans="2:6">
      <c r="B3342" s="475"/>
      <c r="C3342" s="380" t="str">
        <f>IFERROR(_xlfn.XLOOKUP($B3342,'Reference Prices - Do Not Edit'!$C$4:$C$6575,'Reference Prices - Do Not Edit'!$B$4:$B$6575),"-")</f>
        <v>-</v>
      </c>
      <c r="D3342" s="23">
        <f>IFERROR(_xlfn.XLOOKUP($B3342,'Reference Prices - Do Not Edit'!$C$4:$C$6575,'Reference Prices - Do Not Edit'!$D$4:$D$6575),0)</f>
        <v>0</v>
      </c>
      <c r="E3342" s="23">
        <f>IFERROR(_xlfn.XLOOKUP($B3342,'Reference Prices - Do Not Edit'!$C$4:$C$6575,'Reference Prices - Do Not Edit'!$E$4:$E$6575),0)</f>
        <v>0</v>
      </c>
      <c r="F3342" s="25">
        <f>IFERROR(_xlfn.XLOOKUP($B3342,'Reference Prices - Do Not Edit'!$C$4:$C$6575,'Reference Prices - Do Not Edit'!$I$4:$I$6575),0)</f>
        <v>0</v>
      </c>
    </row>
    <row r="3343" spans="2:6">
      <c r="B3343" s="475"/>
      <c r="C3343" s="380" t="str">
        <f>IFERROR(_xlfn.XLOOKUP($B3343,'Reference Prices - Do Not Edit'!$C$4:$C$6575,'Reference Prices - Do Not Edit'!$B$4:$B$6575),"-")</f>
        <v>-</v>
      </c>
      <c r="D3343" s="23">
        <f>IFERROR(_xlfn.XLOOKUP($B3343,'Reference Prices - Do Not Edit'!$C$4:$C$6575,'Reference Prices - Do Not Edit'!$D$4:$D$6575),0)</f>
        <v>0</v>
      </c>
      <c r="E3343" s="23">
        <f>IFERROR(_xlfn.XLOOKUP($B3343,'Reference Prices - Do Not Edit'!$C$4:$C$6575,'Reference Prices - Do Not Edit'!$E$4:$E$6575),0)</f>
        <v>0</v>
      </c>
      <c r="F3343" s="25">
        <f>IFERROR(_xlfn.XLOOKUP($B3343,'Reference Prices - Do Not Edit'!$C$4:$C$6575,'Reference Prices - Do Not Edit'!$I$4:$I$6575),0)</f>
        <v>0</v>
      </c>
    </row>
    <row r="3344" spans="2:6">
      <c r="B3344" s="475"/>
      <c r="C3344" s="380" t="str">
        <f>IFERROR(_xlfn.XLOOKUP($B3344,'Reference Prices - Do Not Edit'!$C$4:$C$6575,'Reference Prices - Do Not Edit'!$B$4:$B$6575),"-")</f>
        <v>-</v>
      </c>
      <c r="D3344" s="23">
        <f>IFERROR(_xlfn.XLOOKUP($B3344,'Reference Prices - Do Not Edit'!$C$4:$C$6575,'Reference Prices - Do Not Edit'!$D$4:$D$6575),0)</f>
        <v>0</v>
      </c>
      <c r="E3344" s="23">
        <f>IFERROR(_xlfn.XLOOKUP($B3344,'Reference Prices - Do Not Edit'!$C$4:$C$6575,'Reference Prices - Do Not Edit'!$E$4:$E$6575),0)</f>
        <v>0</v>
      </c>
      <c r="F3344" s="25">
        <f>IFERROR(_xlfn.XLOOKUP($B3344,'Reference Prices - Do Not Edit'!$C$4:$C$6575,'Reference Prices - Do Not Edit'!$I$4:$I$6575),0)</f>
        <v>0</v>
      </c>
    </row>
    <row r="3345" spans="2:6">
      <c r="B3345" s="475"/>
      <c r="C3345" s="380" t="str">
        <f>IFERROR(_xlfn.XLOOKUP($B3345,'Reference Prices - Do Not Edit'!$C$4:$C$6575,'Reference Prices - Do Not Edit'!$B$4:$B$6575),"-")</f>
        <v>-</v>
      </c>
      <c r="D3345" s="23">
        <f>IFERROR(_xlfn.XLOOKUP($B3345,'Reference Prices - Do Not Edit'!$C$4:$C$6575,'Reference Prices - Do Not Edit'!$D$4:$D$6575),0)</f>
        <v>0</v>
      </c>
      <c r="E3345" s="23">
        <f>IFERROR(_xlfn.XLOOKUP($B3345,'Reference Prices - Do Not Edit'!$C$4:$C$6575,'Reference Prices - Do Not Edit'!$E$4:$E$6575),0)</f>
        <v>0</v>
      </c>
      <c r="F3345" s="25">
        <f>IFERROR(_xlfn.XLOOKUP($B3345,'Reference Prices - Do Not Edit'!$C$4:$C$6575,'Reference Prices - Do Not Edit'!$I$4:$I$6575),0)</f>
        <v>0</v>
      </c>
    </row>
    <row r="3346" spans="2:6">
      <c r="B3346" s="475"/>
      <c r="C3346" s="380" t="str">
        <f>IFERROR(_xlfn.XLOOKUP($B3346,'Reference Prices - Do Not Edit'!$C$4:$C$6575,'Reference Prices - Do Not Edit'!$B$4:$B$6575),"-")</f>
        <v>-</v>
      </c>
      <c r="D3346" s="23">
        <f>IFERROR(_xlfn.XLOOKUP($B3346,'Reference Prices - Do Not Edit'!$C$4:$C$6575,'Reference Prices - Do Not Edit'!$D$4:$D$6575),0)</f>
        <v>0</v>
      </c>
      <c r="E3346" s="23">
        <f>IFERROR(_xlfn.XLOOKUP($B3346,'Reference Prices - Do Not Edit'!$C$4:$C$6575,'Reference Prices - Do Not Edit'!$E$4:$E$6575),0)</f>
        <v>0</v>
      </c>
      <c r="F3346" s="25">
        <f>IFERROR(_xlfn.XLOOKUP($B3346,'Reference Prices - Do Not Edit'!$C$4:$C$6575,'Reference Prices - Do Not Edit'!$I$4:$I$6575),0)</f>
        <v>0</v>
      </c>
    </row>
    <row r="3347" spans="2:6">
      <c r="B3347" s="475"/>
      <c r="C3347" s="380" t="str">
        <f>IFERROR(_xlfn.XLOOKUP($B3347,'Reference Prices - Do Not Edit'!$C$4:$C$6575,'Reference Prices - Do Not Edit'!$B$4:$B$6575),"-")</f>
        <v>-</v>
      </c>
      <c r="D3347" s="23">
        <f>IFERROR(_xlfn.XLOOKUP($B3347,'Reference Prices - Do Not Edit'!$C$4:$C$6575,'Reference Prices - Do Not Edit'!$D$4:$D$6575),0)</f>
        <v>0</v>
      </c>
      <c r="E3347" s="23">
        <f>IFERROR(_xlfn.XLOOKUP($B3347,'Reference Prices - Do Not Edit'!$C$4:$C$6575,'Reference Prices - Do Not Edit'!$E$4:$E$6575),0)</f>
        <v>0</v>
      </c>
      <c r="F3347" s="25">
        <f>IFERROR(_xlfn.XLOOKUP($B3347,'Reference Prices - Do Not Edit'!$C$4:$C$6575,'Reference Prices - Do Not Edit'!$I$4:$I$6575),0)</f>
        <v>0</v>
      </c>
    </row>
    <row r="3348" spans="2:6">
      <c r="B3348" s="475"/>
      <c r="C3348" s="380" t="str">
        <f>IFERROR(_xlfn.XLOOKUP($B3348,'Reference Prices - Do Not Edit'!$C$4:$C$6575,'Reference Prices - Do Not Edit'!$B$4:$B$6575),"-")</f>
        <v>-</v>
      </c>
      <c r="D3348" s="23">
        <f>IFERROR(_xlfn.XLOOKUP($B3348,'Reference Prices - Do Not Edit'!$C$4:$C$6575,'Reference Prices - Do Not Edit'!$D$4:$D$6575),0)</f>
        <v>0</v>
      </c>
      <c r="E3348" s="23">
        <f>IFERROR(_xlfn.XLOOKUP($B3348,'Reference Prices - Do Not Edit'!$C$4:$C$6575,'Reference Prices - Do Not Edit'!$E$4:$E$6575),0)</f>
        <v>0</v>
      </c>
      <c r="F3348" s="25">
        <f>IFERROR(_xlfn.XLOOKUP($B3348,'Reference Prices - Do Not Edit'!$C$4:$C$6575,'Reference Prices - Do Not Edit'!$I$4:$I$6575),0)</f>
        <v>0</v>
      </c>
    </row>
    <row r="3349" spans="2:6">
      <c r="B3349" s="475"/>
      <c r="C3349" s="380" t="str">
        <f>IFERROR(_xlfn.XLOOKUP($B3349,'Reference Prices - Do Not Edit'!$C$4:$C$6575,'Reference Prices - Do Not Edit'!$B$4:$B$6575),"-")</f>
        <v>-</v>
      </c>
      <c r="D3349" s="23">
        <f>IFERROR(_xlfn.XLOOKUP($B3349,'Reference Prices - Do Not Edit'!$C$4:$C$6575,'Reference Prices - Do Not Edit'!$D$4:$D$6575),0)</f>
        <v>0</v>
      </c>
      <c r="E3349" s="23">
        <f>IFERROR(_xlfn.XLOOKUP($B3349,'Reference Prices - Do Not Edit'!$C$4:$C$6575,'Reference Prices - Do Not Edit'!$E$4:$E$6575),0)</f>
        <v>0</v>
      </c>
      <c r="F3349" s="25">
        <f>IFERROR(_xlfn.XLOOKUP($B3349,'Reference Prices - Do Not Edit'!$C$4:$C$6575,'Reference Prices - Do Not Edit'!$I$4:$I$6575),0)</f>
        <v>0</v>
      </c>
    </row>
    <row r="3350" spans="2:6">
      <c r="B3350" s="475"/>
      <c r="C3350" s="380" t="str">
        <f>IFERROR(_xlfn.XLOOKUP($B3350,'Reference Prices - Do Not Edit'!$C$4:$C$6575,'Reference Prices - Do Not Edit'!$B$4:$B$6575),"-")</f>
        <v>-</v>
      </c>
      <c r="D3350" s="23">
        <f>IFERROR(_xlfn.XLOOKUP($B3350,'Reference Prices - Do Not Edit'!$C$4:$C$6575,'Reference Prices - Do Not Edit'!$D$4:$D$6575),0)</f>
        <v>0</v>
      </c>
      <c r="E3350" s="23">
        <f>IFERROR(_xlfn.XLOOKUP($B3350,'Reference Prices - Do Not Edit'!$C$4:$C$6575,'Reference Prices - Do Not Edit'!$E$4:$E$6575),0)</f>
        <v>0</v>
      </c>
      <c r="F3350" s="25">
        <f>IFERROR(_xlfn.XLOOKUP($B3350,'Reference Prices - Do Not Edit'!$C$4:$C$6575,'Reference Prices - Do Not Edit'!$I$4:$I$6575),0)</f>
        <v>0</v>
      </c>
    </row>
    <row r="3351" spans="2:6">
      <c r="B3351" s="475"/>
      <c r="C3351" s="380" t="str">
        <f>IFERROR(_xlfn.XLOOKUP($B3351,'Reference Prices - Do Not Edit'!$C$4:$C$6575,'Reference Prices - Do Not Edit'!$B$4:$B$6575),"-")</f>
        <v>-</v>
      </c>
      <c r="D3351" s="23">
        <f>IFERROR(_xlfn.XLOOKUP($B3351,'Reference Prices - Do Not Edit'!$C$4:$C$6575,'Reference Prices - Do Not Edit'!$D$4:$D$6575),0)</f>
        <v>0</v>
      </c>
      <c r="E3351" s="23">
        <f>IFERROR(_xlfn.XLOOKUP($B3351,'Reference Prices - Do Not Edit'!$C$4:$C$6575,'Reference Prices - Do Not Edit'!$E$4:$E$6575),0)</f>
        <v>0</v>
      </c>
      <c r="F3351" s="25">
        <f>IFERROR(_xlfn.XLOOKUP($B3351,'Reference Prices - Do Not Edit'!$C$4:$C$6575,'Reference Prices - Do Not Edit'!$I$4:$I$6575),0)</f>
        <v>0</v>
      </c>
    </row>
    <row r="3352" spans="2:6">
      <c r="B3352" s="475"/>
      <c r="C3352" s="380" t="str">
        <f>IFERROR(_xlfn.XLOOKUP($B3352,'Reference Prices - Do Not Edit'!$C$4:$C$6575,'Reference Prices - Do Not Edit'!$B$4:$B$6575),"-")</f>
        <v>-</v>
      </c>
      <c r="D3352" s="23">
        <f>IFERROR(_xlfn.XLOOKUP($B3352,'Reference Prices - Do Not Edit'!$C$4:$C$6575,'Reference Prices - Do Not Edit'!$D$4:$D$6575),0)</f>
        <v>0</v>
      </c>
      <c r="E3352" s="23">
        <f>IFERROR(_xlfn.XLOOKUP($B3352,'Reference Prices - Do Not Edit'!$C$4:$C$6575,'Reference Prices - Do Not Edit'!$E$4:$E$6575),0)</f>
        <v>0</v>
      </c>
      <c r="F3352" s="25">
        <f>IFERROR(_xlfn.XLOOKUP($B3352,'Reference Prices - Do Not Edit'!$C$4:$C$6575,'Reference Prices - Do Not Edit'!$I$4:$I$6575),0)</f>
        <v>0</v>
      </c>
    </row>
    <row r="3353" spans="2:6">
      <c r="B3353" s="475"/>
      <c r="C3353" s="380" t="str">
        <f>IFERROR(_xlfn.XLOOKUP($B3353,'Reference Prices - Do Not Edit'!$C$4:$C$6575,'Reference Prices - Do Not Edit'!$B$4:$B$6575),"-")</f>
        <v>-</v>
      </c>
      <c r="D3353" s="23">
        <f>IFERROR(_xlfn.XLOOKUP($B3353,'Reference Prices - Do Not Edit'!$C$4:$C$6575,'Reference Prices - Do Not Edit'!$D$4:$D$6575),0)</f>
        <v>0</v>
      </c>
      <c r="E3353" s="23">
        <f>IFERROR(_xlfn.XLOOKUP($B3353,'Reference Prices - Do Not Edit'!$C$4:$C$6575,'Reference Prices - Do Not Edit'!$E$4:$E$6575),0)</f>
        <v>0</v>
      </c>
      <c r="F3353" s="25">
        <f>IFERROR(_xlfn.XLOOKUP($B3353,'Reference Prices - Do Not Edit'!$C$4:$C$6575,'Reference Prices - Do Not Edit'!$I$4:$I$6575),0)</f>
        <v>0</v>
      </c>
    </row>
    <row r="3354" spans="2:6">
      <c r="B3354" s="475"/>
      <c r="C3354" s="380" t="str">
        <f>IFERROR(_xlfn.XLOOKUP($B3354,'Reference Prices - Do Not Edit'!$C$4:$C$6575,'Reference Prices - Do Not Edit'!$B$4:$B$6575),"-")</f>
        <v>-</v>
      </c>
      <c r="D3354" s="23">
        <f>IFERROR(_xlfn.XLOOKUP($B3354,'Reference Prices - Do Not Edit'!$C$4:$C$6575,'Reference Prices - Do Not Edit'!$D$4:$D$6575),0)</f>
        <v>0</v>
      </c>
      <c r="E3354" s="23">
        <f>IFERROR(_xlfn.XLOOKUP($B3354,'Reference Prices - Do Not Edit'!$C$4:$C$6575,'Reference Prices - Do Not Edit'!$E$4:$E$6575),0)</f>
        <v>0</v>
      </c>
      <c r="F3354" s="25">
        <f>IFERROR(_xlfn.XLOOKUP($B3354,'Reference Prices - Do Not Edit'!$C$4:$C$6575,'Reference Prices - Do Not Edit'!$I$4:$I$6575),0)</f>
        <v>0</v>
      </c>
    </row>
    <row r="3355" spans="2:6">
      <c r="B3355" s="475"/>
      <c r="C3355" s="380" t="str">
        <f>IFERROR(_xlfn.XLOOKUP($B3355,'Reference Prices - Do Not Edit'!$C$4:$C$6575,'Reference Prices - Do Not Edit'!$B$4:$B$6575),"-")</f>
        <v>-</v>
      </c>
      <c r="D3355" s="23">
        <f>IFERROR(_xlfn.XLOOKUP($B3355,'Reference Prices - Do Not Edit'!$C$4:$C$6575,'Reference Prices - Do Not Edit'!$D$4:$D$6575),0)</f>
        <v>0</v>
      </c>
      <c r="E3355" s="23">
        <f>IFERROR(_xlfn.XLOOKUP($B3355,'Reference Prices - Do Not Edit'!$C$4:$C$6575,'Reference Prices - Do Not Edit'!$E$4:$E$6575),0)</f>
        <v>0</v>
      </c>
      <c r="F3355" s="25">
        <f>IFERROR(_xlfn.XLOOKUP($B3355,'Reference Prices - Do Not Edit'!$C$4:$C$6575,'Reference Prices - Do Not Edit'!$I$4:$I$6575),0)</f>
        <v>0</v>
      </c>
    </row>
    <row r="3356" spans="2:6">
      <c r="B3356" s="475"/>
      <c r="C3356" s="380" t="str">
        <f>IFERROR(_xlfn.XLOOKUP($B3356,'Reference Prices - Do Not Edit'!$C$4:$C$6575,'Reference Prices - Do Not Edit'!$B$4:$B$6575),"-")</f>
        <v>-</v>
      </c>
      <c r="D3356" s="23">
        <f>IFERROR(_xlfn.XLOOKUP($B3356,'Reference Prices - Do Not Edit'!$C$4:$C$6575,'Reference Prices - Do Not Edit'!$D$4:$D$6575),0)</f>
        <v>0</v>
      </c>
      <c r="E3356" s="23">
        <f>IFERROR(_xlfn.XLOOKUP($B3356,'Reference Prices - Do Not Edit'!$C$4:$C$6575,'Reference Prices - Do Not Edit'!$E$4:$E$6575),0)</f>
        <v>0</v>
      </c>
      <c r="F3356" s="25">
        <f>IFERROR(_xlfn.XLOOKUP($B3356,'Reference Prices - Do Not Edit'!$C$4:$C$6575,'Reference Prices - Do Not Edit'!$I$4:$I$6575),0)</f>
        <v>0</v>
      </c>
    </row>
    <row r="3357" spans="2:6">
      <c r="B3357" s="475"/>
      <c r="C3357" s="380" t="str">
        <f>IFERROR(_xlfn.XLOOKUP($B3357,'Reference Prices - Do Not Edit'!$C$4:$C$6575,'Reference Prices - Do Not Edit'!$B$4:$B$6575),"-")</f>
        <v>-</v>
      </c>
      <c r="D3357" s="23">
        <f>IFERROR(_xlfn.XLOOKUP($B3357,'Reference Prices - Do Not Edit'!$C$4:$C$6575,'Reference Prices - Do Not Edit'!$D$4:$D$6575),0)</f>
        <v>0</v>
      </c>
      <c r="E3357" s="23">
        <f>IFERROR(_xlfn.XLOOKUP($B3357,'Reference Prices - Do Not Edit'!$C$4:$C$6575,'Reference Prices - Do Not Edit'!$E$4:$E$6575),0)</f>
        <v>0</v>
      </c>
      <c r="F3357" s="25">
        <f>IFERROR(_xlfn.XLOOKUP($B3357,'Reference Prices - Do Not Edit'!$C$4:$C$6575,'Reference Prices - Do Not Edit'!$I$4:$I$6575),0)</f>
        <v>0</v>
      </c>
    </row>
    <row r="3358" spans="2:6">
      <c r="B3358" s="475"/>
      <c r="C3358" s="380" t="str">
        <f>IFERROR(_xlfn.XLOOKUP($B3358,'Reference Prices - Do Not Edit'!$C$4:$C$6575,'Reference Prices - Do Not Edit'!$B$4:$B$6575),"-")</f>
        <v>-</v>
      </c>
      <c r="D3358" s="23">
        <f>IFERROR(_xlfn.XLOOKUP($B3358,'Reference Prices - Do Not Edit'!$C$4:$C$6575,'Reference Prices - Do Not Edit'!$D$4:$D$6575),0)</f>
        <v>0</v>
      </c>
      <c r="E3358" s="23">
        <f>IFERROR(_xlfn.XLOOKUP($B3358,'Reference Prices - Do Not Edit'!$C$4:$C$6575,'Reference Prices - Do Not Edit'!$E$4:$E$6575),0)</f>
        <v>0</v>
      </c>
      <c r="F3358" s="25">
        <f>IFERROR(_xlfn.XLOOKUP($B3358,'Reference Prices - Do Not Edit'!$C$4:$C$6575,'Reference Prices - Do Not Edit'!$I$4:$I$6575),0)</f>
        <v>0</v>
      </c>
    </row>
    <row r="3359" spans="2:6">
      <c r="B3359" s="475"/>
      <c r="C3359" s="380" t="str">
        <f>IFERROR(_xlfn.XLOOKUP($B3359,'Reference Prices - Do Not Edit'!$C$4:$C$6575,'Reference Prices - Do Not Edit'!$B$4:$B$6575),"-")</f>
        <v>-</v>
      </c>
      <c r="D3359" s="23">
        <f>IFERROR(_xlfn.XLOOKUP($B3359,'Reference Prices - Do Not Edit'!$C$4:$C$6575,'Reference Prices - Do Not Edit'!$D$4:$D$6575),0)</f>
        <v>0</v>
      </c>
      <c r="E3359" s="23">
        <f>IFERROR(_xlfn.XLOOKUP($B3359,'Reference Prices - Do Not Edit'!$C$4:$C$6575,'Reference Prices - Do Not Edit'!$E$4:$E$6575),0)</f>
        <v>0</v>
      </c>
      <c r="F3359" s="25">
        <f>IFERROR(_xlfn.XLOOKUP($B3359,'Reference Prices - Do Not Edit'!$C$4:$C$6575,'Reference Prices - Do Not Edit'!$I$4:$I$6575),0)</f>
        <v>0</v>
      </c>
    </row>
    <row r="3360" spans="2:6">
      <c r="B3360" s="475"/>
      <c r="C3360" s="380" t="str">
        <f>IFERROR(_xlfn.XLOOKUP($B3360,'Reference Prices - Do Not Edit'!$C$4:$C$6575,'Reference Prices - Do Not Edit'!$B$4:$B$6575),"-")</f>
        <v>-</v>
      </c>
      <c r="D3360" s="23">
        <f>IFERROR(_xlfn.XLOOKUP($B3360,'Reference Prices - Do Not Edit'!$C$4:$C$6575,'Reference Prices - Do Not Edit'!$D$4:$D$6575),0)</f>
        <v>0</v>
      </c>
      <c r="E3360" s="23">
        <f>IFERROR(_xlfn.XLOOKUP($B3360,'Reference Prices - Do Not Edit'!$C$4:$C$6575,'Reference Prices - Do Not Edit'!$E$4:$E$6575),0)</f>
        <v>0</v>
      </c>
      <c r="F3360" s="25">
        <f>IFERROR(_xlfn.XLOOKUP($B3360,'Reference Prices - Do Not Edit'!$C$4:$C$6575,'Reference Prices - Do Not Edit'!$I$4:$I$6575),0)</f>
        <v>0</v>
      </c>
    </row>
    <row r="3361" spans="2:6">
      <c r="B3361" s="475"/>
      <c r="C3361" s="380" t="str">
        <f>IFERROR(_xlfn.XLOOKUP($B3361,'Reference Prices - Do Not Edit'!$C$4:$C$6575,'Reference Prices - Do Not Edit'!$B$4:$B$6575),"-")</f>
        <v>-</v>
      </c>
      <c r="D3361" s="23">
        <f>IFERROR(_xlfn.XLOOKUP($B3361,'Reference Prices - Do Not Edit'!$C$4:$C$6575,'Reference Prices - Do Not Edit'!$D$4:$D$6575),0)</f>
        <v>0</v>
      </c>
      <c r="E3361" s="23">
        <f>IFERROR(_xlfn.XLOOKUP($B3361,'Reference Prices - Do Not Edit'!$C$4:$C$6575,'Reference Prices - Do Not Edit'!$E$4:$E$6575),0)</f>
        <v>0</v>
      </c>
      <c r="F3361" s="25">
        <f>IFERROR(_xlfn.XLOOKUP($B3361,'Reference Prices - Do Not Edit'!$C$4:$C$6575,'Reference Prices - Do Not Edit'!$I$4:$I$6575),0)</f>
        <v>0</v>
      </c>
    </row>
    <row r="3362" spans="2:6">
      <c r="B3362" s="475"/>
      <c r="C3362" s="380" t="str">
        <f>IFERROR(_xlfn.XLOOKUP($B3362,'Reference Prices - Do Not Edit'!$C$4:$C$6575,'Reference Prices - Do Not Edit'!$B$4:$B$6575),"-")</f>
        <v>-</v>
      </c>
      <c r="D3362" s="23">
        <f>IFERROR(_xlfn.XLOOKUP($B3362,'Reference Prices - Do Not Edit'!$C$4:$C$6575,'Reference Prices - Do Not Edit'!$D$4:$D$6575),0)</f>
        <v>0</v>
      </c>
      <c r="E3362" s="23">
        <f>IFERROR(_xlfn.XLOOKUP($B3362,'Reference Prices - Do Not Edit'!$C$4:$C$6575,'Reference Prices - Do Not Edit'!$E$4:$E$6575),0)</f>
        <v>0</v>
      </c>
      <c r="F3362" s="25">
        <f>IFERROR(_xlfn.XLOOKUP($B3362,'Reference Prices - Do Not Edit'!$C$4:$C$6575,'Reference Prices - Do Not Edit'!$I$4:$I$6575),0)</f>
        <v>0</v>
      </c>
    </row>
    <row r="3363" spans="2:6">
      <c r="B3363" s="475"/>
      <c r="C3363" s="380" t="str">
        <f>IFERROR(_xlfn.XLOOKUP($B3363,'Reference Prices - Do Not Edit'!$C$4:$C$6575,'Reference Prices - Do Not Edit'!$B$4:$B$6575),"-")</f>
        <v>-</v>
      </c>
      <c r="D3363" s="23">
        <f>IFERROR(_xlfn.XLOOKUP($B3363,'Reference Prices - Do Not Edit'!$C$4:$C$6575,'Reference Prices - Do Not Edit'!$D$4:$D$6575),0)</f>
        <v>0</v>
      </c>
      <c r="E3363" s="23">
        <f>IFERROR(_xlfn.XLOOKUP($B3363,'Reference Prices - Do Not Edit'!$C$4:$C$6575,'Reference Prices - Do Not Edit'!$E$4:$E$6575),0)</f>
        <v>0</v>
      </c>
      <c r="F3363" s="25">
        <f>IFERROR(_xlfn.XLOOKUP($B3363,'Reference Prices - Do Not Edit'!$C$4:$C$6575,'Reference Prices - Do Not Edit'!$I$4:$I$6575),0)</f>
        <v>0</v>
      </c>
    </row>
    <row r="3364" spans="2:6">
      <c r="B3364" s="475"/>
      <c r="C3364" s="380" t="str">
        <f>IFERROR(_xlfn.XLOOKUP($B3364,'Reference Prices - Do Not Edit'!$C$4:$C$6575,'Reference Prices - Do Not Edit'!$B$4:$B$6575),"-")</f>
        <v>-</v>
      </c>
      <c r="D3364" s="23">
        <f>IFERROR(_xlfn.XLOOKUP($B3364,'Reference Prices - Do Not Edit'!$C$4:$C$6575,'Reference Prices - Do Not Edit'!$D$4:$D$6575),0)</f>
        <v>0</v>
      </c>
      <c r="E3364" s="23">
        <f>IFERROR(_xlfn.XLOOKUP($B3364,'Reference Prices - Do Not Edit'!$C$4:$C$6575,'Reference Prices - Do Not Edit'!$E$4:$E$6575),0)</f>
        <v>0</v>
      </c>
      <c r="F3364" s="25">
        <f>IFERROR(_xlfn.XLOOKUP($B3364,'Reference Prices - Do Not Edit'!$C$4:$C$6575,'Reference Prices - Do Not Edit'!$I$4:$I$6575),0)</f>
        <v>0</v>
      </c>
    </row>
    <row r="3365" spans="2:6">
      <c r="B3365" s="475"/>
      <c r="C3365" s="380" t="str">
        <f>IFERROR(_xlfn.XLOOKUP($B3365,'Reference Prices - Do Not Edit'!$C$4:$C$6575,'Reference Prices - Do Not Edit'!$B$4:$B$6575),"-")</f>
        <v>-</v>
      </c>
      <c r="D3365" s="23">
        <f>IFERROR(_xlfn.XLOOKUP($B3365,'Reference Prices - Do Not Edit'!$C$4:$C$6575,'Reference Prices - Do Not Edit'!$D$4:$D$6575),0)</f>
        <v>0</v>
      </c>
      <c r="E3365" s="23">
        <f>IFERROR(_xlfn.XLOOKUP($B3365,'Reference Prices - Do Not Edit'!$C$4:$C$6575,'Reference Prices - Do Not Edit'!$E$4:$E$6575),0)</f>
        <v>0</v>
      </c>
      <c r="F3365" s="25">
        <f>IFERROR(_xlfn.XLOOKUP($B3365,'Reference Prices - Do Not Edit'!$C$4:$C$6575,'Reference Prices - Do Not Edit'!$I$4:$I$6575),0)</f>
        <v>0</v>
      </c>
    </row>
    <row r="3366" spans="2:6">
      <c r="B3366" s="475"/>
      <c r="C3366" s="380" t="str">
        <f>IFERROR(_xlfn.XLOOKUP($B3366,'Reference Prices - Do Not Edit'!$C$4:$C$6575,'Reference Prices - Do Not Edit'!$B$4:$B$6575),"-")</f>
        <v>-</v>
      </c>
      <c r="D3366" s="23">
        <f>IFERROR(_xlfn.XLOOKUP($B3366,'Reference Prices - Do Not Edit'!$C$4:$C$6575,'Reference Prices - Do Not Edit'!$D$4:$D$6575),0)</f>
        <v>0</v>
      </c>
      <c r="E3366" s="23">
        <f>IFERROR(_xlfn.XLOOKUP($B3366,'Reference Prices - Do Not Edit'!$C$4:$C$6575,'Reference Prices - Do Not Edit'!$E$4:$E$6575),0)</f>
        <v>0</v>
      </c>
      <c r="F3366" s="25">
        <f>IFERROR(_xlfn.XLOOKUP($B3366,'Reference Prices - Do Not Edit'!$C$4:$C$6575,'Reference Prices - Do Not Edit'!$I$4:$I$6575),0)</f>
        <v>0</v>
      </c>
    </row>
    <row r="3367" spans="2:6">
      <c r="B3367" s="475"/>
      <c r="C3367" s="380" t="str">
        <f>IFERROR(_xlfn.XLOOKUP($B3367,'Reference Prices - Do Not Edit'!$C$4:$C$6575,'Reference Prices - Do Not Edit'!$B$4:$B$6575),"-")</f>
        <v>-</v>
      </c>
      <c r="D3367" s="23">
        <f>IFERROR(_xlfn.XLOOKUP($B3367,'Reference Prices - Do Not Edit'!$C$4:$C$6575,'Reference Prices - Do Not Edit'!$D$4:$D$6575),0)</f>
        <v>0</v>
      </c>
      <c r="E3367" s="23">
        <f>IFERROR(_xlfn.XLOOKUP($B3367,'Reference Prices - Do Not Edit'!$C$4:$C$6575,'Reference Prices - Do Not Edit'!$E$4:$E$6575),0)</f>
        <v>0</v>
      </c>
      <c r="F3367" s="25">
        <f>IFERROR(_xlfn.XLOOKUP($B3367,'Reference Prices - Do Not Edit'!$C$4:$C$6575,'Reference Prices - Do Not Edit'!$I$4:$I$6575),0)</f>
        <v>0</v>
      </c>
    </row>
    <row r="3368" spans="2:6">
      <c r="B3368" s="475"/>
      <c r="C3368" s="380" t="str">
        <f>IFERROR(_xlfn.XLOOKUP($B3368,'Reference Prices - Do Not Edit'!$C$4:$C$6575,'Reference Prices - Do Not Edit'!$B$4:$B$6575),"-")</f>
        <v>-</v>
      </c>
      <c r="D3368" s="23">
        <f>IFERROR(_xlfn.XLOOKUP($B3368,'Reference Prices - Do Not Edit'!$C$4:$C$6575,'Reference Prices - Do Not Edit'!$D$4:$D$6575),0)</f>
        <v>0</v>
      </c>
      <c r="E3368" s="23">
        <f>IFERROR(_xlfn.XLOOKUP($B3368,'Reference Prices - Do Not Edit'!$C$4:$C$6575,'Reference Prices - Do Not Edit'!$E$4:$E$6575),0)</f>
        <v>0</v>
      </c>
      <c r="F3368" s="25">
        <f>IFERROR(_xlfn.XLOOKUP($B3368,'Reference Prices - Do Not Edit'!$C$4:$C$6575,'Reference Prices - Do Not Edit'!$I$4:$I$6575),0)</f>
        <v>0</v>
      </c>
    </row>
    <row r="3369" spans="2:6">
      <c r="B3369" s="475"/>
      <c r="C3369" s="380" t="str">
        <f>IFERROR(_xlfn.XLOOKUP($B3369,'Reference Prices - Do Not Edit'!$C$4:$C$6575,'Reference Prices - Do Not Edit'!$B$4:$B$6575),"-")</f>
        <v>-</v>
      </c>
      <c r="D3369" s="23">
        <f>IFERROR(_xlfn.XLOOKUP($B3369,'Reference Prices - Do Not Edit'!$C$4:$C$6575,'Reference Prices - Do Not Edit'!$D$4:$D$6575),0)</f>
        <v>0</v>
      </c>
      <c r="E3369" s="23">
        <f>IFERROR(_xlfn.XLOOKUP($B3369,'Reference Prices - Do Not Edit'!$C$4:$C$6575,'Reference Prices - Do Not Edit'!$E$4:$E$6575),0)</f>
        <v>0</v>
      </c>
      <c r="F3369" s="25">
        <f>IFERROR(_xlfn.XLOOKUP($B3369,'Reference Prices - Do Not Edit'!$C$4:$C$6575,'Reference Prices - Do Not Edit'!$I$4:$I$6575),0)</f>
        <v>0</v>
      </c>
    </row>
    <row r="3370" spans="2:6">
      <c r="B3370" s="475"/>
      <c r="C3370" s="380" t="str">
        <f>IFERROR(_xlfn.XLOOKUP($B3370,'Reference Prices - Do Not Edit'!$C$4:$C$6575,'Reference Prices - Do Not Edit'!$B$4:$B$6575),"-")</f>
        <v>-</v>
      </c>
      <c r="D3370" s="23">
        <f>IFERROR(_xlfn.XLOOKUP($B3370,'Reference Prices - Do Not Edit'!$C$4:$C$6575,'Reference Prices - Do Not Edit'!$D$4:$D$6575),0)</f>
        <v>0</v>
      </c>
      <c r="E3370" s="23">
        <f>IFERROR(_xlfn.XLOOKUP($B3370,'Reference Prices - Do Not Edit'!$C$4:$C$6575,'Reference Prices - Do Not Edit'!$E$4:$E$6575),0)</f>
        <v>0</v>
      </c>
      <c r="F3370" s="25">
        <f>IFERROR(_xlfn.XLOOKUP($B3370,'Reference Prices - Do Not Edit'!$C$4:$C$6575,'Reference Prices - Do Not Edit'!$I$4:$I$6575),0)</f>
        <v>0</v>
      </c>
    </row>
    <row r="3371" spans="2:6">
      <c r="B3371" s="475"/>
      <c r="C3371" s="380" t="str">
        <f>IFERROR(_xlfn.XLOOKUP($B3371,'Reference Prices - Do Not Edit'!$C$4:$C$6575,'Reference Prices - Do Not Edit'!$B$4:$B$6575),"-")</f>
        <v>-</v>
      </c>
      <c r="D3371" s="23">
        <f>IFERROR(_xlfn.XLOOKUP($B3371,'Reference Prices - Do Not Edit'!$C$4:$C$6575,'Reference Prices - Do Not Edit'!$D$4:$D$6575),0)</f>
        <v>0</v>
      </c>
      <c r="E3371" s="23">
        <f>IFERROR(_xlfn.XLOOKUP($B3371,'Reference Prices - Do Not Edit'!$C$4:$C$6575,'Reference Prices - Do Not Edit'!$E$4:$E$6575),0)</f>
        <v>0</v>
      </c>
      <c r="F3371" s="25">
        <f>IFERROR(_xlfn.XLOOKUP($B3371,'Reference Prices - Do Not Edit'!$C$4:$C$6575,'Reference Prices - Do Not Edit'!$I$4:$I$6575),0)</f>
        <v>0</v>
      </c>
    </row>
    <row r="3372" spans="2:6">
      <c r="B3372" s="475"/>
      <c r="C3372" s="380" t="str">
        <f>IFERROR(_xlfn.XLOOKUP($B3372,'Reference Prices - Do Not Edit'!$C$4:$C$6575,'Reference Prices - Do Not Edit'!$B$4:$B$6575),"-")</f>
        <v>-</v>
      </c>
      <c r="D3372" s="23">
        <f>IFERROR(_xlfn.XLOOKUP($B3372,'Reference Prices - Do Not Edit'!$C$4:$C$6575,'Reference Prices - Do Not Edit'!$D$4:$D$6575),0)</f>
        <v>0</v>
      </c>
      <c r="E3372" s="23">
        <f>IFERROR(_xlfn.XLOOKUP($B3372,'Reference Prices - Do Not Edit'!$C$4:$C$6575,'Reference Prices - Do Not Edit'!$E$4:$E$6575),0)</f>
        <v>0</v>
      </c>
      <c r="F3372" s="25">
        <f>IFERROR(_xlfn.XLOOKUP($B3372,'Reference Prices - Do Not Edit'!$C$4:$C$6575,'Reference Prices - Do Not Edit'!$I$4:$I$6575),0)</f>
        <v>0</v>
      </c>
    </row>
    <row r="3373" spans="2:6">
      <c r="B3373" s="475"/>
      <c r="C3373" s="380" t="str">
        <f>IFERROR(_xlfn.XLOOKUP($B3373,'Reference Prices - Do Not Edit'!$C$4:$C$6575,'Reference Prices - Do Not Edit'!$B$4:$B$6575),"-")</f>
        <v>-</v>
      </c>
      <c r="D3373" s="23">
        <f>IFERROR(_xlfn.XLOOKUP($B3373,'Reference Prices - Do Not Edit'!$C$4:$C$6575,'Reference Prices - Do Not Edit'!$D$4:$D$6575),0)</f>
        <v>0</v>
      </c>
      <c r="E3373" s="23">
        <f>IFERROR(_xlfn.XLOOKUP($B3373,'Reference Prices - Do Not Edit'!$C$4:$C$6575,'Reference Prices - Do Not Edit'!$E$4:$E$6575),0)</f>
        <v>0</v>
      </c>
      <c r="F3373" s="25">
        <f>IFERROR(_xlfn.XLOOKUP($B3373,'Reference Prices - Do Not Edit'!$C$4:$C$6575,'Reference Prices - Do Not Edit'!$I$4:$I$6575),0)</f>
        <v>0</v>
      </c>
    </row>
    <row r="3374" spans="2:6">
      <c r="B3374" s="475"/>
      <c r="C3374" s="380" t="str">
        <f>IFERROR(_xlfn.XLOOKUP($B3374,'Reference Prices - Do Not Edit'!$C$4:$C$6575,'Reference Prices - Do Not Edit'!$B$4:$B$6575),"-")</f>
        <v>-</v>
      </c>
      <c r="D3374" s="23">
        <f>IFERROR(_xlfn.XLOOKUP($B3374,'Reference Prices - Do Not Edit'!$C$4:$C$6575,'Reference Prices - Do Not Edit'!$D$4:$D$6575),0)</f>
        <v>0</v>
      </c>
      <c r="E3374" s="23">
        <f>IFERROR(_xlfn.XLOOKUP($B3374,'Reference Prices - Do Not Edit'!$C$4:$C$6575,'Reference Prices - Do Not Edit'!$E$4:$E$6575),0)</f>
        <v>0</v>
      </c>
      <c r="F3374" s="25">
        <f>IFERROR(_xlfn.XLOOKUP($B3374,'Reference Prices - Do Not Edit'!$C$4:$C$6575,'Reference Prices - Do Not Edit'!$I$4:$I$6575),0)</f>
        <v>0</v>
      </c>
    </row>
    <row r="3375" spans="2:6">
      <c r="B3375" s="475"/>
      <c r="C3375" s="380" t="str">
        <f>IFERROR(_xlfn.XLOOKUP($B3375,'Reference Prices - Do Not Edit'!$C$4:$C$6575,'Reference Prices - Do Not Edit'!$B$4:$B$6575),"-")</f>
        <v>-</v>
      </c>
      <c r="D3375" s="23">
        <f>IFERROR(_xlfn.XLOOKUP($B3375,'Reference Prices - Do Not Edit'!$C$4:$C$6575,'Reference Prices - Do Not Edit'!$D$4:$D$6575),0)</f>
        <v>0</v>
      </c>
      <c r="E3375" s="23">
        <f>IFERROR(_xlfn.XLOOKUP($B3375,'Reference Prices - Do Not Edit'!$C$4:$C$6575,'Reference Prices - Do Not Edit'!$E$4:$E$6575),0)</f>
        <v>0</v>
      </c>
      <c r="F3375" s="25">
        <f>IFERROR(_xlfn.XLOOKUP($B3375,'Reference Prices - Do Not Edit'!$C$4:$C$6575,'Reference Prices - Do Not Edit'!$I$4:$I$6575),0)</f>
        <v>0</v>
      </c>
    </row>
    <row r="3376" spans="2:6">
      <c r="B3376" s="475"/>
      <c r="C3376" s="380" t="str">
        <f>IFERROR(_xlfn.XLOOKUP($B3376,'Reference Prices - Do Not Edit'!$C$4:$C$6575,'Reference Prices - Do Not Edit'!$B$4:$B$6575),"-")</f>
        <v>-</v>
      </c>
      <c r="D3376" s="23">
        <f>IFERROR(_xlfn.XLOOKUP($B3376,'Reference Prices - Do Not Edit'!$C$4:$C$6575,'Reference Prices - Do Not Edit'!$D$4:$D$6575),0)</f>
        <v>0</v>
      </c>
      <c r="E3376" s="23">
        <f>IFERROR(_xlfn.XLOOKUP($B3376,'Reference Prices - Do Not Edit'!$C$4:$C$6575,'Reference Prices - Do Not Edit'!$E$4:$E$6575),0)</f>
        <v>0</v>
      </c>
      <c r="F3376" s="25">
        <f>IFERROR(_xlfn.XLOOKUP($B3376,'Reference Prices - Do Not Edit'!$C$4:$C$6575,'Reference Prices - Do Not Edit'!$I$4:$I$6575),0)</f>
        <v>0</v>
      </c>
    </row>
    <row r="3377" spans="2:6">
      <c r="B3377" s="475"/>
      <c r="C3377" s="380" t="str">
        <f>IFERROR(_xlfn.XLOOKUP($B3377,'Reference Prices - Do Not Edit'!$C$4:$C$6575,'Reference Prices - Do Not Edit'!$B$4:$B$6575),"-")</f>
        <v>-</v>
      </c>
      <c r="D3377" s="23">
        <f>IFERROR(_xlfn.XLOOKUP($B3377,'Reference Prices - Do Not Edit'!$C$4:$C$6575,'Reference Prices - Do Not Edit'!$D$4:$D$6575),0)</f>
        <v>0</v>
      </c>
      <c r="E3377" s="23">
        <f>IFERROR(_xlfn.XLOOKUP($B3377,'Reference Prices - Do Not Edit'!$C$4:$C$6575,'Reference Prices - Do Not Edit'!$E$4:$E$6575),0)</f>
        <v>0</v>
      </c>
      <c r="F3377" s="25">
        <f>IFERROR(_xlfn.XLOOKUP($B3377,'Reference Prices - Do Not Edit'!$C$4:$C$6575,'Reference Prices - Do Not Edit'!$I$4:$I$6575),0)</f>
        <v>0</v>
      </c>
    </row>
    <row r="3378" spans="2:6">
      <c r="B3378" s="475"/>
      <c r="C3378" s="380" t="str">
        <f>IFERROR(_xlfn.XLOOKUP($B3378,'Reference Prices - Do Not Edit'!$C$4:$C$6575,'Reference Prices - Do Not Edit'!$B$4:$B$6575),"-")</f>
        <v>-</v>
      </c>
      <c r="D3378" s="23">
        <f>IFERROR(_xlfn.XLOOKUP($B3378,'Reference Prices - Do Not Edit'!$C$4:$C$6575,'Reference Prices - Do Not Edit'!$D$4:$D$6575),0)</f>
        <v>0</v>
      </c>
      <c r="E3378" s="23">
        <f>IFERROR(_xlfn.XLOOKUP($B3378,'Reference Prices - Do Not Edit'!$C$4:$C$6575,'Reference Prices - Do Not Edit'!$E$4:$E$6575),0)</f>
        <v>0</v>
      </c>
      <c r="F3378" s="25">
        <f>IFERROR(_xlfn.XLOOKUP($B3378,'Reference Prices - Do Not Edit'!$C$4:$C$6575,'Reference Prices - Do Not Edit'!$I$4:$I$6575),0)</f>
        <v>0</v>
      </c>
    </row>
    <row r="3379" spans="2:6">
      <c r="B3379" s="475"/>
      <c r="C3379" s="380" t="str">
        <f>IFERROR(_xlfn.XLOOKUP($B3379,'Reference Prices - Do Not Edit'!$C$4:$C$6575,'Reference Prices - Do Not Edit'!$B$4:$B$6575),"-")</f>
        <v>-</v>
      </c>
      <c r="D3379" s="23">
        <f>IFERROR(_xlfn.XLOOKUP($B3379,'Reference Prices - Do Not Edit'!$C$4:$C$6575,'Reference Prices - Do Not Edit'!$D$4:$D$6575),0)</f>
        <v>0</v>
      </c>
      <c r="E3379" s="23">
        <f>IFERROR(_xlfn.XLOOKUP($B3379,'Reference Prices - Do Not Edit'!$C$4:$C$6575,'Reference Prices - Do Not Edit'!$E$4:$E$6575),0)</f>
        <v>0</v>
      </c>
      <c r="F3379" s="25">
        <f>IFERROR(_xlfn.XLOOKUP($B3379,'Reference Prices - Do Not Edit'!$C$4:$C$6575,'Reference Prices - Do Not Edit'!$I$4:$I$6575),0)</f>
        <v>0</v>
      </c>
    </row>
    <row r="3380" spans="2:6">
      <c r="B3380" s="475"/>
      <c r="C3380" s="380" t="str">
        <f>IFERROR(_xlfn.XLOOKUP($B3380,'Reference Prices - Do Not Edit'!$C$4:$C$6575,'Reference Prices - Do Not Edit'!$B$4:$B$6575),"-")</f>
        <v>-</v>
      </c>
      <c r="D3380" s="23">
        <f>IFERROR(_xlfn.XLOOKUP($B3380,'Reference Prices - Do Not Edit'!$C$4:$C$6575,'Reference Prices - Do Not Edit'!$D$4:$D$6575),0)</f>
        <v>0</v>
      </c>
      <c r="E3380" s="23">
        <f>IFERROR(_xlfn.XLOOKUP($B3380,'Reference Prices - Do Not Edit'!$C$4:$C$6575,'Reference Prices - Do Not Edit'!$E$4:$E$6575),0)</f>
        <v>0</v>
      </c>
      <c r="F3380" s="25">
        <f>IFERROR(_xlfn.XLOOKUP($B3380,'Reference Prices - Do Not Edit'!$C$4:$C$6575,'Reference Prices - Do Not Edit'!$I$4:$I$6575),0)</f>
        <v>0</v>
      </c>
    </row>
    <row r="3381" spans="2:6">
      <c r="B3381" s="475"/>
      <c r="C3381" s="380" t="str">
        <f>IFERROR(_xlfn.XLOOKUP($B3381,'Reference Prices - Do Not Edit'!$C$4:$C$6575,'Reference Prices - Do Not Edit'!$B$4:$B$6575),"-")</f>
        <v>-</v>
      </c>
      <c r="D3381" s="23">
        <f>IFERROR(_xlfn.XLOOKUP($B3381,'Reference Prices - Do Not Edit'!$C$4:$C$6575,'Reference Prices - Do Not Edit'!$D$4:$D$6575),0)</f>
        <v>0</v>
      </c>
      <c r="E3381" s="23">
        <f>IFERROR(_xlfn.XLOOKUP($B3381,'Reference Prices - Do Not Edit'!$C$4:$C$6575,'Reference Prices - Do Not Edit'!$E$4:$E$6575),0)</f>
        <v>0</v>
      </c>
      <c r="F3381" s="25">
        <f>IFERROR(_xlfn.XLOOKUP($B3381,'Reference Prices - Do Not Edit'!$C$4:$C$6575,'Reference Prices - Do Not Edit'!$I$4:$I$6575),0)</f>
        <v>0</v>
      </c>
    </row>
    <row r="3382" spans="2:6">
      <c r="B3382" s="475"/>
      <c r="C3382" s="380" t="str">
        <f>IFERROR(_xlfn.XLOOKUP($B3382,'Reference Prices - Do Not Edit'!$C$4:$C$6575,'Reference Prices - Do Not Edit'!$B$4:$B$6575),"-")</f>
        <v>-</v>
      </c>
      <c r="D3382" s="23">
        <f>IFERROR(_xlfn.XLOOKUP($B3382,'Reference Prices - Do Not Edit'!$C$4:$C$6575,'Reference Prices - Do Not Edit'!$D$4:$D$6575),0)</f>
        <v>0</v>
      </c>
      <c r="E3382" s="23">
        <f>IFERROR(_xlfn.XLOOKUP($B3382,'Reference Prices - Do Not Edit'!$C$4:$C$6575,'Reference Prices - Do Not Edit'!$E$4:$E$6575),0)</f>
        <v>0</v>
      </c>
      <c r="F3382" s="25">
        <f>IFERROR(_xlfn.XLOOKUP($B3382,'Reference Prices - Do Not Edit'!$C$4:$C$6575,'Reference Prices - Do Not Edit'!$I$4:$I$6575),0)</f>
        <v>0</v>
      </c>
    </row>
    <row r="3383" spans="2:6">
      <c r="B3383" s="475"/>
      <c r="C3383" s="380" t="str">
        <f>IFERROR(_xlfn.XLOOKUP($B3383,'Reference Prices - Do Not Edit'!$C$4:$C$6575,'Reference Prices - Do Not Edit'!$B$4:$B$6575),"-")</f>
        <v>-</v>
      </c>
      <c r="D3383" s="23">
        <f>IFERROR(_xlfn.XLOOKUP($B3383,'Reference Prices - Do Not Edit'!$C$4:$C$6575,'Reference Prices - Do Not Edit'!$D$4:$D$6575),0)</f>
        <v>0</v>
      </c>
      <c r="E3383" s="23">
        <f>IFERROR(_xlfn.XLOOKUP($B3383,'Reference Prices - Do Not Edit'!$C$4:$C$6575,'Reference Prices - Do Not Edit'!$E$4:$E$6575),0)</f>
        <v>0</v>
      </c>
      <c r="F3383" s="25">
        <f>IFERROR(_xlfn.XLOOKUP($B3383,'Reference Prices - Do Not Edit'!$C$4:$C$6575,'Reference Prices - Do Not Edit'!$I$4:$I$6575),0)</f>
        <v>0</v>
      </c>
    </row>
    <row r="3384" spans="2:6">
      <c r="B3384" s="475"/>
      <c r="C3384" s="380" t="str">
        <f>IFERROR(_xlfn.XLOOKUP($B3384,'Reference Prices - Do Not Edit'!$C$4:$C$6575,'Reference Prices - Do Not Edit'!$B$4:$B$6575),"-")</f>
        <v>-</v>
      </c>
      <c r="D3384" s="23">
        <f>IFERROR(_xlfn.XLOOKUP($B3384,'Reference Prices - Do Not Edit'!$C$4:$C$6575,'Reference Prices - Do Not Edit'!$D$4:$D$6575),0)</f>
        <v>0</v>
      </c>
      <c r="E3384" s="23">
        <f>IFERROR(_xlfn.XLOOKUP($B3384,'Reference Prices - Do Not Edit'!$C$4:$C$6575,'Reference Prices - Do Not Edit'!$E$4:$E$6575),0)</f>
        <v>0</v>
      </c>
      <c r="F3384" s="25">
        <f>IFERROR(_xlfn.XLOOKUP($B3384,'Reference Prices - Do Not Edit'!$C$4:$C$6575,'Reference Prices - Do Not Edit'!$I$4:$I$6575),0)</f>
        <v>0</v>
      </c>
    </row>
    <row r="3385" spans="2:6">
      <c r="B3385" s="475"/>
      <c r="C3385" s="380" t="str">
        <f>IFERROR(_xlfn.XLOOKUP($B3385,'Reference Prices - Do Not Edit'!$C$4:$C$6575,'Reference Prices - Do Not Edit'!$B$4:$B$6575),"-")</f>
        <v>-</v>
      </c>
      <c r="D3385" s="23">
        <f>IFERROR(_xlfn.XLOOKUP($B3385,'Reference Prices - Do Not Edit'!$C$4:$C$6575,'Reference Prices - Do Not Edit'!$D$4:$D$6575),0)</f>
        <v>0</v>
      </c>
      <c r="E3385" s="23">
        <f>IFERROR(_xlfn.XLOOKUP($B3385,'Reference Prices - Do Not Edit'!$C$4:$C$6575,'Reference Prices - Do Not Edit'!$E$4:$E$6575),0)</f>
        <v>0</v>
      </c>
      <c r="F3385" s="25">
        <f>IFERROR(_xlfn.XLOOKUP($B3385,'Reference Prices - Do Not Edit'!$C$4:$C$6575,'Reference Prices - Do Not Edit'!$I$4:$I$6575),0)</f>
        <v>0</v>
      </c>
    </row>
    <row r="3386" spans="2:6">
      <c r="B3386" s="475"/>
      <c r="C3386" s="380" t="str">
        <f>IFERROR(_xlfn.XLOOKUP($B3386,'Reference Prices - Do Not Edit'!$C$4:$C$6575,'Reference Prices - Do Not Edit'!$B$4:$B$6575),"-")</f>
        <v>-</v>
      </c>
      <c r="D3386" s="23">
        <f>IFERROR(_xlfn.XLOOKUP($B3386,'Reference Prices - Do Not Edit'!$C$4:$C$6575,'Reference Prices - Do Not Edit'!$D$4:$D$6575),0)</f>
        <v>0</v>
      </c>
      <c r="E3386" s="23">
        <f>IFERROR(_xlfn.XLOOKUP($B3386,'Reference Prices - Do Not Edit'!$C$4:$C$6575,'Reference Prices - Do Not Edit'!$E$4:$E$6575),0)</f>
        <v>0</v>
      </c>
      <c r="F3386" s="25">
        <f>IFERROR(_xlfn.XLOOKUP($B3386,'Reference Prices - Do Not Edit'!$C$4:$C$6575,'Reference Prices - Do Not Edit'!$I$4:$I$6575),0)</f>
        <v>0</v>
      </c>
    </row>
    <row r="3387" spans="2:6">
      <c r="B3387" s="475"/>
      <c r="C3387" s="380" t="str">
        <f>IFERROR(_xlfn.XLOOKUP($B3387,'Reference Prices - Do Not Edit'!$C$4:$C$6575,'Reference Prices - Do Not Edit'!$B$4:$B$6575),"-")</f>
        <v>-</v>
      </c>
      <c r="D3387" s="23">
        <f>IFERROR(_xlfn.XLOOKUP($B3387,'Reference Prices - Do Not Edit'!$C$4:$C$6575,'Reference Prices - Do Not Edit'!$D$4:$D$6575),0)</f>
        <v>0</v>
      </c>
      <c r="E3387" s="23">
        <f>IFERROR(_xlfn.XLOOKUP($B3387,'Reference Prices - Do Not Edit'!$C$4:$C$6575,'Reference Prices - Do Not Edit'!$E$4:$E$6575),0)</f>
        <v>0</v>
      </c>
      <c r="F3387" s="25">
        <f>IFERROR(_xlfn.XLOOKUP($B3387,'Reference Prices - Do Not Edit'!$C$4:$C$6575,'Reference Prices - Do Not Edit'!$I$4:$I$6575),0)</f>
        <v>0</v>
      </c>
    </row>
    <row r="3388" spans="2:6">
      <c r="B3388" s="475"/>
      <c r="C3388" s="380" t="str">
        <f>IFERROR(_xlfn.XLOOKUP($B3388,'Reference Prices - Do Not Edit'!$C$4:$C$6575,'Reference Prices - Do Not Edit'!$B$4:$B$6575),"-")</f>
        <v>-</v>
      </c>
      <c r="D3388" s="23">
        <f>IFERROR(_xlfn.XLOOKUP($B3388,'Reference Prices - Do Not Edit'!$C$4:$C$6575,'Reference Prices - Do Not Edit'!$D$4:$D$6575),0)</f>
        <v>0</v>
      </c>
      <c r="E3388" s="23">
        <f>IFERROR(_xlfn.XLOOKUP($B3388,'Reference Prices - Do Not Edit'!$C$4:$C$6575,'Reference Prices - Do Not Edit'!$E$4:$E$6575),0)</f>
        <v>0</v>
      </c>
      <c r="F3388" s="25">
        <f>IFERROR(_xlfn.XLOOKUP($B3388,'Reference Prices - Do Not Edit'!$C$4:$C$6575,'Reference Prices - Do Not Edit'!$I$4:$I$6575),0)</f>
        <v>0</v>
      </c>
    </row>
    <row r="3389" spans="2:6">
      <c r="B3389" s="475"/>
      <c r="C3389" s="380" t="str">
        <f>IFERROR(_xlfn.XLOOKUP($B3389,'Reference Prices - Do Not Edit'!$C$4:$C$6575,'Reference Prices - Do Not Edit'!$B$4:$B$6575),"-")</f>
        <v>-</v>
      </c>
      <c r="D3389" s="23">
        <f>IFERROR(_xlfn.XLOOKUP($B3389,'Reference Prices - Do Not Edit'!$C$4:$C$6575,'Reference Prices - Do Not Edit'!$D$4:$D$6575),0)</f>
        <v>0</v>
      </c>
      <c r="E3389" s="23">
        <f>IFERROR(_xlfn.XLOOKUP($B3389,'Reference Prices - Do Not Edit'!$C$4:$C$6575,'Reference Prices - Do Not Edit'!$E$4:$E$6575),0)</f>
        <v>0</v>
      </c>
      <c r="F3389" s="25">
        <f>IFERROR(_xlfn.XLOOKUP($B3389,'Reference Prices - Do Not Edit'!$C$4:$C$6575,'Reference Prices - Do Not Edit'!$I$4:$I$6575),0)</f>
        <v>0</v>
      </c>
    </row>
    <row r="3390" spans="2:6">
      <c r="B3390" s="475"/>
      <c r="C3390" s="380" t="str">
        <f>IFERROR(_xlfn.XLOOKUP($B3390,'Reference Prices - Do Not Edit'!$C$4:$C$6575,'Reference Prices - Do Not Edit'!$B$4:$B$6575),"-")</f>
        <v>-</v>
      </c>
      <c r="D3390" s="23">
        <f>IFERROR(_xlfn.XLOOKUP($B3390,'Reference Prices - Do Not Edit'!$C$4:$C$6575,'Reference Prices - Do Not Edit'!$D$4:$D$6575),0)</f>
        <v>0</v>
      </c>
      <c r="E3390" s="23">
        <f>IFERROR(_xlfn.XLOOKUP($B3390,'Reference Prices - Do Not Edit'!$C$4:$C$6575,'Reference Prices - Do Not Edit'!$E$4:$E$6575),0)</f>
        <v>0</v>
      </c>
      <c r="F3390" s="25">
        <f>IFERROR(_xlfn.XLOOKUP($B3390,'Reference Prices - Do Not Edit'!$C$4:$C$6575,'Reference Prices - Do Not Edit'!$I$4:$I$6575),0)</f>
        <v>0</v>
      </c>
    </row>
    <row r="3391" spans="2:6">
      <c r="B3391" s="475"/>
      <c r="C3391" s="380" t="str">
        <f>IFERROR(_xlfn.XLOOKUP($B3391,'Reference Prices - Do Not Edit'!$C$4:$C$6575,'Reference Prices - Do Not Edit'!$B$4:$B$6575),"-")</f>
        <v>-</v>
      </c>
      <c r="D3391" s="23">
        <f>IFERROR(_xlfn.XLOOKUP($B3391,'Reference Prices - Do Not Edit'!$C$4:$C$6575,'Reference Prices - Do Not Edit'!$D$4:$D$6575),0)</f>
        <v>0</v>
      </c>
      <c r="E3391" s="23">
        <f>IFERROR(_xlfn.XLOOKUP($B3391,'Reference Prices - Do Not Edit'!$C$4:$C$6575,'Reference Prices - Do Not Edit'!$E$4:$E$6575),0)</f>
        <v>0</v>
      </c>
      <c r="F3391" s="25">
        <f>IFERROR(_xlfn.XLOOKUP($B3391,'Reference Prices - Do Not Edit'!$C$4:$C$6575,'Reference Prices - Do Not Edit'!$I$4:$I$6575),0)</f>
        <v>0</v>
      </c>
    </row>
    <row r="3392" spans="2:6">
      <c r="B3392" s="475"/>
      <c r="C3392" s="380" t="str">
        <f>IFERROR(_xlfn.XLOOKUP($B3392,'Reference Prices - Do Not Edit'!$C$4:$C$6575,'Reference Prices - Do Not Edit'!$B$4:$B$6575),"-")</f>
        <v>-</v>
      </c>
      <c r="D3392" s="23">
        <f>IFERROR(_xlfn.XLOOKUP($B3392,'Reference Prices - Do Not Edit'!$C$4:$C$6575,'Reference Prices - Do Not Edit'!$D$4:$D$6575),0)</f>
        <v>0</v>
      </c>
      <c r="E3392" s="23">
        <f>IFERROR(_xlfn.XLOOKUP($B3392,'Reference Prices - Do Not Edit'!$C$4:$C$6575,'Reference Prices - Do Not Edit'!$E$4:$E$6575),0)</f>
        <v>0</v>
      </c>
      <c r="F3392" s="25">
        <f>IFERROR(_xlfn.XLOOKUP($B3392,'Reference Prices - Do Not Edit'!$C$4:$C$6575,'Reference Prices - Do Not Edit'!$I$4:$I$6575),0)</f>
        <v>0</v>
      </c>
    </row>
    <row r="3393" spans="2:6">
      <c r="B3393" s="475"/>
      <c r="C3393" s="380" t="str">
        <f>IFERROR(_xlfn.XLOOKUP($B3393,'Reference Prices - Do Not Edit'!$C$4:$C$6575,'Reference Prices - Do Not Edit'!$B$4:$B$6575),"-")</f>
        <v>-</v>
      </c>
      <c r="D3393" s="23">
        <f>IFERROR(_xlfn.XLOOKUP($B3393,'Reference Prices - Do Not Edit'!$C$4:$C$6575,'Reference Prices - Do Not Edit'!$D$4:$D$6575),0)</f>
        <v>0</v>
      </c>
      <c r="E3393" s="23">
        <f>IFERROR(_xlfn.XLOOKUP($B3393,'Reference Prices - Do Not Edit'!$C$4:$C$6575,'Reference Prices - Do Not Edit'!$E$4:$E$6575),0)</f>
        <v>0</v>
      </c>
      <c r="F3393" s="25">
        <f>IFERROR(_xlfn.XLOOKUP($B3393,'Reference Prices - Do Not Edit'!$C$4:$C$6575,'Reference Prices - Do Not Edit'!$I$4:$I$6575),0)</f>
        <v>0</v>
      </c>
    </row>
    <row r="3394" spans="2:6">
      <c r="B3394" s="475"/>
      <c r="C3394" s="380" t="str">
        <f>IFERROR(_xlfn.XLOOKUP($B3394,'Reference Prices - Do Not Edit'!$C$4:$C$6575,'Reference Prices - Do Not Edit'!$B$4:$B$6575),"-")</f>
        <v>-</v>
      </c>
      <c r="D3394" s="23">
        <f>IFERROR(_xlfn.XLOOKUP($B3394,'Reference Prices - Do Not Edit'!$C$4:$C$6575,'Reference Prices - Do Not Edit'!$D$4:$D$6575),0)</f>
        <v>0</v>
      </c>
      <c r="E3394" s="23">
        <f>IFERROR(_xlfn.XLOOKUP($B3394,'Reference Prices - Do Not Edit'!$C$4:$C$6575,'Reference Prices - Do Not Edit'!$E$4:$E$6575),0)</f>
        <v>0</v>
      </c>
      <c r="F3394" s="25">
        <f>IFERROR(_xlfn.XLOOKUP($B3394,'Reference Prices - Do Not Edit'!$C$4:$C$6575,'Reference Prices - Do Not Edit'!$I$4:$I$6575),0)</f>
        <v>0</v>
      </c>
    </row>
    <row r="3395" spans="2:6">
      <c r="B3395" s="475"/>
      <c r="C3395" s="380" t="str">
        <f>IFERROR(_xlfn.XLOOKUP($B3395,'Reference Prices - Do Not Edit'!$C$4:$C$6575,'Reference Prices - Do Not Edit'!$B$4:$B$6575),"-")</f>
        <v>-</v>
      </c>
      <c r="D3395" s="23">
        <f>IFERROR(_xlfn.XLOOKUP($B3395,'Reference Prices - Do Not Edit'!$C$4:$C$6575,'Reference Prices - Do Not Edit'!$D$4:$D$6575),0)</f>
        <v>0</v>
      </c>
      <c r="E3395" s="23">
        <f>IFERROR(_xlfn.XLOOKUP($B3395,'Reference Prices - Do Not Edit'!$C$4:$C$6575,'Reference Prices - Do Not Edit'!$E$4:$E$6575),0)</f>
        <v>0</v>
      </c>
      <c r="F3395" s="25">
        <f>IFERROR(_xlfn.XLOOKUP($B3395,'Reference Prices - Do Not Edit'!$C$4:$C$6575,'Reference Prices - Do Not Edit'!$I$4:$I$6575),0)</f>
        <v>0</v>
      </c>
    </row>
    <row r="3396" spans="2:6">
      <c r="B3396" s="475"/>
      <c r="C3396" s="380" t="str">
        <f>IFERROR(_xlfn.XLOOKUP($B3396,'Reference Prices - Do Not Edit'!$C$4:$C$6575,'Reference Prices - Do Not Edit'!$B$4:$B$6575),"-")</f>
        <v>-</v>
      </c>
      <c r="D3396" s="23">
        <f>IFERROR(_xlfn.XLOOKUP($B3396,'Reference Prices - Do Not Edit'!$C$4:$C$6575,'Reference Prices - Do Not Edit'!$D$4:$D$6575),0)</f>
        <v>0</v>
      </c>
      <c r="E3396" s="23">
        <f>IFERROR(_xlfn.XLOOKUP($B3396,'Reference Prices - Do Not Edit'!$C$4:$C$6575,'Reference Prices - Do Not Edit'!$E$4:$E$6575),0)</f>
        <v>0</v>
      </c>
      <c r="F3396" s="25">
        <f>IFERROR(_xlfn.XLOOKUP($B3396,'Reference Prices - Do Not Edit'!$C$4:$C$6575,'Reference Prices - Do Not Edit'!$I$4:$I$6575),0)</f>
        <v>0</v>
      </c>
    </row>
    <row r="3397" spans="2:6">
      <c r="B3397" s="475"/>
      <c r="C3397" s="380" t="str">
        <f>IFERROR(_xlfn.XLOOKUP($B3397,'Reference Prices - Do Not Edit'!$C$4:$C$6575,'Reference Prices - Do Not Edit'!$B$4:$B$6575),"-")</f>
        <v>-</v>
      </c>
      <c r="D3397" s="23">
        <f>IFERROR(_xlfn.XLOOKUP($B3397,'Reference Prices - Do Not Edit'!$C$4:$C$6575,'Reference Prices - Do Not Edit'!$D$4:$D$6575),0)</f>
        <v>0</v>
      </c>
      <c r="E3397" s="23">
        <f>IFERROR(_xlfn.XLOOKUP($B3397,'Reference Prices - Do Not Edit'!$C$4:$C$6575,'Reference Prices - Do Not Edit'!$E$4:$E$6575),0)</f>
        <v>0</v>
      </c>
      <c r="F3397" s="25">
        <f>IFERROR(_xlfn.XLOOKUP($B3397,'Reference Prices - Do Not Edit'!$C$4:$C$6575,'Reference Prices - Do Not Edit'!$I$4:$I$6575),0)</f>
        <v>0</v>
      </c>
    </row>
    <row r="3398" spans="2:6">
      <c r="B3398" s="475"/>
      <c r="C3398" s="380" t="str">
        <f>IFERROR(_xlfn.XLOOKUP($B3398,'Reference Prices - Do Not Edit'!$C$4:$C$6575,'Reference Prices - Do Not Edit'!$B$4:$B$6575),"-")</f>
        <v>-</v>
      </c>
      <c r="D3398" s="23">
        <f>IFERROR(_xlfn.XLOOKUP($B3398,'Reference Prices - Do Not Edit'!$C$4:$C$6575,'Reference Prices - Do Not Edit'!$D$4:$D$6575),0)</f>
        <v>0</v>
      </c>
      <c r="E3398" s="23">
        <f>IFERROR(_xlfn.XLOOKUP($B3398,'Reference Prices - Do Not Edit'!$C$4:$C$6575,'Reference Prices - Do Not Edit'!$E$4:$E$6575),0)</f>
        <v>0</v>
      </c>
      <c r="F3398" s="25">
        <f>IFERROR(_xlfn.XLOOKUP($B3398,'Reference Prices - Do Not Edit'!$C$4:$C$6575,'Reference Prices - Do Not Edit'!$I$4:$I$6575),0)</f>
        <v>0</v>
      </c>
    </row>
    <row r="3399" spans="2:6">
      <c r="B3399" s="475"/>
      <c r="C3399" s="380" t="str">
        <f>IFERROR(_xlfn.XLOOKUP($B3399,'Reference Prices - Do Not Edit'!$C$4:$C$6575,'Reference Prices - Do Not Edit'!$B$4:$B$6575),"-")</f>
        <v>-</v>
      </c>
      <c r="D3399" s="23">
        <f>IFERROR(_xlfn.XLOOKUP($B3399,'Reference Prices - Do Not Edit'!$C$4:$C$6575,'Reference Prices - Do Not Edit'!$D$4:$D$6575),0)</f>
        <v>0</v>
      </c>
      <c r="E3399" s="23">
        <f>IFERROR(_xlfn.XLOOKUP($B3399,'Reference Prices - Do Not Edit'!$C$4:$C$6575,'Reference Prices - Do Not Edit'!$E$4:$E$6575),0)</f>
        <v>0</v>
      </c>
      <c r="F3399" s="25">
        <f>IFERROR(_xlfn.XLOOKUP($B3399,'Reference Prices - Do Not Edit'!$C$4:$C$6575,'Reference Prices - Do Not Edit'!$I$4:$I$6575),0)</f>
        <v>0</v>
      </c>
    </row>
    <row r="3400" spans="2:6">
      <c r="B3400" s="475"/>
      <c r="C3400" s="380" t="str">
        <f>IFERROR(_xlfn.XLOOKUP($B3400,'Reference Prices - Do Not Edit'!$C$4:$C$6575,'Reference Prices - Do Not Edit'!$B$4:$B$6575),"-")</f>
        <v>-</v>
      </c>
      <c r="D3400" s="23">
        <f>IFERROR(_xlfn.XLOOKUP($B3400,'Reference Prices - Do Not Edit'!$C$4:$C$6575,'Reference Prices - Do Not Edit'!$D$4:$D$6575),0)</f>
        <v>0</v>
      </c>
      <c r="E3400" s="23">
        <f>IFERROR(_xlfn.XLOOKUP($B3400,'Reference Prices - Do Not Edit'!$C$4:$C$6575,'Reference Prices - Do Not Edit'!$E$4:$E$6575),0)</f>
        <v>0</v>
      </c>
      <c r="F3400" s="25">
        <f>IFERROR(_xlfn.XLOOKUP($B3400,'Reference Prices - Do Not Edit'!$C$4:$C$6575,'Reference Prices - Do Not Edit'!$I$4:$I$6575),0)</f>
        <v>0</v>
      </c>
    </row>
    <row r="3401" spans="2:6">
      <c r="B3401" s="475"/>
      <c r="C3401" s="380" t="str">
        <f>IFERROR(_xlfn.XLOOKUP($B3401,'Reference Prices - Do Not Edit'!$C$4:$C$6575,'Reference Prices - Do Not Edit'!$B$4:$B$6575),"-")</f>
        <v>-</v>
      </c>
      <c r="D3401" s="23">
        <f>IFERROR(_xlfn.XLOOKUP($B3401,'Reference Prices - Do Not Edit'!$C$4:$C$6575,'Reference Prices - Do Not Edit'!$D$4:$D$6575),0)</f>
        <v>0</v>
      </c>
      <c r="E3401" s="23">
        <f>IFERROR(_xlfn.XLOOKUP($B3401,'Reference Prices - Do Not Edit'!$C$4:$C$6575,'Reference Prices - Do Not Edit'!$E$4:$E$6575),0)</f>
        <v>0</v>
      </c>
      <c r="F3401" s="25">
        <f>IFERROR(_xlfn.XLOOKUP($B3401,'Reference Prices - Do Not Edit'!$C$4:$C$6575,'Reference Prices - Do Not Edit'!$I$4:$I$6575),0)</f>
        <v>0</v>
      </c>
    </row>
    <row r="3402" spans="2:6">
      <c r="B3402" s="475"/>
      <c r="C3402" s="380" t="str">
        <f>IFERROR(_xlfn.XLOOKUP($B3402,'Reference Prices - Do Not Edit'!$C$4:$C$6575,'Reference Prices - Do Not Edit'!$B$4:$B$6575),"-")</f>
        <v>-</v>
      </c>
      <c r="D3402" s="23">
        <f>IFERROR(_xlfn.XLOOKUP($B3402,'Reference Prices - Do Not Edit'!$C$4:$C$6575,'Reference Prices - Do Not Edit'!$D$4:$D$6575),0)</f>
        <v>0</v>
      </c>
      <c r="E3402" s="23">
        <f>IFERROR(_xlfn.XLOOKUP($B3402,'Reference Prices - Do Not Edit'!$C$4:$C$6575,'Reference Prices - Do Not Edit'!$E$4:$E$6575),0)</f>
        <v>0</v>
      </c>
      <c r="F3402" s="25">
        <f>IFERROR(_xlfn.XLOOKUP($B3402,'Reference Prices - Do Not Edit'!$C$4:$C$6575,'Reference Prices - Do Not Edit'!$I$4:$I$6575),0)</f>
        <v>0</v>
      </c>
    </row>
    <row r="3403" spans="2:6">
      <c r="B3403" s="475"/>
      <c r="C3403" s="380" t="str">
        <f>IFERROR(_xlfn.XLOOKUP($B3403,'Reference Prices - Do Not Edit'!$C$4:$C$6575,'Reference Prices - Do Not Edit'!$B$4:$B$6575),"-")</f>
        <v>-</v>
      </c>
      <c r="D3403" s="23">
        <f>IFERROR(_xlfn.XLOOKUP($B3403,'Reference Prices - Do Not Edit'!$C$4:$C$6575,'Reference Prices - Do Not Edit'!$D$4:$D$6575),0)</f>
        <v>0</v>
      </c>
      <c r="E3403" s="23">
        <f>IFERROR(_xlfn.XLOOKUP($B3403,'Reference Prices - Do Not Edit'!$C$4:$C$6575,'Reference Prices - Do Not Edit'!$E$4:$E$6575),0)</f>
        <v>0</v>
      </c>
      <c r="F3403" s="25">
        <f>IFERROR(_xlfn.XLOOKUP($B3403,'Reference Prices - Do Not Edit'!$C$4:$C$6575,'Reference Prices - Do Not Edit'!$I$4:$I$6575),0)</f>
        <v>0</v>
      </c>
    </row>
    <row r="3404" spans="2:6">
      <c r="B3404" s="475"/>
      <c r="C3404" s="380" t="str">
        <f>IFERROR(_xlfn.XLOOKUP($B3404,'Reference Prices - Do Not Edit'!$C$4:$C$6575,'Reference Prices - Do Not Edit'!$B$4:$B$6575),"-")</f>
        <v>-</v>
      </c>
      <c r="D3404" s="23">
        <f>IFERROR(_xlfn.XLOOKUP($B3404,'Reference Prices - Do Not Edit'!$C$4:$C$6575,'Reference Prices - Do Not Edit'!$D$4:$D$6575),0)</f>
        <v>0</v>
      </c>
      <c r="E3404" s="23">
        <f>IFERROR(_xlfn.XLOOKUP($B3404,'Reference Prices - Do Not Edit'!$C$4:$C$6575,'Reference Prices - Do Not Edit'!$E$4:$E$6575),0)</f>
        <v>0</v>
      </c>
      <c r="F3404" s="25">
        <f>IFERROR(_xlfn.XLOOKUP($B3404,'Reference Prices - Do Not Edit'!$C$4:$C$6575,'Reference Prices - Do Not Edit'!$I$4:$I$6575),0)</f>
        <v>0</v>
      </c>
    </row>
    <row r="3405" spans="2:6">
      <c r="B3405" s="475"/>
      <c r="C3405" s="380" t="str">
        <f>IFERROR(_xlfn.XLOOKUP($B3405,'Reference Prices - Do Not Edit'!$C$4:$C$6575,'Reference Prices - Do Not Edit'!$B$4:$B$6575),"-")</f>
        <v>-</v>
      </c>
      <c r="D3405" s="23">
        <f>IFERROR(_xlfn.XLOOKUP($B3405,'Reference Prices - Do Not Edit'!$C$4:$C$6575,'Reference Prices - Do Not Edit'!$D$4:$D$6575),0)</f>
        <v>0</v>
      </c>
      <c r="E3405" s="23">
        <f>IFERROR(_xlfn.XLOOKUP($B3405,'Reference Prices - Do Not Edit'!$C$4:$C$6575,'Reference Prices - Do Not Edit'!$E$4:$E$6575),0)</f>
        <v>0</v>
      </c>
      <c r="F3405" s="25">
        <f>IFERROR(_xlfn.XLOOKUP($B3405,'Reference Prices - Do Not Edit'!$C$4:$C$6575,'Reference Prices - Do Not Edit'!$I$4:$I$6575),0)</f>
        <v>0</v>
      </c>
    </row>
    <row r="3406" spans="2:6">
      <c r="B3406" s="475"/>
      <c r="C3406" s="380" t="str">
        <f>IFERROR(_xlfn.XLOOKUP($B3406,'Reference Prices - Do Not Edit'!$C$4:$C$6575,'Reference Prices - Do Not Edit'!$B$4:$B$6575),"-")</f>
        <v>-</v>
      </c>
      <c r="D3406" s="23">
        <f>IFERROR(_xlfn.XLOOKUP($B3406,'Reference Prices - Do Not Edit'!$C$4:$C$6575,'Reference Prices - Do Not Edit'!$D$4:$D$6575),0)</f>
        <v>0</v>
      </c>
      <c r="E3406" s="23">
        <f>IFERROR(_xlfn.XLOOKUP($B3406,'Reference Prices - Do Not Edit'!$C$4:$C$6575,'Reference Prices - Do Not Edit'!$E$4:$E$6575),0)</f>
        <v>0</v>
      </c>
      <c r="F3406" s="25">
        <f>IFERROR(_xlfn.XLOOKUP($B3406,'Reference Prices - Do Not Edit'!$C$4:$C$6575,'Reference Prices - Do Not Edit'!$I$4:$I$6575),0)</f>
        <v>0</v>
      </c>
    </row>
    <row r="3407" spans="2:6">
      <c r="B3407" s="475"/>
      <c r="C3407" s="380" t="str">
        <f>IFERROR(_xlfn.XLOOKUP($B3407,'Reference Prices - Do Not Edit'!$C$4:$C$6575,'Reference Prices - Do Not Edit'!$B$4:$B$6575),"-")</f>
        <v>-</v>
      </c>
      <c r="D3407" s="23">
        <f>IFERROR(_xlfn.XLOOKUP($B3407,'Reference Prices - Do Not Edit'!$C$4:$C$6575,'Reference Prices - Do Not Edit'!$D$4:$D$6575),0)</f>
        <v>0</v>
      </c>
      <c r="E3407" s="23">
        <f>IFERROR(_xlfn.XLOOKUP($B3407,'Reference Prices - Do Not Edit'!$C$4:$C$6575,'Reference Prices - Do Not Edit'!$E$4:$E$6575),0)</f>
        <v>0</v>
      </c>
      <c r="F3407" s="25">
        <f>IFERROR(_xlfn.XLOOKUP($B3407,'Reference Prices - Do Not Edit'!$C$4:$C$6575,'Reference Prices - Do Not Edit'!$I$4:$I$6575),0)</f>
        <v>0</v>
      </c>
    </row>
    <row r="3408" spans="2:6">
      <c r="B3408" s="475"/>
      <c r="C3408" s="380" t="str">
        <f>IFERROR(_xlfn.XLOOKUP($B3408,'Reference Prices - Do Not Edit'!$C$4:$C$6575,'Reference Prices - Do Not Edit'!$B$4:$B$6575),"-")</f>
        <v>-</v>
      </c>
      <c r="D3408" s="23">
        <f>IFERROR(_xlfn.XLOOKUP($B3408,'Reference Prices - Do Not Edit'!$C$4:$C$6575,'Reference Prices - Do Not Edit'!$D$4:$D$6575),0)</f>
        <v>0</v>
      </c>
      <c r="E3408" s="23">
        <f>IFERROR(_xlfn.XLOOKUP($B3408,'Reference Prices - Do Not Edit'!$C$4:$C$6575,'Reference Prices - Do Not Edit'!$E$4:$E$6575),0)</f>
        <v>0</v>
      </c>
      <c r="F3408" s="25">
        <f>IFERROR(_xlfn.XLOOKUP($B3408,'Reference Prices - Do Not Edit'!$C$4:$C$6575,'Reference Prices - Do Not Edit'!$I$4:$I$6575),0)</f>
        <v>0</v>
      </c>
    </row>
    <row r="3409" spans="2:6">
      <c r="B3409" s="475"/>
      <c r="C3409" s="380" t="str">
        <f>IFERROR(_xlfn.XLOOKUP($B3409,'Reference Prices - Do Not Edit'!$C$4:$C$6575,'Reference Prices - Do Not Edit'!$B$4:$B$6575),"-")</f>
        <v>-</v>
      </c>
      <c r="D3409" s="23">
        <f>IFERROR(_xlfn.XLOOKUP($B3409,'Reference Prices - Do Not Edit'!$C$4:$C$6575,'Reference Prices - Do Not Edit'!$D$4:$D$6575),0)</f>
        <v>0</v>
      </c>
      <c r="E3409" s="23">
        <f>IFERROR(_xlfn.XLOOKUP($B3409,'Reference Prices - Do Not Edit'!$C$4:$C$6575,'Reference Prices - Do Not Edit'!$E$4:$E$6575),0)</f>
        <v>0</v>
      </c>
      <c r="F3409" s="25">
        <f>IFERROR(_xlfn.XLOOKUP($B3409,'Reference Prices - Do Not Edit'!$C$4:$C$6575,'Reference Prices - Do Not Edit'!$I$4:$I$6575),0)</f>
        <v>0</v>
      </c>
    </row>
    <row r="3410" spans="2:6">
      <c r="B3410" s="475"/>
      <c r="C3410" s="380" t="str">
        <f>IFERROR(_xlfn.XLOOKUP($B3410,'Reference Prices - Do Not Edit'!$C$4:$C$6575,'Reference Prices - Do Not Edit'!$B$4:$B$6575),"-")</f>
        <v>-</v>
      </c>
      <c r="D3410" s="23">
        <f>IFERROR(_xlfn.XLOOKUP($B3410,'Reference Prices - Do Not Edit'!$C$4:$C$6575,'Reference Prices - Do Not Edit'!$D$4:$D$6575),0)</f>
        <v>0</v>
      </c>
      <c r="E3410" s="23">
        <f>IFERROR(_xlfn.XLOOKUP($B3410,'Reference Prices - Do Not Edit'!$C$4:$C$6575,'Reference Prices - Do Not Edit'!$E$4:$E$6575),0)</f>
        <v>0</v>
      </c>
      <c r="F3410" s="25">
        <f>IFERROR(_xlfn.XLOOKUP($B3410,'Reference Prices - Do Not Edit'!$C$4:$C$6575,'Reference Prices - Do Not Edit'!$I$4:$I$6575),0)</f>
        <v>0</v>
      </c>
    </row>
    <row r="3411" spans="2:6">
      <c r="B3411" s="475"/>
      <c r="C3411" s="380" t="str">
        <f>IFERROR(_xlfn.XLOOKUP($B3411,'Reference Prices - Do Not Edit'!$C$4:$C$6575,'Reference Prices - Do Not Edit'!$B$4:$B$6575),"-")</f>
        <v>-</v>
      </c>
      <c r="D3411" s="23">
        <f>IFERROR(_xlfn.XLOOKUP($B3411,'Reference Prices - Do Not Edit'!$C$4:$C$6575,'Reference Prices - Do Not Edit'!$D$4:$D$6575),0)</f>
        <v>0</v>
      </c>
      <c r="E3411" s="23">
        <f>IFERROR(_xlfn.XLOOKUP($B3411,'Reference Prices - Do Not Edit'!$C$4:$C$6575,'Reference Prices - Do Not Edit'!$E$4:$E$6575),0)</f>
        <v>0</v>
      </c>
      <c r="F3411" s="25">
        <f>IFERROR(_xlfn.XLOOKUP($B3411,'Reference Prices - Do Not Edit'!$C$4:$C$6575,'Reference Prices - Do Not Edit'!$I$4:$I$6575),0)</f>
        <v>0</v>
      </c>
    </row>
    <row r="3412" spans="2:6">
      <c r="B3412" s="475"/>
      <c r="C3412" s="380" t="str">
        <f>IFERROR(_xlfn.XLOOKUP($B3412,'Reference Prices - Do Not Edit'!$C$4:$C$6575,'Reference Prices - Do Not Edit'!$B$4:$B$6575),"-")</f>
        <v>-</v>
      </c>
      <c r="D3412" s="23">
        <f>IFERROR(_xlfn.XLOOKUP($B3412,'Reference Prices - Do Not Edit'!$C$4:$C$6575,'Reference Prices - Do Not Edit'!$D$4:$D$6575),0)</f>
        <v>0</v>
      </c>
      <c r="E3412" s="23">
        <f>IFERROR(_xlfn.XLOOKUP($B3412,'Reference Prices - Do Not Edit'!$C$4:$C$6575,'Reference Prices - Do Not Edit'!$E$4:$E$6575),0)</f>
        <v>0</v>
      </c>
      <c r="F3412" s="25">
        <f>IFERROR(_xlfn.XLOOKUP($B3412,'Reference Prices - Do Not Edit'!$C$4:$C$6575,'Reference Prices - Do Not Edit'!$I$4:$I$6575),0)</f>
        <v>0</v>
      </c>
    </row>
    <row r="3413" spans="2:6">
      <c r="B3413" s="475"/>
      <c r="C3413" s="380" t="str">
        <f>IFERROR(_xlfn.XLOOKUP($B3413,'Reference Prices - Do Not Edit'!$C$4:$C$6575,'Reference Prices - Do Not Edit'!$B$4:$B$6575),"-")</f>
        <v>-</v>
      </c>
      <c r="D3413" s="23">
        <f>IFERROR(_xlfn.XLOOKUP($B3413,'Reference Prices - Do Not Edit'!$C$4:$C$6575,'Reference Prices - Do Not Edit'!$D$4:$D$6575),0)</f>
        <v>0</v>
      </c>
      <c r="E3413" s="23">
        <f>IFERROR(_xlfn.XLOOKUP($B3413,'Reference Prices - Do Not Edit'!$C$4:$C$6575,'Reference Prices - Do Not Edit'!$E$4:$E$6575),0)</f>
        <v>0</v>
      </c>
      <c r="F3413" s="25">
        <f>IFERROR(_xlfn.XLOOKUP($B3413,'Reference Prices - Do Not Edit'!$C$4:$C$6575,'Reference Prices - Do Not Edit'!$I$4:$I$6575),0)</f>
        <v>0</v>
      </c>
    </row>
    <row r="3414" spans="2:6">
      <c r="B3414" s="475"/>
      <c r="C3414" s="380" t="str">
        <f>IFERROR(_xlfn.XLOOKUP($B3414,'Reference Prices - Do Not Edit'!$C$4:$C$6575,'Reference Prices - Do Not Edit'!$B$4:$B$6575),"-")</f>
        <v>-</v>
      </c>
      <c r="D3414" s="23">
        <f>IFERROR(_xlfn.XLOOKUP($B3414,'Reference Prices - Do Not Edit'!$C$4:$C$6575,'Reference Prices - Do Not Edit'!$D$4:$D$6575),0)</f>
        <v>0</v>
      </c>
      <c r="E3414" s="23">
        <f>IFERROR(_xlfn.XLOOKUP($B3414,'Reference Prices - Do Not Edit'!$C$4:$C$6575,'Reference Prices - Do Not Edit'!$E$4:$E$6575),0)</f>
        <v>0</v>
      </c>
      <c r="F3414" s="25">
        <f>IFERROR(_xlfn.XLOOKUP($B3414,'Reference Prices - Do Not Edit'!$C$4:$C$6575,'Reference Prices - Do Not Edit'!$I$4:$I$6575),0)</f>
        <v>0</v>
      </c>
    </row>
    <row r="3415" spans="2:6">
      <c r="B3415" s="475"/>
      <c r="C3415" s="380" t="str">
        <f>IFERROR(_xlfn.XLOOKUP($B3415,'Reference Prices - Do Not Edit'!$C$4:$C$6575,'Reference Prices - Do Not Edit'!$B$4:$B$6575),"-")</f>
        <v>-</v>
      </c>
      <c r="D3415" s="23">
        <f>IFERROR(_xlfn.XLOOKUP($B3415,'Reference Prices - Do Not Edit'!$C$4:$C$6575,'Reference Prices - Do Not Edit'!$D$4:$D$6575),0)</f>
        <v>0</v>
      </c>
      <c r="E3415" s="23">
        <f>IFERROR(_xlfn.XLOOKUP($B3415,'Reference Prices - Do Not Edit'!$C$4:$C$6575,'Reference Prices - Do Not Edit'!$E$4:$E$6575),0)</f>
        <v>0</v>
      </c>
      <c r="F3415" s="25">
        <f>IFERROR(_xlfn.XLOOKUP($B3415,'Reference Prices - Do Not Edit'!$C$4:$C$6575,'Reference Prices - Do Not Edit'!$I$4:$I$6575),0)</f>
        <v>0</v>
      </c>
    </row>
    <row r="3416" spans="2:6">
      <c r="B3416" s="475"/>
      <c r="C3416" s="380" t="str">
        <f>IFERROR(_xlfn.XLOOKUP($B3416,'Reference Prices - Do Not Edit'!$C$4:$C$6575,'Reference Prices - Do Not Edit'!$B$4:$B$6575),"-")</f>
        <v>-</v>
      </c>
      <c r="D3416" s="23">
        <f>IFERROR(_xlfn.XLOOKUP($B3416,'Reference Prices - Do Not Edit'!$C$4:$C$6575,'Reference Prices - Do Not Edit'!$D$4:$D$6575),0)</f>
        <v>0</v>
      </c>
      <c r="E3416" s="23">
        <f>IFERROR(_xlfn.XLOOKUP($B3416,'Reference Prices - Do Not Edit'!$C$4:$C$6575,'Reference Prices - Do Not Edit'!$E$4:$E$6575),0)</f>
        <v>0</v>
      </c>
      <c r="F3416" s="25">
        <f>IFERROR(_xlfn.XLOOKUP($B3416,'Reference Prices - Do Not Edit'!$C$4:$C$6575,'Reference Prices - Do Not Edit'!$I$4:$I$6575),0)</f>
        <v>0</v>
      </c>
    </row>
    <row r="3417" spans="2:6">
      <c r="B3417" s="475"/>
      <c r="C3417" s="380" t="str">
        <f>IFERROR(_xlfn.XLOOKUP($B3417,'Reference Prices - Do Not Edit'!$C$4:$C$6575,'Reference Prices - Do Not Edit'!$B$4:$B$6575),"-")</f>
        <v>-</v>
      </c>
      <c r="D3417" s="23">
        <f>IFERROR(_xlfn.XLOOKUP($B3417,'Reference Prices - Do Not Edit'!$C$4:$C$6575,'Reference Prices - Do Not Edit'!$D$4:$D$6575),0)</f>
        <v>0</v>
      </c>
      <c r="E3417" s="23">
        <f>IFERROR(_xlfn.XLOOKUP($B3417,'Reference Prices - Do Not Edit'!$C$4:$C$6575,'Reference Prices - Do Not Edit'!$E$4:$E$6575),0)</f>
        <v>0</v>
      </c>
      <c r="F3417" s="25">
        <f>IFERROR(_xlfn.XLOOKUP($B3417,'Reference Prices - Do Not Edit'!$C$4:$C$6575,'Reference Prices - Do Not Edit'!$I$4:$I$6575),0)</f>
        <v>0</v>
      </c>
    </row>
    <row r="3418" spans="2:6">
      <c r="B3418" s="475"/>
      <c r="C3418" s="380" t="str">
        <f>IFERROR(_xlfn.XLOOKUP($B3418,'Reference Prices - Do Not Edit'!$C$4:$C$6575,'Reference Prices - Do Not Edit'!$B$4:$B$6575),"-")</f>
        <v>-</v>
      </c>
      <c r="D3418" s="23">
        <f>IFERROR(_xlfn.XLOOKUP($B3418,'Reference Prices - Do Not Edit'!$C$4:$C$6575,'Reference Prices - Do Not Edit'!$D$4:$D$6575),0)</f>
        <v>0</v>
      </c>
      <c r="E3418" s="23">
        <f>IFERROR(_xlfn.XLOOKUP($B3418,'Reference Prices - Do Not Edit'!$C$4:$C$6575,'Reference Prices - Do Not Edit'!$E$4:$E$6575),0)</f>
        <v>0</v>
      </c>
      <c r="F3418" s="25">
        <f>IFERROR(_xlfn.XLOOKUP($B3418,'Reference Prices - Do Not Edit'!$C$4:$C$6575,'Reference Prices - Do Not Edit'!$I$4:$I$6575),0)</f>
        <v>0</v>
      </c>
    </row>
    <row r="3419" spans="2:6">
      <c r="B3419" s="475"/>
      <c r="C3419" s="380" t="str">
        <f>IFERROR(_xlfn.XLOOKUP($B3419,'Reference Prices - Do Not Edit'!$C$4:$C$6575,'Reference Prices - Do Not Edit'!$B$4:$B$6575),"-")</f>
        <v>-</v>
      </c>
      <c r="D3419" s="23">
        <f>IFERROR(_xlfn.XLOOKUP($B3419,'Reference Prices - Do Not Edit'!$C$4:$C$6575,'Reference Prices - Do Not Edit'!$D$4:$D$6575),0)</f>
        <v>0</v>
      </c>
      <c r="E3419" s="23">
        <f>IFERROR(_xlfn.XLOOKUP($B3419,'Reference Prices - Do Not Edit'!$C$4:$C$6575,'Reference Prices - Do Not Edit'!$E$4:$E$6575),0)</f>
        <v>0</v>
      </c>
      <c r="F3419" s="25">
        <f>IFERROR(_xlfn.XLOOKUP($B3419,'Reference Prices - Do Not Edit'!$C$4:$C$6575,'Reference Prices - Do Not Edit'!$I$4:$I$6575),0)</f>
        <v>0</v>
      </c>
    </row>
    <row r="3420" spans="2:6">
      <c r="B3420" s="475"/>
      <c r="C3420" s="380" t="str">
        <f>IFERROR(_xlfn.XLOOKUP($B3420,'Reference Prices - Do Not Edit'!$C$4:$C$6575,'Reference Prices - Do Not Edit'!$B$4:$B$6575),"-")</f>
        <v>-</v>
      </c>
      <c r="D3420" s="23">
        <f>IFERROR(_xlfn.XLOOKUP($B3420,'Reference Prices - Do Not Edit'!$C$4:$C$6575,'Reference Prices - Do Not Edit'!$D$4:$D$6575),0)</f>
        <v>0</v>
      </c>
      <c r="E3420" s="23">
        <f>IFERROR(_xlfn.XLOOKUP($B3420,'Reference Prices - Do Not Edit'!$C$4:$C$6575,'Reference Prices - Do Not Edit'!$E$4:$E$6575),0)</f>
        <v>0</v>
      </c>
      <c r="F3420" s="25">
        <f>IFERROR(_xlfn.XLOOKUP($B3420,'Reference Prices - Do Not Edit'!$C$4:$C$6575,'Reference Prices - Do Not Edit'!$I$4:$I$6575),0)</f>
        <v>0</v>
      </c>
    </row>
    <row r="3421" spans="2:6">
      <c r="B3421" s="475"/>
      <c r="C3421" s="380" t="str">
        <f>IFERROR(_xlfn.XLOOKUP($B3421,'Reference Prices - Do Not Edit'!$C$4:$C$6575,'Reference Prices - Do Not Edit'!$B$4:$B$6575),"-")</f>
        <v>-</v>
      </c>
      <c r="D3421" s="23">
        <f>IFERROR(_xlfn.XLOOKUP($B3421,'Reference Prices - Do Not Edit'!$C$4:$C$6575,'Reference Prices - Do Not Edit'!$D$4:$D$6575),0)</f>
        <v>0</v>
      </c>
      <c r="E3421" s="23">
        <f>IFERROR(_xlfn.XLOOKUP($B3421,'Reference Prices - Do Not Edit'!$C$4:$C$6575,'Reference Prices - Do Not Edit'!$E$4:$E$6575),0)</f>
        <v>0</v>
      </c>
      <c r="F3421" s="25">
        <f>IFERROR(_xlfn.XLOOKUP($B3421,'Reference Prices - Do Not Edit'!$C$4:$C$6575,'Reference Prices - Do Not Edit'!$I$4:$I$6575),0)</f>
        <v>0</v>
      </c>
    </row>
    <row r="3422" spans="2:6">
      <c r="B3422" s="475"/>
      <c r="C3422" s="380" t="str">
        <f>IFERROR(_xlfn.XLOOKUP($B3422,'Reference Prices - Do Not Edit'!$C$4:$C$6575,'Reference Prices - Do Not Edit'!$B$4:$B$6575),"-")</f>
        <v>-</v>
      </c>
      <c r="D3422" s="23">
        <f>IFERROR(_xlfn.XLOOKUP($B3422,'Reference Prices - Do Not Edit'!$C$4:$C$6575,'Reference Prices - Do Not Edit'!$D$4:$D$6575),0)</f>
        <v>0</v>
      </c>
      <c r="E3422" s="23">
        <f>IFERROR(_xlfn.XLOOKUP($B3422,'Reference Prices - Do Not Edit'!$C$4:$C$6575,'Reference Prices - Do Not Edit'!$E$4:$E$6575),0)</f>
        <v>0</v>
      </c>
      <c r="F3422" s="25">
        <f>IFERROR(_xlfn.XLOOKUP($B3422,'Reference Prices - Do Not Edit'!$C$4:$C$6575,'Reference Prices - Do Not Edit'!$I$4:$I$6575),0)</f>
        <v>0</v>
      </c>
    </row>
    <row r="3423" spans="2:6">
      <c r="B3423" s="475"/>
      <c r="C3423" s="380" t="str">
        <f>IFERROR(_xlfn.XLOOKUP($B3423,'Reference Prices - Do Not Edit'!$C$4:$C$6575,'Reference Prices - Do Not Edit'!$B$4:$B$6575),"-")</f>
        <v>-</v>
      </c>
      <c r="D3423" s="23">
        <f>IFERROR(_xlfn.XLOOKUP($B3423,'Reference Prices - Do Not Edit'!$C$4:$C$6575,'Reference Prices - Do Not Edit'!$D$4:$D$6575),0)</f>
        <v>0</v>
      </c>
      <c r="E3423" s="23">
        <f>IFERROR(_xlfn.XLOOKUP($B3423,'Reference Prices - Do Not Edit'!$C$4:$C$6575,'Reference Prices - Do Not Edit'!$E$4:$E$6575),0)</f>
        <v>0</v>
      </c>
      <c r="F3423" s="25">
        <f>IFERROR(_xlfn.XLOOKUP($B3423,'Reference Prices - Do Not Edit'!$C$4:$C$6575,'Reference Prices - Do Not Edit'!$I$4:$I$6575),0)</f>
        <v>0</v>
      </c>
    </row>
    <row r="3424" spans="2:6">
      <c r="B3424" s="475"/>
      <c r="C3424" s="380" t="str">
        <f>IFERROR(_xlfn.XLOOKUP($B3424,'Reference Prices - Do Not Edit'!$C$4:$C$6575,'Reference Prices - Do Not Edit'!$B$4:$B$6575),"-")</f>
        <v>-</v>
      </c>
      <c r="D3424" s="23">
        <f>IFERROR(_xlfn.XLOOKUP($B3424,'Reference Prices - Do Not Edit'!$C$4:$C$6575,'Reference Prices - Do Not Edit'!$D$4:$D$6575),0)</f>
        <v>0</v>
      </c>
      <c r="E3424" s="23">
        <f>IFERROR(_xlfn.XLOOKUP($B3424,'Reference Prices - Do Not Edit'!$C$4:$C$6575,'Reference Prices - Do Not Edit'!$E$4:$E$6575),0)</f>
        <v>0</v>
      </c>
      <c r="F3424" s="25">
        <f>IFERROR(_xlfn.XLOOKUP($B3424,'Reference Prices - Do Not Edit'!$C$4:$C$6575,'Reference Prices - Do Not Edit'!$I$4:$I$6575),0)</f>
        <v>0</v>
      </c>
    </row>
    <row r="3425" spans="2:6">
      <c r="B3425" s="475"/>
      <c r="C3425" s="380" t="str">
        <f>IFERROR(_xlfn.XLOOKUP($B3425,'Reference Prices - Do Not Edit'!$C$4:$C$6575,'Reference Prices - Do Not Edit'!$B$4:$B$6575),"-")</f>
        <v>-</v>
      </c>
      <c r="D3425" s="23">
        <f>IFERROR(_xlfn.XLOOKUP($B3425,'Reference Prices - Do Not Edit'!$C$4:$C$6575,'Reference Prices - Do Not Edit'!$D$4:$D$6575),0)</f>
        <v>0</v>
      </c>
      <c r="E3425" s="23">
        <f>IFERROR(_xlfn.XLOOKUP($B3425,'Reference Prices - Do Not Edit'!$C$4:$C$6575,'Reference Prices - Do Not Edit'!$E$4:$E$6575),0)</f>
        <v>0</v>
      </c>
      <c r="F3425" s="25">
        <f>IFERROR(_xlfn.XLOOKUP($B3425,'Reference Prices - Do Not Edit'!$C$4:$C$6575,'Reference Prices - Do Not Edit'!$I$4:$I$6575),0)</f>
        <v>0</v>
      </c>
    </row>
    <row r="3426" spans="2:6">
      <c r="B3426" s="475"/>
      <c r="C3426" s="380" t="str">
        <f>IFERROR(_xlfn.XLOOKUP($B3426,'Reference Prices - Do Not Edit'!$C$4:$C$6575,'Reference Prices - Do Not Edit'!$B$4:$B$6575),"-")</f>
        <v>-</v>
      </c>
      <c r="D3426" s="23">
        <f>IFERROR(_xlfn.XLOOKUP($B3426,'Reference Prices - Do Not Edit'!$C$4:$C$6575,'Reference Prices - Do Not Edit'!$D$4:$D$6575),0)</f>
        <v>0</v>
      </c>
      <c r="E3426" s="23">
        <f>IFERROR(_xlfn.XLOOKUP($B3426,'Reference Prices - Do Not Edit'!$C$4:$C$6575,'Reference Prices - Do Not Edit'!$E$4:$E$6575),0)</f>
        <v>0</v>
      </c>
      <c r="F3426" s="25">
        <f>IFERROR(_xlfn.XLOOKUP($B3426,'Reference Prices - Do Not Edit'!$C$4:$C$6575,'Reference Prices - Do Not Edit'!$I$4:$I$6575),0)</f>
        <v>0</v>
      </c>
    </row>
    <row r="3427" spans="2:6">
      <c r="B3427" s="475"/>
      <c r="C3427" s="380" t="str">
        <f>IFERROR(_xlfn.XLOOKUP($B3427,'Reference Prices - Do Not Edit'!$C$4:$C$6575,'Reference Prices - Do Not Edit'!$B$4:$B$6575),"-")</f>
        <v>-</v>
      </c>
      <c r="D3427" s="23">
        <f>IFERROR(_xlfn.XLOOKUP($B3427,'Reference Prices - Do Not Edit'!$C$4:$C$6575,'Reference Prices - Do Not Edit'!$D$4:$D$6575),0)</f>
        <v>0</v>
      </c>
      <c r="E3427" s="23">
        <f>IFERROR(_xlfn.XLOOKUP($B3427,'Reference Prices - Do Not Edit'!$C$4:$C$6575,'Reference Prices - Do Not Edit'!$E$4:$E$6575),0)</f>
        <v>0</v>
      </c>
      <c r="F3427" s="25">
        <f>IFERROR(_xlfn.XLOOKUP($B3427,'Reference Prices - Do Not Edit'!$C$4:$C$6575,'Reference Prices - Do Not Edit'!$I$4:$I$6575),0)</f>
        <v>0</v>
      </c>
    </row>
    <row r="3428" spans="2:6">
      <c r="B3428" s="475"/>
      <c r="C3428" s="380" t="str">
        <f>IFERROR(_xlfn.XLOOKUP($B3428,'Reference Prices - Do Not Edit'!$C$4:$C$6575,'Reference Prices - Do Not Edit'!$B$4:$B$6575),"-")</f>
        <v>-</v>
      </c>
      <c r="D3428" s="23">
        <f>IFERROR(_xlfn.XLOOKUP($B3428,'Reference Prices - Do Not Edit'!$C$4:$C$6575,'Reference Prices - Do Not Edit'!$D$4:$D$6575),0)</f>
        <v>0</v>
      </c>
      <c r="E3428" s="23">
        <f>IFERROR(_xlfn.XLOOKUP($B3428,'Reference Prices - Do Not Edit'!$C$4:$C$6575,'Reference Prices - Do Not Edit'!$E$4:$E$6575),0)</f>
        <v>0</v>
      </c>
      <c r="F3428" s="25">
        <f>IFERROR(_xlfn.XLOOKUP($B3428,'Reference Prices - Do Not Edit'!$C$4:$C$6575,'Reference Prices - Do Not Edit'!$I$4:$I$6575),0)</f>
        <v>0</v>
      </c>
    </row>
    <row r="3429" spans="2:6">
      <c r="B3429" s="475"/>
      <c r="C3429" s="380" t="str">
        <f>IFERROR(_xlfn.XLOOKUP($B3429,'Reference Prices - Do Not Edit'!$C$4:$C$6575,'Reference Prices - Do Not Edit'!$B$4:$B$6575),"-")</f>
        <v>-</v>
      </c>
      <c r="D3429" s="23">
        <f>IFERROR(_xlfn.XLOOKUP($B3429,'Reference Prices - Do Not Edit'!$C$4:$C$6575,'Reference Prices - Do Not Edit'!$D$4:$D$6575),0)</f>
        <v>0</v>
      </c>
      <c r="E3429" s="23">
        <f>IFERROR(_xlfn.XLOOKUP($B3429,'Reference Prices - Do Not Edit'!$C$4:$C$6575,'Reference Prices - Do Not Edit'!$E$4:$E$6575),0)</f>
        <v>0</v>
      </c>
      <c r="F3429" s="25">
        <f>IFERROR(_xlfn.XLOOKUP($B3429,'Reference Prices - Do Not Edit'!$C$4:$C$6575,'Reference Prices - Do Not Edit'!$I$4:$I$6575),0)</f>
        <v>0</v>
      </c>
    </row>
    <row r="3430" spans="2:6">
      <c r="B3430" s="475"/>
      <c r="C3430" s="380" t="str">
        <f>IFERROR(_xlfn.XLOOKUP($B3430,'Reference Prices - Do Not Edit'!$C$4:$C$6575,'Reference Prices - Do Not Edit'!$B$4:$B$6575),"-")</f>
        <v>-</v>
      </c>
      <c r="D3430" s="23">
        <f>IFERROR(_xlfn.XLOOKUP($B3430,'Reference Prices - Do Not Edit'!$C$4:$C$6575,'Reference Prices - Do Not Edit'!$D$4:$D$6575),0)</f>
        <v>0</v>
      </c>
      <c r="E3430" s="23">
        <f>IFERROR(_xlfn.XLOOKUP($B3430,'Reference Prices - Do Not Edit'!$C$4:$C$6575,'Reference Prices - Do Not Edit'!$E$4:$E$6575),0)</f>
        <v>0</v>
      </c>
      <c r="F3430" s="25">
        <f>IFERROR(_xlfn.XLOOKUP($B3430,'Reference Prices - Do Not Edit'!$C$4:$C$6575,'Reference Prices - Do Not Edit'!$I$4:$I$6575),0)</f>
        <v>0</v>
      </c>
    </row>
    <row r="3431" spans="2:6">
      <c r="B3431" s="475"/>
      <c r="C3431" s="380" t="str">
        <f>IFERROR(_xlfn.XLOOKUP($B3431,'Reference Prices - Do Not Edit'!$C$4:$C$6575,'Reference Prices - Do Not Edit'!$B$4:$B$6575),"-")</f>
        <v>-</v>
      </c>
      <c r="D3431" s="23">
        <f>IFERROR(_xlfn.XLOOKUP($B3431,'Reference Prices - Do Not Edit'!$C$4:$C$6575,'Reference Prices - Do Not Edit'!$D$4:$D$6575),0)</f>
        <v>0</v>
      </c>
      <c r="E3431" s="23">
        <f>IFERROR(_xlfn.XLOOKUP($B3431,'Reference Prices - Do Not Edit'!$C$4:$C$6575,'Reference Prices - Do Not Edit'!$E$4:$E$6575),0)</f>
        <v>0</v>
      </c>
      <c r="F3431" s="25">
        <f>IFERROR(_xlfn.XLOOKUP($B3431,'Reference Prices - Do Not Edit'!$C$4:$C$6575,'Reference Prices - Do Not Edit'!$I$4:$I$6575),0)</f>
        <v>0</v>
      </c>
    </row>
    <row r="3432" spans="2:6">
      <c r="B3432" s="475"/>
      <c r="C3432" s="380" t="str">
        <f>IFERROR(_xlfn.XLOOKUP($B3432,'Reference Prices - Do Not Edit'!$C$4:$C$6575,'Reference Prices - Do Not Edit'!$B$4:$B$6575),"-")</f>
        <v>-</v>
      </c>
      <c r="D3432" s="23">
        <f>IFERROR(_xlfn.XLOOKUP($B3432,'Reference Prices - Do Not Edit'!$C$4:$C$6575,'Reference Prices - Do Not Edit'!$D$4:$D$6575),0)</f>
        <v>0</v>
      </c>
      <c r="E3432" s="23">
        <f>IFERROR(_xlfn.XLOOKUP($B3432,'Reference Prices - Do Not Edit'!$C$4:$C$6575,'Reference Prices - Do Not Edit'!$E$4:$E$6575),0)</f>
        <v>0</v>
      </c>
      <c r="F3432" s="25">
        <f>IFERROR(_xlfn.XLOOKUP($B3432,'Reference Prices - Do Not Edit'!$C$4:$C$6575,'Reference Prices - Do Not Edit'!$I$4:$I$6575),0)</f>
        <v>0</v>
      </c>
    </row>
    <row r="3433" spans="2:6">
      <c r="B3433" s="475"/>
      <c r="C3433" s="380" t="str">
        <f>IFERROR(_xlfn.XLOOKUP($B3433,'Reference Prices - Do Not Edit'!$C$4:$C$6575,'Reference Prices - Do Not Edit'!$B$4:$B$6575),"-")</f>
        <v>-</v>
      </c>
      <c r="D3433" s="23">
        <f>IFERROR(_xlfn.XLOOKUP($B3433,'Reference Prices - Do Not Edit'!$C$4:$C$6575,'Reference Prices - Do Not Edit'!$D$4:$D$6575),0)</f>
        <v>0</v>
      </c>
      <c r="E3433" s="23">
        <f>IFERROR(_xlfn.XLOOKUP($B3433,'Reference Prices - Do Not Edit'!$C$4:$C$6575,'Reference Prices - Do Not Edit'!$E$4:$E$6575),0)</f>
        <v>0</v>
      </c>
      <c r="F3433" s="25">
        <f>IFERROR(_xlfn.XLOOKUP($B3433,'Reference Prices - Do Not Edit'!$C$4:$C$6575,'Reference Prices - Do Not Edit'!$I$4:$I$6575),0)</f>
        <v>0</v>
      </c>
    </row>
    <row r="3434" spans="2:6">
      <c r="B3434" s="475"/>
      <c r="C3434" s="380" t="str">
        <f>IFERROR(_xlfn.XLOOKUP($B3434,'Reference Prices - Do Not Edit'!$C$4:$C$6575,'Reference Prices - Do Not Edit'!$B$4:$B$6575),"-")</f>
        <v>-</v>
      </c>
      <c r="D3434" s="23">
        <f>IFERROR(_xlfn.XLOOKUP($B3434,'Reference Prices - Do Not Edit'!$C$4:$C$6575,'Reference Prices - Do Not Edit'!$D$4:$D$6575),0)</f>
        <v>0</v>
      </c>
      <c r="E3434" s="23">
        <f>IFERROR(_xlfn.XLOOKUP($B3434,'Reference Prices - Do Not Edit'!$C$4:$C$6575,'Reference Prices - Do Not Edit'!$E$4:$E$6575),0)</f>
        <v>0</v>
      </c>
      <c r="F3434" s="25">
        <f>IFERROR(_xlfn.XLOOKUP($B3434,'Reference Prices - Do Not Edit'!$C$4:$C$6575,'Reference Prices - Do Not Edit'!$I$4:$I$6575),0)</f>
        <v>0</v>
      </c>
    </row>
    <row r="3435" spans="2:6">
      <c r="B3435" s="475"/>
      <c r="C3435" s="380" t="str">
        <f>IFERROR(_xlfn.XLOOKUP($B3435,'Reference Prices - Do Not Edit'!$C$4:$C$6575,'Reference Prices - Do Not Edit'!$B$4:$B$6575),"-")</f>
        <v>-</v>
      </c>
      <c r="D3435" s="23">
        <f>IFERROR(_xlfn.XLOOKUP($B3435,'Reference Prices - Do Not Edit'!$C$4:$C$6575,'Reference Prices - Do Not Edit'!$D$4:$D$6575),0)</f>
        <v>0</v>
      </c>
      <c r="E3435" s="23">
        <f>IFERROR(_xlfn.XLOOKUP($B3435,'Reference Prices - Do Not Edit'!$C$4:$C$6575,'Reference Prices - Do Not Edit'!$E$4:$E$6575),0)</f>
        <v>0</v>
      </c>
      <c r="F3435" s="25">
        <f>IFERROR(_xlfn.XLOOKUP($B3435,'Reference Prices - Do Not Edit'!$C$4:$C$6575,'Reference Prices - Do Not Edit'!$I$4:$I$6575),0)</f>
        <v>0</v>
      </c>
    </row>
    <row r="3436" spans="2:6">
      <c r="B3436" s="475"/>
      <c r="C3436" s="380" t="str">
        <f>IFERROR(_xlfn.XLOOKUP($B3436,'Reference Prices - Do Not Edit'!$C$4:$C$6575,'Reference Prices - Do Not Edit'!$B$4:$B$6575),"-")</f>
        <v>-</v>
      </c>
      <c r="D3436" s="23">
        <f>IFERROR(_xlfn.XLOOKUP($B3436,'Reference Prices - Do Not Edit'!$C$4:$C$6575,'Reference Prices - Do Not Edit'!$D$4:$D$6575),0)</f>
        <v>0</v>
      </c>
      <c r="E3436" s="23">
        <f>IFERROR(_xlfn.XLOOKUP($B3436,'Reference Prices - Do Not Edit'!$C$4:$C$6575,'Reference Prices - Do Not Edit'!$E$4:$E$6575),0)</f>
        <v>0</v>
      </c>
      <c r="F3436" s="25">
        <f>IFERROR(_xlfn.XLOOKUP($B3436,'Reference Prices - Do Not Edit'!$C$4:$C$6575,'Reference Prices - Do Not Edit'!$I$4:$I$6575),0)</f>
        <v>0</v>
      </c>
    </row>
    <row r="3437" spans="2:6">
      <c r="B3437" s="475"/>
      <c r="C3437" s="380" t="str">
        <f>IFERROR(_xlfn.XLOOKUP($B3437,'Reference Prices - Do Not Edit'!$C$4:$C$6575,'Reference Prices - Do Not Edit'!$B$4:$B$6575),"-")</f>
        <v>-</v>
      </c>
      <c r="D3437" s="23">
        <f>IFERROR(_xlfn.XLOOKUP($B3437,'Reference Prices - Do Not Edit'!$C$4:$C$6575,'Reference Prices - Do Not Edit'!$D$4:$D$6575),0)</f>
        <v>0</v>
      </c>
      <c r="E3437" s="23">
        <f>IFERROR(_xlfn.XLOOKUP($B3437,'Reference Prices - Do Not Edit'!$C$4:$C$6575,'Reference Prices - Do Not Edit'!$E$4:$E$6575),0)</f>
        <v>0</v>
      </c>
      <c r="F3437" s="25">
        <f>IFERROR(_xlfn.XLOOKUP($B3437,'Reference Prices - Do Not Edit'!$C$4:$C$6575,'Reference Prices - Do Not Edit'!$I$4:$I$6575),0)</f>
        <v>0</v>
      </c>
    </row>
    <row r="3438" spans="2:6">
      <c r="B3438" s="475"/>
      <c r="C3438" s="380" t="str">
        <f>IFERROR(_xlfn.XLOOKUP($B3438,'Reference Prices - Do Not Edit'!$C$4:$C$6575,'Reference Prices - Do Not Edit'!$B$4:$B$6575),"-")</f>
        <v>-</v>
      </c>
      <c r="D3438" s="23">
        <f>IFERROR(_xlfn.XLOOKUP($B3438,'Reference Prices - Do Not Edit'!$C$4:$C$6575,'Reference Prices - Do Not Edit'!$D$4:$D$6575),0)</f>
        <v>0</v>
      </c>
      <c r="E3438" s="23">
        <f>IFERROR(_xlfn.XLOOKUP($B3438,'Reference Prices - Do Not Edit'!$C$4:$C$6575,'Reference Prices - Do Not Edit'!$E$4:$E$6575),0)</f>
        <v>0</v>
      </c>
      <c r="F3438" s="25">
        <f>IFERROR(_xlfn.XLOOKUP($B3438,'Reference Prices - Do Not Edit'!$C$4:$C$6575,'Reference Prices - Do Not Edit'!$I$4:$I$6575),0)</f>
        <v>0</v>
      </c>
    </row>
    <row r="3439" spans="2:6">
      <c r="B3439" s="475"/>
      <c r="C3439" s="380" t="str">
        <f>IFERROR(_xlfn.XLOOKUP($B3439,'Reference Prices - Do Not Edit'!$C$4:$C$6575,'Reference Prices - Do Not Edit'!$B$4:$B$6575),"-")</f>
        <v>-</v>
      </c>
      <c r="D3439" s="23">
        <f>IFERROR(_xlfn.XLOOKUP($B3439,'Reference Prices - Do Not Edit'!$C$4:$C$6575,'Reference Prices - Do Not Edit'!$D$4:$D$6575),0)</f>
        <v>0</v>
      </c>
      <c r="E3439" s="23">
        <f>IFERROR(_xlfn.XLOOKUP($B3439,'Reference Prices - Do Not Edit'!$C$4:$C$6575,'Reference Prices - Do Not Edit'!$E$4:$E$6575),0)</f>
        <v>0</v>
      </c>
      <c r="F3439" s="25">
        <f>IFERROR(_xlfn.XLOOKUP($B3439,'Reference Prices - Do Not Edit'!$C$4:$C$6575,'Reference Prices - Do Not Edit'!$I$4:$I$6575),0)</f>
        <v>0</v>
      </c>
    </row>
    <row r="3440" spans="2:6">
      <c r="B3440" s="475"/>
      <c r="C3440" s="380" t="str">
        <f>IFERROR(_xlfn.XLOOKUP($B3440,'Reference Prices - Do Not Edit'!$C$4:$C$6575,'Reference Prices - Do Not Edit'!$B$4:$B$6575),"-")</f>
        <v>-</v>
      </c>
      <c r="D3440" s="23">
        <f>IFERROR(_xlfn.XLOOKUP($B3440,'Reference Prices - Do Not Edit'!$C$4:$C$6575,'Reference Prices - Do Not Edit'!$D$4:$D$6575),0)</f>
        <v>0</v>
      </c>
      <c r="E3440" s="23">
        <f>IFERROR(_xlfn.XLOOKUP($B3440,'Reference Prices - Do Not Edit'!$C$4:$C$6575,'Reference Prices - Do Not Edit'!$E$4:$E$6575),0)</f>
        <v>0</v>
      </c>
      <c r="F3440" s="25">
        <f>IFERROR(_xlfn.XLOOKUP($B3440,'Reference Prices - Do Not Edit'!$C$4:$C$6575,'Reference Prices - Do Not Edit'!$I$4:$I$6575),0)</f>
        <v>0</v>
      </c>
    </row>
    <row r="3441" spans="2:6">
      <c r="B3441" s="475"/>
      <c r="C3441" s="380" t="str">
        <f>IFERROR(_xlfn.XLOOKUP($B3441,'Reference Prices - Do Not Edit'!$C$4:$C$6575,'Reference Prices - Do Not Edit'!$B$4:$B$6575),"-")</f>
        <v>-</v>
      </c>
      <c r="D3441" s="23">
        <f>IFERROR(_xlfn.XLOOKUP($B3441,'Reference Prices - Do Not Edit'!$C$4:$C$6575,'Reference Prices - Do Not Edit'!$D$4:$D$6575),0)</f>
        <v>0</v>
      </c>
      <c r="E3441" s="23">
        <f>IFERROR(_xlfn.XLOOKUP($B3441,'Reference Prices - Do Not Edit'!$C$4:$C$6575,'Reference Prices - Do Not Edit'!$E$4:$E$6575),0)</f>
        <v>0</v>
      </c>
      <c r="F3441" s="25">
        <f>IFERROR(_xlfn.XLOOKUP($B3441,'Reference Prices - Do Not Edit'!$C$4:$C$6575,'Reference Prices - Do Not Edit'!$I$4:$I$6575),0)</f>
        <v>0</v>
      </c>
    </row>
    <row r="3442" spans="2:6">
      <c r="B3442" s="475"/>
      <c r="C3442" s="380" t="str">
        <f>IFERROR(_xlfn.XLOOKUP($B3442,'Reference Prices - Do Not Edit'!$C$4:$C$6575,'Reference Prices - Do Not Edit'!$B$4:$B$6575),"-")</f>
        <v>-</v>
      </c>
      <c r="D3442" s="23">
        <f>IFERROR(_xlfn.XLOOKUP($B3442,'Reference Prices - Do Not Edit'!$C$4:$C$6575,'Reference Prices - Do Not Edit'!$D$4:$D$6575),0)</f>
        <v>0</v>
      </c>
      <c r="E3442" s="23">
        <f>IFERROR(_xlfn.XLOOKUP($B3442,'Reference Prices - Do Not Edit'!$C$4:$C$6575,'Reference Prices - Do Not Edit'!$E$4:$E$6575),0)</f>
        <v>0</v>
      </c>
      <c r="F3442" s="25">
        <f>IFERROR(_xlfn.XLOOKUP($B3442,'Reference Prices - Do Not Edit'!$C$4:$C$6575,'Reference Prices - Do Not Edit'!$I$4:$I$6575),0)</f>
        <v>0</v>
      </c>
    </row>
    <row r="3443" spans="2:6">
      <c r="B3443" s="475"/>
      <c r="C3443" s="380" t="str">
        <f>IFERROR(_xlfn.XLOOKUP($B3443,'Reference Prices - Do Not Edit'!$C$4:$C$6575,'Reference Prices - Do Not Edit'!$B$4:$B$6575),"-")</f>
        <v>-</v>
      </c>
      <c r="D3443" s="23">
        <f>IFERROR(_xlfn.XLOOKUP($B3443,'Reference Prices - Do Not Edit'!$C$4:$C$6575,'Reference Prices - Do Not Edit'!$D$4:$D$6575),0)</f>
        <v>0</v>
      </c>
      <c r="E3443" s="23">
        <f>IFERROR(_xlfn.XLOOKUP($B3443,'Reference Prices - Do Not Edit'!$C$4:$C$6575,'Reference Prices - Do Not Edit'!$E$4:$E$6575),0)</f>
        <v>0</v>
      </c>
      <c r="F3443" s="25">
        <f>IFERROR(_xlfn.XLOOKUP($B3443,'Reference Prices - Do Not Edit'!$C$4:$C$6575,'Reference Prices - Do Not Edit'!$I$4:$I$6575),0)</f>
        <v>0</v>
      </c>
    </row>
    <row r="3444" spans="2:6">
      <c r="B3444" s="475"/>
      <c r="C3444" s="380" t="str">
        <f>IFERROR(_xlfn.XLOOKUP($B3444,'Reference Prices - Do Not Edit'!$C$4:$C$6575,'Reference Prices - Do Not Edit'!$B$4:$B$6575),"-")</f>
        <v>-</v>
      </c>
      <c r="D3444" s="23">
        <f>IFERROR(_xlfn.XLOOKUP($B3444,'Reference Prices - Do Not Edit'!$C$4:$C$6575,'Reference Prices - Do Not Edit'!$D$4:$D$6575),0)</f>
        <v>0</v>
      </c>
      <c r="E3444" s="23">
        <f>IFERROR(_xlfn.XLOOKUP($B3444,'Reference Prices - Do Not Edit'!$C$4:$C$6575,'Reference Prices - Do Not Edit'!$E$4:$E$6575),0)</f>
        <v>0</v>
      </c>
      <c r="F3444" s="25">
        <f>IFERROR(_xlfn.XLOOKUP($B3444,'Reference Prices - Do Not Edit'!$C$4:$C$6575,'Reference Prices - Do Not Edit'!$I$4:$I$6575),0)</f>
        <v>0</v>
      </c>
    </row>
    <row r="3445" spans="2:6">
      <c r="B3445" s="475"/>
      <c r="C3445" s="380" t="str">
        <f>IFERROR(_xlfn.XLOOKUP($B3445,'Reference Prices - Do Not Edit'!$C$4:$C$6575,'Reference Prices - Do Not Edit'!$B$4:$B$6575),"-")</f>
        <v>-</v>
      </c>
      <c r="D3445" s="23">
        <f>IFERROR(_xlfn.XLOOKUP($B3445,'Reference Prices - Do Not Edit'!$C$4:$C$6575,'Reference Prices - Do Not Edit'!$D$4:$D$6575),0)</f>
        <v>0</v>
      </c>
      <c r="E3445" s="23">
        <f>IFERROR(_xlfn.XLOOKUP($B3445,'Reference Prices - Do Not Edit'!$C$4:$C$6575,'Reference Prices - Do Not Edit'!$E$4:$E$6575),0)</f>
        <v>0</v>
      </c>
      <c r="F3445" s="25">
        <f>IFERROR(_xlfn.XLOOKUP($B3445,'Reference Prices - Do Not Edit'!$C$4:$C$6575,'Reference Prices - Do Not Edit'!$I$4:$I$6575),0)</f>
        <v>0</v>
      </c>
    </row>
    <row r="3446" spans="2:6">
      <c r="B3446" s="475"/>
      <c r="C3446" s="380" t="str">
        <f>IFERROR(_xlfn.XLOOKUP($B3446,'Reference Prices - Do Not Edit'!$C$4:$C$6575,'Reference Prices - Do Not Edit'!$B$4:$B$6575),"-")</f>
        <v>-</v>
      </c>
      <c r="D3446" s="23">
        <f>IFERROR(_xlfn.XLOOKUP($B3446,'Reference Prices - Do Not Edit'!$C$4:$C$6575,'Reference Prices - Do Not Edit'!$D$4:$D$6575),0)</f>
        <v>0</v>
      </c>
      <c r="E3446" s="23">
        <f>IFERROR(_xlfn.XLOOKUP($B3446,'Reference Prices - Do Not Edit'!$C$4:$C$6575,'Reference Prices - Do Not Edit'!$E$4:$E$6575),0)</f>
        <v>0</v>
      </c>
      <c r="F3446" s="25">
        <f>IFERROR(_xlfn.XLOOKUP($B3446,'Reference Prices - Do Not Edit'!$C$4:$C$6575,'Reference Prices - Do Not Edit'!$I$4:$I$6575),0)</f>
        <v>0</v>
      </c>
    </row>
    <row r="3447" spans="2:6">
      <c r="B3447" s="475"/>
      <c r="C3447" s="380" t="str">
        <f>IFERROR(_xlfn.XLOOKUP($B3447,'Reference Prices - Do Not Edit'!$C$4:$C$6575,'Reference Prices - Do Not Edit'!$B$4:$B$6575),"-")</f>
        <v>-</v>
      </c>
      <c r="D3447" s="23">
        <f>IFERROR(_xlfn.XLOOKUP($B3447,'Reference Prices - Do Not Edit'!$C$4:$C$6575,'Reference Prices - Do Not Edit'!$D$4:$D$6575),0)</f>
        <v>0</v>
      </c>
      <c r="E3447" s="23">
        <f>IFERROR(_xlfn.XLOOKUP($B3447,'Reference Prices - Do Not Edit'!$C$4:$C$6575,'Reference Prices - Do Not Edit'!$E$4:$E$6575),0)</f>
        <v>0</v>
      </c>
      <c r="F3447" s="25">
        <f>IFERROR(_xlfn.XLOOKUP($B3447,'Reference Prices - Do Not Edit'!$C$4:$C$6575,'Reference Prices - Do Not Edit'!$I$4:$I$6575),0)</f>
        <v>0</v>
      </c>
    </row>
    <row r="3448" spans="2:6">
      <c r="B3448" s="475"/>
      <c r="C3448" s="380" t="str">
        <f>IFERROR(_xlfn.XLOOKUP($B3448,'Reference Prices - Do Not Edit'!$C$4:$C$6575,'Reference Prices - Do Not Edit'!$B$4:$B$6575),"-")</f>
        <v>-</v>
      </c>
      <c r="D3448" s="23">
        <f>IFERROR(_xlfn.XLOOKUP($B3448,'Reference Prices - Do Not Edit'!$C$4:$C$6575,'Reference Prices - Do Not Edit'!$D$4:$D$6575),0)</f>
        <v>0</v>
      </c>
      <c r="E3448" s="23">
        <f>IFERROR(_xlfn.XLOOKUP($B3448,'Reference Prices - Do Not Edit'!$C$4:$C$6575,'Reference Prices - Do Not Edit'!$E$4:$E$6575),0)</f>
        <v>0</v>
      </c>
      <c r="F3448" s="25">
        <f>IFERROR(_xlfn.XLOOKUP($B3448,'Reference Prices - Do Not Edit'!$C$4:$C$6575,'Reference Prices - Do Not Edit'!$I$4:$I$6575),0)</f>
        <v>0</v>
      </c>
    </row>
    <row r="3449" spans="2:6">
      <c r="B3449" s="475"/>
      <c r="C3449" s="380" t="str">
        <f>IFERROR(_xlfn.XLOOKUP($B3449,'Reference Prices - Do Not Edit'!$C$4:$C$6575,'Reference Prices - Do Not Edit'!$B$4:$B$6575),"-")</f>
        <v>-</v>
      </c>
      <c r="D3449" s="23">
        <f>IFERROR(_xlfn.XLOOKUP($B3449,'Reference Prices - Do Not Edit'!$C$4:$C$6575,'Reference Prices - Do Not Edit'!$D$4:$D$6575),0)</f>
        <v>0</v>
      </c>
      <c r="E3449" s="23">
        <f>IFERROR(_xlfn.XLOOKUP($B3449,'Reference Prices - Do Not Edit'!$C$4:$C$6575,'Reference Prices - Do Not Edit'!$E$4:$E$6575),0)</f>
        <v>0</v>
      </c>
      <c r="F3449" s="25">
        <f>IFERROR(_xlfn.XLOOKUP($B3449,'Reference Prices - Do Not Edit'!$C$4:$C$6575,'Reference Prices - Do Not Edit'!$I$4:$I$6575),0)</f>
        <v>0</v>
      </c>
    </row>
    <row r="3450" spans="2:6">
      <c r="B3450" s="475"/>
      <c r="C3450" s="380" t="str">
        <f>IFERROR(_xlfn.XLOOKUP($B3450,'Reference Prices - Do Not Edit'!$C$4:$C$6575,'Reference Prices - Do Not Edit'!$B$4:$B$6575),"-")</f>
        <v>-</v>
      </c>
      <c r="D3450" s="23">
        <f>IFERROR(_xlfn.XLOOKUP($B3450,'Reference Prices - Do Not Edit'!$C$4:$C$6575,'Reference Prices - Do Not Edit'!$D$4:$D$6575),0)</f>
        <v>0</v>
      </c>
      <c r="E3450" s="23">
        <f>IFERROR(_xlfn.XLOOKUP($B3450,'Reference Prices - Do Not Edit'!$C$4:$C$6575,'Reference Prices - Do Not Edit'!$E$4:$E$6575),0)</f>
        <v>0</v>
      </c>
      <c r="F3450" s="25">
        <f>IFERROR(_xlfn.XLOOKUP($B3450,'Reference Prices - Do Not Edit'!$C$4:$C$6575,'Reference Prices - Do Not Edit'!$I$4:$I$6575),0)</f>
        <v>0</v>
      </c>
    </row>
    <row r="3451" spans="2:6">
      <c r="B3451" s="475"/>
      <c r="C3451" s="380" t="str">
        <f>IFERROR(_xlfn.XLOOKUP($B3451,'Reference Prices - Do Not Edit'!$C$4:$C$6575,'Reference Prices - Do Not Edit'!$B$4:$B$6575),"-")</f>
        <v>-</v>
      </c>
      <c r="D3451" s="23">
        <f>IFERROR(_xlfn.XLOOKUP($B3451,'Reference Prices - Do Not Edit'!$C$4:$C$6575,'Reference Prices - Do Not Edit'!$D$4:$D$6575),0)</f>
        <v>0</v>
      </c>
      <c r="E3451" s="23">
        <f>IFERROR(_xlfn.XLOOKUP($B3451,'Reference Prices - Do Not Edit'!$C$4:$C$6575,'Reference Prices - Do Not Edit'!$E$4:$E$6575),0)</f>
        <v>0</v>
      </c>
      <c r="F3451" s="25">
        <f>IFERROR(_xlfn.XLOOKUP($B3451,'Reference Prices - Do Not Edit'!$C$4:$C$6575,'Reference Prices - Do Not Edit'!$I$4:$I$6575),0)</f>
        <v>0</v>
      </c>
    </row>
    <row r="3452" spans="2:6">
      <c r="B3452" s="475"/>
      <c r="C3452" s="380" t="str">
        <f>IFERROR(_xlfn.XLOOKUP($B3452,'Reference Prices - Do Not Edit'!$C$4:$C$6575,'Reference Prices - Do Not Edit'!$B$4:$B$6575),"-")</f>
        <v>-</v>
      </c>
      <c r="D3452" s="23">
        <f>IFERROR(_xlfn.XLOOKUP($B3452,'Reference Prices - Do Not Edit'!$C$4:$C$6575,'Reference Prices - Do Not Edit'!$D$4:$D$6575),0)</f>
        <v>0</v>
      </c>
      <c r="E3452" s="23">
        <f>IFERROR(_xlfn.XLOOKUP($B3452,'Reference Prices - Do Not Edit'!$C$4:$C$6575,'Reference Prices - Do Not Edit'!$E$4:$E$6575),0)</f>
        <v>0</v>
      </c>
      <c r="F3452" s="25">
        <f>IFERROR(_xlfn.XLOOKUP($B3452,'Reference Prices - Do Not Edit'!$C$4:$C$6575,'Reference Prices - Do Not Edit'!$I$4:$I$6575),0)</f>
        <v>0</v>
      </c>
    </row>
    <row r="3453" spans="2:6">
      <c r="B3453" s="475"/>
      <c r="C3453" s="380" t="str">
        <f>IFERROR(_xlfn.XLOOKUP($B3453,'Reference Prices - Do Not Edit'!$C$4:$C$6575,'Reference Prices - Do Not Edit'!$B$4:$B$6575),"-")</f>
        <v>-</v>
      </c>
      <c r="D3453" s="23">
        <f>IFERROR(_xlfn.XLOOKUP($B3453,'Reference Prices - Do Not Edit'!$C$4:$C$6575,'Reference Prices - Do Not Edit'!$D$4:$D$6575),0)</f>
        <v>0</v>
      </c>
      <c r="E3453" s="23">
        <f>IFERROR(_xlfn.XLOOKUP($B3453,'Reference Prices - Do Not Edit'!$C$4:$C$6575,'Reference Prices - Do Not Edit'!$E$4:$E$6575),0)</f>
        <v>0</v>
      </c>
      <c r="F3453" s="25">
        <f>IFERROR(_xlfn.XLOOKUP($B3453,'Reference Prices - Do Not Edit'!$C$4:$C$6575,'Reference Prices - Do Not Edit'!$I$4:$I$6575),0)</f>
        <v>0</v>
      </c>
    </row>
    <row r="3454" spans="2:6">
      <c r="B3454" s="475"/>
      <c r="C3454" s="380" t="str">
        <f>IFERROR(_xlfn.XLOOKUP($B3454,'Reference Prices - Do Not Edit'!$C$4:$C$6575,'Reference Prices - Do Not Edit'!$B$4:$B$6575),"-")</f>
        <v>-</v>
      </c>
      <c r="D3454" s="23">
        <f>IFERROR(_xlfn.XLOOKUP($B3454,'Reference Prices - Do Not Edit'!$C$4:$C$6575,'Reference Prices - Do Not Edit'!$D$4:$D$6575),0)</f>
        <v>0</v>
      </c>
      <c r="E3454" s="23">
        <f>IFERROR(_xlfn.XLOOKUP($B3454,'Reference Prices - Do Not Edit'!$C$4:$C$6575,'Reference Prices - Do Not Edit'!$E$4:$E$6575),0)</f>
        <v>0</v>
      </c>
      <c r="F3454" s="25">
        <f>IFERROR(_xlfn.XLOOKUP($B3454,'Reference Prices - Do Not Edit'!$C$4:$C$6575,'Reference Prices - Do Not Edit'!$I$4:$I$6575),0)</f>
        <v>0</v>
      </c>
    </row>
    <row r="3455" spans="2:6">
      <c r="B3455" s="475"/>
      <c r="C3455" s="380" t="str">
        <f>IFERROR(_xlfn.XLOOKUP($B3455,'Reference Prices - Do Not Edit'!$C$4:$C$6575,'Reference Prices - Do Not Edit'!$B$4:$B$6575),"-")</f>
        <v>-</v>
      </c>
      <c r="D3455" s="23">
        <f>IFERROR(_xlfn.XLOOKUP($B3455,'Reference Prices - Do Not Edit'!$C$4:$C$6575,'Reference Prices - Do Not Edit'!$D$4:$D$6575),0)</f>
        <v>0</v>
      </c>
      <c r="E3455" s="23">
        <f>IFERROR(_xlfn.XLOOKUP($B3455,'Reference Prices - Do Not Edit'!$C$4:$C$6575,'Reference Prices - Do Not Edit'!$E$4:$E$6575),0)</f>
        <v>0</v>
      </c>
      <c r="F3455" s="25">
        <f>IFERROR(_xlfn.XLOOKUP($B3455,'Reference Prices - Do Not Edit'!$C$4:$C$6575,'Reference Prices - Do Not Edit'!$I$4:$I$6575),0)</f>
        <v>0</v>
      </c>
    </row>
    <row r="3456" spans="2:6">
      <c r="B3456" s="475"/>
      <c r="C3456" s="380" t="str">
        <f>IFERROR(_xlfn.XLOOKUP($B3456,'Reference Prices - Do Not Edit'!$C$4:$C$6575,'Reference Prices - Do Not Edit'!$B$4:$B$6575),"-")</f>
        <v>-</v>
      </c>
      <c r="D3456" s="23">
        <f>IFERROR(_xlfn.XLOOKUP($B3456,'Reference Prices - Do Not Edit'!$C$4:$C$6575,'Reference Prices - Do Not Edit'!$D$4:$D$6575),0)</f>
        <v>0</v>
      </c>
      <c r="E3456" s="23">
        <f>IFERROR(_xlfn.XLOOKUP($B3456,'Reference Prices - Do Not Edit'!$C$4:$C$6575,'Reference Prices - Do Not Edit'!$E$4:$E$6575),0)</f>
        <v>0</v>
      </c>
      <c r="F3456" s="25">
        <f>IFERROR(_xlfn.XLOOKUP($B3456,'Reference Prices - Do Not Edit'!$C$4:$C$6575,'Reference Prices - Do Not Edit'!$I$4:$I$6575),0)</f>
        <v>0</v>
      </c>
    </row>
    <row r="3457" spans="2:6">
      <c r="B3457" s="475"/>
      <c r="C3457" s="380" t="str">
        <f>IFERROR(_xlfn.XLOOKUP($B3457,'Reference Prices - Do Not Edit'!$C$4:$C$6575,'Reference Prices - Do Not Edit'!$B$4:$B$6575),"-")</f>
        <v>-</v>
      </c>
      <c r="D3457" s="23">
        <f>IFERROR(_xlfn.XLOOKUP($B3457,'Reference Prices - Do Not Edit'!$C$4:$C$6575,'Reference Prices - Do Not Edit'!$D$4:$D$6575),0)</f>
        <v>0</v>
      </c>
      <c r="E3457" s="23">
        <f>IFERROR(_xlfn.XLOOKUP($B3457,'Reference Prices - Do Not Edit'!$C$4:$C$6575,'Reference Prices - Do Not Edit'!$E$4:$E$6575),0)</f>
        <v>0</v>
      </c>
      <c r="F3457" s="25">
        <f>IFERROR(_xlfn.XLOOKUP($B3457,'Reference Prices - Do Not Edit'!$C$4:$C$6575,'Reference Prices - Do Not Edit'!$I$4:$I$6575),0)</f>
        <v>0</v>
      </c>
    </row>
    <row r="3458" spans="2:6">
      <c r="B3458" s="475"/>
      <c r="C3458" s="380" t="str">
        <f>IFERROR(_xlfn.XLOOKUP($B3458,'Reference Prices - Do Not Edit'!$C$4:$C$6575,'Reference Prices - Do Not Edit'!$B$4:$B$6575),"-")</f>
        <v>-</v>
      </c>
      <c r="D3458" s="23">
        <f>IFERROR(_xlfn.XLOOKUP($B3458,'Reference Prices - Do Not Edit'!$C$4:$C$6575,'Reference Prices - Do Not Edit'!$D$4:$D$6575),0)</f>
        <v>0</v>
      </c>
      <c r="E3458" s="23">
        <f>IFERROR(_xlfn.XLOOKUP($B3458,'Reference Prices - Do Not Edit'!$C$4:$C$6575,'Reference Prices - Do Not Edit'!$E$4:$E$6575),0)</f>
        <v>0</v>
      </c>
      <c r="F3458" s="25">
        <f>IFERROR(_xlfn.XLOOKUP($B3458,'Reference Prices - Do Not Edit'!$C$4:$C$6575,'Reference Prices - Do Not Edit'!$I$4:$I$6575),0)</f>
        <v>0</v>
      </c>
    </row>
    <row r="3459" spans="2:6">
      <c r="B3459" s="475"/>
      <c r="C3459" s="380" t="str">
        <f>IFERROR(_xlfn.XLOOKUP($B3459,'Reference Prices - Do Not Edit'!$C$4:$C$6575,'Reference Prices - Do Not Edit'!$B$4:$B$6575),"-")</f>
        <v>-</v>
      </c>
      <c r="D3459" s="23">
        <f>IFERROR(_xlfn.XLOOKUP($B3459,'Reference Prices - Do Not Edit'!$C$4:$C$6575,'Reference Prices - Do Not Edit'!$D$4:$D$6575),0)</f>
        <v>0</v>
      </c>
      <c r="E3459" s="23">
        <f>IFERROR(_xlfn.XLOOKUP($B3459,'Reference Prices - Do Not Edit'!$C$4:$C$6575,'Reference Prices - Do Not Edit'!$E$4:$E$6575),0)</f>
        <v>0</v>
      </c>
      <c r="F3459" s="25">
        <f>IFERROR(_xlfn.XLOOKUP($B3459,'Reference Prices - Do Not Edit'!$C$4:$C$6575,'Reference Prices - Do Not Edit'!$I$4:$I$6575),0)</f>
        <v>0</v>
      </c>
    </row>
    <row r="3460" spans="2:6">
      <c r="B3460" s="475"/>
      <c r="C3460" s="380" t="str">
        <f>IFERROR(_xlfn.XLOOKUP($B3460,'Reference Prices - Do Not Edit'!$C$4:$C$6575,'Reference Prices - Do Not Edit'!$B$4:$B$6575),"-")</f>
        <v>-</v>
      </c>
      <c r="D3460" s="23">
        <f>IFERROR(_xlfn.XLOOKUP($B3460,'Reference Prices - Do Not Edit'!$C$4:$C$6575,'Reference Prices - Do Not Edit'!$D$4:$D$6575),0)</f>
        <v>0</v>
      </c>
      <c r="E3460" s="23">
        <f>IFERROR(_xlfn.XLOOKUP($B3460,'Reference Prices - Do Not Edit'!$C$4:$C$6575,'Reference Prices - Do Not Edit'!$E$4:$E$6575),0)</f>
        <v>0</v>
      </c>
      <c r="F3460" s="25">
        <f>IFERROR(_xlfn.XLOOKUP($B3460,'Reference Prices - Do Not Edit'!$C$4:$C$6575,'Reference Prices - Do Not Edit'!$I$4:$I$6575),0)</f>
        <v>0</v>
      </c>
    </row>
    <row r="3461" spans="2:6">
      <c r="B3461" s="475"/>
      <c r="C3461" s="380" t="str">
        <f>IFERROR(_xlfn.XLOOKUP($B3461,'Reference Prices - Do Not Edit'!$C$4:$C$6575,'Reference Prices - Do Not Edit'!$B$4:$B$6575),"-")</f>
        <v>-</v>
      </c>
      <c r="D3461" s="23">
        <f>IFERROR(_xlfn.XLOOKUP($B3461,'Reference Prices - Do Not Edit'!$C$4:$C$6575,'Reference Prices - Do Not Edit'!$D$4:$D$6575),0)</f>
        <v>0</v>
      </c>
      <c r="E3461" s="23">
        <f>IFERROR(_xlfn.XLOOKUP($B3461,'Reference Prices - Do Not Edit'!$C$4:$C$6575,'Reference Prices - Do Not Edit'!$E$4:$E$6575),0)</f>
        <v>0</v>
      </c>
      <c r="F3461" s="25">
        <f>IFERROR(_xlfn.XLOOKUP($B3461,'Reference Prices - Do Not Edit'!$C$4:$C$6575,'Reference Prices - Do Not Edit'!$I$4:$I$6575),0)</f>
        <v>0</v>
      </c>
    </row>
    <row r="3462" spans="2:6">
      <c r="B3462" s="475"/>
      <c r="C3462" s="380" t="str">
        <f>IFERROR(_xlfn.XLOOKUP($B3462,'Reference Prices - Do Not Edit'!$C$4:$C$6575,'Reference Prices - Do Not Edit'!$B$4:$B$6575),"-")</f>
        <v>-</v>
      </c>
      <c r="D3462" s="23">
        <f>IFERROR(_xlfn.XLOOKUP($B3462,'Reference Prices - Do Not Edit'!$C$4:$C$6575,'Reference Prices - Do Not Edit'!$D$4:$D$6575),0)</f>
        <v>0</v>
      </c>
      <c r="E3462" s="23">
        <f>IFERROR(_xlfn.XLOOKUP($B3462,'Reference Prices - Do Not Edit'!$C$4:$C$6575,'Reference Prices - Do Not Edit'!$E$4:$E$6575),0)</f>
        <v>0</v>
      </c>
      <c r="F3462" s="25">
        <f>IFERROR(_xlfn.XLOOKUP($B3462,'Reference Prices - Do Not Edit'!$C$4:$C$6575,'Reference Prices - Do Not Edit'!$I$4:$I$6575),0)</f>
        <v>0</v>
      </c>
    </row>
    <row r="3463" spans="2:6">
      <c r="B3463" s="475"/>
      <c r="C3463" s="380" t="str">
        <f>IFERROR(_xlfn.XLOOKUP($B3463,'Reference Prices - Do Not Edit'!$C$4:$C$6575,'Reference Prices - Do Not Edit'!$B$4:$B$6575),"-")</f>
        <v>-</v>
      </c>
      <c r="D3463" s="23">
        <f>IFERROR(_xlfn.XLOOKUP($B3463,'Reference Prices - Do Not Edit'!$C$4:$C$6575,'Reference Prices - Do Not Edit'!$D$4:$D$6575),0)</f>
        <v>0</v>
      </c>
      <c r="E3463" s="23">
        <f>IFERROR(_xlfn.XLOOKUP($B3463,'Reference Prices - Do Not Edit'!$C$4:$C$6575,'Reference Prices - Do Not Edit'!$E$4:$E$6575),0)</f>
        <v>0</v>
      </c>
      <c r="F3463" s="25">
        <f>IFERROR(_xlfn.XLOOKUP($B3463,'Reference Prices - Do Not Edit'!$C$4:$C$6575,'Reference Prices - Do Not Edit'!$I$4:$I$6575),0)</f>
        <v>0</v>
      </c>
    </row>
    <row r="3464" spans="2:6">
      <c r="B3464" s="475"/>
      <c r="C3464" s="380" t="str">
        <f>IFERROR(_xlfn.XLOOKUP($B3464,'Reference Prices - Do Not Edit'!$C$4:$C$6575,'Reference Prices - Do Not Edit'!$B$4:$B$6575),"-")</f>
        <v>-</v>
      </c>
      <c r="D3464" s="23">
        <f>IFERROR(_xlfn.XLOOKUP($B3464,'Reference Prices - Do Not Edit'!$C$4:$C$6575,'Reference Prices - Do Not Edit'!$D$4:$D$6575),0)</f>
        <v>0</v>
      </c>
      <c r="E3464" s="23">
        <f>IFERROR(_xlfn.XLOOKUP($B3464,'Reference Prices - Do Not Edit'!$C$4:$C$6575,'Reference Prices - Do Not Edit'!$E$4:$E$6575),0)</f>
        <v>0</v>
      </c>
      <c r="F3464" s="25">
        <f>IFERROR(_xlfn.XLOOKUP($B3464,'Reference Prices - Do Not Edit'!$C$4:$C$6575,'Reference Prices - Do Not Edit'!$I$4:$I$6575),0)</f>
        <v>0</v>
      </c>
    </row>
    <row r="3465" spans="2:6">
      <c r="B3465" s="475"/>
      <c r="C3465" s="380" t="str">
        <f>IFERROR(_xlfn.XLOOKUP($B3465,'Reference Prices - Do Not Edit'!$C$4:$C$6575,'Reference Prices - Do Not Edit'!$B$4:$B$6575),"-")</f>
        <v>-</v>
      </c>
      <c r="D3465" s="23">
        <f>IFERROR(_xlfn.XLOOKUP($B3465,'Reference Prices - Do Not Edit'!$C$4:$C$6575,'Reference Prices - Do Not Edit'!$D$4:$D$6575),0)</f>
        <v>0</v>
      </c>
      <c r="E3465" s="23">
        <f>IFERROR(_xlfn.XLOOKUP($B3465,'Reference Prices - Do Not Edit'!$C$4:$C$6575,'Reference Prices - Do Not Edit'!$E$4:$E$6575),0)</f>
        <v>0</v>
      </c>
      <c r="F3465" s="25">
        <f>IFERROR(_xlfn.XLOOKUP($B3465,'Reference Prices - Do Not Edit'!$C$4:$C$6575,'Reference Prices - Do Not Edit'!$I$4:$I$6575),0)</f>
        <v>0</v>
      </c>
    </row>
    <row r="3466" spans="2:6">
      <c r="B3466" s="475"/>
      <c r="C3466" s="380" t="str">
        <f>IFERROR(_xlfn.XLOOKUP($B3466,'Reference Prices - Do Not Edit'!$C$4:$C$6575,'Reference Prices - Do Not Edit'!$B$4:$B$6575),"-")</f>
        <v>-</v>
      </c>
      <c r="D3466" s="23">
        <f>IFERROR(_xlfn.XLOOKUP($B3466,'Reference Prices - Do Not Edit'!$C$4:$C$6575,'Reference Prices - Do Not Edit'!$D$4:$D$6575),0)</f>
        <v>0</v>
      </c>
      <c r="E3466" s="23">
        <f>IFERROR(_xlfn.XLOOKUP($B3466,'Reference Prices - Do Not Edit'!$C$4:$C$6575,'Reference Prices - Do Not Edit'!$E$4:$E$6575),0)</f>
        <v>0</v>
      </c>
      <c r="F3466" s="25">
        <f>IFERROR(_xlfn.XLOOKUP($B3466,'Reference Prices - Do Not Edit'!$C$4:$C$6575,'Reference Prices - Do Not Edit'!$I$4:$I$6575),0)</f>
        <v>0</v>
      </c>
    </row>
    <row r="3467" spans="2:6">
      <c r="B3467" s="475"/>
      <c r="C3467" s="380" t="str">
        <f>IFERROR(_xlfn.XLOOKUP($B3467,'Reference Prices - Do Not Edit'!$C$4:$C$6575,'Reference Prices - Do Not Edit'!$B$4:$B$6575),"-")</f>
        <v>-</v>
      </c>
      <c r="D3467" s="23">
        <f>IFERROR(_xlfn.XLOOKUP($B3467,'Reference Prices - Do Not Edit'!$C$4:$C$6575,'Reference Prices - Do Not Edit'!$D$4:$D$6575),0)</f>
        <v>0</v>
      </c>
      <c r="E3467" s="23">
        <f>IFERROR(_xlfn.XLOOKUP($B3467,'Reference Prices - Do Not Edit'!$C$4:$C$6575,'Reference Prices - Do Not Edit'!$E$4:$E$6575),0)</f>
        <v>0</v>
      </c>
      <c r="F3467" s="25">
        <f>IFERROR(_xlfn.XLOOKUP($B3467,'Reference Prices - Do Not Edit'!$C$4:$C$6575,'Reference Prices - Do Not Edit'!$I$4:$I$6575),0)</f>
        <v>0</v>
      </c>
    </row>
    <row r="3468" spans="2:6">
      <c r="B3468" s="475"/>
      <c r="C3468" s="380" t="str">
        <f>IFERROR(_xlfn.XLOOKUP($B3468,'Reference Prices - Do Not Edit'!$C$4:$C$6575,'Reference Prices - Do Not Edit'!$B$4:$B$6575),"-")</f>
        <v>-</v>
      </c>
      <c r="D3468" s="23">
        <f>IFERROR(_xlfn.XLOOKUP($B3468,'Reference Prices - Do Not Edit'!$C$4:$C$6575,'Reference Prices - Do Not Edit'!$D$4:$D$6575),0)</f>
        <v>0</v>
      </c>
      <c r="E3468" s="23">
        <f>IFERROR(_xlfn.XLOOKUP($B3468,'Reference Prices - Do Not Edit'!$C$4:$C$6575,'Reference Prices - Do Not Edit'!$E$4:$E$6575),0)</f>
        <v>0</v>
      </c>
      <c r="F3468" s="25">
        <f>IFERROR(_xlfn.XLOOKUP($B3468,'Reference Prices - Do Not Edit'!$C$4:$C$6575,'Reference Prices - Do Not Edit'!$I$4:$I$6575),0)</f>
        <v>0</v>
      </c>
    </row>
    <row r="3469" spans="2:6">
      <c r="B3469" s="475"/>
      <c r="C3469" s="380" t="str">
        <f>IFERROR(_xlfn.XLOOKUP($B3469,'Reference Prices - Do Not Edit'!$C$4:$C$6575,'Reference Prices - Do Not Edit'!$B$4:$B$6575),"-")</f>
        <v>-</v>
      </c>
      <c r="D3469" s="23">
        <f>IFERROR(_xlfn.XLOOKUP($B3469,'Reference Prices - Do Not Edit'!$C$4:$C$6575,'Reference Prices - Do Not Edit'!$D$4:$D$6575),0)</f>
        <v>0</v>
      </c>
      <c r="E3469" s="23">
        <f>IFERROR(_xlfn.XLOOKUP($B3469,'Reference Prices - Do Not Edit'!$C$4:$C$6575,'Reference Prices - Do Not Edit'!$E$4:$E$6575),0)</f>
        <v>0</v>
      </c>
      <c r="F3469" s="25">
        <f>IFERROR(_xlfn.XLOOKUP($B3469,'Reference Prices - Do Not Edit'!$C$4:$C$6575,'Reference Prices - Do Not Edit'!$I$4:$I$6575),0)</f>
        <v>0</v>
      </c>
    </row>
    <row r="3470" spans="2:6">
      <c r="B3470" s="475"/>
      <c r="C3470" s="380" t="str">
        <f>IFERROR(_xlfn.XLOOKUP($B3470,'Reference Prices - Do Not Edit'!$C$4:$C$6575,'Reference Prices - Do Not Edit'!$B$4:$B$6575),"-")</f>
        <v>-</v>
      </c>
      <c r="D3470" s="23">
        <f>IFERROR(_xlfn.XLOOKUP($B3470,'Reference Prices - Do Not Edit'!$C$4:$C$6575,'Reference Prices - Do Not Edit'!$D$4:$D$6575),0)</f>
        <v>0</v>
      </c>
      <c r="E3470" s="23">
        <f>IFERROR(_xlfn.XLOOKUP($B3470,'Reference Prices - Do Not Edit'!$C$4:$C$6575,'Reference Prices - Do Not Edit'!$E$4:$E$6575),0)</f>
        <v>0</v>
      </c>
      <c r="F3470" s="25">
        <f>IFERROR(_xlfn.XLOOKUP($B3470,'Reference Prices - Do Not Edit'!$C$4:$C$6575,'Reference Prices - Do Not Edit'!$I$4:$I$6575),0)</f>
        <v>0</v>
      </c>
    </row>
    <row r="3471" spans="2:6">
      <c r="B3471" s="475"/>
      <c r="C3471" s="380" t="str">
        <f>IFERROR(_xlfn.XLOOKUP($B3471,'Reference Prices - Do Not Edit'!$C$4:$C$6575,'Reference Prices - Do Not Edit'!$B$4:$B$6575),"-")</f>
        <v>-</v>
      </c>
      <c r="D3471" s="23">
        <f>IFERROR(_xlfn.XLOOKUP($B3471,'Reference Prices - Do Not Edit'!$C$4:$C$6575,'Reference Prices - Do Not Edit'!$D$4:$D$6575),0)</f>
        <v>0</v>
      </c>
      <c r="E3471" s="23">
        <f>IFERROR(_xlfn.XLOOKUP($B3471,'Reference Prices - Do Not Edit'!$C$4:$C$6575,'Reference Prices - Do Not Edit'!$E$4:$E$6575),0)</f>
        <v>0</v>
      </c>
      <c r="F3471" s="25">
        <f>IFERROR(_xlfn.XLOOKUP($B3471,'Reference Prices - Do Not Edit'!$C$4:$C$6575,'Reference Prices - Do Not Edit'!$I$4:$I$6575),0)</f>
        <v>0</v>
      </c>
    </row>
    <row r="3472" spans="2:6">
      <c r="B3472" s="475"/>
      <c r="C3472" s="380" t="str">
        <f>IFERROR(_xlfn.XLOOKUP($B3472,'Reference Prices - Do Not Edit'!$C$4:$C$6575,'Reference Prices - Do Not Edit'!$B$4:$B$6575),"-")</f>
        <v>-</v>
      </c>
      <c r="D3472" s="23">
        <f>IFERROR(_xlfn.XLOOKUP($B3472,'Reference Prices - Do Not Edit'!$C$4:$C$6575,'Reference Prices - Do Not Edit'!$D$4:$D$6575),0)</f>
        <v>0</v>
      </c>
      <c r="E3472" s="23">
        <f>IFERROR(_xlfn.XLOOKUP($B3472,'Reference Prices - Do Not Edit'!$C$4:$C$6575,'Reference Prices - Do Not Edit'!$E$4:$E$6575),0)</f>
        <v>0</v>
      </c>
      <c r="F3472" s="25">
        <f>IFERROR(_xlfn.XLOOKUP($B3472,'Reference Prices - Do Not Edit'!$C$4:$C$6575,'Reference Prices - Do Not Edit'!$I$4:$I$6575),0)</f>
        <v>0</v>
      </c>
    </row>
    <row r="3473" spans="2:6">
      <c r="B3473" s="475"/>
      <c r="C3473" s="380" t="str">
        <f>IFERROR(_xlfn.XLOOKUP($B3473,'Reference Prices - Do Not Edit'!$C$4:$C$6575,'Reference Prices - Do Not Edit'!$B$4:$B$6575),"-")</f>
        <v>-</v>
      </c>
      <c r="D3473" s="23">
        <f>IFERROR(_xlfn.XLOOKUP($B3473,'Reference Prices - Do Not Edit'!$C$4:$C$6575,'Reference Prices - Do Not Edit'!$D$4:$D$6575),0)</f>
        <v>0</v>
      </c>
      <c r="E3473" s="23">
        <f>IFERROR(_xlfn.XLOOKUP($B3473,'Reference Prices - Do Not Edit'!$C$4:$C$6575,'Reference Prices - Do Not Edit'!$E$4:$E$6575),0)</f>
        <v>0</v>
      </c>
      <c r="F3473" s="25">
        <f>IFERROR(_xlfn.XLOOKUP($B3473,'Reference Prices - Do Not Edit'!$C$4:$C$6575,'Reference Prices - Do Not Edit'!$I$4:$I$6575),0)</f>
        <v>0</v>
      </c>
    </row>
    <row r="3474" spans="2:6">
      <c r="B3474" s="475"/>
      <c r="C3474" s="380" t="str">
        <f>IFERROR(_xlfn.XLOOKUP($B3474,'Reference Prices - Do Not Edit'!$C$4:$C$6575,'Reference Prices - Do Not Edit'!$B$4:$B$6575),"-")</f>
        <v>-</v>
      </c>
      <c r="D3474" s="23">
        <f>IFERROR(_xlfn.XLOOKUP($B3474,'Reference Prices - Do Not Edit'!$C$4:$C$6575,'Reference Prices - Do Not Edit'!$D$4:$D$6575),0)</f>
        <v>0</v>
      </c>
      <c r="E3474" s="23">
        <f>IFERROR(_xlfn.XLOOKUP($B3474,'Reference Prices - Do Not Edit'!$C$4:$C$6575,'Reference Prices - Do Not Edit'!$E$4:$E$6575),0)</f>
        <v>0</v>
      </c>
      <c r="F3474" s="25">
        <f>IFERROR(_xlfn.XLOOKUP($B3474,'Reference Prices - Do Not Edit'!$C$4:$C$6575,'Reference Prices - Do Not Edit'!$I$4:$I$6575),0)</f>
        <v>0</v>
      </c>
    </row>
    <row r="3475" spans="2:6">
      <c r="B3475" s="475"/>
      <c r="C3475" s="380" t="str">
        <f>IFERROR(_xlfn.XLOOKUP($B3475,'Reference Prices - Do Not Edit'!$C$4:$C$6575,'Reference Prices - Do Not Edit'!$B$4:$B$6575),"-")</f>
        <v>-</v>
      </c>
      <c r="D3475" s="23">
        <f>IFERROR(_xlfn.XLOOKUP($B3475,'Reference Prices - Do Not Edit'!$C$4:$C$6575,'Reference Prices - Do Not Edit'!$D$4:$D$6575),0)</f>
        <v>0</v>
      </c>
      <c r="E3475" s="23">
        <f>IFERROR(_xlfn.XLOOKUP($B3475,'Reference Prices - Do Not Edit'!$C$4:$C$6575,'Reference Prices - Do Not Edit'!$E$4:$E$6575),0)</f>
        <v>0</v>
      </c>
      <c r="F3475" s="25">
        <f>IFERROR(_xlfn.XLOOKUP($B3475,'Reference Prices - Do Not Edit'!$C$4:$C$6575,'Reference Prices - Do Not Edit'!$I$4:$I$6575),0)</f>
        <v>0</v>
      </c>
    </row>
    <row r="3476" spans="2:6">
      <c r="B3476" s="475"/>
      <c r="C3476" s="380" t="str">
        <f>IFERROR(_xlfn.XLOOKUP($B3476,'Reference Prices - Do Not Edit'!$C$4:$C$6575,'Reference Prices - Do Not Edit'!$B$4:$B$6575),"-")</f>
        <v>-</v>
      </c>
      <c r="D3476" s="23">
        <f>IFERROR(_xlfn.XLOOKUP($B3476,'Reference Prices - Do Not Edit'!$C$4:$C$6575,'Reference Prices - Do Not Edit'!$D$4:$D$6575),0)</f>
        <v>0</v>
      </c>
      <c r="E3476" s="23">
        <f>IFERROR(_xlfn.XLOOKUP($B3476,'Reference Prices - Do Not Edit'!$C$4:$C$6575,'Reference Prices - Do Not Edit'!$E$4:$E$6575),0)</f>
        <v>0</v>
      </c>
      <c r="F3476" s="25">
        <f>IFERROR(_xlfn.XLOOKUP($B3476,'Reference Prices - Do Not Edit'!$C$4:$C$6575,'Reference Prices - Do Not Edit'!$I$4:$I$6575),0)</f>
        <v>0</v>
      </c>
    </row>
    <row r="3477" spans="2:6">
      <c r="B3477" s="475"/>
      <c r="C3477" s="380" t="str">
        <f>IFERROR(_xlfn.XLOOKUP($B3477,'Reference Prices - Do Not Edit'!$C$4:$C$6575,'Reference Prices - Do Not Edit'!$B$4:$B$6575),"-")</f>
        <v>-</v>
      </c>
      <c r="D3477" s="23">
        <f>IFERROR(_xlfn.XLOOKUP($B3477,'Reference Prices - Do Not Edit'!$C$4:$C$6575,'Reference Prices - Do Not Edit'!$D$4:$D$6575),0)</f>
        <v>0</v>
      </c>
      <c r="E3477" s="23">
        <f>IFERROR(_xlfn.XLOOKUP($B3477,'Reference Prices - Do Not Edit'!$C$4:$C$6575,'Reference Prices - Do Not Edit'!$E$4:$E$6575),0)</f>
        <v>0</v>
      </c>
      <c r="F3477" s="25">
        <f>IFERROR(_xlfn.XLOOKUP($B3477,'Reference Prices - Do Not Edit'!$C$4:$C$6575,'Reference Prices - Do Not Edit'!$I$4:$I$6575),0)</f>
        <v>0</v>
      </c>
    </row>
    <row r="3478" spans="2:6">
      <c r="B3478" s="475"/>
      <c r="C3478" s="380" t="str">
        <f>IFERROR(_xlfn.XLOOKUP($B3478,'Reference Prices - Do Not Edit'!$C$4:$C$6575,'Reference Prices - Do Not Edit'!$B$4:$B$6575),"-")</f>
        <v>-</v>
      </c>
      <c r="D3478" s="23">
        <f>IFERROR(_xlfn.XLOOKUP($B3478,'Reference Prices - Do Not Edit'!$C$4:$C$6575,'Reference Prices - Do Not Edit'!$D$4:$D$6575),0)</f>
        <v>0</v>
      </c>
      <c r="E3478" s="23">
        <f>IFERROR(_xlfn.XLOOKUP($B3478,'Reference Prices - Do Not Edit'!$C$4:$C$6575,'Reference Prices - Do Not Edit'!$E$4:$E$6575),0)</f>
        <v>0</v>
      </c>
      <c r="F3478" s="25">
        <f>IFERROR(_xlfn.XLOOKUP($B3478,'Reference Prices - Do Not Edit'!$C$4:$C$6575,'Reference Prices - Do Not Edit'!$I$4:$I$6575),0)</f>
        <v>0</v>
      </c>
    </row>
    <row r="3479" spans="2:6">
      <c r="B3479" s="475"/>
      <c r="C3479" s="380" t="str">
        <f>IFERROR(_xlfn.XLOOKUP($B3479,'Reference Prices - Do Not Edit'!$C$4:$C$6575,'Reference Prices - Do Not Edit'!$B$4:$B$6575),"-")</f>
        <v>-</v>
      </c>
      <c r="D3479" s="23">
        <f>IFERROR(_xlfn.XLOOKUP($B3479,'Reference Prices - Do Not Edit'!$C$4:$C$6575,'Reference Prices - Do Not Edit'!$D$4:$D$6575),0)</f>
        <v>0</v>
      </c>
      <c r="E3479" s="23">
        <f>IFERROR(_xlfn.XLOOKUP($B3479,'Reference Prices - Do Not Edit'!$C$4:$C$6575,'Reference Prices - Do Not Edit'!$E$4:$E$6575),0)</f>
        <v>0</v>
      </c>
      <c r="F3479" s="25">
        <f>IFERROR(_xlfn.XLOOKUP($B3479,'Reference Prices - Do Not Edit'!$C$4:$C$6575,'Reference Prices - Do Not Edit'!$I$4:$I$6575),0)</f>
        <v>0</v>
      </c>
    </row>
    <row r="3480" spans="2:6">
      <c r="B3480" s="475"/>
      <c r="C3480" s="380" t="str">
        <f>IFERROR(_xlfn.XLOOKUP($B3480,'Reference Prices - Do Not Edit'!$C$4:$C$6575,'Reference Prices - Do Not Edit'!$B$4:$B$6575),"-")</f>
        <v>-</v>
      </c>
      <c r="D3480" s="23">
        <f>IFERROR(_xlfn.XLOOKUP($B3480,'Reference Prices - Do Not Edit'!$C$4:$C$6575,'Reference Prices - Do Not Edit'!$D$4:$D$6575),0)</f>
        <v>0</v>
      </c>
      <c r="E3480" s="23">
        <f>IFERROR(_xlfn.XLOOKUP($B3480,'Reference Prices - Do Not Edit'!$C$4:$C$6575,'Reference Prices - Do Not Edit'!$E$4:$E$6575),0)</f>
        <v>0</v>
      </c>
      <c r="F3480" s="25">
        <f>IFERROR(_xlfn.XLOOKUP($B3480,'Reference Prices - Do Not Edit'!$C$4:$C$6575,'Reference Prices - Do Not Edit'!$I$4:$I$6575),0)</f>
        <v>0</v>
      </c>
    </row>
    <row r="3481" spans="2:6">
      <c r="B3481" s="475"/>
      <c r="C3481" s="380" t="str">
        <f>IFERROR(_xlfn.XLOOKUP($B3481,'Reference Prices - Do Not Edit'!$C$4:$C$6575,'Reference Prices - Do Not Edit'!$B$4:$B$6575),"-")</f>
        <v>-</v>
      </c>
      <c r="D3481" s="23">
        <f>IFERROR(_xlfn.XLOOKUP($B3481,'Reference Prices - Do Not Edit'!$C$4:$C$6575,'Reference Prices - Do Not Edit'!$D$4:$D$6575),0)</f>
        <v>0</v>
      </c>
      <c r="E3481" s="23">
        <f>IFERROR(_xlfn.XLOOKUP($B3481,'Reference Prices - Do Not Edit'!$C$4:$C$6575,'Reference Prices - Do Not Edit'!$E$4:$E$6575),0)</f>
        <v>0</v>
      </c>
      <c r="F3481" s="25">
        <f>IFERROR(_xlfn.XLOOKUP($B3481,'Reference Prices - Do Not Edit'!$C$4:$C$6575,'Reference Prices - Do Not Edit'!$I$4:$I$6575),0)</f>
        <v>0</v>
      </c>
    </row>
    <row r="3482" spans="2:6">
      <c r="B3482" s="475"/>
      <c r="C3482" s="380" t="str">
        <f>IFERROR(_xlfn.XLOOKUP($B3482,'Reference Prices - Do Not Edit'!$C$4:$C$6575,'Reference Prices - Do Not Edit'!$B$4:$B$6575),"-")</f>
        <v>-</v>
      </c>
      <c r="D3482" s="23">
        <f>IFERROR(_xlfn.XLOOKUP($B3482,'Reference Prices - Do Not Edit'!$C$4:$C$6575,'Reference Prices - Do Not Edit'!$D$4:$D$6575),0)</f>
        <v>0</v>
      </c>
      <c r="E3482" s="23">
        <f>IFERROR(_xlfn.XLOOKUP($B3482,'Reference Prices - Do Not Edit'!$C$4:$C$6575,'Reference Prices - Do Not Edit'!$E$4:$E$6575),0)</f>
        <v>0</v>
      </c>
      <c r="F3482" s="25">
        <f>IFERROR(_xlfn.XLOOKUP($B3482,'Reference Prices - Do Not Edit'!$C$4:$C$6575,'Reference Prices - Do Not Edit'!$I$4:$I$6575),0)</f>
        <v>0</v>
      </c>
    </row>
    <row r="3483" spans="2:6">
      <c r="B3483" s="475"/>
      <c r="C3483" s="380" t="str">
        <f>IFERROR(_xlfn.XLOOKUP($B3483,'Reference Prices - Do Not Edit'!$C$4:$C$6575,'Reference Prices - Do Not Edit'!$B$4:$B$6575),"-")</f>
        <v>-</v>
      </c>
      <c r="D3483" s="23">
        <f>IFERROR(_xlfn.XLOOKUP($B3483,'Reference Prices - Do Not Edit'!$C$4:$C$6575,'Reference Prices - Do Not Edit'!$D$4:$D$6575),0)</f>
        <v>0</v>
      </c>
      <c r="E3483" s="23">
        <f>IFERROR(_xlfn.XLOOKUP($B3483,'Reference Prices - Do Not Edit'!$C$4:$C$6575,'Reference Prices - Do Not Edit'!$E$4:$E$6575),0)</f>
        <v>0</v>
      </c>
      <c r="F3483" s="25">
        <f>IFERROR(_xlfn.XLOOKUP($B3483,'Reference Prices - Do Not Edit'!$C$4:$C$6575,'Reference Prices - Do Not Edit'!$I$4:$I$6575),0)</f>
        <v>0</v>
      </c>
    </row>
    <row r="3484" spans="2:6">
      <c r="B3484" s="475"/>
      <c r="C3484" s="380" t="str">
        <f>IFERROR(_xlfn.XLOOKUP($B3484,'Reference Prices - Do Not Edit'!$C$4:$C$6575,'Reference Prices - Do Not Edit'!$B$4:$B$6575),"-")</f>
        <v>-</v>
      </c>
      <c r="D3484" s="23">
        <f>IFERROR(_xlfn.XLOOKUP($B3484,'Reference Prices - Do Not Edit'!$C$4:$C$6575,'Reference Prices - Do Not Edit'!$D$4:$D$6575),0)</f>
        <v>0</v>
      </c>
      <c r="E3484" s="23">
        <f>IFERROR(_xlfn.XLOOKUP($B3484,'Reference Prices - Do Not Edit'!$C$4:$C$6575,'Reference Prices - Do Not Edit'!$E$4:$E$6575),0)</f>
        <v>0</v>
      </c>
      <c r="F3484" s="25">
        <f>IFERROR(_xlfn.XLOOKUP($B3484,'Reference Prices - Do Not Edit'!$C$4:$C$6575,'Reference Prices - Do Not Edit'!$I$4:$I$6575),0)</f>
        <v>0</v>
      </c>
    </row>
    <row r="3485" spans="2:6">
      <c r="B3485" s="475"/>
      <c r="C3485" s="380" t="str">
        <f>IFERROR(_xlfn.XLOOKUP($B3485,'Reference Prices - Do Not Edit'!$C$4:$C$6575,'Reference Prices - Do Not Edit'!$B$4:$B$6575),"-")</f>
        <v>-</v>
      </c>
      <c r="D3485" s="23">
        <f>IFERROR(_xlfn.XLOOKUP($B3485,'Reference Prices - Do Not Edit'!$C$4:$C$6575,'Reference Prices - Do Not Edit'!$D$4:$D$6575),0)</f>
        <v>0</v>
      </c>
      <c r="E3485" s="23">
        <f>IFERROR(_xlfn.XLOOKUP($B3485,'Reference Prices - Do Not Edit'!$C$4:$C$6575,'Reference Prices - Do Not Edit'!$E$4:$E$6575),0)</f>
        <v>0</v>
      </c>
      <c r="F3485" s="25">
        <f>IFERROR(_xlfn.XLOOKUP($B3485,'Reference Prices - Do Not Edit'!$C$4:$C$6575,'Reference Prices - Do Not Edit'!$I$4:$I$6575),0)</f>
        <v>0</v>
      </c>
    </row>
    <row r="3486" spans="2:6">
      <c r="B3486" s="475"/>
      <c r="C3486" s="380" t="str">
        <f>IFERROR(_xlfn.XLOOKUP($B3486,'Reference Prices - Do Not Edit'!$C$4:$C$6575,'Reference Prices - Do Not Edit'!$B$4:$B$6575),"-")</f>
        <v>-</v>
      </c>
      <c r="D3486" s="23">
        <f>IFERROR(_xlfn.XLOOKUP($B3486,'Reference Prices - Do Not Edit'!$C$4:$C$6575,'Reference Prices - Do Not Edit'!$D$4:$D$6575),0)</f>
        <v>0</v>
      </c>
      <c r="E3486" s="23">
        <f>IFERROR(_xlfn.XLOOKUP($B3486,'Reference Prices - Do Not Edit'!$C$4:$C$6575,'Reference Prices - Do Not Edit'!$E$4:$E$6575),0)</f>
        <v>0</v>
      </c>
      <c r="F3486" s="25">
        <f>IFERROR(_xlfn.XLOOKUP($B3486,'Reference Prices - Do Not Edit'!$C$4:$C$6575,'Reference Prices - Do Not Edit'!$I$4:$I$6575),0)</f>
        <v>0</v>
      </c>
    </row>
    <row r="3487" spans="2:6">
      <c r="B3487" s="475"/>
      <c r="C3487" s="380" t="str">
        <f>IFERROR(_xlfn.XLOOKUP($B3487,'Reference Prices - Do Not Edit'!$C$4:$C$6575,'Reference Prices - Do Not Edit'!$B$4:$B$6575),"-")</f>
        <v>-</v>
      </c>
      <c r="D3487" s="23">
        <f>IFERROR(_xlfn.XLOOKUP($B3487,'Reference Prices - Do Not Edit'!$C$4:$C$6575,'Reference Prices - Do Not Edit'!$D$4:$D$6575),0)</f>
        <v>0</v>
      </c>
      <c r="E3487" s="23">
        <f>IFERROR(_xlfn.XLOOKUP($B3487,'Reference Prices - Do Not Edit'!$C$4:$C$6575,'Reference Prices - Do Not Edit'!$E$4:$E$6575),0)</f>
        <v>0</v>
      </c>
      <c r="F3487" s="25">
        <f>IFERROR(_xlfn.XLOOKUP($B3487,'Reference Prices - Do Not Edit'!$C$4:$C$6575,'Reference Prices - Do Not Edit'!$I$4:$I$6575),0)</f>
        <v>0</v>
      </c>
    </row>
    <row r="3488" spans="2:6">
      <c r="B3488" s="475"/>
      <c r="C3488" s="380" t="str">
        <f>IFERROR(_xlfn.XLOOKUP($B3488,'Reference Prices - Do Not Edit'!$C$4:$C$6575,'Reference Prices - Do Not Edit'!$B$4:$B$6575),"-")</f>
        <v>-</v>
      </c>
      <c r="D3488" s="23">
        <f>IFERROR(_xlfn.XLOOKUP($B3488,'Reference Prices - Do Not Edit'!$C$4:$C$6575,'Reference Prices - Do Not Edit'!$D$4:$D$6575),0)</f>
        <v>0</v>
      </c>
      <c r="E3488" s="23">
        <f>IFERROR(_xlfn.XLOOKUP($B3488,'Reference Prices - Do Not Edit'!$C$4:$C$6575,'Reference Prices - Do Not Edit'!$E$4:$E$6575),0)</f>
        <v>0</v>
      </c>
      <c r="F3488" s="25">
        <f>IFERROR(_xlfn.XLOOKUP($B3488,'Reference Prices - Do Not Edit'!$C$4:$C$6575,'Reference Prices - Do Not Edit'!$I$4:$I$6575),0)</f>
        <v>0</v>
      </c>
    </row>
    <row r="3489" spans="2:6">
      <c r="B3489" s="475"/>
      <c r="C3489" s="380" t="str">
        <f>IFERROR(_xlfn.XLOOKUP($B3489,'Reference Prices - Do Not Edit'!$C$4:$C$6575,'Reference Prices - Do Not Edit'!$B$4:$B$6575),"-")</f>
        <v>-</v>
      </c>
      <c r="D3489" s="23">
        <f>IFERROR(_xlfn.XLOOKUP($B3489,'Reference Prices - Do Not Edit'!$C$4:$C$6575,'Reference Prices - Do Not Edit'!$D$4:$D$6575),0)</f>
        <v>0</v>
      </c>
      <c r="E3489" s="23">
        <f>IFERROR(_xlfn.XLOOKUP($B3489,'Reference Prices - Do Not Edit'!$C$4:$C$6575,'Reference Prices - Do Not Edit'!$E$4:$E$6575),0)</f>
        <v>0</v>
      </c>
      <c r="F3489" s="25">
        <f>IFERROR(_xlfn.XLOOKUP($B3489,'Reference Prices - Do Not Edit'!$C$4:$C$6575,'Reference Prices - Do Not Edit'!$I$4:$I$6575),0)</f>
        <v>0</v>
      </c>
    </row>
    <row r="3490" spans="2:6">
      <c r="B3490" s="475"/>
      <c r="C3490" s="380" t="str">
        <f>IFERROR(_xlfn.XLOOKUP($B3490,'Reference Prices - Do Not Edit'!$C$4:$C$6575,'Reference Prices - Do Not Edit'!$B$4:$B$6575),"-")</f>
        <v>-</v>
      </c>
      <c r="D3490" s="23">
        <f>IFERROR(_xlfn.XLOOKUP($B3490,'Reference Prices - Do Not Edit'!$C$4:$C$6575,'Reference Prices - Do Not Edit'!$D$4:$D$6575),0)</f>
        <v>0</v>
      </c>
      <c r="E3490" s="23">
        <f>IFERROR(_xlfn.XLOOKUP($B3490,'Reference Prices - Do Not Edit'!$C$4:$C$6575,'Reference Prices - Do Not Edit'!$E$4:$E$6575),0)</f>
        <v>0</v>
      </c>
      <c r="F3490" s="25">
        <f>IFERROR(_xlfn.XLOOKUP($B3490,'Reference Prices - Do Not Edit'!$C$4:$C$6575,'Reference Prices - Do Not Edit'!$I$4:$I$6575),0)</f>
        <v>0</v>
      </c>
    </row>
    <row r="3491" spans="2:6">
      <c r="B3491" s="475"/>
      <c r="C3491" s="380" t="str">
        <f>IFERROR(_xlfn.XLOOKUP($B3491,'Reference Prices - Do Not Edit'!$C$4:$C$6575,'Reference Prices - Do Not Edit'!$B$4:$B$6575),"-")</f>
        <v>-</v>
      </c>
      <c r="D3491" s="23">
        <f>IFERROR(_xlfn.XLOOKUP($B3491,'Reference Prices - Do Not Edit'!$C$4:$C$6575,'Reference Prices - Do Not Edit'!$D$4:$D$6575),0)</f>
        <v>0</v>
      </c>
      <c r="E3491" s="23">
        <f>IFERROR(_xlfn.XLOOKUP($B3491,'Reference Prices - Do Not Edit'!$C$4:$C$6575,'Reference Prices - Do Not Edit'!$E$4:$E$6575),0)</f>
        <v>0</v>
      </c>
      <c r="F3491" s="25">
        <f>IFERROR(_xlfn.XLOOKUP($B3491,'Reference Prices - Do Not Edit'!$C$4:$C$6575,'Reference Prices - Do Not Edit'!$I$4:$I$6575),0)</f>
        <v>0</v>
      </c>
    </row>
    <row r="3492" spans="2:6">
      <c r="B3492" s="475"/>
      <c r="C3492" s="380" t="str">
        <f>IFERROR(_xlfn.XLOOKUP($B3492,'Reference Prices - Do Not Edit'!$C$4:$C$6575,'Reference Prices - Do Not Edit'!$B$4:$B$6575),"-")</f>
        <v>-</v>
      </c>
      <c r="D3492" s="23">
        <f>IFERROR(_xlfn.XLOOKUP($B3492,'Reference Prices - Do Not Edit'!$C$4:$C$6575,'Reference Prices - Do Not Edit'!$D$4:$D$6575),0)</f>
        <v>0</v>
      </c>
      <c r="E3492" s="23">
        <f>IFERROR(_xlfn.XLOOKUP($B3492,'Reference Prices - Do Not Edit'!$C$4:$C$6575,'Reference Prices - Do Not Edit'!$E$4:$E$6575),0)</f>
        <v>0</v>
      </c>
      <c r="F3492" s="25">
        <f>IFERROR(_xlfn.XLOOKUP($B3492,'Reference Prices - Do Not Edit'!$C$4:$C$6575,'Reference Prices - Do Not Edit'!$I$4:$I$6575),0)</f>
        <v>0</v>
      </c>
    </row>
    <row r="3493" spans="2:6">
      <c r="B3493" s="475"/>
      <c r="C3493" s="380" t="str">
        <f>IFERROR(_xlfn.XLOOKUP($B3493,'Reference Prices - Do Not Edit'!$C$4:$C$6575,'Reference Prices - Do Not Edit'!$B$4:$B$6575),"-")</f>
        <v>-</v>
      </c>
      <c r="D3493" s="23">
        <f>IFERROR(_xlfn.XLOOKUP($B3493,'Reference Prices - Do Not Edit'!$C$4:$C$6575,'Reference Prices - Do Not Edit'!$D$4:$D$6575),0)</f>
        <v>0</v>
      </c>
      <c r="E3493" s="23">
        <f>IFERROR(_xlfn.XLOOKUP($B3493,'Reference Prices - Do Not Edit'!$C$4:$C$6575,'Reference Prices - Do Not Edit'!$E$4:$E$6575),0)</f>
        <v>0</v>
      </c>
      <c r="F3493" s="25">
        <f>IFERROR(_xlfn.XLOOKUP($B3493,'Reference Prices - Do Not Edit'!$C$4:$C$6575,'Reference Prices - Do Not Edit'!$I$4:$I$6575),0)</f>
        <v>0</v>
      </c>
    </row>
    <row r="3494" spans="2:6">
      <c r="B3494" s="475"/>
      <c r="C3494" s="380" t="str">
        <f>IFERROR(_xlfn.XLOOKUP($B3494,'Reference Prices - Do Not Edit'!$C$4:$C$6575,'Reference Prices - Do Not Edit'!$B$4:$B$6575),"-")</f>
        <v>-</v>
      </c>
      <c r="D3494" s="23">
        <f>IFERROR(_xlfn.XLOOKUP($B3494,'Reference Prices - Do Not Edit'!$C$4:$C$6575,'Reference Prices - Do Not Edit'!$D$4:$D$6575),0)</f>
        <v>0</v>
      </c>
      <c r="E3494" s="23">
        <f>IFERROR(_xlfn.XLOOKUP($B3494,'Reference Prices - Do Not Edit'!$C$4:$C$6575,'Reference Prices - Do Not Edit'!$E$4:$E$6575),0)</f>
        <v>0</v>
      </c>
      <c r="F3494" s="25">
        <f>IFERROR(_xlfn.XLOOKUP($B3494,'Reference Prices - Do Not Edit'!$C$4:$C$6575,'Reference Prices - Do Not Edit'!$I$4:$I$6575),0)</f>
        <v>0</v>
      </c>
    </row>
    <row r="3495" spans="2:6">
      <c r="B3495" s="475"/>
      <c r="C3495" s="380" t="str">
        <f>IFERROR(_xlfn.XLOOKUP($B3495,'Reference Prices - Do Not Edit'!$C$4:$C$6575,'Reference Prices - Do Not Edit'!$B$4:$B$6575),"-")</f>
        <v>-</v>
      </c>
      <c r="D3495" s="23">
        <f>IFERROR(_xlfn.XLOOKUP($B3495,'Reference Prices - Do Not Edit'!$C$4:$C$6575,'Reference Prices - Do Not Edit'!$D$4:$D$6575),0)</f>
        <v>0</v>
      </c>
      <c r="E3495" s="23">
        <f>IFERROR(_xlfn.XLOOKUP($B3495,'Reference Prices - Do Not Edit'!$C$4:$C$6575,'Reference Prices - Do Not Edit'!$E$4:$E$6575),0)</f>
        <v>0</v>
      </c>
      <c r="F3495" s="25">
        <f>IFERROR(_xlfn.XLOOKUP($B3495,'Reference Prices - Do Not Edit'!$C$4:$C$6575,'Reference Prices - Do Not Edit'!$I$4:$I$6575),0)</f>
        <v>0</v>
      </c>
    </row>
    <row r="3496" spans="2:6">
      <c r="B3496" s="475"/>
      <c r="C3496" s="380" t="str">
        <f>IFERROR(_xlfn.XLOOKUP($B3496,'Reference Prices - Do Not Edit'!$C$4:$C$6575,'Reference Prices - Do Not Edit'!$B$4:$B$6575),"-")</f>
        <v>-</v>
      </c>
      <c r="D3496" s="23">
        <f>IFERROR(_xlfn.XLOOKUP($B3496,'Reference Prices - Do Not Edit'!$C$4:$C$6575,'Reference Prices - Do Not Edit'!$D$4:$D$6575),0)</f>
        <v>0</v>
      </c>
      <c r="E3496" s="23">
        <f>IFERROR(_xlfn.XLOOKUP($B3496,'Reference Prices - Do Not Edit'!$C$4:$C$6575,'Reference Prices - Do Not Edit'!$E$4:$E$6575),0)</f>
        <v>0</v>
      </c>
      <c r="F3496" s="25">
        <f>IFERROR(_xlfn.XLOOKUP($B3496,'Reference Prices - Do Not Edit'!$C$4:$C$6575,'Reference Prices - Do Not Edit'!$I$4:$I$6575),0)</f>
        <v>0</v>
      </c>
    </row>
    <row r="3497" spans="2:6">
      <c r="B3497" s="475"/>
      <c r="C3497" s="380" t="str">
        <f>IFERROR(_xlfn.XLOOKUP($B3497,'Reference Prices - Do Not Edit'!$C$4:$C$6575,'Reference Prices - Do Not Edit'!$B$4:$B$6575),"-")</f>
        <v>-</v>
      </c>
      <c r="D3497" s="23">
        <f>IFERROR(_xlfn.XLOOKUP($B3497,'Reference Prices - Do Not Edit'!$C$4:$C$6575,'Reference Prices - Do Not Edit'!$D$4:$D$6575),0)</f>
        <v>0</v>
      </c>
      <c r="E3497" s="23">
        <f>IFERROR(_xlfn.XLOOKUP($B3497,'Reference Prices - Do Not Edit'!$C$4:$C$6575,'Reference Prices - Do Not Edit'!$E$4:$E$6575),0)</f>
        <v>0</v>
      </c>
      <c r="F3497" s="25">
        <f>IFERROR(_xlfn.XLOOKUP($B3497,'Reference Prices - Do Not Edit'!$C$4:$C$6575,'Reference Prices - Do Not Edit'!$I$4:$I$6575),0)</f>
        <v>0</v>
      </c>
    </row>
    <row r="3498" spans="2:6">
      <c r="B3498" s="475"/>
      <c r="C3498" s="380" t="str">
        <f>IFERROR(_xlfn.XLOOKUP($B3498,'Reference Prices - Do Not Edit'!$C$4:$C$6575,'Reference Prices - Do Not Edit'!$B$4:$B$6575),"-")</f>
        <v>-</v>
      </c>
      <c r="D3498" s="23">
        <f>IFERROR(_xlfn.XLOOKUP($B3498,'Reference Prices - Do Not Edit'!$C$4:$C$6575,'Reference Prices - Do Not Edit'!$D$4:$D$6575),0)</f>
        <v>0</v>
      </c>
      <c r="E3498" s="23">
        <f>IFERROR(_xlfn.XLOOKUP($B3498,'Reference Prices - Do Not Edit'!$C$4:$C$6575,'Reference Prices - Do Not Edit'!$E$4:$E$6575),0)</f>
        <v>0</v>
      </c>
      <c r="F3498" s="25">
        <f>IFERROR(_xlfn.XLOOKUP($B3498,'Reference Prices - Do Not Edit'!$C$4:$C$6575,'Reference Prices - Do Not Edit'!$I$4:$I$6575),0)</f>
        <v>0</v>
      </c>
    </row>
    <row r="3499" spans="2:6">
      <c r="B3499" s="475"/>
      <c r="C3499" s="380" t="str">
        <f>IFERROR(_xlfn.XLOOKUP($B3499,'Reference Prices - Do Not Edit'!$C$4:$C$6575,'Reference Prices - Do Not Edit'!$B$4:$B$6575),"-")</f>
        <v>-</v>
      </c>
      <c r="D3499" s="23">
        <f>IFERROR(_xlfn.XLOOKUP($B3499,'Reference Prices - Do Not Edit'!$C$4:$C$6575,'Reference Prices - Do Not Edit'!$D$4:$D$6575),0)</f>
        <v>0</v>
      </c>
      <c r="E3499" s="23">
        <f>IFERROR(_xlfn.XLOOKUP($B3499,'Reference Prices - Do Not Edit'!$C$4:$C$6575,'Reference Prices - Do Not Edit'!$E$4:$E$6575),0)</f>
        <v>0</v>
      </c>
      <c r="F3499" s="25">
        <f>IFERROR(_xlfn.XLOOKUP($B3499,'Reference Prices - Do Not Edit'!$C$4:$C$6575,'Reference Prices - Do Not Edit'!$I$4:$I$6575),0)</f>
        <v>0</v>
      </c>
    </row>
    <row r="3500" spans="2:6">
      <c r="B3500" s="475"/>
      <c r="C3500" s="380" t="str">
        <f>IFERROR(_xlfn.XLOOKUP($B3500,'Reference Prices - Do Not Edit'!$C$4:$C$6575,'Reference Prices - Do Not Edit'!$B$4:$B$6575),"-")</f>
        <v>-</v>
      </c>
      <c r="D3500" s="23">
        <f>IFERROR(_xlfn.XLOOKUP($B3500,'Reference Prices - Do Not Edit'!$C$4:$C$6575,'Reference Prices - Do Not Edit'!$D$4:$D$6575),0)</f>
        <v>0</v>
      </c>
      <c r="E3500" s="23">
        <f>IFERROR(_xlfn.XLOOKUP($B3500,'Reference Prices - Do Not Edit'!$C$4:$C$6575,'Reference Prices - Do Not Edit'!$E$4:$E$6575),0)</f>
        <v>0</v>
      </c>
      <c r="F3500" s="25">
        <f>IFERROR(_xlfn.XLOOKUP($B3500,'Reference Prices - Do Not Edit'!$C$4:$C$6575,'Reference Prices - Do Not Edit'!$I$4:$I$6575),0)</f>
        <v>0</v>
      </c>
    </row>
    <row r="3501" spans="2:6">
      <c r="B3501" s="475"/>
      <c r="C3501" s="380" t="str">
        <f>IFERROR(_xlfn.XLOOKUP($B3501,'Reference Prices - Do Not Edit'!$C$4:$C$6575,'Reference Prices - Do Not Edit'!$B$4:$B$6575),"-")</f>
        <v>-</v>
      </c>
      <c r="D3501" s="23">
        <f>IFERROR(_xlfn.XLOOKUP($B3501,'Reference Prices - Do Not Edit'!$C$4:$C$6575,'Reference Prices - Do Not Edit'!$D$4:$D$6575),0)</f>
        <v>0</v>
      </c>
      <c r="E3501" s="23">
        <f>IFERROR(_xlfn.XLOOKUP($B3501,'Reference Prices - Do Not Edit'!$C$4:$C$6575,'Reference Prices - Do Not Edit'!$E$4:$E$6575),0)</f>
        <v>0</v>
      </c>
      <c r="F3501" s="25">
        <f>IFERROR(_xlfn.XLOOKUP($B3501,'Reference Prices - Do Not Edit'!$C$4:$C$6575,'Reference Prices - Do Not Edit'!$I$4:$I$6575),0)</f>
        <v>0</v>
      </c>
    </row>
    <row r="3502" spans="2:6">
      <c r="B3502" s="475"/>
      <c r="C3502" s="380" t="str">
        <f>IFERROR(_xlfn.XLOOKUP($B3502,'Reference Prices - Do Not Edit'!$C$4:$C$6575,'Reference Prices - Do Not Edit'!$B$4:$B$6575),"-")</f>
        <v>-</v>
      </c>
      <c r="D3502" s="23">
        <f>IFERROR(_xlfn.XLOOKUP($B3502,'Reference Prices - Do Not Edit'!$C$4:$C$6575,'Reference Prices - Do Not Edit'!$D$4:$D$6575),0)</f>
        <v>0</v>
      </c>
      <c r="E3502" s="23">
        <f>IFERROR(_xlfn.XLOOKUP($B3502,'Reference Prices - Do Not Edit'!$C$4:$C$6575,'Reference Prices - Do Not Edit'!$E$4:$E$6575),0)</f>
        <v>0</v>
      </c>
      <c r="F3502" s="25">
        <f>IFERROR(_xlfn.XLOOKUP($B3502,'Reference Prices - Do Not Edit'!$C$4:$C$6575,'Reference Prices - Do Not Edit'!$I$4:$I$6575),0)</f>
        <v>0</v>
      </c>
    </row>
    <row r="3503" spans="2:6">
      <c r="B3503" s="475"/>
      <c r="C3503" s="380" t="str">
        <f>IFERROR(_xlfn.XLOOKUP($B3503,'Reference Prices - Do Not Edit'!$C$4:$C$6575,'Reference Prices - Do Not Edit'!$B$4:$B$6575),"-")</f>
        <v>-</v>
      </c>
      <c r="D3503" s="23">
        <f>IFERROR(_xlfn.XLOOKUP($B3503,'Reference Prices - Do Not Edit'!$C$4:$C$6575,'Reference Prices - Do Not Edit'!$D$4:$D$6575),0)</f>
        <v>0</v>
      </c>
      <c r="E3503" s="23">
        <f>IFERROR(_xlfn.XLOOKUP($B3503,'Reference Prices - Do Not Edit'!$C$4:$C$6575,'Reference Prices - Do Not Edit'!$E$4:$E$6575),0)</f>
        <v>0</v>
      </c>
      <c r="F3503" s="25">
        <f>IFERROR(_xlfn.XLOOKUP($B3503,'Reference Prices - Do Not Edit'!$C$4:$C$6575,'Reference Prices - Do Not Edit'!$I$4:$I$6575),0)</f>
        <v>0</v>
      </c>
    </row>
    <row r="3504" spans="2:6">
      <c r="B3504" s="475"/>
      <c r="C3504" s="380" t="str">
        <f>IFERROR(_xlfn.XLOOKUP($B3504,'Reference Prices - Do Not Edit'!$C$4:$C$6575,'Reference Prices - Do Not Edit'!$B$4:$B$6575),"-")</f>
        <v>-</v>
      </c>
      <c r="D3504" s="23">
        <f>IFERROR(_xlfn.XLOOKUP($B3504,'Reference Prices - Do Not Edit'!$C$4:$C$6575,'Reference Prices - Do Not Edit'!$D$4:$D$6575),0)</f>
        <v>0</v>
      </c>
      <c r="E3504" s="23">
        <f>IFERROR(_xlfn.XLOOKUP($B3504,'Reference Prices - Do Not Edit'!$C$4:$C$6575,'Reference Prices - Do Not Edit'!$E$4:$E$6575),0)</f>
        <v>0</v>
      </c>
      <c r="F3504" s="25">
        <f>IFERROR(_xlfn.XLOOKUP($B3504,'Reference Prices - Do Not Edit'!$C$4:$C$6575,'Reference Prices - Do Not Edit'!$I$4:$I$6575),0)</f>
        <v>0</v>
      </c>
    </row>
    <row r="3505" spans="2:6">
      <c r="B3505" s="475"/>
      <c r="C3505" s="380" t="str">
        <f>IFERROR(_xlfn.XLOOKUP($B3505,'Reference Prices - Do Not Edit'!$C$4:$C$6575,'Reference Prices - Do Not Edit'!$B$4:$B$6575),"-")</f>
        <v>-</v>
      </c>
      <c r="D3505" s="23">
        <f>IFERROR(_xlfn.XLOOKUP($B3505,'Reference Prices - Do Not Edit'!$C$4:$C$6575,'Reference Prices - Do Not Edit'!$D$4:$D$6575),0)</f>
        <v>0</v>
      </c>
      <c r="E3505" s="23">
        <f>IFERROR(_xlfn.XLOOKUP($B3505,'Reference Prices - Do Not Edit'!$C$4:$C$6575,'Reference Prices - Do Not Edit'!$E$4:$E$6575),0)</f>
        <v>0</v>
      </c>
      <c r="F3505" s="25">
        <f>IFERROR(_xlfn.XLOOKUP($B3505,'Reference Prices - Do Not Edit'!$C$4:$C$6575,'Reference Prices - Do Not Edit'!$I$4:$I$6575),0)</f>
        <v>0</v>
      </c>
    </row>
    <row r="3506" spans="2:6">
      <c r="B3506" s="475"/>
      <c r="C3506" s="380" t="str">
        <f>IFERROR(_xlfn.XLOOKUP($B3506,'Reference Prices - Do Not Edit'!$C$4:$C$6575,'Reference Prices - Do Not Edit'!$B$4:$B$6575),"-")</f>
        <v>-</v>
      </c>
      <c r="D3506" s="23">
        <f>IFERROR(_xlfn.XLOOKUP($B3506,'Reference Prices - Do Not Edit'!$C$4:$C$6575,'Reference Prices - Do Not Edit'!$D$4:$D$6575),0)</f>
        <v>0</v>
      </c>
      <c r="E3506" s="23">
        <f>IFERROR(_xlfn.XLOOKUP($B3506,'Reference Prices - Do Not Edit'!$C$4:$C$6575,'Reference Prices - Do Not Edit'!$E$4:$E$6575),0)</f>
        <v>0</v>
      </c>
      <c r="F3506" s="25">
        <f>IFERROR(_xlfn.XLOOKUP($B3506,'Reference Prices - Do Not Edit'!$C$4:$C$6575,'Reference Prices - Do Not Edit'!$I$4:$I$6575),0)</f>
        <v>0</v>
      </c>
    </row>
    <row r="3507" spans="2:6">
      <c r="B3507" s="475"/>
      <c r="C3507" s="380" t="str">
        <f>IFERROR(_xlfn.XLOOKUP($B3507,'Reference Prices - Do Not Edit'!$C$4:$C$6575,'Reference Prices - Do Not Edit'!$B$4:$B$6575),"-")</f>
        <v>-</v>
      </c>
      <c r="D3507" s="23">
        <f>IFERROR(_xlfn.XLOOKUP($B3507,'Reference Prices - Do Not Edit'!$C$4:$C$6575,'Reference Prices - Do Not Edit'!$D$4:$D$6575),0)</f>
        <v>0</v>
      </c>
      <c r="E3507" s="23">
        <f>IFERROR(_xlfn.XLOOKUP($B3507,'Reference Prices - Do Not Edit'!$C$4:$C$6575,'Reference Prices - Do Not Edit'!$E$4:$E$6575),0)</f>
        <v>0</v>
      </c>
      <c r="F3507" s="25">
        <f>IFERROR(_xlfn.XLOOKUP($B3507,'Reference Prices - Do Not Edit'!$C$4:$C$6575,'Reference Prices - Do Not Edit'!$I$4:$I$6575),0)</f>
        <v>0</v>
      </c>
    </row>
    <row r="3508" spans="2:6">
      <c r="B3508" s="475"/>
      <c r="C3508" s="380" t="str">
        <f>IFERROR(_xlfn.XLOOKUP($B3508,'Reference Prices - Do Not Edit'!$C$4:$C$6575,'Reference Prices - Do Not Edit'!$B$4:$B$6575),"-")</f>
        <v>-</v>
      </c>
      <c r="D3508" s="23">
        <f>IFERROR(_xlfn.XLOOKUP($B3508,'Reference Prices - Do Not Edit'!$C$4:$C$6575,'Reference Prices - Do Not Edit'!$D$4:$D$6575),0)</f>
        <v>0</v>
      </c>
      <c r="E3508" s="23">
        <f>IFERROR(_xlfn.XLOOKUP($B3508,'Reference Prices - Do Not Edit'!$C$4:$C$6575,'Reference Prices - Do Not Edit'!$E$4:$E$6575),0)</f>
        <v>0</v>
      </c>
      <c r="F3508" s="25">
        <f>IFERROR(_xlfn.XLOOKUP($B3508,'Reference Prices - Do Not Edit'!$C$4:$C$6575,'Reference Prices - Do Not Edit'!$I$4:$I$6575),0)</f>
        <v>0</v>
      </c>
    </row>
    <row r="3509" spans="2:6">
      <c r="B3509" s="475"/>
      <c r="C3509" s="380" t="str">
        <f>IFERROR(_xlfn.XLOOKUP($B3509,'Reference Prices - Do Not Edit'!$C$4:$C$6575,'Reference Prices - Do Not Edit'!$B$4:$B$6575),"-")</f>
        <v>-</v>
      </c>
      <c r="D3509" s="23">
        <f>IFERROR(_xlfn.XLOOKUP($B3509,'Reference Prices - Do Not Edit'!$C$4:$C$6575,'Reference Prices - Do Not Edit'!$D$4:$D$6575),0)</f>
        <v>0</v>
      </c>
      <c r="E3509" s="23">
        <f>IFERROR(_xlfn.XLOOKUP($B3509,'Reference Prices - Do Not Edit'!$C$4:$C$6575,'Reference Prices - Do Not Edit'!$E$4:$E$6575),0)</f>
        <v>0</v>
      </c>
      <c r="F3509" s="25">
        <f>IFERROR(_xlfn.XLOOKUP($B3509,'Reference Prices - Do Not Edit'!$C$4:$C$6575,'Reference Prices - Do Not Edit'!$I$4:$I$6575),0)</f>
        <v>0</v>
      </c>
    </row>
    <row r="3510" spans="2:6">
      <c r="B3510" s="475"/>
      <c r="C3510" s="380" t="str">
        <f>IFERROR(_xlfn.XLOOKUP($B3510,'Reference Prices - Do Not Edit'!$C$4:$C$6575,'Reference Prices - Do Not Edit'!$B$4:$B$6575),"-")</f>
        <v>-</v>
      </c>
      <c r="D3510" s="23">
        <f>IFERROR(_xlfn.XLOOKUP($B3510,'Reference Prices - Do Not Edit'!$C$4:$C$6575,'Reference Prices - Do Not Edit'!$D$4:$D$6575),0)</f>
        <v>0</v>
      </c>
      <c r="E3510" s="23">
        <f>IFERROR(_xlfn.XLOOKUP($B3510,'Reference Prices - Do Not Edit'!$C$4:$C$6575,'Reference Prices - Do Not Edit'!$E$4:$E$6575),0)</f>
        <v>0</v>
      </c>
      <c r="F3510" s="25">
        <f>IFERROR(_xlfn.XLOOKUP($B3510,'Reference Prices - Do Not Edit'!$C$4:$C$6575,'Reference Prices - Do Not Edit'!$I$4:$I$6575),0)</f>
        <v>0</v>
      </c>
    </row>
    <row r="3511" spans="2:6">
      <c r="B3511" s="475"/>
      <c r="C3511" s="380" t="str">
        <f>IFERROR(_xlfn.XLOOKUP($B3511,'Reference Prices - Do Not Edit'!$C$4:$C$6575,'Reference Prices - Do Not Edit'!$B$4:$B$6575),"-")</f>
        <v>-</v>
      </c>
      <c r="D3511" s="23">
        <f>IFERROR(_xlfn.XLOOKUP($B3511,'Reference Prices - Do Not Edit'!$C$4:$C$6575,'Reference Prices - Do Not Edit'!$D$4:$D$6575),0)</f>
        <v>0</v>
      </c>
      <c r="E3511" s="23">
        <f>IFERROR(_xlfn.XLOOKUP($B3511,'Reference Prices - Do Not Edit'!$C$4:$C$6575,'Reference Prices - Do Not Edit'!$E$4:$E$6575),0)</f>
        <v>0</v>
      </c>
      <c r="F3511" s="25">
        <f>IFERROR(_xlfn.XLOOKUP($B3511,'Reference Prices - Do Not Edit'!$C$4:$C$6575,'Reference Prices - Do Not Edit'!$I$4:$I$6575),0)</f>
        <v>0</v>
      </c>
    </row>
    <row r="3512" spans="2:6">
      <c r="B3512" s="475"/>
      <c r="C3512" s="380" t="str">
        <f>IFERROR(_xlfn.XLOOKUP($B3512,'Reference Prices - Do Not Edit'!$C$4:$C$6575,'Reference Prices - Do Not Edit'!$B$4:$B$6575),"-")</f>
        <v>-</v>
      </c>
      <c r="D3512" s="23">
        <f>IFERROR(_xlfn.XLOOKUP($B3512,'Reference Prices - Do Not Edit'!$C$4:$C$6575,'Reference Prices - Do Not Edit'!$D$4:$D$6575),0)</f>
        <v>0</v>
      </c>
      <c r="E3512" s="23">
        <f>IFERROR(_xlfn.XLOOKUP($B3512,'Reference Prices - Do Not Edit'!$C$4:$C$6575,'Reference Prices - Do Not Edit'!$E$4:$E$6575),0)</f>
        <v>0</v>
      </c>
      <c r="F3512" s="25">
        <f>IFERROR(_xlfn.XLOOKUP($B3512,'Reference Prices - Do Not Edit'!$C$4:$C$6575,'Reference Prices - Do Not Edit'!$I$4:$I$6575),0)</f>
        <v>0</v>
      </c>
    </row>
    <row r="3513" spans="2:6">
      <c r="B3513" s="475"/>
      <c r="C3513" s="380" t="str">
        <f>IFERROR(_xlfn.XLOOKUP($B3513,'Reference Prices - Do Not Edit'!$C$4:$C$6575,'Reference Prices - Do Not Edit'!$B$4:$B$6575),"-")</f>
        <v>-</v>
      </c>
      <c r="D3513" s="23">
        <f>IFERROR(_xlfn.XLOOKUP($B3513,'Reference Prices - Do Not Edit'!$C$4:$C$6575,'Reference Prices - Do Not Edit'!$D$4:$D$6575),0)</f>
        <v>0</v>
      </c>
      <c r="E3513" s="23">
        <f>IFERROR(_xlfn.XLOOKUP($B3513,'Reference Prices - Do Not Edit'!$C$4:$C$6575,'Reference Prices - Do Not Edit'!$E$4:$E$6575),0)</f>
        <v>0</v>
      </c>
      <c r="F3513" s="25">
        <f>IFERROR(_xlfn.XLOOKUP($B3513,'Reference Prices - Do Not Edit'!$C$4:$C$6575,'Reference Prices - Do Not Edit'!$I$4:$I$6575),0)</f>
        <v>0</v>
      </c>
    </row>
    <row r="3514" spans="2:6">
      <c r="B3514" s="475"/>
      <c r="C3514" s="380" t="str">
        <f>IFERROR(_xlfn.XLOOKUP($B3514,'Reference Prices - Do Not Edit'!$C$4:$C$6575,'Reference Prices - Do Not Edit'!$B$4:$B$6575),"-")</f>
        <v>-</v>
      </c>
      <c r="D3514" s="23">
        <f>IFERROR(_xlfn.XLOOKUP($B3514,'Reference Prices - Do Not Edit'!$C$4:$C$6575,'Reference Prices - Do Not Edit'!$D$4:$D$6575),0)</f>
        <v>0</v>
      </c>
      <c r="E3514" s="23">
        <f>IFERROR(_xlfn.XLOOKUP($B3514,'Reference Prices - Do Not Edit'!$C$4:$C$6575,'Reference Prices - Do Not Edit'!$E$4:$E$6575),0)</f>
        <v>0</v>
      </c>
      <c r="F3514" s="25">
        <f>IFERROR(_xlfn.XLOOKUP($B3514,'Reference Prices - Do Not Edit'!$C$4:$C$6575,'Reference Prices - Do Not Edit'!$I$4:$I$6575),0)</f>
        <v>0</v>
      </c>
    </row>
    <row r="3515" spans="2:6">
      <c r="B3515" s="475"/>
      <c r="C3515" s="380" t="str">
        <f>IFERROR(_xlfn.XLOOKUP($B3515,'Reference Prices - Do Not Edit'!$C$4:$C$6575,'Reference Prices - Do Not Edit'!$B$4:$B$6575),"-")</f>
        <v>-</v>
      </c>
      <c r="D3515" s="23">
        <f>IFERROR(_xlfn.XLOOKUP($B3515,'Reference Prices - Do Not Edit'!$C$4:$C$6575,'Reference Prices - Do Not Edit'!$D$4:$D$6575),0)</f>
        <v>0</v>
      </c>
      <c r="E3515" s="23">
        <f>IFERROR(_xlfn.XLOOKUP($B3515,'Reference Prices - Do Not Edit'!$C$4:$C$6575,'Reference Prices - Do Not Edit'!$E$4:$E$6575),0)</f>
        <v>0</v>
      </c>
      <c r="F3515" s="25">
        <f>IFERROR(_xlfn.XLOOKUP($B3515,'Reference Prices - Do Not Edit'!$C$4:$C$6575,'Reference Prices - Do Not Edit'!$I$4:$I$6575),0)</f>
        <v>0</v>
      </c>
    </row>
    <row r="3516" spans="2:6">
      <c r="B3516" s="475"/>
      <c r="C3516" s="380" t="str">
        <f>IFERROR(_xlfn.XLOOKUP($B3516,'Reference Prices - Do Not Edit'!$C$4:$C$6575,'Reference Prices - Do Not Edit'!$B$4:$B$6575),"-")</f>
        <v>-</v>
      </c>
      <c r="D3516" s="23">
        <f>IFERROR(_xlfn.XLOOKUP($B3516,'Reference Prices - Do Not Edit'!$C$4:$C$6575,'Reference Prices - Do Not Edit'!$D$4:$D$6575),0)</f>
        <v>0</v>
      </c>
      <c r="E3516" s="23">
        <f>IFERROR(_xlfn.XLOOKUP($B3516,'Reference Prices - Do Not Edit'!$C$4:$C$6575,'Reference Prices - Do Not Edit'!$E$4:$E$6575),0)</f>
        <v>0</v>
      </c>
      <c r="F3516" s="25">
        <f>IFERROR(_xlfn.XLOOKUP($B3516,'Reference Prices - Do Not Edit'!$C$4:$C$6575,'Reference Prices - Do Not Edit'!$I$4:$I$6575),0)</f>
        <v>0</v>
      </c>
    </row>
    <row r="3517" spans="2:6">
      <c r="B3517" s="475"/>
      <c r="C3517" s="380" t="str">
        <f>IFERROR(_xlfn.XLOOKUP($B3517,'Reference Prices - Do Not Edit'!$C$4:$C$6575,'Reference Prices - Do Not Edit'!$B$4:$B$6575),"-")</f>
        <v>-</v>
      </c>
      <c r="D3517" s="23">
        <f>IFERROR(_xlfn.XLOOKUP($B3517,'Reference Prices - Do Not Edit'!$C$4:$C$6575,'Reference Prices - Do Not Edit'!$D$4:$D$6575),0)</f>
        <v>0</v>
      </c>
      <c r="E3517" s="23">
        <f>IFERROR(_xlfn.XLOOKUP($B3517,'Reference Prices - Do Not Edit'!$C$4:$C$6575,'Reference Prices - Do Not Edit'!$E$4:$E$6575),0)</f>
        <v>0</v>
      </c>
      <c r="F3517" s="25">
        <f>IFERROR(_xlfn.XLOOKUP($B3517,'Reference Prices - Do Not Edit'!$C$4:$C$6575,'Reference Prices - Do Not Edit'!$I$4:$I$6575),0)</f>
        <v>0</v>
      </c>
    </row>
    <row r="3518" spans="2:6">
      <c r="B3518" s="475"/>
      <c r="C3518" s="380" t="str">
        <f>IFERROR(_xlfn.XLOOKUP($B3518,'Reference Prices - Do Not Edit'!$C$4:$C$6575,'Reference Prices - Do Not Edit'!$B$4:$B$6575),"-")</f>
        <v>-</v>
      </c>
      <c r="D3518" s="23">
        <f>IFERROR(_xlfn.XLOOKUP($B3518,'Reference Prices - Do Not Edit'!$C$4:$C$6575,'Reference Prices - Do Not Edit'!$D$4:$D$6575),0)</f>
        <v>0</v>
      </c>
      <c r="E3518" s="23">
        <f>IFERROR(_xlfn.XLOOKUP($B3518,'Reference Prices - Do Not Edit'!$C$4:$C$6575,'Reference Prices - Do Not Edit'!$E$4:$E$6575),0)</f>
        <v>0</v>
      </c>
      <c r="F3518" s="25">
        <f>IFERROR(_xlfn.XLOOKUP($B3518,'Reference Prices - Do Not Edit'!$C$4:$C$6575,'Reference Prices - Do Not Edit'!$I$4:$I$6575),0)</f>
        <v>0</v>
      </c>
    </row>
    <row r="3519" spans="2:6">
      <c r="B3519" s="475"/>
      <c r="C3519" s="380" t="str">
        <f>IFERROR(_xlfn.XLOOKUP($B3519,'Reference Prices - Do Not Edit'!$C$4:$C$6575,'Reference Prices - Do Not Edit'!$B$4:$B$6575),"-")</f>
        <v>-</v>
      </c>
      <c r="D3519" s="23">
        <f>IFERROR(_xlfn.XLOOKUP($B3519,'Reference Prices - Do Not Edit'!$C$4:$C$6575,'Reference Prices - Do Not Edit'!$D$4:$D$6575),0)</f>
        <v>0</v>
      </c>
      <c r="E3519" s="23">
        <f>IFERROR(_xlfn.XLOOKUP($B3519,'Reference Prices - Do Not Edit'!$C$4:$C$6575,'Reference Prices - Do Not Edit'!$E$4:$E$6575),0)</f>
        <v>0</v>
      </c>
      <c r="F3519" s="25">
        <f>IFERROR(_xlfn.XLOOKUP($B3519,'Reference Prices - Do Not Edit'!$C$4:$C$6575,'Reference Prices - Do Not Edit'!$I$4:$I$6575),0)</f>
        <v>0</v>
      </c>
    </row>
    <row r="3520" spans="2:6">
      <c r="B3520" s="475"/>
      <c r="C3520" s="380" t="str">
        <f>IFERROR(_xlfn.XLOOKUP($B3520,'Reference Prices - Do Not Edit'!$C$4:$C$6575,'Reference Prices - Do Not Edit'!$B$4:$B$6575),"-")</f>
        <v>-</v>
      </c>
      <c r="D3520" s="23">
        <f>IFERROR(_xlfn.XLOOKUP($B3520,'Reference Prices - Do Not Edit'!$C$4:$C$6575,'Reference Prices - Do Not Edit'!$D$4:$D$6575),0)</f>
        <v>0</v>
      </c>
      <c r="E3520" s="23">
        <f>IFERROR(_xlfn.XLOOKUP($B3520,'Reference Prices - Do Not Edit'!$C$4:$C$6575,'Reference Prices - Do Not Edit'!$E$4:$E$6575),0)</f>
        <v>0</v>
      </c>
      <c r="F3520" s="25">
        <f>IFERROR(_xlfn.XLOOKUP($B3520,'Reference Prices - Do Not Edit'!$C$4:$C$6575,'Reference Prices - Do Not Edit'!$I$4:$I$6575),0)</f>
        <v>0</v>
      </c>
    </row>
    <row r="3521" spans="2:6">
      <c r="B3521" s="475"/>
      <c r="C3521" s="380" t="str">
        <f>IFERROR(_xlfn.XLOOKUP($B3521,'Reference Prices - Do Not Edit'!$C$4:$C$6575,'Reference Prices - Do Not Edit'!$B$4:$B$6575),"-")</f>
        <v>-</v>
      </c>
      <c r="D3521" s="23">
        <f>IFERROR(_xlfn.XLOOKUP($B3521,'Reference Prices - Do Not Edit'!$C$4:$C$6575,'Reference Prices - Do Not Edit'!$D$4:$D$6575),0)</f>
        <v>0</v>
      </c>
      <c r="E3521" s="23">
        <f>IFERROR(_xlfn.XLOOKUP($B3521,'Reference Prices - Do Not Edit'!$C$4:$C$6575,'Reference Prices - Do Not Edit'!$E$4:$E$6575),0)</f>
        <v>0</v>
      </c>
      <c r="F3521" s="25">
        <f>IFERROR(_xlfn.XLOOKUP($B3521,'Reference Prices - Do Not Edit'!$C$4:$C$6575,'Reference Prices - Do Not Edit'!$I$4:$I$6575),0)</f>
        <v>0</v>
      </c>
    </row>
    <row r="3522" spans="2:6">
      <c r="B3522" s="475"/>
      <c r="C3522" s="380" t="str">
        <f>IFERROR(_xlfn.XLOOKUP($B3522,'Reference Prices - Do Not Edit'!$C$4:$C$6575,'Reference Prices - Do Not Edit'!$B$4:$B$6575),"-")</f>
        <v>-</v>
      </c>
      <c r="D3522" s="23">
        <f>IFERROR(_xlfn.XLOOKUP($B3522,'Reference Prices - Do Not Edit'!$C$4:$C$6575,'Reference Prices - Do Not Edit'!$D$4:$D$6575),0)</f>
        <v>0</v>
      </c>
      <c r="E3522" s="23">
        <f>IFERROR(_xlfn.XLOOKUP($B3522,'Reference Prices - Do Not Edit'!$C$4:$C$6575,'Reference Prices - Do Not Edit'!$E$4:$E$6575),0)</f>
        <v>0</v>
      </c>
      <c r="F3522" s="25">
        <f>IFERROR(_xlfn.XLOOKUP($B3522,'Reference Prices - Do Not Edit'!$C$4:$C$6575,'Reference Prices - Do Not Edit'!$I$4:$I$6575),0)</f>
        <v>0</v>
      </c>
    </row>
    <row r="3523" spans="2:6">
      <c r="B3523" s="475"/>
      <c r="C3523" s="380" t="str">
        <f>IFERROR(_xlfn.XLOOKUP($B3523,'Reference Prices - Do Not Edit'!$C$4:$C$6575,'Reference Prices - Do Not Edit'!$B$4:$B$6575),"-")</f>
        <v>-</v>
      </c>
      <c r="D3523" s="23">
        <f>IFERROR(_xlfn.XLOOKUP($B3523,'Reference Prices - Do Not Edit'!$C$4:$C$6575,'Reference Prices - Do Not Edit'!$D$4:$D$6575),0)</f>
        <v>0</v>
      </c>
      <c r="E3523" s="23">
        <f>IFERROR(_xlfn.XLOOKUP($B3523,'Reference Prices - Do Not Edit'!$C$4:$C$6575,'Reference Prices - Do Not Edit'!$E$4:$E$6575),0)</f>
        <v>0</v>
      </c>
      <c r="F3523" s="25">
        <f>IFERROR(_xlfn.XLOOKUP($B3523,'Reference Prices - Do Not Edit'!$C$4:$C$6575,'Reference Prices - Do Not Edit'!$I$4:$I$6575),0)</f>
        <v>0</v>
      </c>
    </row>
    <row r="3524" spans="2:6">
      <c r="B3524" s="475"/>
      <c r="C3524" s="380" t="str">
        <f>IFERROR(_xlfn.XLOOKUP($B3524,'Reference Prices - Do Not Edit'!$C$4:$C$6575,'Reference Prices - Do Not Edit'!$B$4:$B$6575),"-")</f>
        <v>-</v>
      </c>
      <c r="D3524" s="23">
        <f>IFERROR(_xlfn.XLOOKUP($B3524,'Reference Prices - Do Not Edit'!$C$4:$C$6575,'Reference Prices - Do Not Edit'!$D$4:$D$6575),0)</f>
        <v>0</v>
      </c>
      <c r="E3524" s="23">
        <f>IFERROR(_xlfn.XLOOKUP($B3524,'Reference Prices - Do Not Edit'!$C$4:$C$6575,'Reference Prices - Do Not Edit'!$E$4:$E$6575),0)</f>
        <v>0</v>
      </c>
      <c r="F3524" s="25">
        <f>IFERROR(_xlfn.XLOOKUP($B3524,'Reference Prices - Do Not Edit'!$C$4:$C$6575,'Reference Prices - Do Not Edit'!$I$4:$I$6575),0)</f>
        <v>0</v>
      </c>
    </row>
    <row r="3525" spans="2:6">
      <c r="B3525" s="475"/>
      <c r="C3525" s="380" t="str">
        <f>IFERROR(_xlfn.XLOOKUP($B3525,'Reference Prices - Do Not Edit'!$C$4:$C$6575,'Reference Prices - Do Not Edit'!$B$4:$B$6575),"-")</f>
        <v>-</v>
      </c>
      <c r="D3525" s="23">
        <f>IFERROR(_xlfn.XLOOKUP($B3525,'Reference Prices - Do Not Edit'!$C$4:$C$6575,'Reference Prices - Do Not Edit'!$D$4:$D$6575),0)</f>
        <v>0</v>
      </c>
      <c r="E3525" s="23">
        <f>IFERROR(_xlfn.XLOOKUP($B3525,'Reference Prices - Do Not Edit'!$C$4:$C$6575,'Reference Prices - Do Not Edit'!$E$4:$E$6575),0)</f>
        <v>0</v>
      </c>
      <c r="F3525" s="25">
        <f>IFERROR(_xlfn.XLOOKUP($B3525,'Reference Prices - Do Not Edit'!$C$4:$C$6575,'Reference Prices - Do Not Edit'!$I$4:$I$6575),0)</f>
        <v>0</v>
      </c>
    </row>
    <row r="3526" spans="2:6">
      <c r="B3526" s="475"/>
      <c r="C3526" s="380" t="str">
        <f>IFERROR(_xlfn.XLOOKUP($B3526,'Reference Prices - Do Not Edit'!$C$4:$C$6575,'Reference Prices - Do Not Edit'!$B$4:$B$6575),"-")</f>
        <v>-</v>
      </c>
      <c r="D3526" s="23">
        <f>IFERROR(_xlfn.XLOOKUP($B3526,'Reference Prices - Do Not Edit'!$C$4:$C$6575,'Reference Prices - Do Not Edit'!$D$4:$D$6575),0)</f>
        <v>0</v>
      </c>
      <c r="E3526" s="23">
        <f>IFERROR(_xlfn.XLOOKUP($B3526,'Reference Prices - Do Not Edit'!$C$4:$C$6575,'Reference Prices - Do Not Edit'!$E$4:$E$6575),0)</f>
        <v>0</v>
      </c>
      <c r="F3526" s="25">
        <f>IFERROR(_xlfn.XLOOKUP($B3526,'Reference Prices - Do Not Edit'!$C$4:$C$6575,'Reference Prices - Do Not Edit'!$I$4:$I$6575),0)</f>
        <v>0</v>
      </c>
    </row>
    <row r="3527" spans="2:6">
      <c r="B3527" s="475"/>
      <c r="C3527" s="380" t="str">
        <f>IFERROR(_xlfn.XLOOKUP($B3527,'Reference Prices - Do Not Edit'!$C$4:$C$6575,'Reference Prices - Do Not Edit'!$B$4:$B$6575),"-")</f>
        <v>-</v>
      </c>
      <c r="D3527" s="23">
        <f>IFERROR(_xlfn.XLOOKUP($B3527,'Reference Prices - Do Not Edit'!$C$4:$C$6575,'Reference Prices - Do Not Edit'!$D$4:$D$6575),0)</f>
        <v>0</v>
      </c>
      <c r="E3527" s="23">
        <f>IFERROR(_xlfn.XLOOKUP($B3527,'Reference Prices - Do Not Edit'!$C$4:$C$6575,'Reference Prices - Do Not Edit'!$E$4:$E$6575),0)</f>
        <v>0</v>
      </c>
      <c r="F3527" s="25">
        <f>IFERROR(_xlfn.XLOOKUP($B3527,'Reference Prices - Do Not Edit'!$C$4:$C$6575,'Reference Prices - Do Not Edit'!$I$4:$I$6575),0)</f>
        <v>0</v>
      </c>
    </row>
    <row r="3528" spans="2:6">
      <c r="B3528" s="475"/>
      <c r="C3528" s="380" t="str">
        <f>IFERROR(_xlfn.XLOOKUP($B3528,'Reference Prices - Do Not Edit'!$C$4:$C$6575,'Reference Prices - Do Not Edit'!$B$4:$B$6575),"-")</f>
        <v>-</v>
      </c>
      <c r="D3528" s="23">
        <f>IFERROR(_xlfn.XLOOKUP($B3528,'Reference Prices - Do Not Edit'!$C$4:$C$6575,'Reference Prices - Do Not Edit'!$D$4:$D$6575),0)</f>
        <v>0</v>
      </c>
      <c r="E3528" s="23">
        <f>IFERROR(_xlfn.XLOOKUP($B3528,'Reference Prices - Do Not Edit'!$C$4:$C$6575,'Reference Prices - Do Not Edit'!$E$4:$E$6575),0)</f>
        <v>0</v>
      </c>
      <c r="F3528" s="25">
        <f>IFERROR(_xlfn.XLOOKUP($B3528,'Reference Prices - Do Not Edit'!$C$4:$C$6575,'Reference Prices - Do Not Edit'!$I$4:$I$6575),0)</f>
        <v>0</v>
      </c>
    </row>
    <row r="3529" spans="2:6">
      <c r="B3529" s="475"/>
      <c r="C3529" s="380" t="str">
        <f>IFERROR(_xlfn.XLOOKUP($B3529,'Reference Prices - Do Not Edit'!$C$4:$C$6575,'Reference Prices - Do Not Edit'!$B$4:$B$6575),"-")</f>
        <v>-</v>
      </c>
      <c r="D3529" s="23">
        <f>IFERROR(_xlfn.XLOOKUP($B3529,'Reference Prices - Do Not Edit'!$C$4:$C$6575,'Reference Prices - Do Not Edit'!$D$4:$D$6575),0)</f>
        <v>0</v>
      </c>
      <c r="E3529" s="23">
        <f>IFERROR(_xlfn.XLOOKUP($B3529,'Reference Prices - Do Not Edit'!$C$4:$C$6575,'Reference Prices - Do Not Edit'!$E$4:$E$6575),0)</f>
        <v>0</v>
      </c>
      <c r="F3529" s="25">
        <f>IFERROR(_xlfn.XLOOKUP($B3529,'Reference Prices - Do Not Edit'!$C$4:$C$6575,'Reference Prices - Do Not Edit'!$I$4:$I$6575),0)</f>
        <v>0</v>
      </c>
    </row>
    <row r="3530" spans="2:6">
      <c r="B3530" s="475"/>
      <c r="C3530" s="380" t="str">
        <f>IFERROR(_xlfn.XLOOKUP($B3530,'Reference Prices - Do Not Edit'!$C$4:$C$6575,'Reference Prices - Do Not Edit'!$B$4:$B$6575),"-")</f>
        <v>-</v>
      </c>
      <c r="D3530" s="23">
        <f>IFERROR(_xlfn.XLOOKUP($B3530,'Reference Prices - Do Not Edit'!$C$4:$C$6575,'Reference Prices - Do Not Edit'!$D$4:$D$6575),0)</f>
        <v>0</v>
      </c>
      <c r="E3530" s="23">
        <f>IFERROR(_xlfn.XLOOKUP($B3530,'Reference Prices - Do Not Edit'!$C$4:$C$6575,'Reference Prices - Do Not Edit'!$E$4:$E$6575),0)</f>
        <v>0</v>
      </c>
      <c r="F3530" s="25">
        <f>IFERROR(_xlfn.XLOOKUP($B3530,'Reference Prices - Do Not Edit'!$C$4:$C$6575,'Reference Prices - Do Not Edit'!$I$4:$I$6575),0)</f>
        <v>0</v>
      </c>
    </row>
    <row r="3531" spans="2:6">
      <c r="B3531" s="475"/>
      <c r="C3531" s="380" t="str">
        <f>IFERROR(_xlfn.XLOOKUP($B3531,'Reference Prices - Do Not Edit'!$C$4:$C$6575,'Reference Prices - Do Not Edit'!$B$4:$B$6575),"-")</f>
        <v>-</v>
      </c>
      <c r="D3531" s="23">
        <f>IFERROR(_xlfn.XLOOKUP($B3531,'Reference Prices - Do Not Edit'!$C$4:$C$6575,'Reference Prices - Do Not Edit'!$D$4:$D$6575),0)</f>
        <v>0</v>
      </c>
      <c r="E3531" s="23">
        <f>IFERROR(_xlfn.XLOOKUP($B3531,'Reference Prices - Do Not Edit'!$C$4:$C$6575,'Reference Prices - Do Not Edit'!$E$4:$E$6575),0)</f>
        <v>0</v>
      </c>
      <c r="F3531" s="25">
        <f>IFERROR(_xlfn.XLOOKUP($B3531,'Reference Prices - Do Not Edit'!$C$4:$C$6575,'Reference Prices - Do Not Edit'!$I$4:$I$6575),0)</f>
        <v>0</v>
      </c>
    </row>
    <row r="3532" spans="2:6">
      <c r="B3532" s="475"/>
      <c r="C3532" s="380" t="str">
        <f>IFERROR(_xlfn.XLOOKUP($B3532,'Reference Prices - Do Not Edit'!$C$4:$C$6575,'Reference Prices - Do Not Edit'!$B$4:$B$6575),"-")</f>
        <v>-</v>
      </c>
      <c r="D3532" s="23">
        <f>IFERROR(_xlfn.XLOOKUP($B3532,'Reference Prices - Do Not Edit'!$C$4:$C$6575,'Reference Prices - Do Not Edit'!$D$4:$D$6575),0)</f>
        <v>0</v>
      </c>
      <c r="E3532" s="23">
        <f>IFERROR(_xlfn.XLOOKUP($B3532,'Reference Prices - Do Not Edit'!$C$4:$C$6575,'Reference Prices - Do Not Edit'!$E$4:$E$6575),0)</f>
        <v>0</v>
      </c>
      <c r="F3532" s="25">
        <f>IFERROR(_xlfn.XLOOKUP($B3532,'Reference Prices - Do Not Edit'!$C$4:$C$6575,'Reference Prices - Do Not Edit'!$I$4:$I$6575),0)</f>
        <v>0</v>
      </c>
    </row>
    <row r="3533" spans="2:6">
      <c r="B3533" s="475"/>
      <c r="C3533" s="380" t="str">
        <f>IFERROR(_xlfn.XLOOKUP($B3533,'Reference Prices - Do Not Edit'!$C$4:$C$6575,'Reference Prices - Do Not Edit'!$B$4:$B$6575),"-")</f>
        <v>-</v>
      </c>
      <c r="D3533" s="23">
        <f>IFERROR(_xlfn.XLOOKUP($B3533,'Reference Prices - Do Not Edit'!$C$4:$C$6575,'Reference Prices - Do Not Edit'!$D$4:$D$6575),0)</f>
        <v>0</v>
      </c>
      <c r="E3533" s="23">
        <f>IFERROR(_xlfn.XLOOKUP($B3533,'Reference Prices - Do Not Edit'!$C$4:$C$6575,'Reference Prices - Do Not Edit'!$E$4:$E$6575),0)</f>
        <v>0</v>
      </c>
      <c r="F3533" s="25">
        <f>IFERROR(_xlfn.XLOOKUP($B3533,'Reference Prices - Do Not Edit'!$C$4:$C$6575,'Reference Prices - Do Not Edit'!$I$4:$I$6575),0)</f>
        <v>0</v>
      </c>
    </row>
    <row r="3534" spans="2:6">
      <c r="B3534" s="475"/>
      <c r="C3534" s="380" t="str">
        <f>IFERROR(_xlfn.XLOOKUP($B3534,'Reference Prices - Do Not Edit'!$C$4:$C$6575,'Reference Prices - Do Not Edit'!$B$4:$B$6575),"-")</f>
        <v>-</v>
      </c>
      <c r="D3534" s="23">
        <f>IFERROR(_xlfn.XLOOKUP($B3534,'Reference Prices - Do Not Edit'!$C$4:$C$6575,'Reference Prices - Do Not Edit'!$D$4:$D$6575),0)</f>
        <v>0</v>
      </c>
      <c r="E3534" s="23">
        <f>IFERROR(_xlfn.XLOOKUP($B3534,'Reference Prices - Do Not Edit'!$C$4:$C$6575,'Reference Prices - Do Not Edit'!$E$4:$E$6575),0)</f>
        <v>0</v>
      </c>
      <c r="F3534" s="25">
        <f>IFERROR(_xlfn.XLOOKUP($B3534,'Reference Prices - Do Not Edit'!$C$4:$C$6575,'Reference Prices - Do Not Edit'!$I$4:$I$6575),0)</f>
        <v>0</v>
      </c>
    </row>
    <row r="3535" spans="2:6">
      <c r="B3535" s="475"/>
      <c r="C3535" s="380" t="str">
        <f>IFERROR(_xlfn.XLOOKUP($B3535,'Reference Prices - Do Not Edit'!$C$4:$C$6575,'Reference Prices - Do Not Edit'!$B$4:$B$6575),"-")</f>
        <v>-</v>
      </c>
      <c r="D3535" s="23">
        <f>IFERROR(_xlfn.XLOOKUP($B3535,'Reference Prices - Do Not Edit'!$C$4:$C$6575,'Reference Prices - Do Not Edit'!$D$4:$D$6575),0)</f>
        <v>0</v>
      </c>
      <c r="E3535" s="23">
        <f>IFERROR(_xlfn.XLOOKUP($B3535,'Reference Prices - Do Not Edit'!$C$4:$C$6575,'Reference Prices - Do Not Edit'!$E$4:$E$6575),0)</f>
        <v>0</v>
      </c>
      <c r="F3535" s="25">
        <f>IFERROR(_xlfn.XLOOKUP($B3535,'Reference Prices - Do Not Edit'!$C$4:$C$6575,'Reference Prices - Do Not Edit'!$I$4:$I$6575),0)</f>
        <v>0</v>
      </c>
    </row>
    <row r="3536" spans="2:6">
      <c r="B3536" s="475"/>
      <c r="C3536" s="380" t="str">
        <f>IFERROR(_xlfn.XLOOKUP($B3536,'Reference Prices - Do Not Edit'!$C$4:$C$6575,'Reference Prices - Do Not Edit'!$B$4:$B$6575),"-")</f>
        <v>-</v>
      </c>
      <c r="D3536" s="23">
        <f>IFERROR(_xlfn.XLOOKUP($B3536,'Reference Prices - Do Not Edit'!$C$4:$C$6575,'Reference Prices - Do Not Edit'!$D$4:$D$6575),0)</f>
        <v>0</v>
      </c>
      <c r="E3536" s="23">
        <f>IFERROR(_xlfn.XLOOKUP($B3536,'Reference Prices - Do Not Edit'!$C$4:$C$6575,'Reference Prices - Do Not Edit'!$E$4:$E$6575),0)</f>
        <v>0</v>
      </c>
      <c r="F3536" s="25">
        <f>IFERROR(_xlfn.XLOOKUP($B3536,'Reference Prices - Do Not Edit'!$C$4:$C$6575,'Reference Prices - Do Not Edit'!$I$4:$I$6575),0)</f>
        <v>0</v>
      </c>
    </row>
    <row r="3537" spans="2:6">
      <c r="B3537" s="475"/>
      <c r="C3537" s="380" t="str">
        <f>IFERROR(_xlfn.XLOOKUP($B3537,'Reference Prices - Do Not Edit'!$C$4:$C$6575,'Reference Prices - Do Not Edit'!$B$4:$B$6575),"-")</f>
        <v>-</v>
      </c>
      <c r="D3537" s="23">
        <f>IFERROR(_xlfn.XLOOKUP($B3537,'Reference Prices - Do Not Edit'!$C$4:$C$6575,'Reference Prices - Do Not Edit'!$D$4:$D$6575),0)</f>
        <v>0</v>
      </c>
      <c r="E3537" s="23">
        <f>IFERROR(_xlfn.XLOOKUP($B3537,'Reference Prices - Do Not Edit'!$C$4:$C$6575,'Reference Prices - Do Not Edit'!$E$4:$E$6575),0)</f>
        <v>0</v>
      </c>
      <c r="F3537" s="25">
        <f>IFERROR(_xlfn.XLOOKUP($B3537,'Reference Prices - Do Not Edit'!$C$4:$C$6575,'Reference Prices - Do Not Edit'!$I$4:$I$6575),0)</f>
        <v>0</v>
      </c>
    </row>
    <row r="3538" spans="2:6">
      <c r="B3538" s="475"/>
      <c r="C3538" s="380" t="str">
        <f>IFERROR(_xlfn.XLOOKUP($B3538,'Reference Prices - Do Not Edit'!$C$4:$C$6575,'Reference Prices - Do Not Edit'!$B$4:$B$6575),"-")</f>
        <v>-</v>
      </c>
      <c r="D3538" s="23">
        <f>IFERROR(_xlfn.XLOOKUP($B3538,'Reference Prices - Do Not Edit'!$C$4:$C$6575,'Reference Prices - Do Not Edit'!$D$4:$D$6575),0)</f>
        <v>0</v>
      </c>
      <c r="E3538" s="23">
        <f>IFERROR(_xlfn.XLOOKUP($B3538,'Reference Prices - Do Not Edit'!$C$4:$C$6575,'Reference Prices - Do Not Edit'!$E$4:$E$6575),0)</f>
        <v>0</v>
      </c>
      <c r="F3538" s="25">
        <f>IFERROR(_xlfn.XLOOKUP($B3538,'Reference Prices - Do Not Edit'!$C$4:$C$6575,'Reference Prices - Do Not Edit'!$I$4:$I$6575),0)</f>
        <v>0</v>
      </c>
    </row>
    <row r="3539" spans="2:6">
      <c r="B3539" s="475"/>
      <c r="C3539" s="380" t="str">
        <f>IFERROR(_xlfn.XLOOKUP($B3539,'Reference Prices - Do Not Edit'!$C$4:$C$6575,'Reference Prices - Do Not Edit'!$B$4:$B$6575),"-")</f>
        <v>-</v>
      </c>
      <c r="D3539" s="23">
        <f>IFERROR(_xlfn.XLOOKUP($B3539,'Reference Prices - Do Not Edit'!$C$4:$C$6575,'Reference Prices - Do Not Edit'!$D$4:$D$6575),0)</f>
        <v>0</v>
      </c>
      <c r="E3539" s="23">
        <f>IFERROR(_xlfn.XLOOKUP($B3539,'Reference Prices - Do Not Edit'!$C$4:$C$6575,'Reference Prices - Do Not Edit'!$E$4:$E$6575),0)</f>
        <v>0</v>
      </c>
      <c r="F3539" s="25">
        <f>IFERROR(_xlfn.XLOOKUP($B3539,'Reference Prices - Do Not Edit'!$C$4:$C$6575,'Reference Prices - Do Not Edit'!$I$4:$I$6575),0)</f>
        <v>0</v>
      </c>
    </row>
    <row r="3540" spans="2:6">
      <c r="B3540" s="475"/>
      <c r="C3540" s="380" t="str">
        <f>IFERROR(_xlfn.XLOOKUP($B3540,'Reference Prices - Do Not Edit'!$C$4:$C$6575,'Reference Prices - Do Not Edit'!$B$4:$B$6575),"-")</f>
        <v>-</v>
      </c>
      <c r="D3540" s="23">
        <f>IFERROR(_xlfn.XLOOKUP($B3540,'Reference Prices - Do Not Edit'!$C$4:$C$6575,'Reference Prices - Do Not Edit'!$D$4:$D$6575),0)</f>
        <v>0</v>
      </c>
      <c r="E3540" s="23">
        <f>IFERROR(_xlfn.XLOOKUP($B3540,'Reference Prices - Do Not Edit'!$C$4:$C$6575,'Reference Prices - Do Not Edit'!$E$4:$E$6575),0)</f>
        <v>0</v>
      </c>
      <c r="F3540" s="25">
        <f>IFERROR(_xlfn.XLOOKUP($B3540,'Reference Prices - Do Not Edit'!$C$4:$C$6575,'Reference Prices - Do Not Edit'!$I$4:$I$6575),0)</f>
        <v>0</v>
      </c>
    </row>
    <row r="3541" spans="2:6">
      <c r="B3541" s="475"/>
      <c r="C3541" s="380" t="str">
        <f>IFERROR(_xlfn.XLOOKUP($B3541,'Reference Prices - Do Not Edit'!$C$4:$C$6575,'Reference Prices - Do Not Edit'!$B$4:$B$6575),"-")</f>
        <v>-</v>
      </c>
      <c r="D3541" s="23">
        <f>IFERROR(_xlfn.XLOOKUP($B3541,'Reference Prices - Do Not Edit'!$C$4:$C$6575,'Reference Prices - Do Not Edit'!$D$4:$D$6575),0)</f>
        <v>0</v>
      </c>
      <c r="E3541" s="23">
        <f>IFERROR(_xlfn.XLOOKUP($B3541,'Reference Prices - Do Not Edit'!$C$4:$C$6575,'Reference Prices - Do Not Edit'!$E$4:$E$6575),0)</f>
        <v>0</v>
      </c>
      <c r="F3541" s="25">
        <f>IFERROR(_xlfn.XLOOKUP($B3541,'Reference Prices - Do Not Edit'!$C$4:$C$6575,'Reference Prices - Do Not Edit'!$I$4:$I$6575),0)</f>
        <v>0</v>
      </c>
    </row>
    <row r="3542" spans="2:6">
      <c r="B3542" s="475"/>
      <c r="C3542" s="380" t="str">
        <f>IFERROR(_xlfn.XLOOKUP($B3542,'Reference Prices - Do Not Edit'!$C$4:$C$6575,'Reference Prices - Do Not Edit'!$B$4:$B$6575),"-")</f>
        <v>-</v>
      </c>
      <c r="D3542" s="23">
        <f>IFERROR(_xlfn.XLOOKUP($B3542,'Reference Prices - Do Not Edit'!$C$4:$C$6575,'Reference Prices - Do Not Edit'!$D$4:$D$6575),0)</f>
        <v>0</v>
      </c>
      <c r="E3542" s="23">
        <f>IFERROR(_xlfn.XLOOKUP($B3542,'Reference Prices - Do Not Edit'!$C$4:$C$6575,'Reference Prices - Do Not Edit'!$E$4:$E$6575),0)</f>
        <v>0</v>
      </c>
      <c r="F3542" s="25">
        <f>IFERROR(_xlfn.XLOOKUP($B3542,'Reference Prices - Do Not Edit'!$C$4:$C$6575,'Reference Prices - Do Not Edit'!$I$4:$I$6575),0)</f>
        <v>0</v>
      </c>
    </row>
    <row r="3543" spans="2:6">
      <c r="B3543" s="475"/>
      <c r="C3543" s="380" t="str">
        <f>IFERROR(_xlfn.XLOOKUP($B3543,'Reference Prices - Do Not Edit'!$C$4:$C$6575,'Reference Prices - Do Not Edit'!$B$4:$B$6575),"-")</f>
        <v>-</v>
      </c>
      <c r="D3543" s="23">
        <f>IFERROR(_xlfn.XLOOKUP($B3543,'Reference Prices - Do Not Edit'!$C$4:$C$6575,'Reference Prices - Do Not Edit'!$D$4:$D$6575),0)</f>
        <v>0</v>
      </c>
      <c r="E3543" s="23">
        <f>IFERROR(_xlfn.XLOOKUP($B3543,'Reference Prices - Do Not Edit'!$C$4:$C$6575,'Reference Prices - Do Not Edit'!$E$4:$E$6575),0)</f>
        <v>0</v>
      </c>
      <c r="F3543" s="25">
        <f>IFERROR(_xlfn.XLOOKUP($B3543,'Reference Prices - Do Not Edit'!$C$4:$C$6575,'Reference Prices - Do Not Edit'!$I$4:$I$6575),0)</f>
        <v>0</v>
      </c>
    </row>
    <row r="3544" spans="2:6">
      <c r="B3544" s="475"/>
      <c r="C3544" s="380" t="str">
        <f>IFERROR(_xlfn.XLOOKUP($B3544,'Reference Prices - Do Not Edit'!$C$4:$C$6575,'Reference Prices - Do Not Edit'!$B$4:$B$6575),"-")</f>
        <v>-</v>
      </c>
      <c r="D3544" s="23">
        <f>IFERROR(_xlfn.XLOOKUP($B3544,'Reference Prices - Do Not Edit'!$C$4:$C$6575,'Reference Prices - Do Not Edit'!$D$4:$D$6575),0)</f>
        <v>0</v>
      </c>
      <c r="E3544" s="23">
        <f>IFERROR(_xlfn.XLOOKUP($B3544,'Reference Prices - Do Not Edit'!$C$4:$C$6575,'Reference Prices - Do Not Edit'!$E$4:$E$6575),0)</f>
        <v>0</v>
      </c>
      <c r="F3544" s="25">
        <f>IFERROR(_xlfn.XLOOKUP($B3544,'Reference Prices - Do Not Edit'!$C$4:$C$6575,'Reference Prices - Do Not Edit'!$I$4:$I$6575),0)</f>
        <v>0</v>
      </c>
    </row>
    <row r="3545" spans="2:6">
      <c r="B3545" s="475"/>
      <c r="C3545" s="380" t="str">
        <f>IFERROR(_xlfn.XLOOKUP($B3545,'Reference Prices - Do Not Edit'!$C$4:$C$6575,'Reference Prices - Do Not Edit'!$B$4:$B$6575),"-")</f>
        <v>-</v>
      </c>
      <c r="D3545" s="23">
        <f>IFERROR(_xlfn.XLOOKUP($B3545,'Reference Prices - Do Not Edit'!$C$4:$C$6575,'Reference Prices - Do Not Edit'!$D$4:$D$6575),0)</f>
        <v>0</v>
      </c>
      <c r="E3545" s="23">
        <f>IFERROR(_xlfn.XLOOKUP($B3545,'Reference Prices - Do Not Edit'!$C$4:$C$6575,'Reference Prices - Do Not Edit'!$E$4:$E$6575),0)</f>
        <v>0</v>
      </c>
      <c r="F3545" s="25">
        <f>IFERROR(_xlfn.XLOOKUP($B3545,'Reference Prices - Do Not Edit'!$C$4:$C$6575,'Reference Prices - Do Not Edit'!$I$4:$I$6575),0)</f>
        <v>0</v>
      </c>
    </row>
    <row r="3546" spans="2:6">
      <c r="B3546" s="475"/>
      <c r="C3546" s="380" t="str">
        <f>IFERROR(_xlfn.XLOOKUP($B3546,'Reference Prices - Do Not Edit'!$C$4:$C$6575,'Reference Prices - Do Not Edit'!$B$4:$B$6575),"-")</f>
        <v>-</v>
      </c>
      <c r="D3546" s="23">
        <f>IFERROR(_xlfn.XLOOKUP($B3546,'Reference Prices - Do Not Edit'!$C$4:$C$6575,'Reference Prices - Do Not Edit'!$D$4:$D$6575),0)</f>
        <v>0</v>
      </c>
      <c r="E3546" s="23">
        <f>IFERROR(_xlfn.XLOOKUP($B3546,'Reference Prices - Do Not Edit'!$C$4:$C$6575,'Reference Prices - Do Not Edit'!$E$4:$E$6575),0)</f>
        <v>0</v>
      </c>
      <c r="F3546" s="25">
        <f>IFERROR(_xlfn.XLOOKUP($B3546,'Reference Prices - Do Not Edit'!$C$4:$C$6575,'Reference Prices - Do Not Edit'!$I$4:$I$6575),0)</f>
        <v>0</v>
      </c>
    </row>
    <row r="3547" spans="2:6">
      <c r="B3547" s="475"/>
      <c r="C3547" s="380" t="str">
        <f>IFERROR(_xlfn.XLOOKUP($B3547,'Reference Prices - Do Not Edit'!$C$4:$C$6575,'Reference Prices - Do Not Edit'!$B$4:$B$6575),"-")</f>
        <v>-</v>
      </c>
      <c r="D3547" s="23">
        <f>IFERROR(_xlfn.XLOOKUP($B3547,'Reference Prices - Do Not Edit'!$C$4:$C$6575,'Reference Prices - Do Not Edit'!$D$4:$D$6575),0)</f>
        <v>0</v>
      </c>
      <c r="E3547" s="23">
        <f>IFERROR(_xlfn.XLOOKUP($B3547,'Reference Prices - Do Not Edit'!$C$4:$C$6575,'Reference Prices - Do Not Edit'!$E$4:$E$6575),0)</f>
        <v>0</v>
      </c>
      <c r="F3547" s="25">
        <f>IFERROR(_xlfn.XLOOKUP($B3547,'Reference Prices - Do Not Edit'!$C$4:$C$6575,'Reference Prices - Do Not Edit'!$I$4:$I$6575),0)</f>
        <v>0</v>
      </c>
    </row>
    <row r="3548" spans="2:6">
      <c r="B3548" s="475"/>
      <c r="C3548" s="380" t="str">
        <f>IFERROR(_xlfn.XLOOKUP($B3548,'Reference Prices - Do Not Edit'!$C$4:$C$6575,'Reference Prices - Do Not Edit'!$B$4:$B$6575),"-")</f>
        <v>-</v>
      </c>
      <c r="D3548" s="23">
        <f>IFERROR(_xlfn.XLOOKUP($B3548,'Reference Prices - Do Not Edit'!$C$4:$C$6575,'Reference Prices - Do Not Edit'!$D$4:$D$6575),0)</f>
        <v>0</v>
      </c>
      <c r="E3548" s="23">
        <f>IFERROR(_xlfn.XLOOKUP($B3548,'Reference Prices - Do Not Edit'!$C$4:$C$6575,'Reference Prices - Do Not Edit'!$E$4:$E$6575),0)</f>
        <v>0</v>
      </c>
      <c r="F3548" s="25">
        <f>IFERROR(_xlfn.XLOOKUP($B3548,'Reference Prices - Do Not Edit'!$C$4:$C$6575,'Reference Prices - Do Not Edit'!$I$4:$I$6575),0)</f>
        <v>0</v>
      </c>
    </row>
    <row r="3549" spans="2:6">
      <c r="B3549" s="475"/>
      <c r="C3549" s="380" t="str">
        <f>IFERROR(_xlfn.XLOOKUP($B3549,'Reference Prices - Do Not Edit'!$C$4:$C$6575,'Reference Prices - Do Not Edit'!$B$4:$B$6575),"-")</f>
        <v>-</v>
      </c>
      <c r="D3549" s="23">
        <f>IFERROR(_xlfn.XLOOKUP($B3549,'Reference Prices - Do Not Edit'!$C$4:$C$6575,'Reference Prices - Do Not Edit'!$D$4:$D$6575),0)</f>
        <v>0</v>
      </c>
      <c r="E3549" s="23">
        <f>IFERROR(_xlfn.XLOOKUP($B3549,'Reference Prices - Do Not Edit'!$C$4:$C$6575,'Reference Prices - Do Not Edit'!$E$4:$E$6575),0)</f>
        <v>0</v>
      </c>
      <c r="F3549" s="25">
        <f>IFERROR(_xlfn.XLOOKUP($B3549,'Reference Prices - Do Not Edit'!$C$4:$C$6575,'Reference Prices - Do Not Edit'!$I$4:$I$6575),0)</f>
        <v>0</v>
      </c>
    </row>
    <row r="3550" spans="2:6">
      <c r="B3550" s="475"/>
      <c r="C3550" s="380" t="str">
        <f>IFERROR(_xlfn.XLOOKUP($B3550,'Reference Prices - Do Not Edit'!$C$4:$C$6575,'Reference Prices - Do Not Edit'!$B$4:$B$6575),"-")</f>
        <v>-</v>
      </c>
      <c r="D3550" s="23">
        <f>IFERROR(_xlfn.XLOOKUP($B3550,'Reference Prices - Do Not Edit'!$C$4:$C$6575,'Reference Prices - Do Not Edit'!$D$4:$D$6575),0)</f>
        <v>0</v>
      </c>
      <c r="E3550" s="23">
        <f>IFERROR(_xlfn.XLOOKUP($B3550,'Reference Prices - Do Not Edit'!$C$4:$C$6575,'Reference Prices - Do Not Edit'!$E$4:$E$6575),0)</f>
        <v>0</v>
      </c>
      <c r="F3550" s="25">
        <f>IFERROR(_xlfn.XLOOKUP($B3550,'Reference Prices - Do Not Edit'!$C$4:$C$6575,'Reference Prices - Do Not Edit'!$I$4:$I$6575),0)</f>
        <v>0</v>
      </c>
    </row>
    <row r="3551" spans="2:6">
      <c r="B3551" s="475"/>
      <c r="C3551" s="380" t="str">
        <f>IFERROR(_xlfn.XLOOKUP($B3551,'Reference Prices - Do Not Edit'!$C$4:$C$6575,'Reference Prices - Do Not Edit'!$B$4:$B$6575),"-")</f>
        <v>-</v>
      </c>
      <c r="D3551" s="23">
        <f>IFERROR(_xlfn.XLOOKUP($B3551,'Reference Prices - Do Not Edit'!$C$4:$C$6575,'Reference Prices - Do Not Edit'!$D$4:$D$6575),0)</f>
        <v>0</v>
      </c>
      <c r="E3551" s="23">
        <f>IFERROR(_xlfn.XLOOKUP($B3551,'Reference Prices - Do Not Edit'!$C$4:$C$6575,'Reference Prices - Do Not Edit'!$E$4:$E$6575),0)</f>
        <v>0</v>
      </c>
      <c r="F3551" s="25">
        <f>IFERROR(_xlfn.XLOOKUP($B3551,'Reference Prices - Do Not Edit'!$C$4:$C$6575,'Reference Prices - Do Not Edit'!$I$4:$I$6575),0)</f>
        <v>0</v>
      </c>
    </row>
    <row r="3552" spans="2:6">
      <c r="B3552" s="475"/>
      <c r="C3552" s="380" t="str">
        <f>IFERROR(_xlfn.XLOOKUP($B3552,'Reference Prices - Do Not Edit'!$C$4:$C$6575,'Reference Prices - Do Not Edit'!$B$4:$B$6575),"-")</f>
        <v>-</v>
      </c>
      <c r="D3552" s="23">
        <f>IFERROR(_xlfn.XLOOKUP($B3552,'Reference Prices - Do Not Edit'!$C$4:$C$6575,'Reference Prices - Do Not Edit'!$D$4:$D$6575),0)</f>
        <v>0</v>
      </c>
      <c r="E3552" s="23">
        <f>IFERROR(_xlfn.XLOOKUP($B3552,'Reference Prices - Do Not Edit'!$C$4:$C$6575,'Reference Prices - Do Not Edit'!$E$4:$E$6575),0)</f>
        <v>0</v>
      </c>
      <c r="F3552" s="25">
        <f>IFERROR(_xlfn.XLOOKUP($B3552,'Reference Prices - Do Not Edit'!$C$4:$C$6575,'Reference Prices - Do Not Edit'!$I$4:$I$6575),0)</f>
        <v>0</v>
      </c>
    </row>
    <row r="3553" spans="2:6">
      <c r="B3553" s="475"/>
      <c r="C3553" s="380" t="str">
        <f>IFERROR(_xlfn.XLOOKUP($B3553,'Reference Prices - Do Not Edit'!$C$4:$C$6575,'Reference Prices - Do Not Edit'!$B$4:$B$6575),"-")</f>
        <v>-</v>
      </c>
      <c r="D3553" s="23">
        <f>IFERROR(_xlfn.XLOOKUP($B3553,'Reference Prices - Do Not Edit'!$C$4:$C$6575,'Reference Prices - Do Not Edit'!$D$4:$D$6575),0)</f>
        <v>0</v>
      </c>
      <c r="E3553" s="23">
        <f>IFERROR(_xlfn.XLOOKUP($B3553,'Reference Prices - Do Not Edit'!$C$4:$C$6575,'Reference Prices - Do Not Edit'!$E$4:$E$6575),0)</f>
        <v>0</v>
      </c>
      <c r="F3553" s="25">
        <f>IFERROR(_xlfn.XLOOKUP($B3553,'Reference Prices - Do Not Edit'!$C$4:$C$6575,'Reference Prices - Do Not Edit'!$I$4:$I$6575),0)</f>
        <v>0</v>
      </c>
    </row>
    <row r="3554" spans="2:6">
      <c r="B3554" s="475"/>
      <c r="C3554" s="380" t="str">
        <f>IFERROR(_xlfn.XLOOKUP($B3554,'Reference Prices - Do Not Edit'!$C$4:$C$6575,'Reference Prices - Do Not Edit'!$B$4:$B$6575),"-")</f>
        <v>-</v>
      </c>
      <c r="D3554" s="23">
        <f>IFERROR(_xlfn.XLOOKUP($B3554,'Reference Prices - Do Not Edit'!$C$4:$C$6575,'Reference Prices - Do Not Edit'!$D$4:$D$6575),0)</f>
        <v>0</v>
      </c>
      <c r="E3554" s="23">
        <f>IFERROR(_xlfn.XLOOKUP($B3554,'Reference Prices - Do Not Edit'!$C$4:$C$6575,'Reference Prices - Do Not Edit'!$E$4:$E$6575),0)</f>
        <v>0</v>
      </c>
      <c r="F3554" s="25">
        <f>IFERROR(_xlfn.XLOOKUP($B3554,'Reference Prices - Do Not Edit'!$C$4:$C$6575,'Reference Prices - Do Not Edit'!$I$4:$I$6575),0)</f>
        <v>0</v>
      </c>
    </row>
    <row r="3555" spans="2:6">
      <c r="B3555" s="475"/>
      <c r="C3555" s="380" t="str">
        <f>IFERROR(_xlfn.XLOOKUP($B3555,'Reference Prices - Do Not Edit'!$C$4:$C$6575,'Reference Prices - Do Not Edit'!$B$4:$B$6575),"-")</f>
        <v>-</v>
      </c>
      <c r="D3555" s="23">
        <f>IFERROR(_xlfn.XLOOKUP($B3555,'Reference Prices - Do Not Edit'!$C$4:$C$6575,'Reference Prices - Do Not Edit'!$D$4:$D$6575),0)</f>
        <v>0</v>
      </c>
      <c r="E3555" s="23">
        <f>IFERROR(_xlfn.XLOOKUP($B3555,'Reference Prices - Do Not Edit'!$C$4:$C$6575,'Reference Prices - Do Not Edit'!$E$4:$E$6575),0)</f>
        <v>0</v>
      </c>
      <c r="F3555" s="25">
        <f>IFERROR(_xlfn.XLOOKUP($B3555,'Reference Prices - Do Not Edit'!$C$4:$C$6575,'Reference Prices - Do Not Edit'!$I$4:$I$6575),0)</f>
        <v>0</v>
      </c>
    </row>
    <row r="3556" spans="2:6">
      <c r="B3556" s="475"/>
      <c r="C3556" s="380" t="str">
        <f>IFERROR(_xlfn.XLOOKUP($B3556,'Reference Prices - Do Not Edit'!$C$4:$C$6575,'Reference Prices - Do Not Edit'!$B$4:$B$6575),"-")</f>
        <v>-</v>
      </c>
      <c r="D3556" s="23">
        <f>IFERROR(_xlfn.XLOOKUP($B3556,'Reference Prices - Do Not Edit'!$C$4:$C$6575,'Reference Prices - Do Not Edit'!$D$4:$D$6575),0)</f>
        <v>0</v>
      </c>
      <c r="E3556" s="23">
        <f>IFERROR(_xlfn.XLOOKUP($B3556,'Reference Prices - Do Not Edit'!$C$4:$C$6575,'Reference Prices - Do Not Edit'!$E$4:$E$6575),0)</f>
        <v>0</v>
      </c>
      <c r="F3556" s="25">
        <f>IFERROR(_xlfn.XLOOKUP($B3556,'Reference Prices - Do Not Edit'!$C$4:$C$6575,'Reference Prices - Do Not Edit'!$I$4:$I$6575),0)</f>
        <v>0</v>
      </c>
    </row>
    <row r="3557" spans="2:6">
      <c r="B3557" s="475"/>
      <c r="C3557" s="380" t="str">
        <f>IFERROR(_xlfn.XLOOKUP($B3557,'Reference Prices - Do Not Edit'!$C$4:$C$6575,'Reference Prices - Do Not Edit'!$B$4:$B$6575),"-")</f>
        <v>-</v>
      </c>
      <c r="D3557" s="23">
        <f>IFERROR(_xlfn.XLOOKUP($B3557,'Reference Prices - Do Not Edit'!$C$4:$C$6575,'Reference Prices - Do Not Edit'!$D$4:$D$6575),0)</f>
        <v>0</v>
      </c>
      <c r="E3557" s="23">
        <f>IFERROR(_xlfn.XLOOKUP($B3557,'Reference Prices - Do Not Edit'!$C$4:$C$6575,'Reference Prices - Do Not Edit'!$E$4:$E$6575),0)</f>
        <v>0</v>
      </c>
      <c r="F3557" s="25">
        <f>IFERROR(_xlfn.XLOOKUP($B3557,'Reference Prices - Do Not Edit'!$C$4:$C$6575,'Reference Prices - Do Not Edit'!$I$4:$I$6575),0)</f>
        <v>0</v>
      </c>
    </row>
    <row r="3558" spans="2:6">
      <c r="B3558" s="475"/>
      <c r="C3558" s="380" t="str">
        <f>IFERROR(_xlfn.XLOOKUP($B3558,'Reference Prices - Do Not Edit'!$C$4:$C$6575,'Reference Prices - Do Not Edit'!$B$4:$B$6575),"-")</f>
        <v>-</v>
      </c>
      <c r="D3558" s="23">
        <f>IFERROR(_xlfn.XLOOKUP($B3558,'Reference Prices - Do Not Edit'!$C$4:$C$6575,'Reference Prices - Do Not Edit'!$D$4:$D$6575),0)</f>
        <v>0</v>
      </c>
      <c r="E3558" s="23">
        <f>IFERROR(_xlfn.XLOOKUP($B3558,'Reference Prices - Do Not Edit'!$C$4:$C$6575,'Reference Prices - Do Not Edit'!$E$4:$E$6575),0)</f>
        <v>0</v>
      </c>
      <c r="F3558" s="25">
        <f>IFERROR(_xlfn.XLOOKUP($B3558,'Reference Prices - Do Not Edit'!$C$4:$C$6575,'Reference Prices - Do Not Edit'!$I$4:$I$6575),0)</f>
        <v>0</v>
      </c>
    </row>
    <row r="3559" spans="2:6">
      <c r="B3559" s="475"/>
      <c r="C3559" s="380" t="str">
        <f>IFERROR(_xlfn.XLOOKUP($B3559,'Reference Prices - Do Not Edit'!$C$4:$C$6575,'Reference Prices - Do Not Edit'!$B$4:$B$6575),"-")</f>
        <v>-</v>
      </c>
      <c r="D3559" s="23">
        <f>IFERROR(_xlfn.XLOOKUP($B3559,'Reference Prices - Do Not Edit'!$C$4:$C$6575,'Reference Prices - Do Not Edit'!$D$4:$D$6575),0)</f>
        <v>0</v>
      </c>
      <c r="E3559" s="23">
        <f>IFERROR(_xlfn.XLOOKUP($B3559,'Reference Prices - Do Not Edit'!$C$4:$C$6575,'Reference Prices - Do Not Edit'!$E$4:$E$6575),0)</f>
        <v>0</v>
      </c>
      <c r="F3559" s="25">
        <f>IFERROR(_xlfn.XLOOKUP($B3559,'Reference Prices - Do Not Edit'!$C$4:$C$6575,'Reference Prices - Do Not Edit'!$I$4:$I$6575),0)</f>
        <v>0</v>
      </c>
    </row>
    <row r="3560" spans="2:6">
      <c r="B3560" s="475"/>
      <c r="C3560" s="380" t="str">
        <f>IFERROR(_xlfn.XLOOKUP($B3560,'Reference Prices - Do Not Edit'!$C$4:$C$6575,'Reference Prices - Do Not Edit'!$B$4:$B$6575),"-")</f>
        <v>-</v>
      </c>
      <c r="D3560" s="23">
        <f>IFERROR(_xlfn.XLOOKUP($B3560,'Reference Prices - Do Not Edit'!$C$4:$C$6575,'Reference Prices - Do Not Edit'!$D$4:$D$6575),0)</f>
        <v>0</v>
      </c>
      <c r="E3560" s="23">
        <f>IFERROR(_xlfn.XLOOKUP($B3560,'Reference Prices - Do Not Edit'!$C$4:$C$6575,'Reference Prices - Do Not Edit'!$E$4:$E$6575),0)</f>
        <v>0</v>
      </c>
      <c r="F3560" s="25">
        <f>IFERROR(_xlfn.XLOOKUP($B3560,'Reference Prices - Do Not Edit'!$C$4:$C$6575,'Reference Prices - Do Not Edit'!$I$4:$I$6575),0)</f>
        <v>0</v>
      </c>
    </row>
    <row r="3561" spans="2:6">
      <c r="B3561" s="475"/>
      <c r="C3561" s="380" t="str">
        <f>IFERROR(_xlfn.XLOOKUP($B3561,'Reference Prices - Do Not Edit'!$C$4:$C$6575,'Reference Prices - Do Not Edit'!$B$4:$B$6575),"-")</f>
        <v>-</v>
      </c>
      <c r="D3561" s="23">
        <f>IFERROR(_xlfn.XLOOKUP($B3561,'Reference Prices - Do Not Edit'!$C$4:$C$6575,'Reference Prices - Do Not Edit'!$D$4:$D$6575),0)</f>
        <v>0</v>
      </c>
      <c r="E3561" s="23">
        <f>IFERROR(_xlfn.XLOOKUP($B3561,'Reference Prices - Do Not Edit'!$C$4:$C$6575,'Reference Prices - Do Not Edit'!$E$4:$E$6575),0)</f>
        <v>0</v>
      </c>
      <c r="F3561" s="25">
        <f>IFERROR(_xlfn.XLOOKUP($B3561,'Reference Prices - Do Not Edit'!$C$4:$C$6575,'Reference Prices - Do Not Edit'!$I$4:$I$6575),0)</f>
        <v>0</v>
      </c>
    </row>
    <row r="3562" spans="2:6">
      <c r="B3562" s="475"/>
      <c r="C3562" s="380" t="str">
        <f>IFERROR(_xlfn.XLOOKUP($B3562,'Reference Prices - Do Not Edit'!$C$4:$C$6575,'Reference Prices - Do Not Edit'!$B$4:$B$6575),"-")</f>
        <v>-</v>
      </c>
      <c r="D3562" s="23">
        <f>IFERROR(_xlfn.XLOOKUP($B3562,'Reference Prices - Do Not Edit'!$C$4:$C$6575,'Reference Prices - Do Not Edit'!$D$4:$D$6575),0)</f>
        <v>0</v>
      </c>
      <c r="E3562" s="23">
        <f>IFERROR(_xlfn.XLOOKUP($B3562,'Reference Prices - Do Not Edit'!$C$4:$C$6575,'Reference Prices - Do Not Edit'!$E$4:$E$6575),0)</f>
        <v>0</v>
      </c>
      <c r="F3562" s="25">
        <f>IFERROR(_xlfn.XLOOKUP($B3562,'Reference Prices - Do Not Edit'!$C$4:$C$6575,'Reference Prices - Do Not Edit'!$I$4:$I$6575),0)</f>
        <v>0</v>
      </c>
    </row>
    <row r="3563" spans="2:6">
      <c r="B3563" s="475"/>
      <c r="C3563" s="380" t="str">
        <f>IFERROR(_xlfn.XLOOKUP($B3563,'Reference Prices - Do Not Edit'!$C$4:$C$6575,'Reference Prices - Do Not Edit'!$B$4:$B$6575),"-")</f>
        <v>-</v>
      </c>
      <c r="D3563" s="23">
        <f>IFERROR(_xlfn.XLOOKUP($B3563,'Reference Prices - Do Not Edit'!$C$4:$C$6575,'Reference Prices - Do Not Edit'!$D$4:$D$6575),0)</f>
        <v>0</v>
      </c>
      <c r="E3563" s="23">
        <f>IFERROR(_xlfn.XLOOKUP($B3563,'Reference Prices - Do Not Edit'!$C$4:$C$6575,'Reference Prices - Do Not Edit'!$E$4:$E$6575),0)</f>
        <v>0</v>
      </c>
      <c r="F3563" s="25">
        <f>IFERROR(_xlfn.XLOOKUP($B3563,'Reference Prices - Do Not Edit'!$C$4:$C$6575,'Reference Prices - Do Not Edit'!$I$4:$I$6575),0)</f>
        <v>0</v>
      </c>
    </row>
    <row r="3564" spans="2:6">
      <c r="B3564" s="475"/>
      <c r="C3564" s="380" t="str">
        <f>IFERROR(_xlfn.XLOOKUP($B3564,'Reference Prices - Do Not Edit'!$C$4:$C$6575,'Reference Prices - Do Not Edit'!$B$4:$B$6575),"-")</f>
        <v>-</v>
      </c>
      <c r="D3564" s="23">
        <f>IFERROR(_xlfn.XLOOKUP($B3564,'Reference Prices - Do Not Edit'!$C$4:$C$6575,'Reference Prices - Do Not Edit'!$D$4:$D$6575),0)</f>
        <v>0</v>
      </c>
      <c r="E3564" s="23">
        <f>IFERROR(_xlfn.XLOOKUP($B3564,'Reference Prices - Do Not Edit'!$C$4:$C$6575,'Reference Prices - Do Not Edit'!$E$4:$E$6575),0)</f>
        <v>0</v>
      </c>
      <c r="F3564" s="25">
        <f>IFERROR(_xlfn.XLOOKUP($B3564,'Reference Prices - Do Not Edit'!$C$4:$C$6575,'Reference Prices - Do Not Edit'!$I$4:$I$6575),0)</f>
        <v>0</v>
      </c>
    </row>
    <row r="3565" spans="2:6">
      <c r="B3565" s="475"/>
      <c r="C3565" s="380" t="str">
        <f>IFERROR(_xlfn.XLOOKUP($B3565,'Reference Prices - Do Not Edit'!$C$4:$C$6575,'Reference Prices - Do Not Edit'!$B$4:$B$6575),"-")</f>
        <v>-</v>
      </c>
      <c r="D3565" s="23">
        <f>IFERROR(_xlfn.XLOOKUP($B3565,'Reference Prices - Do Not Edit'!$C$4:$C$6575,'Reference Prices - Do Not Edit'!$D$4:$D$6575),0)</f>
        <v>0</v>
      </c>
      <c r="E3565" s="23">
        <f>IFERROR(_xlfn.XLOOKUP($B3565,'Reference Prices - Do Not Edit'!$C$4:$C$6575,'Reference Prices - Do Not Edit'!$E$4:$E$6575),0)</f>
        <v>0</v>
      </c>
      <c r="F3565" s="25">
        <f>IFERROR(_xlfn.XLOOKUP($B3565,'Reference Prices - Do Not Edit'!$C$4:$C$6575,'Reference Prices - Do Not Edit'!$I$4:$I$6575),0)</f>
        <v>0</v>
      </c>
    </row>
    <row r="3566" spans="2:6">
      <c r="B3566" s="475"/>
      <c r="C3566" s="380" t="str">
        <f>IFERROR(_xlfn.XLOOKUP($B3566,'Reference Prices - Do Not Edit'!$C$4:$C$6575,'Reference Prices - Do Not Edit'!$B$4:$B$6575),"-")</f>
        <v>-</v>
      </c>
      <c r="D3566" s="23">
        <f>IFERROR(_xlfn.XLOOKUP($B3566,'Reference Prices - Do Not Edit'!$C$4:$C$6575,'Reference Prices - Do Not Edit'!$D$4:$D$6575),0)</f>
        <v>0</v>
      </c>
      <c r="E3566" s="23">
        <f>IFERROR(_xlfn.XLOOKUP($B3566,'Reference Prices - Do Not Edit'!$C$4:$C$6575,'Reference Prices - Do Not Edit'!$E$4:$E$6575),0)</f>
        <v>0</v>
      </c>
      <c r="F3566" s="25">
        <f>IFERROR(_xlfn.XLOOKUP($B3566,'Reference Prices - Do Not Edit'!$C$4:$C$6575,'Reference Prices - Do Not Edit'!$I$4:$I$6575),0)</f>
        <v>0</v>
      </c>
    </row>
    <row r="3567" spans="2:6">
      <c r="B3567" s="475"/>
      <c r="C3567" s="380" t="str">
        <f>IFERROR(_xlfn.XLOOKUP($B3567,'Reference Prices - Do Not Edit'!$C$4:$C$6575,'Reference Prices - Do Not Edit'!$B$4:$B$6575),"-")</f>
        <v>-</v>
      </c>
      <c r="D3567" s="23">
        <f>IFERROR(_xlfn.XLOOKUP($B3567,'Reference Prices - Do Not Edit'!$C$4:$C$6575,'Reference Prices - Do Not Edit'!$D$4:$D$6575),0)</f>
        <v>0</v>
      </c>
      <c r="E3567" s="23">
        <f>IFERROR(_xlfn.XLOOKUP($B3567,'Reference Prices - Do Not Edit'!$C$4:$C$6575,'Reference Prices - Do Not Edit'!$E$4:$E$6575),0)</f>
        <v>0</v>
      </c>
      <c r="F3567" s="25">
        <f>IFERROR(_xlfn.XLOOKUP($B3567,'Reference Prices - Do Not Edit'!$C$4:$C$6575,'Reference Prices - Do Not Edit'!$I$4:$I$6575),0)</f>
        <v>0</v>
      </c>
    </row>
    <row r="3568" spans="2:6">
      <c r="B3568" s="475"/>
      <c r="C3568" s="380" t="str">
        <f>IFERROR(_xlfn.XLOOKUP($B3568,'Reference Prices - Do Not Edit'!$C$4:$C$6575,'Reference Prices - Do Not Edit'!$B$4:$B$6575),"-")</f>
        <v>-</v>
      </c>
      <c r="D3568" s="23">
        <f>IFERROR(_xlfn.XLOOKUP($B3568,'Reference Prices - Do Not Edit'!$C$4:$C$6575,'Reference Prices - Do Not Edit'!$D$4:$D$6575),0)</f>
        <v>0</v>
      </c>
      <c r="E3568" s="23">
        <f>IFERROR(_xlfn.XLOOKUP($B3568,'Reference Prices - Do Not Edit'!$C$4:$C$6575,'Reference Prices - Do Not Edit'!$E$4:$E$6575),0)</f>
        <v>0</v>
      </c>
      <c r="F3568" s="25">
        <f>IFERROR(_xlfn.XLOOKUP($B3568,'Reference Prices - Do Not Edit'!$C$4:$C$6575,'Reference Prices - Do Not Edit'!$I$4:$I$6575),0)</f>
        <v>0</v>
      </c>
    </row>
    <row r="3569" spans="2:6">
      <c r="B3569" s="475"/>
      <c r="C3569" s="380" t="str">
        <f>IFERROR(_xlfn.XLOOKUP($B3569,'Reference Prices - Do Not Edit'!$C$4:$C$6575,'Reference Prices - Do Not Edit'!$B$4:$B$6575),"-")</f>
        <v>-</v>
      </c>
      <c r="D3569" s="23">
        <f>IFERROR(_xlfn.XLOOKUP($B3569,'Reference Prices - Do Not Edit'!$C$4:$C$6575,'Reference Prices - Do Not Edit'!$D$4:$D$6575),0)</f>
        <v>0</v>
      </c>
      <c r="E3569" s="23">
        <f>IFERROR(_xlfn.XLOOKUP($B3569,'Reference Prices - Do Not Edit'!$C$4:$C$6575,'Reference Prices - Do Not Edit'!$E$4:$E$6575),0)</f>
        <v>0</v>
      </c>
      <c r="F3569" s="25">
        <f>IFERROR(_xlfn.XLOOKUP($B3569,'Reference Prices - Do Not Edit'!$C$4:$C$6575,'Reference Prices - Do Not Edit'!$I$4:$I$6575),0)</f>
        <v>0</v>
      </c>
    </row>
    <row r="3570" spans="2:6">
      <c r="B3570" s="475"/>
      <c r="C3570" s="380" t="str">
        <f>IFERROR(_xlfn.XLOOKUP($B3570,'Reference Prices - Do Not Edit'!$C$4:$C$6575,'Reference Prices - Do Not Edit'!$B$4:$B$6575),"-")</f>
        <v>-</v>
      </c>
      <c r="D3570" s="23">
        <f>IFERROR(_xlfn.XLOOKUP($B3570,'Reference Prices - Do Not Edit'!$C$4:$C$6575,'Reference Prices - Do Not Edit'!$D$4:$D$6575),0)</f>
        <v>0</v>
      </c>
      <c r="E3570" s="23">
        <f>IFERROR(_xlfn.XLOOKUP($B3570,'Reference Prices - Do Not Edit'!$C$4:$C$6575,'Reference Prices - Do Not Edit'!$E$4:$E$6575),0)</f>
        <v>0</v>
      </c>
      <c r="F3570" s="25">
        <f>IFERROR(_xlfn.XLOOKUP($B3570,'Reference Prices - Do Not Edit'!$C$4:$C$6575,'Reference Prices - Do Not Edit'!$I$4:$I$6575),0)</f>
        <v>0</v>
      </c>
    </row>
    <row r="3571" spans="2:6">
      <c r="B3571" s="475"/>
      <c r="C3571" s="380" t="str">
        <f>IFERROR(_xlfn.XLOOKUP($B3571,'Reference Prices - Do Not Edit'!$C$4:$C$6575,'Reference Prices - Do Not Edit'!$B$4:$B$6575),"-")</f>
        <v>-</v>
      </c>
      <c r="D3571" s="23">
        <f>IFERROR(_xlfn.XLOOKUP($B3571,'Reference Prices - Do Not Edit'!$C$4:$C$6575,'Reference Prices - Do Not Edit'!$D$4:$D$6575),0)</f>
        <v>0</v>
      </c>
      <c r="E3571" s="23">
        <f>IFERROR(_xlfn.XLOOKUP($B3571,'Reference Prices - Do Not Edit'!$C$4:$C$6575,'Reference Prices - Do Not Edit'!$E$4:$E$6575),0)</f>
        <v>0</v>
      </c>
      <c r="F3571" s="25">
        <f>IFERROR(_xlfn.XLOOKUP($B3571,'Reference Prices - Do Not Edit'!$C$4:$C$6575,'Reference Prices - Do Not Edit'!$I$4:$I$6575),0)</f>
        <v>0</v>
      </c>
    </row>
    <row r="3572" spans="2:6">
      <c r="B3572" s="475"/>
      <c r="C3572" s="380" t="str">
        <f>IFERROR(_xlfn.XLOOKUP($B3572,'Reference Prices - Do Not Edit'!$C$4:$C$6575,'Reference Prices - Do Not Edit'!$B$4:$B$6575),"-")</f>
        <v>-</v>
      </c>
      <c r="D3572" s="23">
        <f>IFERROR(_xlfn.XLOOKUP($B3572,'Reference Prices - Do Not Edit'!$C$4:$C$6575,'Reference Prices - Do Not Edit'!$D$4:$D$6575),0)</f>
        <v>0</v>
      </c>
      <c r="E3572" s="23">
        <f>IFERROR(_xlfn.XLOOKUP($B3572,'Reference Prices - Do Not Edit'!$C$4:$C$6575,'Reference Prices - Do Not Edit'!$E$4:$E$6575),0)</f>
        <v>0</v>
      </c>
      <c r="F3572" s="25">
        <f>IFERROR(_xlfn.XLOOKUP($B3572,'Reference Prices - Do Not Edit'!$C$4:$C$6575,'Reference Prices - Do Not Edit'!$I$4:$I$6575),0)</f>
        <v>0</v>
      </c>
    </row>
    <row r="3573" spans="2:6">
      <c r="B3573" s="475"/>
      <c r="C3573" s="380" t="str">
        <f>IFERROR(_xlfn.XLOOKUP($B3573,'Reference Prices - Do Not Edit'!$C$4:$C$6575,'Reference Prices - Do Not Edit'!$B$4:$B$6575),"-")</f>
        <v>-</v>
      </c>
      <c r="D3573" s="23">
        <f>IFERROR(_xlfn.XLOOKUP($B3573,'Reference Prices - Do Not Edit'!$C$4:$C$6575,'Reference Prices - Do Not Edit'!$D$4:$D$6575),0)</f>
        <v>0</v>
      </c>
      <c r="E3573" s="23">
        <f>IFERROR(_xlfn.XLOOKUP($B3573,'Reference Prices - Do Not Edit'!$C$4:$C$6575,'Reference Prices - Do Not Edit'!$E$4:$E$6575),0)</f>
        <v>0</v>
      </c>
      <c r="F3573" s="25">
        <f>IFERROR(_xlfn.XLOOKUP($B3573,'Reference Prices - Do Not Edit'!$C$4:$C$6575,'Reference Prices - Do Not Edit'!$I$4:$I$6575),0)</f>
        <v>0</v>
      </c>
    </row>
    <row r="3574" spans="2:6">
      <c r="B3574" s="475"/>
      <c r="C3574" s="380" t="str">
        <f>IFERROR(_xlfn.XLOOKUP($B3574,'Reference Prices - Do Not Edit'!$C$4:$C$6575,'Reference Prices - Do Not Edit'!$B$4:$B$6575),"-")</f>
        <v>-</v>
      </c>
      <c r="D3574" s="23">
        <f>IFERROR(_xlfn.XLOOKUP($B3574,'Reference Prices - Do Not Edit'!$C$4:$C$6575,'Reference Prices - Do Not Edit'!$D$4:$D$6575),0)</f>
        <v>0</v>
      </c>
      <c r="E3574" s="23">
        <f>IFERROR(_xlfn.XLOOKUP($B3574,'Reference Prices - Do Not Edit'!$C$4:$C$6575,'Reference Prices - Do Not Edit'!$E$4:$E$6575),0)</f>
        <v>0</v>
      </c>
      <c r="F3574" s="25">
        <f>IFERROR(_xlfn.XLOOKUP($B3574,'Reference Prices - Do Not Edit'!$C$4:$C$6575,'Reference Prices - Do Not Edit'!$I$4:$I$6575),0)</f>
        <v>0</v>
      </c>
    </row>
    <row r="3575" spans="2:6">
      <c r="B3575" s="475"/>
      <c r="C3575" s="380" t="str">
        <f>IFERROR(_xlfn.XLOOKUP($B3575,'Reference Prices - Do Not Edit'!$C$4:$C$6575,'Reference Prices - Do Not Edit'!$B$4:$B$6575),"-")</f>
        <v>-</v>
      </c>
      <c r="D3575" s="23">
        <f>IFERROR(_xlfn.XLOOKUP($B3575,'Reference Prices - Do Not Edit'!$C$4:$C$6575,'Reference Prices - Do Not Edit'!$D$4:$D$6575),0)</f>
        <v>0</v>
      </c>
      <c r="E3575" s="23">
        <f>IFERROR(_xlfn.XLOOKUP($B3575,'Reference Prices - Do Not Edit'!$C$4:$C$6575,'Reference Prices - Do Not Edit'!$E$4:$E$6575),0)</f>
        <v>0</v>
      </c>
      <c r="F3575" s="25">
        <f>IFERROR(_xlfn.XLOOKUP($B3575,'Reference Prices - Do Not Edit'!$C$4:$C$6575,'Reference Prices - Do Not Edit'!$I$4:$I$6575),0)</f>
        <v>0</v>
      </c>
    </row>
    <row r="3576" spans="2:6">
      <c r="B3576" s="475"/>
      <c r="C3576" s="380" t="str">
        <f>IFERROR(_xlfn.XLOOKUP($B3576,'Reference Prices - Do Not Edit'!$C$4:$C$6575,'Reference Prices - Do Not Edit'!$B$4:$B$6575),"-")</f>
        <v>-</v>
      </c>
      <c r="D3576" s="23">
        <f>IFERROR(_xlfn.XLOOKUP($B3576,'Reference Prices - Do Not Edit'!$C$4:$C$6575,'Reference Prices - Do Not Edit'!$D$4:$D$6575),0)</f>
        <v>0</v>
      </c>
      <c r="E3576" s="23">
        <f>IFERROR(_xlfn.XLOOKUP($B3576,'Reference Prices - Do Not Edit'!$C$4:$C$6575,'Reference Prices - Do Not Edit'!$E$4:$E$6575),0)</f>
        <v>0</v>
      </c>
      <c r="F3576" s="25">
        <f>IFERROR(_xlfn.XLOOKUP($B3576,'Reference Prices - Do Not Edit'!$C$4:$C$6575,'Reference Prices - Do Not Edit'!$I$4:$I$6575),0)</f>
        <v>0</v>
      </c>
    </row>
    <row r="3577" spans="2:6">
      <c r="B3577" s="475"/>
      <c r="C3577" s="380" t="str">
        <f>IFERROR(_xlfn.XLOOKUP($B3577,'Reference Prices - Do Not Edit'!$C$4:$C$6575,'Reference Prices - Do Not Edit'!$B$4:$B$6575),"-")</f>
        <v>-</v>
      </c>
      <c r="D3577" s="23">
        <f>IFERROR(_xlfn.XLOOKUP($B3577,'Reference Prices - Do Not Edit'!$C$4:$C$6575,'Reference Prices - Do Not Edit'!$D$4:$D$6575),0)</f>
        <v>0</v>
      </c>
      <c r="E3577" s="23">
        <f>IFERROR(_xlfn.XLOOKUP($B3577,'Reference Prices - Do Not Edit'!$C$4:$C$6575,'Reference Prices - Do Not Edit'!$E$4:$E$6575),0)</f>
        <v>0</v>
      </c>
      <c r="F3577" s="25">
        <f>IFERROR(_xlfn.XLOOKUP($B3577,'Reference Prices - Do Not Edit'!$C$4:$C$6575,'Reference Prices - Do Not Edit'!$I$4:$I$6575),0)</f>
        <v>0</v>
      </c>
    </row>
    <row r="3578" spans="2:6">
      <c r="B3578" s="475"/>
      <c r="C3578" s="380" t="str">
        <f>IFERROR(_xlfn.XLOOKUP($B3578,'Reference Prices - Do Not Edit'!$C$4:$C$6575,'Reference Prices - Do Not Edit'!$B$4:$B$6575),"-")</f>
        <v>-</v>
      </c>
      <c r="D3578" s="23">
        <f>IFERROR(_xlfn.XLOOKUP($B3578,'Reference Prices - Do Not Edit'!$C$4:$C$6575,'Reference Prices - Do Not Edit'!$D$4:$D$6575),0)</f>
        <v>0</v>
      </c>
      <c r="E3578" s="23">
        <f>IFERROR(_xlfn.XLOOKUP($B3578,'Reference Prices - Do Not Edit'!$C$4:$C$6575,'Reference Prices - Do Not Edit'!$E$4:$E$6575),0)</f>
        <v>0</v>
      </c>
      <c r="F3578" s="25">
        <f>IFERROR(_xlfn.XLOOKUP($B3578,'Reference Prices - Do Not Edit'!$C$4:$C$6575,'Reference Prices - Do Not Edit'!$I$4:$I$6575),0)</f>
        <v>0</v>
      </c>
    </row>
    <row r="3579" spans="2:6">
      <c r="B3579" s="475"/>
      <c r="C3579" s="380" t="str">
        <f>IFERROR(_xlfn.XLOOKUP($B3579,'Reference Prices - Do Not Edit'!$C$4:$C$6575,'Reference Prices - Do Not Edit'!$B$4:$B$6575),"-")</f>
        <v>-</v>
      </c>
      <c r="D3579" s="23">
        <f>IFERROR(_xlfn.XLOOKUP($B3579,'Reference Prices - Do Not Edit'!$C$4:$C$6575,'Reference Prices - Do Not Edit'!$D$4:$D$6575),0)</f>
        <v>0</v>
      </c>
      <c r="E3579" s="23">
        <f>IFERROR(_xlfn.XLOOKUP($B3579,'Reference Prices - Do Not Edit'!$C$4:$C$6575,'Reference Prices - Do Not Edit'!$E$4:$E$6575),0)</f>
        <v>0</v>
      </c>
      <c r="F3579" s="25">
        <f>IFERROR(_xlfn.XLOOKUP($B3579,'Reference Prices - Do Not Edit'!$C$4:$C$6575,'Reference Prices - Do Not Edit'!$I$4:$I$6575),0)</f>
        <v>0</v>
      </c>
    </row>
    <row r="3580" spans="2:6">
      <c r="B3580" s="475"/>
      <c r="C3580" s="380" t="str">
        <f>IFERROR(_xlfn.XLOOKUP($B3580,'Reference Prices - Do Not Edit'!$C$4:$C$6575,'Reference Prices - Do Not Edit'!$B$4:$B$6575),"-")</f>
        <v>-</v>
      </c>
      <c r="D3580" s="23">
        <f>IFERROR(_xlfn.XLOOKUP($B3580,'Reference Prices - Do Not Edit'!$C$4:$C$6575,'Reference Prices - Do Not Edit'!$D$4:$D$6575),0)</f>
        <v>0</v>
      </c>
      <c r="E3580" s="23">
        <f>IFERROR(_xlfn.XLOOKUP($B3580,'Reference Prices - Do Not Edit'!$C$4:$C$6575,'Reference Prices - Do Not Edit'!$E$4:$E$6575),0)</f>
        <v>0</v>
      </c>
      <c r="F3580" s="25">
        <f>IFERROR(_xlfn.XLOOKUP($B3580,'Reference Prices - Do Not Edit'!$C$4:$C$6575,'Reference Prices - Do Not Edit'!$I$4:$I$6575),0)</f>
        <v>0</v>
      </c>
    </row>
    <row r="3581" spans="2:6">
      <c r="B3581" s="475"/>
      <c r="C3581" s="380" t="str">
        <f>IFERROR(_xlfn.XLOOKUP($B3581,'Reference Prices - Do Not Edit'!$C$4:$C$6575,'Reference Prices - Do Not Edit'!$B$4:$B$6575),"-")</f>
        <v>-</v>
      </c>
      <c r="D3581" s="23">
        <f>IFERROR(_xlfn.XLOOKUP($B3581,'Reference Prices - Do Not Edit'!$C$4:$C$6575,'Reference Prices - Do Not Edit'!$D$4:$D$6575),0)</f>
        <v>0</v>
      </c>
      <c r="E3581" s="23">
        <f>IFERROR(_xlfn.XLOOKUP($B3581,'Reference Prices - Do Not Edit'!$C$4:$C$6575,'Reference Prices - Do Not Edit'!$E$4:$E$6575),0)</f>
        <v>0</v>
      </c>
      <c r="F3581" s="25">
        <f>IFERROR(_xlfn.XLOOKUP($B3581,'Reference Prices - Do Not Edit'!$C$4:$C$6575,'Reference Prices - Do Not Edit'!$I$4:$I$6575),0)</f>
        <v>0</v>
      </c>
    </row>
    <row r="3582" spans="2:6">
      <c r="B3582" s="475"/>
      <c r="C3582" s="380" t="str">
        <f>IFERROR(_xlfn.XLOOKUP($B3582,'Reference Prices - Do Not Edit'!$C$4:$C$6575,'Reference Prices - Do Not Edit'!$B$4:$B$6575),"-")</f>
        <v>-</v>
      </c>
      <c r="D3582" s="23">
        <f>IFERROR(_xlfn.XLOOKUP($B3582,'Reference Prices - Do Not Edit'!$C$4:$C$6575,'Reference Prices - Do Not Edit'!$D$4:$D$6575),0)</f>
        <v>0</v>
      </c>
      <c r="E3582" s="23">
        <f>IFERROR(_xlfn.XLOOKUP($B3582,'Reference Prices - Do Not Edit'!$C$4:$C$6575,'Reference Prices - Do Not Edit'!$E$4:$E$6575),0)</f>
        <v>0</v>
      </c>
      <c r="F3582" s="25">
        <f>IFERROR(_xlfn.XLOOKUP($B3582,'Reference Prices - Do Not Edit'!$C$4:$C$6575,'Reference Prices - Do Not Edit'!$I$4:$I$6575),0)</f>
        <v>0</v>
      </c>
    </row>
    <row r="3583" spans="2:6">
      <c r="B3583" s="475"/>
      <c r="C3583" s="380" t="str">
        <f>IFERROR(_xlfn.XLOOKUP($B3583,'Reference Prices - Do Not Edit'!$C$4:$C$6575,'Reference Prices - Do Not Edit'!$B$4:$B$6575),"-")</f>
        <v>-</v>
      </c>
      <c r="D3583" s="23">
        <f>IFERROR(_xlfn.XLOOKUP($B3583,'Reference Prices - Do Not Edit'!$C$4:$C$6575,'Reference Prices - Do Not Edit'!$D$4:$D$6575),0)</f>
        <v>0</v>
      </c>
      <c r="E3583" s="23">
        <f>IFERROR(_xlfn.XLOOKUP($B3583,'Reference Prices - Do Not Edit'!$C$4:$C$6575,'Reference Prices - Do Not Edit'!$E$4:$E$6575),0)</f>
        <v>0</v>
      </c>
      <c r="F3583" s="25">
        <f>IFERROR(_xlfn.XLOOKUP($B3583,'Reference Prices - Do Not Edit'!$C$4:$C$6575,'Reference Prices - Do Not Edit'!$I$4:$I$6575),0)</f>
        <v>0</v>
      </c>
    </row>
    <row r="3584" spans="2:6">
      <c r="B3584" s="475"/>
      <c r="C3584" s="380" t="str">
        <f>IFERROR(_xlfn.XLOOKUP($B3584,'Reference Prices - Do Not Edit'!$C$4:$C$6575,'Reference Prices - Do Not Edit'!$B$4:$B$6575),"-")</f>
        <v>-</v>
      </c>
      <c r="D3584" s="23">
        <f>IFERROR(_xlfn.XLOOKUP($B3584,'Reference Prices - Do Not Edit'!$C$4:$C$6575,'Reference Prices - Do Not Edit'!$D$4:$D$6575),0)</f>
        <v>0</v>
      </c>
      <c r="E3584" s="23">
        <f>IFERROR(_xlfn.XLOOKUP($B3584,'Reference Prices - Do Not Edit'!$C$4:$C$6575,'Reference Prices - Do Not Edit'!$E$4:$E$6575),0)</f>
        <v>0</v>
      </c>
      <c r="F3584" s="25">
        <f>IFERROR(_xlfn.XLOOKUP($B3584,'Reference Prices - Do Not Edit'!$C$4:$C$6575,'Reference Prices - Do Not Edit'!$I$4:$I$6575),0)</f>
        <v>0</v>
      </c>
    </row>
    <row r="3585" spans="2:6">
      <c r="B3585" s="475"/>
      <c r="C3585" s="380" t="str">
        <f>IFERROR(_xlfn.XLOOKUP($B3585,'Reference Prices - Do Not Edit'!$C$4:$C$6575,'Reference Prices - Do Not Edit'!$B$4:$B$6575),"-")</f>
        <v>-</v>
      </c>
      <c r="D3585" s="23">
        <f>IFERROR(_xlfn.XLOOKUP($B3585,'Reference Prices - Do Not Edit'!$C$4:$C$6575,'Reference Prices - Do Not Edit'!$D$4:$D$6575),0)</f>
        <v>0</v>
      </c>
      <c r="E3585" s="23">
        <f>IFERROR(_xlfn.XLOOKUP($B3585,'Reference Prices - Do Not Edit'!$C$4:$C$6575,'Reference Prices - Do Not Edit'!$E$4:$E$6575),0)</f>
        <v>0</v>
      </c>
      <c r="F3585" s="25">
        <f>IFERROR(_xlfn.XLOOKUP($B3585,'Reference Prices - Do Not Edit'!$C$4:$C$6575,'Reference Prices - Do Not Edit'!$I$4:$I$6575),0)</f>
        <v>0</v>
      </c>
    </row>
    <row r="3586" spans="2:6">
      <c r="B3586" s="475"/>
      <c r="C3586" s="380" t="str">
        <f>IFERROR(_xlfn.XLOOKUP($B3586,'Reference Prices - Do Not Edit'!$C$4:$C$6575,'Reference Prices - Do Not Edit'!$B$4:$B$6575),"-")</f>
        <v>-</v>
      </c>
      <c r="D3586" s="23">
        <f>IFERROR(_xlfn.XLOOKUP($B3586,'Reference Prices - Do Not Edit'!$C$4:$C$6575,'Reference Prices - Do Not Edit'!$D$4:$D$6575),0)</f>
        <v>0</v>
      </c>
      <c r="E3586" s="23">
        <f>IFERROR(_xlfn.XLOOKUP($B3586,'Reference Prices - Do Not Edit'!$C$4:$C$6575,'Reference Prices - Do Not Edit'!$E$4:$E$6575),0)</f>
        <v>0</v>
      </c>
      <c r="F3586" s="25">
        <f>IFERROR(_xlfn.XLOOKUP($B3586,'Reference Prices - Do Not Edit'!$C$4:$C$6575,'Reference Prices - Do Not Edit'!$I$4:$I$6575),0)</f>
        <v>0</v>
      </c>
    </row>
    <row r="3587" spans="2:6">
      <c r="B3587" s="475"/>
      <c r="C3587" s="380" t="str">
        <f>IFERROR(_xlfn.XLOOKUP($B3587,'Reference Prices - Do Not Edit'!$C$4:$C$6575,'Reference Prices - Do Not Edit'!$B$4:$B$6575),"-")</f>
        <v>-</v>
      </c>
      <c r="D3587" s="23">
        <f>IFERROR(_xlfn.XLOOKUP($B3587,'Reference Prices - Do Not Edit'!$C$4:$C$6575,'Reference Prices - Do Not Edit'!$D$4:$D$6575),0)</f>
        <v>0</v>
      </c>
      <c r="E3587" s="23">
        <f>IFERROR(_xlfn.XLOOKUP($B3587,'Reference Prices - Do Not Edit'!$C$4:$C$6575,'Reference Prices - Do Not Edit'!$E$4:$E$6575),0)</f>
        <v>0</v>
      </c>
      <c r="F3587" s="25">
        <f>IFERROR(_xlfn.XLOOKUP($B3587,'Reference Prices - Do Not Edit'!$C$4:$C$6575,'Reference Prices - Do Not Edit'!$I$4:$I$6575),0)</f>
        <v>0</v>
      </c>
    </row>
    <row r="3588" spans="2:6">
      <c r="B3588" s="475"/>
      <c r="C3588" s="380" t="str">
        <f>IFERROR(_xlfn.XLOOKUP($B3588,'Reference Prices - Do Not Edit'!$C$4:$C$6575,'Reference Prices - Do Not Edit'!$B$4:$B$6575),"-")</f>
        <v>-</v>
      </c>
      <c r="D3588" s="23">
        <f>IFERROR(_xlfn.XLOOKUP($B3588,'Reference Prices - Do Not Edit'!$C$4:$C$6575,'Reference Prices - Do Not Edit'!$D$4:$D$6575),0)</f>
        <v>0</v>
      </c>
      <c r="E3588" s="23">
        <f>IFERROR(_xlfn.XLOOKUP($B3588,'Reference Prices - Do Not Edit'!$C$4:$C$6575,'Reference Prices - Do Not Edit'!$E$4:$E$6575),0)</f>
        <v>0</v>
      </c>
      <c r="F3588" s="25">
        <f>IFERROR(_xlfn.XLOOKUP($B3588,'Reference Prices - Do Not Edit'!$C$4:$C$6575,'Reference Prices - Do Not Edit'!$I$4:$I$6575),0)</f>
        <v>0</v>
      </c>
    </row>
    <row r="3589" spans="2:6">
      <c r="B3589" s="475"/>
      <c r="C3589" s="380" t="str">
        <f>IFERROR(_xlfn.XLOOKUP($B3589,'Reference Prices - Do Not Edit'!$C$4:$C$6575,'Reference Prices - Do Not Edit'!$B$4:$B$6575),"-")</f>
        <v>-</v>
      </c>
      <c r="D3589" s="23">
        <f>IFERROR(_xlfn.XLOOKUP($B3589,'Reference Prices - Do Not Edit'!$C$4:$C$6575,'Reference Prices - Do Not Edit'!$D$4:$D$6575),0)</f>
        <v>0</v>
      </c>
      <c r="E3589" s="23">
        <f>IFERROR(_xlfn.XLOOKUP($B3589,'Reference Prices - Do Not Edit'!$C$4:$C$6575,'Reference Prices - Do Not Edit'!$E$4:$E$6575),0)</f>
        <v>0</v>
      </c>
      <c r="F3589" s="25">
        <f>IFERROR(_xlfn.XLOOKUP($B3589,'Reference Prices - Do Not Edit'!$C$4:$C$6575,'Reference Prices - Do Not Edit'!$I$4:$I$6575),0)</f>
        <v>0</v>
      </c>
    </row>
    <row r="3590" spans="2:6">
      <c r="B3590" s="475"/>
      <c r="C3590" s="380" t="str">
        <f>IFERROR(_xlfn.XLOOKUP($B3590,'Reference Prices - Do Not Edit'!$C$4:$C$6575,'Reference Prices - Do Not Edit'!$B$4:$B$6575),"-")</f>
        <v>-</v>
      </c>
      <c r="D3590" s="23">
        <f>IFERROR(_xlfn.XLOOKUP($B3590,'Reference Prices - Do Not Edit'!$C$4:$C$6575,'Reference Prices - Do Not Edit'!$D$4:$D$6575),0)</f>
        <v>0</v>
      </c>
      <c r="E3590" s="23">
        <f>IFERROR(_xlfn.XLOOKUP($B3590,'Reference Prices - Do Not Edit'!$C$4:$C$6575,'Reference Prices - Do Not Edit'!$E$4:$E$6575),0)</f>
        <v>0</v>
      </c>
      <c r="F3590" s="25">
        <f>IFERROR(_xlfn.XLOOKUP($B3590,'Reference Prices - Do Not Edit'!$C$4:$C$6575,'Reference Prices - Do Not Edit'!$I$4:$I$6575),0)</f>
        <v>0</v>
      </c>
    </row>
    <row r="3591" spans="2:6">
      <c r="B3591" s="475"/>
      <c r="C3591" s="380" t="str">
        <f>IFERROR(_xlfn.XLOOKUP($B3591,'Reference Prices - Do Not Edit'!$C$4:$C$6575,'Reference Prices - Do Not Edit'!$B$4:$B$6575),"-")</f>
        <v>-</v>
      </c>
      <c r="D3591" s="23">
        <f>IFERROR(_xlfn.XLOOKUP($B3591,'Reference Prices - Do Not Edit'!$C$4:$C$6575,'Reference Prices - Do Not Edit'!$D$4:$D$6575),0)</f>
        <v>0</v>
      </c>
      <c r="E3591" s="23">
        <f>IFERROR(_xlfn.XLOOKUP($B3591,'Reference Prices - Do Not Edit'!$C$4:$C$6575,'Reference Prices - Do Not Edit'!$E$4:$E$6575),0)</f>
        <v>0</v>
      </c>
      <c r="F3591" s="25">
        <f>IFERROR(_xlfn.XLOOKUP($B3591,'Reference Prices - Do Not Edit'!$C$4:$C$6575,'Reference Prices - Do Not Edit'!$I$4:$I$6575),0)</f>
        <v>0</v>
      </c>
    </row>
    <row r="3592" spans="2:6">
      <c r="B3592" s="475"/>
      <c r="C3592" s="380" t="str">
        <f>IFERROR(_xlfn.XLOOKUP($B3592,'Reference Prices - Do Not Edit'!$C$4:$C$6575,'Reference Prices - Do Not Edit'!$B$4:$B$6575),"-")</f>
        <v>-</v>
      </c>
      <c r="D3592" s="23">
        <f>IFERROR(_xlfn.XLOOKUP($B3592,'Reference Prices - Do Not Edit'!$C$4:$C$6575,'Reference Prices - Do Not Edit'!$D$4:$D$6575),0)</f>
        <v>0</v>
      </c>
      <c r="E3592" s="23">
        <f>IFERROR(_xlfn.XLOOKUP($B3592,'Reference Prices - Do Not Edit'!$C$4:$C$6575,'Reference Prices - Do Not Edit'!$E$4:$E$6575),0)</f>
        <v>0</v>
      </c>
      <c r="F3592" s="25">
        <f>IFERROR(_xlfn.XLOOKUP($B3592,'Reference Prices - Do Not Edit'!$C$4:$C$6575,'Reference Prices - Do Not Edit'!$I$4:$I$6575),0)</f>
        <v>0</v>
      </c>
    </row>
    <row r="3593" spans="2:6">
      <c r="B3593" s="475"/>
      <c r="C3593" s="380" t="str">
        <f>IFERROR(_xlfn.XLOOKUP($B3593,'Reference Prices - Do Not Edit'!$C$4:$C$6575,'Reference Prices - Do Not Edit'!$B$4:$B$6575),"-")</f>
        <v>-</v>
      </c>
      <c r="D3593" s="23">
        <f>IFERROR(_xlfn.XLOOKUP($B3593,'Reference Prices - Do Not Edit'!$C$4:$C$6575,'Reference Prices - Do Not Edit'!$D$4:$D$6575),0)</f>
        <v>0</v>
      </c>
      <c r="E3593" s="23">
        <f>IFERROR(_xlfn.XLOOKUP($B3593,'Reference Prices - Do Not Edit'!$C$4:$C$6575,'Reference Prices - Do Not Edit'!$E$4:$E$6575),0)</f>
        <v>0</v>
      </c>
      <c r="F3593" s="25">
        <f>IFERROR(_xlfn.XLOOKUP($B3593,'Reference Prices - Do Not Edit'!$C$4:$C$6575,'Reference Prices - Do Not Edit'!$I$4:$I$6575),0)</f>
        <v>0</v>
      </c>
    </row>
    <row r="3594" spans="2:6">
      <c r="B3594" s="475"/>
      <c r="C3594" s="380" t="str">
        <f>IFERROR(_xlfn.XLOOKUP($B3594,'Reference Prices - Do Not Edit'!$C$4:$C$6575,'Reference Prices - Do Not Edit'!$B$4:$B$6575),"-")</f>
        <v>-</v>
      </c>
      <c r="D3594" s="23">
        <f>IFERROR(_xlfn.XLOOKUP($B3594,'Reference Prices - Do Not Edit'!$C$4:$C$6575,'Reference Prices - Do Not Edit'!$D$4:$D$6575),0)</f>
        <v>0</v>
      </c>
      <c r="E3594" s="23">
        <f>IFERROR(_xlfn.XLOOKUP($B3594,'Reference Prices - Do Not Edit'!$C$4:$C$6575,'Reference Prices - Do Not Edit'!$E$4:$E$6575),0)</f>
        <v>0</v>
      </c>
      <c r="F3594" s="25">
        <f>IFERROR(_xlfn.XLOOKUP($B3594,'Reference Prices - Do Not Edit'!$C$4:$C$6575,'Reference Prices - Do Not Edit'!$I$4:$I$6575),0)</f>
        <v>0</v>
      </c>
    </row>
    <row r="3595" spans="2:6">
      <c r="B3595" s="475"/>
      <c r="C3595" s="380" t="str">
        <f>IFERROR(_xlfn.XLOOKUP($B3595,'Reference Prices - Do Not Edit'!$C$4:$C$6575,'Reference Prices - Do Not Edit'!$B$4:$B$6575),"-")</f>
        <v>-</v>
      </c>
      <c r="D3595" s="23">
        <f>IFERROR(_xlfn.XLOOKUP($B3595,'Reference Prices - Do Not Edit'!$C$4:$C$6575,'Reference Prices - Do Not Edit'!$D$4:$D$6575),0)</f>
        <v>0</v>
      </c>
      <c r="E3595" s="23">
        <f>IFERROR(_xlfn.XLOOKUP($B3595,'Reference Prices - Do Not Edit'!$C$4:$C$6575,'Reference Prices - Do Not Edit'!$E$4:$E$6575),0)</f>
        <v>0</v>
      </c>
      <c r="F3595" s="25">
        <f>IFERROR(_xlfn.XLOOKUP($B3595,'Reference Prices - Do Not Edit'!$C$4:$C$6575,'Reference Prices - Do Not Edit'!$I$4:$I$6575),0)</f>
        <v>0</v>
      </c>
    </row>
    <row r="3596" spans="2:6">
      <c r="B3596" s="475"/>
      <c r="C3596" s="380" t="str">
        <f>IFERROR(_xlfn.XLOOKUP($B3596,'Reference Prices - Do Not Edit'!$C$4:$C$6575,'Reference Prices - Do Not Edit'!$B$4:$B$6575),"-")</f>
        <v>-</v>
      </c>
      <c r="D3596" s="23">
        <f>IFERROR(_xlfn.XLOOKUP($B3596,'Reference Prices - Do Not Edit'!$C$4:$C$6575,'Reference Prices - Do Not Edit'!$D$4:$D$6575),0)</f>
        <v>0</v>
      </c>
      <c r="E3596" s="23">
        <f>IFERROR(_xlfn.XLOOKUP($B3596,'Reference Prices - Do Not Edit'!$C$4:$C$6575,'Reference Prices - Do Not Edit'!$E$4:$E$6575),0)</f>
        <v>0</v>
      </c>
      <c r="F3596" s="25">
        <f>IFERROR(_xlfn.XLOOKUP($B3596,'Reference Prices - Do Not Edit'!$C$4:$C$6575,'Reference Prices - Do Not Edit'!$I$4:$I$6575),0)</f>
        <v>0</v>
      </c>
    </row>
    <row r="3597" spans="2:6">
      <c r="B3597" s="475"/>
      <c r="C3597" s="380" t="str">
        <f>IFERROR(_xlfn.XLOOKUP($B3597,'Reference Prices - Do Not Edit'!$C$4:$C$6575,'Reference Prices - Do Not Edit'!$B$4:$B$6575),"-")</f>
        <v>-</v>
      </c>
      <c r="D3597" s="23">
        <f>IFERROR(_xlfn.XLOOKUP($B3597,'Reference Prices - Do Not Edit'!$C$4:$C$6575,'Reference Prices - Do Not Edit'!$D$4:$D$6575),0)</f>
        <v>0</v>
      </c>
      <c r="E3597" s="23">
        <f>IFERROR(_xlfn.XLOOKUP($B3597,'Reference Prices - Do Not Edit'!$C$4:$C$6575,'Reference Prices - Do Not Edit'!$E$4:$E$6575),0)</f>
        <v>0</v>
      </c>
      <c r="F3597" s="25">
        <f>IFERROR(_xlfn.XLOOKUP($B3597,'Reference Prices - Do Not Edit'!$C$4:$C$6575,'Reference Prices - Do Not Edit'!$I$4:$I$6575),0)</f>
        <v>0</v>
      </c>
    </row>
    <row r="3598" spans="2:6">
      <c r="B3598" s="475"/>
      <c r="C3598" s="380" t="str">
        <f>IFERROR(_xlfn.XLOOKUP($B3598,'Reference Prices - Do Not Edit'!$C$4:$C$6575,'Reference Prices - Do Not Edit'!$B$4:$B$6575),"-")</f>
        <v>-</v>
      </c>
      <c r="D3598" s="23">
        <f>IFERROR(_xlfn.XLOOKUP($B3598,'Reference Prices - Do Not Edit'!$C$4:$C$6575,'Reference Prices - Do Not Edit'!$D$4:$D$6575),0)</f>
        <v>0</v>
      </c>
      <c r="E3598" s="23">
        <f>IFERROR(_xlfn.XLOOKUP($B3598,'Reference Prices - Do Not Edit'!$C$4:$C$6575,'Reference Prices - Do Not Edit'!$E$4:$E$6575),0)</f>
        <v>0</v>
      </c>
      <c r="F3598" s="25">
        <f>IFERROR(_xlfn.XLOOKUP($B3598,'Reference Prices - Do Not Edit'!$C$4:$C$6575,'Reference Prices - Do Not Edit'!$I$4:$I$6575),0)</f>
        <v>0</v>
      </c>
    </row>
    <row r="3599" spans="2:6">
      <c r="B3599" s="475"/>
      <c r="C3599" s="380" t="str">
        <f>IFERROR(_xlfn.XLOOKUP($B3599,'Reference Prices - Do Not Edit'!$C$4:$C$6575,'Reference Prices - Do Not Edit'!$B$4:$B$6575),"-")</f>
        <v>-</v>
      </c>
      <c r="D3599" s="23">
        <f>IFERROR(_xlfn.XLOOKUP($B3599,'Reference Prices - Do Not Edit'!$C$4:$C$6575,'Reference Prices - Do Not Edit'!$D$4:$D$6575),0)</f>
        <v>0</v>
      </c>
      <c r="E3599" s="23">
        <f>IFERROR(_xlfn.XLOOKUP($B3599,'Reference Prices - Do Not Edit'!$C$4:$C$6575,'Reference Prices - Do Not Edit'!$E$4:$E$6575),0)</f>
        <v>0</v>
      </c>
      <c r="F3599" s="25">
        <f>IFERROR(_xlfn.XLOOKUP($B3599,'Reference Prices - Do Not Edit'!$C$4:$C$6575,'Reference Prices - Do Not Edit'!$I$4:$I$6575),0)</f>
        <v>0</v>
      </c>
    </row>
    <row r="3600" spans="2:6">
      <c r="B3600" s="475"/>
      <c r="C3600" s="380" t="str">
        <f>IFERROR(_xlfn.XLOOKUP($B3600,'Reference Prices - Do Not Edit'!$C$4:$C$6575,'Reference Prices - Do Not Edit'!$B$4:$B$6575),"-")</f>
        <v>-</v>
      </c>
      <c r="D3600" s="23">
        <f>IFERROR(_xlfn.XLOOKUP($B3600,'Reference Prices - Do Not Edit'!$C$4:$C$6575,'Reference Prices - Do Not Edit'!$D$4:$D$6575),0)</f>
        <v>0</v>
      </c>
      <c r="E3600" s="23">
        <f>IFERROR(_xlfn.XLOOKUP($B3600,'Reference Prices - Do Not Edit'!$C$4:$C$6575,'Reference Prices - Do Not Edit'!$E$4:$E$6575),0)</f>
        <v>0</v>
      </c>
      <c r="F3600" s="25">
        <f>IFERROR(_xlfn.XLOOKUP($B3600,'Reference Prices - Do Not Edit'!$C$4:$C$6575,'Reference Prices - Do Not Edit'!$I$4:$I$6575),0)</f>
        <v>0</v>
      </c>
    </row>
    <row r="3601" spans="2:6">
      <c r="B3601" s="475"/>
      <c r="C3601" s="380" t="str">
        <f>IFERROR(_xlfn.XLOOKUP($B3601,'Reference Prices - Do Not Edit'!$C$4:$C$6575,'Reference Prices - Do Not Edit'!$B$4:$B$6575),"-")</f>
        <v>-</v>
      </c>
      <c r="D3601" s="23">
        <f>IFERROR(_xlfn.XLOOKUP($B3601,'Reference Prices - Do Not Edit'!$C$4:$C$6575,'Reference Prices - Do Not Edit'!$D$4:$D$6575),0)</f>
        <v>0</v>
      </c>
      <c r="E3601" s="23">
        <f>IFERROR(_xlfn.XLOOKUP($B3601,'Reference Prices - Do Not Edit'!$C$4:$C$6575,'Reference Prices - Do Not Edit'!$E$4:$E$6575),0)</f>
        <v>0</v>
      </c>
      <c r="F3601" s="25">
        <f>IFERROR(_xlfn.XLOOKUP($B3601,'Reference Prices - Do Not Edit'!$C$4:$C$6575,'Reference Prices - Do Not Edit'!$I$4:$I$6575),0)</f>
        <v>0</v>
      </c>
    </row>
    <row r="3602" spans="2:6">
      <c r="B3602" s="475"/>
      <c r="C3602" s="380" t="str">
        <f>IFERROR(_xlfn.XLOOKUP($B3602,'Reference Prices - Do Not Edit'!$C$4:$C$6575,'Reference Prices - Do Not Edit'!$B$4:$B$6575),"-")</f>
        <v>-</v>
      </c>
      <c r="D3602" s="23">
        <f>IFERROR(_xlfn.XLOOKUP($B3602,'Reference Prices - Do Not Edit'!$C$4:$C$6575,'Reference Prices - Do Not Edit'!$D$4:$D$6575),0)</f>
        <v>0</v>
      </c>
      <c r="E3602" s="23">
        <f>IFERROR(_xlfn.XLOOKUP($B3602,'Reference Prices - Do Not Edit'!$C$4:$C$6575,'Reference Prices - Do Not Edit'!$E$4:$E$6575),0)</f>
        <v>0</v>
      </c>
      <c r="F3602" s="25">
        <f>IFERROR(_xlfn.XLOOKUP($B3602,'Reference Prices - Do Not Edit'!$C$4:$C$6575,'Reference Prices - Do Not Edit'!$I$4:$I$6575),0)</f>
        <v>0</v>
      </c>
    </row>
    <row r="3603" spans="2:6">
      <c r="B3603" s="475"/>
      <c r="C3603" s="380" t="str">
        <f>IFERROR(_xlfn.XLOOKUP($B3603,'Reference Prices - Do Not Edit'!$C$4:$C$6575,'Reference Prices - Do Not Edit'!$B$4:$B$6575),"-")</f>
        <v>-</v>
      </c>
      <c r="D3603" s="23">
        <f>IFERROR(_xlfn.XLOOKUP($B3603,'Reference Prices - Do Not Edit'!$C$4:$C$6575,'Reference Prices - Do Not Edit'!$D$4:$D$6575),0)</f>
        <v>0</v>
      </c>
      <c r="E3603" s="23">
        <f>IFERROR(_xlfn.XLOOKUP($B3603,'Reference Prices - Do Not Edit'!$C$4:$C$6575,'Reference Prices - Do Not Edit'!$E$4:$E$6575),0)</f>
        <v>0</v>
      </c>
      <c r="F3603" s="25">
        <f>IFERROR(_xlfn.XLOOKUP($B3603,'Reference Prices - Do Not Edit'!$C$4:$C$6575,'Reference Prices - Do Not Edit'!$I$4:$I$6575),0)</f>
        <v>0</v>
      </c>
    </row>
    <row r="3604" spans="2:6">
      <c r="B3604" s="475"/>
      <c r="C3604" s="380" t="str">
        <f>IFERROR(_xlfn.XLOOKUP($B3604,'Reference Prices - Do Not Edit'!$C$4:$C$6575,'Reference Prices - Do Not Edit'!$B$4:$B$6575),"-")</f>
        <v>-</v>
      </c>
      <c r="D3604" s="23">
        <f>IFERROR(_xlfn.XLOOKUP($B3604,'Reference Prices - Do Not Edit'!$C$4:$C$6575,'Reference Prices - Do Not Edit'!$D$4:$D$6575),0)</f>
        <v>0</v>
      </c>
      <c r="E3604" s="23">
        <f>IFERROR(_xlfn.XLOOKUP($B3604,'Reference Prices - Do Not Edit'!$C$4:$C$6575,'Reference Prices - Do Not Edit'!$E$4:$E$6575),0)</f>
        <v>0</v>
      </c>
      <c r="F3604" s="25">
        <f>IFERROR(_xlfn.XLOOKUP($B3604,'Reference Prices - Do Not Edit'!$C$4:$C$6575,'Reference Prices - Do Not Edit'!$I$4:$I$6575),0)</f>
        <v>0</v>
      </c>
    </row>
    <row r="3605" spans="2:6">
      <c r="B3605" s="475"/>
      <c r="C3605" s="380" t="str">
        <f>IFERROR(_xlfn.XLOOKUP($B3605,'Reference Prices - Do Not Edit'!$C$4:$C$6575,'Reference Prices - Do Not Edit'!$B$4:$B$6575),"-")</f>
        <v>-</v>
      </c>
      <c r="D3605" s="23">
        <f>IFERROR(_xlfn.XLOOKUP($B3605,'Reference Prices - Do Not Edit'!$C$4:$C$6575,'Reference Prices - Do Not Edit'!$D$4:$D$6575),0)</f>
        <v>0</v>
      </c>
      <c r="E3605" s="23">
        <f>IFERROR(_xlfn.XLOOKUP($B3605,'Reference Prices - Do Not Edit'!$C$4:$C$6575,'Reference Prices - Do Not Edit'!$E$4:$E$6575),0)</f>
        <v>0</v>
      </c>
      <c r="F3605" s="25">
        <f>IFERROR(_xlfn.XLOOKUP($B3605,'Reference Prices - Do Not Edit'!$C$4:$C$6575,'Reference Prices - Do Not Edit'!$I$4:$I$6575),0)</f>
        <v>0</v>
      </c>
    </row>
    <row r="3606" spans="2:6">
      <c r="B3606" s="475"/>
      <c r="C3606" s="380" t="str">
        <f>IFERROR(_xlfn.XLOOKUP($B3606,'Reference Prices - Do Not Edit'!$C$4:$C$6575,'Reference Prices - Do Not Edit'!$B$4:$B$6575),"-")</f>
        <v>-</v>
      </c>
      <c r="D3606" s="23">
        <f>IFERROR(_xlfn.XLOOKUP($B3606,'Reference Prices - Do Not Edit'!$C$4:$C$6575,'Reference Prices - Do Not Edit'!$D$4:$D$6575),0)</f>
        <v>0</v>
      </c>
      <c r="E3606" s="23">
        <f>IFERROR(_xlfn.XLOOKUP($B3606,'Reference Prices - Do Not Edit'!$C$4:$C$6575,'Reference Prices - Do Not Edit'!$E$4:$E$6575),0)</f>
        <v>0</v>
      </c>
      <c r="F3606" s="25">
        <f>IFERROR(_xlfn.XLOOKUP($B3606,'Reference Prices - Do Not Edit'!$C$4:$C$6575,'Reference Prices - Do Not Edit'!$I$4:$I$6575),0)</f>
        <v>0</v>
      </c>
    </row>
    <row r="3607" spans="2:6">
      <c r="B3607" s="475"/>
      <c r="C3607" s="380" t="str">
        <f>IFERROR(_xlfn.XLOOKUP($B3607,'Reference Prices - Do Not Edit'!$C$4:$C$6575,'Reference Prices - Do Not Edit'!$B$4:$B$6575),"-")</f>
        <v>-</v>
      </c>
      <c r="D3607" s="23">
        <f>IFERROR(_xlfn.XLOOKUP($B3607,'Reference Prices - Do Not Edit'!$C$4:$C$6575,'Reference Prices - Do Not Edit'!$D$4:$D$6575),0)</f>
        <v>0</v>
      </c>
      <c r="E3607" s="23">
        <f>IFERROR(_xlfn.XLOOKUP($B3607,'Reference Prices - Do Not Edit'!$C$4:$C$6575,'Reference Prices - Do Not Edit'!$E$4:$E$6575),0)</f>
        <v>0</v>
      </c>
      <c r="F3607" s="25">
        <f>IFERROR(_xlfn.XLOOKUP($B3607,'Reference Prices - Do Not Edit'!$C$4:$C$6575,'Reference Prices - Do Not Edit'!$I$4:$I$6575),0)</f>
        <v>0</v>
      </c>
    </row>
    <row r="3608" spans="2:6">
      <c r="B3608" s="475"/>
      <c r="C3608" s="380" t="str">
        <f>IFERROR(_xlfn.XLOOKUP($B3608,'Reference Prices - Do Not Edit'!$C$4:$C$6575,'Reference Prices - Do Not Edit'!$B$4:$B$6575),"-")</f>
        <v>-</v>
      </c>
      <c r="D3608" s="23">
        <f>IFERROR(_xlfn.XLOOKUP($B3608,'Reference Prices - Do Not Edit'!$C$4:$C$6575,'Reference Prices - Do Not Edit'!$D$4:$D$6575),0)</f>
        <v>0</v>
      </c>
      <c r="E3608" s="23">
        <f>IFERROR(_xlfn.XLOOKUP($B3608,'Reference Prices - Do Not Edit'!$C$4:$C$6575,'Reference Prices - Do Not Edit'!$E$4:$E$6575),0)</f>
        <v>0</v>
      </c>
      <c r="F3608" s="25">
        <f>IFERROR(_xlfn.XLOOKUP($B3608,'Reference Prices - Do Not Edit'!$C$4:$C$6575,'Reference Prices - Do Not Edit'!$I$4:$I$6575),0)</f>
        <v>0</v>
      </c>
    </row>
    <row r="3609" spans="2:6">
      <c r="B3609" s="475"/>
      <c r="C3609" s="380" t="str">
        <f>IFERROR(_xlfn.XLOOKUP($B3609,'Reference Prices - Do Not Edit'!$C$4:$C$6575,'Reference Prices - Do Not Edit'!$B$4:$B$6575),"-")</f>
        <v>-</v>
      </c>
      <c r="D3609" s="23">
        <f>IFERROR(_xlfn.XLOOKUP($B3609,'Reference Prices - Do Not Edit'!$C$4:$C$6575,'Reference Prices - Do Not Edit'!$D$4:$D$6575),0)</f>
        <v>0</v>
      </c>
      <c r="E3609" s="23">
        <f>IFERROR(_xlfn.XLOOKUP($B3609,'Reference Prices - Do Not Edit'!$C$4:$C$6575,'Reference Prices - Do Not Edit'!$E$4:$E$6575),0)</f>
        <v>0</v>
      </c>
      <c r="F3609" s="25">
        <f>IFERROR(_xlfn.XLOOKUP($B3609,'Reference Prices - Do Not Edit'!$C$4:$C$6575,'Reference Prices - Do Not Edit'!$I$4:$I$6575),0)</f>
        <v>0</v>
      </c>
    </row>
    <row r="3610" spans="2:6">
      <c r="B3610" s="475"/>
      <c r="C3610" s="380" t="str">
        <f>IFERROR(_xlfn.XLOOKUP($B3610,'Reference Prices - Do Not Edit'!$C$4:$C$6575,'Reference Prices - Do Not Edit'!$B$4:$B$6575),"-")</f>
        <v>-</v>
      </c>
      <c r="D3610" s="23">
        <f>IFERROR(_xlfn.XLOOKUP($B3610,'Reference Prices - Do Not Edit'!$C$4:$C$6575,'Reference Prices - Do Not Edit'!$D$4:$D$6575),0)</f>
        <v>0</v>
      </c>
      <c r="E3610" s="23">
        <f>IFERROR(_xlfn.XLOOKUP($B3610,'Reference Prices - Do Not Edit'!$C$4:$C$6575,'Reference Prices - Do Not Edit'!$E$4:$E$6575),0)</f>
        <v>0</v>
      </c>
      <c r="F3610" s="25">
        <f>IFERROR(_xlfn.XLOOKUP($B3610,'Reference Prices - Do Not Edit'!$C$4:$C$6575,'Reference Prices - Do Not Edit'!$I$4:$I$6575),0)</f>
        <v>0</v>
      </c>
    </row>
    <row r="3611" spans="2:6">
      <c r="B3611" s="475"/>
      <c r="C3611" s="380" t="str">
        <f>IFERROR(_xlfn.XLOOKUP($B3611,'Reference Prices - Do Not Edit'!$C$4:$C$6575,'Reference Prices - Do Not Edit'!$B$4:$B$6575),"-")</f>
        <v>-</v>
      </c>
      <c r="D3611" s="23">
        <f>IFERROR(_xlfn.XLOOKUP($B3611,'Reference Prices - Do Not Edit'!$C$4:$C$6575,'Reference Prices - Do Not Edit'!$D$4:$D$6575),0)</f>
        <v>0</v>
      </c>
      <c r="E3611" s="23">
        <f>IFERROR(_xlfn.XLOOKUP($B3611,'Reference Prices - Do Not Edit'!$C$4:$C$6575,'Reference Prices - Do Not Edit'!$E$4:$E$6575),0)</f>
        <v>0</v>
      </c>
      <c r="F3611" s="25">
        <f>IFERROR(_xlfn.XLOOKUP($B3611,'Reference Prices - Do Not Edit'!$C$4:$C$6575,'Reference Prices - Do Not Edit'!$I$4:$I$6575),0)</f>
        <v>0</v>
      </c>
    </row>
    <row r="3612" spans="2:6">
      <c r="B3612" s="475"/>
      <c r="C3612" s="380" t="str">
        <f>IFERROR(_xlfn.XLOOKUP($B3612,'Reference Prices - Do Not Edit'!$C$4:$C$6575,'Reference Prices - Do Not Edit'!$B$4:$B$6575),"-")</f>
        <v>-</v>
      </c>
      <c r="D3612" s="23">
        <f>IFERROR(_xlfn.XLOOKUP($B3612,'Reference Prices - Do Not Edit'!$C$4:$C$6575,'Reference Prices - Do Not Edit'!$D$4:$D$6575),0)</f>
        <v>0</v>
      </c>
      <c r="E3612" s="23">
        <f>IFERROR(_xlfn.XLOOKUP($B3612,'Reference Prices - Do Not Edit'!$C$4:$C$6575,'Reference Prices - Do Not Edit'!$E$4:$E$6575),0)</f>
        <v>0</v>
      </c>
      <c r="F3612" s="25">
        <f>IFERROR(_xlfn.XLOOKUP($B3612,'Reference Prices - Do Not Edit'!$C$4:$C$6575,'Reference Prices - Do Not Edit'!$I$4:$I$6575),0)</f>
        <v>0</v>
      </c>
    </row>
    <row r="3613" spans="2:6">
      <c r="B3613" s="475"/>
      <c r="C3613" s="380" t="str">
        <f>IFERROR(_xlfn.XLOOKUP($B3613,'Reference Prices - Do Not Edit'!$C$4:$C$6575,'Reference Prices - Do Not Edit'!$B$4:$B$6575),"-")</f>
        <v>-</v>
      </c>
      <c r="D3613" s="23">
        <f>IFERROR(_xlfn.XLOOKUP($B3613,'Reference Prices - Do Not Edit'!$C$4:$C$6575,'Reference Prices - Do Not Edit'!$D$4:$D$6575),0)</f>
        <v>0</v>
      </c>
      <c r="E3613" s="23">
        <f>IFERROR(_xlfn.XLOOKUP($B3613,'Reference Prices - Do Not Edit'!$C$4:$C$6575,'Reference Prices - Do Not Edit'!$E$4:$E$6575),0)</f>
        <v>0</v>
      </c>
      <c r="F3613" s="25">
        <f>IFERROR(_xlfn.XLOOKUP($B3613,'Reference Prices - Do Not Edit'!$C$4:$C$6575,'Reference Prices - Do Not Edit'!$I$4:$I$6575),0)</f>
        <v>0</v>
      </c>
    </row>
    <row r="3614" spans="2:6">
      <c r="B3614" s="475"/>
      <c r="C3614" s="380" t="str">
        <f>IFERROR(_xlfn.XLOOKUP($B3614,'Reference Prices - Do Not Edit'!$C$4:$C$6575,'Reference Prices - Do Not Edit'!$B$4:$B$6575),"-")</f>
        <v>-</v>
      </c>
      <c r="D3614" s="23">
        <f>IFERROR(_xlfn.XLOOKUP($B3614,'Reference Prices - Do Not Edit'!$C$4:$C$6575,'Reference Prices - Do Not Edit'!$D$4:$D$6575),0)</f>
        <v>0</v>
      </c>
      <c r="E3614" s="23">
        <f>IFERROR(_xlfn.XLOOKUP($B3614,'Reference Prices - Do Not Edit'!$C$4:$C$6575,'Reference Prices - Do Not Edit'!$E$4:$E$6575),0)</f>
        <v>0</v>
      </c>
      <c r="F3614" s="25">
        <f>IFERROR(_xlfn.XLOOKUP($B3614,'Reference Prices - Do Not Edit'!$C$4:$C$6575,'Reference Prices - Do Not Edit'!$I$4:$I$6575),0)</f>
        <v>0</v>
      </c>
    </row>
    <row r="3615" spans="2:6">
      <c r="B3615" s="475"/>
      <c r="C3615" s="380" t="str">
        <f>IFERROR(_xlfn.XLOOKUP($B3615,'Reference Prices - Do Not Edit'!$C$4:$C$6575,'Reference Prices - Do Not Edit'!$B$4:$B$6575),"-")</f>
        <v>-</v>
      </c>
      <c r="D3615" s="23">
        <f>IFERROR(_xlfn.XLOOKUP($B3615,'Reference Prices - Do Not Edit'!$C$4:$C$6575,'Reference Prices - Do Not Edit'!$D$4:$D$6575),0)</f>
        <v>0</v>
      </c>
      <c r="E3615" s="23">
        <f>IFERROR(_xlfn.XLOOKUP($B3615,'Reference Prices - Do Not Edit'!$C$4:$C$6575,'Reference Prices - Do Not Edit'!$E$4:$E$6575),0)</f>
        <v>0</v>
      </c>
      <c r="F3615" s="25">
        <f>IFERROR(_xlfn.XLOOKUP($B3615,'Reference Prices - Do Not Edit'!$C$4:$C$6575,'Reference Prices - Do Not Edit'!$I$4:$I$6575),0)</f>
        <v>0</v>
      </c>
    </row>
    <row r="3616" spans="2:6">
      <c r="B3616" s="475"/>
      <c r="C3616" s="380" t="str">
        <f>IFERROR(_xlfn.XLOOKUP($B3616,'Reference Prices - Do Not Edit'!$C$4:$C$6575,'Reference Prices - Do Not Edit'!$B$4:$B$6575),"-")</f>
        <v>-</v>
      </c>
      <c r="D3616" s="23">
        <f>IFERROR(_xlfn.XLOOKUP($B3616,'Reference Prices - Do Not Edit'!$C$4:$C$6575,'Reference Prices - Do Not Edit'!$D$4:$D$6575),0)</f>
        <v>0</v>
      </c>
      <c r="E3616" s="23">
        <f>IFERROR(_xlfn.XLOOKUP($B3616,'Reference Prices - Do Not Edit'!$C$4:$C$6575,'Reference Prices - Do Not Edit'!$E$4:$E$6575),0)</f>
        <v>0</v>
      </c>
      <c r="F3616" s="25">
        <f>IFERROR(_xlfn.XLOOKUP($B3616,'Reference Prices - Do Not Edit'!$C$4:$C$6575,'Reference Prices - Do Not Edit'!$I$4:$I$6575),0)</f>
        <v>0</v>
      </c>
    </row>
    <row r="3617" spans="2:6">
      <c r="B3617" s="475"/>
      <c r="C3617" s="380" t="str">
        <f>IFERROR(_xlfn.XLOOKUP($B3617,'Reference Prices - Do Not Edit'!$C$4:$C$6575,'Reference Prices - Do Not Edit'!$B$4:$B$6575),"-")</f>
        <v>-</v>
      </c>
      <c r="D3617" s="23">
        <f>IFERROR(_xlfn.XLOOKUP($B3617,'Reference Prices - Do Not Edit'!$C$4:$C$6575,'Reference Prices - Do Not Edit'!$D$4:$D$6575),0)</f>
        <v>0</v>
      </c>
      <c r="E3617" s="23">
        <f>IFERROR(_xlfn.XLOOKUP($B3617,'Reference Prices - Do Not Edit'!$C$4:$C$6575,'Reference Prices - Do Not Edit'!$E$4:$E$6575),0)</f>
        <v>0</v>
      </c>
      <c r="F3617" s="25">
        <f>IFERROR(_xlfn.XLOOKUP($B3617,'Reference Prices - Do Not Edit'!$C$4:$C$6575,'Reference Prices - Do Not Edit'!$I$4:$I$6575),0)</f>
        <v>0</v>
      </c>
    </row>
    <row r="3618" spans="2:6">
      <c r="B3618" s="475"/>
      <c r="C3618" s="380" t="str">
        <f>IFERROR(_xlfn.XLOOKUP($B3618,'Reference Prices - Do Not Edit'!$C$4:$C$6575,'Reference Prices - Do Not Edit'!$B$4:$B$6575),"-")</f>
        <v>-</v>
      </c>
      <c r="D3618" s="23">
        <f>IFERROR(_xlfn.XLOOKUP($B3618,'Reference Prices - Do Not Edit'!$C$4:$C$6575,'Reference Prices - Do Not Edit'!$D$4:$D$6575),0)</f>
        <v>0</v>
      </c>
      <c r="E3618" s="23">
        <f>IFERROR(_xlfn.XLOOKUP($B3618,'Reference Prices - Do Not Edit'!$C$4:$C$6575,'Reference Prices - Do Not Edit'!$E$4:$E$6575),0)</f>
        <v>0</v>
      </c>
      <c r="F3618" s="25">
        <f>IFERROR(_xlfn.XLOOKUP($B3618,'Reference Prices - Do Not Edit'!$C$4:$C$6575,'Reference Prices - Do Not Edit'!$I$4:$I$6575),0)</f>
        <v>0</v>
      </c>
    </row>
    <row r="3619" spans="2:6">
      <c r="B3619" s="475"/>
      <c r="C3619" s="380" t="str">
        <f>IFERROR(_xlfn.XLOOKUP($B3619,'Reference Prices - Do Not Edit'!$C$4:$C$6575,'Reference Prices - Do Not Edit'!$B$4:$B$6575),"-")</f>
        <v>-</v>
      </c>
      <c r="D3619" s="23">
        <f>IFERROR(_xlfn.XLOOKUP($B3619,'Reference Prices - Do Not Edit'!$C$4:$C$6575,'Reference Prices - Do Not Edit'!$D$4:$D$6575),0)</f>
        <v>0</v>
      </c>
      <c r="E3619" s="23">
        <f>IFERROR(_xlfn.XLOOKUP($B3619,'Reference Prices - Do Not Edit'!$C$4:$C$6575,'Reference Prices - Do Not Edit'!$E$4:$E$6575),0)</f>
        <v>0</v>
      </c>
      <c r="F3619" s="25">
        <f>IFERROR(_xlfn.XLOOKUP($B3619,'Reference Prices - Do Not Edit'!$C$4:$C$6575,'Reference Prices - Do Not Edit'!$I$4:$I$6575),0)</f>
        <v>0</v>
      </c>
    </row>
    <row r="3620" spans="2:6">
      <c r="B3620" s="475"/>
      <c r="C3620" s="380" t="str">
        <f>IFERROR(_xlfn.XLOOKUP($B3620,'Reference Prices - Do Not Edit'!$C$4:$C$6575,'Reference Prices - Do Not Edit'!$B$4:$B$6575),"-")</f>
        <v>-</v>
      </c>
      <c r="D3620" s="23">
        <f>IFERROR(_xlfn.XLOOKUP($B3620,'Reference Prices - Do Not Edit'!$C$4:$C$6575,'Reference Prices - Do Not Edit'!$D$4:$D$6575),0)</f>
        <v>0</v>
      </c>
      <c r="E3620" s="23">
        <f>IFERROR(_xlfn.XLOOKUP($B3620,'Reference Prices - Do Not Edit'!$C$4:$C$6575,'Reference Prices - Do Not Edit'!$E$4:$E$6575),0)</f>
        <v>0</v>
      </c>
      <c r="F3620" s="25">
        <f>IFERROR(_xlfn.XLOOKUP($B3620,'Reference Prices - Do Not Edit'!$C$4:$C$6575,'Reference Prices - Do Not Edit'!$I$4:$I$6575),0)</f>
        <v>0</v>
      </c>
    </row>
    <row r="3621" spans="2:6">
      <c r="B3621" s="475"/>
      <c r="C3621" s="380" t="str">
        <f>IFERROR(_xlfn.XLOOKUP($B3621,'Reference Prices - Do Not Edit'!$C$4:$C$6575,'Reference Prices - Do Not Edit'!$B$4:$B$6575),"-")</f>
        <v>-</v>
      </c>
      <c r="D3621" s="23">
        <f>IFERROR(_xlfn.XLOOKUP($B3621,'Reference Prices - Do Not Edit'!$C$4:$C$6575,'Reference Prices - Do Not Edit'!$D$4:$D$6575),0)</f>
        <v>0</v>
      </c>
      <c r="E3621" s="23">
        <f>IFERROR(_xlfn.XLOOKUP($B3621,'Reference Prices - Do Not Edit'!$C$4:$C$6575,'Reference Prices - Do Not Edit'!$E$4:$E$6575),0)</f>
        <v>0</v>
      </c>
      <c r="F3621" s="25">
        <f>IFERROR(_xlfn.XLOOKUP($B3621,'Reference Prices - Do Not Edit'!$C$4:$C$6575,'Reference Prices - Do Not Edit'!$I$4:$I$6575),0)</f>
        <v>0</v>
      </c>
    </row>
    <row r="3622" spans="2:6">
      <c r="B3622" s="475"/>
      <c r="C3622" s="380" t="str">
        <f>IFERROR(_xlfn.XLOOKUP($B3622,'Reference Prices - Do Not Edit'!$C$4:$C$6575,'Reference Prices - Do Not Edit'!$B$4:$B$6575),"-")</f>
        <v>-</v>
      </c>
      <c r="D3622" s="23">
        <f>IFERROR(_xlfn.XLOOKUP($B3622,'Reference Prices - Do Not Edit'!$C$4:$C$6575,'Reference Prices - Do Not Edit'!$D$4:$D$6575),0)</f>
        <v>0</v>
      </c>
      <c r="E3622" s="23">
        <f>IFERROR(_xlfn.XLOOKUP($B3622,'Reference Prices - Do Not Edit'!$C$4:$C$6575,'Reference Prices - Do Not Edit'!$E$4:$E$6575),0)</f>
        <v>0</v>
      </c>
      <c r="F3622" s="25">
        <f>IFERROR(_xlfn.XLOOKUP($B3622,'Reference Prices - Do Not Edit'!$C$4:$C$6575,'Reference Prices - Do Not Edit'!$I$4:$I$6575),0)</f>
        <v>0</v>
      </c>
    </row>
    <row r="3623" spans="2:6">
      <c r="B3623" s="475"/>
      <c r="C3623" s="380" t="str">
        <f>IFERROR(_xlfn.XLOOKUP($B3623,'Reference Prices - Do Not Edit'!$C$4:$C$6575,'Reference Prices - Do Not Edit'!$B$4:$B$6575),"-")</f>
        <v>-</v>
      </c>
      <c r="D3623" s="23">
        <f>IFERROR(_xlfn.XLOOKUP($B3623,'Reference Prices - Do Not Edit'!$C$4:$C$6575,'Reference Prices - Do Not Edit'!$D$4:$D$6575),0)</f>
        <v>0</v>
      </c>
      <c r="E3623" s="23">
        <f>IFERROR(_xlfn.XLOOKUP($B3623,'Reference Prices - Do Not Edit'!$C$4:$C$6575,'Reference Prices - Do Not Edit'!$E$4:$E$6575),0)</f>
        <v>0</v>
      </c>
      <c r="F3623" s="25">
        <f>IFERROR(_xlfn.XLOOKUP($B3623,'Reference Prices - Do Not Edit'!$C$4:$C$6575,'Reference Prices - Do Not Edit'!$I$4:$I$6575),0)</f>
        <v>0</v>
      </c>
    </row>
    <row r="3624" spans="2:6">
      <c r="B3624" s="475"/>
      <c r="C3624" s="380" t="str">
        <f>IFERROR(_xlfn.XLOOKUP($B3624,'Reference Prices - Do Not Edit'!$C$4:$C$6575,'Reference Prices - Do Not Edit'!$B$4:$B$6575),"-")</f>
        <v>-</v>
      </c>
      <c r="D3624" s="23">
        <f>IFERROR(_xlfn.XLOOKUP($B3624,'Reference Prices - Do Not Edit'!$C$4:$C$6575,'Reference Prices - Do Not Edit'!$D$4:$D$6575),0)</f>
        <v>0</v>
      </c>
      <c r="E3624" s="23">
        <f>IFERROR(_xlfn.XLOOKUP($B3624,'Reference Prices - Do Not Edit'!$C$4:$C$6575,'Reference Prices - Do Not Edit'!$E$4:$E$6575),0)</f>
        <v>0</v>
      </c>
      <c r="F3624" s="25">
        <f>IFERROR(_xlfn.XLOOKUP($B3624,'Reference Prices - Do Not Edit'!$C$4:$C$6575,'Reference Prices - Do Not Edit'!$I$4:$I$6575),0)</f>
        <v>0</v>
      </c>
    </row>
    <row r="3625" spans="2:6">
      <c r="B3625" s="475"/>
      <c r="C3625" s="380" t="str">
        <f>IFERROR(_xlfn.XLOOKUP($B3625,'Reference Prices - Do Not Edit'!$C$4:$C$6575,'Reference Prices - Do Not Edit'!$B$4:$B$6575),"-")</f>
        <v>-</v>
      </c>
      <c r="D3625" s="23">
        <f>IFERROR(_xlfn.XLOOKUP($B3625,'Reference Prices - Do Not Edit'!$C$4:$C$6575,'Reference Prices - Do Not Edit'!$D$4:$D$6575),0)</f>
        <v>0</v>
      </c>
      <c r="E3625" s="23">
        <f>IFERROR(_xlfn.XLOOKUP($B3625,'Reference Prices - Do Not Edit'!$C$4:$C$6575,'Reference Prices - Do Not Edit'!$E$4:$E$6575),0)</f>
        <v>0</v>
      </c>
      <c r="F3625" s="25">
        <f>IFERROR(_xlfn.XLOOKUP($B3625,'Reference Prices - Do Not Edit'!$C$4:$C$6575,'Reference Prices - Do Not Edit'!$I$4:$I$6575),0)</f>
        <v>0</v>
      </c>
    </row>
    <row r="3626" spans="2:6">
      <c r="B3626" s="475"/>
      <c r="C3626" s="380" t="str">
        <f>IFERROR(_xlfn.XLOOKUP($B3626,'Reference Prices - Do Not Edit'!$C$4:$C$6575,'Reference Prices - Do Not Edit'!$B$4:$B$6575),"-")</f>
        <v>-</v>
      </c>
      <c r="D3626" s="23">
        <f>IFERROR(_xlfn.XLOOKUP($B3626,'Reference Prices - Do Not Edit'!$C$4:$C$6575,'Reference Prices - Do Not Edit'!$D$4:$D$6575),0)</f>
        <v>0</v>
      </c>
      <c r="E3626" s="23">
        <f>IFERROR(_xlfn.XLOOKUP($B3626,'Reference Prices - Do Not Edit'!$C$4:$C$6575,'Reference Prices - Do Not Edit'!$E$4:$E$6575),0)</f>
        <v>0</v>
      </c>
      <c r="F3626" s="25">
        <f>IFERROR(_xlfn.XLOOKUP($B3626,'Reference Prices - Do Not Edit'!$C$4:$C$6575,'Reference Prices - Do Not Edit'!$I$4:$I$6575),0)</f>
        <v>0</v>
      </c>
    </row>
    <row r="3627" spans="2:6">
      <c r="B3627" s="475"/>
      <c r="C3627" s="380" t="str">
        <f>IFERROR(_xlfn.XLOOKUP($B3627,'Reference Prices - Do Not Edit'!$C$4:$C$6575,'Reference Prices - Do Not Edit'!$B$4:$B$6575),"-")</f>
        <v>-</v>
      </c>
      <c r="D3627" s="23">
        <f>IFERROR(_xlfn.XLOOKUP($B3627,'Reference Prices - Do Not Edit'!$C$4:$C$6575,'Reference Prices - Do Not Edit'!$D$4:$D$6575),0)</f>
        <v>0</v>
      </c>
      <c r="E3627" s="23">
        <f>IFERROR(_xlfn.XLOOKUP($B3627,'Reference Prices - Do Not Edit'!$C$4:$C$6575,'Reference Prices - Do Not Edit'!$E$4:$E$6575),0)</f>
        <v>0</v>
      </c>
      <c r="F3627" s="25">
        <f>IFERROR(_xlfn.XLOOKUP($B3627,'Reference Prices - Do Not Edit'!$C$4:$C$6575,'Reference Prices - Do Not Edit'!$I$4:$I$6575),0)</f>
        <v>0</v>
      </c>
    </row>
    <row r="3628" spans="2:6">
      <c r="B3628" s="475"/>
      <c r="C3628" s="380" t="str">
        <f>IFERROR(_xlfn.XLOOKUP($B3628,'Reference Prices - Do Not Edit'!$C$4:$C$6575,'Reference Prices - Do Not Edit'!$B$4:$B$6575),"-")</f>
        <v>-</v>
      </c>
      <c r="D3628" s="23">
        <f>IFERROR(_xlfn.XLOOKUP($B3628,'Reference Prices - Do Not Edit'!$C$4:$C$6575,'Reference Prices - Do Not Edit'!$D$4:$D$6575),0)</f>
        <v>0</v>
      </c>
      <c r="E3628" s="23">
        <f>IFERROR(_xlfn.XLOOKUP($B3628,'Reference Prices - Do Not Edit'!$C$4:$C$6575,'Reference Prices - Do Not Edit'!$E$4:$E$6575),0)</f>
        <v>0</v>
      </c>
      <c r="F3628" s="25">
        <f>IFERROR(_xlfn.XLOOKUP($B3628,'Reference Prices - Do Not Edit'!$C$4:$C$6575,'Reference Prices - Do Not Edit'!$I$4:$I$6575),0)</f>
        <v>0</v>
      </c>
    </row>
    <row r="3629" spans="2:6">
      <c r="B3629" s="475"/>
      <c r="C3629" s="380" t="str">
        <f>IFERROR(_xlfn.XLOOKUP($B3629,'Reference Prices - Do Not Edit'!$C$4:$C$6575,'Reference Prices - Do Not Edit'!$B$4:$B$6575),"-")</f>
        <v>-</v>
      </c>
      <c r="D3629" s="23">
        <f>IFERROR(_xlfn.XLOOKUP($B3629,'Reference Prices - Do Not Edit'!$C$4:$C$6575,'Reference Prices - Do Not Edit'!$D$4:$D$6575),0)</f>
        <v>0</v>
      </c>
      <c r="E3629" s="23">
        <f>IFERROR(_xlfn.XLOOKUP($B3629,'Reference Prices - Do Not Edit'!$C$4:$C$6575,'Reference Prices - Do Not Edit'!$E$4:$E$6575),0)</f>
        <v>0</v>
      </c>
      <c r="F3629" s="25">
        <f>IFERROR(_xlfn.XLOOKUP($B3629,'Reference Prices - Do Not Edit'!$C$4:$C$6575,'Reference Prices - Do Not Edit'!$I$4:$I$6575),0)</f>
        <v>0</v>
      </c>
    </row>
    <row r="3630" spans="2:6">
      <c r="B3630" s="475"/>
      <c r="C3630" s="380" t="str">
        <f>IFERROR(_xlfn.XLOOKUP($B3630,'Reference Prices - Do Not Edit'!$C$4:$C$6575,'Reference Prices - Do Not Edit'!$B$4:$B$6575),"-")</f>
        <v>-</v>
      </c>
      <c r="D3630" s="23">
        <f>IFERROR(_xlfn.XLOOKUP($B3630,'Reference Prices - Do Not Edit'!$C$4:$C$6575,'Reference Prices - Do Not Edit'!$D$4:$D$6575),0)</f>
        <v>0</v>
      </c>
      <c r="E3630" s="23">
        <f>IFERROR(_xlfn.XLOOKUP($B3630,'Reference Prices - Do Not Edit'!$C$4:$C$6575,'Reference Prices - Do Not Edit'!$E$4:$E$6575),0)</f>
        <v>0</v>
      </c>
      <c r="F3630" s="25">
        <f>IFERROR(_xlfn.XLOOKUP($B3630,'Reference Prices - Do Not Edit'!$C$4:$C$6575,'Reference Prices - Do Not Edit'!$I$4:$I$6575),0)</f>
        <v>0</v>
      </c>
    </row>
    <row r="3631" spans="2:6">
      <c r="B3631" s="475"/>
      <c r="C3631" s="380" t="str">
        <f>IFERROR(_xlfn.XLOOKUP($B3631,'Reference Prices - Do Not Edit'!$C$4:$C$6575,'Reference Prices - Do Not Edit'!$B$4:$B$6575),"-")</f>
        <v>-</v>
      </c>
      <c r="D3631" s="23">
        <f>IFERROR(_xlfn.XLOOKUP($B3631,'Reference Prices - Do Not Edit'!$C$4:$C$6575,'Reference Prices - Do Not Edit'!$D$4:$D$6575),0)</f>
        <v>0</v>
      </c>
      <c r="E3631" s="23">
        <f>IFERROR(_xlfn.XLOOKUP($B3631,'Reference Prices - Do Not Edit'!$C$4:$C$6575,'Reference Prices - Do Not Edit'!$E$4:$E$6575),0)</f>
        <v>0</v>
      </c>
      <c r="F3631" s="25">
        <f>IFERROR(_xlfn.XLOOKUP($B3631,'Reference Prices - Do Not Edit'!$C$4:$C$6575,'Reference Prices - Do Not Edit'!$I$4:$I$6575),0)</f>
        <v>0</v>
      </c>
    </row>
    <row r="3632" spans="2:6">
      <c r="B3632" s="475"/>
      <c r="C3632" s="380" t="str">
        <f>IFERROR(_xlfn.XLOOKUP($B3632,'Reference Prices - Do Not Edit'!$C$4:$C$6575,'Reference Prices - Do Not Edit'!$B$4:$B$6575),"-")</f>
        <v>-</v>
      </c>
      <c r="D3632" s="23">
        <f>IFERROR(_xlfn.XLOOKUP($B3632,'Reference Prices - Do Not Edit'!$C$4:$C$6575,'Reference Prices - Do Not Edit'!$D$4:$D$6575),0)</f>
        <v>0</v>
      </c>
      <c r="E3632" s="23">
        <f>IFERROR(_xlfn.XLOOKUP($B3632,'Reference Prices - Do Not Edit'!$C$4:$C$6575,'Reference Prices - Do Not Edit'!$E$4:$E$6575),0)</f>
        <v>0</v>
      </c>
      <c r="F3632" s="25">
        <f>IFERROR(_xlfn.XLOOKUP($B3632,'Reference Prices - Do Not Edit'!$C$4:$C$6575,'Reference Prices - Do Not Edit'!$I$4:$I$6575),0)</f>
        <v>0</v>
      </c>
    </row>
    <row r="3633" spans="2:6">
      <c r="B3633" s="475"/>
      <c r="C3633" s="380" t="str">
        <f>IFERROR(_xlfn.XLOOKUP($B3633,'Reference Prices - Do Not Edit'!$C$4:$C$6575,'Reference Prices - Do Not Edit'!$B$4:$B$6575),"-")</f>
        <v>-</v>
      </c>
      <c r="D3633" s="23">
        <f>IFERROR(_xlfn.XLOOKUP($B3633,'Reference Prices - Do Not Edit'!$C$4:$C$6575,'Reference Prices - Do Not Edit'!$D$4:$D$6575),0)</f>
        <v>0</v>
      </c>
      <c r="E3633" s="23">
        <f>IFERROR(_xlfn.XLOOKUP($B3633,'Reference Prices - Do Not Edit'!$C$4:$C$6575,'Reference Prices - Do Not Edit'!$E$4:$E$6575),0)</f>
        <v>0</v>
      </c>
      <c r="F3633" s="25">
        <f>IFERROR(_xlfn.XLOOKUP($B3633,'Reference Prices - Do Not Edit'!$C$4:$C$6575,'Reference Prices - Do Not Edit'!$I$4:$I$6575),0)</f>
        <v>0</v>
      </c>
    </row>
    <row r="3634" spans="2:6">
      <c r="B3634" s="475"/>
      <c r="C3634" s="380" t="str">
        <f>IFERROR(_xlfn.XLOOKUP($B3634,'Reference Prices - Do Not Edit'!$C$4:$C$6575,'Reference Prices - Do Not Edit'!$B$4:$B$6575),"-")</f>
        <v>-</v>
      </c>
      <c r="D3634" s="23">
        <f>IFERROR(_xlfn.XLOOKUP($B3634,'Reference Prices - Do Not Edit'!$C$4:$C$6575,'Reference Prices - Do Not Edit'!$D$4:$D$6575),0)</f>
        <v>0</v>
      </c>
      <c r="E3634" s="23">
        <f>IFERROR(_xlfn.XLOOKUP($B3634,'Reference Prices - Do Not Edit'!$C$4:$C$6575,'Reference Prices - Do Not Edit'!$E$4:$E$6575),0)</f>
        <v>0</v>
      </c>
      <c r="F3634" s="25">
        <f>IFERROR(_xlfn.XLOOKUP($B3634,'Reference Prices - Do Not Edit'!$C$4:$C$6575,'Reference Prices - Do Not Edit'!$I$4:$I$6575),0)</f>
        <v>0</v>
      </c>
    </row>
    <row r="3635" spans="2:6">
      <c r="B3635" s="475"/>
      <c r="C3635" s="380" t="str">
        <f>IFERROR(_xlfn.XLOOKUP($B3635,'Reference Prices - Do Not Edit'!$C$4:$C$6575,'Reference Prices - Do Not Edit'!$B$4:$B$6575),"-")</f>
        <v>-</v>
      </c>
      <c r="D3635" s="23">
        <f>IFERROR(_xlfn.XLOOKUP($B3635,'Reference Prices - Do Not Edit'!$C$4:$C$6575,'Reference Prices - Do Not Edit'!$D$4:$D$6575),0)</f>
        <v>0</v>
      </c>
      <c r="E3635" s="23">
        <f>IFERROR(_xlfn.XLOOKUP($B3635,'Reference Prices - Do Not Edit'!$C$4:$C$6575,'Reference Prices - Do Not Edit'!$E$4:$E$6575),0)</f>
        <v>0</v>
      </c>
      <c r="F3635" s="25">
        <f>IFERROR(_xlfn.XLOOKUP($B3635,'Reference Prices - Do Not Edit'!$C$4:$C$6575,'Reference Prices - Do Not Edit'!$I$4:$I$6575),0)</f>
        <v>0</v>
      </c>
    </row>
    <row r="3636" spans="2:6">
      <c r="B3636" s="475"/>
      <c r="C3636" s="380" t="str">
        <f>IFERROR(_xlfn.XLOOKUP($B3636,'Reference Prices - Do Not Edit'!$C$4:$C$6575,'Reference Prices - Do Not Edit'!$B$4:$B$6575),"-")</f>
        <v>-</v>
      </c>
      <c r="D3636" s="23">
        <f>IFERROR(_xlfn.XLOOKUP($B3636,'Reference Prices - Do Not Edit'!$C$4:$C$6575,'Reference Prices - Do Not Edit'!$D$4:$D$6575),0)</f>
        <v>0</v>
      </c>
      <c r="E3636" s="23">
        <f>IFERROR(_xlfn.XLOOKUP($B3636,'Reference Prices - Do Not Edit'!$C$4:$C$6575,'Reference Prices - Do Not Edit'!$E$4:$E$6575),0)</f>
        <v>0</v>
      </c>
      <c r="F3636" s="25">
        <f>IFERROR(_xlfn.XLOOKUP($B3636,'Reference Prices - Do Not Edit'!$C$4:$C$6575,'Reference Prices - Do Not Edit'!$I$4:$I$6575),0)</f>
        <v>0</v>
      </c>
    </row>
    <row r="3637" spans="2:6">
      <c r="B3637" s="475"/>
      <c r="C3637" s="380" t="str">
        <f>IFERROR(_xlfn.XLOOKUP($B3637,'Reference Prices - Do Not Edit'!$C$4:$C$6575,'Reference Prices - Do Not Edit'!$B$4:$B$6575),"-")</f>
        <v>-</v>
      </c>
      <c r="D3637" s="23">
        <f>IFERROR(_xlfn.XLOOKUP($B3637,'Reference Prices - Do Not Edit'!$C$4:$C$6575,'Reference Prices - Do Not Edit'!$D$4:$D$6575),0)</f>
        <v>0</v>
      </c>
      <c r="E3637" s="23">
        <f>IFERROR(_xlfn.XLOOKUP($B3637,'Reference Prices - Do Not Edit'!$C$4:$C$6575,'Reference Prices - Do Not Edit'!$E$4:$E$6575),0)</f>
        <v>0</v>
      </c>
      <c r="F3637" s="25">
        <f>IFERROR(_xlfn.XLOOKUP($B3637,'Reference Prices - Do Not Edit'!$C$4:$C$6575,'Reference Prices - Do Not Edit'!$I$4:$I$6575),0)</f>
        <v>0</v>
      </c>
    </row>
    <row r="3638" spans="2:6">
      <c r="B3638" s="475"/>
      <c r="C3638" s="380" t="str">
        <f>IFERROR(_xlfn.XLOOKUP($B3638,'Reference Prices - Do Not Edit'!$C$4:$C$6575,'Reference Prices - Do Not Edit'!$B$4:$B$6575),"-")</f>
        <v>-</v>
      </c>
      <c r="D3638" s="23">
        <f>IFERROR(_xlfn.XLOOKUP($B3638,'Reference Prices - Do Not Edit'!$C$4:$C$6575,'Reference Prices - Do Not Edit'!$D$4:$D$6575),0)</f>
        <v>0</v>
      </c>
      <c r="E3638" s="23">
        <f>IFERROR(_xlfn.XLOOKUP($B3638,'Reference Prices - Do Not Edit'!$C$4:$C$6575,'Reference Prices - Do Not Edit'!$E$4:$E$6575),0)</f>
        <v>0</v>
      </c>
      <c r="F3638" s="25">
        <f>IFERROR(_xlfn.XLOOKUP($B3638,'Reference Prices - Do Not Edit'!$C$4:$C$6575,'Reference Prices - Do Not Edit'!$I$4:$I$6575),0)</f>
        <v>0</v>
      </c>
    </row>
    <row r="3639" spans="2:6">
      <c r="B3639" s="475"/>
      <c r="C3639" s="380" t="str">
        <f>IFERROR(_xlfn.XLOOKUP($B3639,'Reference Prices - Do Not Edit'!$C$4:$C$6575,'Reference Prices - Do Not Edit'!$B$4:$B$6575),"-")</f>
        <v>-</v>
      </c>
      <c r="D3639" s="23">
        <f>IFERROR(_xlfn.XLOOKUP($B3639,'Reference Prices - Do Not Edit'!$C$4:$C$6575,'Reference Prices - Do Not Edit'!$D$4:$D$6575),0)</f>
        <v>0</v>
      </c>
      <c r="E3639" s="23">
        <f>IFERROR(_xlfn.XLOOKUP($B3639,'Reference Prices - Do Not Edit'!$C$4:$C$6575,'Reference Prices - Do Not Edit'!$E$4:$E$6575),0)</f>
        <v>0</v>
      </c>
      <c r="F3639" s="25">
        <f>IFERROR(_xlfn.XLOOKUP($B3639,'Reference Prices - Do Not Edit'!$C$4:$C$6575,'Reference Prices - Do Not Edit'!$I$4:$I$6575),0)</f>
        <v>0</v>
      </c>
    </row>
    <row r="3640" spans="2:6">
      <c r="B3640" s="475"/>
      <c r="C3640" s="380" t="str">
        <f>IFERROR(_xlfn.XLOOKUP($B3640,'Reference Prices - Do Not Edit'!$C$4:$C$6575,'Reference Prices - Do Not Edit'!$B$4:$B$6575),"-")</f>
        <v>-</v>
      </c>
      <c r="D3640" s="23">
        <f>IFERROR(_xlfn.XLOOKUP($B3640,'Reference Prices - Do Not Edit'!$C$4:$C$6575,'Reference Prices - Do Not Edit'!$D$4:$D$6575),0)</f>
        <v>0</v>
      </c>
      <c r="E3640" s="23">
        <f>IFERROR(_xlfn.XLOOKUP($B3640,'Reference Prices - Do Not Edit'!$C$4:$C$6575,'Reference Prices - Do Not Edit'!$E$4:$E$6575),0)</f>
        <v>0</v>
      </c>
      <c r="F3640" s="25">
        <f>IFERROR(_xlfn.XLOOKUP($B3640,'Reference Prices - Do Not Edit'!$C$4:$C$6575,'Reference Prices - Do Not Edit'!$I$4:$I$6575),0)</f>
        <v>0</v>
      </c>
    </row>
    <row r="3641" spans="2:6">
      <c r="B3641" s="475"/>
      <c r="C3641" s="380" t="str">
        <f>IFERROR(_xlfn.XLOOKUP($B3641,'Reference Prices - Do Not Edit'!$C$4:$C$6575,'Reference Prices - Do Not Edit'!$B$4:$B$6575),"-")</f>
        <v>-</v>
      </c>
      <c r="D3641" s="23">
        <f>IFERROR(_xlfn.XLOOKUP($B3641,'Reference Prices - Do Not Edit'!$C$4:$C$6575,'Reference Prices - Do Not Edit'!$D$4:$D$6575),0)</f>
        <v>0</v>
      </c>
      <c r="E3641" s="23">
        <f>IFERROR(_xlfn.XLOOKUP($B3641,'Reference Prices - Do Not Edit'!$C$4:$C$6575,'Reference Prices - Do Not Edit'!$E$4:$E$6575),0)</f>
        <v>0</v>
      </c>
      <c r="F3641" s="25">
        <f>IFERROR(_xlfn.XLOOKUP($B3641,'Reference Prices - Do Not Edit'!$C$4:$C$6575,'Reference Prices - Do Not Edit'!$I$4:$I$6575),0)</f>
        <v>0</v>
      </c>
    </row>
    <row r="3642" spans="2:6">
      <c r="B3642" s="475"/>
      <c r="C3642" s="380" t="str">
        <f>IFERROR(_xlfn.XLOOKUP($B3642,'Reference Prices - Do Not Edit'!$C$4:$C$6575,'Reference Prices - Do Not Edit'!$B$4:$B$6575),"-")</f>
        <v>-</v>
      </c>
      <c r="D3642" s="23">
        <f>IFERROR(_xlfn.XLOOKUP($B3642,'Reference Prices - Do Not Edit'!$C$4:$C$6575,'Reference Prices - Do Not Edit'!$D$4:$D$6575),0)</f>
        <v>0</v>
      </c>
      <c r="E3642" s="23">
        <f>IFERROR(_xlfn.XLOOKUP($B3642,'Reference Prices - Do Not Edit'!$C$4:$C$6575,'Reference Prices - Do Not Edit'!$E$4:$E$6575),0)</f>
        <v>0</v>
      </c>
      <c r="F3642" s="25">
        <f>IFERROR(_xlfn.XLOOKUP($B3642,'Reference Prices - Do Not Edit'!$C$4:$C$6575,'Reference Prices - Do Not Edit'!$I$4:$I$6575),0)</f>
        <v>0</v>
      </c>
    </row>
    <row r="3643" spans="2:6">
      <c r="B3643" s="475"/>
      <c r="C3643" s="380" t="str">
        <f>IFERROR(_xlfn.XLOOKUP($B3643,'Reference Prices - Do Not Edit'!$C$4:$C$6575,'Reference Prices - Do Not Edit'!$B$4:$B$6575),"-")</f>
        <v>-</v>
      </c>
      <c r="D3643" s="23">
        <f>IFERROR(_xlfn.XLOOKUP($B3643,'Reference Prices - Do Not Edit'!$C$4:$C$6575,'Reference Prices - Do Not Edit'!$D$4:$D$6575),0)</f>
        <v>0</v>
      </c>
      <c r="E3643" s="23">
        <f>IFERROR(_xlfn.XLOOKUP($B3643,'Reference Prices - Do Not Edit'!$C$4:$C$6575,'Reference Prices - Do Not Edit'!$E$4:$E$6575),0)</f>
        <v>0</v>
      </c>
      <c r="F3643" s="25">
        <f>IFERROR(_xlfn.XLOOKUP($B3643,'Reference Prices - Do Not Edit'!$C$4:$C$6575,'Reference Prices - Do Not Edit'!$I$4:$I$6575),0)</f>
        <v>0</v>
      </c>
    </row>
    <row r="3644" spans="2:6">
      <c r="B3644" s="475"/>
      <c r="C3644" s="380" t="str">
        <f>IFERROR(_xlfn.XLOOKUP($B3644,'Reference Prices - Do Not Edit'!$C$4:$C$6575,'Reference Prices - Do Not Edit'!$B$4:$B$6575),"-")</f>
        <v>-</v>
      </c>
      <c r="D3644" s="23">
        <f>IFERROR(_xlfn.XLOOKUP($B3644,'Reference Prices - Do Not Edit'!$C$4:$C$6575,'Reference Prices - Do Not Edit'!$D$4:$D$6575),0)</f>
        <v>0</v>
      </c>
      <c r="E3644" s="23">
        <f>IFERROR(_xlfn.XLOOKUP($B3644,'Reference Prices - Do Not Edit'!$C$4:$C$6575,'Reference Prices - Do Not Edit'!$E$4:$E$6575),0)</f>
        <v>0</v>
      </c>
      <c r="F3644" s="25">
        <f>IFERROR(_xlfn.XLOOKUP($B3644,'Reference Prices - Do Not Edit'!$C$4:$C$6575,'Reference Prices - Do Not Edit'!$I$4:$I$6575),0)</f>
        <v>0</v>
      </c>
    </row>
    <row r="3645" spans="2:6">
      <c r="B3645" s="475"/>
      <c r="C3645" s="380" t="str">
        <f>IFERROR(_xlfn.XLOOKUP($B3645,'Reference Prices - Do Not Edit'!$C$4:$C$6575,'Reference Prices - Do Not Edit'!$B$4:$B$6575),"-")</f>
        <v>-</v>
      </c>
      <c r="D3645" s="23">
        <f>IFERROR(_xlfn.XLOOKUP($B3645,'Reference Prices - Do Not Edit'!$C$4:$C$6575,'Reference Prices - Do Not Edit'!$D$4:$D$6575),0)</f>
        <v>0</v>
      </c>
      <c r="E3645" s="23">
        <f>IFERROR(_xlfn.XLOOKUP($B3645,'Reference Prices - Do Not Edit'!$C$4:$C$6575,'Reference Prices - Do Not Edit'!$E$4:$E$6575),0)</f>
        <v>0</v>
      </c>
      <c r="F3645" s="25">
        <f>IFERROR(_xlfn.XLOOKUP($B3645,'Reference Prices - Do Not Edit'!$C$4:$C$6575,'Reference Prices - Do Not Edit'!$I$4:$I$6575),0)</f>
        <v>0</v>
      </c>
    </row>
    <row r="3646" spans="2:6">
      <c r="B3646" s="475"/>
      <c r="C3646" s="380" t="str">
        <f>IFERROR(_xlfn.XLOOKUP($B3646,'Reference Prices - Do Not Edit'!$C$4:$C$6575,'Reference Prices - Do Not Edit'!$B$4:$B$6575),"-")</f>
        <v>-</v>
      </c>
      <c r="D3646" s="23">
        <f>IFERROR(_xlfn.XLOOKUP($B3646,'Reference Prices - Do Not Edit'!$C$4:$C$6575,'Reference Prices - Do Not Edit'!$D$4:$D$6575),0)</f>
        <v>0</v>
      </c>
      <c r="E3646" s="23">
        <f>IFERROR(_xlfn.XLOOKUP($B3646,'Reference Prices - Do Not Edit'!$C$4:$C$6575,'Reference Prices - Do Not Edit'!$E$4:$E$6575),0)</f>
        <v>0</v>
      </c>
      <c r="F3646" s="25">
        <f>IFERROR(_xlfn.XLOOKUP($B3646,'Reference Prices - Do Not Edit'!$C$4:$C$6575,'Reference Prices - Do Not Edit'!$I$4:$I$6575),0)</f>
        <v>0</v>
      </c>
    </row>
    <row r="3647" spans="2:6">
      <c r="B3647" s="475"/>
      <c r="C3647" s="380" t="str">
        <f>IFERROR(_xlfn.XLOOKUP($B3647,'Reference Prices - Do Not Edit'!$C$4:$C$6575,'Reference Prices - Do Not Edit'!$B$4:$B$6575),"-")</f>
        <v>-</v>
      </c>
      <c r="D3647" s="23">
        <f>IFERROR(_xlfn.XLOOKUP($B3647,'Reference Prices - Do Not Edit'!$C$4:$C$6575,'Reference Prices - Do Not Edit'!$D$4:$D$6575),0)</f>
        <v>0</v>
      </c>
      <c r="E3647" s="23">
        <f>IFERROR(_xlfn.XLOOKUP($B3647,'Reference Prices - Do Not Edit'!$C$4:$C$6575,'Reference Prices - Do Not Edit'!$E$4:$E$6575),0)</f>
        <v>0</v>
      </c>
      <c r="F3647" s="25">
        <f>IFERROR(_xlfn.XLOOKUP($B3647,'Reference Prices - Do Not Edit'!$C$4:$C$6575,'Reference Prices - Do Not Edit'!$I$4:$I$6575),0)</f>
        <v>0</v>
      </c>
    </row>
    <row r="3648" spans="2:6">
      <c r="B3648" s="475"/>
      <c r="C3648" s="380" t="str">
        <f>IFERROR(_xlfn.XLOOKUP($B3648,'Reference Prices - Do Not Edit'!$C$4:$C$6575,'Reference Prices - Do Not Edit'!$B$4:$B$6575),"-")</f>
        <v>-</v>
      </c>
      <c r="D3648" s="23">
        <f>IFERROR(_xlfn.XLOOKUP($B3648,'Reference Prices - Do Not Edit'!$C$4:$C$6575,'Reference Prices - Do Not Edit'!$D$4:$D$6575),0)</f>
        <v>0</v>
      </c>
      <c r="E3648" s="23">
        <f>IFERROR(_xlfn.XLOOKUP($B3648,'Reference Prices - Do Not Edit'!$C$4:$C$6575,'Reference Prices - Do Not Edit'!$E$4:$E$6575),0)</f>
        <v>0</v>
      </c>
      <c r="F3648" s="25">
        <f>IFERROR(_xlfn.XLOOKUP($B3648,'Reference Prices - Do Not Edit'!$C$4:$C$6575,'Reference Prices - Do Not Edit'!$I$4:$I$6575),0)</f>
        <v>0</v>
      </c>
    </row>
    <row r="3649" spans="2:6">
      <c r="B3649" s="475"/>
      <c r="C3649" s="380" t="str">
        <f>IFERROR(_xlfn.XLOOKUP($B3649,'Reference Prices - Do Not Edit'!$C$4:$C$6575,'Reference Prices - Do Not Edit'!$B$4:$B$6575),"-")</f>
        <v>-</v>
      </c>
      <c r="D3649" s="23">
        <f>IFERROR(_xlfn.XLOOKUP($B3649,'Reference Prices - Do Not Edit'!$C$4:$C$6575,'Reference Prices - Do Not Edit'!$D$4:$D$6575),0)</f>
        <v>0</v>
      </c>
      <c r="E3649" s="23">
        <f>IFERROR(_xlfn.XLOOKUP($B3649,'Reference Prices - Do Not Edit'!$C$4:$C$6575,'Reference Prices - Do Not Edit'!$E$4:$E$6575),0)</f>
        <v>0</v>
      </c>
      <c r="F3649" s="25">
        <f>IFERROR(_xlfn.XLOOKUP($B3649,'Reference Prices - Do Not Edit'!$C$4:$C$6575,'Reference Prices - Do Not Edit'!$I$4:$I$6575),0)</f>
        <v>0</v>
      </c>
    </row>
    <row r="3650" spans="2:6">
      <c r="B3650" s="475"/>
      <c r="C3650" s="380" t="str">
        <f>IFERROR(_xlfn.XLOOKUP($B3650,'Reference Prices - Do Not Edit'!$C$4:$C$6575,'Reference Prices - Do Not Edit'!$B$4:$B$6575),"-")</f>
        <v>-</v>
      </c>
      <c r="D3650" s="23">
        <f>IFERROR(_xlfn.XLOOKUP($B3650,'Reference Prices - Do Not Edit'!$C$4:$C$6575,'Reference Prices - Do Not Edit'!$D$4:$D$6575),0)</f>
        <v>0</v>
      </c>
      <c r="E3650" s="23">
        <f>IFERROR(_xlfn.XLOOKUP($B3650,'Reference Prices - Do Not Edit'!$C$4:$C$6575,'Reference Prices - Do Not Edit'!$E$4:$E$6575),0)</f>
        <v>0</v>
      </c>
      <c r="F3650" s="25">
        <f>IFERROR(_xlfn.XLOOKUP($B3650,'Reference Prices - Do Not Edit'!$C$4:$C$6575,'Reference Prices - Do Not Edit'!$I$4:$I$6575),0)</f>
        <v>0</v>
      </c>
    </row>
    <row r="3651" spans="2:6">
      <c r="B3651" s="475"/>
      <c r="C3651" s="380" t="str">
        <f>IFERROR(_xlfn.XLOOKUP($B3651,'Reference Prices - Do Not Edit'!$C$4:$C$6575,'Reference Prices - Do Not Edit'!$B$4:$B$6575),"-")</f>
        <v>-</v>
      </c>
      <c r="D3651" s="23">
        <f>IFERROR(_xlfn.XLOOKUP($B3651,'Reference Prices - Do Not Edit'!$C$4:$C$6575,'Reference Prices - Do Not Edit'!$D$4:$D$6575),0)</f>
        <v>0</v>
      </c>
      <c r="E3651" s="23">
        <f>IFERROR(_xlfn.XLOOKUP($B3651,'Reference Prices - Do Not Edit'!$C$4:$C$6575,'Reference Prices - Do Not Edit'!$E$4:$E$6575),0)</f>
        <v>0</v>
      </c>
      <c r="F3651" s="25">
        <f>IFERROR(_xlfn.XLOOKUP($B3651,'Reference Prices - Do Not Edit'!$C$4:$C$6575,'Reference Prices - Do Not Edit'!$I$4:$I$6575),0)</f>
        <v>0</v>
      </c>
    </row>
    <row r="3652" spans="2:6">
      <c r="B3652" s="475"/>
      <c r="C3652" s="380" t="str">
        <f>IFERROR(_xlfn.XLOOKUP($B3652,'Reference Prices - Do Not Edit'!$C$4:$C$6575,'Reference Prices - Do Not Edit'!$B$4:$B$6575),"-")</f>
        <v>-</v>
      </c>
      <c r="D3652" s="23">
        <f>IFERROR(_xlfn.XLOOKUP($B3652,'Reference Prices - Do Not Edit'!$C$4:$C$6575,'Reference Prices - Do Not Edit'!$D$4:$D$6575),0)</f>
        <v>0</v>
      </c>
      <c r="E3652" s="23">
        <f>IFERROR(_xlfn.XLOOKUP($B3652,'Reference Prices - Do Not Edit'!$C$4:$C$6575,'Reference Prices - Do Not Edit'!$E$4:$E$6575),0)</f>
        <v>0</v>
      </c>
      <c r="F3652" s="25">
        <f>IFERROR(_xlfn.XLOOKUP($B3652,'Reference Prices - Do Not Edit'!$C$4:$C$6575,'Reference Prices - Do Not Edit'!$I$4:$I$6575),0)</f>
        <v>0</v>
      </c>
    </row>
    <row r="3653" spans="2:6">
      <c r="B3653" s="475"/>
      <c r="C3653" s="380" t="str">
        <f>IFERROR(_xlfn.XLOOKUP($B3653,'Reference Prices - Do Not Edit'!$C$4:$C$6575,'Reference Prices - Do Not Edit'!$B$4:$B$6575),"-")</f>
        <v>-</v>
      </c>
      <c r="D3653" s="23">
        <f>IFERROR(_xlfn.XLOOKUP($B3653,'Reference Prices - Do Not Edit'!$C$4:$C$6575,'Reference Prices - Do Not Edit'!$D$4:$D$6575),0)</f>
        <v>0</v>
      </c>
      <c r="E3653" s="23">
        <f>IFERROR(_xlfn.XLOOKUP($B3653,'Reference Prices - Do Not Edit'!$C$4:$C$6575,'Reference Prices - Do Not Edit'!$E$4:$E$6575),0)</f>
        <v>0</v>
      </c>
      <c r="F3653" s="25">
        <f>IFERROR(_xlfn.XLOOKUP($B3653,'Reference Prices - Do Not Edit'!$C$4:$C$6575,'Reference Prices - Do Not Edit'!$I$4:$I$6575),0)</f>
        <v>0</v>
      </c>
    </row>
    <row r="3654" spans="2:6">
      <c r="B3654" s="475"/>
      <c r="C3654" s="380" t="str">
        <f>IFERROR(_xlfn.XLOOKUP($B3654,'Reference Prices - Do Not Edit'!$C$4:$C$6575,'Reference Prices - Do Not Edit'!$B$4:$B$6575),"-")</f>
        <v>-</v>
      </c>
      <c r="D3654" s="23">
        <f>IFERROR(_xlfn.XLOOKUP($B3654,'Reference Prices - Do Not Edit'!$C$4:$C$6575,'Reference Prices - Do Not Edit'!$D$4:$D$6575),0)</f>
        <v>0</v>
      </c>
      <c r="E3654" s="23">
        <f>IFERROR(_xlfn.XLOOKUP($B3654,'Reference Prices - Do Not Edit'!$C$4:$C$6575,'Reference Prices - Do Not Edit'!$E$4:$E$6575),0)</f>
        <v>0</v>
      </c>
      <c r="F3654" s="25">
        <f>IFERROR(_xlfn.XLOOKUP($B3654,'Reference Prices - Do Not Edit'!$C$4:$C$6575,'Reference Prices - Do Not Edit'!$I$4:$I$6575),0)</f>
        <v>0</v>
      </c>
    </row>
    <row r="3655" spans="2:6">
      <c r="B3655" s="475"/>
      <c r="C3655" s="380" t="str">
        <f>IFERROR(_xlfn.XLOOKUP($B3655,'Reference Prices - Do Not Edit'!$C$4:$C$6575,'Reference Prices - Do Not Edit'!$B$4:$B$6575),"-")</f>
        <v>-</v>
      </c>
      <c r="D3655" s="23">
        <f>IFERROR(_xlfn.XLOOKUP($B3655,'Reference Prices - Do Not Edit'!$C$4:$C$6575,'Reference Prices - Do Not Edit'!$D$4:$D$6575),0)</f>
        <v>0</v>
      </c>
      <c r="E3655" s="23">
        <f>IFERROR(_xlfn.XLOOKUP($B3655,'Reference Prices - Do Not Edit'!$C$4:$C$6575,'Reference Prices - Do Not Edit'!$E$4:$E$6575),0)</f>
        <v>0</v>
      </c>
      <c r="F3655" s="25">
        <f>IFERROR(_xlfn.XLOOKUP($B3655,'Reference Prices - Do Not Edit'!$C$4:$C$6575,'Reference Prices - Do Not Edit'!$I$4:$I$6575),0)</f>
        <v>0</v>
      </c>
    </row>
    <row r="3656" spans="2:6">
      <c r="B3656" s="475"/>
      <c r="C3656" s="380" t="str">
        <f>IFERROR(_xlfn.XLOOKUP($B3656,'Reference Prices - Do Not Edit'!$C$4:$C$6575,'Reference Prices - Do Not Edit'!$B$4:$B$6575),"-")</f>
        <v>-</v>
      </c>
      <c r="D3656" s="23">
        <f>IFERROR(_xlfn.XLOOKUP($B3656,'Reference Prices - Do Not Edit'!$C$4:$C$6575,'Reference Prices - Do Not Edit'!$D$4:$D$6575),0)</f>
        <v>0</v>
      </c>
      <c r="E3656" s="23">
        <f>IFERROR(_xlfn.XLOOKUP($B3656,'Reference Prices - Do Not Edit'!$C$4:$C$6575,'Reference Prices - Do Not Edit'!$E$4:$E$6575),0)</f>
        <v>0</v>
      </c>
      <c r="F3656" s="25">
        <f>IFERROR(_xlfn.XLOOKUP($B3656,'Reference Prices - Do Not Edit'!$C$4:$C$6575,'Reference Prices - Do Not Edit'!$I$4:$I$6575),0)</f>
        <v>0</v>
      </c>
    </row>
    <row r="3657" spans="2:6">
      <c r="B3657" s="475"/>
      <c r="C3657" s="380" t="str">
        <f>IFERROR(_xlfn.XLOOKUP($B3657,'Reference Prices - Do Not Edit'!$C$4:$C$6575,'Reference Prices - Do Not Edit'!$B$4:$B$6575),"-")</f>
        <v>-</v>
      </c>
      <c r="D3657" s="23">
        <f>IFERROR(_xlfn.XLOOKUP($B3657,'Reference Prices - Do Not Edit'!$C$4:$C$6575,'Reference Prices - Do Not Edit'!$D$4:$D$6575),0)</f>
        <v>0</v>
      </c>
      <c r="E3657" s="23">
        <f>IFERROR(_xlfn.XLOOKUP($B3657,'Reference Prices - Do Not Edit'!$C$4:$C$6575,'Reference Prices - Do Not Edit'!$E$4:$E$6575),0)</f>
        <v>0</v>
      </c>
      <c r="F3657" s="25">
        <f>IFERROR(_xlfn.XLOOKUP($B3657,'Reference Prices - Do Not Edit'!$C$4:$C$6575,'Reference Prices - Do Not Edit'!$I$4:$I$6575),0)</f>
        <v>0</v>
      </c>
    </row>
    <row r="3658" spans="2:6">
      <c r="B3658" s="475"/>
      <c r="C3658" s="380" t="str">
        <f>IFERROR(_xlfn.XLOOKUP($B3658,'Reference Prices - Do Not Edit'!$C$4:$C$6575,'Reference Prices - Do Not Edit'!$B$4:$B$6575),"-")</f>
        <v>-</v>
      </c>
      <c r="D3658" s="23">
        <f>IFERROR(_xlfn.XLOOKUP($B3658,'Reference Prices - Do Not Edit'!$C$4:$C$6575,'Reference Prices - Do Not Edit'!$D$4:$D$6575),0)</f>
        <v>0</v>
      </c>
      <c r="E3658" s="23">
        <f>IFERROR(_xlfn.XLOOKUP($B3658,'Reference Prices - Do Not Edit'!$C$4:$C$6575,'Reference Prices - Do Not Edit'!$E$4:$E$6575),0)</f>
        <v>0</v>
      </c>
      <c r="F3658" s="25">
        <f>IFERROR(_xlfn.XLOOKUP($B3658,'Reference Prices - Do Not Edit'!$C$4:$C$6575,'Reference Prices - Do Not Edit'!$I$4:$I$6575),0)</f>
        <v>0</v>
      </c>
    </row>
    <row r="3659" spans="2:6">
      <c r="B3659" s="475"/>
      <c r="C3659" s="380" t="str">
        <f>IFERROR(_xlfn.XLOOKUP($B3659,'Reference Prices - Do Not Edit'!$C$4:$C$6575,'Reference Prices - Do Not Edit'!$B$4:$B$6575),"-")</f>
        <v>-</v>
      </c>
      <c r="D3659" s="23">
        <f>IFERROR(_xlfn.XLOOKUP($B3659,'Reference Prices - Do Not Edit'!$C$4:$C$6575,'Reference Prices - Do Not Edit'!$D$4:$D$6575),0)</f>
        <v>0</v>
      </c>
      <c r="E3659" s="23">
        <f>IFERROR(_xlfn.XLOOKUP($B3659,'Reference Prices - Do Not Edit'!$C$4:$C$6575,'Reference Prices - Do Not Edit'!$E$4:$E$6575),0)</f>
        <v>0</v>
      </c>
      <c r="F3659" s="25">
        <f>IFERROR(_xlfn.XLOOKUP($B3659,'Reference Prices - Do Not Edit'!$C$4:$C$6575,'Reference Prices - Do Not Edit'!$I$4:$I$6575),0)</f>
        <v>0</v>
      </c>
    </row>
    <row r="3660" spans="2:6">
      <c r="B3660" s="475"/>
      <c r="C3660" s="380" t="str">
        <f>IFERROR(_xlfn.XLOOKUP($B3660,'Reference Prices - Do Not Edit'!$C$4:$C$6575,'Reference Prices - Do Not Edit'!$B$4:$B$6575),"-")</f>
        <v>-</v>
      </c>
      <c r="D3660" s="23">
        <f>IFERROR(_xlfn.XLOOKUP($B3660,'Reference Prices - Do Not Edit'!$C$4:$C$6575,'Reference Prices - Do Not Edit'!$D$4:$D$6575),0)</f>
        <v>0</v>
      </c>
      <c r="E3660" s="23">
        <f>IFERROR(_xlfn.XLOOKUP($B3660,'Reference Prices - Do Not Edit'!$C$4:$C$6575,'Reference Prices - Do Not Edit'!$E$4:$E$6575),0)</f>
        <v>0</v>
      </c>
      <c r="F3660" s="25">
        <f>IFERROR(_xlfn.XLOOKUP($B3660,'Reference Prices - Do Not Edit'!$C$4:$C$6575,'Reference Prices - Do Not Edit'!$I$4:$I$6575),0)</f>
        <v>0</v>
      </c>
    </row>
    <row r="3661" spans="2:6">
      <c r="B3661" s="475"/>
      <c r="C3661" s="380" t="str">
        <f>IFERROR(_xlfn.XLOOKUP($B3661,'Reference Prices - Do Not Edit'!$C$4:$C$6575,'Reference Prices - Do Not Edit'!$B$4:$B$6575),"-")</f>
        <v>-</v>
      </c>
      <c r="D3661" s="23">
        <f>IFERROR(_xlfn.XLOOKUP($B3661,'Reference Prices - Do Not Edit'!$C$4:$C$6575,'Reference Prices - Do Not Edit'!$D$4:$D$6575),0)</f>
        <v>0</v>
      </c>
      <c r="E3661" s="23">
        <f>IFERROR(_xlfn.XLOOKUP($B3661,'Reference Prices - Do Not Edit'!$C$4:$C$6575,'Reference Prices - Do Not Edit'!$E$4:$E$6575),0)</f>
        <v>0</v>
      </c>
      <c r="F3661" s="25">
        <f>IFERROR(_xlfn.XLOOKUP($B3661,'Reference Prices - Do Not Edit'!$C$4:$C$6575,'Reference Prices - Do Not Edit'!$I$4:$I$6575),0)</f>
        <v>0</v>
      </c>
    </row>
    <row r="3662" spans="2:6">
      <c r="B3662" s="475"/>
      <c r="C3662" s="380" t="str">
        <f>IFERROR(_xlfn.XLOOKUP($B3662,'Reference Prices - Do Not Edit'!$C$4:$C$6575,'Reference Prices - Do Not Edit'!$B$4:$B$6575),"-")</f>
        <v>-</v>
      </c>
      <c r="D3662" s="23">
        <f>IFERROR(_xlfn.XLOOKUP($B3662,'Reference Prices - Do Not Edit'!$C$4:$C$6575,'Reference Prices - Do Not Edit'!$D$4:$D$6575),0)</f>
        <v>0</v>
      </c>
      <c r="E3662" s="23">
        <f>IFERROR(_xlfn.XLOOKUP($B3662,'Reference Prices - Do Not Edit'!$C$4:$C$6575,'Reference Prices - Do Not Edit'!$E$4:$E$6575),0)</f>
        <v>0</v>
      </c>
      <c r="F3662" s="25">
        <f>IFERROR(_xlfn.XLOOKUP($B3662,'Reference Prices - Do Not Edit'!$C$4:$C$6575,'Reference Prices - Do Not Edit'!$I$4:$I$6575),0)</f>
        <v>0</v>
      </c>
    </row>
    <row r="3663" spans="2:6">
      <c r="B3663" s="475"/>
      <c r="C3663" s="380" t="str">
        <f>IFERROR(_xlfn.XLOOKUP($B3663,'Reference Prices - Do Not Edit'!$C$4:$C$6575,'Reference Prices - Do Not Edit'!$B$4:$B$6575),"-")</f>
        <v>-</v>
      </c>
      <c r="D3663" s="23">
        <f>IFERROR(_xlfn.XLOOKUP($B3663,'Reference Prices - Do Not Edit'!$C$4:$C$6575,'Reference Prices - Do Not Edit'!$D$4:$D$6575),0)</f>
        <v>0</v>
      </c>
      <c r="E3663" s="23">
        <f>IFERROR(_xlfn.XLOOKUP($B3663,'Reference Prices - Do Not Edit'!$C$4:$C$6575,'Reference Prices - Do Not Edit'!$E$4:$E$6575),0)</f>
        <v>0</v>
      </c>
      <c r="F3663" s="25">
        <f>IFERROR(_xlfn.XLOOKUP($B3663,'Reference Prices - Do Not Edit'!$C$4:$C$6575,'Reference Prices - Do Not Edit'!$I$4:$I$6575),0)</f>
        <v>0</v>
      </c>
    </row>
    <row r="3664" spans="2:6">
      <c r="B3664" s="475"/>
      <c r="C3664" s="380" t="str">
        <f>IFERROR(_xlfn.XLOOKUP($B3664,'Reference Prices - Do Not Edit'!$C$4:$C$6575,'Reference Prices - Do Not Edit'!$B$4:$B$6575),"-")</f>
        <v>-</v>
      </c>
      <c r="D3664" s="23">
        <f>IFERROR(_xlfn.XLOOKUP($B3664,'Reference Prices - Do Not Edit'!$C$4:$C$6575,'Reference Prices - Do Not Edit'!$D$4:$D$6575),0)</f>
        <v>0</v>
      </c>
      <c r="E3664" s="23">
        <f>IFERROR(_xlfn.XLOOKUP($B3664,'Reference Prices - Do Not Edit'!$C$4:$C$6575,'Reference Prices - Do Not Edit'!$E$4:$E$6575),0)</f>
        <v>0</v>
      </c>
      <c r="F3664" s="25">
        <f>IFERROR(_xlfn.XLOOKUP($B3664,'Reference Prices - Do Not Edit'!$C$4:$C$6575,'Reference Prices - Do Not Edit'!$I$4:$I$6575),0)</f>
        <v>0</v>
      </c>
    </row>
    <row r="3665" spans="2:6">
      <c r="B3665" s="475"/>
      <c r="C3665" s="380" t="str">
        <f>IFERROR(_xlfn.XLOOKUP($B3665,'Reference Prices - Do Not Edit'!$C$4:$C$6575,'Reference Prices - Do Not Edit'!$B$4:$B$6575),"-")</f>
        <v>-</v>
      </c>
      <c r="D3665" s="23">
        <f>IFERROR(_xlfn.XLOOKUP($B3665,'Reference Prices - Do Not Edit'!$C$4:$C$6575,'Reference Prices - Do Not Edit'!$D$4:$D$6575),0)</f>
        <v>0</v>
      </c>
      <c r="E3665" s="23">
        <f>IFERROR(_xlfn.XLOOKUP($B3665,'Reference Prices - Do Not Edit'!$C$4:$C$6575,'Reference Prices - Do Not Edit'!$E$4:$E$6575),0)</f>
        <v>0</v>
      </c>
      <c r="F3665" s="25">
        <f>IFERROR(_xlfn.XLOOKUP($B3665,'Reference Prices - Do Not Edit'!$C$4:$C$6575,'Reference Prices - Do Not Edit'!$I$4:$I$6575),0)</f>
        <v>0</v>
      </c>
    </row>
    <row r="3666" spans="2:6">
      <c r="B3666" s="475"/>
      <c r="C3666" s="380" t="str">
        <f>IFERROR(_xlfn.XLOOKUP($B3666,'Reference Prices - Do Not Edit'!$C$4:$C$6575,'Reference Prices - Do Not Edit'!$B$4:$B$6575),"-")</f>
        <v>-</v>
      </c>
      <c r="D3666" s="23">
        <f>IFERROR(_xlfn.XLOOKUP($B3666,'Reference Prices - Do Not Edit'!$C$4:$C$6575,'Reference Prices - Do Not Edit'!$D$4:$D$6575),0)</f>
        <v>0</v>
      </c>
      <c r="E3666" s="23">
        <f>IFERROR(_xlfn.XLOOKUP($B3666,'Reference Prices - Do Not Edit'!$C$4:$C$6575,'Reference Prices - Do Not Edit'!$E$4:$E$6575),0)</f>
        <v>0</v>
      </c>
      <c r="F3666" s="25">
        <f>IFERROR(_xlfn.XLOOKUP($B3666,'Reference Prices - Do Not Edit'!$C$4:$C$6575,'Reference Prices - Do Not Edit'!$I$4:$I$6575),0)</f>
        <v>0</v>
      </c>
    </row>
    <row r="3667" spans="2:6">
      <c r="B3667" s="475"/>
      <c r="C3667" s="380" t="str">
        <f>IFERROR(_xlfn.XLOOKUP($B3667,'Reference Prices - Do Not Edit'!$C$4:$C$6575,'Reference Prices - Do Not Edit'!$B$4:$B$6575),"-")</f>
        <v>-</v>
      </c>
      <c r="D3667" s="23">
        <f>IFERROR(_xlfn.XLOOKUP($B3667,'Reference Prices - Do Not Edit'!$C$4:$C$6575,'Reference Prices - Do Not Edit'!$D$4:$D$6575),0)</f>
        <v>0</v>
      </c>
      <c r="E3667" s="23">
        <f>IFERROR(_xlfn.XLOOKUP($B3667,'Reference Prices - Do Not Edit'!$C$4:$C$6575,'Reference Prices - Do Not Edit'!$E$4:$E$6575),0)</f>
        <v>0</v>
      </c>
      <c r="F3667" s="25">
        <f>IFERROR(_xlfn.XLOOKUP($B3667,'Reference Prices - Do Not Edit'!$C$4:$C$6575,'Reference Prices - Do Not Edit'!$I$4:$I$6575),0)</f>
        <v>0</v>
      </c>
    </row>
    <row r="3668" spans="2:6">
      <c r="B3668" s="475"/>
      <c r="C3668" s="380" t="str">
        <f>IFERROR(_xlfn.XLOOKUP($B3668,'Reference Prices - Do Not Edit'!$C$4:$C$6575,'Reference Prices - Do Not Edit'!$B$4:$B$6575),"-")</f>
        <v>-</v>
      </c>
      <c r="D3668" s="23">
        <f>IFERROR(_xlfn.XLOOKUP($B3668,'Reference Prices - Do Not Edit'!$C$4:$C$6575,'Reference Prices - Do Not Edit'!$D$4:$D$6575),0)</f>
        <v>0</v>
      </c>
      <c r="E3668" s="23">
        <f>IFERROR(_xlfn.XLOOKUP($B3668,'Reference Prices - Do Not Edit'!$C$4:$C$6575,'Reference Prices - Do Not Edit'!$E$4:$E$6575),0)</f>
        <v>0</v>
      </c>
      <c r="F3668" s="25">
        <f>IFERROR(_xlfn.XLOOKUP($B3668,'Reference Prices - Do Not Edit'!$C$4:$C$6575,'Reference Prices - Do Not Edit'!$I$4:$I$6575),0)</f>
        <v>0</v>
      </c>
    </row>
    <row r="3669" spans="2:6">
      <c r="B3669" s="475"/>
      <c r="C3669" s="380" t="str">
        <f>IFERROR(_xlfn.XLOOKUP($B3669,'Reference Prices - Do Not Edit'!$C$4:$C$6575,'Reference Prices - Do Not Edit'!$B$4:$B$6575),"-")</f>
        <v>-</v>
      </c>
      <c r="D3669" s="23">
        <f>IFERROR(_xlfn.XLOOKUP($B3669,'Reference Prices - Do Not Edit'!$C$4:$C$6575,'Reference Prices - Do Not Edit'!$D$4:$D$6575),0)</f>
        <v>0</v>
      </c>
      <c r="E3669" s="23">
        <f>IFERROR(_xlfn.XLOOKUP($B3669,'Reference Prices - Do Not Edit'!$C$4:$C$6575,'Reference Prices - Do Not Edit'!$E$4:$E$6575),0)</f>
        <v>0</v>
      </c>
      <c r="F3669" s="25">
        <f>IFERROR(_xlfn.XLOOKUP($B3669,'Reference Prices - Do Not Edit'!$C$4:$C$6575,'Reference Prices - Do Not Edit'!$I$4:$I$6575),0)</f>
        <v>0</v>
      </c>
    </row>
    <row r="3670" spans="2:6">
      <c r="B3670" s="475"/>
      <c r="C3670" s="380" t="str">
        <f>IFERROR(_xlfn.XLOOKUP($B3670,'Reference Prices - Do Not Edit'!$C$4:$C$6575,'Reference Prices - Do Not Edit'!$B$4:$B$6575),"-")</f>
        <v>-</v>
      </c>
      <c r="D3670" s="23">
        <f>IFERROR(_xlfn.XLOOKUP($B3670,'Reference Prices - Do Not Edit'!$C$4:$C$6575,'Reference Prices - Do Not Edit'!$D$4:$D$6575),0)</f>
        <v>0</v>
      </c>
      <c r="E3670" s="23">
        <f>IFERROR(_xlfn.XLOOKUP($B3670,'Reference Prices - Do Not Edit'!$C$4:$C$6575,'Reference Prices - Do Not Edit'!$E$4:$E$6575),0)</f>
        <v>0</v>
      </c>
      <c r="F3670" s="25">
        <f>IFERROR(_xlfn.XLOOKUP($B3670,'Reference Prices - Do Not Edit'!$C$4:$C$6575,'Reference Prices - Do Not Edit'!$I$4:$I$6575),0)</f>
        <v>0</v>
      </c>
    </row>
    <row r="3671" spans="2:6">
      <c r="B3671" s="475"/>
      <c r="C3671" s="380" t="str">
        <f>IFERROR(_xlfn.XLOOKUP($B3671,'Reference Prices - Do Not Edit'!$C$4:$C$6575,'Reference Prices - Do Not Edit'!$B$4:$B$6575),"-")</f>
        <v>-</v>
      </c>
      <c r="D3671" s="23">
        <f>IFERROR(_xlfn.XLOOKUP($B3671,'Reference Prices - Do Not Edit'!$C$4:$C$6575,'Reference Prices - Do Not Edit'!$D$4:$D$6575),0)</f>
        <v>0</v>
      </c>
      <c r="E3671" s="23">
        <f>IFERROR(_xlfn.XLOOKUP($B3671,'Reference Prices - Do Not Edit'!$C$4:$C$6575,'Reference Prices - Do Not Edit'!$E$4:$E$6575),0)</f>
        <v>0</v>
      </c>
      <c r="F3671" s="25">
        <f>IFERROR(_xlfn.XLOOKUP($B3671,'Reference Prices - Do Not Edit'!$C$4:$C$6575,'Reference Prices - Do Not Edit'!$I$4:$I$6575),0)</f>
        <v>0</v>
      </c>
    </row>
    <row r="3672" spans="2:6">
      <c r="B3672" s="475"/>
      <c r="C3672" s="380" t="str">
        <f>IFERROR(_xlfn.XLOOKUP($B3672,'Reference Prices - Do Not Edit'!$C$4:$C$6575,'Reference Prices - Do Not Edit'!$B$4:$B$6575),"-")</f>
        <v>-</v>
      </c>
      <c r="D3672" s="23">
        <f>IFERROR(_xlfn.XLOOKUP($B3672,'Reference Prices - Do Not Edit'!$C$4:$C$6575,'Reference Prices - Do Not Edit'!$D$4:$D$6575),0)</f>
        <v>0</v>
      </c>
      <c r="E3672" s="23">
        <f>IFERROR(_xlfn.XLOOKUP($B3672,'Reference Prices - Do Not Edit'!$C$4:$C$6575,'Reference Prices - Do Not Edit'!$E$4:$E$6575),0)</f>
        <v>0</v>
      </c>
      <c r="F3672" s="25">
        <f>IFERROR(_xlfn.XLOOKUP($B3672,'Reference Prices - Do Not Edit'!$C$4:$C$6575,'Reference Prices - Do Not Edit'!$I$4:$I$6575),0)</f>
        <v>0</v>
      </c>
    </row>
    <row r="3673" spans="2:6">
      <c r="B3673" s="475"/>
      <c r="C3673" s="380" t="str">
        <f>IFERROR(_xlfn.XLOOKUP($B3673,'Reference Prices - Do Not Edit'!$C$4:$C$6575,'Reference Prices - Do Not Edit'!$B$4:$B$6575),"-")</f>
        <v>-</v>
      </c>
      <c r="D3673" s="23">
        <f>IFERROR(_xlfn.XLOOKUP($B3673,'Reference Prices - Do Not Edit'!$C$4:$C$6575,'Reference Prices - Do Not Edit'!$D$4:$D$6575),0)</f>
        <v>0</v>
      </c>
      <c r="E3673" s="23">
        <f>IFERROR(_xlfn.XLOOKUP($B3673,'Reference Prices - Do Not Edit'!$C$4:$C$6575,'Reference Prices - Do Not Edit'!$E$4:$E$6575),0)</f>
        <v>0</v>
      </c>
      <c r="F3673" s="25">
        <f>IFERROR(_xlfn.XLOOKUP($B3673,'Reference Prices - Do Not Edit'!$C$4:$C$6575,'Reference Prices - Do Not Edit'!$I$4:$I$6575),0)</f>
        <v>0</v>
      </c>
    </row>
    <row r="3674" spans="2:6">
      <c r="B3674" s="475"/>
      <c r="C3674" s="380" t="str">
        <f>IFERROR(_xlfn.XLOOKUP($B3674,'Reference Prices - Do Not Edit'!$C$4:$C$6575,'Reference Prices - Do Not Edit'!$B$4:$B$6575),"-")</f>
        <v>-</v>
      </c>
      <c r="D3674" s="23">
        <f>IFERROR(_xlfn.XLOOKUP($B3674,'Reference Prices - Do Not Edit'!$C$4:$C$6575,'Reference Prices - Do Not Edit'!$D$4:$D$6575),0)</f>
        <v>0</v>
      </c>
      <c r="E3674" s="23">
        <f>IFERROR(_xlfn.XLOOKUP($B3674,'Reference Prices - Do Not Edit'!$C$4:$C$6575,'Reference Prices - Do Not Edit'!$E$4:$E$6575),0)</f>
        <v>0</v>
      </c>
      <c r="F3674" s="25">
        <f>IFERROR(_xlfn.XLOOKUP($B3674,'Reference Prices - Do Not Edit'!$C$4:$C$6575,'Reference Prices - Do Not Edit'!$I$4:$I$6575),0)</f>
        <v>0</v>
      </c>
    </row>
    <row r="3675" spans="2:6">
      <c r="B3675" s="475"/>
      <c r="C3675" s="380" t="str">
        <f>IFERROR(_xlfn.XLOOKUP($B3675,'Reference Prices - Do Not Edit'!$C$4:$C$6575,'Reference Prices - Do Not Edit'!$B$4:$B$6575),"-")</f>
        <v>-</v>
      </c>
      <c r="D3675" s="23">
        <f>IFERROR(_xlfn.XLOOKUP($B3675,'Reference Prices - Do Not Edit'!$C$4:$C$6575,'Reference Prices - Do Not Edit'!$D$4:$D$6575),0)</f>
        <v>0</v>
      </c>
      <c r="E3675" s="23">
        <f>IFERROR(_xlfn.XLOOKUP($B3675,'Reference Prices - Do Not Edit'!$C$4:$C$6575,'Reference Prices - Do Not Edit'!$E$4:$E$6575),0)</f>
        <v>0</v>
      </c>
      <c r="F3675" s="25">
        <f>IFERROR(_xlfn.XLOOKUP($B3675,'Reference Prices - Do Not Edit'!$C$4:$C$6575,'Reference Prices - Do Not Edit'!$I$4:$I$6575),0)</f>
        <v>0</v>
      </c>
    </row>
    <row r="3676" spans="2:6">
      <c r="B3676" s="475"/>
      <c r="C3676" s="380" t="str">
        <f>IFERROR(_xlfn.XLOOKUP($B3676,'Reference Prices - Do Not Edit'!$C$4:$C$6575,'Reference Prices - Do Not Edit'!$B$4:$B$6575),"-")</f>
        <v>-</v>
      </c>
      <c r="D3676" s="23">
        <f>IFERROR(_xlfn.XLOOKUP($B3676,'Reference Prices - Do Not Edit'!$C$4:$C$6575,'Reference Prices - Do Not Edit'!$D$4:$D$6575),0)</f>
        <v>0</v>
      </c>
      <c r="E3676" s="23">
        <f>IFERROR(_xlfn.XLOOKUP($B3676,'Reference Prices - Do Not Edit'!$C$4:$C$6575,'Reference Prices - Do Not Edit'!$E$4:$E$6575),0)</f>
        <v>0</v>
      </c>
      <c r="F3676" s="25">
        <f>IFERROR(_xlfn.XLOOKUP($B3676,'Reference Prices - Do Not Edit'!$C$4:$C$6575,'Reference Prices - Do Not Edit'!$I$4:$I$6575),0)</f>
        <v>0</v>
      </c>
    </row>
    <row r="3677" spans="2:6">
      <c r="B3677" s="475"/>
      <c r="C3677" s="380" t="str">
        <f>IFERROR(_xlfn.XLOOKUP($B3677,'Reference Prices - Do Not Edit'!$C$4:$C$6575,'Reference Prices - Do Not Edit'!$B$4:$B$6575),"-")</f>
        <v>-</v>
      </c>
      <c r="D3677" s="23">
        <f>IFERROR(_xlfn.XLOOKUP($B3677,'Reference Prices - Do Not Edit'!$C$4:$C$6575,'Reference Prices - Do Not Edit'!$D$4:$D$6575),0)</f>
        <v>0</v>
      </c>
      <c r="E3677" s="23">
        <f>IFERROR(_xlfn.XLOOKUP($B3677,'Reference Prices - Do Not Edit'!$C$4:$C$6575,'Reference Prices - Do Not Edit'!$E$4:$E$6575),0)</f>
        <v>0</v>
      </c>
      <c r="F3677" s="25">
        <f>IFERROR(_xlfn.XLOOKUP($B3677,'Reference Prices - Do Not Edit'!$C$4:$C$6575,'Reference Prices - Do Not Edit'!$I$4:$I$6575),0)</f>
        <v>0</v>
      </c>
    </row>
    <row r="3678" spans="2:6">
      <c r="B3678" s="475"/>
      <c r="C3678" s="380" t="str">
        <f>IFERROR(_xlfn.XLOOKUP($B3678,'Reference Prices - Do Not Edit'!$C$4:$C$6575,'Reference Prices - Do Not Edit'!$B$4:$B$6575),"-")</f>
        <v>-</v>
      </c>
      <c r="D3678" s="23">
        <f>IFERROR(_xlfn.XLOOKUP($B3678,'Reference Prices - Do Not Edit'!$C$4:$C$6575,'Reference Prices - Do Not Edit'!$D$4:$D$6575),0)</f>
        <v>0</v>
      </c>
      <c r="E3678" s="23">
        <f>IFERROR(_xlfn.XLOOKUP($B3678,'Reference Prices - Do Not Edit'!$C$4:$C$6575,'Reference Prices - Do Not Edit'!$E$4:$E$6575),0)</f>
        <v>0</v>
      </c>
      <c r="F3678" s="25">
        <f>IFERROR(_xlfn.XLOOKUP($B3678,'Reference Prices - Do Not Edit'!$C$4:$C$6575,'Reference Prices - Do Not Edit'!$I$4:$I$6575),0)</f>
        <v>0</v>
      </c>
    </row>
    <row r="3679" spans="2:6">
      <c r="B3679" s="475"/>
      <c r="C3679" s="380" t="str">
        <f>IFERROR(_xlfn.XLOOKUP($B3679,'Reference Prices - Do Not Edit'!$C$4:$C$6575,'Reference Prices - Do Not Edit'!$B$4:$B$6575),"-")</f>
        <v>-</v>
      </c>
      <c r="D3679" s="23">
        <f>IFERROR(_xlfn.XLOOKUP($B3679,'Reference Prices - Do Not Edit'!$C$4:$C$6575,'Reference Prices - Do Not Edit'!$D$4:$D$6575),0)</f>
        <v>0</v>
      </c>
      <c r="E3679" s="23">
        <f>IFERROR(_xlfn.XLOOKUP($B3679,'Reference Prices - Do Not Edit'!$C$4:$C$6575,'Reference Prices - Do Not Edit'!$E$4:$E$6575),0)</f>
        <v>0</v>
      </c>
      <c r="F3679" s="25">
        <f>IFERROR(_xlfn.XLOOKUP($B3679,'Reference Prices - Do Not Edit'!$C$4:$C$6575,'Reference Prices - Do Not Edit'!$I$4:$I$6575),0)</f>
        <v>0</v>
      </c>
    </row>
    <row r="3680" spans="2:6">
      <c r="B3680" s="475"/>
      <c r="C3680" s="380" t="str">
        <f>IFERROR(_xlfn.XLOOKUP($B3680,'Reference Prices - Do Not Edit'!$C$4:$C$6575,'Reference Prices - Do Not Edit'!$B$4:$B$6575),"-")</f>
        <v>-</v>
      </c>
      <c r="D3680" s="23">
        <f>IFERROR(_xlfn.XLOOKUP($B3680,'Reference Prices - Do Not Edit'!$C$4:$C$6575,'Reference Prices - Do Not Edit'!$D$4:$D$6575),0)</f>
        <v>0</v>
      </c>
      <c r="E3680" s="23">
        <f>IFERROR(_xlfn.XLOOKUP($B3680,'Reference Prices - Do Not Edit'!$C$4:$C$6575,'Reference Prices - Do Not Edit'!$E$4:$E$6575),0)</f>
        <v>0</v>
      </c>
      <c r="F3680" s="25">
        <f>IFERROR(_xlfn.XLOOKUP($B3680,'Reference Prices - Do Not Edit'!$C$4:$C$6575,'Reference Prices - Do Not Edit'!$I$4:$I$6575),0)</f>
        <v>0</v>
      </c>
    </row>
    <row r="3681" spans="2:6">
      <c r="B3681" s="475"/>
      <c r="C3681" s="380" t="str">
        <f>IFERROR(_xlfn.XLOOKUP($B3681,'Reference Prices - Do Not Edit'!$C$4:$C$6575,'Reference Prices - Do Not Edit'!$B$4:$B$6575),"-")</f>
        <v>-</v>
      </c>
      <c r="D3681" s="23">
        <f>IFERROR(_xlfn.XLOOKUP($B3681,'Reference Prices - Do Not Edit'!$C$4:$C$6575,'Reference Prices - Do Not Edit'!$D$4:$D$6575),0)</f>
        <v>0</v>
      </c>
      <c r="E3681" s="23">
        <f>IFERROR(_xlfn.XLOOKUP($B3681,'Reference Prices - Do Not Edit'!$C$4:$C$6575,'Reference Prices - Do Not Edit'!$E$4:$E$6575),0)</f>
        <v>0</v>
      </c>
      <c r="F3681" s="25">
        <f>IFERROR(_xlfn.XLOOKUP($B3681,'Reference Prices - Do Not Edit'!$C$4:$C$6575,'Reference Prices - Do Not Edit'!$I$4:$I$6575),0)</f>
        <v>0</v>
      </c>
    </row>
    <row r="3682" spans="2:6">
      <c r="B3682" s="475"/>
      <c r="C3682" s="380" t="str">
        <f>IFERROR(_xlfn.XLOOKUP($B3682,'Reference Prices - Do Not Edit'!$C$4:$C$6575,'Reference Prices - Do Not Edit'!$B$4:$B$6575),"-")</f>
        <v>-</v>
      </c>
      <c r="D3682" s="23">
        <f>IFERROR(_xlfn.XLOOKUP($B3682,'Reference Prices - Do Not Edit'!$C$4:$C$6575,'Reference Prices - Do Not Edit'!$D$4:$D$6575),0)</f>
        <v>0</v>
      </c>
      <c r="E3682" s="23">
        <f>IFERROR(_xlfn.XLOOKUP($B3682,'Reference Prices - Do Not Edit'!$C$4:$C$6575,'Reference Prices - Do Not Edit'!$E$4:$E$6575),0)</f>
        <v>0</v>
      </c>
      <c r="F3682" s="25">
        <f>IFERROR(_xlfn.XLOOKUP($B3682,'Reference Prices - Do Not Edit'!$C$4:$C$6575,'Reference Prices - Do Not Edit'!$I$4:$I$6575),0)</f>
        <v>0</v>
      </c>
    </row>
    <row r="3683" spans="2:6">
      <c r="B3683" s="475"/>
      <c r="C3683" s="380" t="str">
        <f>IFERROR(_xlfn.XLOOKUP($B3683,'Reference Prices - Do Not Edit'!$C$4:$C$6575,'Reference Prices - Do Not Edit'!$B$4:$B$6575),"-")</f>
        <v>-</v>
      </c>
      <c r="D3683" s="23">
        <f>IFERROR(_xlfn.XLOOKUP($B3683,'Reference Prices - Do Not Edit'!$C$4:$C$6575,'Reference Prices - Do Not Edit'!$D$4:$D$6575),0)</f>
        <v>0</v>
      </c>
      <c r="E3683" s="23">
        <f>IFERROR(_xlfn.XLOOKUP($B3683,'Reference Prices - Do Not Edit'!$C$4:$C$6575,'Reference Prices - Do Not Edit'!$E$4:$E$6575),0)</f>
        <v>0</v>
      </c>
      <c r="F3683" s="25">
        <f>IFERROR(_xlfn.XLOOKUP($B3683,'Reference Prices - Do Not Edit'!$C$4:$C$6575,'Reference Prices - Do Not Edit'!$I$4:$I$6575),0)</f>
        <v>0</v>
      </c>
    </row>
    <row r="3684" spans="2:6">
      <c r="B3684" s="475"/>
      <c r="C3684" s="380" t="str">
        <f>IFERROR(_xlfn.XLOOKUP($B3684,'Reference Prices - Do Not Edit'!$C$4:$C$6575,'Reference Prices - Do Not Edit'!$B$4:$B$6575),"-")</f>
        <v>-</v>
      </c>
      <c r="D3684" s="23">
        <f>IFERROR(_xlfn.XLOOKUP($B3684,'Reference Prices - Do Not Edit'!$C$4:$C$6575,'Reference Prices - Do Not Edit'!$D$4:$D$6575),0)</f>
        <v>0</v>
      </c>
      <c r="E3684" s="23">
        <f>IFERROR(_xlfn.XLOOKUP($B3684,'Reference Prices - Do Not Edit'!$C$4:$C$6575,'Reference Prices - Do Not Edit'!$E$4:$E$6575),0)</f>
        <v>0</v>
      </c>
      <c r="F3684" s="25">
        <f>IFERROR(_xlfn.XLOOKUP($B3684,'Reference Prices - Do Not Edit'!$C$4:$C$6575,'Reference Prices - Do Not Edit'!$I$4:$I$6575),0)</f>
        <v>0</v>
      </c>
    </row>
    <row r="3685" spans="2:6">
      <c r="B3685" s="475"/>
      <c r="C3685" s="380" t="str">
        <f>IFERROR(_xlfn.XLOOKUP($B3685,'Reference Prices - Do Not Edit'!$C$4:$C$6575,'Reference Prices - Do Not Edit'!$B$4:$B$6575),"-")</f>
        <v>-</v>
      </c>
      <c r="D3685" s="23">
        <f>IFERROR(_xlfn.XLOOKUP($B3685,'Reference Prices - Do Not Edit'!$C$4:$C$6575,'Reference Prices - Do Not Edit'!$D$4:$D$6575),0)</f>
        <v>0</v>
      </c>
      <c r="E3685" s="23">
        <f>IFERROR(_xlfn.XLOOKUP($B3685,'Reference Prices - Do Not Edit'!$C$4:$C$6575,'Reference Prices - Do Not Edit'!$E$4:$E$6575),0)</f>
        <v>0</v>
      </c>
      <c r="F3685" s="25">
        <f>IFERROR(_xlfn.XLOOKUP($B3685,'Reference Prices - Do Not Edit'!$C$4:$C$6575,'Reference Prices - Do Not Edit'!$I$4:$I$6575),0)</f>
        <v>0</v>
      </c>
    </row>
    <row r="3686" spans="2:6">
      <c r="B3686" s="475"/>
      <c r="C3686" s="380" t="str">
        <f>IFERROR(_xlfn.XLOOKUP($B3686,'Reference Prices - Do Not Edit'!$C$4:$C$6575,'Reference Prices - Do Not Edit'!$B$4:$B$6575),"-")</f>
        <v>-</v>
      </c>
      <c r="D3686" s="23">
        <f>IFERROR(_xlfn.XLOOKUP($B3686,'Reference Prices - Do Not Edit'!$C$4:$C$6575,'Reference Prices - Do Not Edit'!$D$4:$D$6575),0)</f>
        <v>0</v>
      </c>
      <c r="E3686" s="23">
        <f>IFERROR(_xlfn.XLOOKUP($B3686,'Reference Prices - Do Not Edit'!$C$4:$C$6575,'Reference Prices - Do Not Edit'!$E$4:$E$6575),0)</f>
        <v>0</v>
      </c>
      <c r="F3686" s="25">
        <f>IFERROR(_xlfn.XLOOKUP($B3686,'Reference Prices - Do Not Edit'!$C$4:$C$6575,'Reference Prices - Do Not Edit'!$I$4:$I$6575),0)</f>
        <v>0</v>
      </c>
    </row>
    <row r="3687" spans="2:6">
      <c r="B3687" s="475"/>
      <c r="C3687" s="380" t="str">
        <f>IFERROR(_xlfn.XLOOKUP($B3687,'Reference Prices - Do Not Edit'!$C$4:$C$6575,'Reference Prices - Do Not Edit'!$B$4:$B$6575),"-")</f>
        <v>-</v>
      </c>
      <c r="D3687" s="23">
        <f>IFERROR(_xlfn.XLOOKUP($B3687,'Reference Prices - Do Not Edit'!$C$4:$C$6575,'Reference Prices - Do Not Edit'!$D$4:$D$6575),0)</f>
        <v>0</v>
      </c>
      <c r="E3687" s="23">
        <f>IFERROR(_xlfn.XLOOKUP($B3687,'Reference Prices - Do Not Edit'!$C$4:$C$6575,'Reference Prices - Do Not Edit'!$E$4:$E$6575),0)</f>
        <v>0</v>
      </c>
      <c r="F3687" s="25">
        <f>IFERROR(_xlfn.XLOOKUP($B3687,'Reference Prices - Do Not Edit'!$C$4:$C$6575,'Reference Prices - Do Not Edit'!$I$4:$I$6575),0)</f>
        <v>0</v>
      </c>
    </row>
    <row r="3688" spans="2:6">
      <c r="B3688" s="475"/>
      <c r="C3688" s="380" t="str">
        <f>IFERROR(_xlfn.XLOOKUP($B3688,'Reference Prices - Do Not Edit'!$C$4:$C$6575,'Reference Prices - Do Not Edit'!$B$4:$B$6575),"-")</f>
        <v>-</v>
      </c>
      <c r="D3688" s="23">
        <f>IFERROR(_xlfn.XLOOKUP($B3688,'Reference Prices - Do Not Edit'!$C$4:$C$6575,'Reference Prices - Do Not Edit'!$D$4:$D$6575),0)</f>
        <v>0</v>
      </c>
      <c r="E3688" s="23">
        <f>IFERROR(_xlfn.XLOOKUP($B3688,'Reference Prices - Do Not Edit'!$C$4:$C$6575,'Reference Prices - Do Not Edit'!$E$4:$E$6575),0)</f>
        <v>0</v>
      </c>
      <c r="F3688" s="25">
        <f>IFERROR(_xlfn.XLOOKUP($B3688,'Reference Prices - Do Not Edit'!$C$4:$C$6575,'Reference Prices - Do Not Edit'!$I$4:$I$6575),0)</f>
        <v>0</v>
      </c>
    </row>
    <row r="3689" spans="2:6">
      <c r="B3689" s="475"/>
      <c r="C3689" s="380" t="str">
        <f>IFERROR(_xlfn.XLOOKUP($B3689,'Reference Prices - Do Not Edit'!$C$4:$C$6575,'Reference Prices - Do Not Edit'!$B$4:$B$6575),"-")</f>
        <v>-</v>
      </c>
      <c r="D3689" s="23">
        <f>IFERROR(_xlfn.XLOOKUP($B3689,'Reference Prices - Do Not Edit'!$C$4:$C$6575,'Reference Prices - Do Not Edit'!$D$4:$D$6575),0)</f>
        <v>0</v>
      </c>
      <c r="E3689" s="23">
        <f>IFERROR(_xlfn.XLOOKUP($B3689,'Reference Prices - Do Not Edit'!$C$4:$C$6575,'Reference Prices - Do Not Edit'!$E$4:$E$6575),0)</f>
        <v>0</v>
      </c>
      <c r="F3689" s="25">
        <f>IFERROR(_xlfn.XLOOKUP($B3689,'Reference Prices - Do Not Edit'!$C$4:$C$6575,'Reference Prices - Do Not Edit'!$I$4:$I$6575),0)</f>
        <v>0</v>
      </c>
    </row>
    <row r="3690" spans="2:6">
      <c r="B3690" s="475"/>
      <c r="C3690" s="380" t="str">
        <f>IFERROR(_xlfn.XLOOKUP($B3690,'Reference Prices - Do Not Edit'!$C$4:$C$6575,'Reference Prices - Do Not Edit'!$B$4:$B$6575),"-")</f>
        <v>-</v>
      </c>
      <c r="D3690" s="23">
        <f>IFERROR(_xlfn.XLOOKUP($B3690,'Reference Prices - Do Not Edit'!$C$4:$C$6575,'Reference Prices - Do Not Edit'!$D$4:$D$6575),0)</f>
        <v>0</v>
      </c>
      <c r="E3690" s="23">
        <f>IFERROR(_xlfn.XLOOKUP($B3690,'Reference Prices - Do Not Edit'!$C$4:$C$6575,'Reference Prices - Do Not Edit'!$E$4:$E$6575),0)</f>
        <v>0</v>
      </c>
      <c r="F3690" s="25">
        <f>IFERROR(_xlfn.XLOOKUP($B3690,'Reference Prices - Do Not Edit'!$C$4:$C$6575,'Reference Prices - Do Not Edit'!$I$4:$I$6575),0)</f>
        <v>0</v>
      </c>
    </row>
    <row r="3691" spans="2:6">
      <c r="B3691" s="475"/>
      <c r="C3691" s="380" t="str">
        <f>IFERROR(_xlfn.XLOOKUP($B3691,'Reference Prices - Do Not Edit'!$C$4:$C$6575,'Reference Prices - Do Not Edit'!$B$4:$B$6575),"-")</f>
        <v>-</v>
      </c>
      <c r="D3691" s="23">
        <f>IFERROR(_xlfn.XLOOKUP($B3691,'Reference Prices - Do Not Edit'!$C$4:$C$6575,'Reference Prices - Do Not Edit'!$D$4:$D$6575),0)</f>
        <v>0</v>
      </c>
      <c r="E3691" s="23">
        <f>IFERROR(_xlfn.XLOOKUP($B3691,'Reference Prices - Do Not Edit'!$C$4:$C$6575,'Reference Prices - Do Not Edit'!$E$4:$E$6575),0)</f>
        <v>0</v>
      </c>
      <c r="F3691" s="25">
        <f>IFERROR(_xlfn.XLOOKUP($B3691,'Reference Prices - Do Not Edit'!$C$4:$C$6575,'Reference Prices - Do Not Edit'!$I$4:$I$6575),0)</f>
        <v>0</v>
      </c>
    </row>
    <row r="3692" spans="2:6">
      <c r="B3692" s="475"/>
      <c r="C3692" s="380" t="str">
        <f>IFERROR(_xlfn.XLOOKUP($B3692,'Reference Prices - Do Not Edit'!$C$4:$C$6575,'Reference Prices - Do Not Edit'!$B$4:$B$6575),"-")</f>
        <v>-</v>
      </c>
      <c r="D3692" s="23">
        <f>IFERROR(_xlfn.XLOOKUP($B3692,'Reference Prices - Do Not Edit'!$C$4:$C$6575,'Reference Prices - Do Not Edit'!$D$4:$D$6575),0)</f>
        <v>0</v>
      </c>
      <c r="E3692" s="23">
        <f>IFERROR(_xlfn.XLOOKUP($B3692,'Reference Prices - Do Not Edit'!$C$4:$C$6575,'Reference Prices - Do Not Edit'!$E$4:$E$6575),0)</f>
        <v>0</v>
      </c>
      <c r="F3692" s="25">
        <f>IFERROR(_xlfn.XLOOKUP($B3692,'Reference Prices - Do Not Edit'!$C$4:$C$6575,'Reference Prices - Do Not Edit'!$I$4:$I$6575),0)</f>
        <v>0</v>
      </c>
    </row>
    <row r="3693" spans="2:6">
      <c r="B3693" s="475"/>
      <c r="C3693" s="380" t="str">
        <f>IFERROR(_xlfn.XLOOKUP($B3693,'Reference Prices - Do Not Edit'!$C$4:$C$6575,'Reference Prices - Do Not Edit'!$B$4:$B$6575),"-")</f>
        <v>-</v>
      </c>
      <c r="D3693" s="23">
        <f>IFERROR(_xlfn.XLOOKUP($B3693,'Reference Prices - Do Not Edit'!$C$4:$C$6575,'Reference Prices - Do Not Edit'!$D$4:$D$6575),0)</f>
        <v>0</v>
      </c>
      <c r="E3693" s="23">
        <f>IFERROR(_xlfn.XLOOKUP($B3693,'Reference Prices - Do Not Edit'!$C$4:$C$6575,'Reference Prices - Do Not Edit'!$E$4:$E$6575),0)</f>
        <v>0</v>
      </c>
      <c r="F3693" s="25">
        <f>IFERROR(_xlfn.XLOOKUP($B3693,'Reference Prices - Do Not Edit'!$C$4:$C$6575,'Reference Prices - Do Not Edit'!$I$4:$I$6575),0)</f>
        <v>0</v>
      </c>
    </row>
    <row r="3694" spans="2:6">
      <c r="B3694" s="475"/>
      <c r="C3694" s="380" t="str">
        <f>IFERROR(_xlfn.XLOOKUP($B3694,'Reference Prices - Do Not Edit'!$C$4:$C$6575,'Reference Prices - Do Not Edit'!$B$4:$B$6575),"-")</f>
        <v>-</v>
      </c>
      <c r="D3694" s="23">
        <f>IFERROR(_xlfn.XLOOKUP($B3694,'Reference Prices - Do Not Edit'!$C$4:$C$6575,'Reference Prices - Do Not Edit'!$D$4:$D$6575),0)</f>
        <v>0</v>
      </c>
      <c r="E3694" s="23">
        <f>IFERROR(_xlfn.XLOOKUP($B3694,'Reference Prices - Do Not Edit'!$C$4:$C$6575,'Reference Prices - Do Not Edit'!$E$4:$E$6575),0)</f>
        <v>0</v>
      </c>
      <c r="F3694" s="25">
        <f>IFERROR(_xlfn.XLOOKUP($B3694,'Reference Prices - Do Not Edit'!$C$4:$C$6575,'Reference Prices - Do Not Edit'!$I$4:$I$6575),0)</f>
        <v>0</v>
      </c>
    </row>
    <row r="3695" spans="2:6">
      <c r="B3695" s="475"/>
      <c r="C3695" s="380" t="str">
        <f>IFERROR(_xlfn.XLOOKUP($B3695,'Reference Prices - Do Not Edit'!$C$4:$C$6575,'Reference Prices - Do Not Edit'!$B$4:$B$6575),"-")</f>
        <v>-</v>
      </c>
      <c r="D3695" s="23">
        <f>IFERROR(_xlfn.XLOOKUP($B3695,'Reference Prices - Do Not Edit'!$C$4:$C$6575,'Reference Prices - Do Not Edit'!$D$4:$D$6575),0)</f>
        <v>0</v>
      </c>
      <c r="E3695" s="23">
        <f>IFERROR(_xlfn.XLOOKUP($B3695,'Reference Prices - Do Not Edit'!$C$4:$C$6575,'Reference Prices - Do Not Edit'!$E$4:$E$6575),0)</f>
        <v>0</v>
      </c>
      <c r="F3695" s="25">
        <f>IFERROR(_xlfn.XLOOKUP($B3695,'Reference Prices - Do Not Edit'!$C$4:$C$6575,'Reference Prices - Do Not Edit'!$I$4:$I$6575),0)</f>
        <v>0</v>
      </c>
    </row>
    <row r="3696" spans="2:6">
      <c r="B3696" s="475"/>
      <c r="C3696" s="380" t="str">
        <f>IFERROR(_xlfn.XLOOKUP($B3696,'Reference Prices - Do Not Edit'!$C$4:$C$6575,'Reference Prices - Do Not Edit'!$B$4:$B$6575),"-")</f>
        <v>-</v>
      </c>
      <c r="D3696" s="23">
        <f>IFERROR(_xlfn.XLOOKUP($B3696,'Reference Prices - Do Not Edit'!$C$4:$C$6575,'Reference Prices - Do Not Edit'!$D$4:$D$6575),0)</f>
        <v>0</v>
      </c>
      <c r="E3696" s="23">
        <f>IFERROR(_xlfn.XLOOKUP($B3696,'Reference Prices - Do Not Edit'!$C$4:$C$6575,'Reference Prices - Do Not Edit'!$E$4:$E$6575),0)</f>
        <v>0</v>
      </c>
      <c r="F3696" s="25">
        <f>IFERROR(_xlfn.XLOOKUP($B3696,'Reference Prices - Do Not Edit'!$C$4:$C$6575,'Reference Prices - Do Not Edit'!$I$4:$I$6575),0)</f>
        <v>0</v>
      </c>
    </row>
    <row r="3697" spans="2:6">
      <c r="B3697" s="475"/>
      <c r="C3697" s="380" t="str">
        <f>IFERROR(_xlfn.XLOOKUP($B3697,'Reference Prices - Do Not Edit'!$C$4:$C$6575,'Reference Prices - Do Not Edit'!$B$4:$B$6575),"-")</f>
        <v>-</v>
      </c>
      <c r="D3697" s="23">
        <f>IFERROR(_xlfn.XLOOKUP($B3697,'Reference Prices - Do Not Edit'!$C$4:$C$6575,'Reference Prices - Do Not Edit'!$D$4:$D$6575),0)</f>
        <v>0</v>
      </c>
      <c r="E3697" s="23">
        <f>IFERROR(_xlfn.XLOOKUP($B3697,'Reference Prices - Do Not Edit'!$C$4:$C$6575,'Reference Prices - Do Not Edit'!$E$4:$E$6575),0)</f>
        <v>0</v>
      </c>
      <c r="F3697" s="25">
        <f>IFERROR(_xlfn.XLOOKUP($B3697,'Reference Prices - Do Not Edit'!$C$4:$C$6575,'Reference Prices - Do Not Edit'!$I$4:$I$6575),0)</f>
        <v>0</v>
      </c>
    </row>
    <row r="3698" spans="2:6">
      <c r="B3698" s="475"/>
      <c r="C3698" s="380" t="str">
        <f>IFERROR(_xlfn.XLOOKUP($B3698,'Reference Prices - Do Not Edit'!$C$4:$C$6575,'Reference Prices - Do Not Edit'!$B$4:$B$6575),"-")</f>
        <v>-</v>
      </c>
      <c r="D3698" s="23">
        <f>IFERROR(_xlfn.XLOOKUP($B3698,'Reference Prices - Do Not Edit'!$C$4:$C$6575,'Reference Prices - Do Not Edit'!$D$4:$D$6575),0)</f>
        <v>0</v>
      </c>
      <c r="E3698" s="23">
        <f>IFERROR(_xlfn.XLOOKUP($B3698,'Reference Prices - Do Not Edit'!$C$4:$C$6575,'Reference Prices - Do Not Edit'!$E$4:$E$6575),0)</f>
        <v>0</v>
      </c>
      <c r="F3698" s="25">
        <f>IFERROR(_xlfn.XLOOKUP($B3698,'Reference Prices - Do Not Edit'!$C$4:$C$6575,'Reference Prices - Do Not Edit'!$I$4:$I$6575),0)</f>
        <v>0</v>
      </c>
    </row>
    <row r="3699" spans="2:6">
      <c r="B3699" s="475"/>
      <c r="C3699" s="380" t="str">
        <f>IFERROR(_xlfn.XLOOKUP($B3699,'Reference Prices - Do Not Edit'!$C$4:$C$6575,'Reference Prices - Do Not Edit'!$B$4:$B$6575),"-")</f>
        <v>-</v>
      </c>
      <c r="D3699" s="23">
        <f>IFERROR(_xlfn.XLOOKUP($B3699,'Reference Prices - Do Not Edit'!$C$4:$C$6575,'Reference Prices - Do Not Edit'!$D$4:$D$6575),0)</f>
        <v>0</v>
      </c>
      <c r="E3699" s="23">
        <f>IFERROR(_xlfn.XLOOKUP($B3699,'Reference Prices - Do Not Edit'!$C$4:$C$6575,'Reference Prices - Do Not Edit'!$E$4:$E$6575),0)</f>
        <v>0</v>
      </c>
      <c r="F3699" s="25">
        <f>IFERROR(_xlfn.XLOOKUP($B3699,'Reference Prices - Do Not Edit'!$C$4:$C$6575,'Reference Prices - Do Not Edit'!$I$4:$I$6575),0)</f>
        <v>0</v>
      </c>
    </row>
    <row r="3700" spans="2:6">
      <c r="B3700" s="475"/>
      <c r="C3700" s="380" t="str">
        <f>IFERROR(_xlfn.XLOOKUP($B3700,'Reference Prices - Do Not Edit'!$C$4:$C$6575,'Reference Prices - Do Not Edit'!$B$4:$B$6575),"-")</f>
        <v>-</v>
      </c>
      <c r="D3700" s="23">
        <f>IFERROR(_xlfn.XLOOKUP($B3700,'Reference Prices - Do Not Edit'!$C$4:$C$6575,'Reference Prices - Do Not Edit'!$D$4:$D$6575),0)</f>
        <v>0</v>
      </c>
      <c r="E3700" s="23">
        <f>IFERROR(_xlfn.XLOOKUP($B3700,'Reference Prices - Do Not Edit'!$C$4:$C$6575,'Reference Prices - Do Not Edit'!$E$4:$E$6575),0)</f>
        <v>0</v>
      </c>
      <c r="F3700" s="25">
        <f>IFERROR(_xlfn.XLOOKUP($B3700,'Reference Prices - Do Not Edit'!$C$4:$C$6575,'Reference Prices - Do Not Edit'!$I$4:$I$6575),0)</f>
        <v>0</v>
      </c>
    </row>
    <row r="3701" spans="2:6">
      <c r="B3701" s="475"/>
      <c r="C3701" s="380" t="str">
        <f>IFERROR(_xlfn.XLOOKUP($B3701,'Reference Prices - Do Not Edit'!$C$4:$C$6575,'Reference Prices - Do Not Edit'!$B$4:$B$6575),"-")</f>
        <v>-</v>
      </c>
      <c r="D3701" s="23">
        <f>IFERROR(_xlfn.XLOOKUP($B3701,'Reference Prices - Do Not Edit'!$C$4:$C$6575,'Reference Prices - Do Not Edit'!$D$4:$D$6575),0)</f>
        <v>0</v>
      </c>
      <c r="E3701" s="23">
        <f>IFERROR(_xlfn.XLOOKUP($B3701,'Reference Prices - Do Not Edit'!$C$4:$C$6575,'Reference Prices - Do Not Edit'!$E$4:$E$6575),0)</f>
        <v>0</v>
      </c>
      <c r="F3701" s="25">
        <f>IFERROR(_xlfn.XLOOKUP($B3701,'Reference Prices - Do Not Edit'!$C$4:$C$6575,'Reference Prices - Do Not Edit'!$I$4:$I$6575),0)</f>
        <v>0</v>
      </c>
    </row>
    <row r="3702" spans="2:6">
      <c r="B3702" s="475"/>
      <c r="C3702" s="380" t="str">
        <f>IFERROR(_xlfn.XLOOKUP($B3702,'Reference Prices - Do Not Edit'!$C$4:$C$6575,'Reference Prices - Do Not Edit'!$B$4:$B$6575),"-")</f>
        <v>-</v>
      </c>
      <c r="D3702" s="23">
        <f>IFERROR(_xlfn.XLOOKUP($B3702,'Reference Prices - Do Not Edit'!$C$4:$C$6575,'Reference Prices - Do Not Edit'!$D$4:$D$6575),0)</f>
        <v>0</v>
      </c>
      <c r="E3702" s="23">
        <f>IFERROR(_xlfn.XLOOKUP($B3702,'Reference Prices - Do Not Edit'!$C$4:$C$6575,'Reference Prices - Do Not Edit'!$E$4:$E$6575),0)</f>
        <v>0</v>
      </c>
      <c r="F3702" s="25">
        <f>IFERROR(_xlfn.XLOOKUP($B3702,'Reference Prices - Do Not Edit'!$C$4:$C$6575,'Reference Prices - Do Not Edit'!$I$4:$I$6575),0)</f>
        <v>0</v>
      </c>
    </row>
    <row r="3703" spans="2:6">
      <c r="B3703" s="475"/>
      <c r="C3703" s="380" t="str">
        <f>IFERROR(_xlfn.XLOOKUP($B3703,'Reference Prices - Do Not Edit'!$C$4:$C$6575,'Reference Prices - Do Not Edit'!$B$4:$B$6575),"-")</f>
        <v>-</v>
      </c>
      <c r="D3703" s="23">
        <f>IFERROR(_xlfn.XLOOKUP($B3703,'Reference Prices - Do Not Edit'!$C$4:$C$6575,'Reference Prices - Do Not Edit'!$D$4:$D$6575),0)</f>
        <v>0</v>
      </c>
      <c r="E3703" s="23">
        <f>IFERROR(_xlfn.XLOOKUP($B3703,'Reference Prices - Do Not Edit'!$C$4:$C$6575,'Reference Prices - Do Not Edit'!$E$4:$E$6575),0)</f>
        <v>0</v>
      </c>
      <c r="F3703" s="25">
        <f>IFERROR(_xlfn.XLOOKUP($B3703,'Reference Prices - Do Not Edit'!$C$4:$C$6575,'Reference Prices - Do Not Edit'!$I$4:$I$6575),0)</f>
        <v>0</v>
      </c>
    </row>
    <row r="3704" spans="2:6">
      <c r="B3704" s="475"/>
      <c r="C3704" s="380" t="str">
        <f>IFERROR(_xlfn.XLOOKUP($B3704,'Reference Prices - Do Not Edit'!$C$4:$C$6575,'Reference Prices - Do Not Edit'!$B$4:$B$6575),"-")</f>
        <v>-</v>
      </c>
      <c r="D3704" s="23">
        <f>IFERROR(_xlfn.XLOOKUP($B3704,'Reference Prices - Do Not Edit'!$C$4:$C$6575,'Reference Prices - Do Not Edit'!$D$4:$D$6575),0)</f>
        <v>0</v>
      </c>
      <c r="E3704" s="23">
        <f>IFERROR(_xlfn.XLOOKUP($B3704,'Reference Prices - Do Not Edit'!$C$4:$C$6575,'Reference Prices - Do Not Edit'!$E$4:$E$6575),0)</f>
        <v>0</v>
      </c>
      <c r="F3704" s="25">
        <f>IFERROR(_xlfn.XLOOKUP($B3704,'Reference Prices - Do Not Edit'!$C$4:$C$6575,'Reference Prices - Do Not Edit'!$I$4:$I$6575),0)</f>
        <v>0</v>
      </c>
    </row>
    <row r="3705" spans="2:6">
      <c r="B3705" s="475"/>
      <c r="C3705" s="380" t="str">
        <f>IFERROR(_xlfn.XLOOKUP($B3705,'Reference Prices - Do Not Edit'!$C$4:$C$6575,'Reference Prices - Do Not Edit'!$B$4:$B$6575),"-")</f>
        <v>-</v>
      </c>
      <c r="D3705" s="23">
        <f>IFERROR(_xlfn.XLOOKUP($B3705,'Reference Prices - Do Not Edit'!$C$4:$C$6575,'Reference Prices - Do Not Edit'!$D$4:$D$6575),0)</f>
        <v>0</v>
      </c>
      <c r="E3705" s="23">
        <f>IFERROR(_xlfn.XLOOKUP($B3705,'Reference Prices - Do Not Edit'!$C$4:$C$6575,'Reference Prices - Do Not Edit'!$E$4:$E$6575),0)</f>
        <v>0</v>
      </c>
      <c r="F3705" s="25">
        <f>IFERROR(_xlfn.XLOOKUP($B3705,'Reference Prices - Do Not Edit'!$C$4:$C$6575,'Reference Prices - Do Not Edit'!$I$4:$I$6575),0)</f>
        <v>0</v>
      </c>
    </row>
    <row r="3706" spans="2:6">
      <c r="B3706" s="475"/>
      <c r="C3706" s="380" t="str">
        <f>IFERROR(_xlfn.XLOOKUP($B3706,'Reference Prices - Do Not Edit'!$C$4:$C$6575,'Reference Prices - Do Not Edit'!$B$4:$B$6575),"-")</f>
        <v>-</v>
      </c>
      <c r="D3706" s="23">
        <f>IFERROR(_xlfn.XLOOKUP($B3706,'Reference Prices - Do Not Edit'!$C$4:$C$6575,'Reference Prices - Do Not Edit'!$D$4:$D$6575),0)</f>
        <v>0</v>
      </c>
      <c r="E3706" s="23">
        <f>IFERROR(_xlfn.XLOOKUP($B3706,'Reference Prices - Do Not Edit'!$C$4:$C$6575,'Reference Prices - Do Not Edit'!$E$4:$E$6575),0)</f>
        <v>0</v>
      </c>
      <c r="F3706" s="25">
        <f>IFERROR(_xlfn.XLOOKUP($B3706,'Reference Prices - Do Not Edit'!$C$4:$C$6575,'Reference Prices - Do Not Edit'!$I$4:$I$6575),0)</f>
        <v>0</v>
      </c>
    </row>
    <row r="3707" spans="2:6">
      <c r="B3707" s="475"/>
      <c r="C3707" s="380" t="str">
        <f>IFERROR(_xlfn.XLOOKUP($B3707,'Reference Prices - Do Not Edit'!$C$4:$C$6575,'Reference Prices - Do Not Edit'!$B$4:$B$6575),"-")</f>
        <v>-</v>
      </c>
      <c r="D3707" s="23">
        <f>IFERROR(_xlfn.XLOOKUP($B3707,'Reference Prices - Do Not Edit'!$C$4:$C$6575,'Reference Prices - Do Not Edit'!$D$4:$D$6575),0)</f>
        <v>0</v>
      </c>
      <c r="E3707" s="23">
        <f>IFERROR(_xlfn.XLOOKUP($B3707,'Reference Prices - Do Not Edit'!$C$4:$C$6575,'Reference Prices - Do Not Edit'!$E$4:$E$6575),0)</f>
        <v>0</v>
      </c>
      <c r="F3707" s="25">
        <f>IFERROR(_xlfn.XLOOKUP($B3707,'Reference Prices - Do Not Edit'!$C$4:$C$6575,'Reference Prices - Do Not Edit'!$I$4:$I$6575),0)</f>
        <v>0</v>
      </c>
    </row>
    <row r="3708" spans="2:6">
      <c r="B3708" s="475"/>
      <c r="C3708" s="380" t="str">
        <f>IFERROR(_xlfn.XLOOKUP($B3708,'Reference Prices - Do Not Edit'!$C$4:$C$6575,'Reference Prices - Do Not Edit'!$B$4:$B$6575),"-")</f>
        <v>-</v>
      </c>
      <c r="D3708" s="23">
        <f>IFERROR(_xlfn.XLOOKUP($B3708,'Reference Prices - Do Not Edit'!$C$4:$C$6575,'Reference Prices - Do Not Edit'!$D$4:$D$6575),0)</f>
        <v>0</v>
      </c>
      <c r="E3708" s="23">
        <f>IFERROR(_xlfn.XLOOKUP($B3708,'Reference Prices - Do Not Edit'!$C$4:$C$6575,'Reference Prices - Do Not Edit'!$E$4:$E$6575),0)</f>
        <v>0</v>
      </c>
      <c r="F3708" s="25">
        <f>IFERROR(_xlfn.XLOOKUP($B3708,'Reference Prices - Do Not Edit'!$C$4:$C$6575,'Reference Prices - Do Not Edit'!$I$4:$I$6575),0)</f>
        <v>0</v>
      </c>
    </row>
    <row r="3709" spans="2:6">
      <c r="B3709" s="475"/>
      <c r="C3709" s="380" t="str">
        <f>IFERROR(_xlfn.XLOOKUP($B3709,'Reference Prices - Do Not Edit'!$C$4:$C$6575,'Reference Prices - Do Not Edit'!$B$4:$B$6575),"-")</f>
        <v>-</v>
      </c>
      <c r="D3709" s="23">
        <f>IFERROR(_xlfn.XLOOKUP($B3709,'Reference Prices - Do Not Edit'!$C$4:$C$6575,'Reference Prices - Do Not Edit'!$D$4:$D$6575),0)</f>
        <v>0</v>
      </c>
      <c r="E3709" s="23">
        <f>IFERROR(_xlfn.XLOOKUP($B3709,'Reference Prices - Do Not Edit'!$C$4:$C$6575,'Reference Prices - Do Not Edit'!$E$4:$E$6575),0)</f>
        <v>0</v>
      </c>
      <c r="F3709" s="25">
        <f>IFERROR(_xlfn.XLOOKUP($B3709,'Reference Prices - Do Not Edit'!$C$4:$C$6575,'Reference Prices - Do Not Edit'!$I$4:$I$6575),0)</f>
        <v>0</v>
      </c>
    </row>
    <row r="3710" spans="2:6">
      <c r="B3710" s="475"/>
      <c r="C3710" s="380" t="str">
        <f>IFERROR(_xlfn.XLOOKUP($B3710,'Reference Prices - Do Not Edit'!$C$4:$C$6575,'Reference Prices - Do Not Edit'!$B$4:$B$6575),"-")</f>
        <v>-</v>
      </c>
      <c r="D3710" s="23">
        <f>IFERROR(_xlfn.XLOOKUP($B3710,'Reference Prices - Do Not Edit'!$C$4:$C$6575,'Reference Prices - Do Not Edit'!$D$4:$D$6575),0)</f>
        <v>0</v>
      </c>
      <c r="E3710" s="23">
        <f>IFERROR(_xlfn.XLOOKUP($B3710,'Reference Prices - Do Not Edit'!$C$4:$C$6575,'Reference Prices - Do Not Edit'!$E$4:$E$6575),0)</f>
        <v>0</v>
      </c>
      <c r="F3710" s="25">
        <f>IFERROR(_xlfn.XLOOKUP($B3710,'Reference Prices - Do Not Edit'!$C$4:$C$6575,'Reference Prices - Do Not Edit'!$I$4:$I$6575),0)</f>
        <v>0</v>
      </c>
    </row>
    <row r="3711" spans="2:6">
      <c r="B3711" s="475"/>
      <c r="C3711" s="380" t="str">
        <f>IFERROR(_xlfn.XLOOKUP($B3711,'Reference Prices - Do Not Edit'!$C$4:$C$6575,'Reference Prices - Do Not Edit'!$B$4:$B$6575),"-")</f>
        <v>-</v>
      </c>
      <c r="D3711" s="23">
        <f>IFERROR(_xlfn.XLOOKUP($B3711,'Reference Prices - Do Not Edit'!$C$4:$C$6575,'Reference Prices - Do Not Edit'!$D$4:$D$6575),0)</f>
        <v>0</v>
      </c>
      <c r="E3711" s="23">
        <f>IFERROR(_xlfn.XLOOKUP($B3711,'Reference Prices - Do Not Edit'!$C$4:$C$6575,'Reference Prices - Do Not Edit'!$E$4:$E$6575),0)</f>
        <v>0</v>
      </c>
      <c r="F3711" s="25">
        <f>IFERROR(_xlfn.XLOOKUP($B3711,'Reference Prices - Do Not Edit'!$C$4:$C$6575,'Reference Prices - Do Not Edit'!$I$4:$I$6575),0)</f>
        <v>0</v>
      </c>
    </row>
    <row r="3712" spans="2:6">
      <c r="B3712" s="475"/>
      <c r="C3712" s="380" t="str">
        <f>IFERROR(_xlfn.XLOOKUP($B3712,'Reference Prices - Do Not Edit'!$C$4:$C$6575,'Reference Prices - Do Not Edit'!$B$4:$B$6575),"-")</f>
        <v>-</v>
      </c>
      <c r="D3712" s="23">
        <f>IFERROR(_xlfn.XLOOKUP($B3712,'Reference Prices - Do Not Edit'!$C$4:$C$6575,'Reference Prices - Do Not Edit'!$D$4:$D$6575),0)</f>
        <v>0</v>
      </c>
      <c r="E3712" s="23">
        <f>IFERROR(_xlfn.XLOOKUP($B3712,'Reference Prices - Do Not Edit'!$C$4:$C$6575,'Reference Prices - Do Not Edit'!$E$4:$E$6575),0)</f>
        <v>0</v>
      </c>
      <c r="F3712" s="25">
        <f>IFERROR(_xlfn.XLOOKUP($B3712,'Reference Prices - Do Not Edit'!$C$4:$C$6575,'Reference Prices - Do Not Edit'!$I$4:$I$6575),0)</f>
        <v>0</v>
      </c>
    </row>
    <row r="3713" spans="2:6">
      <c r="B3713" s="475"/>
      <c r="C3713" s="380" t="str">
        <f>IFERROR(_xlfn.XLOOKUP($B3713,'Reference Prices - Do Not Edit'!$C$4:$C$6575,'Reference Prices - Do Not Edit'!$B$4:$B$6575),"-")</f>
        <v>-</v>
      </c>
      <c r="D3713" s="23">
        <f>IFERROR(_xlfn.XLOOKUP($B3713,'Reference Prices - Do Not Edit'!$C$4:$C$6575,'Reference Prices - Do Not Edit'!$D$4:$D$6575),0)</f>
        <v>0</v>
      </c>
      <c r="E3713" s="23">
        <f>IFERROR(_xlfn.XLOOKUP($B3713,'Reference Prices - Do Not Edit'!$C$4:$C$6575,'Reference Prices - Do Not Edit'!$E$4:$E$6575),0)</f>
        <v>0</v>
      </c>
      <c r="F3713" s="25">
        <f>IFERROR(_xlfn.XLOOKUP($B3713,'Reference Prices - Do Not Edit'!$C$4:$C$6575,'Reference Prices - Do Not Edit'!$I$4:$I$6575),0)</f>
        <v>0</v>
      </c>
    </row>
    <row r="3714" spans="2:6">
      <c r="B3714" s="475"/>
      <c r="C3714" s="380" t="str">
        <f>IFERROR(_xlfn.XLOOKUP($B3714,'Reference Prices - Do Not Edit'!$C$4:$C$6575,'Reference Prices - Do Not Edit'!$B$4:$B$6575),"-")</f>
        <v>-</v>
      </c>
      <c r="D3714" s="23">
        <f>IFERROR(_xlfn.XLOOKUP($B3714,'Reference Prices - Do Not Edit'!$C$4:$C$6575,'Reference Prices - Do Not Edit'!$D$4:$D$6575),0)</f>
        <v>0</v>
      </c>
      <c r="E3714" s="23">
        <f>IFERROR(_xlfn.XLOOKUP($B3714,'Reference Prices - Do Not Edit'!$C$4:$C$6575,'Reference Prices - Do Not Edit'!$E$4:$E$6575),0)</f>
        <v>0</v>
      </c>
      <c r="F3714" s="25">
        <f>IFERROR(_xlfn.XLOOKUP($B3714,'Reference Prices - Do Not Edit'!$C$4:$C$6575,'Reference Prices - Do Not Edit'!$I$4:$I$6575),0)</f>
        <v>0</v>
      </c>
    </row>
    <row r="3715" spans="2:6">
      <c r="B3715" s="475"/>
      <c r="C3715" s="380" t="str">
        <f>IFERROR(_xlfn.XLOOKUP($B3715,'Reference Prices - Do Not Edit'!$C$4:$C$6575,'Reference Prices - Do Not Edit'!$B$4:$B$6575),"-")</f>
        <v>-</v>
      </c>
      <c r="D3715" s="23">
        <f>IFERROR(_xlfn.XLOOKUP($B3715,'Reference Prices - Do Not Edit'!$C$4:$C$6575,'Reference Prices - Do Not Edit'!$D$4:$D$6575),0)</f>
        <v>0</v>
      </c>
      <c r="E3715" s="23">
        <f>IFERROR(_xlfn.XLOOKUP($B3715,'Reference Prices - Do Not Edit'!$C$4:$C$6575,'Reference Prices - Do Not Edit'!$E$4:$E$6575),0)</f>
        <v>0</v>
      </c>
      <c r="F3715" s="25">
        <f>IFERROR(_xlfn.XLOOKUP($B3715,'Reference Prices - Do Not Edit'!$C$4:$C$6575,'Reference Prices - Do Not Edit'!$I$4:$I$6575),0)</f>
        <v>0</v>
      </c>
    </row>
    <row r="3716" spans="2:6">
      <c r="B3716" s="475"/>
      <c r="C3716" s="380" t="str">
        <f>IFERROR(_xlfn.XLOOKUP($B3716,'Reference Prices - Do Not Edit'!$C$4:$C$6575,'Reference Prices - Do Not Edit'!$B$4:$B$6575),"-")</f>
        <v>-</v>
      </c>
      <c r="D3716" s="23">
        <f>IFERROR(_xlfn.XLOOKUP($B3716,'Reference Prices - Do Not Edit'!$C$4:$C$6575,'Reference Prices - Do Not Edit'!$D$4:$D$6575),0)</f>
        <v>0</v>
      </c>
      <c r="E3716" s="23">
        <f>IFERROR(_xlfn.XLOOKUP($B3716,'Reference Prices - Do Not Edit'!$C$4:$C$6575,'Reference Prices - Do Not Edit'!$E$4:$E$6575),0)</f>
        <v>0</v>
      </c>
      <c r="F3716" s="25">
        <f>IFERROR(_xlfn.XLOOKUP($B3716,'Reference Prices - Do Not Edit'!$C$4:$C$6575,'Reference Prices - Do Not Edit'!$I$4:$I$6575),0)</f>
        <v>0</v>
      </c>
    </row>
    <row r="3717" spans="2:6">
      <c r="B3717" s="475"/>
      <c r="C3717" s="380" t="str">
        <f>IFERROR(_xlfn.XLOOKUP($B3717,'Reference Prices - Do Not Edit'!$C$4:$C$6575,'Reference Prices - Do Not Edit'!$B$4:$B$6575),"-")</f>
        <v>-</v>
      </c>
      <c r="D3717" s="23">
        <f>IFERROR(_xlfn.XLOOKUP($B3717,'Reference Prices - Do Not Edit'!$C$4:$C$6575,'Reference Prices - Do Not Edit'!$D$4:$D$6575),0)</f>
        <v>0</v>
      </c>
      <c r="E3717" s="23">
        <f>IFERROR(_xlfn.XLOOKUP($B3717,'Reference Prices - Do Not Edit'!$C$4:$C$6575,'Reference Prices - Do Not Edit'!$E$4:$E$6575),0)</f>
        <v>0</v>
      </c>
      <c r="F3717" s="25">
        <f>IFERROR(_xlfn.XLOOKUP($B3717,'Reference Prices - Do Not Edit'!$C$4:$C$6575,'Reference Prices - Do Not Edit'!$I$4:$I$6575),0)</f>
        <v>0</v>
      </c>
    </row>
    <row r="3718" spans="2:6">
      <c r="B3718" s="475"/>
      <c r="C3718" s="380" t="str">
        <f>IFERROR(_xlfn.XLOOKUP($B3718,'Reference Prices - Do Not Edit'!$C$4:$C$6575,'Reference Prices - Do Not Edit'!$B$4:$B$6575),"-")</f>
        <v>-</v>
      </c>
      <c r="D3718" s="23">
        <f>IFERROR(_xlfn.XLOOKUP($B3718,'Reference Prices - Do Not Edit'!$C$4:$C$6575,'Reference Prices - Do Not Edit'!$D$4:$D$6575),0)</f>
        <v>0</v>
      </c>
      <c r="E3718" s="23">
        <f>IFERROR(_xlfn.XLOOKUP($B3718,'Reference Prices - Do Not Edit'!$C$4:$C$6575,'Reference Prices - Do Not Edit'!$E$4:$E$6575),0)</f>
        <v>0</v>
      </c>
      <c r="F3718" s="25">
        <f>IFERROR(_xlfn.XLOOKUP($B3718,'Reference Prices - Do Not Edit'!$C$4:$C$6575,'Reference Prices - Do Not Edit'!$I$4:$I$6575),0)</f>
        <v>0</v>
      </c>
    </row>
    <row r="3719" spans="2:6">
      <c r="B3719" s="475"/>
      <c r="C3719" s="380" t="str">
        <f>IFERROR(_xlfn.XLOOKUP($B3719,'Reference Prices - Do Not Edit'!$C$4:$C$6575,'Reference Prices - Do Not Edit'!$B$4:$B$6575),"-")</f>
        <v>-</v>
      </c>
      <c r="D3719" s="23">
        <f>IFERROR(_xlfn.XLOOKUP($B3719,'Reference Prices - Do Not Edit'!$C$4:$C$6575,'Reference Prices - Do Not Edit'!$D$4:$D$6575),0)</f>
        <v>0</v>
      </c>
      <c r="E3719" s="23">
        <f>IFERROR(_xlfn.XLOOKUP($B3719,'Reference Prices - Do Not Edit'!$C$4:$C$6575,'Reference Prices - Do Not Edit'!$E$4:$E$6575),0)</f>
        <v>0</v>
      </c>
      <c r="F3719" s="25">
        <f>IFERROR(_xlfn.XLOOKUP($B3719,'Reference Prices - Do Not Edit'!$C$4:$C$6575,'Reference Prices - Do Not Edit'!$I$4:$I$6575),0)</f>
        <v>0</v>
      </c>
    </row>
    <row r="3720" spans="2:6">
      <c r="B3720" s="475"/>
      <c r="C3720" s="380" t="str">
        <f>IFERROR(_xlfn.XLOOKUP($B3720,'Reference Prices - Do Not Edit'!$C$4:$C$6575,'Reference Prices - Do Not Edit'!$B$4:$B$6575),"-")</f>
        <v>-</v>
      </c>
      <c r="D3720" s="23">
        <f>IFERROR(_xlfn.XLOOKUP($B3720,'Reference Prices - Do Not Edit'!$C$4:$C$6575,'Reference Prices - Do Not Edit'!$D$4:$D$6575),0)</f>
        <v>0</v>
      </c>
      <c r="E3720" s="23">
        <f>IFERROR(_xlfn.XLOOKUP($B3720,'Reference Prices - Do Not Edit'!$C$4:$C$6575,'Reference Prices - Do Not Edit'!$E$4:$E$6575),0)</f>
        <v>0</v>
      </c>
      <c r="F3720" s="25">
        <f>IFERROR(_xlfn.XLOOKUP($B3720,'Reference Prices - Do Not Edit'!$C$4:$C$6575,'Reference Prices - Do Not Edit'!$I$4:$I$6575),0)</f>
        <v>0</v>
      </c>
    </row>
    <row r="3721" spans="2:6">
      <c r="B3721" s="475"/>
      <c r="C3721" s="380" t="str">
        <f>IFERROR(_xlfn.XLOOKUP($B3721,'Reference Prices - Do Not Edit'!$C$4:$C$6575,'Reference Prices - Do Not Edit'!$B$4:$B$6575),"-")</f>
        <v>-</v>
      </c>
      <c r="D3721" s="23">
        <f>IFERROR(_xlfn.XLOOKUP($B3721,'Reference Prices - Do Not Edit'!$C$4:$C$6575,'Reference Prices - Do Not Edit'!$D$4:$D$6575),0)</f>
        <v>0</v>
      </c>
      <c r="E3721" s="23">
        <f>IFERROR(_xlfn.XLOOKUP($B3721,'Reference Prices - Do Not Edit'!$C$4:$C$6575,'Reference Prices - Do Not Edit'!$E$4:$E$6575),0)</f>
        <v>0</v>
      </c>
      <c r="F3721" s="25">
        <f>IFERROR(_xlfn.XLOOKUP($B3721,'Reference Prices - Do Not Edit'!$C$4:$C$6575,'Reference Prices - Do Not Edit'!$I$4:$I$6575),0)</f>
        <v>0</v>
      </c>
    </row>
    <row r="3722" spans="2:6">
      <c r="B3722" s="475"/>
      <c r="C3722" s="380" t="str">
        <f>IFERROR(_xlfn.XLOOKUP($B3722,'Reference Prices - Do Not Edit'!$C$4:$C$6575,'Reference Prices - Do Not Edit'!$B$4:$B$6575),"-")</f>
        <v>-</v>
      </c>
      <c r="D3722" s="23">
        <f>IFERROR(_xlfn.XLOOKUP($B3722,'Reference Prices - Do Not Edit'!$C$4:$C$6575,'Reference Prices - Do Not Edit'!$D$4:$D$6575),0)</f>
        <v>0</v>
      </c>
      <c r="E3722" s="23">
        <f>IFERROR(_xlfn.XLOOKUP($B3722,'Reference Prices - Do Not Edit'!$C$4:$C$6575,'Reference Prices - Do Not Edit'!$E$4:$E$6575),0)</f>
        <v>0</v>
      </c>
      <c r="F3722" s="25">
        <f>IFERROR(_xlfn.XLOOKUP($B3722,'Reference Prices - Do Not Edit'!$C$4:$C$6575,'Reference Prices - Do Not Edit'!$I$4:$I$6575),0)</f>
        <v>0</v>
      </c>
    </row>
    <row r="3723" spans="2:6">
      <c r="B3723" s="475"/>
      <c r="C3723" s="380" t="str">
        <f>IFERROR(_xlfn.XLOOKUP($B3723,'Reference Prices - Do Not Edit'!$C$4:$C$6575,'Reference Prices - Do Not Edit'!$B$4:$B$6575),"-")</f>
        <v>-</v>
      </c>
      <c r="D3723" s="23">
        <f>IFERROR(_xlfn.XLOOKUP($B3723,'Reference Prices - Do Not Edit'!$C$4:$C$6575,'Reference Prices - Do Not Edit'!$D$4:$D$6575),0)</f>
        <v>0</v>
      </c>
      <c r="E3723" s="23">
        <f>IFERROR(_xlfn.XLOOKUP($B3723,'Reference Prices - Do Not Edit'!$C$4:$C$6575,'Reference Prices - Do Not Edit'!$E$4:$E$6575),0)</f>
        <v>0</v>
      </c>
      <c r="F3723" s="25">
        <f>IFERROR(_xlfn.XLOOKUP($B3723,'Reference Prices - Do Not Edit'!$C$4:$C$6575,'Reference Prices - Do Not Edit'!$I$4:$I$6575),0)</f>
        <v>0</v>
      </c>
    </row>
    <row r="3724" spans="2:6">
      <c r="B3724" s="475"/>
      <c r="C3724" s="380" t="str">
        <f>IFERROR(_xlfn.XLOOKUP($B3724,'Reference Prices - Do Not Edit'!$C$4:$C$6575,'Reference Prices - Do Not Edit'!$B$4:$B$6575),"-")</f>
        <v>-</v>
      </c>
      <c r="D3724" s="23">
        <f>IFERROR(_xlfn.XLOOKUP($B3724,'Reference Prices - Do Not Edit'!$C$4:$C$6575,'Reference Prices - Do Not Edit'!$D$4:$D$6575),0)</f>
        <v>0</v>
      </c>
      <c r="E3724" s="23">
        <f>IFERROR(_xlfn.XLOOKUP($B3724,'Reference Prices - Do Not Edit'!$C$4:$C$6575,'Reference Prices - Do Not Edit'!$E$4:$E$6575),0)</f>
        <v>0</v>
      </c>
      <c r="F3724" s="25">
        <f>IFERROR(_xlfn.XLOOKUP($B3724,'Reference Prices - Do Not Edit'!$C$4:$C$6575,'Reference Prices - Do Not Edit'!$I$4:$I$6575),0)</f>
        <v>0</v>
      </c>
    </row>
    <row r="3725" spans="2:6">
      <c r="B3725" s="475"/>
      <c r="C3725" s="380" t="str">
        <f>IFERROR(_xlfn.XLOOKUP($B3725,'Reference Prices - Do Not Edit'!$C$4:$C$6575,'Reference Prices - Do Not Edit'!$B$4:$B$6575),"-")</f>
        <v>-</v>
      </c>
      <c r="D3725" s="23">
        <f>IFERROR(_xlfn.XLOOKUP($B3725,'Reference Prices - Do Not Edit'!$C$4:$C$6575,'Reference Prices - Do Not Edit'!$D$4:$D$6575),0)</f>
        <v>0</v>
      </c>
      <c r="E3725" s="23">
        <f>IFERROR(_xlfn.XLOOKUP($B3725,'Reference Prices - Do Not Edit'!$C$4:$C$6575,'Reference Prices - Do Not Edit'!$E$4:$E$6575),0)</f>
        <v>0</v>
      </c>
      <c r="F3725" s="25">
        <f>IFERROR(_xlfn.XLOOKUP($B3725,'Reference Prices - Do Not Edit'!$C$4:$C$6575,'Reference Prices - Do Not Edit'!$I$4:$I$6575),0)</f>
        <v>0</v>
      </c>
    </row>
    <row r="3726" spans="2:6">
      <c r="B3726" s="475"/>
      <c r="C3726" s="380" t="str">
        <f>IFERROR(_xlfn.XLOOKUP($B3726,'Reference Prices - Do Not Edit'!$C$4:$C$6575,'Reference Prices - Do Not Edit'!$B$4:$B$6575),"-")</f>
        <v>-</v>
      </c>
      <c r="D3726" s="23">
        <f>IFERROR(_xlfn.XLOOKUP($B3726,'Reference Prices - Do Not Edit'!$C$4:$C$6575,'Reference Prices - Do Not Edit'!$D$4:$D$6575),0)</f>
        <v>0</v>
      </c>
      <c r="E3726" s="23">
        <f>IFERROR(_xlfn.XLOOKUP($B3726,'Reference Prices - Do Not Edit'!$C$4:$C$6575,'Reference Prices - Do Not Edit'!$E$4:$E$6575),0)</f>
        <v>0</v>
      </c>
      <c r="F3726" s="25">
        <f>IFERROR(_xlfn.XLOOKUP($B3726,'Reference Prices - Do Not Edit'!$C$4:$C$6575,'Reference Prices - Do Not Edit'!$I$4:$I$6575),0)</f>
        <v>0</v>
      </c>
    </row>
    <row r="3727" spans="2:6">
      <c r="B3727" s="475"/>
      <c r="C3727" s="380" t="str">
        <f>IFERROR(_xlfn.XLOOKUP($B3727,'Reference Prices - Do Not Edit'!$C$4:$C$6575,'Reference Prices - Do Not Edit'!$B$4:$B$6575),"-")</f>
        <v>-</v>
      </c>
      <c r="D3727" s="23">
        <f>IFERROR(_xlfn.XLOOKUP($B3727,'Reference Prices - Do Not Edit'!$C$4:$C$6575,'Reference Prices - Do Not Edit'!$D$4:$D$6575),0)</f>
        <v>0</v>
      </c>
      <c r="E3727" s="23">
        <f>IFERROR(_xlfn.XLOOKUP($B3727,'Reference Prices - Do Not Edit'!$C$4:$C$6575,'Reference Prices - Do Not Edit'!$E$4:$E$6575),0)</f>
        <v>0</v>
      </c>
      <c r="F3727" s="25">
        <f>IFERROR(_xlfn.XLOOKUP($B3727,'Reference Prices - Do Not Edit'!$C$4:$C$6575,'Reference Prices - Do Not Edit'!$I$4:$I$6575),0)</f>
        <v>0</v>
      </c>
    </row>
    <row r="3728" spans="2:6">
      <c r="B3728" s="475"/>
      <c r="C3728" s="380" t="str">
        <f>IFERROR(_xlfn.XLOOKUP($B3728,'Reference Prices - Do Not Edit'!$C$4:$C$6575,'Reference Prices - Do Not Edit'!$B$4:$B$6575),"-")</f>
        <v>-</v>
      </c>
      <c r="D3728" s="23">
        <f>IFERROR(_xlfn.XLOOKUP($B3728,'Reference Prices - Do Not Edit'!$C$4:$C$6575,'Reference Prices - Do Not Edit'!$D$4:$D$6575),0)</f>
        <v>0</v>
      </c>
      <c r="E3728" s="23">
        <f>IFERROR(_xlfn.XLOOKUP($B3728,'Reference Prices - Do Not Edit'!$C$4:$C$6575,'Reference Prices - Do Not Edit'!$E$4:$E$6575),0)</f>
        <v>0</v>
      </c>
      <c r="F3728" s="25">
        <f>IFERROR(_xlfn.XLOOKUP($B3728,'Reference Prices - Do Not Edit'!$C$4:$C$6575,'Reference Prices - Do Not Edit'!$I$4:$I$6575),0)</f>
        <v>0</v>
      </c>
    </row>
    <row r="3729" spans="2:6">
      <c r="B3729" s="475"/>
      <c r="C3729" s="380" t="str">
        <f>IFERROR(_xlfn.XLOOKUP($B3729,'Reference Prices - Do Not Edit'!$C$4:$C$6575,'Reference Prices - Do Not Edit'!$B$4:$B$6575),"-")</f>
        <v>-</v>
      </c>
      <c r="D3729" s="23">
        <f>IFERROR(_xlfn.XLOOKUP($B3729,'Reference Prices - Do Not Edit'!$C$4:$C$6575,'Reference Prices - Do Not Edit'!$D$4:$D$6575),0)</f>
        <v>0</v>
      </c>
      <c r="E3729" s="23">
        <f>IFERROR(_xlfn.XLOOKUP($B3729,'Reference Prices - Do Not Edit'!$C$4:$C$6575,'Reference Prices - Do Not Edit'!$E$4:$E$6575),0)</f>
        <v>0</v>
      </c>
      <c r="F3729" s="25">
        <f>IFERROR(_xlfn.XLOOKUP($B3729,'Reference Prices - Do Not Edit'!$C$4:$C$6575,'Reference Prices - Do Not Edit'!$I$4:$I$6575),0)</f>
        <v>0</v>
      </c>
    </row>
    <row r="3730" spans="2:6">
      <c r="B3730" s="475"/>
      <c r="C3730" s="380" t="str">
        <f>IFERROR(_xlfn.XLOOKUP($B3730,'Reference Prices - Do Not Edit'!$C$4:$C$6575,'Reference Prices - Do Not Edit'!$B$4:$B$6575),"-")</f>
        <v>-</v>
      </c>
      <c r="D3730" s="23">
        <f>IFERROR(_xlfn.XLOOKUP($B3730,'Reference Prices - Do Not Edit'!$C$4:$C$6575,'Reference Prices - Do Not Edit'!$D$4:$D$6575),0)</f>
        <v>0</v>
      </c>
      <c r="E3730" s="23">
        <f>IFERROR(_xlfn.XLOOKUP($B3730,'Reference Prices - Do Not Edit'!$C$4:$C$6575,'Reference Prices - Do Not Edit'!$E$4:$E$6575),0)</f>
        <v>0</v>
      </c>
      <c r="F3730" s="25">
        <f>IFERROR(_xlfn.XLOOKUP($B3730,'Reference Prices - Do Not Edit'!$C$4:$C$6575,'Reference Prices - Do Not Edit'!$I$4:$I$6575),0)</f>
        <v>0</v>
      </c>
    </row>
    <row r="3731" spans="2:6">
      <c r="B3731" s="475"/>
      <c r="C3731" s="380" t="str">
        <f>IFERROR(_xlfn.XLOOKUP($B3731,'Reference Prices - Do Not Edit'!$C$4:$C$6575,'Reference Prices - Do Not Edit'!$B$4:$B$6575),"-")</f>
        <v>-</v>
      </c>
      <c r="D3731" s="23">
        <f>IFERROR(_xlfn.XLOOKUP($B3731,'Reference Prices - Do Not Edit'!$C$4:$C$6575,'Reference Prices - Do Not Edit'!$D$4:$D$6575),0)</f>
        <v>0</v>
      </c>
      <c r="E3731" s="23">
        <f>IFERROR(_xlfn.XLOOKUP($B3731,'Reference Prices - Do Not Edit'!$C$4:$C$6575,'Reference Prices - Do Not Edit'!$E$4:$E$6575),0)</f>
        <v>0</v>
      </c>
      <c r="F3731" s="25">
        <f>IFERROR(_xlfn.XLOOKUP($B3731,'Reference Prices - Do Not Edit'!$C$4:$C$6575,'Reference Prices - Do Not Edit'!$I$4:$I$6575),0)</f>
        <v>0</v>
      </c>
    </row>
    <row r="3732" spans="2:6">
      <c r="B3732" s="475"/>
      <c r="C3732" s="380" t="str">
        <f>IFERROR(_xlfn.XLOOKUP($B3732,'Reference Prices - Do Not Edit'!$C$4:$C$6575,'Reference Prices - Do Not Edit'!$B$4:$B$6575),"-")</f>
        <v>-</v>
      </c>
      <c r="D3732" s="23">
        <f>IFERROR(_xlfn.XLOOKUP($B3732,'Reference Prices - Do Not Edit'!$C$4:$C$6575,'Reference Prices - Do Not Edit'!$D$4:$D$6575),0)</f>
        <v>0</v>
      </c>
      <c r="E3732" s="23">
        <f>IFERROR(_xlfn.XLOOKUP($B3732,'Reference Prices - Do Not Edit'!$C$4:$C$6575,'Reference Prices - Do Not Edit'!$E$4:$E$6575),0)</f>
        <v>0</v>
      </c>
      <c r="F3732" s="25">
        <f>IFERROR(_xlfn.XLOOKUP($B3732,'Reference Prices - Do Not Edit'!$C$4:$C$6575,'Reference Prices - Do Not Edit'!$I$4:$I$6575),0)</f>
        <v>0</v>
      </c>
    </row>
    <row r="3733" spans="2:6">
      <c r="B3733" s="475"/>
      <c r="C3733" s="380" t="str">
        <f>IFERROR(_xlfn.XLOOKUP($B3733,'Reference Prices - Do Not Edit'!$C$4:$C$6575,'Reference Prices - Do Not Edit'!$B$4:$B$6575),"-")</f>
        <v>-</v>
      </c>
      <c r="D3733" s="23">
        <f>IFERROR(_xlfn.XLOOKUP($B3733,'Reference Prices - Do Not Edit'!$C$4:$C$6575,'Reference Prices - Do Not Edit'!$D$4:$D$6575),0)</f>
        <v>0</v>
      </c>
      <c r="E3733" s="23">
        <f>IFERROR(_xlfn.XLOOKUP($B3733,'Reference Prices - Do Not Edit'!$C$4:$C$6575,'Reference Prices - Do Not Edit'!$E$4:$E$6575),0)</f>
        <v>0</v>
      </c>
      <c r="F3733" s="25">
        <f>IFERROR(_xlfn.XLOOKUP($B3733,'Reference Prices - Do Not Edit'!$C$4:$C$6575,'Reference Prices - Do Not Edit'!$I$4:$I$6575),0)</f>
        <v>0</v>
      </c>
    </row>
    <row r="3734" spans="2:6">
      <c r="B3734" s="475"/>
      <c r="C3734" s="380" t="str">
        <f>IFERROR(_xlfn.XLOOKUP($B3734,'Reference Prices - Do Not Edit'!$C$4:$C$6575,'Reference Prices - Do Not Edit'!$B$4:$B$6575),"-")</f>
        <v>-</v>
      </c>
      <c r="D3734" s="23">
        <f>IFERROR(_xlfn.XLOOKUP($B3734,'Reference Prices - Do Not Edit'!$C$4:$C$6575,'Reference Prices - Do Not Edit'!$D$4:$D$6575),0)</f>
        <v>0</v>
      </c>
      <c r="E3734" s="23">
        <f>IFERROR(_xlfn.XLOOKUP($B3734,'Reference Prices - Do Not Edit'!$C$4:$C$6575,'Reference Prices - Do Not Edit'!$E$4:$E$6575),0)</f>
        <v>0</v>
      </c>
      <c r="F3734" s="25">
        <f>IFERROR(_xlfn.XLOOKUP($B3734,'Reference Prices - Do Not Edit'!$C$4:$C$6575,'Reference Prices - Do Not Edit'!$I$4:$I$6575),0)</f>
        <v>0</v>
      </c>
    </row>
    <row r="3735" spans="2:6">
      <c r="B3735" s="475"/>
      <c r="C3735" s="380" t="str">
        <f>IFERROR(_xlfn.XLOOKUP($B3735,'Reference Prices - Do Not Edit'!$C$4:$C$6575,'Reference Prices - Do Not Edit'!$B$4:$B$6575),"-")</f>
        <v>-</v>
      </c>
      <c r="D3735" s="23">
        <f>IFERROR(_xlfn.XLOOKUP($B3735,'Reference Prices - Do Not Edit'!$C$4:$C$6575,'Reference Prices - Do Not Edit'!$D$4:$D$6575),0)</f>
        <v>0</v>
      </c>
      <c r="E3735" s="23">
        <f>IFERROR(_xlfn.XLOOKUP($B3735,'Reference Prices - Do Not Edit'!$C$4:$C$6575,'Reference Prices - Do Not Edit'!$E$4:$E$6575),0)</f>
        <v>0</v>
      </c>
      <c r="F3735" s="25">
        <f>IFERROR(_xlfn.XLOOKUP($B3735,'Reference Prices - Do Not Edit'!$C$4:$C$6575,'Reference Prices - Do Not Edit'!$I$4:$I$6575),0)</f>
        <v>0</v>
      </c>
    </row>
    <row r="3736" spans="2:6">
      <c r="B3736" s="475"/>
      <c r="C3736" s="380" t="str">
        <f>IFERROR(_xlfn.XLOOKUP($B3736,'Reference Prices - Do Not Edit'!$C$4:$C$6575,'Reference Prices - Do Not Edit'!$B$4:$B$6575),"-")</f>
        <v>-</v>
      </c>
      <c r="D3736" s="23">
        <f>IFERROR(_xlfn.XLOOKUP($B3736,'Reference Prices - Do Not Edit'!$C$4:$C$6575,'Reference Prices - Do Not Edit'!$D$4:$D$6575),0)</f>
        <v>0</v>
      </c>
      <c r="E3736" s="23">
        <f>IFERROR(_xlfn.XLOOKUP($B3736,'Reference Prices - Do Not Edit'!$C$4:$C$6575,'Reference Prices - Do Not Edit'!$E$4:$E$6575),0)</f>
        <v>0</v>
      </c>
      <c r="F3736" s="25">
        <f>IFERROR(_xlfn.XLOOKUP($B3736,'Reference Prices - Do Not Edit'!$C$4:$C$6575,'Reference Prices - Do Not Edit'!$I$4:$I$6575),0)</f>
        <v>0</v>
      </c>
    </row>
    <row r="3737" spans="2:6">
      <c r="B3737" s="475"/>
      <c r="C3737" s="380" t="str">
        <f>IFERROR(_xlfn.XLOOKUP($B3737,'Reference Prices - Do Not Edit'!$C$4:$C$6575,'Reference Prices - Do Not Edit'!$B$4:$B$6575),"-")</f>
        <v>-</v>
      </c>
      <c r="D3737" s="23">
        <f>IFERROR(_xlfn.XLOOKUP($B3737,'Reference Prices - Do Not Edit'!$C$4:$C$6575,'Reference Prices - Do Not Edit'!$D$4:$D$6575),0)</f>
        <v>0</v>
      </c>
      <c r="E3737" s="23">
        <f>IFERROR(_xlfn.XLOOKUP($B3737,'Reference Prices - Do Not Edit'!$C$4:$C$6575,'Reference Prices - Do Not Edit'!$E$4:$E$6575),0)</f>
        <v>0</v>
      </c>
      <c r="F3737" s="25">
        <f>IFERROR(_xlfn.XLOOKUP($B3737,'Reference Prices - Do Not Edit'!$C$4:$C$6575,'Reference Prices - Do Not Edit'!$I$4:$I$6575),0)</f>
        <v>0</v>
      </c>
    </row>
    <row r="3738" spans="2:6">
      <c r="B3738" s="475"/>
      <c r="C3738" s="380" t="str">
        <f>IFERROR(_xlfn.XLOOKUP($B3738,'Reference Prices - Do Not Edit'!$C$4:$C$6575,'Reference Prices - Do Not Edit'!$B$4:$B$6575),"-")</f>
        <v>-</v>
      </c>
      <c r="D3738" s="23">
        <f>IFERROR(_xlfn.XLOOKUP($B3738,'Reference Prices - Do Not Edit'!$C$4:$C$6575,'Reference Prices - Do Not Edit'!$D$4:$D$6575),0)</f>
        <v>0</v>
      </c>
      <c r="E3738" s="23">
        <f>IFERROR(_xlfn.XLOOKUP($B3738,'Reference Prices - Do Not Edit'!$C$4:$C$6575,'Reference Prices - Do Not Edit'!$E$4:$E$6575),0)</f>
        <v>0</v>
      </c>
      <c r="F3738" s="25">
        <f>IFERROR(_xlfn.XLOOKUP($B3738,'Reference Prices - Do Not Edit'!$C$4:$C$6575,'Reference Prices - Do Not Edit'!$I$4:$I$6575),0)</f>
        <v>0</v>
      </c>
    </row>
    <row r="3739" spans="2:6">
      <c r="B3739" s="475"/>
      <c r="C3739" s="380" t="str">
        <f>IFERROR(_xlfn.XLOOKUP($B3739,'Reference Prices - Do Not Edit'!$C$4:$C$6575,'Reference Prices - Do Not Edit'!$B$4:$B$6575),"-")</f>
        <v>-</v>
      </c>
      <c r="D3739" s="23">
        <f>IFERROR(_xlfn.XLOOKUP($B3739,'Reference Prices - Do Not Edit'!$C$4:$C$6575,'Reference Prices - Do Not Edit'!$D$4:$D$6575),0)</f>
        <v>0</v>
      </c>
      <c r="E3739" s="23">
        <f>IFERROR(_xlfn.XLOOKUP($B3739,'Reference Prices - Do Not Edit'!$C$4:$C$6575,'Reference Prices - Do Not Edit'!$E$4:$E$6575),0)</f>
        <v>0</v>
      </c>
      <c r="F3739" s="25">
        <f>IFERROR(_xlfn.XLOOKUP($B3739,'Reference Prices - Do Not Edit'!$C$4:$C$6575,'Reference Prices - Do Not Edit'!$I$4:$I$6575),0)</f>
        <v>0</v>
      </c>
    </row>
    <row r="3740" spans="2:6">
      <c r="B3740" s="475"/>
      <c r="C3740" s="380" t="str">
        <f>IFERROR(_xlfn.XLOOKUP($B3740,'Reference Prices - Do Not Edit'!$C$4:$C$6575,'Reference Prices - Do Not Edit'!$B$4:$B$6575),"-")</f>
        <v>-</v>
      </c>
      <c r="D3740" s="23">
        <f>IFERROR(_xlfn.XLOOKUP($B3740,'Reference Prices - Do Not Edit'!$C$4:$C$6575,'Reference Prices - Do Not Edit'!$D$4:$D$6575),0)</f>
        <v>0</v>
      </c>
      <c r="E3740" s="23">
        <f>IFERROR(_xlfn.XLOOKUP($B3740,'Reference Prices - Do Not Edit'!$C$4:$C$6575,'Reference Prices - Do Not Edit'!$E$4:$E$6575),0)</f>
        <v>0</v>
      </c>
      <c r="F3740" s="25">
        <f>IFERROR(_xlfn.XLOOKUP($B3740,'Reference Prices - Do Not Edit'!$C$4:$C$6575,'Reference Prices - Do Not Edit'!$I$4:$I$6575),0)</f>
        <v>0</v>
      </c>
    </row>
    <row r="3741" spans="2:6">
      <c r="B3741" s="475"/>
      <c r="C3741" s="380" t="str">
        <f>IFERROR(_xlfn.XLOOKUP($B3741,'Reference Prices - Do Not Edit'!$C$4:$C$6575,'Reference Prices - Do Not Edit'!$B$4:$B$6575),"-")</f>
        <v>-</v>
      </c>
      <c r="D3741" s="23">
        <f>IFERROR(_xlfn.XLOOKUP($B3741,'Reference Prices - Do Not Edit'!$C$4:$C$6575,'Reference Prices - Do Not Edit'!$D$4:$D$6575),0)</f>
        <v>0</v>
      </c>
      <c r="E3741" s="23">
        <f>IFERROR(_xlfn.XLOOKUP($B3741,'Reference Prices - Do Not Edit'!$C$4:$C$6575,'Reference Prices - Do Not Edit'!$E$4:$E$6575),0)</f>
        <v>0</v>
      </c>
      <c r="F3741" s="25">
        <f>IFERROR(_xlfn.XLOOKUP($B3741,'Reference Prices - Do Not Edit'!$C$4:$C$6575,'Reference Prices - Do Not Edit'!$I$4:$I$6575),0)</f>
        <v>0</v>
      </c>
    </row>
    <row r="3742" spans="2:6">
      <c r="B3742" s="475"/>
      <c r="C3742" s="380" t="str">
        <f>IFERROR(_xlfn.XLOOKUP($B3742,'Reference Prices - Do Not Edit'!$C$4:$C$6575,'Reference Prices - Do Not Edit'!$B$4:$B$6575),"-")</f>
        <v>-</v>
      </c>
      <c r="D3742" s="23">
        <f>IFERROR(_xlfn.XLOOKUP($B3742,'Reference Prices - Do Not Edit'!$C$4:$C$6575,'Reference Prices - Do Not Edit'!$D$4:$D$6575),0)</f>
        <v>0</v>
      </c>
      <c r="E3742" s="23">
        <f>IFERROR(_xlfn.XLOOKUP($B3742,'Reference Prices - Do Not Edit'!$C$4:$C$6575,'Reference Prices - Do Not Edit'!$E$4:$E$6575),0)</f>
        <v>0</v>
      </c>
      <c r="F3742" s="25">
        <f>IFERROR(_xlfn.XLOOKUP($B3742,'Reference Prices - Do Not Edit'!$C$4:$C$6575,'Reference Prices - Do Not Edit'!$I$4:$I$6575),0)</f>
        <v>0</v>
      </c>
    </row>
    <row r="3743" spans="2:6">
      <c r="B3743" s="475"/>
      <c r="C3743" s="380" t="str">
        <f>IFERROR(_xlfn.XLOOKUP($B3743,'Reference Prices - Do Not Edit'!$C$4:$C$6575,'Reference Prices - Do Not Edit'!$B$4:$B$6575),"-")</f>
        <v>-</v>
      </c>
      <c r="D3743" s="23">
        <f>IFERROR(_xlfn.XLOOKUP($B3743,'Reference Prices - Do Not Edit'!$C$4:$C$6575,'Reference Prices - Do Not Edit'!$D$4:$D$6575),0)</f>
        <v>0</v>
      </c>
      <c r="E3743" s="23">
        <f>IFERROR(_xlfn.XLOOKUP($B3743,'Reference Prices - Do Not Edit'!$C$4:$C$6575,'Reference Prices - Do Not Edit'!$E$4:$E$6575),0)</f>
        <v>0</v>
      </c>
      <c r="F3743" s="25">
        <f>IFERROR(_xlfn.XLOOKUP($B3743,'Reference Prices - Do Not Edit'!$C$4:$C$6575,'Reference Prices - Do Not Edit'!$I$4:$I$6575),0)</f>
        <v>0</v>
      </c>
    </row>
    <row r="3744" spans="2:6">
      <c r="B3744" s="475"/>
      <c r="C3744" s="380" t="str">
        <f>IFERROR(_xlfn.XLOOKUP($B3744,'Reference Prices - Do Not Edit'!$C$4:$C$6575,'Reference Prices - Do Not Edit'!$B$4:$B$6575),"-")</f>
        <v>-</v>
      </c>
      <c r="D3744" s="23">
        <f>IFERROR(_xlfn.XLOOKUP($B3744,'Reference Prices - Do Not Edit'!$C$4:$C$6575,'Reference Prices - Do Not Edit'!$D$4:$D$6575),0)</f>
        <v>0</v>
      </c>
      <c r="E3744" s="23">
        <f>IFERROR(_xlfn.XLOOKUP($B3744,'Reference Prices - Do Not Edit'!$C$4:$C$6575,'Reference Prices - Do Not Edit'!$E$4:$E$6575),0)</f>
        <v>0</v>
      </c>
      <c r="F3744" s="25">
        <f>IFERROR(_xlfn.XLOOKUP($B3744,'Reference Prices - Do Not Edit'!$C$4:$C$6575,'Reference Prices - Do Not Edit'!$I$4:$I$6575),0)</f>
        <v>0</v>
      </c>
    </row>
    <row r="3745" spans="2:6">
      <c r="B3745" s="475"/>
      <c r="C3745" s="380" t="str">
        <f>IFERROR(_xlfn.XLOOKUP($B3745,'Reference Prices - Do Not Edit'!$C$4:$C$6575,'Reference Prices - Do Not Edit'!$B$4:$B$6575),"-")</f>
        <v>-</v>
      </c>
      <c r="D3745" s="23">
        <f>IFERROR(_xlfn.XLOOKUP($B3745,'Reference Prices - Do Not Edit'!$C$4:$C$6575,'Reference Prices - Do Not Edit'!$D$4:$D$6575),0)</f>
        <v>0</v>
      </c>
      <c r="E3745" s="23">
        <f>IFERROR(_xlfn.XLOOKUP($B3745,'Reference Prices - Do Not Edit'!$C$4:$C$6575,'Reference Prices - Do Not Edit'!$E$4:$E$6575),0)</f>
        <v>0</v>
      </c>
      <c r="F3745" s="25">
        <f>IFERROR(_xlfn.XLOOKUP($B3745,'Reference Prices - Do Not Edit'!$C$4:$C$6575,'Reference Prices - Do Not Edit'!$I$4:$I$6575),0)</f>
        <v>0</v>
      </c>
    </row>
    <row r="3746" spans="2:6">
      <c r="B3746" s="475"/>
      <c r="C3746" s="380" t="str">
        <f>IFERROR(_xlfn.XLOOKUP($B3746,'Reference Prices - Do Not Edit'!$C$4:$C$6575,'Reference Prices - Do Not Edit'!$B$4:$B$6575),"-")</f>
        <v>-</v>
      </c>
      <c r="D3746" s="23">
        <f>IFERROR(_xlfn.XLOOKUP($B3746,'Reference Prices - Do Not Edit'!$C$4:$C$6575,'Reference Prices - Do Not Edit'!$D$4:$D$6575),0)</f>
        <v>0</v>
      </c>
      <c r="E3746" s="23">
        <f>IFERROR(_xlfn.XLOOKUP($B3746,'Reference Prices - Do Not Edit'!$C$4:$C$6575,'Reference Prices - Do Not Edit'!$E$4:$E$6575),0)</f>
        <v>0</v>
      </c>
      <c r="F3746" s="25">
        <f>IFERROR(_xlfn.XLOOKUP($B3746,'Reference Prices - Do Not Edit'!$C$4:$C$6575,'Reference Prices - Do Not Edit'!$I$4:$I$6575),0)</f>
        <v>0</v>
      </c>
    </row>
    <row r="3747" spans="2:6">
      <c r="B3747" s="475"/>
      <c r="C3747" s="380" t="str">
        <f>IFERROR(_xlfn.XLOOKUP($B3747,'Reference Prices - Do Not Edit'!$C$4:$C$6575,'Reference Prices - Do Not Edit'!$B$4:$B$6575),"-")</f>
        <v>-</v>
      </c>
      <c r="D3747" s="23">
        <f>IFERROR(_xlfn.XLOOKUP($B3747,'Reference Prices - Do Not Edit'!$C$4:$C$6575,'Reference Prices - Do Not Edit'!$D$4:$D$6575),0)</f>
        <v>0</v>
      </c>
      <c r="E3747" s="23">
        <f>IFERROR(_xlfn.XLOOKUP($B3747,'Reference Prices - Do Not Edit'!$C$4:$C$6575,'Reference Prices - Do Not Edit'!$E$4:$E$6575),0)</f>
        <v>0</v>
      </c>
      <c r="F3747" s="25">
        <f>IFERROR(_xlfn.XLOOKUP($B3747,'Reference Prices - Do Not Edit'!$C$4:$C$6575,'Reference Prices - Do Not Edit'!$I$4:$I$6575),0)</f>
        <v>0</v>
      </c>
    </row>
    <row r="3748" spans="2:6">
      <c r="B3748" s="475"/>
      <c r="C3748" s="380" t="str">
        <f>IFERROR(_xlfn.XLOOKUP($B3748,'Reference Prices - Do Not Edit'!$C$4:$C$6575,'Reference Prices - Do Not Edit'!$B$4:$B$6575),"-")</f>
        <v>-</v>
      </c>
      <c r="D3748" s="23">
        <f>IFERROR(_xlfn.XLOOKUP($B3748,'Reference Prices - Do Not Edit'!$C$4:$C$6575,'Reference Prices - Do Not Edit'!$D$4:$D$6575),0)</f>
        <v>0</v>
      </c>
      <c r="E3748" s="23">
        <f>IFERROR(_xlfn.XLOOKUP($B3748,'Reference Prices - Do Not Edit'!$C$4:$C$6575,'Reference Prices - Do Not Edit'!$E$4:$E$6575),0)</f>
        <v>0</v>
      </c>
      <c r="F3748" s="25">
        <f>IFERROR(_xlfn.XLOOKUP($B3748,'Reference Prices - Do Not Edit'!$C$4:$C$6575,'Reference Prices - Do Not Edit'!$I$4:$I$6575),0)</f>
        <v>0</v>
      </c>
    </row>
    <row r="3749" spans="2:6">
      <c r="B3749" s="475"/>
      <c r="C3749" s="380" t="str">
        <f>IFERROR(_xlfn.XLOOKUP($B3749,'Reference Prices - Do Not Edit'!$C$4:$C$6575,'Reference Prices - Do Not Edit'!$B$4:$B$6575),"-")</f>
        <v>-</v>
      </c>
      <c r="D3749" s="23">
        <f>IFERROR(_xlfn.XLOOKUP($B3749,'Reference Prices - Do Not Edit'!$C$4:$C$6575,'Reference Prices - Do Not Edit'!$D$4:$D$6575),0)</f>
        <v>0</v>
      </c>
      <c r="E3749" s="23">
        <f>IFERROR(_xlfn.XLOOKUP($B3749,'Reference Prices - Do Not Edit'!$C$4:$C$6575,'Reference Prices - Do Not Edit'!$E$4:$E$6575),0)</f>
        <v>0</v>
      </c>
      <c r="F3749" s="25">
        <f>IFERROR(_xlfn.XLOOKUP($B3749,'Reference Prices - Do Not Edit'!$C$4:$C$6575,'Reference Prices - Do Not Edit'!$I$4:$I$6575),0)</f>
        <v>0</v>
      </c>
    </row>
    <row r="3750" spans="2:6">
      <c r="B3750" s="475"/>
      <c r="C3750" s="380" t="str">
        <f>IFERROR(_xlfn.XLOOKUP($B3750,'Reference Prices - Do Not Edit'!$C$4:$C$6575,'Reference Prices - Do Not Edit'!$B$4:$B$6575),"-")</f>
        <v>-</v>
      </c>
      <c r="D3750" s="23">
        <f>IFERROR(_xlfn.XLOOKUP($B3750,'Reference Prices - Do Not Edit'!$C$4:$C$6575,'Reference Prices - Do Not Edit'!$D$4:$D$6575),0)</f>
        <v>0</v>
      </c>
      <c r="E3750" s="23">
        <f>IFERROR(_xlfn.XLOOKUP($B3750,'Reference Prices - Do Not Edit'!$C$4:$C$6575,'Reference Prices - Do Not Edit'!$E$4:$E$6575),0)</f>
        <v>0</v>
      </c>
      <c r="F3750" s="25">
        <f>IFERROR(_xlfn.XLOOKUP($B3750,'Reference Prices - Do Not Edit'!$C$4:$C$6575,'Reference Prices - Do Not Edit'!$I$4:$I$6575),0)</f>
        <v>0</v>
      </c>
    </row>
    <row r="3751" spans="2:6">
      <c r="B3751" s="475"/>
      <c r="C3751" s="380" t="str">
        <f>IFERROR(_xlfn.XLOOKUP($B3751,'Reference Prices - Do Not Edit'!$C$4:$C$6575,'Reference Prices - Do Not Edit'!$B$4:$B$6575),"-")</f>
        <v>-</v>
      </c>
      <c r="D3751" s="23">
        <f>IFERROR(_xlfn.XLOOKUP($B3751,'Reference Prices - Do Not Edit'!$C$4:$C$6575,'Reference Prices - Do Not Edit'!$D$4:$D$6575),0)</f>
        <v>0</v>
      </c>
      <c r="E3751" s="23">
        <f>IFERROR(_xlfn.XLOOKUP($B3751,'Reference Prices - Do Not Edit'!$C$4:$C$6575,'Reference Prices - Do Not Edit'!$E$4:$E$6575),0)</f>
        <v>0</v>
      </c>
      <c r="F3751" s="25">
        <f>IFERROR(_xlfn.XLOOKUP($B3751,'Reference Prices - Do Not Edit'!$C$4:$C$6575,'Reference Prices - Do Not Edit'!$I$4:$I$6575),0)</f>
        <v>0</v>
      </c>
    </row>
    <row r="3752" spans="2:6">
      <c r="B3752" s="475"/>
      <c r="C3752" s="380" t="str">
        <f>IFERROR(_xlfn.XLOOKUP($B3752,'Reference Prices - Do Not Edit'!$C$4:$C$6575,'Reference Prices - Do Not Edit'!$B$4:$B$6575),"-")</f>
        <v>-</v>
      </c>
      <c r="D3752" s="23">
        <f>IFERROR(_xlfn.XLOOKUP($B3752,'Reference Prices - Do Not Edit'!$C$4:$C$6575,'Reference Prices - Do Not Edit'!$D$4:$D$6575),0)</f>
        <v>0</v>
      </c>
      <c r="E3752" s="23">
        <f>IFERROR(_xlfn.XLOOKUP($B3752,'Reference Prices - Do Not Edit'!$C$4:$C$6575,'Reference Prices - Do Not Edit'!$E$4:$E$6575),0)</f>
        <v>0</v>
      </c>
      <c r="F3752" s="25">
        <f>IFERROR(_xlfn.XLOOKUP($B3752,'Reference Prices - Do Not Edit'!$C$4:$C$6575,'Reference Prices - Do Not Edit'!$I$4:$I$6575),0)</f>
        <v>0</v>
      </c>
    </row>
    <row r="3753" spans="2:6">
      <c r="B3753" s="475"/>
      <c r="C3753" s="380" t="str">
        <f>IFERROR(_xlfn.XLOOKUP($B3753,'Reference Prices - Do Not Edit'!$C$4:$C$6575,'Reference Prices - Do Not Edit'!$B$4:$B$6575),"-")</f>
        <v>-</v>
      </c>
      <c r="D3753" s="23">
        <f>IFERROR(_xlfn.XLOOKUP($B3753,'Reference Prices - Do Not Edit'!$C$4:$C$6575,'Reference Prices - Do Not Edit'!$D$4:$D$6575),0)</f>
        <v>0</v>
      </c>
      <c r="E3753" s="23">
        <f>IFERROR(_xlfn.XLOOKUP($B3753,'Reference Prices - Do Not Edit'!$C$4:$C$6575,'Reference Prices - Do Not Edit'!$E$4:$E$6575),0)</f>
        <v>0</v>
      </c>
      <c r="F3753" s="25">
        <f>IFERROR(_xlfn.XLOOKUP($B3753,'Reference Prices - Do Not Edit'!$C$4:$C$6575,'Reference Prices - Do Not Edit'!$I$4:$I$6575),0)</f>
        <v>0</v>
      </c>
    </row>
    <row r="3754" spans="2:6">
      <c r="B3754" s="475"/>
      <c r="C3754" s="380" t="str">
        <f>IFERROR(_xlfn.XLOOKUP($B3754,'Reference Prices - Do Not Edit'!$C$4:$C$6575,'Reference Prices - Do Not Edit'!$B$4:$B$6575),"-")</f>
        <v>-</v>
      </c>
      <c r="D3754" s="23">
        <f>IFERROR(_xlfn.XLOOKUP($B3754,'Reference Prices - Do Not Edit'!$C$4:$C$6575,'Reference Prices - Do Not Edit'!$D$4:$D$6575),0)</f>
        <v>0</v>
      </c>
      <c r="E3754" s="23">
        <f>IFERROR(_xlfn.XLOOKUP($B3754,'Reference Prices - Do Not Edit'!$C$4:$C$6575,'Reference Prices - Do Not Edit'!$E$4:$E$6575),0)</f>
        <v>0</v>
      </c>
      <c r="F3754" s="25">
        <f>IFERROR(_xlfn.XLOOKUP($B3754,'Reference Prices - Do Not Edit'!$C$4:$C$6575,'Reference Prices - Do Not Edit'!$I$4:$I$6575),0)</f>
        <v>0</v>
      </c>
    </row>
    <row r="3755" spans="2:6">
      <c r="B3755" s="475"/>
      <c r="C3755" s="380" t="str">
        <f>IFERROR(_xlfn.XLOOKUP($B3755,'Reference Prices - Do Not Edit'!$C$4:$C$6575,'Reference Prices - Do Not Edit'!$B$4:$B$6575),"-")</f>
        <v>-</v>
      </c>
      <c r="D3755" s="23">
        <f>IFERROR(_xlfn.XLOOKUP($B3755,'Reference Prices - Do Not Edit'!$C$4:$C$6575,'Reference Prices - Do Not Edit'!$D$4:$D$6575),0)</f>
        <v>0</v>
      </c>
      <c r="E3755" s="23">
        <f>IFERROR(_xlfn.XLOOKUP($B3755,'Reference Prices - Do Not Edit'!$C$4:$C$6575,'Reference Prices - Do Not Edit'!$E$4:$E$6575),0)</f>
        <v>0</v>
      </c>
      <c r="F3755" s="25">
        <f>IFERROR(_xlfn.XLOOKUP($B3755,'Reference Prices - Do Not Edit'!$C$4:$C$6575,'Reference Prices - Do Not Edit'!$I$4:$I$6575),0)</f>
        <v>0</v>
      </c>
    </row>
    <row r="3756" spans="2:6">
      <c r="B3756" s="475"/>
      <c r="C3756" s="380" t="str">
        <f>IFERROR(_xlfn.XLOOKUP($B3756,'Reference Prices - Do Not Edit'!$C$4:$C$6575,'Reference Prices - Do Not Edit'!$B$4:$B$6575),"-")</f>
        <v>-</v>
      </c>
      <c r="D3756" s="23">
        <f>IFERROR(_xlfn.XLOOKUP($B3756,'Reference Prices - Do Not Edit'!$C$4:$C$6575,'Reference Prices - Do Not Edit'!$D$4:$D$6575),0)</f>
        <v>0</v>
      </c>
      <c r="E3756" s="23">
        <f>IFERROR(_xlfn.XLOOKUP($B3756,'Reference Prices - Do Not Edit'!$C$4:$C$6575,'Reference Prices - Do Not Edit'!$E$4:$E$6575),0)</f>
        <v>0</v>
      </c>
      <c r="F3756" s="25">
        <f>IFERROR(_xlfn.XLOOKUP($B3756,'Reference Prices - Do Not Edit'!$C$4:$C$6575,'Reference Prices - Do Not Edit'!$I$4:$I$6575),0)</f>
        <v>0</v>
      </c>
    </row>
    <row r="3757" spans="2:6">
      <c r="B3757" s="475"/>
      <c r="C3757" s="380" t="str">
        <f>IFERROR(_xlfn.XLOOKUP($B3757,'Reference Prices - Do Not Edit'!$C$4:$C$6575,'Reference Prices - Do Not Edit'!$B$4:$B$6575),"-")</f>
        <v>-</v>
      </c>
      <c r="D3757" s="23">
        <f>IFERROR(_xlfn.XLOOKUP($B3757,'Reference Prices - Do Not Edit'!$C$4:$C$6575,'Reference Prices - Do Not Edit'!$D$4:$D$6575),0)</f>
        <v>0</v>
      </c>
      <c r="E3757" s="23">
        <f>IFERROR(_xlfn.XLOOKUP($B3757,'Reference Prices - Do Not Edit'!$C$4:$C$6575,'Reference Prices - Do Not Edit'!$E$4:$E$6575),0)</f>
        <v>0</v>
      </c>
      <c r="F3757" s="25">
        <f>IFERROR(_xlfn.XLOOKUP($B3757,'Reference Prices - Do Not Edit'!$C$4:$C$6575,'Reference Prices - Do Not Edit'!$I$4:$I$6575),0)</f>
        <v>0</v>
      </c>
    </row>
    <row r="3758" spans="2:6">
      <c r="B3758" s="475"/>
      <c r="C3758" s="380" t="str">
        <f>IFERROR(_xlfn.XLOOKUP($B3758,'Reference Prices - Do Not Edit'!$C$4:$C$6575,'Reference Prices - Do Not Edit'!$B$4:$B$6575),"-")</f>
        <v>-</v>
      </c>
      <c r="D3758" s="23">
        <f>IFERROR(_xlfn.XLOOKUP($B3758,'Reference Prices - Do Not Edit'!$C$4:$C$6575,'Reference Prices - Do Not Edit'!$D$4:$D$6575),0)</f>
        <v>0</v>
      </c>
      <c r="E3758" s="23">
        <f>IFERROR(_xlfn.XLOOKUP($B3758,'Reference Prices - Do Not Edit'!$C$4:$C$6575,'Reference Prices - Do Not Edit'!$E$4:$E$6575),0)</f>
        <v>0</v>
      </c>
      <c r="F3758" s="25">
        <f>IFERROR(_xlfn.XLOOKUP($B3758,'Reference Prices - Do Not Edit'!$C$4:$C$6575,'Reference Prices - Do Not Edit'!$I$4:$I$6575),0)</f>
        <v>0</v>
      </c>
    </row>
    <row r="3759" spans="2:6">
      <c r="B3759" s="475"/>
      <c r="C3759" s="380" t="str">
        <f>IFERROR(_xlfn.XLOOKUP($B3759,'Reference Prices - Do Not Edit'!$C$4:$C$6575,'Reference Prices - Do Not Edit'!$B$4:$B$6575),"-")</f>
        <v>-</v>
      </c>
      <c r="D3759" s="23">
        <f>IFERROR(_xlfn.XLOOKUP($B3759,'Reference Prices - Do Not Edit'!$C$4:$C$6575,'Reference Prices - Do Not Edit'!$D$4:$D$6575),0)</f>
        <v>0</v>
      </c>
      <c r="E3759" s="23">
        <f>IFERROR(_xlfn.XLOOKUP($B3759,'Reference Prices - Do Not Edit'!$C$4:$C$6575,'Reference Prices - Do Not Edit'!$E$4:$E$6575),0)</f>
        <v>0</v>
      </c>
      <c r="F3759" s="25">
        <f>IFERROR(_xlfn.XLOOKUP($B3759,'Reference Prices - Do Not Edit'!$C$4:$C$6575,'Reference Prices - Do Not Edit'!$I$4:$I$6575),0)</f>
        <v>0</v>
      </c>
    </row>
    <row r="3760" spans="2:6">
      <c r="B3760" s="475"/>
      <c r="C3760" s="380" t="str">
        <f>IFERROR(_xlfn.XLOOKUP($B3760,'Reference Prices - Do Not Edit'!$C$4:$C$6575,'Reference Prices - Do Not Edit'!$B$4:$B$6575),"-")</f>
        <v>-</v>
      </c>
      <c r="D3760" s="23">
        <f>IFERROR(_xlfn.XLOOKUP($B3760,'Reference Prices - Do Not Edit'!$C$4:$C$6575,'Reference Prices - Do Not Edit'!$D$4:$D$6575),0)</f>
        <v>0</v>
      </c>
      <c r="E3760" s="23">
        <f>IFERROR(_xlfn.XLOOKUP($B3760,'Reference Prices - Do Not Edit'!$C$4:$C$6575,'Reference Prices - Do Not Edit'!$E$4:$E$6575),0)</f>
        <v>0</v>
      </c>
      <c r="F3760" s="25">
        <f>IFERROR(_xlfn.XLOOKUP($B3760,'Reference Prices - Do Not Edit'!$C$4:$C$6575,'Reference Prices - Do Not Edit'!$I$4:$I$6575),0)</f>
        <v>0</v>
      </c>
    </row>
    <row r="3761" spans="2:6">
      <c r="B3761" s="475"/>
      <c r="C3761" s="380" t="str">
        <f>IFERROR(_xlfn.XLOOKUP($B3761,'Reference Prices - Do Not Edit'!$C$4:$C$6575,'Reference Prices - Do Not Edit'!$B$4:$B$6575),"-")</f>
        <v>-</v>
      </c>
      <c r="D3761" s="23">
        <f>IFERROR(_xlfn.XLOOKUP($B3761,'Reference Prices - Do Not Edit'!$C$4:$C$6575,'Reference Prices - Do Not Edit'!$D$4:$D$6575),0)</f>
        <v>0</v>
      </c>
      <c r="E3761" s="23">
        <f>IFERROR(_xlfn.XLOOKUP($B3761,'Reference Prices - Do Not Edit'!$C$4:$C$6575,'Reference Prices - Do Not Edit'!$E$4:$E$6575),0)</f>
        <v>0</v>
      </c>
      <c r="F3761" s="25">
        <f>IFERROR(_xlfn.XLOOKUP($B3761,'Reference Prices - Do Not Edit'!$C$4:$C$6575,'Reference Prices - Do Not Edit'!$I$4:$I$6575),0)</f>
        <v>0</v>
      </c>
    </row>
    <row r="3762" spans="2:6">
      <c r="B3762" s="475"/>
      <c r="C3762" s="380" t="str">
        <f>IFERROR(_xlfn.XLOOKUP($B3762,'Reference Prices - Do Not Edit'!$C$4:$C$6575,'Reference Prices - Do Not Edit'!$B$4:$B$6575),"-")</f>
        <v>-</v>
      </c>
      <c r="D3762" s="23">
        <f>IFERROR(_xlfn.XLOOKUP($B3762,'Reference Prices - Do Not Edit'!$C$4:$C$6575,'Reference Prices - Do Not Edit'!$D$4:$D$6575),0)</f>
        <v>0</v>
      </c>
      <c r="E3762" s="23">
        <f>IFERROR(_xlfn.XLOOKUP($B3762,'Reference Prices - Do Not Edit'!$C$4:$C$6575,'Reference Prices - Do Not Edit'!$E$4:$E$6575),0)</f>
        <v>0</v>
      </c>
      <c r="F3762" s="25">
        <f>IFERROR(_xlfn.XLOOKUP($B3762,'Reference Prices - Do Not Edit'!$C$4:$C$6575,'Reference Prices - Do Not Edit'!$I$4:$I$6575),0)</f>
        <v>0</v>
      </c>
    </row>
    <row r="3763" spans="2:6">
      <c r="B3763" s="475"/>
      <c r="C3763" s="380" t="str">
        <f>IFERROR(_xlfn.XLOOKUP($B3763,'Reference Prices - Do Not Edit'!$C$4:$C$6575,'Reference Prices - Do Not Edit'!$B$4:$B$6575),"-")</f>
        <v>-</v>
      </c>
      <c r="D3763" s="23">
        <f>IFERROR(_xlfn.XLOOKUP($B3763,'Reference Prices - Do Not Edit'!$C$4:$C$6575,'Reference Prices - Do Not Edit'!$D$4:$D$6575),0)</f>
        <v>0</v>
      </c>
      <c r="E3763" s="23">
        <f>IFERROR(_xlfn.XLOOKUP($B3763,'Reference Prices - Do Not Edit'!$C$4:$C$6575,'Reference Prices - Do Not Edit'!$E$4:$E$6575),0)</f>
        <v>0</v>
      </c>
      <c r="F3763" s="25">
        <f>IFERROR(_xlfn.XLOOKUP($B3763,'Reference Prices - Do Not Edit'!$C$4:$C$6575,'Reference Prices - Do Not Edit'!$I$4:$I$6575),0)</f>
        <v>0</v>
      </c>
    </row>
    <row r="3764" spans="2:6">
      <c r="B3764" s="475"/>
      <c r="C3764" s="380" t="str">
        <f>IFERROR(_xlfn.XLOOKUP($B3764,'Reference Prices - Do Not Edit'!$C$4:$C$6575,'Reference Prices - Do Not Edit'!$B$4:$B$6575),"-")</f>
        <v>-</v>
      </c>
      <c r="D3764" s="23">
        <f>IFERROR(_xlfn.XLOOKUP($B3764,'Reference Prices - Do Not Edit'!$C$4:$C$6575,'Reference Prices - Do Not Edit'!$D$4:$D$6575),0)</f>
        <v>0</v>
      </c>
      <c r="E3764" s="23">
        <f>IFERROR(_xlfn.XLOOKUP($B3764,'Reference Prices - Do Not Edit'!$C$4:$C$6575,'Reference Prices - Do Not Edit'!$E$4:$E$6575),0)</f>
        <v>0</v>
      </c>
      <c r="F3764" s="25">
        <f>IFERROR(_xlfn.XLOOKUP($B3764,'Reference Prices - Do Not Edit'!$C$4:$C$6575,'Reference Prices - Do Not Edit'!$I$4:$I$6575),0)</f>
        <v>0</v>
      </c>
    </row>
    <row r="3765" spans="2:6">
      <c r="B3765" s="475"/>
      <c r="C3765" s="380" t="str">
        <f>IFERROR(_xlfn.XLOOKUP($B3765,'Reference Prices - Do Not Edit'!$C$4:$C$6575,'Reference Prices - Do Not Edit'!$B$4:$B$6575),"-")</f>
        <v>-</v>
      </c>
      <c r="D3765" s="23">
        <f>IFERROR(_xlfn.XLOOKUP($B3765,'Reference Prices - Do Not Edit'!$C$4:$C$6575,'Reference Prices - Do Not Edit'!$D$4:$D$6575),0)</f>
        <v>0</v>
      </c>
      <c r="E3765" s="23">
        <f>IFERROR(_xlfn.XLOOKUP($B3765,'Reference Prices - Do Not Edit'!$C$4:$C$6575,'Reference Prices - Do Not Edit'!$E$4:$E$6575),0)</f>
        <v>0</v>
      </c>
      <c r="F3765" s="25">
        <f>IFERROR(_xlfn.XLOOKUP($B3765,'Reference Prices - Do Not Edit'!$C$4:$C$6575,'Reference Prices - Do Not Edit'!$I$4:$I$6575),0)</f>
        <v>0</v>
      </c>
    </row>
    <row r="3766" spans="2:6">
      <c r="B3766" s="475"/>
      <c r="C3766" s="380" t="str">
        <f>IFERROR(_xlfn.XLOOKUP($B3766,'Reference Prices - Do Not Edit'!$C$4:$C$6575,'Reference Prices - Do Not Edit'!$B$4:$B$6575),"-")</f>
        <v>-</v>
      </c>
      <c r="D3766" s="23">
        <f>IFERROR(_xlfn.XLOOKUP($B3766,'Reference Prices - Do Not Edit'!$C$4:$C$6575,'Reference Prices - Do Not Edit'!$D$4:$D$6575),0)</f>
        <v>0</v>
      </c>
      <c r="E3766" s="23">
        <f>IFERROR(_xlfn.XLOOKUP($B3766,'Reference Prices - Do Not Edit'!$C$4:$C$6575,'Reference Prices - Do Not Edit'!$E$4:$E$6575),0)</f>
        <v>0</v>
      </c>
      <c r="F3766" s="25">
        <f>IFERROR(_xlfn.XLOOKUP($B3766,'Reference Prices - Do Not Edit'!$C$4:$C$6575,'Reference Prices - Do Not Edit'!$I$4:$I$6575),0)</f>
        <v>0</v>
      </c>
    </row>
    <row r="3767" spans="2:6">
      <c r="B3767" s="475"/>
      <c r="C3767" s="380" t="str">
        <f>IFERROR(_xlfn.XLOOKUP($B3767,'Reference Prices - Do Not Edit'!$C$4:$C$6575,'Reference Prices - Do Not Edit'!$B$4:$B$6575),"-")</f>
        <v>-</v>
      </c>
      <c r="D3767" s="23">
        <f>IFERROR(_xlfn.XLOOKUP($B3767,'Reference Prices - Do Not Edit'!$C$4:$C$6575,'Reference Prices - Do Not Edit'!$D$4:$D$6575),0)</f>
        <v>0</v>
      </c>
      <c r="E3767" s="23">
        <f>IFERROR(_xlfn.XLOOKUP($B3767,'Reference Prices - Do Not Edit'!$C$4:$C$6575,'Reference Prices - Do Not Edit'!$E$4:$E$6575),0)</f>
        <v>0</v>
      </c>
      <c r="F3767" s="25">
        <f>IFERROR(_xlfn.XLOOKUP($B3767,'Reference Prices - Do Not Edit'!$C$4:$C$6575,'Reference Prices - Do Not Edit'!$I$4:$I$6575),0)</f>
        <v>0</v>
      </c>
    </row>
    <row r="3768" spans="2:6">
      <c r="B3768" s="475"/>
      <c r="C3768" s="380" t="str">
        <f>IFERROR(_xlfn.XLOOKUP($B3768,'Reference Prices - Do Not Edit'!$C$4:$C$6575,'Reference Prices - Do Not Edit'!$B$4:$B$6575),"-")</f>
        <v>-</v>
      </c>
      <c r="D3768" s="23">
        <f>IFERROR(_xlfn.XLOOKUP($B3768,'Reference Prices - Do Not Edit'!$C$4:$C$6575,'Reference Prices - Do Not Edit'!$D$4:$D$6575),0)</f>
        <v>0</v>
      </c>
      <c r="E3768" s="23">
        <f>IFERROR(_xlfn.XLOOKUP($B3768,'Reference Prices - Do Not Edit'!$C$4:$C$6575,'Reference Prices - Do Not Edit'!$E$4:$E$6575),0)</f>
        <v>0</v>
      </c>
      <c r="F3768" s="25">
        <f>IFERROR(_xlfn.XLOOKUP($B3768,'Reference Prices - Do Not Edit'!$C$4:$C$6575,'Reference Prices - Do Not Edit'!$I$4:$I$6575),0)</f>
        <v>0</v>
      </c>
    </row>
    <row r="3769" spans="2:6">
      <c r="B3769" s="475"/>
      <c r="C3769" s="380" t="str">
        <f>IFERROR(_xlfn.XLOOKUP($B3769,'Reference Prices - Do Not Edit'!$C$4:$C$6575,'Reference Prices - Do Not Edit'!$B$4:$B$6575),"-")</f>
        <v>-</v>
      </c>
      <c r="D3769" s="23">
        <f>IFERROR(_xlfn.XLOOKUP($B3769,'Reference Prices - Do Not Edit'!$C$4:$C$6575,'Reference Prices - Do Not Edit'!$D$4:$D$6575),0)</f>
        <v>0</v>
      </c>
      <c r="E3769" s="23">
        <f>IFERROR(_xlfn.XLOOKUP($B3769,'Reference Prices - Do Not Edit'!$C$4:$C$6575,'Reference Prices - Do Not Edit'!$E$4:$E$6575),0)</f>
        <v>0</v>
      </c>
      <c r="F3769" s="25">
        <f>IFERROR(_xlfn.XLOOKUP($B3769,'Reference Prices - Do Not Edit'!$C$4:$C$6575,'Reference Prices - Do Not Edit'!$I$4:$I$6575),0)</f>
        <v>0</v>
      </c>
    </row>
    <row r="3770" spans="2:6">
      <c r="B3770" s="475"/>
      <c r="C3770" s="380" t="str">
        <f>IFERROR(_xlfn.XLOOKUP($B3770,'Reference Prices - Do Not Edit'!$C$4:$C$6575,'Reference Prices - Do Not Edit'!$B$4:$B$6575),"-")</f>
        <v>-</v>
      </c>
      <c r="D3770" s="23">
        <f>IFERROR(_xlfn.XLOOKUP($B3770,'Reference Prices - Do Not Edit'!$C$4:$C$6575,'Reference Prices - Do Not Edit'!$D$4:$D$6575),0)</f>
        <v>0</v>
      </c>
      <c r="E3770" s="23">
        <f>IFERROR(_xlfn.XLOOKUP($B3770,'Reference Prices - Do Not Edit'!$C$4:$C$6575,'Reference Prices - Do Not Edit'!$E$4:$E$6575),0)</f>
        <v>0</v>
      </c>
      <c r="F3770" s="25">
        <f>IFERROR(_xlfn.XLOOKUP($B3770,'Reference Prices - Do Not Edit'!$C$4:$C$6575,'Reference Prices - Do Not Edit'!$I$4:$I$6575),0)</f>
        <v>0</v>
      </c>
    </row>
    <row r="3771" spans="2:6">
      <c r="B3771" s="475"/>
      <c r="C3771" s="380" t="str">
        <f>IFERROR(_xlfn.XLOOKUP($B3771,'Reference Prices - Do Not Edit'!$C$4:$C$6575,'Reference Prices - Do Not Edit'!$B$4:$B$6575),"-")</f>
        <v>-</v>
      </c>
      <c r="D3771" s="23">
        <f>IFERROR(_xlfn.XLOOKUP($B3771,'Reference Prices - Do Not Edit'!$C$4:$C$6575,'Reference Prices - Do Not Edit'!$D$4:$D$6575),0)</f>
        <v>0</v>
      </c>
      <c r="E3771" s="23">
        <f>IFERROR(_xlfn.XLOOKUP($B3771,'Reference Prices - Do Not Edit'!$C$4:$C$6575,'Reference Prices - Do Not Edit'!$E$4:$E$6575),0)</f>
        <v>0</v>
      </c>
      <c r="F3771" s="25">
        <f>IFERROR(_xlfn.XLOOKUP($B3771,'Reference Prices - Do Not Edit'!$C$4:$C$6575,'Reference Prices - Do Not Edit'!$I$4:$I$6575),0)</f>
        <v>0</v>
      </c>
    </row>
    <row r="3772" spans="2:6">
      <c r="B3772" s="475"/>
      <c r="C3772" s="380" t="str">
        <f>IFERROR(_xlfn.XLOOKUP($B3772,'Reference Prices - Do Not Edit'!$C$4:$C$6575,'Reference Prices - Do Not Edit'!$B$4:$B$6575),"-")</f>
        <v>-</v>
      </c>
      <c r="D3772" s="23">
        <f>IFERROR(_xlfn.XLOOKUP($B3772,'Reference Prices - Do Not Edit'!$C$4:$C$6575,'Reference Prices - Do Not Edit'!$D$4:$D$6575),0)</f>
        <v>0</v>
      </c>
      <c r="E3772" s="23">
        <f>IFERROR(_xlfn.XLOOKUP($B3772,'Reference Prices - Do Not Edit'!$C$4:$C$6575,'Reference Prices - Do Not Edit'!$E$4:$E$6575),0)</f>
        <v>0</v>
      </c>
      <c r="F3772" s="25">
        <f>IFERROR(_xlfn.XLOOKUP($B3772,'Reference Prices - Do Not Edit'!$C$4:$C$6575,'Reference Prices - Do Not Edit'!$I$4:$I$6575),0)</f>
        <v>0</v>
      </c>
    </row>
    <row r="3773" spans="2:6">
      <c r="B3773" s="475"/>
      <c r="C3773" s="380" t="str">
        <f>IFERROR(_xlfn.XLOOKUP($B3773,'Reference Prices - Do Not Edit'!$C$4:$C$6575,'Reference Prices - Do Not Edit'!$B$4:$B$6575),"-")</f>
        <v>-</v>
      </c>
      <c r="D3773" s="23">
        <f>IFERROR(_xlfn.XLOOKUP($B3773,'Reference Prices - Do Not Edit'!$C$4:$C$6575,'Reference Prices - Do Not Edit'!$D$4:$D$6575),0)</f>
        <v>0</v>
      </c>
      <c r="E3773" s="23">
        <f>IFERROR(_xlfn.XLOOKUP($B3773,'Reference Prices - Do Not Edit'!$C$4:$C$6575,'Reference Prices - Do Not Edit'!$E$4:$E$6575),0)</f>
        <v>0</v>
      </c>
      <c r="F3773" s="25">
        <f>IFERROR(_xlfn.XLOOKUP($B3773,'Reference Prices - Do Not Edit'!$C$4:$C$6575,'Reference Prices - Do Not Edit'!$I$4:$I$6575),0)</f>
        <v>0</v>
      </c>
    </row>
    <row r="3774" spans="2:6">
      <c r="B3774" s="475"/>
      <c r="C3774" s="380" t="str">
        <f>IFERROR(_xlfn.XLOOKUP($B3774,'Reference Prices - Do Not Edit'!$C$4:$C$6575,'Reference Prices - Do Not Edit'!$B$4:$B$6575),"-")</f>
        <v>-</v>
      </c>
      <c r="D3774" s="23">
        <f>IFERROR(_xlfn.XLOOKUP($B3774,'Reference Prices - Do Not Edit'!$C$4:$C$6575,'Reference Prices - Do Not Edit'!$D$4:$D$6575),0)</f>
        <v>0</v>
      </c>
      <c r="E3774" s="23">
        <f>IFERROR(_xlfn.XLOOKUP($B3774,'Reference Prices - Do Not Edit'!$C$4:$C$6575,'Reference Prices - Do Not Edit'!$E$4:$E$6575),0)</f>
        <v>0</v>
      </c>
      <c r="F3774" s="25">
        <f>IFERROR(_xlfn.XLOOKUP($B3774,'Reference Prices - Do Not Edit'!$C$4:$C$6575,'Reference Prices - Do Not Edit'!$I$4:$I$6575),0)</f>
        <v>0</v>
      </c>
    </row>
    <row r="3775" spans="2:6">
      <c r="B3775" s="475"/>
      <c r="C3775" s="380" t="str">
        <f>IFERROR(_xlfn.XLOOKUP($B3775,'Reference Prices - Do Not Edit'!$C$4:$C$6575,'Reference Prices - Do Not Edit'!$B$4:$B$6575),"-")</f>
        <v>-</v>
      </c>
      <c r="D3775" s="23">
        <f>IFERROR(_xlfn.XLOOKUP($B3775,'Reference Prices - Do Not Edit'!$C$4:$C$6575,'Reference Prices - Do Not Edit'!$D$4:$D$6575),0)</f>
        <v>0</v>
      </c>
      <c r="E3775" s="23">
        <f>IFERROR(_xlfn.XLOOKUP($B3775,'Reference Prices - Do Not Edit'!$C$4:$C$6575,'Reference Prices - Do Not Edit'!$E$4:$E$6575),0)</f>
        <v>0</v>
      </c>
      <c r="F3775" s="25">
        <f>IFERROR(_xlfn.XLOOKUP($B3775,'Reference Prices - Do Not Edit'!$C$4:$C$6575,'Reference Prices - Do Not Edit'!$I$4:$I$6575),0)</f>
        <v>0</v>
      </c>
    </row>
    <row r="3776" spans="2:6">
      <c r="B3776" s="475"/>
      <c r="C3776" s="380" t="str">
        <f>IFERROR(_xlfn.XLOOKUP($B3776,'Reference Prices - Do Not Edit'!$C$4:$C$6575,'Reference Prices - Do Not Edit'!$B$4:$B$6575),"-")</f>
        <v>-</v>
      </c>
      <c r="D3776" s="23">
        <f>IFERROR(_xlfn.XLOOKUP($B3776,'Reference Prices - Do Not Edit'!$C$4:$C$6575,'Reference Prices - Do Not Edit'!$D$4:$D$6575),0)</f>
        <v>0</v>
      </c>
      <c r="E3776" s="23">
        <f>IFERROR(_xlfn.XLOOKUP($B3776,'Reference Prices - Do Not Edit'!$C$4:$C$6575,'Reference Prices - Do Not Edit'!$E$4:$E$6575),0)</f>
        <v>0</v>
      </c>
      <c r="F3776" s="25">
        <f>IFERROR(_xlfn.XLOOKUP($B3776,'Reference Prices - Do Not Edit'!$C$4:$C$6575,'Reference Prices - Do Not Edit'!$I$4:$I$6575),0)</f>
        <v>0</v>
      </c>
    </row>
    <row r="3777" spans="2:6">
      <c r="B3777" s="475"/>
      <c r="C3777" s="380" t="str">
        <f>IFERROR(_xlfn.XLOOKUP($B3777,'Reference Prices - Do Not Edit'!$C$4:$C$6575,'Reference Prices - Do Not Edit'!$B$4:$B$6575),"-")</f>
        <v>-</v>
      </c>
      <c r="D3777" s="23">
        <f>IFERROR(_xlfn.XLOOKUP($B3777,'Reference Prices - Do Not Edit'!$C$4:$C$6575,'Reference Prices - Do Not Edit'!$D$4:$D$6575),0)</f>
        <v>0</v>
      </c>
      <c r="E3777" s="23">
        <f>IFERROR(_xlfn.XLOOKUP($B3777,'Reference Prices - Do Not Edit'!$C$4:$C$6575,'Reference Prices - Do Not Edit'!$E$4:$E$6575),0)</f>
        <v>0</v>
      </c>
      <c r="F3777" s="25">
        <f>IFERROR(_xlfn.XLOOKUP($B3777,'Reference Prices - Do Not Edit'!$C$4:$C$6575,'Reference Prices - Do Not Edit'!$I$4:$I$6575),0)</f>
        <v>0</v>
      </c>
    </row>
    <row r="3778" spans="2:6">
      <c r="B3778" s="475"/>
      <c r="C3778" s="380" t="str">
        <f>IFERROR(_xlfn.XLOOKUP($B3778,'Reference Prices - Do Not Edit'!$C$4:$C$6575,'Reference Prices - Do Not Edit'!$B$4:$B$6575),"-")</f>
        <v>-</v>
      </c>
      <c r="D3778" s="23">
        <f>IFERROR(_xlfn.XLOOKUP($B3778,'Reference Prices - Do Not Edit'!$C$4:$C$6575,'Reference Prices - Do Not Edit'!$D$4:$D$6575),0)</f>
        <v>0</v>
      </c>
      <c r="E3778" s="23">
        <f>IFERROR(_xlfn.XLOOKUP($B3778,'Reference Prices - Do Not Edit'!$C$4:$C$6575,'Reference Prices - Do Not Edit'!$E$4:$E$6575),0)</f>
        <v>0</v>
      </c>
      <c r="F3778" s="25">
        <f>IFERROR(_xlfn.XLOOKUP($B3778,'Reference Prices - Do Not Edit'!$C$4:$C$6575,'Reference Prices - Do Not Edit'!$I$4:$I$6575),0)</f>
        <v>0</v>
      </c>
    </row>
    <row r="3779" spans="2:6">
      <c r="B3779" s="475"/>
      <c r="C3779" s="380" t="str">
        <f>IFERROR(_xlfn.XLOOKUP($B3779,'Reference Prices - Do Not Edit'!$C$4:$C$6575,'Reference Prices - Do Not Edit'!$B$4:$B$6575),"-")</f>
        <v>-</v>
      </c>
      <c r="D3779" s="23">
        <f>IFERROR(_xlfn.XLOOKUP($B3779,'Reference Prices - Do Not Edit'!$C$4:$C$6575,'Reference Prices - Do Not Edit'!$D$4:$D$6575),0)</f>
        <v>0</v>
      </c>
      <c r="E3779" s="23">
        <f>IFERROR(_xlfn.XLOOKUP($B3779,'Reference Prices - Do Not Edit'!$C$4:$C$6575,'Reference Prices - Do Not Edit'!$E$4:$E$6575),0)</f>
        <v>0</v>
      </c>
      <c r="F3779" s="25">
        <f>IFERROR(_xlfn.XLOOKUP($B3779,'Reference Prices - Do Not Edit'!$C$4:$C$6575,'Reference Prices - Do Not Edit'!$I$4:$I$6575),0)</f>
        <v>0</v>
      </c>
    </row>
    <row r="3780" spans="2:6">
      <c r="B3780" s="475"/>
      <c r="C3780" s="380" t="str">
        <f>IFERROR(_xlfn.XLOOKUP($B3780,'Reference Prices - Do Not Edit'!$C$4:$C$6575,'Reference Prices - Do Not Edit'!$B$4:$B$6575),"-")</f>
        <v>-</v>
      </c>
      <c r="D3780" s="23">
        <f>IFERROR(_xlfn.XLOOKUP($B3780,'Reference Prices - Do Not Edit'!$C$4:$C$6575,'Reference Prices - Do Not Edit'!$D$4:$D$6575),0)</f>
        <v>0</v>
      </c>
      <c r="E3780" s="23">
        <f>IFERROR(_xlfn.XLOOKUP($B3780,'Reference Prices - Do Not Edit'!$C$4:$C$6575,'Reference Prices - Do Not Edit'!$E$4:$E$6575),0)</f>
        <v>0</v>
      </c>
      <c r="F3780" s="25">
        <f>IFERROR(_xlfn.XLOOKUP($B3780,'Reference Prices - Do Not Edit'!$C$4:$C$6575,'Reference Prices - Do Not Edit'!$I$4:$I$6575),0)</f>
        <v>0</v>
      </c>
    </row>
    <row r="3781" spans="2:6">
      <c r="B3781" s="475"/>
      <c r="C3781" s="380" t="str">
        <f>IFERROR(_xlfn.XLOOKUP($B3781,'Reference Prices - Do Not Edit'!$C$4:$C$6575,'Reference Prices - Do Not Edit'!$B$4:$B$6575),"-")</f>
        <v>-</v>
      </c>
      <c r="D3781" s="23">
        <f>IFERROR(_xlfn.XLOOKUP($B3781,'Reference Prices - Do Not Edit'!$C$4:$C$6575,'Reference Prices - Do Not Edit'!$D$4:$D$6575),0)</f>
        <v>0</v>
      </c>
      <c r="E3781" s="23">
        <f>IFERROR(_xlfn.XLOOKUP($B3781,'Reference Prices - Do Not Edit'!$C$4:$C$6575,'Reference Prices - Do Not Edit'!$E$4:$E$6575),0)</f>
        <v>0</v>
      </c>
      <c r="F3781" s="25">
        <f>IFERROR(_xlfn.XLOOKUP($B3781,'Reference Prices - Do Not Edit'!$C$4:$C$6575,'Reference Prices - Do Not Edit'!$I$4:$I$6575),0)</f>
        <v>0</v>
      </c>
    </row>
    <row r="3782" spans="2:6">
      <c r="B3782" s="475"/>
      <c r="C3782" s="380" t="str">
        <f>IFERROR(_xlfn.XLOOKUP($B3782,'Reference Prices - Do Not Edit'!$C$4:$C$6575,'Reference Prices - Do Not Edit'!$B$4:$B$6575),"-")</f>
        <v>-</v>
      </c>
      <c r="D3782" s="23">
        <f>IFERROR(_xlfn.XLOOKUP($B3782,'Reference Prices - Do Not Edit'!$C$4:$C$6575,'Reference Prices - Do Not Edit'!$D$4:$D$6575),0)</f>
        <v>0</v>
      </c>
      <c r="E3782" s="23">
        <f>IFERROR(_xlfn.XLOOKUP($B3782,'Reference Prices - Do Not Edit'!$C$4:$C$6575,'Reference Prices - Do Not Edit'!$E$4:$E$6575),0)</f>
        <v>0</v>
      </c>
      <c r="F3782" s="25">
        <f>IFERROR(_xlfn.XLOOKUP($B3782,'Reference Prices - Do Not Edit'!$C$4:$C$6575,'Reference Prices - Do Not Edit'!$I$4:$I$6575),0)</f>
        <v>0</v>
      </c>
    </row>
    <row r="3783" spans="2:6">
      <c r="B3783" s="475"/>
      <c r="C3783" s="380" t="str">
        <f>IFERROR(_xlfn.XLOOKUP($B3783,'Reference Prices - Do Not Edit'!$C$4:$C$6575,'Reference Prices - Do Not Edit'!$B$4:$B$6575),"-")</f>
        <v>-</v>
      </c>
      <c r="D3783" s="23">
        <f>IFERROR(_xlfn.XLOOKUP($B3783,'Reference Prices - Do Not Edit'!$C$4:$C$6575,'Reference Prices - Do Not Edit'!$D$4:$D$6575),0)</f>
        <v>0</v>
      </c>
      <c r="E3783" s="23">
        <f>IFERROR(_xlfn.XLOOKUP($B3783,'Reference Prices - Do Not Edit'!$C$4:$C$6575,'Reference Prices - Do Not Edit'!$E$4:$E$6575),0)</f>
        <v>0</v>
      </c>
      <c r="F3783" s="25">
        <f>IFERROR(_xlfn.XLOOKUP($B3783,'Reference Prices - Do Not Edit'!$C$4:$C$6575,'Reference Prices - Do Not Edit'!$I$4:$I$6575),0)</f>
        <v>0</v>
      </c>
    </row>
    <row r="3784" spans="2:6">
      <c r="B3784" s="475"/>
      <c r="C3784" s="380" t="str">
        <f>IFERROR(_xlfn.XLOOKUP($B3784,'Reference Prices - Do Not Edit'!$C$4:$C$6575,'Reference Prices - Do Not Edit'!$B$4:$B$6575),"-")</f>
        <v>-</v>
      </c>
      <c r="D3784" s="23">
        <f>IFERROR(_xlfn.XLOOKUP($B3784,'Reference Prices - Do Not Edit'!$C$4:$C$6575,'Reference Prices - Do Not Edit'!$D$4:$D$6575),0)</f>
        <v>0</v>
      </c>
      <c r="E3784" s="23">
        <f>IFERROR(_xlfn.XLOOKUP($B3784,'Reference Prices - Do Not Edit'!$C$4:$C$6575,'Reference Prices - Do Not Edit'!$E$4:$E$6575),0)</f>
        <v>0</v>
      </c>
      <c r="F3784" s="25">
        <f>IFERROR(_xlfn.XLOOKUP($B3784,'Reference Prices - Do Not Edit'!$C$4:$C$6575,'Reference Prices - Do Not Edit'!$I$4:$I$6575),0)</f>
        <v>0</v>
      </c>
    </row>
    <row r="3785" spans="2:6">
      <c r="B3785" s="475"/>
      <c r="C3785" s="380" t="str">
        <f>IFERROR(_xlfn.XLOOKUP($B3785,'Reference Prices - Do Not Edit'!$C$4:$C$6575,'Reference Prices - Do Not Edit'!$B$4:$B$6575),"-")</f>
        <v>-</v>
      </c>
      <c r="D3785" s="23">
        <f>IFERROR(_xlfn.XLOOKUP($B3785,'Reference Prices - Do Not Edit'!$C$4:$C$6575,'Reference Prices - Do Not Edit'!$D$4:$D$6575),0)</f>
        <v>0</v>
      </c>
      <c r="E3785" s="23">
        <f>IFERROR(_xlfn.XLOOKUP($B3785,'Reference Prices - Do Not Edit'!$C$4:$C$6575,'Reference Prices - Do Not Edit'!$E$4:$E$6575),0)</f>
        <v>0</v>
      </c>
      <c r="F3785" s="25">
        <f>IFERROR(_xlfn.XLOOKUP($B3785,'Reference Prices - Do Not Edit'!$C$4:$C$6575,'Reference Prices - Do Not Edit'!$I$4:$I$6575),0)</f>
        <v>0</v>
      </c>
    </row>
    <row r="3786" spans="2:6">
      <c r="B3786" s="475"/>
      <c r="C3786" s="380" t="str">
        <f>IFERROR(_xlfn.XLOOKUP($B3786,'Reference Prices - Do Not Edit'!$C$4:$C$6575,'Reference Prices - Do Not Edit'!$B$4:$B$6575),"-")</f>
        <v>-</v>
      </c>
      <c r="D3786" s="23">
        <f>IFERROR(_xlfn.XLOOKUP($B3786,'Reference Prices - Do Not Edit'!$C$4:$C$6575,'Reference Prices - Do Not Edit'!$D$4:$D$6575),0)</f>
        <v>0</v>
      </c>
      <c r="E3786" s="23">
        <f>IFERROR(_xlfn.XLOOKUP($B3786,'Reference Prices - Do Not Edit'!$C$4:$C$6575,'Reference Prices - Do Not Edit'!$E$4:$E$6575),0)</f>
        <v>0</v>
      </c>
      <c r="F3786" s="25">
        <f>IFERROR(_xlfn.XLOOKUP($B3786,'Reference Prices - Do Not Edit'!$C$4:$C$6575,'Reference Prices - Do Not Edit'!$I$4:$I$6575),0)</f>
        <v>0</v>
      </c>
    </row>
    <row r="3787" spans="2:6">
      <c r="B3787" s="475"/>
      <c r="C3787" s="380" t="str">
        <f>IFERROR(_xlfn.XLOOKUP($B3787,'Reference Prices - Do Not Edit'!$C$4:$C$6575,'Reference Prices - Do Not Edit'!$B$4:$B$6575),"-")</f>
        <v>-</v>
      </c>
      <c r="D3787" s="23">
        <f>IFERROR(_xlfn.XLOOKUP($B3787,'Reference Prices - Do Not Edit'!$C$4:$C$6575,'Reference Prices - Do Not Edit'!$D$4:$D$6575),0)</f>
        <v>0</v>
      </c>
      <c r="E3787" s="23">
        <f>IFERROR(_xlfn.XLOOKUP($B3787,'Reference Prices - Do Not Edit'!$C$4:$C$6575,'Reference Prices - Do Not Edit'!$E$4:$E$6575),0)</f>
        <v>0</v>
      </c>
      <c r="F3787" s="25">
        <f>IFERROR(_xlfn.XLOOKUP($B3787,'Reference Prices - Do Not Edit'!$C$4:$C$6575,'Reference Prices - Do Not Edit'!$I$4:$I$6575),0)</f>
        <v>0</v>
      </c>
    </row>
    <row r="3788" spans="2:6">
      <c r="B3788" s="475"/>
      <c r="C3788" s="380" t="str">
        <f>IFERROR(_xlfn.XLOOKUP($B3788,'Reference Prices - Do Not Edit'!$C$4:$C$6575,'Reference Prices - Do Not Edit'!$B$4:$B$6575),"-")</f>
        <v>-</v>
      </c>
      <c r="D3788" s="23">
        <f>IFERROR(_xlfn.XLOOKUP($B3788,'Reference Prices - Do Not Edit'!$C$4:$C$6575,'Reference Prices - Do Not Edit'!$D$4:$D$6575),0)</f>
        <v>0</v>
      </c>
      <c r="E3788" s="23">
        <f>IFERROR(_xlfn.XLOOKUP($B3788,'Reference Prices - Do Not Edit'!$C$4:$C$6575,'Reference Prices - Do Not Edit'!$E$4:$E$6575),0)</f>
        <v>0</v>
      </c>
      <c r="F3788" s="25">
        <f>IFERROR(_xlfn.XLOOKUP($B3788,'Reference Prices - Do Not Edit'!$C$4:$C$6575,'Reference Prices - Do Not Edit'!$I$4:$I$6575),0)</f>
        <v>0</v>
      </c>
    </row>
    <row r="3789" spans="2:6">
      <c r="B3789" s="475"/>
      <c r="C3789" s="380" t="str">
        <f>IFERROR(_xlfn.XLOOKUP($B3789,'Reference Prices - Do Not Edit'!$C$4:$C$6575,'Reference Prices - Do Not Edit'!$B$4:$B$6575),"-")</f>
        <v>-</v>
      </c>
      <c r="D3789" s="23">
        <f>IFERROR(_xlfn.XLOOKUP($B3789,'Reference Prices - Do Not Edit'!$C$4:$C$6575,'Reference Prices - Do Not Edit'!$D$4:$D$6575),0)</f>
        <v>0</v>
      </c>
      <c r="E3789" s="23">
        <f>IFERROR(_xlfn.XLOOKUP($B3789,'Reference Prices - Do Not Edit'!$C$4:$C$6575,'Reference Prices - Do Not Edit'!$E$4:$E$6575),0)</f>
        <v>0</v>
      </c>
      <c r="F3789" s="25">
        <f>IFERROR(_xlfn.XLOOKUP($B3789,'Reference Prices - Do Not Edit'!$C$4:$C$6575,'Reference Prices - Do Not Edit'!$I$4:$I$6575),0)</f>
        <v>0</v>
      </c>
    </row>
    <row r="3790" spans="2:6">
      <c r="B3790" s="475"/>
      <c r="C3790" s="380" t="str">
        <f>IFERROR(_xlfn.XLOOKUP($B3790,'Reference Prices - Do Not Edit'!$C$4:$C$6575,'Reference Prices - Do Not Edit'!$B$4:$B$6575),"-")</f>
        <v>-</v>
      </c>
      <c r="D3790" s="23">
        <f>IFERROR(_xlfn.XLOOKUP($B3790,'Reference Prices - Do Not Edit'!$C$4:$C$6575,'Reference Prices - Do Not Edit'!$D$4:$D$6575),0)</f>
        <v>0</v>
      </c>
      <c r="E3790" s="23">
        <f>IFERROR(_xlfn.XLOOKUP($B3790,'Reference Prices - Do Not Edit'!$C$4:$C$6575,'Reference Prices - Do Not Edit'!$E$4:$E$6575),0)</f>
        <v>0</v>
      </c>
      <c r="F3790" s="25">
        <f>IFERROR(_xlfn.XLOOKUP($B3790,'Reference Prices - Do Not Edit'!$C$4:$C$6575,'Reference Prices - Do Not Edit'!$I$4:$I$6575),0)</f>
        <v>0</v>
      </c>
    </row>
    <row r="3791" spans="2:6">
      <c r="B3791" s="475"/>
      <c r="C3791" s="380" t="str">
        <f>IFERROR(_xlfn.XLOOKUP($B3791,'Reference Prices - Do Not Edit'!$C$4:$C$6575,'Reference Prices - Do Not Edit'!$B$4:$B$6575),"-")</f>
        <v>-</v>
      </c>
      <c r="D3791" s="23">
        <f>IFERROR(_xlfn.XLOOKUP($B3791,'Reference Prices - Do Not Edit'!$C$4:$C$6575,'Reference Prices - Do Not Edit'!$D$4:$D$6575),0)</f>
        <v>0</v>
      </c>
      <c r="E3791" s="23">
        <f>IFERROR(_xlfn.XLOOKUP($B3791,'Reference Prices - Do Not Edit'!$C$4:$C$6575,'Reference Prices - Do Not Edit'!$E$4:$E$6575),0)</f>
        <v>0</v>
      </c>
      <c r="F3791" s="25">
        <f>IFERROR(_xlfn.XLOOKUP($B3791,'Reference Prices - Do Not Edit'!$C$4:$C$6575,'Reference Prices - Do Not Edit'!$I$4:$I$6575),0)</f>
        <v>0</v>
      </c>
    </row>
    <row r="3792" spans="2:6">
      <c r="B3792" s="475"/>
      <c r="C3792" s="380" t="str">
        <f>IFERROR(_xlfn.XLOOKUP($B3792,'Reference Prices - Do Not Edit'!$C$4:$C$6575,'Reference Prices - Do Not Edit'!$B$4:$B$6575),"-")</f>
        <v>-</v>
      </c>
      <c r="D3792" s="23">
        <f>IFERROR(_xlfn.XLOOKUP($B3792,'Reference Prices - Do Not Edit'!$C$4:$C$6575,'Reference Prices - Do Not Edit'!$D$4:$D$6575),0)</f>
        <v>0</v>
      </c>
      <c r="E3792" s="23">
        <f>IFERROR(_xlfn.XLOOKUP($B3792,'Reference Prices - Do Not Edit'!$C$4:$C$6575,'Reference Prices - Do Not Edit'!$E$4:$E$6575),0)</f>
        <v>0</v>
      </c>
      <c r="F3792" s="25">
        <f>IFERROR(_xlfn.XLOOKUP($B3792,'Reference Prices - Do Not Edit'!$C$4:$C$6575,'Reference Prices - Do Not Edit'!$I$4:$I$6575),0)</f>
        <v>0</v>
      </c>
    </row>
    <row r="3793" spans="2:6">
      <c r="B3793" s="475"/>
      <c r="C3793" s="380" t="str">
        <f>IFERROR(_xlfn.XLOOKUP($B3793,'Reference Prices - Do Not Edit'!$C$4:$C$6575,'Reference Prices - Do Not Edit'!$B$4:$B$6575),"-")</f>
        <v>-</v>
      </c>
      <c r="D3793" s="23">
        <f>IFERROR(_xlfn.XLOOKUP($B3793,'Reference Prices - Do Not Edit'!$C$4:$C$6575,'Reference Prices - Do Not Edit'!$D$4:$D$6575),0)</f>
        <v>0</v>
      </c>
      <c r="E3793" s="23">
        <f>IFERROR(_xlfn.XLOOKUP($B3793,'Reference Prices - Do Not Edit'!$C$4:$C$6575,'Reference Prices - Do Not Edit'!$E$4:$E$6575),0)</f>
        <v>0</v>
      </c>
      <c r="F3793" s="25">
        <f>IFERROR(_xlfn.XLOOKUP($B3793,'Reference Prices - Do Not Edit'!$C$4:$C$6575,'Reference Prices - Do Not Edit'!$I$4:$I$6575),0)</f>
        <v>0</v>
      </c>
    </row>
    <row r="3794" spans="2:6">
      <c r="B3794" s="475"/>
      <c r="C3794" s="380" t="str">
        <f>IFERROR(_xlfn.XLOOKUP($B3794,'Reference Prices - Do Not Edit'!$C$4:$C$6575,'Reference Prices - Do Not Edit'!$B$4:$B$6575),"-")</f>
        <v>-</v>
      </c>
      <c r="D3794" s="23">
        <f>IFERROR(_xlfn.XLOOKUP($B3794,'Reference Prices - Do Not Edit'!$C$4:$C$6575,'Reference Prices - Do Not Edit'!$D$4:$D$6575),0)</f>
        <v>0</v>
      </c>
      <c r="E3794" s="23">
        <f>IFERROR(_xlfn.XLOOKUP($B3794,'Reference Prices - Do Not Edit'!$C$4:$C$6575,'Reference Prices - Do Not Edit'!$E$4:$E$6575),0)</f>
        <v>0</v>
      </c>
      <c r="F3794" s="25">
        <f>IFERROR(_xlfn.XLOOKUP($B3794,'Reference Prices - Do Not Edit'!$C$4:$C$6575,'Reference Prices - Do Not Edit'!$I$4:$I$6575),0)</f>
        <v>0</v>
      </c>
    </row>
    <row r="3795" spans="2:6">
      <c r="B3795" s="475"/>
      <c r="C3795" s="380" t="str">
        <f>IFERROR(_xlfn.XLOOKUP($B3795,'Reference Prices - Do Not Edit'!$C$4:$C$6575,'Reference Prices - Do Not Edit'!$B$4:$B$6575),"-")</f>
        <v>-</v>
      </c>
      <c r="D3795" s="23">
        <f>IFERROR(_xlfn.XLOOKUP($B3795,'Reference Prices - Do Not Edit'!$C$4:$C$6575,'Reference Prices - Do Not Edit'!$D$4:$D$6575),0)</f>
        <v>0</v>
      </c>
      <c r="E3795" s="23">
        <f>IFERROR(_xlfn.XLOOKUP($B3795,'Reference Prices - Do Not Edit'!$C$4:$C$6575,'Reference Prices - Do Not Edit'!$E$4:$E$6575),0)</f>
        <v>0</v>
      </c>
      <c r="F3795" s="25">
        <f>IFERROR(_xlfn.XLOOKUP($B3795,'Reference Prices - Do Not Edit'!$C$4:$C$6575,'Reference Prices - Do Not Edit'!$I$4:$I$6575),0)</f>
        <v>0</v>
      </c>
    </row>
    <row r="3796" spans="2:6">
      <c r="B3796" s="475"/>
      <c r="C3796" s="380" t="str">
        <f>IFERROR(_xlfn.XLOOKUP($B3796,'Reference Prices - Do Not Edit'!$C$4:$C$6575,'Reference Prices - Do Not Edit'!$B$4:$B$6575),"-")</f>
        <v>-</v>
      </c>
      <c r="D3796" s="23">
        <f>IFERROR(_xlfn.XLOOKUP($B3796,'Reference Prices - Do Not Edit'!$C$4:$C$6575,'Reference Prices - Do Not Edit'!$D$4:$D$6575),0)</f>
        <v>0</v>
      </c>
      <c r="E3796" s="23">
        <f>IFERROR(_xlfn.XLOOKUP($B3796,'Reference Prices - Do Not Edit'!$C$4:$C$6575,'Reference Prices - Do Not Edit'!$E$4:$E$6575),0)</f>
        <v>0</v>
      </c>
      <c r="F3796" s="25">
        <f>IFERROR(_xlfn.XLOOKUP($B3796,'Reference Prices - Do Not Edit'!$C$4:$C$6575,'Reference Prices - Do Not Edit'!$I$4:$I$6575),0)</f>
        <v>0</v>
      </c>
    </row>
    <row r="3797" spans="2:6">
      <c r="B3797" s="475"/>
      <c r="C3797" s="380" t="str">
        <f>IFERROR(_xlfn.XLOOKUP($B3797,'Reference Prices - Do Not Edit'!$C$4:$C$6575,'Reference Prices - Do Not Edit'!$B$4:$B$6575),"-")</f>
        <v>-</v>
      </c>
      <c r="D3797" s="23">
        <f>IFERROR(_xlfn.XLOOKUP($B3797,'Reference Prices - Do Not Edit'!$C$4:$C$6575,'Reference Prices - Do Not Edit'!$D$4:$D$6575),0)</f>
        <v>0</v>
      </c>
      <c r="E3797" s="23">
        <f>IFERROR(_xlfn.XLOOKUP($B3797,'Reference Prices - Do Not Edit'!$C$4:$C$6575,'Reference Prices - Do Not Edit'!$E$4:$E$6575),0)</f>
        <v>0</v>
      </c>
      <c r="F3797" s="25">
        <f>IFERROR(_xlfn.XLOOKUP($B3797,'Reference Prices - Do Not Edit'!$C$4:$C$6575,'Reference Prices - Do Not Edit'!$I$4:$I$6575),0)</f>
        <v>0</v>
      </c>
    </row>
    <row r="3798" spans="2:6">
      <c r="B3798" s="475"/>
      <c r="C3798" s="380" t="str">
        <f>IFERROR(_xlfn.XLOOKUP($B3798,'Reference Prices - Do Not Edit'!$C$4:$C$6575,'Reference Prices - Do Not Edit'!$B$4:$B$6575),"-")</f>
        <v>-</v>
      </c>
      <c r="D3798" s="23">
        <f>IFERROR(_xlfn.XLOOKUP($B3798,'Reference Prices - Do Not Edit'!$C$4:$C$6575,'Reference Prices - Do Not Edit'!$D$4:$D$6575),0)</f>
        <v>0</v>
      </c>
      <c r="E3798" s="23">
        <f>IFERROR(_xlfn.XLOOKUP($B3798,'Reference Prices - Do Not Edit'!$C$4:$C$6575,'Reference Prices - Do Not Edit'!$E$4:$E$6575),0)</f>
        <v>0</v>
      </c>
      <c r="F3798" s="25">
        <f>IFERROR(_xlfn.XLOOKUP($B3798,'Reference Prices - Do Not Edit'!$C$4:$C$6575,'Reference Prices - Do Not Edit'!$I$4:$I$6575),0)</f>
        <v>0</v>
      </c>
    </row>
    <row r="3799" spans="2:6">
      <c r="B3799" s="475"/>
      <c r="C3799" s="380" t="str">
        <f>IFERROR(_xlfn.XLOOKUP($B3799,'Reference Prices - Do Not Edit'!$C$4:$C$6575,'Reference Prices - Do Not Edit'!$B$4:$B$6575),"-")</f>
        <v>-</v>
      </c>
      <c r="D3799" s="23">
        <f>IFERROR(_xlfn.XLOOKUP($B3799,'Reference Prices - Do Not Edit'!$C$4:$C$6575,'Reference Prices - Do Not Edit'!$D$4:$D$6575),0)</f>
        <v>0</v>
      </c>
      <c r="E3799" s="23">
        <f>IFERROR(_xlfn.XLOOKUP($B3799,'Reference Prices - Do Not Edit'!$C$4:$C$6575,'Reference Prices - Do Not Edit'!$E$4:$E$6575),0)</f>
        <v>0</v>
      </c>
      <c r="F3799" s="25">
        <f>IFERROR(_xlfn.XLOOKUP($B3799,'Reference Prices - Do Not Edit'!$C$4:$C$6575,'Reference Prices - Do Not Edit'!$I$4:$I$6575),0)</f>
        <v>0</v>
      </c>
    </row>
    <row r="3800" spans="2:6">
      <c r="B3800" s="475"/>
      <c r="C3800" s="380" t="str">
        <f>IFERROR(_xlfn.XLOOKUP($B3800,'Reference Prices - Do Not Edit'!$C$4:$C$6575,'Reference Prices - Do Not Edit'!$B$4:$B$6575),"-")</f>
        <v>-</v>
      </c>
      <c r="D3800" s="23">
        <f>IFERROR(_xlfn.XLOOKUP($B3800,'Reference Prices - Do Not Edit'!$C$4:$C$6575,'Reference Prices - Do Not Edit'!$D$4:$D$6575),0)</f>
        <v>0</v>
      </c>
      <c r="E3800" s="23">
        <f>IFERROR(_xlfn.XLOOKUP($B3800,'Reference Prices - Do Not Edit'!$C$4:$C$6575,'Reference Prices - Do Not Edit'!$E$4:$E$6575),0)</f>
        <v>0</v>
      </c>
      <c r="F3800" s="25">
        <f>IFERROR(_xlfn.XLOOKUP($B3800,'Reference Prices - Do Not Edit'!$C$4:$C$6575,'Reference Prices - Do Not Edit'!$I$4:$I$6575),0)</f>
        <v>0</v>
      </c>
    </row>
    <row r="3801" spans="2:6">
      <c r="B3801" s="475"/>
      <c r="C3801" s="380" t="str">
        <f>IFERROR(_xlfn.XLOOKUP($B3801,'Reference Prices - Do Not Edit'!$C$4:$C$6575,'Reference Prices - Do Not Edit'!$B$4:$B$6575),"-")</f>
        <v>-</v>
      </c>
      <c r="D3801" s="23">
        <f>IFERROR(_xlfn.XLOOKUP($B3801,'Reference Prices - Do Not Edit'!$C$4:$C$6575,'Reference Prices - Do Not Edit'!$D$4:$D$6575),0)</f>
        <v>0</v>
      </c>
      <c r="E3801" s="23">
        <f>IFERROR(_xlfn.XLOOKUP($B3801,'Reference Prices - Do Not Edit'!$C$4:$C$6575,'Reference Prices - Do Not Edit'!$E$4:$E$6575),0)</f>
        <v>0</v>
      </c>
      <c r="F3801" s="25">
        <f>IFERROR(_xlfn.XLOOKUP($B3801,'Reference Prices - Do Not Edit'!$C$4:$C$6575,'Reference Prices - Do Not Edit'!$I$4:$I$6575),0)</f>
        <v>0</v>
      </c>
    </row>
    <row r="3802" spans="2:6">
      <c r="B3802" s="475"/>
      <c r="C3802" s="380" t="str">
        <f>IFERROR(_xlfn.XLOOKUP($B3802,'Reference Prices - Do Not Edit'!$C$4:$C$6575,'Reference Prices - Do Not Edit'!$B$4:$B$6575),"-")</f>
        <v>-</v>
      </c>
      <c r="D3802" s="23">
        <f>IFERROR(_xlfn.XLOOKUP($B3802,'Reference Prices - Do Not Edit'!$C$4:$C$6575,'Reference Prices - Do Not Edit'!$D$4:$D$6575),0)</f>
        <v>0</v>
      </c>
      <c r="E3802" s="23">
        <f>IFERROR(_xlfn.XLOOKUP($B3802,'Reference Prices - Do Not Edit'!$C$4:$C$6575,'Reference Prices - Do Not Edit'!$E$4:$E$6575),0)</f>
        <v>0</v>
      </c>
      <c r="F3802" s="25">
        <f>IFERROR(_xlfn.XLOOKUP($B3802,'Reference Prices - Do Not Edit'!$C$4:$C$6575,'Reference Prices - Do Not Edit'!$I$4:$I$6575),0)</f>
        <v>0</v>
      </c>
    </row>
    <row r="3803" spans="2:6">
      <c r="B3803" s="475"/>
      <c r="C3803" s="380" t="str">
        <f>IFERROR(_xlfn.XLOOKUP($B3803,'Reference Prices - Do Not Edit'!$C$4:$C$6575,'Reference Prices - Do Not Edit'!$B$4:$B$6575),"-")</f>
        <v>-</v>
      </c>
      <c r="D3803" s="23">
        <f>IFERROR(_xlfn.XLOOKUP($B3803,'Reference Prices - Do Not Edit'!$C$4:$C$6575,'Reference Prices - Do Not Edit'!$D$4:$D$6575),0)</f>
        <v>0</v>
      </c>
      <c r="E3803" s="23">
        <f>IFERROR(_xlfn.XLOOKUP($B3803,'Reference Prices - Do Not Edit'!$C$4:$C$6575,'Reference Prices - Do Not Edit'!$E$4:$E$6575),0)</f>
        <v>0</v>
      </c>
      <c r="F3803" s="25">
        <f>IFERROR(_xlfn.XLOOKUP($B3803,'Reference Prices - Do Not Edit'!$C$4:$C$6575,'Reference Prices - Do Not Edit'!$I$4:$I$6575),0)</f>
        <v>0</v>
      </c>
    </row>
    <row r="3804" spans="2:6">
      <c r="B3804" s="475"/>
      <c r="C3804" s="380" t="str">
        <f>IFERROR(_xlfn.XLOOKUP($B3804,'Reference Prices - Do Not Edit'!$C$4:$C$6575,'Reference Prices - Do Not Edit'!$B$4:$B$6575),"-")</f>
        <v>-</v>
      </c>
      <c r="D3804" s="23">
        <f>IFERROR(_xlfn.XLOOKUP($B3804,'Reference Prices - Do Not Edit'!$C$4:$C$6575,'Reference Prices - Do Not Edit'!$D$4:$D$6575),0)</f>
        <v>0</v>
      </c>
      <c r="E3804" s="23">
        <f>IFERROR(_xlfn.XLOOKUP($B3804,'Reference Prices - Do Not Edit'!$C$4:$C$6575,'Reference Prices - Do Not Edit'!$E$4:$E$6575),0)</f>
        <v>0</v>
      </c>
      <c r="F3804" s="25">
        <f>IFERROR(_xlfn.XLOOKUP($B3804,'Reference Prices - Do Not Edit'!$C$4:$C$6575,'Reference Prices - Do Not Edit'!$I$4:$I$6575),0)</f>
        <v>0</v>
      </c>
    </row>
    <row r="3805" spans="2:6">
      <c r="B3805" s="475"/>
      <c r="C3805" s="380" t="str">
        <f>IFERROR(_xlfn.XLOOKUP($B3805,'Reference Prices - Do Not Edit'!$C$4:$C$6575,'Reference Prices - Do Not Edit'!$B$4:$B$6575),"-")</f>
        <v>-</v>
      </c>
      <c r="D3805" s="23">
        <f>IFERROR(_xlfn.XLOOKUP($B3805,'Reference Prices - Do Not Edit'!$C$4:$C$6575,'Reference Prices - Do Not Edit'!$D$4:$D$6575),0)</f>
        <v>0</v>
      </c>
      <c r="E3805" s="23">
        <f>IFERROR(_xlfn.XLOOKUP($B3805,'Reference Prices - Do Not Edit'!$C$4:$C$6575,'Reference Prices - Do Not Edit'!$E$4:$E$6575),0)</f>
        <v>0</v>
      </c>
      <c r="F3805" s="25">
        <f>IFERROR(_xlfn.XLOOKUP($B3805,'Reference Prices - Do Not Edit'!$C$4:$C$6575,'Reference Prices - Do Not Edit'!$I$4:$I$6575),0)</f>
        <v>0</v>
      </c>
    </row>
    <row r="3806" spans="2:6">
      <c r="B3806" s="475"/>
      <c r="C3806" s="380" t="str">
        <f>IFERROR(_xlfn.XLOOKUP($B3806,'Reference Prices - Do Not Edit'!$C$4:$C$6575,'Reference Prices - Do Not Edit'!$B$4:$B$6575),"-")</f>
        <v>-</v>
      </c>
      <c r="D3806" s="23">
        <f>IFERROR(_xlfn.XLOOKUP($B3806,'Reference Prices - Do Not Edit'!$C$4:$C$6575,'Reference Prices - Do Not Edit'!$D$4:$D$6575),0)</f>
        <v>0</v>
      </c>
      <c r="E3806" s="23">
        <f>IFERROR(_xlfn.XLOOKUP($B3806,'Reference Prices - Do Not Edit'!$C$4:$C$6575,'Reference Prices - Do Not Edit'!$E$4:$E$6575),0)</f>
        <v>0</v>
      </c>
      <c r="F3806" s="25">
        <f>IFERROR(_xlfn.XLOOKUP($B3806,'Reference Prices - Do Not Edit'!$C$4:$C$6575,'Reference Prices - Do Not Edit'!$I$4:$I$6575),0)</f>
        <v>0</v>
      </c>
    </row>
    <row r="3807" spans="2:6">
      <c r="B3807" s="475"/>
      <c r="C3807" s="380" t="str">
        <f>IFERROR(_xlfn.XLOOKUP($B3807,'Reference Prices - Do Not Edit'!$C$4:$C$6575,'Reference Prices - Do Not Edit'!$B$4:$B$6575),"-")</f>
        <v>-</v>
      </c>
      <c r="D3807" s="23">
        <f>IFERROR(_xlfn.XLOOKUP($B3807,'Reference Prices - Do Not Edit'!$C$4:$C$6575,'Reference Prices - Do Not Edit'!$D$4:$D$6575),0)</f>
        <v>0</v>
      </c>
      <c r="E3807" s="23">
        <f>IFERROR(_xlfn.XLOOKUP($B3807,'Reference Prices - Do Not Edit'!$C$4:$C$6575,'Reference Prices - Do Not Edit'!$E$4:$E$6575),0)</f>
        <v>0</v>
      </c>
      <c r="F3807" s="25">
        <f>IFERROR(_xlfn.XLOOKUP($B3807,'Reference Prices - Do Not Edit'!$C$4:$C$6575,'Reference Prices - Do Not Edit'!$I$4:$I$6575),0)</f>
        <v>0</v>
      </c>
    </row>
    <row r="3808" spans="2:6">
      <c r="B3808" s="475"/>
      <c r="C3808" s="380" t="str">
        <f>IFERROR(_xlfn.XLOOKUP($B3808,'Reference Prices - Do Not Edit'!$C$4:$C$6575,'Reference Prices - Do Not Edit'!$B$4:$B$6575),"-")</f>
        <v>-</v>
      </c>
      <c r="D3808" s="23">
        <f>IFERROR(_xlfn.XLOOKUP($B3808,'Reference Prices - Do Not Edit'!$C$4:$C$6575,'Reference Prices - Do Not Edit'!$D$4:$D$6575),0)</f>
        <v>0</v>
      </c>
      <c r="E3808" s="23">
        <f>IFERROR(_xlfn.XLOOKUP($B3808,'Reference Prices - Do Not Edit'!$C$4:$C$6575,'Reference Prices - Do Not Edit'!$E$4:$E$6575),0)</f>
        <v>0</v>
      </c>
      <c r="F3808" s="25">
        <f>IFERROR(_xlfn.XLOOKUP($B3808,'Reference Prices - Do Not Edit'!$C$4:$C$6575,'Reference Prices - Do Not Edit'!$I$4:$I$6575),0)</f>
        <v>0</v>
      </c>
    </row>
    <row r="3809" spans="2:6">
      <c r="B3809" s="475"/>
      <c r="C3809" s="380" t="str">
        <f>IFERROR(_xlfn.XLOOKUP($B3809,'Reference Prices - Do Not Edit'!$C$4:$C$6575,'Reference Prices - Do Not Edit'!$B$4:$B$6575),"-")</f>
        <v>-</v>
      </c>
      <c r="D3809" s="23">
        <f>IFERROR(_xlfn.XLOOKUP($B3809,'Reference Prices - Do Not Edit'!$C$4:$C$6575,'Reference Prices - Do Not Edit'!$D$4:$D$6575),0)</f>
        <v>0</v>
      </c>
      <c r="E3809" s="23">
        <f>IFERROR(_xlfn.XLOOKUP($B3809,'Reference Prices - Do Not Edit'!$C$4:$C$6575,'Reference Prices - Do Not Edit'!$E$4:$E$6575),0)</f>
        <v>0</v>
      </c>
      <c r="F3809" s="25">
        <f>IFERROR(_xlfn.XLOOKUP($B3809,'Reference Prices - Do Not Edit'!$C$4:$C$6575,'Reference Prices - Do Not Edit'!$I$4:$I$6575),0)</f>
        <v>0</v>
      </c>
    </row>
    <row r="3810" spans="2:6">
      <c r="B3810" s="475"/>
      <c r="C3810" s="380" t="str">
        <f>IFERROR(_xlfn.XLOOKUP($B3810,'Reference Prices - Do Not Edit'!$C$4:$C$6575,'Reference Prices - Do Not Edit'!$B$4:$B$6575),"-")</f>
        <v>-</v>
      </c>
      <c r="D3810" s="23">
        <f>IFERROR(_xlfn.XLOOKUP($B3810,'Reference Prices - Do Not Edit'!$C$4:$C$6575,'Reference Prices - Do Not Edit'!$D$4:$D$6575),0)</f>
        <v>0</v>
      </c>
      <c r="E3810" s="23">
        <f>IFERROR(_xlfn.XLOOKUP($B3810,'Reference Prices - Do Not Edit'!$C$4:$C$6575,'Reference Prices - Do Not Edit'!$E$4:$E$6575),0)</f>
        <v>0</v>
      </c>
      <c r="F3810" s="25">
        <f>IFERROR(_xlfn.XLOOKUP($B3810,'Reference Prices - Do Not Edit'!$C$4:$C$6575,'Reference Prices - Do Not Edit'!$I$4:$I$6575),0)</f>
        <v>0</v>
      </c>
    </row>
    <row r="3811" spans="2:6">
      <c r="B3811" s="475"/>
      <c r="C3811" s="380" t="str">
        <f>IFERROR(_xlfn.XLOOKUP($B3811,'Reference Prices - Do Not Edit'!$C$4:$C$6575,'Reference Prices - Do Not Edit'!$B$4:$B$6575),"-")</f>
        <v>-</v>
      </c>
      <c r="D3811" s="23">
        <f>IFERROR(_xlfn.XLOOKUP($B3811,'Reference Prices - Do Not Edit'!$C$4:$C$6575,'Reference Prices - Do Not Edit'!$D$4:$D$6575),0)</f>
        <v>0</v>
      </c>
      <c r="E3811" s="23">
        <f>IFERROR(_xlfn.XLOOKUP($B3811,'Reference Prices - Do Not Edit'!$C$4:$C$6575,'Reference Prices - Do Not Edit'!$E$4:$E$6575),0)</f>
        <v>0</v>
      </c>
      <c r="F3811" s="25">
        <f>IFERROR(_xlfn.XLOOKUP($B3811,'Reference Prices - Do Not Edit'!$C$4:$C$6575,'Reference Prices - Do Not Edit'!$I$4:$I$6575),0)</f>
        <v>0</v>
      </c>
    </row>
    <row r="3812" spans="2:6">
      <c r="B3812" s="475"/>
      <c r="C3812" s="380" t="str">
        <f>IFERROR(_xlfn.XLOOKUP($B3812,'Reference Prices - Do Not Edit'!$C$4:$C$6575,'Reference Prices - Do Not Edit'!$B$4:$B$6575),"-")</f>
        <v>-</v>
      </c>
      <c r="D3812" s="23">
        <f>IFERROR(_xlfn.XLOOKUP($B3812,'Reference Prices - Do Not Edit'!$C$4:$C$6575,'Reference Prices - Do Not Edit'!$D$4:$D$6575),0)</f>
        <v>0</v>
      </c>
      <c r="E3812" s="23">
        <f>IFERROR(_xlfn.XLOOKUP($B3812,'Reference Prices - Do Not Edit'!$C$4:$C$6575,'Reference Prices - Do Not Edit'!$E$4:$E$6575),0)</f>
        <v>0</v>
      </c>
      <c r="F3812" s="25">
        <f>IFERROR(_xlfn.XLOOKUP($B3812,'Reference Prices - Do Not Edit'!$C$4:$C$6575,'Reference Prices - Do Not Edit'!$I$4:$I$6575),0)</f>
        <v>0</v>
      </c>
    </row>
    <row r="3813" spans="2:6">
      <c r="B3813" s="475"/>
      <c r="C3813" s="380" t="str">
        <f>IFERROR(_xlfn.XLOOKUP($B3813,'Reference Prices - Do Not Edit'!$C$4:$C$6575,'Reference Prices - Do Not Edit'!$B$4:$B$6575),"-")</f>
        <v>-</v>
      </c>
      <c r="D3813" s="23">
        <f>IFERROR(_xlfn.XLOOKUP($B3813,'Reference Prices - Do Not Edit'!$C$4:$C$6575,'Reference Prices - Do Not Edit'!$D$4:$D$6575),0)</f>
        <v>0</v>
      </c>
      <c r="E3813" s="23">
        <f>IFERROR(_xlfn.XLOOKUP($B3813,'Reference Prices - Do Not Edit'!$C$4:$C$6575,'Reference Prices - Do Not Edit'!$E$4:$E$6575),0)</f>
        <v>0</v>
      </c>
      <c r="F3813" s="25">
        <f>IFERROR(_xlfn.XLOOKUP($B3813,'Reference Prices - Do Not Edit'!$C$4:$C$6575,'Reference Prices - Do Not Edit'!$I$4:$I$6575),0)</f>
        <v>0</v>
      </c>
    </row>
    <row r="3814" spans="2:6">
      <c r="B3814" s="475"/>
      <c r="C3814" s="380" t="str">
        <f>IFERROR(_xlfn.XLOOKUP($B3814,'Reference Prices - Do Not Edit'!$C$4:$C$6575,'Reference Prices - Do Not Edit'!$B$4:$B$6575),"-")</f>
        <v>-</v>
      </c>
      <c r="D3814" s="23">
        <f>IFERROR(_xlfn.XLOOKUP($B3814,'Reference Prices - Do Not Edit'!$C$4:$C$6575,'Reference Prices - Do Not Edit'!$D$4:$D$6575),0)</f>
        <v>0</v>
      </c>
      <c r="E3814" s="23">
        <f>IFERROR(_xlfn.XLOOKUP($B3814,'Reference Prices - Do Not Edit'!$C$4:$C$6575,'Reference Prices - Do Not Edit'!$E$4:$E$6575),0)</f>
        <v>0</v>
      </c>
      <c r="F3814" s="25">
        <f>IFERROR(_xlfn.XLOOKUP($B3814,'Reference Prices - Do Not Edit'!$C$4:$C$6575,'Reference Prices - Do Not Edit'!$I$4:$I$6575),0)</f>
        <v>0</v>
      </c>
    </row>
    <row r="3815" spans="2:6">
      <c r="B3815" s="475"/>
      <c r="C3815" s="380" t="str">
        <f>IFERROR(_xlfn.XLOOKUP($B3815,'Reference Prices - Do Not Edit'!$C$4:$C$6575,'Reference Prices - Do Not Edit'!$B$4:$B$6575),"-")</f>
        <v>-</v>
      </c>
      <c r="D3815" s="23">
        <f>IFERROR(_xlfn.XLOOKUP($B3815,'Reference Prices - Do Not Edit'!$C$4:$C$6575,'Reference Prices - Do Not Edit'!$D$4:$D$6575),0)</f>
        <v>0</v>
      </c>
      <c r="E3815" s="23">
        <f>IFERROR(_xlfn.XLOOKUP($B3815,'Reference Prices - Do Not Edit'!$C$4:$C$6575,'Reference Prices - Do Not Edit'!$E$4:$E$6575),0)</f>
        <v>0</v>
      </c>
      <c r="F3815" s="25">
        <f>IFERROR(_xlfn.XLOOKUP($B3815,'Reference Prices - Do Not Edit'!$C$4:$C$6575,'Reference Prices - Do Not Edit'!$I$4:$I$6575),0)</f>
        <v>0</v>
      </c>
    </row>
    <row r="3816" spans="2:6">
      <c r="B3816" s="475"/>
      <c r="C3816" s="380" t="str">
        <f>IFERROR(_xlfn.XLOOKUP($B3816,'Reference Prices - Do Not Edit'!$C$4:$C$6575,'Reference Prices - Do Not Edit'!$B$4:$B$6575),"-")</f>
        <v>-</v>
      </c>
      <c r="D3816" s="23">
        <f>IFERROR(_xlfn.XLOOKUP($B3816,'Reference Prices - Do Not Edit'!$C$4:$C$6575,'Reference Prices - Do Not Edit'!$D$4:$D$6575),0)</f>
        <v>0</v>
      </c>
      <c r="E3816" s="23">
        <f>IFERROR(_xlfn.XLOOKUP($B3816,'Reference Prices - Do Not Edit'!$C$4:$C$6575,'Reference Prices - Do Not Edit'!$E$4:$E$6575),0)</f>
        <v>0</v>
      </c>
      <c r="F3816" s="25">
        <f>IFERROR(_xlfn.XLOOKUP($B3816,'Reference Prices - Do Not Edit'!$C$4:$C$6575,'Reference Prices - Do Not Edit'!$I$4:$I$6575),0)</f>
        <v>0</v>
      </c>
    </row>
    <row r="3817" spans="2:6">
      <c r="B3817" s="475"/>
      <c r="C3817" s="380" t="str">
        <f>IFERROR(_xlfn.XLOOKUP($B3817,'Reference Prices - Do Not Edit'!$C$4:$C$6575,'Reference Prices - Do Not Edit'!$B$4:$B$6575),"-")</f>
        <v>-</v>
      </c>
      <c r="D3817" s="23">
        <f>IFERROR(_xlfn.XLOOKUP($B3817,'Reference Prices - Do Not Edit'!$C$4:$C$6575,'Reference Prices - Do Not Edit'!$D$4:$D$6575),0)</f>
        <v>0</v>
      </c>
      <c r="E3817" s="23">
        <f>IFERROR(_xlfn.XLOOKUP($B3817,'Reference Prices - Do Not Edit'!$C$4:$C$6575,'Reference Prices - Do Not Edit'!$E$4:$E$6575),0)</f>
        <v>0</v>
      </c>
      <c r="F3817" s="25">
        <f>IFERROR(_xlfn.XLOOKUP($B3817,'Reference Prices - Do Not Edit'!$C$4:$C$6575,'Reference Prices - Do Not Edit'!$I$4:$I$6575),0)</f>
        <v>0</v>
      </c>
    </row>
    <row r="3818" spans="2:6">
      <c r="B3818" s="475"/>
      <c r="C3818" s="380" t="str">
        <f>IFERROR(_xlfn.XLOOKUP($B3818,'Reference Prices - Do Not Edit'!$C$4:$C$6575,'Reference Prices - Do Not Edit'!$B$4:$B$6575),"-")</f>
        <v>-</v>
      </c>
      <c r="D3818" s="23">
        <f>IFERROR(_xlfn.XLOOKUP($B3818,'Reference Prices - Do Not Edit'!$C$4:$C$6575,'Reference Prices - Do Not Edit'!$D$4:$D$6575),0)</f>
        <v>0</v>
      </c>
      <c r="E3818" s="23">
        <f>IFERROR(_xlfn.XLOOKUP($B3818,'Reference Prices - Do Not Edit'!$C$4:$C$6575,'Reference Prices - Do Not Edit'!$E$4:$E$6575),0)</f>
        <v>0</v>
      </c>
      <c r="F3818" s="25">
        <f>IFERROR(_xlfn.XLOOKUP($B3818,'Reference Prices - Do Not Edit'!$C$4:$C$6575,'Reference Prices - Do Not Edit'!$I$4:$I$6575),0)</f>
        <v>0</v>
      </c>
    </row>
    <row r="3819" spans="2:6">
      <c r="B3819" s="475"/>
      <c r="C3819" s="380" t="str">
        <f>IFERROR(_xlfn.XLOOKUP($B3819,'Reference Prices - Do Not Edit'!$C$4:$C$6575,'Reference Prices - Do Not Edit'!$B$4:$B$6575),"-")</f>
        <v>-</v>
      </c>
      <c r="D3819" s="23">
        <f>IFERROR(_xlfn.XLOOKUP($B3819,'Reference Prices - Do Not Edit'!$C$4:$C$6575,'Reference Prices - Do Not Edit'!$D$4:$D$6575),0)</f>
        <v>0</v>
      </c>
      <c r="E3819" s="23">
        <f>IFERROR(_xlfn.XLOOKUP($B3819,'Reference Prices - Do Not Edit'!$C$4:$C$6575,'Reference Prices - Do Not Edit'!$E$4:$E$6575),0)</f>
        <v>0</v>
      </c>
      <c r="F3819" s="25">
        <f>IFERROR(_xlfn.XLOOKUP($B3819,'Reference Prices - Do Not Edit'!$C$4:$C$6575,'Reference Prices - Do Not Edit'!$I$4:$I$6575),0)</f>
        <v>0</v>
      </c>
    </row>
    <row r="3820" spans="2:6">
      <c r="B3820" s="475"/>
      <c r="C3820" s="380" t="str">
        <f>IFERROR(_xlfn.XLOOKUP($B3820,'Reference Prices - Do Not Edit'!$C$4:$C$6575,'Reference Prices - Do Not Edit'!$B$4:$B$6575),"-")</f>
        <v>-</v>
      </c>
      <c r="D3820" s="23">
        <f>IFERROR(_xlfn.XLOOKUP($B3820,'Reference Prices - Do Not Edit'!$C$4:$C$6575,'Reference Prices - Do Not Edit'!$D$4:$D$6575),0)</f>
        <v>0</v>
      </c>
      <c r="E3820" s="23">
        <f>IFERROR(_xlfn.XLOOKUP($B3820,'Reference Prices - Do Not Edit'!$C$4:$C$6575,'Reference Prices - Do Not Edit'!$E$4:$E$6575),0)</f>
        <v>0</v>
      </c>
      <c r="F3820" s="25">
        <f>IFERROR(_xlfn.XLOOKUP($B3820,'Reference Prices - Do Not Edit'!$C$4:$C$6575,'Reference Prices - Do Not Edit'!$I$4:$I$6575),0)</f>
        <v>0</v>
      </c>
    </row>
    <row r="3821" spans="2:6">
      <c r="B3821" s="475"/>
      <c r="C3821" s="380" t="str">
        <f>IFERROR(_xlfn.XLOOKUP($B3821,'Reference Prices - Do Not Edit'!$C$4:$C$6575,'Reference Prices - Do Not Edit'!$B$4:$B$6575),"-")</f>
        <v>-</v>
      </c>
      <c r="D3821" s="23">
        <f>IFERROR(_xlfn.XLOOKUP($B3821,'Reference Prices - Do Not Edit'!$C$4:$C$6575,'Reference Prices - Do Not Edit'!$D$4:$D$6575),0)</f>
        <v>0</v>
      </c>
      <c r="E3821" s="23">
        <f>IFERROR(_xlfn.XLOOKUP($B3821,'Reference Prices - Do Not Edit'!$C$4:$C$6575,'Reference Prices - Do Not Edit'!$E$4:$E$6575),0)</f>
        <v>0</v>
      </c>
      <c r="F3821" s="25">
        <f>IFERROR(_xlfn.XLOOKUP($B3821,'Reference Prices - Do Not Edit'!$C$4:$C$6575,'Reference Prices - Do Not Edit'!$I$4:$I$6575),0)</f>
        <v>0</v>
      </c>
    </row>
    <row r="3822" spans="2:6">
      <c r="B3822" s="475"/>
      <c r="C3822" s="380" t="str">
        <f>IFERROR(_xlfn.XLOOKUP($B3822,'Reference Prices - Do Not Edit'!$C$4:$C$6575,'Reference Prices - Do Not Edit'!$B$4:$B$6575),"-")</f>
        <v>-</v>
      </c>
      <c r="D3822" s="23">
        <f>IFERROR(_xlfn.XLOOKUP($B3822,'Reference Prices - Do Not Edit'!$C$4:$C$6575,'Reference Prices - Do Not Edit'!$D$4:$D$6575),0)</f>
        <v>0</v>
      </c>
      <c r="E3822" s="23">
        <f>IFERROR(_xlfn.XLOOKUP($B3822,'Reference Prices - Do Not Edit'!$C$4:$C$6575,'Reference Prices - Do Not Edit'!$E$4:$E$6575),0)</f>
        <v>0</v>
      </c>
      <c r="F3822" s="25">
        <f>IFERROR(_xlfn.XLOOKUP($B3822,'Reference Prices - Do Not Edit'!$C$4:$C$6575,'Reference Prices - Do Not Edit'!$I$4:$I$6575),0)</f>
        <v>0</v>
      </c>
    </row>
    <row r="3823" spans="2:6">
      <c r="B3823" s="475"/>
      <c r="C3823" s="380" t="str">
        <f>IFERROR(_xlfn.XLOOKUP($B3823,'Reference Prices - Do Not Edit'!$C$4:$C$6575,'Reference Prices - Do Not Edit'!$B$4:$B$6575),"-")</f>
        <v>-</v>
      </c>
      <c r="D3823" s="23">
        <f>IFERROR(_xlfn.XLOOKUP($B3823,'Reference Prices - Do Not Edit'!$C$4:$C$6575,'Reference Prices - Do Not Edit'!$D$4:$D$6575),0)</f>
        <v>0</v>
      </c>
      <c r="E3823" s="23">
        <f>IFERROR(_xlfn.XLOOKUP($B3823,'Reference Prices - Do Not Edit'!$C$4:$C$6575,'Reference Prices - Do Not Edit'!$E$4:$E$6575),0)</f>
        <v>0</v>
      </c>
      <c r="F3823" s="25">
        <f>IFERROR(_xlfn.XLOOKUP($B3823,'Reference Prices - Do Not Edit'!$C$4:$C$6575,'Reference Prices - Do Not Edit'!$I$4:$I$6575),0)</f>
        <v>0</v>
      </c>
    </row>
    <row r="3824" spans="2:6">
      <c r="B3824" s="475"/>
      <c r="C3824" s="380" t="str">
        <f>IFERROR(_xlfn.XLOOKUP($B3824,'Reference Prices - Do Not Edit'!$C$4:$C$6575,'Reference Prices - Do Not Edit'!$B$4:$B$6575),"-")</f>
        <v>-</v>
      </c>
      <c r="D3824" s="23">
        <f>IFERROR(_xlfn.XLOOKUP($B3824,'Reference Prices - Do Not Edit'!$C$4:$C$6575,'Reference Prices - Do Not Edit'!$D$4:$D$6575),0)</f>
        <v>0</v>
      </c>
      <c r="E3824" s="23">
        <f>IFERROR(_xlfn.XLOOKUP($B3824,'Reference Prices - Do Not Edit'!$C$4:$C$6575,'Reference Prices - Do Not Edit'!$E$4:$E$6575),0)</f>
        <v>0</v>
      </c>
      <c r="F3824" s="25">
        <f>IFERROR(_xlfn.XLOOKUP($B3824,'Reference Prices - Do Not Edit'!$C$4:$C$6575,'Reference Prices - Do Not Edit'!$I$4:$I$6575),0)</f>
        <v>0</v>
      </c>
    </row>
    <row r="3825" spans="2:6">
      <c r="B3825" s="475"/>
      <c r="C3825" s="380" t="str">
        <f>IFERROR(_xlfn.XLOOKUP($B3825,'Reference Prices - Do Not Edit'!$C$4:$C$6575,'Reference Prices - Do Not Edit'!$B$4:$B$6575),"-")</f>
        <v>-</v>
      </c>
      <c r="D3825" s="23">
        <f>IFERROR(_xlfn.XLOOKUP($B3825,'Reference Prices - Do Not Edit'!$C$4:$C$6575,'Reference Prices - Do Not Edit'!$D$4:$D$6575),0)</f>
        <v>0</v>
      </c>
      <c r="E3825" s="23">
        <f>IFERROR(_xlfn.XLOOKUP($B3825,'Reference Prices - Do Not Edit'!$C$4:$C$6575,'Reference Prices - Do Not Edit'!$E$4:$E$6575),0)</f>
        <v>0</v>
      </c>
      <c r="F3825" s="25">
        <f>IFERROR(_xlfn.XLOOKUP($B3825,'Reference Prices - Do Not Edit'!$C$4:$C$6575,'Reference Prices - Do Not Edit'!$I$4:$I$6575),0)</f>
        <v>0</v>
      </c>
    </row>
    <row r="3826" spans="2:6">
      <c r="B3826" s="475"/>
      <c r="C3826" s="380" t="str">
        <f>IFERROR(_xlfn.XLOOKUP($B3826,'Reference Prices - Do Not Edit'!$C$4:$C$6575,'Reference Prices - Do Not Edit'!$B$4:$B$6575),"-")</f>
        <v>-</v>
      </c>
      <c r="D3826" s="23">
        <f>IFERROR(_xlfn.XLOOKUP($B3826,'Reference Prices - Do Not Edit'!$C$4:$C$6575,'Reference Prices - Do Not Edit'!$D$4:$D$6575),0)</f>
        <v>0</v>
      </c>
      <c r="E3826" s="23">
        <f>IFERROR(_xlfn.XLOOKUP($B3826,'Reference Prices - Do Not Edit'!$C$4:$C$6575,'Reference Prices - Do Not Edit'!$E$4:$E$6575),0)</f>
        <v>0</v>
      </c>
      <c r="F3826" s="25">
        <f>IFERROR(_xlfn.XLOOKUP($B3826,'Reference Prices - Do Not Edit'!$C$4:$C$6575,'Reference Prices - Do Not Edit'!$I$4:$I$6575),0)</f>
        <v>0</v>
      </c>
    </row>
    <row r="3827" spans="2:6">
      <c r="B3827" s="475"/>
      <c r="C3827" s="380" t="str">
        <f>IFERROR(_xlfn.XLOOKUP($B3827,'Reference Prices - Do Not Edit'!$C$4:$C$6575,'Reference Prices - Do Not Edit'!$B$4:$B$6575),"-")</f>
        <v>-</v>
      </c>
      <c r="D3827" s="23">
        <f>IFERROR(_xlfn.XLOOKUP($B3827,'Reference Prices - Do Not Edit'!$C$4:$C$6575,'Reference Prices - Do Not Edit'!$D$4:$D$6575),0)</f>
        <v>0</v>
      </c>
      <c r="E3827" s="23">
        <f>IFERROR(_xlfn.XLOOKUP($B3827,'Reference Prices - Do Not Edit'!$C$4:$C$6575,'Reference Prices - Do Not Edit'!$E$4:$E$6575),0)</f>
        <v>0</v>
      </c>
      <c r="F3827" s="25">
        <f>IFERROR(_xlfn.XLOOKUP($B3827,'Reference Prices - Do Not Edit'!$C$4:$C$6575,'Reference Prices - Do Not Edit'!$I$4:$I$6575),0)</f>
        <v>0</v>
      </c>
    </row>
    <row r="3828" spans="2:6">
      <c r="B3828" s="475"/>
      <c r="C3828" s="380" t="str">
        <f>IFERROR(_xlfn.XLOOKUP($B3828,'Reference Prices - Do Not Edit'!$C$4:$C$6575,'Reference Prices - Do Not Edit'!$B$4:$B$6575),"-")</f>
        <v>-</v>
      </c>
      <c r="D3828" s="23">
        <f>IFERROR(_xlfn.XLOOKUP($B3828,'Reference Prices - Do Not Edit'!$C$4:$C$6575,'Reference Prices - Do Not Edit'!$D$4:$D$6575),0)</f>
        <v>0</v>
      </c>
      <c r="E3828" s="23">
        <f>IFERROR(_xlfn.XLOOKUP($B3828,'Reference Prices - Do Not Edit'!$C$4:$C$6575,'Reference Prices - Do Not Edit'!$E$4:$E$6575),0)</f>
        <v>0</v>
      </c>
      <c r="F3828" s="25">
        <f>IFERROR(_xlfn.XLOOKUP($B3828,'Reference Prices - Do Not Edit'!$C$4:$C$6575,'Reference Prices - Do Not Edit'!$I$4:$I$6575),0)</f>
        <v>0</v>
      </c>
    </row>
    <row r="3829" spans="2:6">
      <c r="B3829" s="475"/>
      <c r="C3829" s="380" t="str">
        <f>IFERROR(_xlfn.XLOOKUP($B3829,'Reference Prices - Do Not Edit'!$C$4:$C$6575,'Reference Prices - Do Not Edit'!$B$4:$B$6575),"-")</f>
        <v>-</v>
      </c>
      <c r="D3829" s="23">
        <f>IFERROR(_xlfn.XLOOKUP($B3829,'Reference Prices - Do Not Edit'!$C$4:$C$6575,'Reference Prices - Do Not Edit'!$D$4:$D$6575),0)</f>
        <v>0</v>
      </c>
      <c r="E3829" s="23">
        <f>IFERROR(_xlfn.XLOOKUP($B3829,'Reference Prices - Do Not Edit'!$C$4:$C$6575,'Reference Prices - Do Not Edit'!$E$4:$E$6575),0)</f>
        <v>0</v>
      </c>
      <c r="F3829" s="25">
        <f>IFERROR(_xlfn.XLOOKUP($B3829,'Reference Prices - Do Not Edit'!$C$4:$C$6575,'Reference Prices - Do Not Edit'!$I$4:$I$6575),0)</f>
        <v>0</v>
      </c>
    </row>
    <row r="3830" spans="2:6">
      <c r="B3830" s="475"/>
      <c r="C3830" s="380" t="str">
        <f>IFERROR(_xlfn.XLOOKUP($B3830,'Reference Prices - Do Not Edit'!$C$4:$C$6575,'Reference Prices - Do Not Edit'!$B$4:$B$6575),"-")</f>
        <v>-</v>
      </c>
      <c r="D3830" s="23">
        <f>IFERROR(_xlfn.XLOOKUP($B3830,'Reference Prices - Do Not Edit'!$C$4:$C$6575,'Reference Prices - Do Not Edit'!$D$4:$D$6575),0)</f>
        <v>0</v>
      </c>
      <c r="E3830" s="23">
        <f>IFERROR(_xlfn.XLOOKUP($B3830,'Reference Prices - Do Not Edit'!$C$4:$C$6575,'Reference Prices - Do Not Edit'!$E$4:$E$6575),0)</f>
        <v>0</v>
      </c>
      <c r="F3830" s="25">
        <f>IFERROR(_xlfn.XLOOKUP($B3830,'Reference Prices - Do Not Edit'!$C$4:$C$6575,'Reference Prices - Do Not Edit'!$I$4:$I$6575),0)</f>
        <v>0</v>
      </c>
    </row>
    <row r="3831" spans="2:6">
      <c r="B3831" s="475"/>
      <c r="C3831" s="380" t="str">
        <f>IFERROR(_xlfn.XLOOKUP($B3831,'Reference Prices - Do Not Edit'!$C$4:$C$6575,'Reference Prices - Do Not Edit'!$B$4:$B$6575),"-")</f>
        <v>-</v>
      </c>
      <c r="D3831" s="23">
        <f>IFERROR(_xlfn.XLOOKUP($B3831,'Reference Prices - Do Not Edit'!$C$4:$C$6575,'Reference Prices - Do Not Edit'!$D$4:$D$6575),0)</f>
        <v>0</v>
      </c>
      <c r="E3831" s="23">
        <f>IFERROR(_xlfn.XLOOKUP($B3831,'Reference Prices - Do Not Edit'!$C$4:$C$6575,'Reference Prices - Do Not Edit'!$E$4:$E$6575),0)</f>
        <v>0</v>
      </c>
      <c r="F3831" s="25">
        <f>IFERROR(_xlfn.XLOOKUP($B3831,'Reference Prices - Do Not Edit'!$C$4:$C$6575,'Reference Prices - Do Not Edit'!$I$4:$I$6575),0)</f>
        <v>0</v>
      </c>
    </row>
    <row r="3832" spans="2:6">
      <c r="B3832" s="475"/>
      <c r="C3832" s="380" t="str">
        <f>IFERROR(_xlfn.XLOOKUP($B3832,'Reference Prices - Do Not Edit'!$C$4:$C$6575,'Reference Prices - Do Not Edit'!$B$4:$B$6575),"-")</f>
        <v>-</v>
      </c>
      <c r="D3832" s="23">
        <f>IFERROR(_xlfn.XLOOKUP($B3832,'Reference Prices - Do Not Edit'!$C$4:$C$6575,'Reference Prices - Do Not Edit'!$D$4:$D$6575),0)</f>
        <v>0</v>
      </c>
      <c r="E3832" s="23">
        <f>IFERROR(_xlfn.XLOOKUP($B3832,'Reference Prices - Do Not Edit'!$C$4:$C$6575,'Reference Prices - Do Not Edit'!$E$4:$E$6575),0)</f>
        <v>0</v>
      </c>
      <c r="F3832" s="25">
        <f>IFERROR(_xlfn.XLOOKUP($B3832,'Reference Prices - Do Not Edit'!$C$4:$C$6575,'Reference Prices - Do Not Edit'!$I$4:$I$6575),0)</f>
        <v>0</v>
      </c>
    </row>
    <row r="3833" spans="2:6">
      <c r="B3833" s="475"/>
      <c r="C3833" s="380" t="str">
        <f>IFERROR(_xlfn.XLOOKUP($B3833,'Reference Prices - Do Not Edit'!$C$4:$C$6575,'Reference Prices - Do Not Edit'!$B$4:$B$6575),"-")</f>
        <v>-</v>
      </c>
      <c r="D3833" s="23">
        <f>IFERROR(_xlfn.XLOOKUP($B3833,'Reference Prices - Do Not Edit'!$C$4:$C$6575,'Reference Prices - Do Not Edit'!$D$4:$D$6575),0)</f>
        <v>0</v>
      </c>
      <c r="E3833" s="23">
        <f>IFERROR(_xlfn.XLOOKUP($B3833,'Reference Prices - Do Not Edit'!$C$4:$C$6575,'Reference Prices - Do Not Edit'!$E$4:$E$6575),0)</f>
        <v>0</v>
      </c>
      <c r="F3833" s="25">
        <f>IFERROR(_xlfn.XLOOKUP($B3833,'Reference Prices - Do Not Edit'!$C$4:$C$6575,'Reference Prices - Do Not Edit'!$I$4:$I$6575),0)</f>
        <v>0</v>
      </c>
    </row>
    <row r="3834" spans="2:6">
      <c r="B3834" s="475"/>
      <c r="C3834" s="380" t="str">
        <f>IFERROR(_xlfn.XLOOKUP($B3834,'Reference Prices - Do Not Edit'!$C$4:$C$6575,'Reference Prices - Do Not Edit'!$B$4:$B$6575),"-")</f>
        <v>-</v>
      </c>
      <c r="D3834" s="23">
        <f>IFERROR(_xlfn.XLOOKUP($B3834,'Reference Prices - Do Not Edit'!$C$4:$C$6575,'Reference Prices - Do Not Edit'!$D$4:$D$6575),0)</f>
        <v>0</v>
      </c>
      <c r="E3834" s="23">
        <f>IFERROR(_xlfn.XLOOKUP($B3834,'Reference Prices - Do Not Edit'!$C$4:$C$6575,'Reference Prices - Do Not Edit'!$E$4:$E$6575),0)</f>
        <v>0</v>
      </c>
      <c r="F3834" s="25">
        <f>IFERROR(_xlfn.XLOOKUP($B3834,'Reference Prices - Do Not Edit'!$C$4:$C$6575,'Reference Prices - Do Not Edit'!$I$4:$I$6575),0)</f>
        <v>0</v>
      </c>
    </row>
    <row r="3835" spans="2:6">
      <c r="B3835" s="475"/>
      <c r="C3835" s="380" t="str">
        <f>IFERROR(_xlfn.XLOOKUP($B3835,'Reference Prices - Do Not Edit'!$C$4:$C$6575,'Reference Prices - Do Not Edit'!$B$4:$B$6575),"-")</f>
        <v>-</v>
      </c>
      <c r="D3835" s="23">
        <f>IFERROR(_xlfn.XLOOKUP($B3835,'Reference Prices - Do Not Edit'!$C$4:$C$6575,'Reference Prices - Do Not Edit'!$D$4:$D$6575),0)</f>
        <v>0</v>
      </c>
      <c r="E3835" s="23">
        <f>IFERROR(_xlfn.XLOOKUP($B3835,'Reference Prices - Do Not Edit'!$C$4:$C$6575,'Reference Prices - Do Not Edit'!$E$4:$E$6575),0)</f>
        <v>0</v>
      </c>
      <c r="F3835" s="25">
        <f>IFERROR(_xlfn.XLOOKUP($B3835,'Reference Prices - Do Not Edit'!$C$4:$C$6575,'Reference Prices - Do Not Edit'!$I$4:$I$6575),0)</f>
        <v>0</v>
      </c>
    </row>
    <row r="3836" spans="2:6">
      <c r="B3836" s="475"/>
      <c r="C3836" s="380" t="str">
        <f>IFERROR(_xlfn.XLOOKUP($B3836,'Reference Prices - Do Not Edit'!$C$4:$C$6575,'Reference Prices - Do Not Edit'!$B$4:$B$6575),"-")</f>
        <v>-</v>
      </c>
      <c r="D3836" s="23">
        <f>IFERROR(_xlfn.XLOOKUP($B3836,'Reference Prices - Do Not Edit'!$C$4:$C$6575,'Reference Prices - Do Not Edit'!$D$4:$D$6575),0)</f>
        <v>0</v>
      </c>
      <c r="E3836" s="23">
        <f>IFERROR(_xlfn.XLOOKUP($B3836,'Reference Prices - Do Not Edit'!$C$4:$C$6575,'Reference Prices - Do Not Edit'!$E$4:$E$6575),0)</f>
        <v>0</v>
      </c>
      <c r="F3836" s="25">
        <f>IFERROR(_xlfn.XLOOKUP($B3836,'Reference Prices - Do Not Edit'!$C$4:$C$6575,'Reference Prices - Do Not Edit'!$I$4:$I$6575),0)</f>
        <v>0</v>
      </c>
    </row>
    <row r="3837" spans="2:6">
      <c r="B3837" s="475"/>
      <c r="C3837" s="380" t="str">
        <f>IFERROR(_xlfn.XLOOKUP($B3837,'Reference Prices - Do Not Edit'!$C$4:$C$6575,'Reference Prices - Do Not Edit'!$B$4:$B$6575),"-")</f>
        <v>-</v>
      </c>
      <c r="D3837" s="23">
        <f>IFERROR(_xlfn.XLOOKUP($B3837,'Reference Prices - Do Not Edit'!$C$4:$C$6575,'Reference Prices - Do Not Edit'!$D$4:$D$6575),0)</f>
        <v>0</v>
      </c>
      <c r="E3837" s="23">
        <f>IFERROR(_xlfn.XLOOKUP($B3837,'Reference Prices - Do Not Edit'!$C$4:$C$6575,'Reference Prices - Do Not Edit'!$E$4:$E$6575),0)</f>
        <v>0</v>
      </c>
      <c r="F3837" s="25">
        <f>IFERROR(_xlfn.XLOOKUP($B3837,'Reference Prices - Do Not Edit'!$C$4:$C$6575,'Reference Prices - Do Not Edit'!$I$4:$I$6575),0)</f>
        <v>0</v>
      </c>
    </row>
    <row r="3838" spans="2:6">
      <c r="B3838" s="475"/>
      <c r="C3838" s="380" t="str">
        <f>IFERROR(_xlfn.XLOOKUP($B3838,'Reference Prices - Do Not Edit'!$C$4:$C$6575,'Reference Prices - Do Not Edit'!$B$4:$B$6575),"-")</f>
        <v>-</v>
      </c>
      <c r="D3838" s="23">
        <f>IFERROR(_xlfn.XLOOKUP($B3838,'Reference Prices - Do Not Edit'!$C$4:$C$6575,'Reference Prices - Do Not Edit'!$D$4:$D$6575),0)</f>
        <v>0</v>
      </c>
      <c r="E3838" s="23">
        <f>IFERROR(_xlfn.XLOOKUP($B3838,'Reference Prices - Do Not Edit'!$C$4:$C$6575,'Reference Prices - Do Not Edit'!$E$4:$E$6575),0)</f>
        <v>0</v>
      </c>
      <c r="F3838" s="25">
        <f>IFERROR(_xlfn.XLOOKUP($B3838,'Reference Prices - Do Not Edit'!$C$4:$C$6575,'Reference Prices - Do Not Edit'!$I$4:$I$6575),0)</f>
        <v>0</v>
      </c>
    </row>
    <row r="3839" spans="2:6">
      <c r="B3839" s="475"/>
      <c r="C3839" s="380" t="str">
        <f>IFERROR(_xlfn.XLOOKUP($B3839,'Reference Prices - Do Not Edit'!$C$4:$C$6575,'Reference Prices - Do Not Edit'!$B$4:$B$6575),"-")</f>
        <v>-</v>
      </c>
      <c r="D3839" s="23">
        <f>IFERROR(_xlfn.XLOOKUP($B3839,'Reference Prices - Do Not Edit'!$C$4:$C$6575,'Reference Prices - Do Not Edit'!$D$4:$D$6575),0)</f>
        <v>0</v>
      </c>
      <c r="E3839" s="23">
        <f>IFERROR(_xlfn.XLOOKUP($B3839,'Reference Prices - Do Not Edit'!$C$4:$C$6575,'Reference Prices - Do Not Edit'!$E$4:$E$6575),0)</f>
        <v>0</v>
      </c>
      <c r="F3839" s="25">
        <f>IFERROR(_xlfn.XLOOKUP($B3839,'Reference Prices - Do Not Edit'!$C$4:$C$6575,'Reference Prices - Do Not Edit'!$I$4:$I$6575),0)</f>
        <v>0</v>
      </c>
    </row>
    <row r="3840" spans="2:6">
      <c r="B3840" s="475"/>
      <c r="C3840" s="380" t="str">
        <f>IFERROR(_xlfn.XLOOKUP($B3840,'Reference Prices - Do Not Edit'!$C$4:$C$6575,'Reference Prices - Do Not Edit'!$B$4:$B$6575),"-")</f>
        <v>-</v>
      </c>
      <c r="D3840" s="23">
        <f>IFERROR(_xlfn.XLOOKUP($B3840,'Reference Prices - Do Not Edit'!$C$4:$C$6575,'Reference Prices - Do Not Edit'!$D$4:$D$6575),0)</f>
        <v>0</v>
      </c>
      <c r="E3840" s="23">
        <f>IFERROR(_xlfn.XLOOKUP($B3840,'Reference Prices - Do Not Edit'!$C$4:$C$6575,'Reference Prices - Do Not Edit'!$E$4:$E$6575),0)</f>
        <v>0</v>
      </c>
      <c r="F3840" s="25">
        <f>IFERROR(_xlfn.XLOOKUP($B3840,'Reference Prices - Do Not Edit'!$C$4:$C$6575,'Reference Prices - Do Not Edit'!$I$4:$I$6575),0)</f>
        <v>0</v>
      </c>
    </row>
    <row r="3841" spans="2:6">
      <c r="B3841" s="475"/>
      <c r="C3841" s="380" t="str">
        <f>IFERROR(_xlfn.XLOOKUP($B3841,'Reference Prices - Do Not Edit'!$C$4:$C$6575,'Reference Prices - Do Not Edit'!$B$4:$B$6575),"-")</f>
        <v>-</v>
      </c>
      <c r="D3841" s="23">
        <f>IFERROR(_xlfn.XLOOKUP($B3841,'Reference Prices - Do Not Edit'!$C$4:$C$6575,'Reference Prices - Do Not Edit'!$D$4:$D$6575),0)</f>
        <v>0</v>
      </c>
      <c r="E3841" s="23">
        <f>IFERROR(_xlfn.XLOOKUP($B3841,'Reference Prices - Do Not Edit'!$C$4:$C$6575,'Reference Prices - Do Not Edit'!$E$4:$E$6575),0)</f>
        <v>0</v>
      </c>
      <c r="F3841" s="25">
        <f>IFERROR(_xlfn.XLOOKUP($B3841,'Reference Prices - Do Not Edit'!$C$4:$C$6575,'Reference Prices - Do Not Edit'!$I$4:$I$6575),0)</f>
        <v>0</v>
      </c>
    </row>
    <row r="3842" spans="2:6">
      <c r="B3842" s="475"/>
      <c r="C3842" s="380" t="str">
        <f>IFERROR(_xlfn.XLOOKUP($B3842,'Reference Prices - Do Not Edit'!$C$4:$C$6575,'Reference Prices - Do Not Edit'!$B$4:$B$6575),"-")</f>
        <v>-</v>
      </c>
      <c r="D3842" s="23">
        <f>IFERROR(_xlfn.XLOOKUP($B3842,'Reference Prices - Do Not Edit'!$C$4:$C$6575,'Reference Prices - Do Not Edit'!$D$4:$D$6575),0)</f>
        <v>0</v>
      </c>
      <c r="E3842" s="23">
        <f>IFERROR(_xlfn.XLOOKUP($B3842,'Reference Prices - Do Not Edit'!$C$4:$C$6575,'Reference Prices - Do Not Edit'!$E$4:$E$6575),0)</f>
        <v>0</v>
      </c>
      <c r="F3842" s="25">
        <f>IFERROR(_xlfn.XLOOKUP($B3842,'Reference Prices - Do Not Edit'!$C$4:$C$6575,'Reference Prices - Do Not Edit'!$I$4:$I$6575),0)</f>
        <v>0</v>
      </c>
    </row>
    <row r="3843" spans="2:6">
      <c r="B3843" s="475"/>
      <c r="C3843" s="380" t="str">
        <f>IFERROR(_xlfn.XLOOKUP($B3843,'Reference Prices - Do Not Edit'!$C$4:$C$6575,'Reference Prices - Do Not Edit'!$B$4:$B$6575),"-")</f>
        <v>-</v>
      </c>
      <c r="D3843" s="23">
        <f>IFERROR(_xlfn.XLOOKUP($B3843,'Reference Prices - Do Not Edit'!$C$4:$C$6575,'Reference Prices - Do Not Edit'!$D$4:$D$6575),0)</f>
        <v>0</v>
      </c>
      <c r="E3843" s="23">
        <f>IFERROR(_xlfn.XLOOKUP($B3843,'Reference Prices - Do Not Edit'!$C$4:$C$6575,'Reference Prices - Do Not Edit'!$E$4:$E$6575),0)</f>
        <v>0</v>
      </c>
      <c r="F3843" s="25">
        <f>IFERROR(_xlfn.XLOOKUP($B3843,'Reference Prices - Do Not Edit'!$C$4:$C$6575,'Reference Prices - Do Not Edit'!$I$4:$I$6575),0)</f>
        <v>0</v>
      </c>
    </row>
    <row r="3844" spans="2:6">
      <c r="B3844" s="475"/>
      <c r="C3844" s="380" t="str">
        <f>IFERROR(_xlfn.XLOOKUP($B3844,'Reference Prices - Do Not Edit'!$C$4:$C$6575,'Reference Prices - Do Not Edit'!$B$4:$B$6575),"-")</f>
        <v>-</v>
      </c>
      <c r="D3844" s="23">
        <f>IFERROR(_xlfn.XLOOKUP($B3844,'Reference Prices - Do Not Edit'!$C$4:$C$6575,'Reference Prices - Do Not Edit'!$D$4:$D$6575),0)</f>
        <v>0</v>
      </c>
      <c r="E3844" s="23">
        <f>IFERROR(_xlfn.XLOOKUP($B3844,'Reference Prices - Do Not Edit'!$C$4:$C$6575,'Reference Prices - Do Not Edit'!$E$4:$E$6575),0)</f>
        <v>0</v>
      </c>
      <c r="F3844" s="25">
        <f>IFERROR(_xlfn.XLOOKUP($B3844,'Reference Prices - Do Not Edit'!$C$4:$C$6575,'Reference Prices - Do Not Edit'!$I$4:$I$6575),0)</f>
        <v>0</v>
      </c>
    </row>
    <row r="3845" spans="2:6">
      <c r="B3845" s="475"/>
      <c r="C3845" s="380" t="str">
        <f>IFERROR(_xlfn.XLOOKUP($B3845,'Reference Prices - Do Not Edit'!$C$4:$C$6575,'Reference Prices - Do Not Edit'!$B$4:$B$6575),"-")</f>
        <v>-</v>
      </c>
      <c r="D3845" s="23">
        <f>IFERROR(_xlfn.XLOOKUP($B3845,'Reference Prices - Do Not Edit'!$C$4:$C$6575,'Reference Prices - Do Not Edit'!$D$4:$D$6575),0)</f>
        <v>0</v>
      </c>
      <c r="E3845" s="23">
        <f>IFERROR(_xlfn.XLOOKUP($B3845,'Reference Prices - Do Not Edit'!$C$4:$C$6575,'Reference Prices - Do Not Edit'!$E$4:$E$6575),0)</f>
        <v>0</v>
      </c>
      <c r="F3845" s="25">
        <f>IFERROR(_xlfn.XLOOKUP($B3845,'Reference Prices - Do Not Edit'!$C$4:$C$6575,'Reference Prices - Do Not Edit'!$I$4:$I$6575),0)</f>
        <v>0</v>
      </c>
    </row>
    <row r="3846" spans="2:6">
      <c r="B3846" s="475"/>
      <c r="C3846" s="380" t="str">
        <f>IFERROR(_xlfn.XLOOKUP($B3846,'Reference Prices - Do Not Edit'!$C$4:$C$6575,'Reference Prices - Do Not Edit'!$B$4:$B$6575),"-")</f>
        <v>-</v>
      </c>
      <c r="D3846" s="23">
        <f>IFERROR(_xlfn.XLOOKUP($B3846,'Reference Prices - Do Not Edit'!$C$4:$C$6575,'Reference Prices - Do Not Edit'!$D$4:$D$6575),0)</f>
        <v>0</v>
      </c>
      <c r="E3846" s="23">
        <f>IFERROR(_xlfn.XLOOKUP($B3846,'Reference Prices - Do Not Edit'!$C$4:$C$6575,'Reference Prices - Do Not Edit'!$E$4:$E$6575),0)</f>
        <v>0</v>
      </c>
      <c r="F3846" s="25">
        <f>IFERROR(_xlfn.XLOOKUP($B3846,'Reference Prices - Do Not Edit'!$C$4:$C$6575,'Reference Prices - Do Not Edit'!$I$4:$I$6575),0)</f>
        <v>0</v>
      </c>
    </row>
    <row r="3847" spans="2:6">
      <c r="B3847" s="475"/>
      <c r="C3847" s="380" t="str">
        <f>IFERROR(_xlfn.XLOOKUP($B3847,'Reference Prices - Do Not Edit'!$C$4:$C$6575,'Reference Prices - Do Not Edit'!$B$4:$B$6575),"-")</f>
        <v>-</v>
      </c>
      <c r="D3847" s="23">
        <f>IFERROR(_xlfn.XLOOKUP($B3847,'Reference Prices - Do Not Edit'!$C$4:$C$6575,'Reference Prices - Do Not Edit'!$D$4:$D$6575),0)</f>
        <v>0</v>
      </c>
      <c r="E3847" s="23">
        <f>IFERROR(_xlfn.XLOOKUP($B3847,'Reference Prices - Do Not Edit'!$C$4:$C$6575,'Reference Prices - Do Not Edit'!$E$4:$E$6575),0)</f>
        <v>0</v>
      </c>
      <c r="F3847" s="25">
        <f>IFERROR(_xlfn.XLOOKUP($B3847,'Reference Prices - Do Not Edit'!$C$4:$C$6575,'Reference Prices - Do Not Edit'!$I$4:$I$6575),0)</f>
        <v>0</v>
      </c>
    </row>
    <row r="3848" spans="2:6">
      <c r="B3848" s="475"/>
      <c r="C3848" s="380" t="str">
        <f>IFERROR(_xlfn.XLOOKUP($B3848,'Reference Prices - Do Not Edit'!$C$4:$C$6575,'Reference Prices - Do Not Edit'!$B$4:$B$6575),"-")</f>
        <v>-</v>
      </c>
      <c r="D3848" s="23">
        <f>IFERROR(_xlfn.XLOOKUP($B3848,'Reference Prices - Do Not Edit'!$C$4:$C$6575,'Reference Prices - Do Not Edit'!$D$4:$D$6575),0)</f>
        <v>0</v>
      </c>
      <c r="E3848" s="23">
        <f>IFERROR(_xlfn.XLOOKUP($B3848,'Reference Prices - Do Not Edit'!$C$4:$C$6575,'Reference Prices - Do Not Edit'!$E$4:$E$6575),0)</f>
        <v>0</v>
      </c>
      <c r="F3848" s="25">
        <f>IFERROR(_xlfn.XLOOKUP($B3848,'Reference Prices - Do Not Edit'!$C$4:$C$6575,'Reference Prices - Do Not Edit'!$I$4:$I$6575),0)</f>
        <v>0</v>
      </c>
    </row>
    <row r="3849" spans="2:6">
      <c r="B3849" s="475"/>
      <c r="C3849" s="380" t="str">
        <f>IFERROR(_xlfn.XLOOKUP($B3849,'Reference Prices - Do Not Edit'!$C$4:$C$6575,'Reference Prices - Do Not Edit'!$B$4:$B$6575),"-")</f>
        <v>-</v>
      </c>
      <c r="D3849" s="23">
        <f>IFERROR(_xlfn.XLOOKUP($B3849,'Reference Prices - Do Not Edit'!$C$4:$C$6575,'Reference Prices - Do Not Edit'!$D$4:$D$6575),0)</f>
        <v>0</v>
      </c>
      <c r="E3849" s="23">
        <f>IFERROR(_xlfn.XLOOKUP($B3849,'Reference Prices - Do Not Edit'!$C$4:$C$6575,'Reference Prices - Do Not Edit'!$E$4:$E$6575),0)</f>
        <v>0</v>
      </c>
      <c r="F3849" s="25">
        <f>IFERROR(_xlfn.XLOOKUP($B3849,'Reference Prices - Do Not Edit'!$C$4:$C$6575,'Reference Prices - Do Not Edit'!$I$4:$I$6575),0)</f>
        <v>0</v>
      </c>
    </row>
    <row r="3850" spans="2:6">
      <c r="B3850" s="475"/>
      <c r="C3850" s="380" t="str">
        <f>IFERROR(_xlfn.XLOOKUP($B3850,'Reference Prices - Do Not Edit'!$C$4:$C$6575,'Reference Prices - Do Not Edit'!$B$4:$B$6575),"-")</f>
        <v>-</v>
      </c>
      <c r="D3850" s="23">
        <f>IFERROR(_xlfn.XLOOKUP($B3850,'Reference Prices - Do Not Edit'!$C$4:$C$6575,'Reference Prices - Do Not Edit'!$D$4:$D$6575),0)</f>
        <v>0</v>
      </c>
      <c r="E3850" s="23">
        <f>IFERROR(_xlfn.XLOOKUP($B3850,'Reference Prices - Do Not Edit'!$C$4:$C$6575,'Reference Prices - Do Not Edit'!$E$4:$E$6575),0)</f>
        <v>0</v>
      </c>
      <c r="F3850" s="25">
        <f>IFERROR(_xlfn.XLOOKUP($B3850,'Reference Prices - Do Not Edit'!$C$4:$C$6575,'Reference Prices - Do Not Edit'!$I$4:$I$6575),0)</f>
        <v>0</v>
      </c>
    </row>
    <row r="3851" spans="2:6">
      <c r="B3851" s="475"/>
      <c r="C3851" s="380" t="str">
        <f>IFERROR(_xlfn.XLOOKUP($B3851,'Reference Prices - Do Not Edit'!$C$4:$C$6575,'Reference Prices - Do Not Edit'!$B$4:$B$6575),"-")</f>
        <v>-</v>
      </c>
      <c r="D3851" s="23">
        <f>IFERROR(_xlfn.XLOOKUP($B3851,'Reference Prices - Do Not Edit'!$C$4:$C$6575,'Reference Prices - Do Not Edit'!$D$4:$D$6575),0)</f>
        <v>0</v>
      </c>
      <c r="E3851" s="23">
        <f>IFERROR(_xlfn.XLOOKUP($B3851,'Reference Prices - Do Not Edit'!$C$4:$C$6575,'Reference Prices - Do Not Edit'!$E$4:$E$6575),0)</f>
        <v>0</v>
      </c>
      <c r="F3851" s="25">
        <f>IFERROR(_xlfn.XLOOKUP($B3851,'Reference Prices - Do Not Edit'!$C$4:$C$6575,'Reference Prices - Do Not Edit'!$I$4:$I$6575),0)</f>
        <v>0</v>
      </c>
    </row>
    <row r="3852" spans="2:6">
      <c r="B3852" s="475"/>
      <c r="C3852" s="380" t="str">
        <f>IFERROR(_xlfn.XLOOKUP($B3852,'Reference Prices - Do Not Edit'!$C$4:$C$6575,'Reference Prices - Do Not Edit'!$B$4:$B$6575),"-")</f>
        <v>-</v>
      </c>
      <c r="D3852" s="23">
        <f>IFERROR(_xlfn.XLOOKUP($B3852,'Reference Prices - Do Not Edit'!$C$4:$C$6575,'Reference Prices - Do Not Edit'!$D$4:$D$6575),0)</f>
        <v>0</v>
      </c>
      <c r="E3852" s="23">
        <f>IFERROR(_xlfn.XLOOKUP($B3852,'Reference Prices - Do Not Edit'!$C$4:$C$6575,'Reference Prices - Do Not Edit'!$E$4:$E$6575),0)</f>
        <v>0</v>
      </c>
      <c r="F3852" s="25">
        <f>IFERROR(_xlfn.XLOOKUP($B3852,'Reference Prices - Do Not Edit'!$C$4:$C$6575,'Reference Prices - Do Not Edit'!$I$4:$I$6575),0)</f>
        <v>0</v>
      </c>
    </row>
    <row r="3853" spans="2:6">
      <c r="B3853" s="475"/>
      <c r="C3853" s="380" t="str">
        <f>IFERROR(_xlfn.XLOOKUP($B3853,'Reference Prices - Do Not Edit'!$C$4:$C$6575,'Reference Prices - Do Not Edit'!$B$4:$B$6575),"-")</f>
        <v>-</v>
      </c>
      <c r="D3853" s="23">
        <f>IFERROR(_xlfn.XLOOKUP($B3853,'Reference Prices - Do Not Edit'!$C$4:$C$6575,'Reference Prices - Do Not Edit'!$D$4:$D$6575),0)</f>
        <v>0</v>
      </c>
      <c r="E3853" s="23">
        <f>IFERROR(_xlfn.XLOOKUP($B3853,'Reference Prices - Do Not Edit'!$C$4:$C$6575,'Reference Prices - Do Not Edit'!$E$4:$E$6575),0)</f>
        <v>0</v>
      </c>
      <c r="F3853" s="25">
        <f>IFERROR(_xlfn.XLOOKUP($B3853,'Reference Prices - Do Not Edit'!$C$4:$C$6575,'Reference Prices - Do Not Edit'!$I$4:$I$6575),0)</f>
        <v>0</v>
      </c>
    </row>
    <row r="3854" spans="2:6">
      <c r="B3854" s="475"/>
      <c r="C3854" s="380" t="str">
        <f>IFERROR(_xlfn.XLOOKUP($B3854,'Reference Prices - Do Not Edit'!$C$4:$C$6575,'Reference Prices - Do Not Edit'!$B$4:$B$6575),"-")</f>
        <v>-</v>
      </c>
      <c r="D3854" s="23">
        <f>IFERROR(_xlfn.XLOOKUP($B3854,'Reference Prices - Do Not Edit'!$C$4:$C$6575,'Reference Prices - Do Not Edit'!$D$4:$D$6575),0)</f>
        <v>0</v>
      </c>
      <c r="E3854" s="23">
        <f>IFERROR(_xlfn.XLOOKUP($B3854,'Reference Prices - Do Not Edit'!$C$4:$C$6575,'Reference Prices - Do Not Edit'!$E$4:$E$6575),0)</f>
        <v>0</v>
      </c>
      <c r="F3854" s="25">
        <f>IFERROR(_xlfn.XLOOKUP($B3854,'Reference Prices - Do Not Edit'!$C$4:$C$6575,'Reference Prices - Do Not Edit'!$I$4:$I$6575),0)</f>
        <v>0</v>
      </c>
    </row>
    <row r="3855" spans="2:6">
      <c r="B3855" s="475"/>
      <c r="C3855" s="380" t="str">
        <f>IFERROR(_xlfn.XLOOKUP($B3855,'Reference Prices - Do Not Edit'!$C$4:$C$6575,'Reference Prices - Do Not Edit'!$B$4:$B$6575),"-")</f>
        <v>-</v>
      </c>
      <c r="D3855" s="23">
        <f>IFERROR(_xlfn.XLOOKUP($B3855,'Reference Prices - Do Not Edit'!$C$4:$C$6575,'Reference Prices - Do Not Edit'!$D$4:$D$6575),0)</f>
        <v>0</v>
      </c>
      <c r="E3855" s="23">
        <f>IFERROR(_xlfn.XLOOKUP($B3855,'Reference Prices - Do Not Edit'!$C$4:$C$6575,'Reference Prices - Do Not Edit'!$E$4:$E$6575),0)</f>
        <v>0</v>
      </c>
      <c r="F3855" s="25">
        <f>IFERROR(_xlfn.XLOOKUP($B3855,'Reference Prices - Do Not Edit'!$C$4:$C$6575,'Reference Prices - Do Not Edit'!$I$4:$I$6575),0)</f>
        <v>0</v>
      </c>
    </row>
    <row r="3856" spans="2:6">
      <c r="B3856" s="475"/>
      <c r="C3856" s="380" t="str">
        <f>IFERROR(_xlfn.XLOOKUP($B3856,'Reference Prices - Do Not Edit'!$C$4:$C$6575,'Reference Prices - Do Not Edit'!$B$4:$B$6575),"-")</f>
        <v>-</v>
      </c>
      <c r="D3856" s="23">
        <f>IFERROR(_xlfn.XLOOKUP($B3856,'Reference Prices - Do Not Edit'!$C$4:$C$6575,'Reference Prices - Do Not Edit'!$D$4:$D$6575),0)</f>
        <v>0</v>
      </c>
      <c r="E3856" s="23">
        <f>IFERROR(_xlfn.XLOOKUP($B3856,'Reference Prices - Do Not Edit'!$C$4:$C$6575,'Reference Prices - Do Not Edit'!$E$4:$E$6575),0)</f>
        <v>0</v>
      </c>
      <c r="F3856" s="25">
        <f>IFERROR(_xlfn.XLOOKUP($B3856,'Reference Prices - Do Not Edit'!$C$4:$C$6575,'Reference Prices - Do Not Edit'!$I$4:$I$6575),0)</f>
        <v>0</v>
      </c>
    </row>
    <row r="3857" spans="2:6">
      <c r="B3857" s="475"/>
      <c r="C3857" s="380" t="str">
        <f>IFERROR(_xlfn.XLOOKUP($B3857,'Reference Prices - Do Not Edit'!$C$4:$C$6575,'Reference Prices - Do Not Edit'!$B$4:$B$6575),"-")</f>
        <v>-</v>
      </c>
      <c r="D3857" s="23">
        <f>IFERROR(_xlfn.XLOOKUP($B3857,'Reference Prices - Do Not Edit'!$C$4:$C$6575,'Reference Prices - Do Not Edit'!$D$4:$D$6575),0)</f>
        <v>0</v>
      </c>
      <c r="E3857" s="23">
        <f>IFERROR(_xlfn.XLOOKUP($B3857,'Reference Prices - Do Not Edit'!$C$4:$C$6575,'Reference Prices - Do Not Edit'!$E$4:$E$6575),0)</f>
        <v>0</v>
      </c>
      <c r="F3857" s="25">
        <f>IFERROR(_xlfn.XLOOKUP($B3857,'Reference Prices - Do Not Edit'!$C$4:$C$6575,'Reference Prices - Do Not Edit'!$I$4:$I$6575),0)</f>
        <v>0</v>
      </c>
    </row>
    <row r="3858" spans="2:6">
      <c r="B3858" s="475"/>
      <c r="C3858" s="380" t="str">
        <f>IFERROR(_xlfn.XLOOKUP($B3858,'Reference Prices - Do Not Edit'!$C$4:$C$6575,'Reference Prices - Do Not Edit'!$B$4:$B$6575),"-")</f>
        <v>-</v>
      </c>
      <c r="D3858" s="23">
        <f>IFERROR(_xlfn.XLOOKUP($B3858,'Reference Prices - Do Not Edit'!$C$4:$C$6575,'Reference Prices - Do Not Edit'!$D$4:$D$6575),0)</f>
        <v>0</v>
      </c>
      <c r="E3858" s="23">
        <f>IFERROR(_xlfn.XLOOKUP($B3858,'Reference Prices - Do Not Edit'!$C$4:$C$6575,'Reference Prices - Do Not Edit'!$E$4:$E$6575),0)</f>
        <v>0</v>
      </c>
      <c r="F3858" s="25">
        <f>IFERROR(_xlfn.XLOOKUP($B3858,'Reference Prices - Do Not Edit'!$C$4:$C$6575,'Reference Prices - Do Not Edit'!$I$4:$I$6575),0)</f>
        <v>0</v>
      </c>
    </row>
    <row r="3859" spans="2:6">
      <c r="B3859" s="475"/>
      <c r="C3859" s="380" t="str">
        <f>IFERROR(_xlfn.XLOOKUP($B3859,'Reference Prices - Do Not Edit'!$C$4:$C$6575,'Reference Prices - Do Not Edit'!$B$4:$B$6575),"-")</f>
        <v>-</v>
      </c>
      <c r="D3859" s="23">
        <f>IFERROR(_xlfn.XLOOKUP($B3859,'Reference Prices - Do Not Edit'!$C$4:$C$6575,'Reference Prices - Do Not Edit'!$D$4:$D$6575),0)</f>
        <v>0</v>
      </c>
      <c r="E3859" s="23">
        <f>IFERROR(_xlfn.XLOOKUP($B3859,'Reference Prices - Do Not Edit'!$C$4:$C$6575,'Reference Prices - Do Not Edit'!$E$4:$E$6575),0)</f>
        <v>0</v>
      </c>
      <c r="F3859" s="25">
        <f>IFERROR(_xlfn.XLOOKUP($B3859,'Reference Prices - Do Not Edit'!$C$4:$C$6575,'Reference Prices - Do Not Edit'!$I$4:$I$6575),0)</f>
        <v>0</v>
      </c>
    </row>
    <row r="3860" spans="2:6">
      <c r="B3860" s="475"/>
      <c r="C3860" s="380" t="str">
        <f>IFERROR(_xlfn.XLOOKUP($B3860,'Reference Prices - Do Not Edit'!$C$4:$C$6575,'Reference Prices - Do Not Edit'!$B$4:$B$6575),"-")</f>
        <v>-</v>
      </c>
      <c r="D3860" s="23">
        <f>IFERROR(_xlfn.XLOOKUP($B3860,'Reference Prices - Do Not Edit'!$C$4:$C$6575,'Reference Prices - Do Not Edit'!$D$4:$D$6575),0)</f>
        <v>0</v>
      </c>
      <c r="E3860" s="23">
        <f>IFERROR(_xlfn.XLOOKUP($B3860,'Reference Prices - Do Not Edit'!$C$4:$C$6575,'Reference Prices - Do Not Edit'!$E$4:$E$6575),0)</f>
        <v>0</v>
      </c>
      <c r="F3860" s="25">
        <f>IFERROR(_xlfn.XLOOKUP($B3860,'Reference Prices - Do Not Edit'!$C$4:$C$6575,'Reference Prices - Do Not Edit'!$I$4:$I$6575),0)</f>
        <v>0</v>
      </c>
    </row>
    <row r="3861" spans="2:6">
      <c r="B3861" s="475"/>
      <c r="C3861" s="380" t="str">
        <f>IFERROR(_xlfn.XLOOKUP($B3861,'Reference Prices - Do Not Edit'!$C$4:$C$6575,'Reference Prices - Do Not Edit'!$B$4:$B$6575),"-")</f>
        <v>-</v>
      </c>
      <c r="D3861" s="23">
        <f>IFERROR(_xlfn.XLOOKUP($B3861,'Reference Prices - Do Not Edit'!$C$4:$C$6575,'Reference Prices - Do Not Edit'!$D$4:$D$6575),0)</f>
        <v>0</v>
      </c>
      <c r="E3861" s="23">
        <f>IFERROR(_xlfn.XLOOKUP($B3861,'Reference Prices - Do Not Edit'!$C$4:$C$6575,'Reference Prices - Do Not Edit'!$E$4:$E$6575),0)</f>
        <v>0</v>
      </c>
      <c r="F3861" s="25">
        <f>IFERROR(_xlfn.XLOOKUP($B3861,'Reference Prices - Do Not Edit'!$C$4:$C$6575,'Reference Prices - Do Not Edit'!$I$4:$I$6575),0)</f>
        <v>0</v>
      </c>
    </row>
    <row r="3862" spans="2:6">
      <c r="B3862" s="475"/>
      <c r="C3862" s="380" t="str">
        <f>IFERROR(_xlfn.XLOOKUP($B3862,'Reference Prices - Do Not Edit'!$C$4:$C$6575,'Reference Prices - Do Not Edit'!$B$4:$B$6575),"-")</f>
        <v>-</v>
      </c>
      <c r="D3862" s="23">
        <f>IFERROR(_xlfn.XLOOKUP($B3862,'Reference Prices - Do Not Edit'!$C$4:$C$6575,'Reference Prices - Do Not Edit'!$D$4:$D$6575),0)</f>
        <v>0</v>
      </c>
      <c r="E3862" s="23">
        <f>IFERROR(_xlfn.XLOOKUP($B3862,'Reference Prices - Do Not Edit'!$C$4:$C$6575,'Reference Prices - Do Not Edit'!$E$4:$E$6575),0)</f>
        <v>0</v>
      </c>
      <c r="F3862" s="25">
        <f>IFERROR(_xlfn.XLOOKUP($B3862,'Reference Prices - Do Not Edit'!$C$4:$C$6575,'Reference Prices - Do Not Edit'!$I$4:$I$6575),0)</f>
        <v>0</v>
      </c>
    </row>
    <row r="3863" spans="2:6">
      <c r="B3863" s="475"/>
      <c r="C3863" s="380" t="str">
        <f>IFERROR(_xlfn.XLOOKUP($B3863,'Reference Prices - Do Not Edit'!$C$4:$C$6575,'Reference Prices - Do Not Edit'!$B$4:$B$6575),"-")</f>
        <v>-</v>
      </c>
      <c r="D3863" s="23">
        <f>IFERROR(_xlfn.XLOOKUP($B3863,'Reference Prices - Do Not Edit'!$C$4:$C$6575,'Reference Prices - Do Not Edit'!$D$4:$D$6575),0)</f>
        <v>0</v>
      </c>
      <c r="E3863" s="23">
        <f>IFERROR(_xlfn.XLOOKUP($B3863,'Reference Prices - Do Not Edit'!$C$4:$C$6575,'Reference Prices - Do Not Edit'!$E$4:$E$6575),0)</f>
        <v>0</v>
      </c>
      <c r="F3863" s="25">
        <f>IFERROR(_xlfn.XLOOKUP($B3863,'Reference Prices - Do Not Edit'!$C$4:$C$6575,'Reference Prices - Do Not Edit'!$I$4:$I$6575),0)</f>
        <v>0</v>
      </c>
    </row>
    <row r="3864" spans="2:6">
      <c r="B3864" s="475"/>
      <c r="C3864" s="380" t="str">
        <f>IFERROR(_xlfn.XLOOKUP($B3864,'Reference Prices - Do Not Edit'!$C$4:$C$6575,'Reference Prices - Do Not Edit'!$B$4:$B$6575),"-")</f>
        <v>-</v>
      </c>
      <c r="D3864" s="23">
        <f>IFERROR(_xlfn.XLOOKUP($B3864,'Reference Prices - Do Not Edit'!$C$4:$C$6575,'Reference Prices - Do Not Edit'!$D$4:$D$6575),0)</f>
        <v>0</v>
      </c>
      <c r="E3864" s="23">
        <f>IFERROR(_xlfn.XLOOKUP($B3864,'Reference Prices - Do Not Edit'!$C$4:$C$6575,'Reference Prices - Do Not Edit'!$E$4:$E$6575),0)</f>
        <v>0</v>
      </c>
      <c r="F3864" s="25">
        <f>IFERROR(_xlfn.XLOOKUP($B3864,'Reference Prices - Do Not Edit'!$C$4:$C$6575,'Reference Prices - Do Not Edit'!$I$4:$I$6575),0)</f>
        <v>0</v>
      </c>
    </row>
    <row r="3865" spans="2:6">
      <c r="B3865" s="475"/>
      <c r="C3865" s="380" t="str">
        <f>IFERROR(_xlfn.XLOOKUP($B3865,'Reference Prices - Do Not Edit'!$C$4:$C$6575,'Reference Prices - Do Not Edit'!$B$4:$B$6575),"-")</f>
        <v>-</v>
      </c>
      <c r="D3865" s="23">
        <f>IFERROR(_xlfn.XLOOKUP($B3865,'Reference Prices - Do Not Edit'!$C$4:$C$6575,'Reference Prices - Do Not Edit'!$D$4:$D$6575),0)</f>
        <v>0</v>
      </c>
      <c r="E3865" s="23">
        <f>IFERROR(_xlfn.XLOOKUP($B3865,'Reference Prices - Do Not Edit'!$C$4:$C$6575,'Reference Prices - Do Not Edit'!$E$4:$E$6575),0)</f>
        <v>0</v>
      </c>
      <c r="F3865" s="25">
        <f>IFERROR(_xlfn.XLOOKUP($B3865,'Reference Prices - Do Not Edit'!$C$4:$C$6575,'Reference Prices - Do Not Edit'!$I$4:$I$6575),0)</f>
        <v>0</v>
      </c>
    </row>
    <row r="3866" spans="2:6">
      <c r="B3866" s="475"/>
      <c r="C3866" s="380" t="str">
        <f>IFERROR(_xlfn.XLOOKUP($B3866,'Reference Prices - Do Not Edit'!$C$4:$C$6575,'Reference Prices - Do Not Edit'!$B$4:$B$6575),"-")</f>
        <v>-</v>
      </c>
      <c r="D3866" s="23">
        <f>IFERROR(_xlfn.XLOOKUP($B3866,'Reference Prices - Do Not Edit'!$C$4:$C$6575,'Reference Prices - Do Not Edit'!$D$4:$D$6575),0)</f>
        <v>0</v>
      </c>
      <c r="E3866" s="23">
        <f>IFERROR(_xlfn.XLOOKUP($B3866,'Reference Prices - Do Not Edit'!$C$4:$C$6575,'Reference Prices - Do Not Edit'!$E$4:$E$6575),0)</f>
        <v>0</v>
      </c>
      <c r="F3866" s="25">
        <f>IFERROR(_xlfn.XLOOKUP($B3866,'Reference Prices - Do Not Edit'!$C$4:$C$6575,'Reference Prices - Do Not Edit'!$I$4:$I$6575),0)</f>
        <v>0</v>
      </c>
    </row>
    <row r="3867" spans="2:6">
      <c r="B3867" s="475"/>
      <c r="C3867" s="380" t="str">
        <f>IFERROR(_xlfn.XLOOKUP($B3867,'Reference Prices - Do Not Edit'!$C$4:$C$6575,'Reference Prices - Do Not Edit'!$B$4:$B$6575),"-")</f>
        <v>-</v>
      </c>
      <c r="D3867" s="23">
        <f>IFERROR(_xlfn.XLOOKUP($B3867,'Reference Prices - Do Not Edit'!$C$4:$C$6575,'Reference Prices - Do Not Edit'!$D$4:$D$6575),0)</f>
        <v>0</v>
      </c>
      <c r="E3867" s="23">
        <f>IFERROR(_xlfn.XLOOKUP($B3867,'Reference Prices - Do Not Edit'!$C$4:$C$6575,'Reference Prices - Do Not Edit'!$E$4:$E$6575),0)</f>
        <v>0</v>
      </c>
      <c r="F3867" s="25">
        <f>IFERROR(_xlfn.XLOOKUP($B3867,'Reference Prices - Do Not Edit'!$C$4:$C$6575,'Reference Prices - Do Not Edit'!$I$4:$I$6575),0)</f>
        <v>0</v>
      </c>
    </row>
    <row r="3868" spans="2:6">
      <c r="B3868" s="475"/>
      <c r="C3868" s="380" t="str">
        <f>IFERROR(_xlfn.XLOOKUP($B3868,'Reference Prices - Do Not Edit'!$C$4:$C$6575,'Reference Prices - Do Not Edit'!$B$4:$B$6575),"-")</f>
        <v>-</v>
      </c>
      <c r="D3868" s="23">
        <f>IFERROR(_xlfn.XLOOKUP($B3868,'Reference Prices - Do Not Edit'!$C$4:$C$6575,'Reference Prices - Do Not Edit'!$D$4:$D$6575),0)</f>
        <v>0</v>
      </c>
      <c r="E3868" s="23">
        <f>IFERROR(_xlfn.XLOOKUP($B3868,'Reference Prices - Do Not Edit'!$C$4:$C$6575,'Reference Prices - Do Not Edit'!$E$4:$E$6575),0)</f>
        <v>0</v>
      </c>
      <c r="F3868" s="25">
        <f>IFERROR(_xlfn.XLOOKUP($B3868,'Reference Prices - Do Not Edit'!$C$4:$C$6575,'Reference Prices - Do Not Edit'!$I$4:$I$6575),0)</f>
        <v>0</v>
      </c>
    </row>
    <row r="3869" spans="2:6">
      <c r="B3869" s="475"/>
      <c r="C3869" s="380" t="str">
        <f>IFERROR(_xlfn.XLOOKUP($B3869,'Reference Prices - Do Not Edit'!$C$4:$C$6575,'Reference Prices - Do Not Edit'!$B$4:$B$6575),"-")</f>
        <v>-</v>
      </c>
      <c r="D3869" s="23">
        <f>IFERROR(_xlfn.XLOOKUP($B3869,'Reference Prices - Do Not Edit'!$C$4:$C$6575,'Reference Prices - Do Not Edit'!$D$4:$D$6575),0)</f>
        <v>0</v>
      </c>
      <c r="E3869" s="23">
        <f>IFERROR(_xlfn.XLOOKUP($B3869,'Reference Prices - Do Not Edit'!$C$4:$C$6575,'Reference Prices - Do Not Edit'!$E$4:$E$6575),0)</f>
        <v>0</v>
      </c>
      <c r="F3869" s="25">
        <f>IFERROR(_xlfn.XLOOKUP($B3869,'Reference Prices - Do Not Edit'!$C$4:$C$6575,'Reference Prices - Do Not Edit'!$I$4:$I$6575),0)</f>
        <v>0</v>
      </c>
    </row>
    <row r="3870" spans="2:6">
      <c r="B3870" s="475"/>
      <c r="C3870" s="380" t="str">
        <f>IFERROR(_xlfn.XLOOKUP($B3870,'Reference Prices - Do Not Edit'!$C$4:$C$6575,'Reference Prices - Do Not Edit'!$B$4:$B$6575),"-")</f>
        <v>-</v>
      </c>
      <c r="D3870" s="23">
        <f>IFERROR(_xlfn.XLOOKUP($B3870,'Reference Prices - Do Not Edit'!$C$4:$C$6575,'Reference Prices - Do Not Edit'!$D$4:$D$6575),0)</f>
        <v>0</v>
      </c>
      <c r="E3870" s="23">
        <f>IFERROR(_xlfn.XLOOKUP($B3870,'Reference Prices - Do Not Edit'!$C$4:$C$6575,'Reference Prices - Do Not Edit'!$E$4:$E$6575),0)</f>
        <v>0</v>
      </c>
      <c r="F3870" s="25">
        <f>IFERROR(_xlfn.XLOOKUP($B3870,'Reference Prices - Do Not Edit'!$C$4:$C$6575,'Reference Prices - Do Not Edit'!$I$4:$I$6575),0)</f>
        <v>0</v>
      </c>
    </row>
    <row r="3871" spans="2:6">
      <c r="B3871" s="475"/>
      <c r="C3871" s="380" t="str">
        <f>IFERROR(_xlfn.XLOOKUP($B3871,'Reference Prices - Do Not Edit'!$C$4:$C$6575,'Reference Prices - Do Not Edit'!$B$4:$B$6575),"-")</f>
        <v>-</v>
      </c>
      <c r="D3871" s="23">
        <f>IFERROR(_xlfn.XLOOKUP($B3871,'Reference Prices - Do Not Edit'!$C$4:$C$6575,'Reference Prices - Do Not Edit'!$D$4:$D$6575),0)</f>
        <v>0</v>
      </c>
      <c r="E3871" s="23">
        <f>IFERROR(_xlfn.XLOOKUP($B3871,'Reference Prices - Do Not Edit'!$C$4:$C$6575,'Reference Prices - Do Not Edit'!$E$4:$E$6575),0)</f>
        <v>0</v>
      </c>
      <c r="F3871" s="25">
        <f>IFERROR(_xlfn.XLOOKUP($B3871,'Reference Prices - Do Not Edit'!$C$4:$C$6575,'Reference Prices - Do Not Edit'!$I$4:$I$6575),0)</f>
        <v>0</v>
      </c>
    </row>
    <row r="3872" spans="2:6">
      <c r="B3872" s="475"/>
      <c r="C3872" s="380" t="str">
        <f>IFERROR(_xlfn.XLOOKUP($B3872,'Reference Prices - Do Not Edit'!$C$4:$C$6575,'Reference Prices - Do Not Edit'!$B$4:$B$6575),"-")</f>
        <v>-</v>
      </c>
      <c r="D3872" s="23">
        <f>IFERROR(_xlfn.XLOOKUP($B3872,'Reference Prices - Do Not Edit'!$C$4:$C$6575,'Reference Prices - Do Not Edit'!$D$4:$D$6575),0)</f>
        <v>0</v>
      </c>
      <c r="E3872" s="23">
        <f>IFERROR(_xlfn.XLOOKUP($B3872,'Reference Prices - Do Not Edit'!$C$4:$C$6575,'Reference Prices - Do Not Edit'!$E$4:$E$6575),0)</f>
        <v>0</v>
      </c>
      <c r="F3872" s="25">
        <f>IFERROR(_xlfn.XLOOKUP($B3872,'Reference Prices - Do Not Edit'!$C$4:$C$6575,'Reference Prices - Do Not Edit'!$I$4:$I$6575),0)</f>
        <v>0</v>
      </c>
    </row>
    <row r="3873" spans="2:6">
      <c r="B3873" s="475"/>
      <c r="C3873" s="380" t="str">
        <f>IFERROR(_xlfn.XLOOKUP($B3873,'Reference Prices - Do Not Edit'!$C$4:$C$6575,'Reference Prices - Do Not Edit'!$B$4:$B$6575),"-")</f>
        <v>-</v>
      </c>
      <c r="D3873" s="23">
        <f>IFERROR(_xlfn.XLOOKUP($B3873,'Reference Prices - Do Not Edit'!$C$4:$C$6575,'Reference Prices - Do Not Edit'!$D$4:$D$6575),0)</f>
        <v>0</v>
      </c>
      <c r="E3873" s="23">
        <f>IFERROR(_xlfn.XLOOKUP($B3873,'Reference Prices - Do Not Edit'!$C$4:$C$6575,'Reference Prices - Do Not Edit'!$E$4:$E$6575),0)</f>
        <v>0</v>
      </c>
      <c r="F3873" s="25">
        <f>IFERROR(_xlfn.XLOOKUP($B3873,'Reference Prices - Do Not Edit'!$C$4:$C$6575,'Reference Prices - Do Not Edit'!$I$4:$I$6575),0)</f>
        <v>0</v>
      </c>
    </row>
    <row r="3874" spans="2:6">
      <c r="B3874" s="475"/>
      <c r="C3874" s="380" t="str">
        <f>IFERROR(_xlfn.XLOOKUP($B3874,'Reference Prices - Do Not Edit'!$C$4:$C$6575,'Reference Prices - Do Not Edit'!$B$4:$B$6575),"-")</f>
        <v>-</v>
      </c>
      <c r="D3874" s="23">
        <f>IFERROR(_xlfn.XLOOKUP($B3874,'Reference Prices - Do Not Edit'!$C$4:$C$6575,'Reference Prices - Do Not Edit'!$D$4:$D$6575),0)</f>
        <v>0</v>
      </c>
      <c r="E3874" s="23">
        <f>IFERROR(_xlfn.XLOOKUP($B3874,'Reference Prices - Do Not Edit'!$C$4:$C$6575,'Reference Prices - Do Not Edit'!$E$4:$E$6575),0)</f>
        <v>0</v>
      </c>
      <c r="F3874" s="25">
        <f>IFERROR(_xlfn.XLOOKUP($B3874,'Reference Prices - Do Not Edit'!$C$4:$C$6575,'Reference Prices - Do Not Edit'!$I$4:$I$6575),0)</f>
        <v>0</v>
      </c>
    </row>
    <row r="3875" spans="2:6">
      <c r="B3875" s="475"/>
      <c r="C3875" s="380" t="str">
        <f>IFERROR(_xlfn.XLOOKUP($B3875,'Reference Prices - Do Not Edit'!$C$4:$C$6575,'Reference Prices - Do Not Edit'!$B$4:$B$6575),"-")</f>
        <v>-</v>
      </c>
      <c r="D3875" s="23">
        <f>IFERROR(_xlfn.XLOOKUP($B3875,'Reference Prices - Do Not Edit'!$C$4:$C$6575,'Reference Prices - Do Not Edit'!$D$4:$D$6575),0)</f>
        <v>0</v>
      </c>
      <c r="E3875" s="23">
        <f>IFERROR(_xlfn.XLOOKUP($B3875,'Reference Prices - Do Not Edit'!$C$4:$C$6575,'Reference Prices - Do Not Edit'!$E$4:$E$6575),0)</f>
        <v>0</v>
      </c>
      <c r="F3875" s="25">
        <f>IFERROR(_xlfn.XLOOKUP($B3875,'Reference Prices - Do Not Edit'!$C$4:$C$6575,'Reference Prices - Do Not Edit'!$I$4:$I$6575),0)</f>
        <v>0</v>
      </c>
    </row>
    <row r="3876" spans="2:6">
      <c r="B3876" s="475"/>
      <c r="C3876" s="380" t="str">
        <f>IFERROR(_xlfn.XLOOKUP($B3876,'Reference Prices - Do Not Edit'!$C$4:$C$6575,'Reference Prices - Do Not Edit'!$B$4:$B$6575),"-")</f>
        <v>-</v>
      </c>
      <c r="D3876" s="23">
        <f>IFERROR(_xlfn.XLOOKUP($B3876,'Reference Prices - Do Not Edit'!$C$4:$C$6575,'Reference Prices - Do Not Edit'!$D$4:$D$6575),0)</f>
        <v>0</v>
      </c>
      <c r="E3876" s="23">
        <f>IFERROR(_xlfn.XLOOKUP($B3876,'Reference Prices - Do Not Edit'!$C$4:$C$6575,'Reference Prices - Do Not Edit'!$E$4:$E$6575),0)</f>
        <v>0</v>
      </c>
      <c r="F3876" s="25">
        <f>IFERROR(_xlfn.XLOOKUP($B3876,'Reference Prices - Do Not Edit'!$C$4:$C$6575,'Reference Prices - Do Not Edit'!$I$4:$I$6575),0)</f>
        <v>0</v>
      </c>
    </row>
    <row r="3877" spans="2:6">
      <c r="B3877" s="475"/>
      <c r="C3877" s="380" t="str">
        <f>IFERROR(_xlfn.XLOOKUP($B3877,'Reference Prices - Do Not Edit'!$C$4:$C$6575,'Reference Prices - Do Not Edit'!$B$4:$B$6575),"-")</f>
        <v>-</v>
      </c>
      <c r="D3877" s="23">
        <f>IFERROR(_xlfn.XLOOKUP($B3877,'Reference Prices - Do Not Edit'!$C$4:$C$6575,'Reference Prices - Do Not Edit'!$D$4:$D$6575),0)</f>
        <v>0</v>
      </c>
      <c r="E3877" s="23">
        <f>IFERROR(_xlfn.XLOOKUP($B3877,'Reference Prices - Do Not Edit'!$C$4:$C$6575,'Reference Prices - Do Not Edit'!$E$4:$E$6575),0)</f>
        <v>0</v>
      </c>
      <c r="F3877" s="25">
        <f>IFERROR(_xlfn.XLOOKUP($B3877,'Reference Prices - Do Not Edit'!$C$4:$C$6575,'Reference Prices - Do Not Edit'!$I$4:$I$6575),0)</f>
        <v>0</v>
      </c>
    </row>
    <row r="3878" spans="2:6">
      <c r="B3878" s="475"/>
      <c r="C3878" s="380" t="str">
        <f>IFERROR(_xlfn.XLOOKUP($B3878,'Reference Prices - Do Not Edit'!$C$4:$C$6575,'Reference Prices - Do Not Edit'!$B$4:$B$6575),"-")</f>
        <v>-</v>
      </c>
      <c r="D3878" s="23">
        <f>IFERROR(_xlfn.XLOOKUP($B3878,'Reference Prices - Do Not Edit'!$C$4:$C$6575,'Reference Prices - Do Not Edit'!$D$4:$D$6575),0)</f>
        <v>0</v>
      </c>
      <c r="E3878" s="23">
        <f>IFERROR(_xlfn.XLOOKUP($B3878,'Reference Prices - Do Not Edit'!$C$4:$C$6575,'Reference Prices - Do Not Edit'!$E$4:$E$6575),0)</f>
        <v>0</v>
      </c>
      <c r="F3878" s="25">
        <f>IFERROR(_xlfn.XLOOKUP($B3878,'Reference Prices - Do Not Edit'!$C$4:$C$6575,'Reference Prices - Do Not Edit'!$I$4:$I$6575),0)</f>
        <v>0</v>
      </c>
    </row>
    <row r="3879" spans="2:6">
      <c r="B3879" s="475"/>
      <c r="C3879" s="380" t="str">
        <f>IFERROR(_xlfn.XLOOKUP($B3879,'Reference Prices - Do Not Edit'!$C$4:$C$6575,'Reference Prices - Do Not Edit'!$B$4:$B$6575),"-")</f>
        <v>-</v>
      </c>
      <c r="D3879" s="23">
        <f>IFERROR(_xlfn.XLOOKUP($B3879,'Reference Prices - Do Not Edit'!$C$4:$C$6575,'Reference Prices - Do Not Edit'!$D$4:$D$6575),0)</f>
        <v>0</v>
      </c>
      <c r="E3879" s="23">
        <f>IFERROR(_xlfn.XLOOKUP($B3879,'Reference Prices - Do Not Edit'!$C$4:$C$6575,'Reference Prices - Do Not Edit'!$E$4:$E$6575),0)</f>
        <v>0</v>
      </c>
      <c r="F3879" s="25">
        <f>IFERROR(_xlfn.XLOOKUP($B3879,'Reference Prices - Do Not Edit'!$C$4:$C$6575,'Reference Prices - Do Not Edit'!$I$4:$I$6575),0)</f>
        <v>0</v>
      </c>
    </row>
    <row r="3880" spans="2:6">
      <c r="B3880" s="475"/>
      <c r="C3880" s="380" t="str">
        <f>IFERROR(_xlfn.XLOOKUP($B3880,'Reference Prices - Do Not Edit'!$C$4:$C$6575,'Reference Prices - Do Not Edit'!$B$4:$B$6575),"-")</f>
        <v>-</v>
      </c>
      <c r="D3880" s="23">
        <f>IFERROR(_xlfn.XLOOKUP($B3880,'Reference Prices - Do Not Edit'!$C$4:$C$6575,'Reference Prices - Do Not Edit'!$D$4:$D$6575),0)</f>
        <v>0</v>
      </c>
      <c r="E3880" s="23">
        <f>IFERROR(_xlfn.XLOOKUP($B3880,'Reference Prices - Do Not Edit'!$C$4:$C$6575,'Reference Prices - Do Not Edit'!$E$4:$E$6575),0)</f>
        <v>0</v>
      </c>
      <c r="F3880" s="25">
        <f>IFERROR(_xlfn.XLOOKUP($B3880,'Reference Prices - Do Not Edit'!$C$4:$C$6575,'Reference Prices - Do Not Edit'!$I$4:$I$6575),0)</f>
        <v>0</v>
      </c>
    </row>
    <row r="3881" spans="2:6">
      <c r="B3881" s="475"/>
      <c r="C3881" s="380" t="str">
        <f>IFERROR(_xlfn.XLOOKUP($B3881,'Reference Prices - Do Not Edit'!$C$4:$C$6575,'Reference Prices - Do Not Edit'!$B$4:$B$6575),"-")</f>
        <v>-</v>
      </c>
      <c r="D3881" s="23">
        <f>IFERROR(_xlfn.XLOOKUP($B3881,'Reference Prices - Do Not Edit'!$C$4:$C$6575,'Reference Prices - Do Not Edit'!$D$4:$D$6575),0)</f>
        <v>0</v>
      </c>
      <c r="E3881" s="23">
        <f>IFERROR(_xlfn.XLOOKUP($B3881,'Reference Prices - Do Not Edit'!$C$4:$C$6575,'Reference Prices - Do Not Edit'!$E$4:$E$6575),0)</f>
        <v>0</v>
      </c>
      <c r="F3881" s="25">
        <f>IFERROR(_xlfn.XLOOKUP($B3881,'Reference Prices - Do Not Edit'!$C$4:$C$6575,'Reference Prices - Do Not Edit'!$I$4:$I$6575),0)</f>
        <v>0</v>
      </c>
    </row>
    <row r="3882" spans="2:6">
      <c r="B3882" s="475"/>
      <c r="C3882" s="380" t="str">
        <f>IFERROR(_xlfn.XLOOKUP($B3882,'Reference Prices - Do Not Edit'!$C$4:$C$6575,'Reference Prices - Do Not Edit'!$B$4:$B$6575),"-")</f>
        <v>-</v>
      </c>
      <c r="D3882" s="23">
        <f>IFERROR(_xlfn.XLOOKUP($B3882,'Reference Prices - Do Not Edit'!$C$4:$C$6575,'Reference Prices - Do Not Edit'!$D$4:$D$6575),0)</f>
        <v>0</v>
      </c>
      <c r="E3882" s="23">
        <f>IFERROR(_xlfn.XLOOKUP($B3882,'Reference Prices - Do Not Edit'!$C$4:$C$6575,'Reference Prices - Do Not Edit'!$E$4:$E$6575),0)</f>
        <v>0</v>
      </c>
      <c r="F3882" s="25">
        <f>IFERROR(_xlfn.XLOOKUP($B3882,'Reference Prices - Do Not Edit'!$C$4:$C$6575,'Reference Prices - Do Not Edit'!$I$4:$I$6575),0)</f>
        <v>0</v>
      </c>
    </row>
    <row r="3883" spans="2:6">
      <c r="B3883" s="475"/>
      <c r="C3883" s="380" t="str">
        <f>IFERROR(_xlfn.XLOOKUP($B3883,'Reference Prices - Do Not Edit'!$C$4:$C$6575,'Reference Prices - Do Not Edit'!$B$4:$B$6575),"-")</f>
        <v>-</v>
      </c>
      <c r="D3883" s="23">
        <f>IFERROR(_xlfn.XLOOKUP($B3883,'Reference Prices - Do Not Edit'!$C$4:$C$6575,'Reference Prices - Do Not Edit'!$D$4:$D$6575),0)</f>
        <v>0</v>
      </c>
      <c r="E3883" s="23">
        <f>IFERROR(_xlfn.XLOOKUP($B3883,'Reference Prices - Do Not Edit'!$C$4:$C$6575,'Reference Prices - Do Not Edit'!$E$4:$E$6575),0)</f>
        <v>0</v>
      </c>
      <c r="F3883" s="25">
        <f>IFERROR(_xlfn.XLOOKUP($B3883,'Reference Prices - Do Not Edit'!$C$4:$C$6575,'Reference Prices - Do Not Edit'!$I$4:$I$6575),0)</f>
        <v>0</v>
      </c>
    </row>
    <row r="3884" spans="2:6">
      <c r="B3884" s="475"/>
      <c r="C3884" s="380" t="str">
        <f>IFERROR(_xlfn.XLOOKUP($B3884,'Reference Prices - Do Not Edit'!$C$4:$C$6575,'Reference Prices - Do Not Edit'!$B$4:$B$6575),"-")</f>
        <v>-</v>
      </c>
      <c r="D3884" s="23">
        <f>IFERROR(_xlfn.XLOOKUP($B3884,'Reference Prices - Do Not Edit'!$C$4:$C$6575,'Reference Prices - Do Not Edit'!$D$4:$D$6575),0)</f>
        <v>0</v>
      </c>
      <c r="E3884" s="23">
        <f>IFERROR(_xlfn.XLOOKUP($B3884,'Reference Prices - Do Not Edit'!$C$4:$C$6575,'Reference Prices - Do Not Edit'!$E$4:$E$6575),0)</f>
        <v>0</v>
      </c>
      <c r="F3884" s="25">
        <f>IFERROR(_xlfn.XLOOKUP($B3884,'Reference Prices - Do Not Edit'!$C$4:$C$6575,'Reference Prices - Do Not Edit'!$I$4:$I$6575),0)</f>
        <v>0</v>
      </c>
    </row>
    <row r="3885" spans="2:6">
      <c r="B3885" s="475"/>
      <c r="C3885" s="380" t="str">
        <f>IFERROR(_xlfn.XLOOKUP($B3885,'Reference Prices - Do Not Edit'!$C$4:$C$6575,'Reference Prices - Do Not Edit'!$B$4:$B$6575),"-")</f>
        <v>-</v>
      </c>
      <c r="D3885" s="23">
        <f>IFERROR(_xlfn.XLOOKUP($B3885,'Reference Prices - Do Not Edit'!$C$4:$C$6575,'Reference Prices - Do Not Edit'!$D$4:$D$6575),0)</f>
        <v>0</v>
      </c>
      <c r="E3885" s="23">
        <f>IFERROR(_xlfn.XLOOKUP($B3885,'Reference Prices - Do Not Edit'!$C$4:$C$6575,'Reference Prices - Do Not Edit'!$E$4:$E$6575),0)</f>
        <v>0</v>
      </c>
      <c r="F3885" s="25">
        <f>IFERROR(_xlfn.XLOOKUP($B3885,'Reference Prices - Do Not Edit'!$C$4:$C$6575,'Reference Prices - Do Not Edit'!$I$4:$I$6575),0)</f>
        <v>0</v>
      </c>
    </row>
    <row r="3886" spans="2:6">
      <c r="B3886" s="475"/>
      <c r="C3886" s="380" t="str">
        <f>IFERROR(_xlfn.XLOOKUP($B3886,'Reference Prices - Do Not Edit'!$C$4:$C$6575,'Reference Prices - Do Not Edit'!$B$4:$B$6575),"-")</f>
        <v>-</v>
      </c>
      <c r="D3886" s="23">
        <f>IFERROR(_xlfn.XLOOKUP($B3886,'Reference Prices - Do Not Edit'!$C$4:$C$6575,'Reference Prices - Do Not Edit'!$D$4:$D$6575),0)</f>
        <v>0</v>
      </c>
      <c r="E3886" s="23">
        <f>IFERROR(_xlfn.XLOOKUP($B3886,'Reference Prices - Do Not Edit'!$C$4:$C$6575,'Reference Prices - Do Not Edit'!$E$4:$E$6575),0)</f>
        <v>0</v>
      </c>
      <c r="F3886" s="25">
        <f>IFERROR(_xlfn.XLOOKUP($B3886,'Reference Prices - Do Not Edit'!$C$4:$C$6575,'Reference Prices - Do Not Edit'!$I$4:$I$6575),0)</f>
        <v>0</v>
      </c>
    </row>
    <row r="3887" spans="2:6">
      <c r="B3887" s="475"/>
      <c r="C3887" s="380" t="str">
        <f>IFERROR(_xlfn.XLOOKUP($B3887,'Reference Prices - Do Not Edit'!$C$4:$C$6575,'Reference Prices - Do Not Edit'!$B$4:$B$6575),"-")</f>
        <v>-</v>
      </c>
      <c r="D3887" s="23">
        <f>IFERROR(_xlfn.XLOOKUP($B3887,'Reference Prices - Do Not Edit'!$C$4:$C$6575,'Reference Prices - Do Not Edit'!$D$4:$D$6575),0)</f>
        <v>0</v>
      </c>
      <c r="E3887" s="23">
        <f>IFERROR(_xlfn.XLOOKUP($B3887,'Reference Prices - Do Not Edit'!$C$4:$C$6575,'Reference Prices - Do Not Edit'!$E$4:$E$6575),0)</f>
        <v>0</v>
      </c>
      <c r="F3887" s="25">
        <f>IFERROR(_xlfn.XLOOKUP($B3887,'Reference Prices - Do Not Edit'!$C$4:$C$6575,'Reference Prices - Do Not Edit'!$I$4:$I$6575),0)</f>
        <v>0</v>
      </c>
    </row>
    <row r="3888" spans="2:6">
      <c r="B3888" s="475"/>
      <c r="C3888" s="380" t="str">
        <f>IFERROR(_xlfn.XLOOKUP($B3888,'Reference Prices - Do Not Edit'!$C$4:$C$6575,'Reference Prices - Do Not Edit'!$B$4:$B$6575),"-")</f>
        <v>-</v>
      </c>
      <c r="D3888" s="23">
        <f>IFERROR(_xlfn.XLOOKUP($B3888,'Reference Prices - Do Not Edit'!$C$4:$C$6575,'Reference Prices - Do Not Edit'!$D$4:$D$6575),0)</f>
        <v>0</v>
      </c>
      <c r="E3888" s="23">
        <f>IFERROR(_xlfn.XLOOKUP($B3888,'Reference Prices - Do Not Edit'!$C$4:$C$6575,'Reference Prices - Do Not Edit'!$E$4:$E$6575),0)</f>
        <v>0</v>
      </c>
      <c r="F3888" s="25">
        <f>IFERROR(_xlfn.XLOOKUP($B3888,'Reference Prices - Do Not Edit'!$C$4:$C$6575,'Reference Prices - Do Not Edit'!$I$4:$I$6575),0)</f>
        <v>0</v>
      </c>
    </row>
    <row r="3889" spans="2:6">
      <c r="B3889" s="475"/>
      <c r="C3889" s="380" t="str">
        <f>IFERROR(_xlfn.XLOOKUP($B3889,'Reference Prices - Do Not Edit'!$C$4:$C$6575,'Reference Prices - Do Not Edit'!$B$4:$B$6575),"-")</f>
        <v>-</v>
      </c>
      <c r="D3889" s="23">
        <f>IFERROR(_xlfn.XLOOKUP($B3889,'Reference Prices - Do Not Edit'!$C$4:$C$6575,'Reference Prices - Do Not Edit'!$D$4:$D$6575),0)</f>
        <v>0</v>
      </c>
      <c r="E3889" s="23">
        <f>IFERROR(_xlfn.XLOOKUP($B3889,'Reference Prices - Do Not Edit'!$C$4:$C$6575,'Reference Prices - Do Not Edit'!$E$4:$E$6575),0)</f>
        <v>0</v>
      </c>
      <c r="F3889" s="25">
        <f>IFERROR(_xlfn.XLOOKUP($B3889,'Reference Prices - Do Not Edit'!$C$4:$C$6575,'Reference Prices - Do Not Edit'!$I$4:$I$6575),0)</f>
        <v>0</v>
      </c>
    </row>
    <row r="3890" spans="2:6">
      <c r="B3890" s="475"/>
      <c r="C3890" s="380" t="str">
        <f>IFERROR(_xlfn.XLOOKUP($B3890,'Reference Prices - Do Not Edit'!$C$4:$C$6575,'Reference Prices - Do Not Edit'!$B$4:$B$6575),"-")</f>
        <v>-</v>
      </c>
      <c r="D3890" s="23">
        <f>IFERROR(_xlfn.XLOOKUP($B3890,'Reference Prices - Do Not Edit'!$C$4:$C$6575,'Reference Prices - Do Not Edit'!$D$4:$D$6575),0)</f>
        <v>0</v>
      </c>
      <c r="E3890" s="23">
        <f>IFERROR(_xlfn.XLOOKUP($B3890,'Reference Prices - Do Not Edit'!$C$4:$C$6575,'Reference Prices - Do Not Edit'!$E$4:$E$6575),0)</f>
        <v>0</v>
      </c>
      <c r="F3890" s="25">
        <f>IFERROR(_xlfn.XLOOKUP($B3890,'Reference Prices - Do Not Edit'!$C$4:$C$6575,'Reference Prices - Do Not Edit'!$I$4:$I$6575),0)</f>
        <v>0</v>
      </c>
    </row>
    <row r="3891" spans="2:6">
      <c r="B3891" s="475"/>
      <c r="C3891" s="380" t="str">
        <f>IFERROR(_xlfn.XLOOKUP($B3891,'Reference Prices - Do Not Edit'!$C$4:$C$6575,'Reference Prices - Do Not Edit'!$B$4:$B$6575),"-")</f>
        <v>-</v>
      </c>
      <c r="D3891" s="23">
        <f>IFERROR(_xlfn.XLOOKUP($B3891,'Reference Prices - Do Not Edit'!$C$4:$C$6575,'Reference Prices - Do Not Edit'!$D$4:$D$6575),0)</f>
        <v>0</v>
      </c>
      <c r="E3891" s="23">
        <f>IFERROR(_xlfn.XLOOKUP($B3891,'Reference Prices - Do Not Edit'!$C$4:$C$6575,'Reference Prices - Do Not Edit'!$E$4:$E$6575),0)</f>
        <v>0</v>
      </c>
      <c r="F3891" s="25">
        <f>IFERROR(_xlfn.XLOOKUP($B3891,'Reference Prices - Do Not Edit'!$C$4:$C$6575,'Reference Prices - Do Not Edit'!$I$4:$I$6575),0)</f>
        <v>0</v>
      </c>
    </row>
    <row r="3892" spans="2:6">
      <c r="B3892" s="475"/>
      <c r="C3892" s="380" t="str">
        <f>IFERROR(_xlfn.XLOOKUP($B3892,'Reference Prices - Do Not Edit'!$C$4:$C$6575,'Reference Prices - Do Not Edit'!$B$4:$B$6575),"-")</f>
        <v>-</v>
      </c>
      <c r="D3892" s="23">
        <f>IFERROR(_xlfn.XLOOKUP($B3892,'Reference Prices - Do Not Edit'!$C$4:$C$6575,'Reference Prices - Do Not Edit'!$D$4:$D$6575),0)</f>
        <v>0</v>
      </c>
      <c r="E3892" s="23">
        <f>IFERROR(_xlfn.XLOOKUP($B3892,'Reference Prices - Do Not Edit'!$C$4:$C$6575,'Reference Prices - Do Not Edit'!$E$4:$E$6575),0)</f>
        <v>0</v>
      </c>
      <c r="F3892" s="25">
        <f>IFERROR(_xlfn.XLOOKUP($B3892,'Reference Prices - Do Not Edit'!$C$4:$C$6575,'Reference Prices - Do Not Edit'!$I$4:$I$6575),0)</f>
        <v>0</v>
      </c>
    </row>
    <row r="3893" spans="2:6">
      <c r="B3893" s="475"/>
      <c r="C3893" s="380" t="str">
        <f>IFERROR(_xlfn.XLOOKUP($B3893,'Reference Prices - Do Not Edit'!$C$4:$C$6575,'Reference Prices - Do Not Edit'!$B$4:$B$6575),"-")</f>
        <v>-</v>
      </c>
      <c r="D3893" s="23">
        <f>IFERROR(_xlfn.XLOOKUP($B3893,'Reference Prices - Do Not Edit'!$C$4:$C$6575,'Reference Prices - Do Not Edit'!$D$4:$D$6575),0)</f>
        <v>0</v>
      </c>
      <c r="E3893" s="23">
        <f>IFERROR(_xlfn.XLOOKUP($B3893,'Reference Prices - Do Not Edit'!$C$4:$C$6575,'Reference Prices - Do Not Edit'!$E$4:$E$6575),0)</f>
        <v>0</v>
      </c>
      <c r="F3893" s="25">
        <f>IFERROR(_xlfn.XLOOKUP($B3893,'Reference Prices - Do Not Edit'!$C$4:$C$6575,'Reference Prices - Do Not Edit'!$I$4:$I$6575),0)</f>
        <v>0</v>
      </c>
    </row>
    <row r="3894" spans="2:6">
      <c r="B3894" s="475"/>
      <c r="C3894" s="380" t="str">
        <f>IFERROR(_xlfn.XLOOKUP($B3894,'Reference Prices - Do Not Edit'!$C$4:$C$6575,'Reference Prices - Do Not Edit'!$B$4:$B$6575),"-")</f>
        <v>-</v>
      </c>
      <c r="D3894" s="23">
        <f>IFERROR(_xlfn.XLOOKUP($B3894,'Reference Prices - Do Not Edit'!$C$4:$C$6575,'Reference Prices - Do Not Edit'!$D$4:$D$6575),0)</f>
        <v>0</v>
      </c>
      <c r="E3894" s="23">
        <f>IFERROR(_xlfn.XLOOKUP($B3894,'Reference Prices - Do Not Edit'!$C$4:$C$6575,'Reference Prices - Do Not Edit'!$E$4:$E$6575),0)</f>
        <v>0</v>
      </c>
      <c r="F3894" s="25">
        <f>IFERROR(_xlfn.XLOOKUP($B3894,'Reference Prices - Do Not Edit'!$C$4:$C$6575,'Reference Prices - Do Not Edit'!$I$4:$I$6575),0)</f>
        <v>0</v>
      </c>
    </row>
    <row r="3895" spans="2:6">
      <c r="B3895" s="475"/>
      <c r="C3895" s="380" t="str">
        <f>IFERROR(_xlfn.XLOOKUP($B3895,'Reference Prices - Do Not Edit'!$C$4:$C$6575,'Reference Prices - Do Not Edit'!$B$4:$B$6575),"-")</f>
        <v>-</v>
      </c>
      <c r="D3895" s="23">
        <f>IFERROR(_xlfn.XLOOKUP($B3895,'Reference Prices - Do Not Edit'!$C$4:$C$6575,'Reference Prices - Do Not Edit'!$D$4:$D$6575),0)</f>
        <v>0</v>
      </c>
      <c r="E3895" s="23">
        <f>IFERROR(_xlfn.XLOOKUP($B3895,'Reference Prices - Do Not Edit'!$C$4:$C$6575,'Reference Prices - Do Not Edit'!$E$4:$E$6575),0)</f>
        <v>0</v>
      </c>
      <c r="F3895" s="25">
        <f>IFERROR(_xlfn.XLOOKUP($B3895,'Reference Prices - Do Not Edit'!$C$4:$C$6575,'Reference Prices - Do Not Edit'!$I$4:$I$6575),0)</f>
        <v>0</v>
      </c>
    </row>
    <row r="3896" spans="2:6">
      <c r="B3896" s="475"/>
      <c r="C3896" s="380" t="str">
        <f>IFERROR(_xlfn.XLOOKUP($B3896,'Reference Prices - Do Not Edit'!$C$4:$C$6575,'Reference Prices - Do Not Edit'!$B$4:$B$6575),"-")</f>
        <v>-</v>
      </c>
      <c r="D3896" s="23">
        <f>IFERROR(_xlfn.XLOOKUP($B3896,'Reference Prices - Do Not Edit'!$C$4:$C$6575,'Reference Prices - Do Not Edit'!$D$4:$D$6575),0)</f>
        <v>0</v>
      </c>
      <c r="E3896" s="23">
        <f>IFERROR(_xlfn.XLOOKUP($B3896,'Reference Prices - Do Not Edit'!$C$4:$C$6575,'Reference Prices - Do Not Edit'!$E$4:$E$6575),0)</f>
        <v>0</v>
      </c>
      <c r="F3896" s="25">
        <f>IFERROR(_xlfn.XLOOKUP($B3896,'Reference Prices - Do Not Edit'!$C$4:$C$6575,'Reference Prices - Do Not Edit'!$I$4:$I$6575),0)</f>
        <v>0</v>
      </c>
    </row>
    <row r="3897" spans="2:6">
      <c r="B3897" s="475"/>
      <c r="C3897" s="380" t="str">
        <f>IFERROR(_xlfn.XLOOKUP($B3897,'Reference Prices - Do Not Edit'!$C$4:$C$6575,'Reference Prices - Do Not Edit'!$B$4:$B$6575),"-")</f>
        <v>-</v>
      </c>
      <c r="D3897" s="23">
        <f>IFERROR(_xlfn.XLOOKUP($B3897,'Reference Prices - Do Not Edit'!$C$4:$C$6575,'Reference Prices - Do Not Edit'!$D$4:$D$6575),0)</f>
        <v>0</v>
      </c>
      <c r="E3897" s="23">
        <f>IFERROR(_xlfn.XLOOKUP($B3897,'Reference Prices - Do Not Edit'!$C$4:$C$6575,'Reference Prices - Do Not Edit'!$E$4:$E$6575),0)</f>
        <v>0</v>
      </c>
      <c r="F3897" s="25">
        <f>IFERROR(_xlfn.XLOOKUP($B3897,'Reference Prices - Do Not Edit'!$C$4:$C$6575,'Reference Prices - Do Not Edit'!$I$4:$I$6575),0)</f>
        <v>0</v>
      </c>
    </row>
    <row r="3898" spans="2:6">
      <c r="B3898" s="475"/>
      <c r="C3898" s="380" t="str">
        <f>IFERROR(_xlfn.XLOOKUP($B3898,'Reference Prices - Do Not Edit'!$C$4:$C$6575,'Reference Prices - Do Not Edit'!$B$4:$B$6575),"-")</f>
        <v>-</v>
      </c>
      <c r="D3898" s="23">
        <f>IFERROR(_xlfn.XLOOKUP($B3898,'Reference Prices - Do Not Edit'!$C$4:$C$6575,'Reference Prices - Do Not Edit'!$D$4:$D$6575),0)</f>
        <v>0</v>
      </c>
      <c r="E3898" s="23">
        <f>IFERROR(_xlfn.XLOOKUP($B3898,'Reference Prices - Do Not Edit'!$C$4:$C$6575,'Reference Prices - Do Not Edit'!$E$4:$E$6575),0)</f>
        <v>0</v>
      </c>
      <c r="F3898" s="25">
        <f>IFERROR(_xlfn.XLOOKUP($B3898,'Reference Prices - Do Not Edit'!$C$4:$C$6575,'Reference Prices - Do Not Edit'!$I$4:$I$6575),0)</f>
        <v>0</v>
      </c>
    </row>
    <row r="3899" spans="2:6">
      <c r="B3899" s="475"/>
      <c r="C3899" s="380" t="str">
        <f>IFERROR(_xlfn.XLOOKUP($B3899,'Reference Prices - Do Not Edit'!$C$4:$C$6575,'Reference Prices - Do Not Edit'!$B$4:$B$6575),"-")</f>
        <v>-</v>
      </c>
      <c r="D3899" s="23">
        <f>IFERROR(_xlfn.XLOOKUP($B3899,'Reference Prices - Do Not Edit'!$C$4:$C$6575,'Reference Prices - Do Not Edit'!$D$4:$D$6575),0)</f>
        <v>0</v>
      </c>
      <c r="E3899" s="23">
        <f>IFERROR(_xlfn.XLOOKUP($B3899,'Reference Prices - Do Not Edit'!$C$4:$C$6575,'Reference Prices - Do Not Edit'!$E$4:$E$6575),0)</f>
        <v>0</v>
      </c>
      <c r="F3899" s="25">
        <f>IFERROR(_xlfn.XLOOKUP($B3899,'Reference Prices - Do Not Edit'!$C$4:$C$6575,'Reference Prices - Do Not Edit'!$I$4:$I$6575),0)</f>
        <v>0</v>
      </c>
    </row>
    <row r="3900" spans="2:6">
      <c r="B3900" s="475"/>
      <c r="C3900" s="380" t="str">
        <f>IFERROR(_xlfn.XLOOKUP($B3900,'Reference Prices - Do Not Edit'!$C$4:$C$6575,'Reference Prices - Do Not Edit'!$B$4:$B$6575),"-")</f>
        <v>-</v>
      </c>
      <c r="D3900" s="23">
        <f>IFERROR(_xlfn.XLOOKUP($B3900,'Reference Prices - Do Not Edit'!$C$4:$C$6575,'Reference Prices - Do Not Edit'!$D$4:$D$6575),0)</f>
        <v>0</v>
      </c>
      <c r="E3900" s="23">
        <f>IFERROR(_xlfn.XLOOKUP($B3900,'Reference Prices - Do Not Edit'!$C$4:$C$6575,'Reference Prices - Do Not Edit'!$E$4:$E$6575),0)</f>
        <v>0</v>
      </c>
      <c r="F3900" s="25">
        <f>IFERROR(_xlfn.XLOOKUP($B3900,'Reference Prices - Do Not Edit'!$C$4:$C$6575,'Reference Prices - Do Not Edit'!$I$4:$I$6575),0)</f>
        <v>0</v>
      </c>
    </row>
    <row r="3901" spans="2:6">
      <c r="B3901" s="475"/>
      <c r="C3901" s="380" t="str">
        <f>IFERROR(_xlfn.XLOOKUP($B3901,'Reference Prices - Do Not Edit'!$C$4:$C$6575,'Reference Prices - Do Not Edit'!$B$4:$B$6575),"-")</f>
        <v>-</v>
      </c>
      <c r="D3901" s="23">
        <f>IFERROR(_xlfn.XLOOKUP($B3901,'Reference Prices - Do Not Edit'!$C$4:$C$6575,'Reference Prices - Do Not Edit'!$D$4:$D$6575),0)</f>
        <v>0</v>
      </c>
      <c r="E3901" s="23">
        <f>IFERROR(_xlfn.XLOOKUP($B3901,'Reference Prices - Do Not Edit'!$C$4:$C$6575,'Reference Prices - Do Not Edit'!$E$4:$E$6575),0)</f>
        <v>0</v>
      </c>
      <c r="F3901" s="25">
        <f>IFERROR(_xlfn.XLOOKUP($B3901,'Reference Prices - Do Not Edit'!$C$4:$C$6575,'Reference Prices - Do Not Edit'!$I$4:$I$6575),0)</f>
        <v>0</v>
      </c>
    </row>
    <row r="3902" spans="2:6">
      <c r="B3902" s="475"/>
      <c r="C3902" s="380" t="str">
        <f>IFERROR(_xlfn.XLOOKUP($B3902,'Reference Prices - Do Not Edit'!$C$4:$C$6575,'Reference Prices - Do Not Edit'!$B$4:$B$6575),"-")</f>
        <v>-</v>
      </c>
      <c r="D3902" s="23">
        <f>IFERROR(_xlfn.XLOOKUP($B3902,'Reference Prices - Do Not Edit'!$C$4:$C$6575,'Reference Prices - Do Not Edit'!$D$4:$D$6575),0)</f>
        <v>0</v>
      </c>
      <c r="E3902" s="23">
        <f>IFERROR(_xlfn.XLOOKUP($B3902,'Reference Prices - Do Not Edit'!$C$4:$C$6575,'Reference Prices - Do Not Edit'!$E$4:$E$6575),0)</f>
        <v>0</v>
      </c>
      <c r="F3902" s="25">
        <f>IFERROR(_xlfn.XLOOKUP($B3902,'Reference Prices - Do Not Edit'!$C$4:$C$6575,'Reference Prices - Do Not Edit'!$I$4:$I$6575),0)</f>
        <v>0</v>
      </c>
    </row>
    <row r="3903" spans="2:6">
      <c r="B3903" s="475"/>
      <c r="C3903" s="380" t="str">
        <f>IFERROR(_xlfn.XLOOKUP($B3903,'Reference Prices - Do Not Edit'!$C$4:$C$6575,'Reference Prices - Do Not Edit'!$B$4:$B$6575),"-")</f>
        <v>-</v>
      </c>
      <c r="D3903" s="23">
        <f>IFERROR(_xlfn.XLOOKUP($B3903,'Reference Prices - Do Not Edit'!$C$4:$C$6575,'Reference Prices - Do Not Edit'!$D$4:$D$6575),0)</f>
        <v>0</v>
      </c>
      <c r="E3903" s="23">
        <f>IFERROR(_xlfn.XLOOKUP($B3903,'Reference Prices - Do Not Edit'!$C$4:$C$6575,'Reference Prices - Do Not Edit'!$E$4:$E$6575),0)</f>
        <v>0</v>
      </c>
      <c r="F3903" s="25">
        <f>IFERROR(_xlfn.XLOOKUP($B3903,'Reference Prices - Do Not Edit'!$C$4:$C$6575,'Reference Prices - Do Not Edit'!$I$4:$I$6575),0)</f>
        <v>0</v>
      </c>
    </row>
    <row r="3904" spans="2:6">
      <c r="B3904" s="475"/>
      <c r="C3904" s="380" t="str">
        <f>IFERROR(_xlfn.XLOOKUP($B3904,'Reference Prices - Do Not Edit'!$C$4:$C$6575,'Reference Prices - Do Not Edit'!$B$4:$B$6575),"-")</f>
        <v>-</v>
      </c>
      <c r="D3904" s="23">
        <f>IFERROR(_xlfn.XLOOKUP($B3904,'Reference Prices - Do Not Edit'!$C$4:$C$6575,'Reference Prices - Do Not Edit'!$D$4:$D$6575),0)</f>
        <v>0</v>
      </c>
      <c r="E3904" s="23">
        <f>IFERROR(_xlfn.XLOOKUP($B3904,'Reference Prices - Do Not Edit'!$C$4:$C$6575,'Reference Prices - Do Not Edit'!$E$4:$E$6575),0)</f>
        <v>0</v>
      </c>
      <c r="F3904" s="25">
        <f>IFERROR(_xlfn.XLOOKUP($B3904,'Reference Prices - Do Not Edit'!$C$4:$C$6575,'Reference Prices - Do Not Edit'!$I$4:$I$6575),0)</f>
        <v>0</v>
      </c>
    </row>
    <row r="3905" spans="2:6">
      <c r="B3905" s="475"/>
      <c r="C3905" s="380" t="str">
        <f>IFERROR(_xlfn.XLOOKUP($B3905,'Reference Prices - Do Not Edit'!$C$4:$C$6575,'Reference Prices - Do Not Edit'!$B$4:$B$6575),"-")</f>
        <v>-</v>
      </c>
      <c r="D3905" s="23">
        <f>IFERROR(_xlfn.XLOOKUP($B3905,'Reference Prices - Do Not Edit'!$C$4:$C$6575,'Reference Prices - Do Not Edit'!$D$4:$D$6575),0)</f>
        <v>0</v>
      </c>
      <c r="E3905" s="23">
        <f>IFERROR(_xlfn.XLOOKUP($B3905,'Reference Prices - Do Not Edit'!$C$4:$C$6575,'Reference Prices - Do Not Edit'!$E$4:$E$6575),0)</f>
        <v>0</v>
      </c>
      <c r="F3905" s="25">
        <f>IFERROR(_xlfn.XLOOKUP($B3905,'Reference Prices - Do Not Edit'!$C$4:$C$6575,'Reference Prices - Do Not Edit'!$I$4:$I$6575),0)</f>
        <v>0</v>
      </c>
    </row>
    <row r="3906" spans="2:6">
      <c r="B3906" s="475"/>
      <c r="C3906" s="380" t="str">
        <f>IFERROR(_xlfn.XLOOKUP($B3906,'Reference Prices - Do Not Edit'!$C$4:$C$6575,'Reference Prices - Do Not Edit'!$B$4:$B$6575),"-")</f>
        <v>-</v>
      </c>
      <c r="D3906" s="23">
        <f>IFERROR(_xlfn.XLOOKUP($B3906,'Reference Prices - Do Not Edit'!$C$4:$C$6575,'Reference Prices - Do Not Edit'!$D$4:$D$6575),0)</f>
        <v>0</v>
      </c>
      <c r="E3906" s="23">
        <f>IFERROR(_xlfn.XLOOKUP($B3906,'Reference Prices - Do Not Edit'!$C$4:$C$6575,'Reference Prices - Do Not Edit'!$E$4:$E$6575),0)</f>
        <v>0</v>
      </c>
      <c r="F3906" s="25">
        <f>IFERROR(_xlfn.XLOOKUP($B3906,'Reference Prices - Do Not Edit'!$C$4:$C$6575,'Reference Prices - Do Not Edit'!$I$4:$I$6575),0)</f>
        <v>0</v>
      </c>
    </row>
    <row r="3907" spans="2:6">
      <c r="B3907" s="475"/>
      <c r="C3907" s="380" t="str">
        <f>IFERROR(_xlfn.XLOOKUP($B3907,'Reference Prices - Do Not Edit'!$C$4:$C$6575,'Reference Prices - Do Not Edit'!$B$4:$B$6575),"-")</f>
        <v>-</v>
      </c>
      <c r="D3907" s="23">
        <f>IFERROR(_xlfn.XLOOKUP($B3907,'Reference Prices - Do Not Edit'!$C$4:$C$6575,'Reference Prices - Do Not Edit'!$D$4:$D$6575),0)</f>
        <v>0</v>
      </c>
      <c r="E3907" s="23">
        <f>IFERROR(_xlfn.XLOOKUP($B3907,'Reference Prices - Do Not Edit'!$C$4:$C$6575,'Reference Prices - Do Not Edit'!$E$4:$E$6575),0)</f>
        <v>0</v>
      </c>
      <c r="F3907" s="25">
        <f>IFERROR(_xlfn.XLOOKUP($B3907,'Reference Prices - Do Not Edit'!$C$4:$C$6575,'Reference Prices - Do Not Edit'!$I$4:$I$6575),0)</f>
        <v>0</v>
      </c>
    </row>
    <row r="3908" spans="2:6">
      <c r="B3908" s="475"/>
      <c r="C3908" s="380" t="str">
        <f>IFERROR(_xlfn.XLOOKUP($B3908,'Reference Prices - Do Not Edit'!$C$4:$C$6575,'Reference Prices - Do Not Edit'!$B$4:$B$6575),"-")</f>
        <v>-</v>
      </c>
      <c r="D3908" s="23">
        <f>IFERROR(_xlfn.XLOOKUP($B3908,'Reference Prices - Do Not Edit'!$C$4:$C$6575,'Reference Prices - Do Not Edit'!$D$4:$D$6575),0)</f>
        <v>0</v>
      </c>
      <c r="E3908" s="23">
        <f>IFERROR(_xlfn.XLOOKUP($B3908,'Reference Prices - Do Not Edit'!$C$4:$C$6575,'Reference Prices - Do Not Edit'!$E$4:$E$6575),0)</f>
        <v>0</v>
      </c>
      <c r="F3908" s="25">
        <f>IFERROR(_xlfn.XLOOKUP($B3908,'Reference Prices - Do Not Edit'!$C$4:$C$6575,'Reference Prices - Do Not Edit'!$I$4:$I$6575),0)</f>
        <v>0</v>
      </c>
    </row>
    <row r="3909" spans="2:6">
      <c r="B3909" s="475"/>
      <c r="C3909" s="380" t="str">
        <f>IFERROR(_xlfn.XLOOKUP($B3909,'Reference Prices - Do Not Edit'!$C$4:$C$6575,'Reference Prices - Do Not Edit'!$B$4:$B$6575),"-")</f>
        <v>-</v>
      </c>
      <c r="D3909" s="23">
        <f>IFERROR(_xlfn.XLOOKUP($B3909,'Reference Prices - Do Not Edit'!$C$4:$C$6575,'Reference Prices - Do Not Edit'!$D$4:$D$6575),0)</f>
        <v>0</v>
      </c>
      <c r="E3909" s="23">
        <f>IFERROR(_xlfn.XLOOKUP($B3909,'Reference Prices - Do Not Edit'!$C$4:$C$6575,'Reference Prices - Do Not Edit'!$E$4:$E$6575),0)</f>
        <v>0</v>
      </c>
      <c r="F3909" s="25">
        <f>IFERROR(_xlfn.XLOOKUP($B3909,'Reference Prices - Do Not Edit'!$C$4:$C$6575,'Reference Prices - Do Not Edit'!$I$4:$I$6575),0)</f>
        <v>0</v>
      </c>
    </row>
    <row r="3910" spans="2:6">
      <c r="B3910" s="475"/>
      <c r="C3910" s="380" t="str">
        <f>IFERROR(_xlfn.XLOOKUP($B3910,'Reference Prices - Do Not Edit'!$C$4:$C$6575,'Reference Prices - Do Not Edit'!$B$4:$B$6575),"-")</f>
        <v>-</v>
      </c>
      <c r="D3910" s="23">
        <f>IFERROR(_xlfn.XLOOKUP($B3910,'Reference Prices - Do Not Edit'!$C$4:$C$6575,'Reference Prices - Do Not Edit'!$D$4:$D$6575),0)</f>
        <v>0</v>
      </c>
      <c r="E3910" s="23">
        <f>IFERROR(_xlfn.XLOOKUP($B3910,'Reference Prices - Do Not Edit'!$C$4:$C$6575,'Reference Prices - Do Not Edit'!$E$4:$E$6575),0)</f>
        <v>0</v>
      </c>
      <c r="F3910" s="25">
        <f>IFERROR(_xlfn.XLOOKUP($B3910,'Reference Prices - Do Not Edit'!$C$4:$C$6575,'Reference Prices - Do Not Edit'!$I$4:$I$6575),0)</f>
        <v>0</v>
      </c>
    </row>
    <row r="3911" spans="2:6">
      <c r="B3911" s="475"/>
      <c r="C3911" s="380" t="str">
        <f>IFERROR(_xlfn.XLOOKUP($B3911,'Reference Prices - Do Not Edit'!$C$4:$C$6575,'Reference Prices - Do Not Edit'!$B$4:$B$6575),"-")</f>
        <v>-</v>
      </c>
      <c r="D3911" s="23">
        <f>IFERROR(_xlfn.XLOOKUP($B3911,'Reference Prices - Do Not Edit'!$C$4:$C$6575,'Reference Prices - Do Not Edit'!$D$4:$D$6575),0)</f>
        <v>0</v>
      </c>
      <c r="E3911" s="23">
        <f>IFERROR(_xlfn.XLOOKUP($B3911,'Reference Prices - Do Not Edit'!$C$4:$C$6575,'Reference Prices - Do Not Edit'!$E$4:$E$6575),0)</f>
        <v>0</v>
      </c>
      <c r="F3911" s="25">
        <f>IFERROR(_xlfn.XLOOKUP($B3911,'Reference Prices - Do Not Edit'!$C$4:$C$6575,'Reference Prices - Do Not Edit'!$I$4:$I$6575),0)</f>
        <v>0</v>
      </c>
    </row>
    <row r="3912" spans="2:6">
      <c r="B3912" s="475"/>
      <c r="C3912" s="380" t="str">
        <f>IFERROR(_xlfn.XLOOKUP($B3912,'Reference Prices - Do Not Edit'!$C$4:$C$6575,'Reference Prices - Do Not Edit'!$B$4:$B$6575),"-")</f>
        <v>-</v>
      </c>
      <c r="D3912" s="23">
        <f>IFERROR(_xlfn.XLOOKUP($B3912,'Reference Prices - Do Not Edit'!$C$4:$C$6575,'Reference Prices - Do Not Edit'!$D$4:$D$6575),0)</f>
        <v>0</v>
      </c>
      <c r="E3912" s="23">
        <f>IFERROR(_xlfn.XLOOKUP($B3912,'Reference Prices - Do Not Edit'!$C$4:$C$6575,'Reference Prices - Do Not Edit'!$E$4:$E$6575),0)</f>
        <v>0</v>
      </c>
      <c r="F3912" s="25">
        <f>IFERROR(_xlfn.XLOOKUP($B3912,'Reference Prices - Do Not Edit'!$C$4:$C$6575,'Reference Prices - Do Not Edit'!$I$4:$I$6575),0)</f>
        <v>0</v>
      </c>
    </row>
    <row r="3913" spans="2:6">
      <c r="B3913" s="475"/>
      <c r="C3913" s="380" t="str">
        <f>IFERROR(_xlfn.XLOOKUP($B3913,'Reference Prices - Do Not Edit'!$C$4:$C$6575,'Reference Prices - Do Not Edit'!$B$4:$B$6575),"-")</f>
        <v>-</v>
      </c>
      <c r="D3913" s="23">
        <f>IFERROR(_xlfn.XLOOKUP($B3913,'Reference Prices - Do Not Edit'!$C$4:$C$6575,'Reference Prices - Do Not Edit'!$D$4:$D$6575),0)</f>
        <v>0</v>
      </c>
      <c r="E3913" s="23">
        <f>IFERROR(_xlfn.XLOOKUP($B3913,'Reference Prices - Do Not Edit'!$C$4:$C$6575,'Reference Prices - Do Not Edit'!$E$4:$E$6575),0)</f>
        <v>0</v>
      </c>
      <c r="F3913" s="25">
        <f>IFERROR(_xlfn.XLOOKUP($B3913,'Reference Prices - Do Not Edit'!$C$4:$C$6575,'Reference Prices - Do Not Edit'!$I$4:$I$6575),0)</f>
        <v>0</v>
      </c>
    </row>
    <row r="3914" spans="2:6">
      <c r="B3914" s="475"/>
      <c r="C3914" s="380" t="str">
        <f>IFERROR(_xlfn.XLOOKUP($B3914,'Reference Prices - Do Not Edit'!$C$4:$C$6575,'Reference Prices - Do Not Edit'!$B$4:$B$6575),"-")</f>
        <v>-</v>
      </c>
      <c r="D3914" s="23">
        <f>IFERROR(_xlfn.XLOOKUP($B3914,'Reference Prices - Do Not Edit'!$C$4:$C$6575,'Reference Prices - Do Not Edit'!$D$4:$D$6575),0)</f>
        <v>0</v>
      </c>
      <c r="E3914" s="23">
        <f>IFERROR(_xlfn.XLOOKUP($B3914,'Reference Prices - Do Not Edit'!$C$4:$C$6575,'Reference Prices - Do Not Edit'!$E$4:$E$6575),0)</f>
        <v>0</v>
      </c>
      <c r="F3914" s="25">
        <f>IFERROR(_xlfn.XLOOKUP($B3914,'Reference Prices - Do Not Edit'!$C$4:$C$6575,'Reference Prices - Do Not Edit'!$I$4:$I$6575),0)</f>
        <v>0</v>
      </c>
    </row>
    <row r="3915" spans="2:6">
      <c r="B3915" s="475"/>
      <c r="C3915" s="380" t="str">
        <f>IFERROR(_xlfn.XLOOKUP($B3915,'Reference Prices - Do Not Edit'!$C$4:$C$6575,'Reference Prices - Do Not Edit'!$B$4:$B$6575),"-")</f>
        <v>-</v>
      </c>
      <c r="D3915" s="23">
        <f>IFERROR(_xlfn.XLOOKUP($B3915,'Reference Prices - Do Not Edit'!$C$4:$C$6575,'Reference Prices - Do Not Edit'!$D$4:$D$6575),0)</f>
        <v>0</v>
      </c>
      <c r="E3915" s="23">
        <f>IFERROR(_xlfn.XLOOKUP($B3915,'Reference Prices - Do Not Edit'!$C$4:$C$6575,'Reference Prices - Do Not Edit'!$E$4:$E$6575),0)</f>
        <v>0</v>
      </c>
      <c r="F3915" s="25">
        <f>IFERROR(_xlfn.XLOOKUP($B3915,'Reference Prices - Do Not Edit'!$C$4:$C$6575,'Reference Prices - Do Not Edit'!$I$4:$I$6575),0)</f>
        <v>0</v>
      </c>
    </row>
    <row r="3916" spans="2:6">
      <c r="B3916" s="475"/>
      <c r="C3916" s="380" t="str">
        <f>IFERROR(_xlfn.XLOOKUP($B3916,'Reference Prices - Do Not Edit'!$C$4:$C$6575,'Reference Prices - Do Not Edit'!$B$4:$B$6575),"-")</f>
        <v>-</v>
      </c>
      <c r="D3916" s="23">
        <f>IFERROR(_xlfn.XLOOKUP($B3916,'Reference Prices - Do Not Edit'!$C$4:$C$6575,'Reference Prices - Do Not Edit'!$D$4:$D$6575),0)</f>
        <v>0</v>
      </c>
      <c r="E3916" s="23">
        <f>IFERROR(_xlfn.XLOOKUP($B3916,'Reference Prices - Do Not Edit'!$C$4:$C$6575,'Reference Prices - Do Not Edit'!$E$4:$E$6575),0)</f>
        <v>0</v>
      </c>
      <c r="F3916" s="25">
        <f>IFERROR(_xlfn.XLOOKUP($B3916,'Reference Prices - Do Not Edit'!$C$4:$C$6575,'Reference Prices - Do Not Edit'!$I$4:$I$6575),0)</f>
        <v>0</v>
      </c>
    </row>
    <row r="3917" spans="2:6">
      <c r="B3917" s="475"/>
      <c r="C3917" s="380" t="str">
        <f>IFERROR(_xlfn.XLOOKUP($B3917,'Reference Prices - Do Not Edit'!$C$4:$C$6575,'Reference Prices - Do Not Edit'!$B$4:$B$6575),"-")</f>
        <v>-</v>
      </c>
      <c r="D3917" s="23">
        <f>IFERROR(_xlfn.XLOOKUP($B3917,'Reference Prices - Do Not Edit'!$C$4:$C$6575,'Reference Prices - Do Not Edit'!$D$4:$D$6575),0)</f>
        <v>0</v>
      </c>
      <c r="E3917" s="23">
        <f>IFERROR(_xlfn.XLOOKUP($B3917,'Reference Prices - Do Not Edit'!$C$4:$C$6575,'Reference Prices - Do Not Edit'!$E$4:$E$6575),0)</f>
        <v>0</v>
      </c>
      <c r="F3917" s="25">
        <f>IFERROR(_xlfn.XLOOKUP($B3917,'Reference Prices - Do Not Edit'!$C$4:$C$6575,'Reference Prices - Do Not Edit'!$I$4:$I$6575),0)</f>
        <v>0</v>
      </c>
    </row>
    <row r="3918" spans="2:6">
      <c r="B3918" s="475"/>
      <c r="C3918" s="380" t="str">
        <f>IFERROR(_xlfn.XLOOKUP($B3918,'Reference Prices - Do Not Edit'!$C$4:$C$6575,'Reference Prices - Do Not Edit'!$B$4:$B$6575),"-")</f>
        <v>-</v>
      </c>
      <c r="D3918" s="23">
        <f>IFERROR(_xlfn.XLOOKUP($B3918,'Reference Prices - Do Not Edit'!$C$4:$C$6575,'Reference Prices - Do Not Edit'!$D$4:$D$6575),0)</f>
        <v>0</v>
      </c>
      <c r="E3918" s="23">
        <f>IFERROR(_xlfn.XLOOKUP($B3918,'Reference Prices - Do Not Edit'!$C$4:$C$6575,'Reference Prices - Do Not Edit'!$E$4:$E$6575),0)</f>
        <v>0</v>
      </c>
      <c r="F3918" s="25">
        <f>IFERROR(_xlfn.XLOOKUP($B3918,'Reference Prices - Do Not Edit'!$C$4:$C$6575,'Reference Prices - Do Not Edit'!$I$4:$I$6575),0)</f>
        <v>0</v>
      </c>
    </row>
    <row r="3919" spans="2:6">
      <c r="B3919" s="475"/>
      <c r="C3919" s="380" t="str">
        <f>IFERROR(_xlfn.XLOOKUP($B3919,'Reference Prices - Do Not Edit'!$C$4:$C$6575,'Reference Prices - Do Not Edit'!$B$4:$B$6575),"-")</f>
        <v>-</v>
      </c>
      <c r="D3919" s="23">
        <f>IFERROR(_xlfn.XLOOKUP($B3919,'Reference Prices - Do Not Edit'!$C$4:$C$6575,'Reference Prices - Do Not Edit'!$D$4:$D$6575),0)</f>
        <v>0</v>
      </c>
      <c r="E3919" s="23">
        <f>IFERROR(_xlfn.XLOOKUP($B3919,'Reference Prices - Do Not Edit'!$C$4:$C$6575,'Reference Prices - Do Not Edit'!$E$4:$E$6575),0)</f>
        <v>0</v>
      </c>
      <c r="F3919" s="25">
        <f>IFERROR(_xlfn.XLOOKUP($B3919,'Reference Prices - Do Not Edit'!$C$4:$C$6575,'Reference Prices - Do Not Edit'!$I$4:$I$6575),0)</f>
        <v>0</v>
      </c>
    </row>
    <row r="3920" spans="2:6">
      <c r="B3920" s="475"/>
      <c r="C3920" s="380" t="str">
        <f>IFERROR(_xlfn.XLOOKUP($B3920,'Reference Prices - Do Not Edit'!$C$4:$C$6575,'Reference Prices - Do Not Edit'!$B$4:$B$6575),"-")</f>
        <v>-</v>
      </c>
      <c r="D3920" s="23">
        <f>IFERROR(_xlfn.XLOOKUP($B3920,'Reference Prices - Do Not Edit'!$C$4:$C$6575,'Reference Prices - Do Not Edit'!$D$4:$D$6575),0)</f>
        <v>0</v>
      </c>
      <c r="E3920" s="23">
        <f>IFERROR(_xlfn.XLOOKUP($B3920,'Reference Prices - Do Not Edit'!$C$4:$C$6575,'Reference Prices - Do Not Edit'!$E$4:$E$6575),0)</f>
        <v>0</v>
      </c>
      <c r="F3920" s="25">
        <f>IFERROR(_xlfn.XLOOKUP($B3920,'Reference Prices - Do Not Edit'!$C$4:$C$6575,'Reference Prices - Do Not Edit'!$I$4:$I$6575),0)</f>
        <v>0</v>
      </c>
    </row>
    <row r="3921" spans="2:6">
      <c r="B3921" s="475"/>
      <c r="C3921" s="380" t="str">
        <f>IFERROR(_xlfn.XLOOKUP($B3921,'Reference Prices - Do Not Edit'!$C$4:$C$6575,'Reference Prices - Do Not Edit'!$B$4:$B$6575),"-")</f>
        <v>-</v>
      </c>
      <c r="D3921" s="23">
        <f>IFERROR(_xlfn.XLOOKUP($B3921,'Reference Prices - Do Not Edit'!$C$4:$C$6575,'Reference Prices - Do Not Edit'!$D$4:$D$6575),0)</f>
        <v>0</v>
      </c>
      <c r="E3921" s="23">
        <f>IFERROR(_xlfn.XLOOKUP($B3921,'Reference Prices - Do Not Edit'!$C$4:$C$6575,'Reference Prices - Do Not Edit'!$E$4:$E$6575),0)</f>
        <v>0</v>
      </c>
      <c r="F3921" s="25">
        <f>IFERROR(_xlfn.XLOOKUP($B3921,'Reference Prices - Do Not Edit'!$C$4:$C$6575,'Reference Prices - Do Not Edit'!$I$4:$I$6575),0)</f>
        <v>0</v>
      </c>
    </row>
    <row r="3922" spans="2:6">
      <c r="B3922" s="475"/>
      <c r="C3922" s="380" t="str">
        <f>IFERROR(_xlfn.XLOOKUP($B3922,'Reference Prices - Do Not Edit'!$C$4:$C$6575,'Reference Prices - Do Not Edit'!$B$4:$B$6575),"-")</f>
        <v>-</v>
      </c>
      <c r="D3922" s="23">
        <f>IFERROR(_xlfn.XLOOKUP($B3922,'Reference Prices - Do Not Edit'!$C$4:$C$6575,'Reference Prices - Do Not Edit'!$D$4:$D$6575),0)</f>
        <v>0</v>
      </c>
      <c r="E3922" s="23">
        <f>IFERROR(_xlfn.XLOOKUP($B3922,'Reference Prices - Do Not Edit'!$C$4:$C$6575,'Reference Prices - Do Not Edit'!$E$4:$E$6575),0)</f>
        <v>0</v>
      </c>
      <c r="F3922" s="25">
        <f>IFERROR(_xlfn.XLOOKUP($B3922,'Reference Prices - Do Not Edit'!$C$4:$C$6575,'Reference Prices - Do Not Edit'!$I$4:$I$6575),0)</f>
        <v>0</v>
      </c>
    </row>
    <row r="3923" spans="2:6">
      <c r="B3923" s="475"/>
      <c r="C3923" s="380" t="str">
        <f>IFERROR(_xlfn.XLOOKUP($B3923,'Reference Prices - Do Not Edit'!$C$4:$C$6575,'Reference Prices - Do Not Edit'!$B$4:$B$6575),"-")</f>
        <v>-</v>
      </c>
      <c r="D3923" s="23">
        <f>IFERROR(_xlfn.XLOOKUP($B3923,'Reference Prices - Do Not Edit'!$C$4:$C$6575,'Reference Prices - Do Not Edit'!$D$4:$D$6575),0)</f>
        <v>0</v>
      </c>
      <c r="E3923" s="23">
        <f>IFERROR(_xlfn.XLOOKUP($B3923,'Reference Prices - Do Not Edit'!$C$4:$C$6575,'Reference Prices - Do Not Edit'!$E$4:$E$6575),0)</f>
        <v>0</v>
      </c>
      <c r="F3923" s="25">
        <f>IFERROR(_xlfn.XLOOKUP($B3923,'Reference Prices - Do Not Edit'!$C$4:$C$6575,'Reference Prices - Do Not Edit'!$I$4:$I$6575),0)</f>
        <v>0</v>
      </c>
    </row>
    <row r="3924" spans="2:6">
      <c r="B3924" s="475"/>
      <c r="C3924" s="380" t="str">
        <f>IFERROR(_xlfn.XLOOKUP($B3924,'Reference Prices - Do Not Edit'!$C$4:$C$6575,'Reference Prices - Do Not Edit'!$B$4:$B$6575),"-")</f>
        <v>-</v>
      </c>
      <c r="D3924" s="23">
        <f>IFERROR(_xlfn.XLOOKUP($B3924,'Reference Prices - Do Not Edit'!$C$4:$C$6575,'Reference Prices - Do Not Edit'!$D$4:$D$6575),0)</f>
        <v>0</v>
      </c>
      <c r="E3924" s="23">
        <f>IFERROR(_xlfn.XLOOKUP($B3924,'Reference Prices - Do Not Edit'!$C$4:$C$6575,'Reference Prices - Do Not Edit'!$E$4:$E$6575),0)</f>
        <v>0</v>
      </c>
      <c r="F3924" s="25">
        <f>IFERROR(_xlfn.XLOOKUP($B3924,'Reference Prices - Do Not Edit'!$C$4:$C$6575,'Reference Prices - Do Not Edit'!$I$4:$I$6575),0)</f>
        <v>0</v>
      </c>
    </row>
    <row r="3925" spans="2:6">
      <c r="B3925" s="475"/>
      <c r="C3925" s="380" t="str">
        <f>IFERROR(_xlfn.XLOOKUP($B3925,'Reference Prices - Do Not Edit'!$C$4:$C$6575,'Reference Prices - Do Not Edit'!$B$4:$B$6575),"-")</f>
        <v>-</v>
      </c>
      <c r="D3925" s="23">
        <f>IFERROR(_xlfn.XLOOKUP($B3925,'Reference Prices - Do Not Edit'!$C$4:$C$6575,'Reference Prices - Do Not Edit'!$D$4:$D$6575),0)</f>
        <v>0</v>
      </c>
      <c r="E3925" s="23">
        <f>IFERROR(_xlfn.XLOOKUP($B3925,'Reference Prices - Do Not Edit'!$C$4:$C$6575,'Reference Prices - Do Not Edit'!$E$4:$E$6575),0)</f>
        <v>0</v>
      </c>
      <c r="F3925" s="25">
        <f>IFERROR(_xlfn.XLOOKUP($B3925,'Reference Prices - Do Not Edit'!$C$4:$C$6575,'Reference Prices - Do Not Edit'!$I$4:$I$6575),0)</f>
        <v>0</v>
      </c>
    </row>
    <row r="3926" spans="2:6">
      <c r="B3926" s="475"/>
      <c r="C3926" s="380" t="str">
        <f>IFERROR(_xlfn.XLOOKUP($B3926,'Reference Prices - Do Not Edit'!$C$4:$C$6575,'Reference Prices - Do Not Edit'!$B$4:$B$6575),"-")</f>
        <v>-</v>
      </c>
      <c r="D3926" s="23">
        <f>IFERROR(_xlfn.XLOOKUP($B3926,'Reference Prices - Do Not Edit'!$C$4:$C$6575,'Reference Prices - Do Not Edit'!$D$4:$D$6575),0)</f>
        <v>0</v>
      </c>
      <c r="E3926" s="23">
        <f>IFERROR(_xlfn.XLOOKUP($B3926,'Reference Prices - Do Not Edit'!$C$4:$C$6575,'Reference Prices - Do Not Edit'!$E$4:$E$6575),0)</f>
        <v>0</v>
      </c>
      <c r="F3926" s="25">
        <f>IFERROR(_xlfn.XLOOKUP($B3926,'Reference Prices - Do Not Edit'!$C$4:$C$6575,'Reference Prices - Do Not Edit'!$I$4:$I$6575),0)</f>
        <v>0</v>
      </c>
    </row>
    <row r="3927" spans="2:6">
      <c r="B3927" s="475"/>
      <c r="C3927" s="380" t="str">
        <f>IFERROR(_xlfn.XLOOKUP($B3927,'Reference Prices - Do Not Edit'!$C$4:$C$6575,'Reference Prices - Do Not Edit'!$B$4:$B$6575),"-")</f>
        <v>-</v>
      </c>
      <c r="D3927" s="23">
        <f>IFERROR(_xlfn.XLOOKUP($B3927,'Reference Prices - Do Not Edit'!$C$4:$C$6575,'Reference Prices - Do Not Edit'!$D$4:$D$6575),0)</f>
        <v>0</v>
      </c>
      <c r="E3927" s="23">
        <f>IFERROR(_xlfn.XLOOKUP($B3927,'Reference Prices - Do Not Edit'!$C$4:$C$6575,'Reference Prices - Do Not Edit'!$E$4:$E$6575),0)</f>
        <v>0</v>
      </c>
      <c r="F3927" s="25">
        <f>IFERROR(_xlfn.XLOOKUP($B3927,'Reference Prices - Do Not Edit'!$C$4:$C$6575,'Reference Prices - Do Not Edit'!$I$4:$I$6575),0)</f>
        <v>0</v>
      </c>
    </row>
    <row r="3928" spans="2:6">
      <c r="B3928" s="475"/>
      <c r="C3928" s="380" t="str">
        <f>IFERROR(_xlfn.XLOOKUP($B3928,'Reference Prices - Do Not Edit'!$C$4:$C$6575,'Reference Prices - Do Not Edit'!$B$4:$B$6575),"-")</f>
        <v>-</v>
      </c>
      <c r="D3928" s="23">
        <f>IFERROR(_xlfn.XLOOKUP($B3928,'Reference Prices - Do Not Edit'!$C$4:$C$6575,'Reference Prices - Do Not Edit'!$D$4:$D$6575),0)</f>
        <v>0</v>
      </c>
      <c r="E3928" s="23">
        <f>IFERROR(_xlfn.XLOOKUP($B3928,'Reference Prices - Do Not Edit'!$C$4:$C$6575,'Reference Prices - Do Not Edit'!$E$4:$E$6575),0)</f>
        <v>0</v>
      </c>
      <c r="F3928" s="25">
        <f>IFERROR(_xlfn.XLOOKUP($B3928,'Reference Prices - Do Not Edit'!$C$4:$C$6575,'Reference Prices - Do Not Edit'!$I$4:$I$6575),0)</f>
        <v>0</v>
      </c>
    </row>
    <row r="3929" spans="2:6">
      <c r="B3929" s="475"/>
      <c r="C3929" s="380" t="str">
        <f>IFERROR(_xlfn.XLOOKUP($B3929,'Reference Prices - Do Not Edit'!$C$4:$C$6575,'Reference Prices - Do Not Edit'!$B$4:$B$6575),"-")</f>
        <v>-</v>
      </c>
      <c r="D3929" s="23">
        <f>IFERROR(_xlfn.XLOOKUP($B3929,'Reference Prices - Do Not Edit'!$C$4:$C$6575,'Reference Prices - Do Not Edit'!$D$4:$D$6575),0)</f>
        <v>0</v>
      </c>
      <c r="E3929" s="23">
        <f>IFERROR(_xlfn.XLOOKUP($B3929,'Reference Prices - Do Not Edit'!$C$4:$C$6575,'Reference Prices - Do Not Edit'!$E$4:$E$6575),0)</f>
        <v>0</v>
      </c>
      <c r="F3929" s="25">
        <f>IFERROR(_xlfn.XLOOKUP($B3929,'Reference Prices - Do Not Edit'!$C$4:$C$6575,'Reference Prices - Do Not Edit'!$I$4:$I$6575),0)</f>
        <v>0</v>
      </c>
    </row>
    <row r="3930" spans="2:6">
      <c r="B3930" s="475"/>
      <c r="C3930" s="380" t="str">
        <f>IFERROR(_xlfn.XLOOKUP($B3930,'Reference Prices - Do Not Edit'!$C$4:$C$6575,'Reference Prices - Do Not Edit'!$B$4:$B$6575),"-")</f>
        <v>-</v>
      </c>
      <c r="D3930" s="23">
        <f>IFERROR(_xlfn.XLOOKUP($B3930,'Reference Prices - Do Not Edit'!$C$4:$C$6575,'Reference Prices - Do Not Edit'!$D$4:$D$6575),0)</f>
        <v>0</v>
      </c>
      <c r="E3930" s="23">
        <f>IFERROR(_xlfn.XLOOKUP($B3930,'Reference Prices - Do Not Edit'!$C$4:$C$6575,'Reference Prices - Do Not Edit'!$E$4:$E$6575),0)</f>
        <v>0</v>
      </c>
      <c r="F3930" s="25">
        <f>IFERROR(_xlfn.XLOOKUP($B3930,'Reference Prices - Do Not Edit'!$C$4:$C$6575,'Reference Prices - Do Not Edit'!$I$4:$I$6575),0)</f>
        <v>0</v>
      </c>
    </row>
    <row r="3931" spans="2:6">
      <c r="B3931" s="475"/>
      <c r="C3931" s="380" t="str">
        <f>IFERROR(_xlfn.XLOOKUP($B3931,'Reference Prices - Do Not Edit'!$C$4:$C$6575,'Reference Prices - Do Not Edit'!$B$4:$B$6575),"-")</f>
        <v>-</v>
      </c>
      <c r="D3931" s="23">
        <f>IFERROR(_xlfn.XLOOKUP($B3931,'Reference Prices - Do Not Edit'!$C$4:$C$6575,'Reference Prices - Do Not Edit'!$D$4:$D$6575),0)</f>
        <v>0</v>
      </c>
      <c r="E3931" s="23">
        <f>IFERROR(_xlfn.XLOOKUP($B3931,'Reference Prices - Do Not Edit'!$C$4:$C$6575,'Reference Prices - Do Not Edit'!$E$4:$E$6575),0)</f>
        <v>0</v>
      </c>
      <c r="F3931" s="25">
        <f>IFERROR(_xlfn.XLOOKUP($B3931,'Reference Prices - Do Not Edit'!$C$4:$C$6575,'Reference Prices - Do Not Edit'!$I$4:$I$6575),0)</f>
        <v>0</v>
      </c>
    </row>
    <row r="3932" spans="2:6">
      <c r="B3932" s="475"/>
      <c r="C3932" s="380" t="str">
        <f>IFERROR(_xlfn.XLOOKUP($B3932,'Reference Prices - Do Not Edit'!$C$4:$C$6575,'Reference Prices - Do Not Edit'!$B$4:$B$6575),"-")</f>
        <v>-</v>
      </c>
      <c r="D3932" s="23">
        <f>IFERROR(_xlfn.XLOOKUP($B3932,'Reference Prices - Do Not Edit'!$C$4:$C$6575,'Reference Prices - Do Not Edit'!$D$4:$D$6575),0)</f>
        <v>0</v>
      </c>
      <c r="E3932" s="23">
        <f>IFERROR(_xlfn.XLOOKUP($B3932,'Reference Prices - Do Not Edit'!$C$4:$C$6575,'Reference Prices - Do Not Edit'!$E$4:$E$6575),0)</f>
        <v>0</v>
      </c>
      <c r="F3932" s="25">
        <f>IFERROR(_xlfn.XLOOKUP($B3932,'Reference Prices - Do Not Edit'!$C$4:$C$6575,'Reference Prices - Do Not Edit'!$I$4:$I$6575),0)</f>
        <v>0</v>
      </c>
    </row>
    <row r="3933" spans="2:6">
      <c r="B3933" s="475"/>
      <c r="C3933" s="380" t="str">
        <f>IFERROR(_xlfn.XLOOKUP($B3933,'Reference Prices - Do Not Edit'!$C$4:$C$6575,'Reference Prices - Do Not Edit'!$B$4:$B$6575),"-")</f>
        <v>-</v>
      </c>
      <c r="D3933" s="23">
        <f>IFERROR(_xlfn.XLOOKUP($B3933,'Reference Prices - Do Not Edit'!$C$4:$C$6575,'Reference Prices - Do Not Edit'!$D$4:$D$6575),0)</f>
        <v>0</v>
      </c>
      <c r="E3933" s="23">
        <f>IFERROR(_xlfn.XLOOKUP($B3933,'Reference Prices - Do Not Edit'!$C$4:$C$6575,'Reference Prices - Do Not Edit'!$E$4:$E$6575),0)</f>
        <v>0</v>
      </c>
      <c r="F3933" s="25">
        <f>IFERROR(_xlfn.XLOOKUP($B3933,'Reference Prices - Do Not Edit'!$C$4:$C$6575,'Reference Prices - Do Not Edit'!$I$4:$I$6575),0)</f>
        <v>0</v>
      </c>
    </row>
    <row r="3934" spans="2:6">
      <c r="B3934" s="475"/>
      <c r="C3934" s="380" t="str">
        <f>IFERROR(_xlfn.XLOOKUP($B3934,'Reference Prices - Do Not Edit'!$C$4:$C$6575,'Reference Prices - Do Not Edit'!$B$4:$B$6575),"-")</f>
        <v>-</v>
      </c>
      <c r="D3934" s="23">
        <f>IFERROR(_xlfn.XLOOKUP($B3934,'Reference Prices - Do Not Edit'!$C$4:$C$6575,'Reference Prices - Do Not Edit'!$D$4:$D$6575),0)</f>
        <v>0</v>
      </c>
      <c r="E3934" s="23">
        <f>IFERROR(_xlfn.XLOOKUP($B3934,'Reference Prices - Do Not Edit'!$C$4:$C$6575,'Reference Prices - Do Not Edit'!$E$4:$E$6575),0)</f>
        <v>0</v>
      </c>
      <c r="F3934" s="25">
        <f>IFERROR(_xlfn.XLOOKUP($B3934,'Reference Prices - Do Not Edit'!$C$4:$C$6575,'Reference Prices - Do Not Edit'!$I$4:$I$6575),0)</f>
        <v>0</v>
      </c>
    </row>
    <row r="3935" spans="2:6">
      <c r="B3935" s="475"/>
      <c r="C3935" s="380" t="str">
        <f>IFERROR(_xlfn.XLOOKUP($B3935,'Reference Prices - Do Not Edit'!$C$4:$C$6575,'Reference Prices - Do Not Edit'!$B$4:$B$6575),"-")</f>
        <v>-</v>
      </c>
      <c r="D3935" s="23">
        <f>IFERROR(_xlfn.XLOOKUP($B3935,'Reference Prices - Do Not Edit'!$C$4:$C$6575,'Reference Prices - Do Not Edit'!$D$4:$D$6575),0)</f>
        <v>0</v>
      </c>
      <c r="E3935" s="23">
        <f>IFERROR(_xlfn.XLOOKUP($B3935,'Reference Prices - Do Not Edit'!$C$4:$C$6575,'Reference Prices - Do Not Edit'!$E$4:$E$6575),0)</f>
        <v>0</v>
      </c>
      <c r="F3935" s="25">
        <f>IFERROR(_xlfn.XLOOKUP($B3935,'Reference Prices - Do Not Edit'!$C$4:$C$6575,'Reference Prices - Do Not Edit'!$I$4:$I$6575),0)</f>
        <v>0</v>
      </c>
    </row>
    <row r="3936" spans="2:6">
      <c r="B3936" s="475"/>
      <c r="C3936" s="380" t="str">
        <f>IFERROR(_xlfn.XLOOKUP($B3936,'Reference Prices - Do Not Edit'!$C$4:$C$6575,'Reference Prices - Do Not Edit'!$B$4:$B$6575),"-")</f>
        <v>-</v>
      </c>
      <c r="D3936" s="23">
        <f>IFERROR(_xlfn.XLOOKUP($B3936,'Reference Prices - Do Not Edit'!$C$4:$C$6575,'Reference Prices - Do Not Edit'!$D$4:$D$6575),0)</f>
        <v>0</v>
      </c>
      <c r="E3936" s="23">
        <f>IFERROR(_xlfn.XLOOKUP($B3936,'Reference Prices - Do Not Edit'!$C$4:$C$6575,'Reference Prices - Do Not Edit'!$E$4:$E$6575),0)</f>
        <v>0</v>
      </c>
      <c r="F3936" s="25">
        <f>IFERROR(_xlfn.XLOOKUP($B3936,'Reference Prices - Do Not Edit'!$C$4:$C$6575,'Reference Prices - Do Not Edit'!$I$4:$I$6575),0)</f>
        <v>0</v>
      </c>
    </row>
    <row r="3937" spans="2:6">
      <c r="B3937" s="475"/>
      <c r="C3937" s="380" t="str">
        <f>IFERROR(_xlfn.XLOOKUP($B3937,'Reference Prices - Do Not Edit'!$C$4:$C$6575,'Reference Prices - Do Not Edit'!$B$4:$B$6575),"-")</f>
        <v>-</v>
      </c>
      <c r="D3937" s="23">
        <f>IFERROR(_xlfn.XLOOKUP($B3937,'Reference Prices - Do Not Edit'!$C$4:$C$6575,'Reference Prices - Do Not Edit'!$D$4:$D$6575),0)</f>
        <v>0</v>
      </c>
      <c r="E3937" s="23">
        <f>IFERROR(_xlfn.XLOOKUP($B3937,'Reference Prices - Do Not Edit'!$C$4:$C$6575,'Reference Prices - Do Not Edit'!$E$4:$E$6575),0)</f>
        <v>0</v>
      </c>
      <c r="F3937" s="25">
        <f>IFERROR(_xlfn.XLOOKUP($B3937,'Reference Prices - Do Not Edit'!$C$4:$C$6575,'Reference Prices - Do Not Edit'!$I$4:$I$6575),0)</f>
        <v>0</v>
      </c>
    </row>
    <row r="3938" spans="2:6">
      <c r="B3938" s="475"/>
      <c r="C3938" s="380" t="str">
        <f>IFERROR(_xlfn.XLOOKUP($B3938,'Reference Prices - Do Not Edit'!$C$4:$C$6575,'Reference Prices - Do Not Edit'!$B$4:$B$6575),"-")</f>
        <v>-</v>
      </c>
      <c r="D3938" s="23">
        <f>IFERROR(_xlfn.XLOOKUP($B3938,'Reference Prices - Do Not Edit'!$C$4:$C$6575,'Reference Prices - Do Not Edit'!$D$4:$D$6575),0)</f>
        <v>0</v>
      </c>
      <c r="E3938" s="23">
        <f>IFERROR(_xlfn.XLOOKUP($B3938,'Reference Prices - Do Not Edit'!$C$4:$C$6575,'Reference Prices - Do Not Edit'!$E$4:$E$6575),0)</f>
        <v>0</v>
      </c>
      <c r="F3938" s="25">
        <f>IFERROR(_xlfn.XLOOKUP($B3938,'Reference Prices - Do Not Edit'!$C$4:$C$6575,'Reference Prices - Do Not Edit'!$I$4:$I$6575),0)</f>
        <v>0</v>
      </c>
    </row>
    <row r="3939" spans="2:6">
      <c r="B3939" s="475"/>
      <c r="C3939" s="380" t="str">
        <f>IFERROR(_xlfn.XLOOKUP($B3939,'Reference Prices - Do Not Edit'!$C$4:$C$6575,'Reference Prices - Do Not Edit'!$B$4:$B$6575),"-")</f>
        <v>-</v>
      </c>
      <c r="D3939" s="23">
        <f>IFERROR(_xlfn.XLOOKUP($B3939,'Reference Prices - Do Not Edit'!$C$4:$C$6575,'Reference Prices - Do Not Edit'!$D$4:$D$6575),0)</f>
        <v>0</v>
      </c>
      <c r="E3939" s="23">
        <f>IFERROR(_xlfn.XLOOKUP($B3939,'Reference Prices - Do Not Edit'!$C$4:$C$6575,'Reference Prices - Do Not Edit'!$E$4:$E$6575),0)</f>
        <v>0</v>
      </c>
      <c r="F3939" s="25">
        <f>IFERROR(_xlfn.XLOOKUP($B3939,'Reference Prices - Do Not Edit'!$C$4:$C$6575,'Reference Prices - Do Not Edit'!$I$4:$I$6575),0)</f>
        <v>0</v>
      </c>
    </row>
    <row r="3940" spans="2:6">
      <c r="B3940" s="475"/>
      <c r="C3940" s="380" t="str">
        <f>IFERROR(_xlfn.XLOOKUP($B3940,'Reference Prices - Do Not Edit'!$C$4:$C$6575,'Reference Prices - Do Not Edit'!$B$4:$B$6575),"-")</f>
        <v>-</v>
      </c>
      <c r="D3940" s="23">
        <f>IFERROR(_xlfn.XLOOKUP($B3940,'Reference Prices - Do Not Edit'!$C$4:$C$6575,'Reference Prices - Do Not Edit'!$D$4:$D$6575),0)</f>
        <v>0</v>
      </c>
      <c r="E3940" s="23">
        <f>IFERROR(_xlfn.XLOOKUP($B3940,'Reference Prices - Do Not Edit'!$C$4:$C$6575,'Reference Prices - Do Not Edit'!$E$4:$E$6575),0)</f>
        <v>0</v>
      </c>
      <c r="F3940" s="25">
        <f>IFERROR(_xlfn.XLOOKUP($B3940,'Reference Prices - Do Not Edit'!$C$4:$C$6575,'Reference Prices - Do Not Edit'!$I$4:$I$6575),0)</f>
        <v>0</v>
      </c>
    </row>
    <row r="3941" spans="2:6">
      <c r="B3941" s="475"/>
      <c r="C3941" s="380" t="str">
        <f>IFERROR(_xlfn.XLOOKUP($B3941,'Reference Prices - Do Not Edit'!$C$4:$C$6575,'Reference Prices - Do Not Edit'!$B$4:$B$6575),"-")</f>
        <v>-</v>
      </c>
      <c r="D3941" s="23">
        <f>IFERROR(_xlfn.XLOOKUP($B3941,'Reference Prices - Do Not Edit'!$C$4:$C$6575,'Reference Prices - Do Not Edit'!$D$4:$D$6575),0)</f>
        <v>0</v>
      </c>
      <c r="E3941" s="23">
        <f>IFERROR(_xlfn.XLOOKUP($B3941,'Reference Prices - Do Not Edit'!$C$4:$C$6575,'Reference Prices - Do Not Edit'!$E$4:$E$6575),0)</f>
        <v>0</v>
      </c>
      <c r="F3941" s="25">
        <f>IFERROR(_xlfn.XLOOKUP($B3941,'Reference Prices - Do Not Edit'!$C$4:$C$6575,'Reference Prices - Do Not Edit'!$I$4:$I$6575),0)</f>
        <v>0</v>
      </c>
    </row>
    <row r="3942" spans="2:6">
      <c r="B3942" s="475"/>
      <c r="C3942" s="380" t="str">
        <f>IFERROR(_xlfn.XLOOKUP($B3942,'Reference Prices - Do Not Edit'!$C$4:$C$6575,'Reference Prices - Do Not Edit'!$B$4:$B$6575),"-")</f>
        <v>-</v>
      </c>
      <c r="D3942" s="23">
        <f>IFERROR(_xlfn.XLOOKUP($B3942,'Reference Prices - Do Not Edit'!$C$4:$C$6575,'Reference Prices - Do Not Edit'!$D$4:$D$6575),0)</f>
        <v>0</v>
      </c>
      <c r="E3942" s="23">
        <f>IFERROR(_xlfn.XLOOKUP($B3942,'Reference Prices - Do Not Edit'!$C$4:$C$6575,'Reference Prices - Do Not Edit'!$E$4:$E$6575),0)</f>
        <v>0</v>
      </c>
      <c r="F3942" s="25">
        <f>IFERROR(_xlfn.XLOOKUP($B3942,'Reference Prices - Do Not Edit'!$C$4:$C$6575,'Reference Prices - Do Not Edit'!$I$4:$I$6575),0)</f>
        <v>0</v>
      </c>
    </row>
    <row r="3943" spans="2:6">
      <c r="B3943" s="475"/>
      <c r="C3943" s="380" t="str">
        <f>IFERROR(_xlfn.XLOOKUP($B3943,'Reference Prices - Do Not Edit'!$C$4:$C$6575,'Reference Prices - Do Not Edit'!$B$4:$B$6575),"-")</f>
        <v>-</v>
      </c>
      <c r="D3943" s="23">
        <f>IFERROR(_xlfn.XLOOKUP($B3943,'Reference Prices - Do Not Edit'!$C$4:$C$6575,'Reference Prices - Do Not Edit'!$D$4:$D$6575),0)</f>
        <v>0</v>
      </c>
      <c r="E3943" s="23">
        <f>IFERROR(_xlfn.XLOOKUP($B3943,'Reference Prices - Do Not Edit'!$C$4:$C$6575,'Reference Prices - Do Not Edit'!$E$4:$E$6575),0)</f>
        <v>0</v>
      </c>
      <c r="F3943" s="25">
        <f>IFERROR(_xlfn.XLOOKUP($B3943,'Reference Prices - Do Not Edit'!$C$4:$C$6575,'Reference Prices - Do Not Edit'!$I$4:$I$6575),0)</f>
        <v>0</v>
      </c>
    </row>
    <row r="3944" spans="2:6">
      <c r="B3944" s="475"/>
      <c r="C3944" s="380" t="str">
        <f>IFERROR(_xlfn.XLOOKUP($B3944,'Reference Prices - Do Not Edit'!$C$4:$C$6575,'Reference Prices - Do Not Edit'!$B$4:$B$6575),"-")</f>
        <v>-</v>
      </c>
      <c r="D3944" s="23">
        <f>IFERROR(_xlfn.XLOOKUP($B3944,'Reference Prices - Do Not Edit'!$C$4:$C$6575,'Reference Prices - Do Not Edit'!$D$4:$D$6575),0)</f>
        <v>0</v>
      </c>
      <c r="E3944" s="23">
        <f>IFERROR(_xlfn.XLOOKUP($B3944,'Reference Prices - Do Not Edit'!$C$4:$C$6575,'Reference Prices - Do Not Edit'!$E$4:$E$6575),0)</f>
        <v>0</v>
      </c>
      <c r="F3944" s="25">
        <f>IFERROR(_xlfn.XLOOKUP($B3944,'Reference Prices - Do Not Edit'!$C$4:$C$6575,'Reference Prices - Do Not Edit'!$I$4:$I$6575),0)</f>
        <v>0</v>
      </c>
    </row>
    <row r="3945" spans="2:6">
      <c r="B3945" s="475"/>
      <c r="C3945" s="380" t="str">
        <f>IFERROR(_xlfn.XLOOKUP($B3945,'Reference Prices - Do Not Edit'!$C$4:$C$6575,'Reference Prices - Do Not Edit'!$B$4:$B$6575),"-")</f>
        <v>-</v>
      </c>
      <c r="D3945" s="23">
        <f>IFERROR(_xlfn.XLOOKUP($B3945,'Reference Prices - Do Not Edit'!$C$4:$C$6575,'Reference Prices - Do Not Edit'!$D$4:$D$6575),0)</f>
        <v>0</v>
      </c>
      <c r="E3945" s="23">
        <f>IFERROR(_xlfn.XLOOKUP($B3945,'Reference Prices - Do Not Edit'!$C$4:$C$6575,'Reference Prices - Do Not Edit'!$E$4:$E$6575),0)</f>
        <v>0</v>
      </c>
      <c r="F3945" s="25">
        <f>IFERROR(_xlfn.XLOOKUP($B3945,'Reference Prices - Do Not Edit'!$C$4:$C$6575,'Reference Prices - Do Not Edit'!$I$4:$I$6575),0)</f>
        <v>0</v>
      </c>
    </row>
    <row r="3946" spans="2:6">
      <c r="B3946" s="475"/>
      <c r="C3946" s="380" t="str">
        <f>IFERROR(_xlfn.XLOOKUP($B3946,'Reference Prices - Do Not Edit'!$C$4:$C$6575,'Reference Prices - Do Not Edit'!$B$4:$B$6575),"-")</f>
        <v>-</v>
      </c>
      <c r="D3946" s="23">
        <f>IFERROR(_xlfn.XLOOKUP($B3946,'Reference Prices - Do Not Edit'!$C$4:$C$6575,'Reference Prices - Do Not Edit'!$D$4:$D$6575),0)</f>
        <v>0</v>
      </c>
      <c r="E3946" s="23">
        <f>IFERROR(_xlfn.XLOOKUP($B3946,'Reference Prices - Do Not Edit'!$C$4:$C$6575,'Reference Prices - Do Not Edit'!$E$4:$E$6575),0)</f>
        <v>0</v>
      </c>
      <c r="F3946" s="25">
        <f>IFERROR(_xlfn.XLOOKUP($B3946,'Reference Prices - Do Not Edit'!$C$4:$C$6575,'Reference Prices - Do Not Edit'!$I$4:$I$6575),0)</f>
        <v>0</v>
      </c>
    </row>
    <row r="3947" spans="2:6">
      <c r="B3947" s="475"/>
      <c r="C3947" s="380" t="str">
        <f>IFERROR(_xlfn.XLOOKUP($B3947,'Reference Prices - Do Not Edit'!$C$4:$C$6575,'Reference Prices - Do Not Edit'!$B$4:$B$6575),"-")</f>
        <v>-</v>
      </c>
      <c r="D3947" s="23">
        <f>IFERROR(_xlfn.XLOOKUP($B3947,'Reference Prices - Do Not Edit'!$C$4:$C$6575,'Reference Prices - Do Not Edit'!$D$4:$D$6575),0)</f>
        <v>0</v>
      </c>
      <c r="E3947" s="23">
        <f>IFERROR(_xlfn.XLOOKUP($B3947,'Reference Prices - Do Not Edit'!$C$4:$C$6575,'Reference Prices - Do Not Edit'!$E$4:$E$6575),0)</f>
        <v>0</v>
      </c>
      <c r="F3947" s="25">
        <f>IFERROR(_xlfn.XLOOKUP($B3947,'Reference Prices - Do Not Edit'!$C$4:$C$6575,'Reference Prices - Do Not Edit'!$I$4:$I$6575),0)</f>
        <v>0</v>
      </c>
    </row>
    <row r="3948" spans="2:6">
      <c r="B3948" s="475"/>
      <c r="C3948" s="380" t="str">
        <f>IFERROR(_xlfn.XLOOKUP($B3948,'Reference Prices - Do Not Edit'!$C$4:$C$6575,'Reference Prices - Do Not Edit'!$B$4:$B$6575),"-")</f>
        <v>-</v>
      </c>
      <c r="D3948" s="23">
        <f>IFERROR(_xlfn.XLOOKUP($B3948,'Reference Prices - Do Not Edit'!$C$4:$C$6575,'Reference Prices - Do Not Edit'!$D$4:$D$6575),0)</f>
        <v>0</v>
      </c>
      <c r="E3948" s="23">
        <f>IFERROR(_xlfn.XLOOKUP($B3948,'Reference Prices - Do Not Edit'!$C$4:$C$6575,'Reference Prices - Do Not Edit'!$E$4:$E$6575),0)</f>
        <v>0</v>
      </c>
      <c r="F3948" s="25">
        <f>IFERROR(_xlfn.XLOOKUP($B3948,'Reference Prices - Do Not Edit'!$C$4:$C$6575,'Reference Prices - Do Not Edit'!$I$4:$I$6575),0)</f>
        <v>0</v>
      </c>
    </row>
    <row r="3949" spans="2:6">
      <c r="B3949" s="475"/>
      <c r="C3949" s="380" t="str">
        <f>IFERROR(_xlfn.XLOOKUP($B3949,'Reference Prices - Do Not Edit'!$C$4:$C$6575,'Reference Prices - Do Not Edit'!$B$4:$B$6575),"-")</f>
        <v>-</v>
      </c>
      <c r="D3949" s="23">
        <f>IFERROR(_xlfn.XLOOKUP($B3949,'Reference Prices - Do Not Edit'!$C$4:$C$6575,'Reference Prices - Do Not Edit'!$D$4:$D$6575),0)</f>
        <v>0</v>
      </c>
      <c r="E3949" s="23">
        <f>IFERROR(_xlfn.XLOOKUP($B3949,'Reference Prices - Do Not Edit'!$C$4:$C$6575,'Reference Prices - Do Not Edit'!$E$4:$E$6575),0)</f>
        <v>0</v>
      </c>
      <c r="F3949" s="25">
        <f>IFERROR(_xlfn.XLOOKUP($B3949,'Reference Prices - Do Not Edit'!$C$4:$C$6575,'Reference Prices - Do Not Edit'!$I$4:$I$6575),0)</f>
        <v>0</v>
      </c>
    </row>
    <row r="3950" spans="2:6">
      <c r="B3950" s="475"/>
      <c r="C3950" s="380" t="str">
        <f>IFERROR(_xlfn.XLOOKUP($B3950,'Reference Prices - Do Not Edit'!$C$4:$C$6575,'Reference Prices - Do Not Edit'!$B$4:$B$6575),"-")</f>
        <v>-</v>
      </c>
      <c r="D3950" s="23">
        <f>IFERROR(_xlfn.XLOOKUP($B3950,'Reference Prices - Do Not Edit'!$C$4:$C$6575,'Reference Prices - Do Not Edit'!$D$4:$D$6575),0)</f>
        <v>0</v>
      </c>
      <c r="E3950" s="23">
        <f>IFERROR(_xlfn.XLOOKUP($B3950,'Reference Prices - Do Not Edit'!$C$4:$C$6575,'Reference Prices - Do Not Edit'!$E$4:$E$6575),0)</f>
        <v>0</v>
      </c>
      <c r="F3950" s="25">
        <f>IFERROR(_xlfn.XLOOKUP($B3950,'Reference Prices - Do Not Edit'!$C$4:$C$6575,'Reference Prices - Do Not Edit'!$I$4:$I$6575),0)</f>
        <v>0</v>
      </c>
    </row>
    <row r="3951" spans="2:6">
      <c r="B3951" s="475"/>
      <c r="C3951" s="380" t="str">
        <f>IFERROR(_xlfn.XLOOKUP($B3951,'Reference Prices - Do Not Edit'!$C$4:$C$6575,'Reference Prices - Do Not Edit'!$B$4:$B$6575),"-")</f>
        <v>-</v>
      </c>
      <c r="D3951" s="23">
        <f>IFERROR(_xlfn.XLOOKUP($B3951,'Reference Prices - Do Not Edit'!$C$4:$C$6575,'Reference Prices - Do Not Edit'!$D$4:$D$6575),0)</f>
        <v>0</v>
      </c>
      <c r="E3951" s="23">
        <f>IFERROR(_xlfn.XLOOKUP($B3951,'Reference Prices - Do Not Edit'!$C$4:$C$6575,'Reference Prices - Do Not Edit'!$E$4:$E$6575),0)</f>
        <v>0</v>
      </c>
      <c r="F3951" s="25">
        <f>IFERROR(_xlfn.XLOOKUP($B3951,'Reference Prices - Do Not Edit'!$C$4:$C$6575,'Reference Prices - Do Not Edit'!$I$4:$I$6575),0)</f>
        <v>0</v>
      </c>
    </row>
    <row r="3952" spans="2:6">
      <c r="B3952" s="475"/>
      <c r="C3952" s="380" t="str">
        <f>IFERROR(_xlfn.XLOOKUP($B3952,'Reference Prices - Do Not Edit'!$C$4:$C$6575,'Reference Prices - Do Not Edit'!$B$4:$B$6575),"-")</f>
        <v>-</v>
      </c>
      <c r="D3952" s="23">
        <f>IFERROR(_xlfn.XLOOKUP($B3952,'Reference Prices - Do Not Edit'!$C$4:$C$6575,'Reference Prices - Do Not Edit'!$D$4:$D$6575),0)</f>
        <v>0</v>
      </c>
      <c r="E3952" s="23">
        <f>IFERROR(_xlfn.XLOOKUP($B3952,'Reference Prices - Do Not Edit'!$C$4:$C$6575,'Reference Prices - Do Not Edit'!$E$4:$E$6575),0)</f>
        <v>0</v>
      </c>
      <c r="F3952" s="25">
        <f>IFERROR(_xlfn.XLOOKUP($B3952,'Reference Prices - Do Not Edit'!$C$4:$C$6575,'Reference Prices - Do Not Edit'!$I$4:$I$6575),0)</f>
        <v>0</v>
      </c>
    </row>
    <row r="3953" spans="2:6">
      <c r="B3953" s="475"/>
      <c r="C3953" s="380" t="str">
        <f>IFERROR(_xlfn.XLOOKUP($B3953,'Reference Prices - Do Not Edit'!$C$4:$C$6575,'Reference Prices - Do Not Edit'!$B$4:$B$6575),"-")</f>
        <v>-</v>
      </c>
      <c r="D3953" s="23">
        <f>IFERROR(_xlfn.XLOOKUP($B3953,'Reference Prices - Do Not Edit'!$C$4:$C$6575,'Reference Prices - Do Not Edit'!$D$4:$D$6575),0)</f>
        <v>0</v>
      </c>
      <c r="E3953" s="23">
        <f>IFERROR(_xlfn.XLOOKUP($B3953,'Reference Prices - Do Not Edit'!$C$4:$C$6575,'Reference Prices - Do Not Edit'!$E$4:$E$6575),0)</f>
        <v>0</v>
      </c>
      <c r="F3953" s="25">
        <f>IFERROR(_xlfn.XLOOKUP($B3953,'Reference Prices - Do Not Edit'!$C$4:$C$6575,'Reference Prices - Do Not Edit'!$I$4:$I$6575),0)</f>
        <v>0</v>
      </c>
    </row>
    <row r="3954" spans="2:6">
      <c r="B3954" s="475"/>
      <c r="C3954" s="380" t="str">
        <f>IFERROR(_xlfn.XLOOKUP($B3954,'Reference Prices - Do Not Edit'!$C$4:$C$6575,'Reference Prices - Do Not Edit'!$B$4:$B$6575),"-")</f>
        <v>-</v>
      </c>
      <c r="D3954" s="23">
        <f>IFERROR(_xlfn.XLOOKUP($B3954,'Reference Prices - Do Not Edit'!$C$4:$C$6575,'Reference Prices - Do Not Edit'!$D$4:$D$6575),0)</f>
        <v>0</v>
      </c>
      <c r="E3954" s="23">
        <f>IFERROR(_xlfn.XLOOKUP($B3954,'Reference Prices - Do Not Edit'!$C$4:$C$6575,'Reference Prices - Do Not Edit'!$E$4:$E$6575),0)</f>
        <v>0</v>
      </c>
      <c r="F3954" s="25">
        <f>IFERROR(_xlfn.XLOOKUP($B3954,'Reference Prices - Do Not Edit'!$C$4:$C$6575,'Reference Prices - Do Not Edit'!$I$4:$I$6575),0)</f>
        <v>0</v>
      </c>
    </row>
    <row r="3955" spans="2:6">
      <c r="B3955" s="475"/>
      <c r="C3955" s="380" t="str">
        <f>IFERROR(_xlfn.XLOOKUP($B3955,'Reference Prices - Do Not Edit'!$C$4:$C$6575,'Reference Prices - Do Not Edit'!$B$4:$B$6575),"-")</f>
        <v>-</v>
      </c>
      <c r="D3955" s="23">
        <f>IFERROR(_xlfn.XLOOKUP($B3955,'Reference Prices - Do Not Edit'!$C$4:$C$6575,'Reference Prices - Do Not Edit'!$D$4:$D$6575),0)</f>
        <v>0</v>
      </c>
      <c r="E3955" s="23">
        <f>IFERROR(_xlfn.XLOOKUP($B3955,'Reference Prices - Do Not Edit'!$C$4:$C$6575,'Reference Prices - Do Not Edit'!$E$4:$E$6575),0)</f>
        <v>0</v>
      </c>
      <c r="F3955" s="25">
        <f>IFERROR(_xlfn.XLOOKUP($B3955,'Reference Prices - Do Not Edit'!$C$4:$C$6575,'Reference Prices - Do Not Edit'!$I$4:$I$6575),0)</f>
        <v>0</v>
      </c>
    </row>
    <row r="3956" spans="2:6">
      <c r="B3956" s="475"/>
      <c r="C3956" s="380" t="str">
        <f>IFERROR(_xlfn.XLOOKUP($B3956,'Reference Prices - Do Not Edit'!$C$4:$C$6575,'Reference Prices - Do Not Edit'!$B$4:$B$6575),"-")</f>
        <v>-</v>
      </c>
      <c r="D3956" s="23">
        <f>IFERROR(_xlfn.XLOOKUP($B3956,'Reference Prices - Do Not Edit'!$C$4:$C$6575,'Reference Prices - Do Not Edit'!$D$4:$D$6575),0)</f>
        <v>0</v>
      </c>
      <c r="E3956" s="23">
        <f>IFERROR(_xlfn.XLOOKUP($B3956,'Reference Prices - Do Not Edit'!$C$4:$C$6575,'Reference Prices - Do Not Edit'!$E$4:$E$6575),0)</f>
        <v>0</v>
      </c>
      <c r="F3956" s="25">
        <f>IFERROR(_xlfn.XLOOKUP($B3956,'Reference Prices - Do Not Edit'!$C$4:$C$6575,'Reference Prices - Do Not Edit'!$I$4:$I$6575),0)</f>
        <v>0</v>
      </c>
    </row>
    <row r="3957" spans="2:6">
      <c r="B3957" s="475"/>
      <c r="C3957" s="380" t="str">
        <f>IFERROR(_xlfn.XLOOKUP($B3957,'Reference Prices - Do Not Edit'!$C$4:$C$6575,'Reference Prices - Do Not Edit'!$B$4:$B$6575),"-")</f>
        <v>-</v>
      </c>
      <c r="D3957" s="23">
        <f>IFERROR(_xlfn.XLOOKUP($B3957,'Reference Prices - Do Not Edit'!$C$4:$C$6575,'Reference Prices - Do Not Edit'!$D$4:$D$6575),0)</f>
        <v>0</v>
      </c>
      <c r="E3957" s="23">
        <f>IFERROR(_xlfn.XLOOKUP($B3957,'Reference Prices - Do Not Edit'!$C$4:$C$6575,'Reference Prices - Do Not Edit'!$E$4:$E$6575),0)</f>
        <v>0</v>
      </c>
      <c r="F3957" s="25">
        <f>IFERROR(_xlfn.XLOOKUP($B3957,'Reference Prices - Do Not Edit'!$C$4:$C$6575,'Reference Prices - Do Not Edit'!$I$4:$I$6575),0)</f>
        <v>0</v>
      </c>
    </row>
    <row r="3958" spans="2:6">
      <c r="B3958" s="475"/>
      <c r="C3958" s="380" t="str">
        <f>IFERROR(_xlfn.XLOOKUP($B3958,'Reference Prices - Do Not Edit'!$C$4:$C$6575,'Reference Prices - Do Not Edit'!$B$4:$B$6575),"-")</f>
        <v>-</v>
      </c>
      <c r="D3958" s="23">
        <f>IFERROR(_xlfn.XLOOKUP($B3958,'Reference Prices - Do Not Edit'!$C$4:$C$6575,'Reference Prices - Do Not Edit'!$D$4:$D$6575),0)</f>
        <v>0</v>
      </c>
      <c r="E3958" s="23">
        <f>IFERROR(_xlfn.XLOOKUP($B3958,'Reference Prices - Do Not Edit'!$C$4:$C$6575,'Reference Prices - Do Not Edit'!$E$4:$E$6575),0)</f>
        <v>0</v>
      </c>
      <c r="F3958" s="25">
        <f>IFERROR(_xlfn.XLOOKUP($B3958,'Reference Prices - Do Not Edit'!$C$4:$C$6575,'Reference Prices - Do Not Edit'!$I$4:$I$6575),0)</f>
        <v>0</v>
      </c>
    </row>
    <row r="3959" spans="2:6">
      <c r="B3959" s="475"/>
      <c r="C3959" s="380" t="str">
        <f>IFERROR(_xlfn.XLOOKUP($B3959,'Reference Prices - Do Not Edit'!$C$4:$C$6575,'Reference Prices - Do Not Edit'!$B$4:$B$6575),"-")</f>
        <v>-</v>
      </c>
      <c r="D3959" s="23">
        <f>IFERROR(_xlfn.XLOOKUP($B3959,'Reference Prices - Do Not Edit'!$C$4:$C$6575,'Reference Prices - Do Not Edit'!$D$4:$D$6575),0)</f>
        <v>0</v>
      </c>
      <c r="E3959" s="23">
        <f>IFERROR(_xlfn.XLOOKUP($B3959,'Reference Prices - Do Not Edit'!$C$4:$C$6575,'Reference Prices - Do Not Edit'!$E$4:$E$6575),0)</f>
        <v>0</v>
      </c>
      <c r="F3959" s="25">
        <f>IFERROR(_xlfn.XLOOKUP($B3959,'Reference Prices - Do Not Edit'!$C$4:$C$6575,'Reference Prices - Do Not Edit'!$I$4:$I$6575),0)</f>
        <v>0</v>
      </c>
    </row>
    <row r="3960" spans="2:6">
      <c r="B3960" s="475"/>
      <c r="C3960" s="380" t="str">
        <f>IFERROR(_xlfn.XLOOKUP($B3960,'Reference Prices - Do Not Edit'!$C$4:$C$6575,'Reference Prices - Do Not Edit'!$B$4:$B$6575),"-")</f>
        <v>-</v>
      </c>
      <c r="D3960" s="23">
        <f>IFERROR(_xlfn.XLOOKUP($B3960,'Reference Prices - Do Not Edit'!$C$4:$C$6575,'Reference Prices - Do Not Edit'!$D$4:$D$6575),0)</f>
        <v>0</v>
      </c>
      <c r="E3960" s="23">
        <f>IFERROR(_xlfn.XLOOKUP($B3960,'Reference Prices - Do Not Edit'!$C$4:$C$6575,'Reference Prices - Do Not Edit'!$E$4:$E$6575),0)</f>
        <v>0</v>
      </c>
      <c r="F3960" s="25">
        <f>IFERROR(_xlfn.XLOOKUP($B3960,'Reference Prices - Do Not Edit'!$C$4:$C$6575,'Reference Prices - Do Not Edit'!$I$4:$I$6575),0)</f>
        <v>0</v>
      </c>
    </row>
    <row r="3961" spans="2:6">
      <c r="B3961" s="475"/>
      <c r="C3961" s="380" t="str">
        <f>IFERROR(_xlfn.XLOOKUP($B3961,'Reference Prices - Do Not Edit'!$C$4:$C$6575,'Reference Prices - Do Not Edit'!$B$4:$B$6575),"-")</f>
        <v>-</v>
      </c>
      <c r="D3961" s="23">
        <f>IFERROR(_xlfn.XLOOKUP($B3961,'Reference Prices - Do Not Edit'!$C$4:$C$6575,'Reference Prices - Do Not Edit'!$D$4:$D$6575),0)</f>
        <v>0</v>
      </c>
      <c r="E3961" s="23">
        <f>IFERROR(_xlfn.XLOOKUP($B3961,'Reference Prices - Do Not Edit'!$C$4:$C$6575,'Reference Prices - Do Not Edit'!$E$4:$E$6575),0)</f>
        <v>0</v>
      </c>
      <c r="F3961" s="25">
        <f>IFERROR(_xlfn.XLOOKUP($B3961,'Reference Prices - Do Not Edit'!$C$4:$C$6575,'Reference Prices - Do Not Edit'!$I$4:$I$6575),0)</f>
        <v>0</v>
      </c>
    </row>
    <row r="3962" spans="2:6">
      <c r="B3962" s="475"/>
      <c r="C3962" s="380" t="str">
        <f>IFERROR(_xlfn.XLOOKUP($B3962,'Reference Prices - Do Not Edit'!$C$4:$C$6575,'Reference Prices - Do Not Edit'!$B$4:$B$6575),"-")</f>
        <v>-</v>
      </c>
      <c r="D3962" s="23">
        <f>IFERROR(_xlfn.XLOOKUP($B3962,'Reference Prices - Do Not Edit'!$C$4:$C$6575,'Reference Prices - Do Not Edit'!$D$4:$D$6575),0)</f>
        <v>0</v>
      </c>
      <c r="E3962" s="23">
        <f>IFERROR(_xlfn.XLOOKUP($B3962,'Reference Prices - Do Not Edit'!$C$4:$C$6575,'Reference Prices - Do Not Edit'!$E$4:$E$6575),0)</f>
        <v>0</v>
      </c>
      <c r="F3962" s="25">
        <f>IFERROR(_xlfn.XLOOKUP($B3962,'Reference Prices - Do Not Edit'!$C$4:$C$6575,'Reference Prices - Do Not Edit'!$I$4:$I$6575),0)</f>
        <v>0</v>
      </c>
    </row>
    <row r="3963" spans="2:6">
      <c r="B3963" s="475"/>
      <c r="C3963" s="380" t="str">
        <f>IFERROR(_xlfn.XLOOKUP($B3963,'Reference Prices - Do Not Edit'!$C$4:$C$6575,'Reference Prices - Do Not Edit'!$B$4:$B$6575),"-")</f>
        <v>-</v>
      </c>
      <c r="D3963" s="23">
        <f>IFERROR(_xlfn.XLOOKUP($B3963,'Reference Prices - Do Not Edit'!$C$4:$C$6575,'Reference Prices - Do Not Edit'!$D$4:$D$6575),0)</f>
        <v>0</v>
      </c>
      <c r="E3963" s="23">
        <f>IFERROR(_xlfn.XLOOKUP($B3963,'Reference Prices - Do Not Edit'!$C$4:$C$6575,'Reference Prices - Do Not Edit'!$E$4:$E$6575),0)</f>
        <v>0</v>
      </c>
      <c r="F3963" s="25">
        <f>IFERROR(_xlfn.XLOOKUP($B3963,'Reference Prices - Do Not Edit'!$C$4:$C$6575,'Reference Prices - Do Not Edit'!$I$4:$I$6575),0)</f>
        <v>0</v>
      </c>
    </row>
    <row r="3964" spans="2:6">
      <c r="B3964" s="475"/>
      <c r="C3964" s="380" t="str">
        <f>IFERROR(_xlfn.XLOOKUP($B3964,'Reference Prices - Do Not Edit'!$C$4:$C$6575,'Reference Prices - Do Not Edit'!$B$4:$B$6575),"-")</f>
        <v>-</v>
      </c>
      <c r="D3964" s="23">
        <f>IFERROR(_xlfn.XLOOKUP($B3964,'Reference Prices - Do Not Edit'!$C$4:$C$6575,'Reference Prices - Do Not Edit'!$D$4:$D$6575),0)</f>
        <v>0</v>
      </c>
      <c r="E3964" s="23">
        <f>IFERROR(_xlfn.XLOOKUP($B3964,'Reference Prices - Do Not Edit'!$C$4:$C$6575,'Reference Prices - Do Not Edit'!$E$4:$E$6575),0)</f>
        <v>0</v>
      </c>
      <c r="F3964" s="25">
        <f>IFERROR(_xlfn.XLOOKUP($B3964,'Reference Prices - Do Not Edit'!$C$4:$C$6575,'Reference Prices - Do Not Edit'!$I$4:$I$6575),0)</f>
        <v>0</v>
      </c>
    </row>
    <row r="3965" spans="2:6">
      <c r="B3965" s="475"/>
      <c r="C3965" s="380" t="str">
        <f>IFERROR(_xlfn.XLOOKUP($B3965,'Reference Prices - Do Not Edit'!$C$4:$C$6575,'Reference Prices - Do Not Edit'!$B$4:$B$6575),"-")</f>
        <v>-</v>
      </c>
      <c r="D3965" s="23">
        <f>IFERROR(_xlfn.XLOOKUP($B3965,'Reference Prices - Do Not Edit'!$C$4:$C$6575,'Reference Prices - Do Not Edit'!$D$4:$D$6575),0)</f>
        <v>0</v>
      </c>
      <c r="E3965" s="23">
        <f>IFERROR(_xlfn.XLOOKUP($B3965,'Reference Prices - Do Not Edit'!$C$4:$C$6575,'Reference Prices - Do Not Edit'!$E$4:$E$6575),0)</f>
        <v>0</v>
      </c>
      <c r="F3965" s="25">
        <f>IFERROR(_xlfn.XLOOKUP($B3965,'Reference Prices - Do Not Edit'!$C$4:$C$6575,'Reference Prices - Do Not Edit'!$I$4:$I$6575),0)</f>
        <v>0</v>
      </c>
    </row>
    <row r="3966" spans="2:6">
      <c r="B3966" s="475"/>
      <c r="C3966" s="380" t="str">
        <f>IFERROR(_xlfn.XLOOKUP($B3966,'Reference Prices - Do Not Edit'!$C$4:$C$6575,'Reference Prices - Do Not Edit'!$B$4:$B$6575),"-")</f>
        <v>-</v>
      </c>
      <c r="D3966" s="23">
        <f>IFERROR(_xlfn.XLOOKUP($B3966,'Reference Prices - Do Not Edit'!$C$4:$C$6575,'Reference Prices - Do Not Edit'!$D$4:$D$6575),0)</f>
        <v>0</v>
      </c>
      <c r="E3966" s="23">
        <f>IFERROR(_xlfn.XLOOKUP($B3966,'Reference Prices - Do Not Edit'!$C$4:$C$6575,'Reference Prices - Do Not Edit'!$E$4:$E$6575),0)</f>
        <v>0</v>
      </c>
      <c r="F3966" s="25">
        <f>IFERROR(_xlfn.XLOOKUP($B3966,'Reference Prices - Do Not Edit'!$C$4:$C$6575,'Reference Prices - Do Not Edit'!$I$4:$I$6575),0)</f>
        <v>0</v>
      </c>
    </row>
    <row r="3967" spans="2:6">
      <c r="B3967" s="475"/>
      <c r="C3967" s="380" t="str">
        <f>IFERROR(_xlfn.XLOOKUP($B3967,'Reference Prices - Do Not Edit'!$C$4:$C$6575,'Reference Prices - Do Not Edit'!$B$4:$B$6575),"-")</f>
        <v>-</v>
      </c>
      <c r="D3967" s="23">
        <f>IFERROR(_xlfn.XLOOKUP($B3967,'Reference Prices - Do Not Edit'!$C$4:$C$6575,'Reference Prices - Do Not Edit'!$D$4:$D$6575),0)</f>
        <v>0</v>
      </c>
      <c r="E3967" s="23">
        <f>IFERROR(_xlfn.XLOOKUP($B3967,'Reference Prices - Do Not Edit'!$C$4:$C$6575,'Reference Prices - Do Not Edit'!$E$4:$E$6575),0)</f>
        <v>0</v>
      </c>
      <c r="F3967" s="25">
        <f>IFERROR(_xlfn.XLOOKUP($B3967,'Reference Prices - Do Not Edit'!$C$4:$C$6575,'Reference Prices - Do Not Edit'!$I$4:$I$6575),0)</f>
        <v>0</v>
      </c>
    </row>
    <row r="3968" spans="2:6">
      <c r="B3968" s="475"/>
      <c r="C3968" s="380" t="str">
        <f>IFERROR(_xlfn.XLOOKUP($B3968,'Reference Prices - Do Not Edit'!$C$4:$C$6575,'Reference Prices - Do Not Edit'!$B$4:$B$6575),"-")</f>
        <v>-</v>
      </c>
      <c r="D3968" s="23">
        <f>IFERROR(_xlfn.XLOOKUP($B3968,'Reference Prices - Do Not Edit'!$C$4:$C$6575,'Reference Prices - Do Not Edit'!$D$4:$D$6575),0)</f>
        <v>0</v>
      </c>
      <c r="E3968" s="23">
        <f>IFERROR(_xlfn.XLOOKUP($B3968,'Reference Prices - Do Not Edit'!$C$4:$C$6575,'Reference Prices - Do Not Edit'!$E$4:$E$6575),0)</f>
        <v>0</v>
      </c>
      <c r="F3968" s="25">
        <f>IFERROR(_xlfn.XLOOKUP($B3968,'Reference Prices - Do Not Edit'!$C$4:$C$6575,'Reference Prices - Do Not Edit'!$I$4:$I$6575),0)</f>
        <v>0</v>
      </c>
    </row>
    <row r="3969" spans="2:6">
      <c r="B3969" s="475"/>
      <c r="C3969" s="380" t="str">
        <f>IFERROR(_xlfn.XLOOKUP($B3969,'Reference Prices - Do Not Edit'!$C$4:$C$6575,'Reference Prices - Do Not Edit'!$B$4:$B$6575),"-")</f>
        <v>-</v>
      </c>
      <c r="D3969" s="23">
        <f>IFERROR(_xlfn.XLOOKUP($B3969,'Reference Prices - Do Not Edit'!$C$4:$C$6575,'Reference Prices - Do Not Edit'!$D$4:$D$6575),0)</f>
        <v>0</v>
      </c>
      <c r="E3969" s="23">
        <f>IFERROR(_xlfn.XLOOKUP($B3969,'Reference Prices - Do Not Edit'!$C$4:$C$6575,'Reference Prices - Do Not Edit'!$E$4:$E$6575),0)</f>
        <v>0</v>
      </c>
      <c r="F3969" s="25">
        <f>IFERROR(_xlfn.XLOOKUP($B3969,'Reference Prices - Do Not Edit'!$C$4:$C$6575,'Reference Prices - Do Not Edit'!$I$4:$I$6575),0)</f>
        <v>0</v>
      </c>
    </row>
    <row r="3970" spans="2:6">
      <c r="B3970" s="475"/>
      <c r="C3970" s="380" t="str">
        <f>IFERROR(_xlfn.XLOOKUP($B3970,'Reference Prices - Do Not Edit'!$C$4:$C$6575,'Reference Prices - Do Not Edit'!$B$4:$B$6575),"-")</f>
        <v>-</v>
      </c>
      <c r="D3970" s="23">
        <f>IFERROR(_xlfn.XLOOKUP($B3970,'Reference Prices - Do Not Edit'!$C$4:$C$6575,'Reference Prices - Do Not Edit'!$D$4:$D$6575),0)</f>
        <v>0</v>
      </c>
      <c r="E3970" s="23">
        <f>IFERROR(_xlfn.XLOOKUP($B3970,'Reference Prices - Do Not Edit'!$C$4:$C$6575,'Reference Prices - Do Not Edit'!$E$4:$E$6575),0)</f>
        <v>0</v>
      </c>
      <c r="F3970" s="25">
        <f>IFERROR(_xlfn.XLOOKUP($B3970,'Reference Prices - Do Not Edit'!$C$4:$C$6575,'Reference Prices - Do Not Edit'!$I$4:$I$6575),0)</f>
        <v>0</v>
      </c>
    </row>
    <row r="3971" spans="2:6">
      <c r="B3971" s="475"/>
      <c r="C3971" s="380" t="str">
        <f>IFERROR(_xlfn.XLOOKUP($B3971,'Reference Prices - Do Not Edit'!$C$4:$C$6575,'Reference Prices - Do Not Edit'!$B$4:$B$6575),"-")</f>
        <v>-</v>
      </c>
      <c r="D3971" s="23">
        <f>IFERROR(_xlfn.XLOOKUP($B3971,'Reference Prices - Do Not Edit'!$C$4:$C$6575,'Reference Prices - Do Not Edit'!$D$4:$D$6575),0)</f>
        <v>0</v>
      </c>
      <c r="E3971" s="23">
        <f>IFERROR(_xlfn.XLOOKUP($B3971,'Reference Prices - Do Not Edit'!$C$4:$C$6575,'Reference Prices - Do Not Edit'!$E$4:$E$6575),0)</f>
        <v>0</v>
      </c>
      <c r="F3971" s="25">
        <f>IFERROR(_xlfn.XLOOKUP($B3971,'Reference Prices - Do Not Edit'!$C$4:$C$6575,'Reference Prices - Do Not Edit'!$I$4:$I$6575),0)</f>
        <v>0</v>
      </c>
    </row>
    <row r="3972" spans="2:6">
      <c r="B3972" s="475"/>
      <c r="C3972" s="380" t="str">
        <f>IFERROR(_xlfn.XLOOKUP($B3972,'Reference Prices - Do Not Edit'!$C$4:$C$6575,'Reference Prices - Do Not Edit'!$B$4:$B$6575),"-")</f>
        <v>-</v>
      </c>
      <c r="D3972" s="23">
        <f>IFERROR(_xlfn.XLOOKUP($B3972,'Reference Prices - Do Not Edit'!$C$4:$C$6575,'Reference Prices - Do Not Edit'!$D$4:$D$6575),0)</f>
        <v>0</v>
      </c>
      <c r="E3972" s="23">
        <f>IFERROR(_xlfn.XLOOKUP($B3972,'Reference Prices - Do Not Edit'!$C$4:$C$6575,'Reference Prices - Do Not Edit'!$E$4:$E$6575),0)</f>
        <v>0</v>
      </c>
      <c r="F3972" s="25">
        <f>IFERROR(_xlfn.XLOOKUP($B3972,'Reference Prices - Do Not Edit'!$C$4:$C$6575,'Reference Prices - Do Not Edit'!$I$4:$I$6575),0)</f>
        <v>0</v>
      </c>
    </row>
    <row r="3973" spans="2:6">
      <c r="B3973" s="475"/>
      <c r="C3973" s="380" t="str">
        <f>IFERROR(_xlfn.XLOOKUP($B3973,'Reference Prices - Do Not Edit'!$C$4:$C$6575,'Reference Prices - Do Not Edit'!$B$4:$B$6575),"-")</f>
        <v>-</v>
      </c>
      <c r="D3973" s="23">
        <f>IFERROR(_xlfn.XLOOKUP($B3973,'Reference Prices - Do Not Edit'!$C$4:$C$6575,'Reference Prices - Do Not Edit'!$D$4:$D$6575),0)</f>
        <v>0</v>
      </c>
      <c r="E3973" s="23">
        <f>IFERROR(_xlfn.XLOOKUP($B3973,'Reference Prices - Do Not Edit'!$C$4:$C$6575,'Reference Prices - Do Not Edit'!$E$4:$E$6575),0)</f>
        <v>0</v>
      </c>
      <c r="F3973" s="25">
        <f>IFERROR(_xlfn.XLOOKUP($B3973,'Reference Prices - Do Not Edit'!$C$4:$C$6575,'Reference Prices - Do Not Edit'!$I$4:$I$6575),0)</f>
        <v>0</v>
      </c>
    </row>
    <row r="3974" spans="2:6">
      <c r="B3974" s="475"/>
      <c r="C3974" s="380" t="str">
        <f>IFERROR(_xlfn.XLOOKUP($B3974,'Reference Prices - Do Not Edit'!$C$4:$C$6575,'Reference Prices - Do Not Edit'!$B$4:$B$6575),"-")</f>
        <v>-</v>
      </c>
      <c r="D3974" s="23">
        <f>IFERROR(_xlfn.XLOOKUP($B3974,'Reference Prices - Do Not Edit'!$C$4:$C$6575,'Reference Prices - Do Not Edit'!$D$4:$D$6575),0)</f>
        <v>0</v>
      </c>
      <c r="E3974" s="23">
        <f>IFERROR(_xlfn.XLOOKUP($B3974,'Reference Prices - Do Not Edit'!$C$4:$C$6575,'Reference Prices - Do Not Edit'!$E$4:$E$6575),0)</f>
        <v>0</v>
      </c>
      <c r="F3974" s="25">
        <f>IFERROR(_xlfn.XLOOKUP($B3974,'Reference Prices - Do Not Edit'!$C$4:$C$6575,'Reference Prices - Do Not Edit'!$I$4:$I$6575),0)</f>
        <v>0</v>
      </c>
    </row>
    <row r="3975" spans="2:6">
      <c r="B3975" s="475"/>
      <c r="C3975" s="380" t="str">
        <f>IFERROR(_xlfn.XLOOKUP($B3975,'Reference Prices - Do Not Edit'!$C$4:$C$6575,'Reference Prices - Do Not Edit'!$B$4:$B$6575),"-")</f>
        <v>-</v>
      </c>
      <c r="D3975" s="23">
        <f>IFERROR(_xlfn.XLOOKUP($B3975,'Reference Prices - Do Not Edit'!$C$4:$C$6575,'Reference Prices - Do Not Edit'!$D$4:$D$6575),0)</f>
        <v>0</v>
      </c>
      <c r="E3975" s="23">
        <f>IFERROR(_xlfn.XLOOKUP($B3975,'Reference Prices - Do Not Edit'!$C$4:$C$6575,'Reference Prices - Do Not Edit'!$E$4:$E$6575),0)</f>
        <v>0</v>
      </c>
      <c r="F3975" s="25">
        <f>IFERROR(_xlfn.XLOOKUP($B3975,'Reference Prices - Do Not Edit'!$C$4:$C$6575,'Reference Prices - Do Not Edit'!$I$4:$I$6575),0)</f>
        <v>0</v>
      </c>
    </row>
    <row r="3976" spans="2:6">
      <c r="B3976" s="475"/>
      <c r="C3976" s="380" t="str">
        <f>IFERROR(_xlfn.XLOOKUP($B3976,'Reference Prices - Do Not Edit'!$C$4:$C$6575,'Reference Prices - Do Not Edit'!$B$4:$B$6575),"-")</f>
        <v>-</v>
      </c>
      <c r="D3976" s="23">
        <f>IFERROR(_xlfn.XLOOKUP($B3976,'Reference Prices - Do Not Edit'!$C$4:$C$6575,'Reference Prices - Do Not Edit'!$D$4:$D$6575),0)</f>
        <v>0</v>
      </c>
      <c r="E3976" s="23">
        <f>IFERROR(_xlfn.XLOOKUP($B3976,'Reference Prices - Do Not Edit'!$C$4:$C$6575,'Reference Prices - Do Not Edit'!$E$4:$E$6575),0)</f>
        <v>0</v>
      </c>
      <c r="F3976" s="25">
        <f>IFERROR(_xlfn.XLOOKUP($B3976,'Reference Prices - Do Not Edit'!$C$4:$C$6575,'Reference Prices - Do Not Edit'!$I$4:$I$6575),0)</f>
        <v>0</v>
      </c>
    </row>
    <row r="3977" spans="2:6">
      <c r="B3977" s="475"/>
      <c r="C3977" s="380" t="str">
        <f>IFERROR(_xlfn.XLOOKUP($B3977,'Reference Prices - Do Not Edit'!$C$4:$C$6575,'Reference Prices - Do Not Edit'!$B$4:$B$6575),"-")</f>
        <v>-</v>
      </c>
      <c r="D3977" s="23">
        <f>IFERROR(_xlfn.XLOOKUP($B3977,'Reference Prices - Do Not Edit'!$C$4:$C$6575,'Reference Prices - Do Not Edit'!$D$4:$D$6575),0)</f>
        <v>0</v>
      </c>
      <c r="E3977" s="23">
        <f>IFERROR(_xlfn.XLOOKUP($B3977,'Reference Prices - Do Not Edit'!$C$4:$C$6575,'Reference Prices - Do Not Edit'!$E$4:$E$6575),0)</f>
        <v>0</v>
      </c>
      <c r="F3977" s="25">
        <f>IFERROR(_xlfn.XLOOKUP($B3977,'Reference Prices - Do Not Edit'!$C$4:$C$6575,'Reference Prices - Do Not Edit'!$I$4:$I$6575),0)</f>
        <v>0</v>
      </c>
    </row>
    <row r="3978" spans="2:6">
      <c r="B3978" s="475"/>
      <c r="C3978" s="380" t="str">
        <f>IFERROR(_xlfn.XLOOKUP($B3978,'Reference Prices - Do Not Edit'!$C$4:$C$6575,'Reference Prices - Do Not Edit'!$B$4:$B$6575),"-")</f>
        <v>-</v>
      </c>
      <c r="D3978" s="23">
        <f>IFERROR(_xlfn.XLOOKUP($B3978,'Reference Prices - Do Not Edit'!$C$4:$C$6575,'Reference Prices - Do Not Edit'!$D$4:$D$6575),0)</f>
        <v>0</v>
      </c>
      <c r="E3978" s="23">
        <f>IFERROR(_xlfn.XLOOKUP($B3978,'Reference Prices - Do Not Edit'!$C$4:$C$6575,'Reference Prices - Do Not Edit'!$E$4:$E$6575),0)</f>
        <v>0</v>
      </c>
      <c r="F3978" s="25">
        <f>IFERROR(_xlfn.XLOOKUP($B3978,'Reference Prices - Do Not Edit'!$C$4:$C$6575,'Reference Prices - Do Not Edit'!$I$4:$I$6575),0)</f>
        <v>0</v>
      </c>
    </row>
    <row r="3979" spans="2:6">
      <c r="B3979" s="475"/>
      <c r="C3979" s="380" t="str">
        <f>IFERROR(_xlfn.XLOOKUP($B3979,'Reference Prices - Do Not Edit'!$C$4:$C$6575,'Reference Prices - Do Not Edit'!$B$4:$B$6575),"-")</f>
        <v>-</v>
      </c>
      <c r="D3979" s="23">
        <f>IFERROR(_xlfn.XLOOKUP($B3979,'Reference Prices - Do Not Edit'!$C$4:$C$6575,'Reference Prices - Do Not Edit'!$D$4:$D$6575),0)</f>
        <v>0</v>
      </c>
      <c r="E3979" s="23">
        <f>IFERROR(_xlfn.XLOOKUP($B3979,'Reference Prices - Do Not Edit'!$C$4:$C$6575,'Reference Prices - Do Not Edit'!$E$4:$E$6575),0)</f>
        <v>0</v>
      </c>
      <c r="F3979" s="25">
        <f>IFERROR(_xlfn.XLOOKUP($B3979,'Reference Prices - Do Not Edit'!$C$4:$C$6575,'Reference Prices - Do Not Edit'!$I$4:$I$6575),0)</f>
        <v>0</v>
      </c>
    </row>
    <row r="3980" spans="2:6">
      <c r="B3980" s="475"/>
      <c r="C3980" s="380" t="str">
        <f>IFERROR(_xlfn.XLOOKUP($B3980,'Reference Prices - Do Not Edit'!$C$4:$C$6575,'Reference Prices - Do Not Edit'!$B$4:$B$6575),"-")</f>
        <v>-</v>
      </c>
      <c r="D3980" s="23">
        <f>IFERROR(_xlfn.XLOOKUP($B3980,'Reference Prices - Do Not Edit'!$C$4:$C$6575,'Reference Prices - Do Not Edit'!$D$4:$D$6575),0)</f>
        <v>0</v>
      </c>
      <c r="E3980" s="23">
        <f>IFERROR(_xlfn.XLOOKUP($B3980,'Reference Prices - Do Not Edit'!$C$4:$C$6575,'Reference Prices - Do Not Edit'!$E$4:$E$6575),0)</f>
        <v>0</v>
      </c>
      <c r="F3980" s="25">
        <f>IFERROR(_xlfn.XLOOKUP($B3980,'Reference Prices - Do Not Edit'!$C$4:$C$6575,'Reference Prices - Do Not Edit'!$I$4:$I$6575),0)</f>
        <v>0</v>
      </c>
    </row>
    <row r="3981" spans="2:6">
      <c r="B3981" s="475"/>
      <c r="C3981" s="380" t="str">
        <f>IFERROR(_xlfn.XLOOKUP($B3981,'Reference Prices - Do Not Edit'!$C$4:$C$6575,'Reference Prices - Do Not Edit'!$B$4:$B$6575),"-")</f>
        <v>-</v>
      </c>
      <c r="D3981" s="23">
        <f>IFERROR(_xlfn.XLOOKUP($B3981,'Reference Prices - Do Not Edit'!$C$4:$C$6575,'Reference Prices - Do Not Edit'!$D$4:$D$6575),0)</f>
        <v>0</v>
      </c>
      <c r="E3981" s="23">
        <f>IFERROR(_xlfn.XLOOKUP($B3981,'Reference Prices - Do Not Edit'!$C$4:$C$6575,'Reference Prices - Do Not Edit'!$E$4:$E$6575),0)</f>
        <v>0</v>
      </c>
      <c r="F3981" s="25">
        <f>IFERROR(_xlfn.XLOOKUP($B3981,'Reference Prices - Do Not Edit'!$C$4:$C$6575,'Reference Prices - Do Not Edit'!$I$4:$I$6575),0)</f>
        <v>0</v>
      </c>
    </row>
    <row r="3982" spans="2:6">
      <c r="B3982" s="475"/>
      <c r="C3982" s="380" t="str">
        <f>IFERROR(_xlfn.XLOOKUP($B3982,'Reference Prices - Do Not Edit'!$C$4:$C$6575,'Reference Prices - Do Not Edit'!$B$4:$B$6575),"-")</f>
        <v>-</v>
      </c>
      <c r="D3982" s="23">
        <f>IFERROR(_xlfn.XLOOKUP($B3982,'Reference Prices - Do Not Edit'!$C$4:$C$6575,'Reference Prices - Do Not Edit'!$D$4:$D$6575),0)</f>
        <v>0</v>
      </c>
      <c r="E3982" s="23">
        <f>IFERROR(_xlfn.XLOOKUP($B3982,'Reference Prices - Do Not Edit'!$C$4:$C$6575,'Reference Prices - Do Not Edit'!$E$4:$E$6575),0)</f>
        <v>0</v>
      </c>
      <c r="F3982" s="25">
        <f>IFERROR(_xlfn.XLOOKUP($B3982,'Reference Prices - Do Not Edit'!$C$4:$C$6575,'Reference Prices - Do Not Edit'!$I$4:$I$6575),0)</f>
        <v>0</v>
      </c>
    </row>
    <row r="3983" spans="2:6">
      <c r="B3983" s="475"/>
      <c r="C3983" s="380" t="str">
        <f>IFERROR(_xlfn.XLOOKUP($B3983,'Reference Prices - Do Not Edit'!$C$4:$C$6575,'Reference Prices - Do Not Edit'!$B$4:$B$6575),"-")</f>
        <v>-</v>
      </c>
      <c r="D3983" s="23">
        <f>IFERROR(_xlfn.XLOOKUP($B3983,'Reference Prices - Do Not Edit'!$C$4:$C$6575,'Reference Prices - Do Not Edit'!$D$4:$D$6575),0)</f>
        <v>0</v>
      </c>
      <c r="E3983" s="23">
        <f>IFERROR(_xlfn.XLOOKUP($B3983,'Reference Prices - Do Not Edit'!$C$4:$C$6575,'Reference Prices - Do Not Edit'!$E$4:$E$6575),0)</f>
        <v>0</v>
      </c>
      <c r="F3983" s="25">
        <f>IFERROR(_xlfn.XLOOKUP($B3983,'Reference Prices - Do Not Edit'!$C$4:$C$6575,'Reference Prices - Do Not Edit'!$I$4:$I$6575),0)</f>
        <v>0</v>
      </c>
    </row>
    <row r="3984" spans="2:6">
      <c r="B3984" s="475"/>
      <c r="C3984" s="380" t="str">
        <f>IFERROR(_xlfn.XLOOKUP($B3984,'Reference Prices - Do Not Edit'!$C$4:$C$6575,'Reference Prices - Do Not Edit'!$B$4:$B$6575),"-")</f>
        <v>-</v>
      </c>
      <c r="D3984" s="23">
        <f>IFERROR(_xlfn.XLOOKUP($B3984,'Reference Prices - Do Not Edit'!$C$4:$C$6575,'Reference Prices - Do Not Edit'!$D$4:$D$6575),0)</f>
        <v>0</v>
      </c>
      <c r="E3984" s="23">
        <f>IFERROR(_xlfn.XLOOKUP($B3984,'Reference Prices - Do Not Edit'!$C$4:$C$6575,'Reference Prices - Do Not Edit'!$E$4:$E$6575),0)</f>
        <v>0</v>
      </c>
      <c r="F3984" s="25">
        <f>IFERROR(_xlfn.XLOOKUP($B3984,'Reference Prices - Do Not Edit'!$C$4:$C$6575,'Reference Prices - Do Not Edit'!$I$4:$I$6575),0)</f>
        <v>0</v>
      </c>
    </row>
    <row r="3985" spans="2:6">
      <c r="B3985" s="475"/>
      <c r="C3985" s="380" t="str">
        <f>IFERROR(_xlfn.XLOOKUP($B3985,'Reference Prices - Do Not Edit'!$C$4:$C$6575,'Reference Prices - Do Not Edit'!$B$4:$B$6575),"-")</f>
        <v>-</v>
      </c>
      <c r="D3985" s="23">
        <f>IFERROR(_xlfn.XLOOKUP($B3985,'Reference Prices - Do Not Edit'!$C$4:$C$6575,'Reference Prices - Do Not Edit'!$D$4:$D$6575),0)</f>
        <v>0</v>
      </c>
      <c r="E3985" s="23">
        <f>IFERROR(_xlfn.XLOOKUP($B3985,'Reference Prices - Do Not Edit'!$C$4:$C$6575,'Reference Prices - Do Not Edit'!$E$4:$E$6575),0)</f>
        <v>0</v>
      </c>
      <c r="F3985" s="25">
        <f>IFERROR(_xlfn.XLOOKUP($B3985,'Reference Prices - Do Not Edit'!$C$4:$C$6575,'Reference Prices - Do Not Edit'!$I$4:$I$6575),0)</f>
        <v>0</v>
      </c>
    </row>
    <row r="3986" spans="2:6">
      <c r="B3986" s="475"/>
      <c r="C3986" s="380" t="str">
        <f>IFERROR(_xlfn.XLOOKUP($B3986,'Reference Prices - Do Not Edit'!$C$4:$C$6575,'Reference Prices - Do Not Edit'!$B$4:$B$6575),"-")</f>
        <v>-</v>
      </c>
      <c r="D3986" s="23">
        <f>IFERROR(_xlfn.XLOOKUP($B3986,'Reference Prices - Do Not Edit'!$C$4:$C$6575,'Reference Prices - Do Not Edit'!$D$4:$D$6575),0)</f>
        <v>0</v>
      </c>
      <c r="E3986" s="23">
        <f>IFERROR(_xlfn.XLOOKUP($B3986,'Reference Prices - Do Not Edit'!$C$4:$C$6575,'Reference Prices - Do Not Edit'!$E$4:$E$6575),0)</f>
        <v>0</v>
      </c>
      <c r="F3986" s="25">
        <f>IFERROR(_xlfn.XLOOKUP($B3986,'Reference Prices - Do Not Edit'!$C$4:$C$6575,'Reference Prices - Do Not Edit'!$I$4:$I$6575),0)</f>
        <v>0</v>
      </c>
    </row>
    <row r="3987" spans="2:6">
      <c r="B3987" s="475"/>
      <c r="C3987" s="380" t="str">
        <f>IFERROR(_xlfn.XLOOKUP($B3987,'Reference Prices - Do Not Edit'!$C$4:$C$6575,'Reference Prices - Do Not Edit'!$B$4:$B$6575),"-")</f>
        <v>-</v>
      </c>
      <c r="D3987" s="23">
        <f>IFERROR(_xlfn.XLOOKUP($B3987,'Reference Prices - Do Not Edit'!$C$4:$C$6575,'Reference Prices - Do Not Edit'!$D$4:$D$6575),0)</f>
        <v>0</v>
      </c>
      <c r="E3987" s="23">
        <f>IFERROR(_xlfn.XLOOKUP($B3987,'Reference Prices - Do Not Edit'!$C$4:$C$6575,'Reference Prices - Do Not Edit'!$E$4:$E$6575),0)</f>
        <v>0</v>
      </c>
      <c r="F3987" s="25">
        <f>IFERROR(_xlfn.XLOOKUP($B3987,'Reference Prices - Do Not Edit'!$C$4:$C$6575,'Reference Prices - Do Not Edit'!$I$4:$I$6575),0)</f>
        <v>0</v>
      </c>
    </row>
    <row r="3988" spans="2:6">
      <c r="B3988" s="475"/>
      <c r="C3988" s="380" t="str">
        <f>IFERROR(_xlfn.XLOOKUP($B3988,'Reference Prices - Do Not Edit'!$C$4:$C$6575,'Reference Prices - Do Not Edit'!$B$4:$B$6575),"-")</f>
        <v>-</v>
      </c>
      <c r="D3988" s="23">
        <f>IFERROR(_xlfn.XLOOKUP($B3988,'Reference Prices - Do Not Edit'!$C$4:$C$6575,'Reference Prices - Do Not Edit'!$D$4:$D$6575),0)</f>
        <v>0</v>
      </c>
      <c r="E3988" s="23">
        <f>IFERROR(_xlfn.XLOOKUP($B3988,'Reference Prices - Do Not Edit'!$C$4:$C$6575,'Reference Prices - Do Not Edit'!$E$4:$E$6575),0)</f>
        <v>0</v>
      </c>
      <c r="F3988" s="25">
        <f>IFERROR(_xlfn.XLOOKUP($B3988,'Reference Prices - Do Not Edit'!$C$4:$C$6575,'Reference Prices - Do Not Edit'!$I$4:$I$6575),0)</f>
        <v>0</v>
      </c>
    </row>
    <row r="3989" spans="2:6">
      <c r="B3989" s="475"/>
      <c r="C3989" s="380" t="str">
        <f>IFERROR(_xlfn.XLOOKUP($B3989,'Reference Prices - Do Not Edit'!$C$4:$C$6575,'Reference Prices - Do Not Edit'!$B$4:$B$6575),"-")</f>
        <v>-</v>
      </c>
      <c r="D3989" s="23">
        <f>IFERROR(_xlfn.XLOOKUP($B3989,'Reference Prices - Do Not Edit'!$C$4:$C$6575,'Reference Prices - Do Not Edit'!$D$4:$D$6575),0)</f>
        <v>0</v>
      </c>
      <c r="E3989" s="23">
        <f>IFERROR(_xlfn.XLOOKUP($B3989,'Reference Prices - Do Not Edit'!$C$4:$C$6575,'Reference Prices - Do Not Edit'!$E$4:$E$6575),0)</f>
        <v>0</v>
      </c>
      <c r="F3989" s="25">
        <f>IFERROR(_xlfn.XLOOKUP($B3989,'Reference Prices - Do Not Edit'!$C$4:$C$6575,'Reference Prices - Do Not Edit'!$I$4:$I$6575),0)</f>
        <v>0</v>
      </c>
    </row>
    <row r="3990" spans="2:6">
      <c r="B3990" s="475"/>
      <c r="C3990" s="380" t="str">
        <f>IFERROR(_xlfn.XLOOKUP($B3990,'Reference Prices - Do Not Edit'!$C$4:$C$6575,'Reference Prices - Do Not Edit'!$B$4:$B$6575),"-")</f>
        <v>-</v>
      </c>
      <c r="D3990" s="23">
        <f>IFERROR(_xlfn.XLOOKUP($B3990,'Reference Prices - Do Not Edit'!$C$4:$C$6575,'Reference Prices - Do Not Edit'!$D$4:$D$6575),0)</f>
        <v>0</v>
      </c>
      <c r="E3990" s="23">
        <f>IFERROR(_xlfn.XLOOKUP($B3990,'Reference Prices - Do Not Edit'!$C$4:$C$6575,'Reference Prices - Do Not Edit'!$E$4:$E$6575),0)</f>
        <v>0</v>
      </c>
      <c r="F3990" s="25">
        <f>IFERROR(_xlfn.XLOOKUP($B3990,'Reference Prices - Do Not Edit'!$C$4:$C$6575,'Reference Prices - Do Not Edit'!$I$4:$I$6575),0)</f>
        <v>0</v>
      </c>
    </row>
    <row r="3991" spans="2:6">
      <c r="B3991" s="475"/>
      <c r="C3991" s="380" t="str">
        <f>IFERROR(_xlfn.XLOOKUP($B3991,'Reference Prices - Do Not Edit'!$C$4:$C$6575,'Reference Prices - Do Not Edit'!$B$4:$B$6575),"-")</f>
        <v>-</v>
      </c>
      <c r="D3991" s="23">
        <f>IFERROR(_xlfn.XLOOKUP($B3991,'Reference Prices - Do Not Edit'!$C$4:$C$6575,'Reference Prices - Do Not Edit'!$D$4:$D$6575),0)</f>
        <v>0</v>
      </c>
      <c r="E3991" s="23">
        <f>IFERROR(_xlfn.XLOOKUP($B3991,'Reference Prices - Do Not Edit'!$C$4:$C$6575,'Reference Prices - Do Not Edit'!$E$4:$E$6575),0)</f>
        <v>0</v>
      </c>
      <c r="F3991" s="25">
        <f>IFERROR(_xlfn.XLOOKUP($B3991,'Reference Prices - Do Not Edit'!$C$4:$C$6575,'Reference Prices - Do Not Edit'!$I$4:$I$6575),0)</f>
        <v>0</v>
      </c>
    </row>
    <row r="3992" spans="2:6">
      <c r="B3992" s="475"/>
      <c r="C3992" s="380" t="str">
        <f>IFERROR(_xlfn.XLOOKUP($B3992,'Reference Prices - Do Not Edit'!$C$4:$C$6575,'Reference Prices - Do Not Edit'!$B$4:$B$6575),"-")</f>
        <v>-</v>
      </c>
      <c r="D3992" s="23">
        <f>IFERROR(_xlfn.XLOOKUP($B3992,'Reference Prices - Do Not Edit'!$C$4:$C$6575,'Reference Prices - Do Not Edit'!$D$4:$D$6575),0)</f>
        <v>0</v>
      </c>
      <c r="E3992" s="23">
        <f>IFERROR(_xlfn.XLOOKUP($B3992,'Reference Prices - Do Not Edit'!$C$4:$C$6575,'Reference Prices - Do Not Edit'!$E$4:$E$6575),0)</f>
        <v>0</v>
      </c>
      <c r="F3992" s="25">
        <f>IFERROR(_xlfn.XLOOKUP($B3992,'Reference Prices - Do Not Edit'!$C$4:$C$6575,'Reference Prices - Do Not Edit'!$I$4:$I$6575),0)</f>
        <v>0</v>
      </c>
    </row>
    <row r="3993" spans="2:6">
      <c r="B3993" s="475"/>
      <c r="C3993" s="380" t="str">
        <f>IFERROR(_xlfn.XLOOKUP($B3993,'Reference Prices - Do Not Edit'!$C$4:$C$6575,'Reference Prices - Do Not Edit'!$B$4:$B$6575),"-")</f>
        <v>-</v>
      </c>
      <c r="D3993" s="23">
        <f>IFERROR(_xlfn.XLOOKUP($B3993,'Reference Prices - Do Not Edit'!$C$4:$C$6575,'Reference Prices - Do Not Edit'!$D$4:$D$6575),0)</f>
        <v>0</v>
      </c>
      <c r="E3993" s="23">
        <f>IFERROR(_xlfn.XLOOKUP($B3993,'Reference Prices - Do Not Edit'!$C$4:$C$6575,'Reference Prices - Do Not Edit'!$E$4:$E$6575),0)</f>
        <v>0</v>
      </c>
      <c r="F3993" s="25">
        <f>IFERROR(_xlfn.XLOOKUP($B3993,'Reference Prices - Do Not Edit'!$C$4:$C$6575,'Reference Prices - Do Not Edit'!$I$4:$I$6575),0)</f>
        <v>0</v>
      </c>
    </row>
    <row r="3994" spans="2:6">
      <c r="B3994" s="475"/>
      <c r="C3994" s="380" t="str">
        <f>IFERROR(_xlfn.XLOOKUP($B3994,'Reference Prices - Do Not Edit'!$C$4:$C$6575,'Reference Prices - Do Not Edit'!$B$4:$B$6575),"-")</f>
        <v>-</v>
      </c>
      <c r="D3994" s="23">
        <f>IFERROR(_xlfn.XLOOKUP($B3994,'Reference Prices - Do Not Edit'!$C$4:$C$6575,'Reference Prices - Do Not Edit'!$D$4:$D$6575),0)</f>
        <v>0</v>
      </c>
      <c r="E3994" s="23">
        <f>IFERROR(_xlfn.XLOOKUP($B3994,'Reference Prices - Do Not Edit'!$C$4:$C$6575,'Reference Prices - Do Not Edit'!$E$4:$E$6575),0)</f>
        <v>0</v>
      </c>
      <c r="F3994" s="25">
        <f>IFERROR(_xlfn.XLOOKUP($B3994,'Reference Prices - Do Not Edit'!$C$4:$C$6575,'Reference Prices - Do Not Edit'!$I$4:$I$6575),0)</f>
        <v>0</v>
      </c>
    </row>
    <row r="3995" spans="2:6">
      <c r="B3995" s="475"/>
      <c r="C3995" s="380" t="str">
        <f>IFERROR(_xlfn.XLOOKUP($B3995,'Reference Prices - Do Not Edit'!$C$4:$C$6575,'Reference Prices - Do Not Edit'!$B$4:$B$6575),"-")</f>
        <v>-</v>
      </c>
      <c r="D3995" s="23">
        <f>IFERROR(_xlfn.XLOOKUP($B3995,'Reference Prices - Do Not Edit'!$C$4:$C$6575,'Reference Prices - Do Not Edit'!$D$4:$D$6575),0)</f>
        <v>0</v>
      </c>
      <c r="E3995" s="23">
        <f>IFERROR(_xlfn.XLOOKUP($B3995,'Reference Prices - Do Not Edit'!$C$4:$C$6575,'Reference Prices - Do Not Edit'!$E$4:$E$6575),0)</f>
        <v>0</v>
      </c>
      <c r="F3995" s="25">
        <f>IFERROR(_xlfn.XLOOKUP($B3995,'Reference Prices - Do Not Edit'!$C$4:$C$6575,'Reference Prices - Do Not Edit'!$I$4:$I$6575),0)</f>
        <v>0</v>
      </c>
    </row>
    <row r="3996" spans="2:6">
      <c r="B3996" s="475"/>
      <c r="C3996" s="380" t="str">
        <f>IFERROR(_xlfn.XLOOKUP($B3996,'Reference Prices - Do Not Edit'!$C$4:$C$6575,'Reference Prices - Do Not Edit'!$B$4:$B$6575),"-")</f>
        <v>-</v>
      </c>
      <c r="D3996" s="23">
        <f>IFERROR(_xlfn.XLOOKUP($B3996,'Reference Prices - Do Not Edit'!$C$4:$C$6575,'Reference Prices - Do Not Edit'!$D$4:$D$6575),0)</f>
        <v>0</v>
      </c>
      <c r="E3996" s="23">
        <f>IFERROR(_xlfn.XLOOKUP($B3996,'Reference Prices - Do Not Edit'!$C$4:$C$6575,'Reference Prices - Do Not Edit'!$E$4:$E$6575),0)</f>
        <v>0</v>
      </c>
      <c r="F3996" s="25">
        <f>IFERROR(_xlfn.XLOOKUP($B3996,'Reference Prices - Do Not Edit'!$C$4:$C$6575,'Reference Prices - Do Not Edit'!$I$4:$I$6575),0)</f>
        <v>0</v>
      </c>
    </row>
    <row r="3997" spans="2:6">
      <c r="B3997" s="475"/>
      <c r="C3997" s="380" t="str">
        <f>IFERROR(_xlfn.XLOOKUP($B3997,'Reference Prices - Do Not Edit'!$C$4:$C$6575,'Reference Prices - Do Not Edit'!$B$4:$B$6575),"-")</f>
        <v>-</v>
      </c>
      <c r="D3997" s="23">
        <f>IFERROR(_xlfn.XLOOKUP($B3997,'Reference Prices - Do Not Edit'!$C$4:$C$6575,'Reference Prices - Do Not Edit'!$D$4:$D$6575),0)</f>
        <v>0</v>
      </c>
      <c r="E3997" s="23">
        <f>IFERROR(_xlfn.XLOOKUP($B3997,'Reference Prices - Do Not Edit'!$C$4:$C$6575,'Reference Prices - Do Not Edit'!$E$4:$E$6575),0)</f>
        <v>0</v>
      </c>
      <c r="F3997" s="25">
        <f>IFERROR(_xlfn.XLOOKUP($B3997,'Reference Prices - Do Not Edit'!$C$4:$C$6575,'Reference Prices - Do Not Edit'!$I$4:$I$6575),0)</f>
        <v>0</v>
      </c>
    </row>
    <row r="3998" spans="2:6">
      <c r="B3998" s="475"/>
      <c r="C3998" s="380" t="str">
        <f>IFERROR(_xlfn.XLOOKUP($B3998,'Reference Prices - Do Not Edit'!$C$4:$C$6575,'Reference Prices - Do Not Edit'!$B$4:$B$6575),"-")</f>
        <v>-</v>
      </c>
      <c r="D3998" s="23">
        <f>IFERROR(_xlfn.XLOOKUP($B3998,'Reference Prices - Do Not Edit'!$C$4:$C$6575,'Reference Prices - Do Not Edit'!$D$4:$D$6575),0)</f>
        <v>0</v>
      </c>
      <c r="E3998" s="23">
        <f>IFERROR(_xlfn.XLOOKUP($B3998,'Reference Prices - Do Not Edit'!$C$4:$C$6575,'Reference Prices - Do Not Edit'!$E$4:$E$6575),0)</f>
        <v>0</v>
      </c>
      <c r="F3998" s="25">
        <f>IFERROR(_xlfn.XLOOKUP($B3998,'Reference Prices - Do Not Edit'!$C$4:$C$6575,'Reference Prices - Do Not Edit'!$I$4:$I$6575),0)</f>
        <v>0</v>
      </c>
    </row>
    <row r="3999" spans="2:6">
      <c r="B3999" s="475"/>
      <c r="C3999" s="380" t="str">
        <f>IFERROR(_xlfn.XLOOKUP($B3999,'Reference Prices - Do Not Edit'!$C$4:$C$6575,'Reference Prices - Do Not Edit'!$B$4:$B$6575),"-")</f>
        <v>-</v>
      </c>
      <c r="D3999" s="23">
        <f>IFERROR(_xlfn.XLOOKUP($B3999,'Reference Prices - Do Not Edit'!$C$4:$C$6575,'Reference Prices - Do Not Edit'!$D$4:$D$6575),0)</f>
        <v>0</v>
      </c>
      <c r="E3999" s="23">
        <f>IFERROR(_xlfn.XLOOKUP($B3999,'Reference Prices - Do Not Edit'!$C$4:$C$6575,'Reference Prices - Do Not Edit'!$E$4:$E$6575),0)</f>
        <v>0</v>
      </c>
      <c r="F3999" s="25">
        <f>IFERROR(_xlfn.XLOOKUP($B3999,'Reference Prices - Do Not Edit'!$C$4:$C$6575,'Reference Prices - Do Not Edit'!$I$4:$I$6575),0)</f>
        <v>0</v>
      </c>
    </row>
    <row r="4000" spans="2:6">
      <c r="B4000" s="475"/>
      <c r="C4000" s="380" t="str">
        <f>IFERROR(_xlfn.XLOOKUP($B4000,'Reference Prices - Do Not Edit'!$C$4:$C$6575,'Reference Prices - Do Not Edit'!$B$4:$B$6575),"-")</f>
        <v>-</v>
      </c>
      <c r="D4000" s="23">
        <f>IFERROR(_xlfn.XLOOKUP($B4000,'Reference Prices - Do Not Edit'!$C$4:$C$6575,'Reference Prices - Do Not Edit'!$D$4:$D$6575),0)</f>
        <v>0</v>
      </c>
      <c r="E4000" s="23">
        <f>IFERROR(_xlfn.XLOOKUP($B4000,'Reference Prices - Do Not Edit'!$C$4:$C$6575,'Reference Prices - Do Not Edit'!$E$4:$E$6575),0)</f>
        <v>0</v>
      </c>
      <c r="F4000" s="25">
        <f>IFERROR(_xlfn.XLOOKUP($B4000,'Reference Prices - Do Not Edit'!$C$4:$C$6575,'Reference Prices - Do Not Edit'!$I$4:$I$6575),0)</f>
        <v>0</v>
      </c>
    </row>
    <row r="4001" spans="2:6">
      <c r="B4001" s="475"/>
      <c r="C4001" s="380" t="str">
        <f>IFERROR(_xlfn.XLOOKUP($B4001,'Reference Prices - Do Not Edit'!$C$4:$C$6575,'Reference Prices - Do Not Edit'!$B$4:$B$6575),"-")</f>
        <v>-</v>
      </c>
      <c r="D4001" s="23">
        <f>IFERROR(_xlfn.XLOOKUP($B4001,'Reference Prices - Do Not Edit'!$C$4:$C$6575,'Reference Prices - Do Not Edit'!$D$4:$D$6575),0)</f>
        <v>0</v>
      </c>
      <c r="E4001" s="23">
        <f>IFERROR(_xlfn.XLOOKUP($B4001,'Reference Prices - Do Not Edit'!$C$4:$C$6575,'Reference Prices - Do Not Edit'!$E$4:$E$6575),0)</f>
        <v>0</v>
      </c>
      <c r="F4001" s="25">
        <f>IFERROR(_xlfn.XLOOKUP($B4001,'Reference Prices - Do Not Edit'!$C$4:$C$6575,'Reference Prices - Do Not Edit'!$I$4:$I$6575),0)</f>
        <v>0</v>
      </c>
    </row>
    <row r="4002" spans="2:6">
      <c r="B4002" s="475"/>
      <c r="C4002" s="380" t="str">
        <f>IFERROR(_xlfn.XLOOKUP($B4002,'Reference Prices - Do Not Edit'!$C$4:$C$6575,'Reference Prices - Do Not Edit'!$B$4:$B$6575),"-")</f>
        <v>-</v>
      </c>
      <c r="D4002" s="23">
        <f>IFERROR(_xlfn.XLOOKUP($B4002,'Reference Prices - Do Not Edit'!$C$4:$C$6575,'Reference Prices - Do Not Edit'!$D$4:$D$6575),0)</f>
        <v>0</v>
      </c>
      <c r="E4002" s="23">
        <f>IFERROR(_xlfn.XLOOKUP($B4002,'Reference Prices - Do Not Edit'!$C$4:$C$6575,'Reference Prices - Do Not Edit'!$E$4:$E$6575),0)</f>
        <v>0</v>
      </c>
      <c r="F4002" s="25">
        <f>IFERROR(_xlfn.XLOOKUP($B4002,'Reference Prices - Do Not Edit'!$C$4:$C$6575,'Reference Prices - Do Not Edit'!$I$4:$I$6575),0)</f>
        <v>0</v>
      </c>
    </row>
    <row r="4003" spans="2:6">
      <c r="B4003" s="475"/>
      <c r="C4003" s="380" t="str">
        <f>IFERROR(_xlfn.XLOOKUP($B4003,'Reference Prices - Do Not Edit'!$C$4:$C$6575,'Reference Prices - Do Not Edit'!$B$4:$B$6575),"-")</f>
        <v>-</v>
      </c>
      <c r="D4003" s="23">
        <f>IFERROR(_xlfn.XLOOKUP($B4003,'Reference Prices - Do Not Edit'!$C$4:$C$6575,'Reference Prices - Do Not Edit'!$D$4:$D$6575),0)</f>
        <v>0</v>
      </c>
      <c r="E4003" s="23">
        <f>IFERROR(_xlfn.XLOOKUP($B4003,'Reference Prices - Do Not Edit'!$C$4:$C$6575,'Reference Prices - Do Not Edit'!$E$4:$E$6575),0)</f>
        <v>0</v>
      </c>
      <c r="F4003" s="25">
        <f>IFERROR(_xlfn.XLOOKUP($B4003,'Reference Prices - Do Not Edit'!$C$4:$C$6575,'Reference Prices - Do Not Edit'!$I$4:$I$6575),0)</f>
        <v>0</v>
      </c>
    </row>
    <row r="4004" spans="2:6">
      <c r="B4004" s="475"/>
      <c r="C4004" s="380" t="str">
        <f>IFERROR(_xlfn.XLOOKUP($B4004,'Reference Prices - Do Not Edit'!$C$4:$C$6575,'Reference Prices - Do Not Edit'!$B$4:$B$6575),"-")</f>
        <v>-</v>
      </c>
      <c r="D4004" s="23">
        <f>IFERROR(_xlfn.XLOOKUP($B4004,'Reference Prices - Do Not Edit'!$C$4:$C$6575,'Reference Prices - Do Not Edit'!$D$4:$D$6575),0)</f>
        <v>0</v>
      </c>
      <c r="E4004" s="23">
        <f>IFERROR(_xlfn.XLOOKUP($B4004,'Reference Prices - Do Not Edit'!$C$4:$C$6575,'Reference Prices - Do Not Edit'!$E$4:$E$6575),0)</f>
        <v>0</v>
      </c>
      <c r="F4004" s="25">
        <f>IFERROR(_xlfn.XLOOKUP($B4004,'Reference Prices - Do Not Edit'!$C$4:$C$6575,'Reference Prices - Do Not Edit'!$I$4:$I$6575),0)</f>
        <v>0</v>
      </c>
    </row>
    <row r="4005" spans="2:6">
      <c r="B4005" s="475"/>
      <c r="C4005" s="380" t="str">
        <f>IFERROR(_xlfn.XLOOKUP($B4005,'Reference Prices - Do Not Edit'!$C$4:$C$6575,'Reference Prices - Do Not Edit'!$B$4:$B$6575),"-")</f>
        <v>-</v>
      </c>
      <c r="D4005" s="23">
        <f>IFERROR(_xlfn.XLOOKUP($B4005,'Reference Prices - Do Not Edit'!$C$4:$C$6575,'Reference Prices - Do Not Edit'!$D$4:$D$6575),0)</f>
        <v>0</v>
      </c>
      <c r="E4005" s="23">
        <f>IFERROR(_xlfn.XLOOKUP($B4005,'Reference Prices - Do Not Edit'!$C$4:$C$6575,'Reference Prices - Do Not Edit'!$E$4:$E$6575),0)</f>
        <v>0</v>
      </c>
      <c r="F4005" s="25">
        <f>IFERROR(_xlfn.XLOOKUP($B4005,'Reference Prices - Do Not Edit'!$C$4:$C$6575,'Reference Prices - Do Not Edit'!$I$4:$I$6575),0)</f>
        <v>0</v>
      </c>
    </row>
    <row r="4006" spans="2:6">
      <c r="B4006" s="475"/>
      <c r="C4006" s="380" t="str">
        <f>IFERROR(_xlfn.XLOOKUP($B4006,'Reference Prices - Do Not Edit'!$C$4:$C$6575,'Reference Prices - Do Not Edit'!$B$4:$B$6575),"-")</f>
        <v>-</v>
      </c>
      <c r="D4006" s="23">
        <f>IFERROR(_xlfn.XLOOKUP($B4006,'Reference Prices - Do Not Edit'!$C$4:$C$6575,'Reference Prices - Do Not Edit'!$D$4:$D$6575),0)</f>
        <v>0</v>
      </c>
      <c r="E4006" s="23">
        <f>IFERROR(_xlfn.XLOOKUP($B4006,'Reference Prices - Do Not Edit'!$C$4:$C$6575,'Reference Prices - Do Not Edit'!$E$4:$E$6575),0)</f>
        <v>0</v>
      </c>
      <c r="F4006" s="25">
        <f>IFERROR(_xlfn.XLOOKUP($B4006,'Reference Prices - Do Not Edit'!$C$4:$C$6575,'Reference Prices - Do Not Edit'!$I$4:$I$6575),0)</f>
        <v>0</v>
      </c>
    </row>
    <row r="4007" spans="2:6">
      <c r="B4007" s="475"/>
      <c r="C4007" s="380" t="str">
        <f>IFERROR(_xlfn.XLOOKUP($B4007,'Reference Prices - Do Not Edit'!$C$4:$C$6575,'Reference Prices - Do Not Edit'!$B$4:$B$6575),"-")</f>
        <v>-</v>
      </c>
      <c r="D4007" s="23">
        <f>IFERROR(_xlfn.XLOOKUP($B4007,'Reference Prices - Do Not Edit'!$C$4:$C$6575,'Reference Prices - Do Not Edit'!$D$4:$D$6575),0)</f>
        <v>0</v>
      </c>
      <c r="E4007" s="23">
        <f>IFERROR(_xlfn.XLOOKUP($B4007,'Reference Prices - Do Not Edit'!$C$4:$C$6575,'Reference Prices - Do Not Edit'!$E$4:$E$6575),0)</f>
        <v>0</v>
      </c>
      <c r="F4007" s="25">
        <f>IFERROR(_xlfn.XLOOKUP($B4007,'Reference Prices - Do Not Edit'!$C$4:$C$6575,'Reference Prices - Do Not Edit'!$I$4:$I$6575),0)</f>
        <v>0</v>
      </c>
    </row>
    <row r="4008" spans="2:6">
      <c r="B4008" s="475"/>
      <c r="C4008" s="380" t="str">
        <f>IFERROR(_xlfn.XLOOKUP($B4008,'Reference Prices - Do Not Edit'!$C$4:$C$6575,'Reference Prices - Do Not Edit'!$B$4:$B$6575),"-")</f>
        <v>-</v>
      </c>
      <c r="D4008" s="23">
        <f>IFERROR(_xlfn.XLOOKUP($B4008,'Reference Prices - Do Not Edit'!$C$4:$C$6575,'Reference Prices - Do Not Edit'!$D$4:$D$6575),0)</f>
        <v>0</v>
      </c>
      <c r="E4008" s="23">
        <f>IFERROR(_xlfn.XLOOKUP($B4008,'Reference Prices - Do Not Edit'!$C$4:$C$6575,'Reference Prices - Do Not Edit'!$E$4:$E$6575),0)</f>
        <v>0</v>
      </c>
      <c r="F4008" s="25">
        <f>IFERROR(_xlfn.XLOOKUP($B4008,'Reference Prices - Do Not Edit'!$C$4:$C$6575,'Reference Prices - Do Not Edit'!$I$4:$I$6575),0)</f>
        <v>0</v>
      </c>
    </row>
    <row r="4009" spans="2:6">
      <c r="B4009" s="475"/>
      <c r="C4009" s="380" t="str">
        <f>IFERROR(_xlfn.XLOOKUP($B4009,'Reference Prices - Do Not Edit'!$C$4:$C$6575,'Reference Prices - Do Not Edit'!$B$4:$B$6575),"-")</f>
        <v>-</v>
      </c>
      <c r="D4009" s="23">
        <f>IFERROR(_xlfn.XLOOKUP($B4009,'Reference Prices - Do Not Edit'!$C$4:$C$6575,'Reference Prices - Do Not Edit'!$D$4:$D$6575),0)</f>
        <v>0</v>
      </c>
      <c r="E4009" s="23">
        <f>IFERROR(_xlfn.XLOOKUP($B4009,'Reference Prices - Do Not Edit'!$C$4:$C$6575,'Reference Prices - Do Not Edit'!$E$4:$E$6575),0)</f>
        <v>0</v>
      </c>
      <c r="F4009" s="25">
        <f>IFERROR(_xlfn.XLOOKUP($B4009,'Reference Prices - Do Not Edit'!$C$4:$C$6575,'Reference Prices - Do Not Edit'!$I$4:$I$6575),0)</f>
        <v>0</v>
      </c>
    </row>
    <row r="4010" spans="2:6">
      <c r="B4010" s="475"/>
      <c r="C4010" s="380" t="str">
        <f>IFERROR(_xlfn.XLOOKUP($B4010,'Reference Prices - Do Not Edit'!$C$4:$C$6575,'Reference Prices - Do Not Edit'!$B$4:$B$6575),"-")</f>
        <v>-</v>
      </c>
      <c r="D4010" s="23">
        <f>IFERROR(_xlfn.XLOOKUP($B4010,'Reference Prices - Do Not Edit'!$C$4:$C$6575,'Reference Prices - Do Not Edit'!$D$4:$D$6575),0)</f>
        <v>0</v>
      </c>
      <c r="E4010" s="23">
        <f>IFERROR(_xlfn.XLOOKUP($B4010,'Reference Prices - Do Not Edit'!$C$4:$C$6575,'Reference Prices - Do Not Edit'!$E$4:$E$6575),0)</f>
        <v>0</v>
      </c>
      <c r="F4010" s="25">
        <f>IFERROR(_xlfn.XLOOKUP($B4010,'Reference Prices - Do Not Edit'!$C$4:$C$6575,'Reference Prices - Do Not Edit'!$I$4:$I$6575),0)</f>
        <v>0</v>
      </c>
    </row>
    <row r="4011" spans="2:6">
      <c r="B4011" s="475"/>
      <c r="C4011" s="380" t="str">
        <f>IFERROR(_xlfn.XLOOKUP($B4011,'Reference Prices - Do Not Edit'!$C$4:$C$6575,'Reference Prices - Do Not Edit'!$B$4:$B$6575),"-")</f>
        <v>-</v>
      </c>
      <c r="D4011" s="23">
        <f>IFERROR(_xlfn.XLOOKUP($B4011,'Reference Prices - Do Not Edit'!$C$4:$C$6575,'Reference Prices - Do Not Edit'!$D$4:$D$6575),0)</f>
        <v>0</v>
      </c>
      <c r="E4011" s="23">
        <f>IFERROR(_xlfn.XLOOKUP($B4011,'Reference Prices - Do Not Edit'!$C$4:$C$6575,'Reference Prices - Do Not Edit'!$E$4:$E$6575),0)</f>
        <v>0</v>
      </c>
      <c r="F4011" s="25">
        <f>IFERROR(_xlfn.XLOOKUP($B4011,'Reference Prices - Do Not Edit'!$C$4:$C$6575,'Reference Prices - Do Not Edit'!$I$4:$I$6575),0)</f>
        <v>0</v>
      </c>
    </row>
    <row r="4012" spans="2:6">
      <c r="B4012" s="475"/>
      <c r="C4012" s="380" t="str">
        <f>IFERROR(_xlfn.XLOOKUP($B4012,'Reference Prices - Do Not Edit'!$C$4:$C$6575,'Reference Prices - Do Not Edit'!$B$4:$B$6575),"-")</f>
        <v>-</v>
      </c>
      <c r="D4012" s="23">
        <f>IFERROR(_xlfn.XLOOKUP($B4012,'Reference Prices - Do Not Edit'!$C$4:$C$6575,'Reference Prices - Do Not Edit'!$D$4:$D$6575),0)</f>
        <v>0</v>
      </c>
      <c r="E4012" s="23">
        <f>IFERROR(_xlfn.XLOOKUP($B4012,'Reference Prices - Do Not Edit'!$C$4:$C$6575,'Reference Prices - Do Not Edit'!$E$4:$E$6575),0)</f>
        <v>0</v>
      </c>
      <c r="F4012" s="25">
        <f>IFERROR(_xlfn.XLOOKUP($B4012,'Reference Prices - Do Not Edit'!$C$4:$C$6575,'Reference Prices - Do Not Edit'!$I$4:$I$6575),0)</f>
        <v>0</v>
      </c>
    </row>
    <row r="4013" spans="2:6">
      <c r="B4013" s="475"/>
      <c r="C4013" s="380" t="str">
        <f>IFERROR(_xlfn.XLOOKUP($B4013,'Reference Prices - Do Not Edit'!$C$4:$C$6575,'Reference Prices - Do Not Edit'!$B$4:$B$6575),"-")</f>
        <v>-</v>
      </c>
      <c r="D4013" s="23">
        <f>IFERROR(_xlfn.XLOOKUP($B4013,'Reference Prices - Do Not Edit'!$C$4:$C$6575,'Reference Prices - Do Not Edit'!$D$4:$D$6575),0)</f>
        <v>0</v>
      </c>
      <c r="E4013" s="23">
        <f>IFERROR(_xlfn.XLOOKUP($B4013,'Reference Prices - Do Not Edit'!$C$4:$C$6575,'Reference Prices - Do Not Edit'!$E$4:$E$6575),0)</f>
        <v>0</v>
      </c>
      <c r="F4013" s="25">
        <f>IFERROR(_xlfn.XLOOKUP($B4013,'Reference Prices - Do Not Edit'!$C$4:$C$6575,'Reference Prices - Do Not Edit'!$I$4:$I$6575),0)</f>
        <v>0</v>
      </c>
    </row>
    <row r="4014" spans="2:6">
      <c r="B4014" s="475"/>
      <c r="C4014" s="380" t="str">
        <f>IFERROR(_xlfn.XLOOKUP($B4014,'Reference Prices - Do Not Edit'!$C$4:$C$6575,'Reference Prices - Do Not Edit'!$B$4:$B$6575),"-")</f>
        <v>-</v>
      </c>
      <c r="D4014" s="23">
        <f>IFERROR(_xlfn.XLOOKUP($B4014,'Reference Prices - Do Not Edit'!$C$4:$C$6575,'Reference Prices - Do Not Edit'!$D$4:$D$6575),0)</f>
        <v>0</v>
      </c>
      <c r="E4014" s="23">
        <f>IFERROR(_xlfn.XLOOKUP($B4014,'Reference Prices - Do Not Edit'!$C$4:$C$6575,'Reference Prices - Do Not Edit'!$E$4:$E$6575),0)</f>
        <v>0</v>
      </c>
      <c r="F4014" s="25">
        <f>IFERROR(_xlfn.XLOOKUP($B4014,'Reference Prices - Do Not Edit'!$C$4:$C$6575,'Reference Prices - Do Not Edit'!$I$4:$I$6575),0)</f>
        <v>0</v>
      </c>
    </row>
    <row r="4015" spans="2:6">
      <c r="B4015" s="475"/>
      <c r="C4015" s="380" t="str">
        <f>IFERROR(_xlfn.XLOOKUP($B4015,'Reference Prices - Do Not Edit'!$C$4:$C$6575,'Reference Prices - Do Not Edit'!$B$4:$B$6575),"-")</f>
        <v>-</v>
      </c>
      <c r="D4015" s="23">
        <f>IFERROR(_xlfn.XLOOKUP($B4015,'Reference Prices - Do Not Edit'!$C$4:$C$6575,'Reference Prices - Do Not Edit'!$D$4:$D$6575),0)</f>
        <v>0</v>
      </c>
      <c r="E4015" s="23">
        <f>IFERROR(_xlfn.XLOOKUP($B4015,'Reference Prices - Do Not Edit'!$C$4:$C$6575,'Reference Prices - Do Not Edit'!$E$4:$E$6575),0)</f>
        <v>0</v>
      </c>
      <c r="F4015" s="25">
        <f>IFERROR(_xlfn.XLOOKUP($B4015,'Reference Prices - Do Not Edit'!$C$4:$C$6575,'Reference Prices - Do Not Edit'!$I$4:$I$6575),0)</f>
        <v>0</v>
      </c>
    </row>
    <row r="4016" spans="2:6">
      <c r="B4016" s="475"/>
      <c r="C4016" s="380" t="str">
        <f>IFERROR(_xlfn.XLOOKUP($B4016,'Reference Prices - Do Not Edit'!$C$4:$C$6575,'Reference Prices - Do Not Edit'!$B$4:$B$6575),"-")</f>
        <v>-</v>
      </c>
      <c r="D4016" s="23">
        <f>IFERROR(_xlfn.XLOOKUP($B4016,'Reference Prices - Do Not Edit'!$C$4:$C$6575,'Reference Prices - Do Not Edit'!$D$4:$D$6575),0)</f>
        <v>0</v>
      </c>
      <c r="E4016" s="23">
        <f>IFERROR(_xlfn.XLOOKUP($B4016,'Reference Prices - Do Not Edit'!$C$4:$C$6575,'Reference Prices - Do Not Edit'!$E$4:$E$6575),0)</f>
        <v>0</v>
      </c>
      <c r="F4016" s="25">
        <f>IFERROR(_xlfn.XLOOKUP($B4016,'Reference Prices - Do Not Edit'!$C$4:$C$6575,'Reference Prices - Do Not Edit'!$I$4:$I$6575),0)</f>
        <v>0</v>
      </c>
    </row>
    <row r="4017" spans="2:6">
      <c r="B4017" s="475"/>
      <c r="C4017" s="380" t="str">
        <f>IFERROR(_xlfn.XLOOKUP($B4017,'Reference Prices - Do Not Edit'!$C$4:$C$6575,'Reference Prices - Do Not Edit'!$B$4:$B$6575),"-")</f>
        <v>-</v>
      </c>
      <c r="D4017" s="23">
        <f>IFERROR(_xlfn.XLOOKUP($B4017,'Reference Prices - Do Not Edit'!$C$4:$C$6575,'Reference Prices - Do Not Edit'!$D$4:$D$6575),0)</f>
        <v>0</v>
      </c>
      <c r="E4017" s="23">
        <f>IFERROR(_xlfn.XLOOKUP($B4017,'Reference Prices - Do Not Edit'!$C$4:$C$6575,'Reference Prices - Do Not Edit'!$E$4:$E$6575),0)</f>
        <v>0</v>
      </c>
      <c r="F4017" s="25">
        <f>IFERROR(_xlfn.XLOOKUP($B4017,'Reference Prices - Do Not Edit'!$C$4:$C$6575,'Reference Prices - Do Not Edit'!$I$4:$I$6575),0)</f>
        <v>0</v>
      </c>
    </row>
    <row r="4018" spans="2:6">
      <c r="B4018" s="475"/>
      <c r="C4018" s="380" t="str">
        <f>IFERROR(_xlfn.XLOOKUP($B4018,'Reference Prices - Do Not Edit'!$C$4:$C$6575,'Reference Prices - Do Not Edit'!$B$4:$B$6575),"-")</f>
        <v>-</v>
      </c>
      <c r="D4018" s="23">
        <f>IFERROR(_xlfn.XLOOKUP($B4018,'Reference Prices - Do Not Edit'!$C$4:$C$6575,'Reference Prices - Do Not Edit'!$D$4:$D$6575),0)</f>
        <v>0</v>
      </c>
      <c r="E4018" s="23">
        <f>IFERROR(_xlfn.XLOOKUP($B4018,'Reference Prices - Do Not Edit'!$C$4:$C$6575,'Reference Prices - Do Not Edit'!$E$4:$E$6575),0)</f>
        <v>0</v>
      </c>
      <c r="F4018" s="25">
        <f>IFERROR(_xlfn.XLOOKUP($B4018,'Reference Prices - Do Not Edit'!$C$4:$C$6575,'Reference Prices - Do Not Edit'!$I$4:$I$6575),0)</f>
        <v>0</v>
      </c>
    </row>
    <row r="4019" spans="2:6">
      <c r="B4019" s="475"/>
      <c r="C4019" s="380" t="str">
        <f>IFERROR(_xlfn.XLOOKUP($B4019,'Reference Prices - Do Not Edit'!$C$4:$C$6575,'Reference Prices - Do Not Edit'!$B$4:$B$6575),"-")</f>
        <v>-</v>
      </c>
      <c r="D4019" s="23">
        <f>IFERROR(_xlfn.XLOOKUP($B4019,'Reference Prices - Do Not Edit'!$C$4:$C$6575,'Reference Prices - Do Not Edit'!$D$4:$D$6575),0)</f>
        <v>0</v>
      </c>
      <c r="E4019" s="23">
        <f>IFERROR(_xlfn.XLOOKUP($B4019,'Reference Prices - Do Not Edit'!$C$4:$C$6575,'Reference Prices - Do Not Edit'!$E$4:$E$6575),0)</f>
        <v>0</v>
      </c>
      <c r="F4019" s="25">
        <f>IFERROR(_xlfn.XLOOKUP($B4019,'Reference Prices - Do Not Edit'!$C$4:$C$6575,'Reference Prices - Do Not Edit'!$I$4:$I$6575),0)</f>
        <v>0</v>
      </c>
    </row>
    <row r="4020" spans="2:6">
      <c r="B4020" s="475"/>
      <c r="C4020" s="380" t="str">
        <f>IFERROR(_xlfn.XLOOKUP($B4020,'Reference Prices - Do Not Edit'!$C$4:$C$6575,'Reference Prices - Do Not Edit'!$B$4:$B$6575),"-")</f>
        <v>-</v>
      </c>
      <c r="D4020" s="23">
        <f>IFERROR(_xlfn.XLOOKUP($B4020,'Reference Prices - Do Not Edit'!$C$4:$C$6575,'Reference Prices - Do Not Edit'!$D$4:$D$6575),0)</f>
        <v>0</v>
      </c>
      <c r="E4020" s="23">
        <f>IFERROR(_xlfn.XLOOKUP($B4020,'Reference Prices - Do Not Edit'!$C$4:$C$6575,'Reference Prices - Do Not Edit'!$E$4:$E$6575),0)</f>
        <v>0</v>
      </c>
      <c r="F4020" s="25">
        <f>IFERROR(_xlfn.XLOOKUP($B4020,'Reference Prices - Do Not Edit'!$C$4:$C$6575,'Reference Prices - Do Not Edit'!$I$4:$I$6575),0)</f>
        <v>0</v>
      </c>
    </row>
    <row r="4021" spans="2:6">
      <c r="B4021" s="475"/>
      <c r="C4021" s="380" t="str">
        <f>IFERROR(_xlfn.XLOOKUP($B4021,'Reference Prices - Do Not Edit'!$C$4:$C$6575,'Reference Prices - Do Not Edit'!$B$4:$B$6575),"-")</f>
        <v>-</v>
      </c>
      <c r="D4021" s="23">
        <f>IFERROR(_xlfn.XLOOKUP($B4021,'Reference Prices - Do Not Edit'!$C$4:$C$6575,'Reference Prices - Do Not Edit'!$D$4:$D$6575),0)</f>
        <v>0</v>
      </c>
      <c r="E4021" s="23">
        <f>IFERROR(_xlfn.XLOOKUP($B4021,'Reference Prices - Do Not Edit'!$C$4:$C$6575,'Reference Prices - Do Not Edit'!$E$4:$E$6575),0)</f>
        <v>0</v>
      </c>
      <c r="F4021" s="25">
        <f>IFERROR(_xlfn.XLOOKUP($B4021,'Reference Prices - Do Not Edit'!$C$4:$C$6575,'Reference Prices - Do Not Edit'!$I$4:$I$6575),0)</f>
        <v>0</v>
      </c>
    </row>
    <row r="4022" spans="2:6">
      <c r="B4022" s="475"/>
      <c r="C4022" s="380" t="str">
        <f>IFERROR(_xlfn.XLOOKUP($B4022,'Reference Prices - Do Not Edit'!$C$4:$C$6575,'Reference Prices - Do Not Edit'!$B$4:$B$6575),"-")</f>
        <v>-</v>
      </c>
      <c r="D4022" s="23">
        <f>IFERROR(_xlfn.XLOOKUP($B4022,'Reference Prices - Do Not Edit'!$C$4:$C$6575,'Reference Prices - Do Not Edit'!$D$4:$D$6575),0)</f>
        <v>0</v>
      </c>
      <c r="E4022" s="23">
        <f>IFERROR(_xlfn.XLOOKUP($B4022,'Reference Prices - Do Not Edit'!$C$4:$C$6575,'Reference Prices - Do Not Edit'!$E$4:$E$6575),0)</f>
        <v>0</v>
      </c>
      <c r="F4022" s="25">
        <f>IFERROR(_xlfn.XLOOKUP($B4022,'Reference Prices - Do Not Edit'!$C$4:$C$6575,'Reference Prices - Do Not Edit'!$I$4:$I$6575),0)</f>
        <v>0</v>
      </c>
    </row>
    <row r="4023" spans="2:6">
      <c r="B4023" s="475"/>
      <c r="C4023" s="380" t="str">
        <f>IFERROR(_xlfn.XLOOKUP($B4023,'Reference Prices - Do Not Edit'!$C$4:$C$6575,'Reference Prices - Do Not Edit'!$B$4:$B$6575),"-")</f>
        <v>-</v>
      </c>
      <c r="D4023" s="23">
        <f>IFERROR(_xlfn.XLOOKUP($B4023,'Reference Prices - Do Not Edit'!$C$4:$C$6575,'Reference Prices - Do Not Edit'!$D$4:$D$6575),0)</f>
        <v>0</v>
      </c>
      <c r="E4023" s="23">
        <f>IFERROR(_xlfn.XLOOKUP($B4023,'Reference Prices - Do Not Edit'!$C$4:$C$6575,'Reference Prices - Do Not Edit'!$E$4:$E$6575),0)</f>
        <v>0</v>
      </c>
      <c r="F4023" s="25">
        <f>IFERROR(_xlfn.XLOOKUP($B4023,'Reference Prices - Do Not Edit'!$C$4:$C$6575,'Reference Prices - Do Not Edit'!$I$4:$I$6575),0)</f>
        <v>0</v>
      </c>
    </row>
    <row r="4024" spans="2:6">
      <c r="B4024" s="475"/>
      <c r="C4024" s="380" t="str">
        <f>IFERROR(_xlfn.XLOOKUP($B4024,'Reference Prices - Do Not Edit'!$C$4:$C$6575,'Reference Prices - Do Not Edit'!$B$4:$B$6575),"-")</f>
        <v>-</v>
      </c>
      <c r="D4024" s="23">
        <f>IFERROR(_xlfn.XLOOKUP($B4024,'Reference Prices - Do Not Edit'!$C$4:$C$6575,'Reference Prices - Do Not Edit'!$D$4:$D$6575),0)</f>
        <v>0</v>
      </c>
      <c r="E4024" s="23">
        <f>IFERROR(_xlfn.XLOOKUP($B4024,'Reference Prices - Do Not Edit'!$C$4:$C$6575,'Reference Prices - Do Not Edit'!$E$4:$E$6575),0)</f>
        <v>0</v>
      </c>
      <c r="F4024" s="25">
        <f>IFERROR(_xlfn.XLOOKUP($B4024,'Reference Prices - Do Not Edit'!$C$4:$C$6575,'Reference Prices - Do Not Edit'!$I$4:$I$6575),0)</f>
        <v>0</v>
      </c>
    </row>
    <row r="4025" spans="2:6">
      <c r="B4025" s="475"/>
      <c r="C4025" s="380" t="str">
        <f>IFERROR(_xlfn.XLOOKUP($B4025,'Reference Prices - Do Not Edit'!$C$4:$C$6575,'Reference Prices - Do Not Edit'!$B$4:$B$6575),"-")</f>
        <v>-</v>
      </c>
      <c r="D4025" s="23">
        <f>IFERROR(_xlfn.XLOOKUP($B4025,'Reference Prices - Do Not Edit'!$C$4:$C$6575,'Reference Prices - Do Not Edit'!$D$4:$D$6575),0)</f>
        <v>0</v>
      </c>
      <c r="E4025" s="23">
        <f>IFERROR(_xlfn.XLOOKUP($B4025,'Reference Prices - Do Not Edit'!$C$4:$C$6575,'Reference Prices - Do Not Edit'!$E$4:$E$6575),0)</f>
        <v>0</v>
      </c>
      <c r="F4025" s="25">
        <f>IFERROR(_xlfn.XLOOKUP($B4025,'Reference Prices - Do Not Edit'!$C$4:$C$6575,'Reference Prices - Do Not Edit'!$I$4:$I$6575),0)</f>
        <v>0</v>
      </c>
    </row>
    <row r="4026" spans="2:6">
      <c r="B4026" s="475"/>
      <c r="C4026" s="380" t="str">
        <f>IFERROR(_xlfn.XLOOKUP($B4026,'Reference Prices - Do Not Edit'!$C$4:$C$6575,'Reference Prices - Do Not Edit'!$B$4:$B$6575),"-")</f>
        <v>-</v>
      </c>
      <c r="D4026" s="23">
        <f>IFERROR(_xlfn.XLOOKUP($B4026,'Reference Prices - Do Not Edit'!$C$4:$C$6575,'Reference Prices - Do Not Edit'!$D$4:$D$6575),0)</f>
        <v>0</v>
      </c>
      <c r="E4026" s="23">
        <f>IFERROR(_xlfn.XLOOKUP($B4026,'Reference Prices - Do Not Edit'!$C$4:$C$6575,'Reference Prices - Do Not Edit'!$E$4:$E$6575),0)</f>
        <v>0</v>
      </c>
      <c r="F4026" s="25">
        <f>IFERROR(_xlfn.XLOOKUP($B4026,'Reference Prices - Do Not Edit'!$C$4:$C$6575,'Reference Prices - Do Not Edit'!$I$4:$I$6575),0)</f>
        <v>0</v>
      </c>
    </row>
    <row r="4027" spans="2:6">
      <c r="B4027" s="475"/>
      <c r="C4027" s="380" t="str">
        <f>IFERROR(_xlfn.XLOOKUP($B4027,'Reference Prices - Do Not Edit'!$C$4:$C$6575,'Reference Prices - Do Not Edit'!$B$4:$B$6575),"-")</f>
        <v>-</v>
      </c>
      <c r="D4027" s="23">
        <f>IFERROR(_xlfn.XLOOKUP($B4027,'Reference Prices - Do Not Edit'!$C$4:$C$6575,'Reference Prices - Do Not Edit'!$D$4:$D$6575),0)</f>
        <v>0</v>
      </c>
      <c r="E4027" s="23">
        <f>IFERROR(_xlfn.XLOOKUP($B4027,'Reference Prices - Do Not Edit'!$C$4:$C$6575,'Reference Prices - Do Not Edit'!$E$4:$E$6575),0)</f>
        <v>0</v>
      </c>
      <c r="F4027" s="25">
        <f>IFERROR(_xlfn.XLOOKUP($B4027,'Reference Prices - Do Not Edit'!$C$4:$C$6575,'Reference Prices - Do Not Edit'!$I$4:$I$6575),0)</f>
        <v>0</v>
      </c>
    </row>
    <row r="4028" spans="2:6">
      <c r="B4028" s="475"/>
      <c r="C4028" s="380" t="str">
        <f>IFERROR(_xlfn.XLOOKUP($B4028,'Reference Prices - Do Not Edit'!$C$4:$C$6575,'Reference Prices - Do Not Edit'!$B$4:$B$6575),"-")</f>
        <v>-</v>
      </c>
      <c r="D4028" s="23">
        <f>IFERROR(_xlfn.XLOOKUP($B4028,'Reference Prices - Do Not Edit'!$C$4:$C$6575,'Reference Prices - Do Not Edit'!$D$4:$D$6575),0)</f>
        <v>0</v>
      </c>
      <c r="E4028" s="23">
        <f>IFERROR(_xlfn.XLOOKUP($B4028,'Reference Prices - Do Not Edit'!$C$4:$C$6575,'Reference Prices - Do Not Edit'!$E$4:$E$6575),0)</f>
        <v>0</v>
      </c>
      <c r="F4028" s="25">
        <f>IFERROR(_xlfn.XLOOKUP($B4028,'Reference Prices - Do Not Edit'!$C$4:$C$6575,'Reference Prices - Do Not Edit'!$I$4:$I$6575),0)</f>
        <v>0</v>
      </c>
    </row>
    <row r="4029" spans="2:6">
      <c r="B4029" s="475"/>
      <c r="C4029" s="380" t="str">
        <f>IFERROR(_xlfn.XLOOKUP($B4029,'Reference Prices - Do Not Edit'!$C$4:$C$6575,'Reference Prices - Do Not Edit'!$B$4:$B$6575),"-")</f>
        <v>-</v>
      </c>
      <c r="D4029" s="23">
        <f>IFERROR(_xlfn.XLOOKUP($B4029,'Reference Prices - Do Not Edit'!$C$4:$C$6575,'Reference Prices - Do Not Edit'!$D$4:$D$6575),0)</f>
        <v>0</v>
      </c>
      <c r="E4029" s="23">
        <f>IFERROR(_xlfn.XLOOKUP($B4029,'Reference Prices - Do Not Edit'!$C$4:$C$6575,'Reference Prices - Do Not Edit'!$E$4:$E$6575),0)</f>
        <v>0</v>
      </c>
      <c r="F4029" s="25">
        <f>IFERROR(_xlfn.XLOOKUP($B4029,'Reference Prices - Do Not Edit'!$C$4:$C$6575,'Reference Prices - Do Not Edit'!$I$4:$I$6575),0)</f>
        <v>0</v>
      </c>
    </row>
    <row r="4030" spans="2:6">
      <c r="B4030" s="475"/>
      <c r="C4030" s="380" t="str">
        <f>IFERROR(_xlfn.XLOOKUP($B4030,'Reference Prices - Do Not Edit'!$C$4:$C$6575,'Reference Prices - Do Not Edit'!$B$4:$B$6575),"-")</f>
        <v>-</v>
      </c>
      <c r="D4030" s="23">
        <f>IFERROR(_xlfn.XLOOKUP($B4030,'Reference Prices - Do Not Edit'!$C$4:$C$6575,'Reference Prices - Do Not Edit'!$D$4:$D$6575),0)</f>
        <v>0</v>
      </c>
      <c r="E4030" s="23">
        <f>IFERROR(_xlfn.XLOOKUP($B4030,'Reference Prices - Do Not Edit'!$C$4:$C$6575,'Reference Prices - Do Not Edit'!$E$4:$E$6575),0)</f>
        <v>0</v>
      </c>
      <c r="F4030" s="25">
        <f>IFERROR(_xlfn.XLOOKUP($B4030,'Reference Prices - Do Not Edit'!$C$4:$C$6575,'Reference Prices - Do Not Edit'!$I$4:$I$6575),0)</f>
        <v>0</v>
      </c>
    </row>
    <row r="4031" spans="2:6">
      <c r="B4031" s="475"/>
      <c r="C4031" s="380" t="str">
        <f>IFERROR(_xlfn.XLOOKUP($B4031,'Reference Prices - Do Not Edit'!$C$4:$C$6575,'Reference Prices - Do Not Edit'!$B$4:$B$6575),"-")</f>
        <v>-</v>
      </c>
      <c r="D4031" s="23">
        <f>IFERROR(_xlfn.XLOOKUP($B4031,'Reference Prices - Do Not Edit'!$C$4:$C$6575,'Reference Prices - Do Not Edit'!$D$4:$D$6575),0)</f>
        <v>0</v>
      </c>
      <c r="E4031" s="23">
        <f>IFERROR(_xlfn.XLOOKUP($B4031,'Reference Prices - Do Not Edit'!$C$4:$C$6575,'Reference Prices - Do Not Edit'!$E$4:$E$6575),0)</f>
        <v>0</v>
      </c>
      <c r="F4031" s="25">
        <f>IFERROR(_xlfn.XLOOKUP($B4031,'Reference Prices - Do Not Edit'!$C$4:$C$6575,'Reference Prices - Do Not Edit'!$I$4:$I$6575),0)</f>
        <v>0</v>
      </c>
    </row>
    <row r="4032" spans="2:6">
      <c r="B4032" s="475"/>
      <c r="C4032" s="380" t="str">
        <f>IFERROR(_xlfn.XLOOKUP($B4032,'Reference Prices - Do Not Edit'!$C$4:$C$6575,'Reference Prices - Do Not Edit'!$B$4:$B$6575),"-")</f>
        <v>-</v>
      </c>
      <c r="D4032" s="23">
        <f>IFERROR(_xlfn.XLOOKUP($B4032,'Reference Prices - Do Not Edit'!$C$4:$C$6575,'Reference Prices - Do Not Edit'!$D$4:$D$6575),0)</f>
        <v>0</v>
      </c>
      <c r="E4032" s="23">
        <f>IFERROR(_xlfn.XLOOKUP($B4032,'Reference Prices - Do Not Edit'!$C$4:$C$6575,'Reference Prices - Do Not Edit'!$E$4:$E$6575),0)</f>
        <v>0</v>
      </c>
      <c r="F4032" s="25">
        <f>IFERROR(_xlfn.XLOOKUP($B4032,'Reference Prices - Do Not Edit'!$C$4:$C$6575,'Reference Prices - Do Not Edit'!$I$4:$I$6575),0)</f>
        <v>0</v>
      </c>
    </row>
    <row r="4033" spans="2:6">
      <c r="B4033" s="475"/>
      <c r="C4033" s="380" t="str">
        <f>IFERROR(_xlfn.XLOOKUP($B4033,'Reference Prices - Do Not Edit'!$C$4:$C$6575,'Reference Prices - Do Not Edit'!$B$4:$B$6575),"-")</f>
        <v>-</v>
      </c>
      <c r="D4033" s="23">
        <f>IFERROR(_xlfn.XLOOKUP($B4033,'Reference Prices - Do Not Edit'!$C$4:$C$6575,'Reference Prices - Do Not Edit'!$D$4:$D$6575),0)</f>
        <v>0</v>
      </c>
      <c r="E4033" s="23">
        <f>IFERROR(_xlfn.XLOOKUP($B4033,'Reference Prices - Do Not Edit'!$C$4:$C$6575,'Reference Prices - Do Not Edit'!$E$4:$E$6575),0)</f>
        <v>0</v>
      </c>
      <c r="F4033" s="25">
        <f>IFERROR(_xlfn.XLOOKUP($B4033,'Reference Prices - Do Not Edit'!$C$4:$C$6575,'Reference Prices - Do Not Edit'!$I$4:$I$6575),0)</f>
        <v>0</v>
      </c>
    </row>
    <row r="4034" spans="2:6">
      <c r="B4034" s="475"/>
      <c r="C4034" s="380" t="str">
        <f>IFERROR(_xlfn.XLOOKUP($B4034,'Reference Prices - Do Not Edit'!$C$4:$C$6575,'Reference Prices - Do Not Edit'!$B$4:$B$6575),"-")</f>
        <v>-</v>
      </c>
      <c r="D4034" s="23">
        <f>IFERROR(_xlfn.XLOOKUP($B4034,'Reference Prices - Do Not Edit'!$C$4:$C$6575,'Reference Prices - Do Not Edit'!$D$4:$D$6575),0)</f>
        <v>0</v>
      </c>
      <c r="E4034" s="23">
        <f>IFERROR(_xlfn.XLOOKUP($B4034,'Reference Prices - Do Not Edit'!$C$4:$C$6575,'Reference Prices - Do Not Edit'!$E$4:$E$6575),0)</f>
        <v>0</v>
      </c>
      <c r="F4034" s="25">
        <f>IFERROR(_xlfn.XLOOKUP($B4034,'Reference Prices - Do Not Edit'!$C$4:$C$6575,'Reference Prices - Do Not Edit'!$I$4:$I$6575),0)</f>
        <v>0</v>
      </c>
    </row>
    <row r="4035" spans="2:6">
      <c r="B4035" s="475"/>
      <c r="C4035" s="380" t="str">
        <f>IFERROR(_xlfn.XLOOKUP($B4035,'Reference Prices - Do Not Edit'!$C$4:$C$6575,'Reference Prices - Do Not Edit'!$B$4:$B$6575),"-")</f>
        <v>-</v>
      </c>
      <c r="D4035" s="23">
        <f>IFERROR(_xlfn.XLOOKUP($B4035,'Reference Prices - Do Not Edit'!$C$4:$C$6575,'Reference Prices - Do Not Edit'!$D$4:$D$6575),0)</f>
        <v>0</v>
      </c>
      <c r="E4035" s="23">
        <f>IFERROR(_xlfn.XLOOKUP($B4035,'Reference Prices - Do Not Edit'!$C$4:$C$6575,'Reference Prices - Do Not Edit'!$E$4:$E$6575),0)</f>
        <v>0</v>
      </c>
      <c r="F4035" s="25">
        <f>IFERROR(_xlfn.XLOOKUP($B4035,'Reference Prices - Do Not Edit'!$C$4:$C$6575,'Reference Prices - Do Not Edit'!$I$4:$I$6575),0)</f>
        <v>0</v>
      </c>
    </row>
    <row r="4036" spans="2:6">
      <c r="B4036" s="475"/>
      <c r="C4036" s="380" t="str">
        <f>IFERROR(_xlfn.XLOOKUP($B4036,'Reference Prices - Do Not Edit'!$C$4:$C$6575,'Reference Prices - Do Not Edit'!$B$4:$B$6575),"-")</f>
        <v>-</v>
      </c>
      <c r="D4036" s="23">
        <f>IFERROR(_xlfn.XLOOKUP($B4036,'Reference Prices - Do Not Edit'!$C$4:$C$6575,'Reference Prices - Do Not Edit'!$D$4:$D$6575),0)</f>
        <v>0</v>
      </c>
      <c r="E4036" s="23">
        <f>IFERROR(_xlfn.XLOOKUP($B4036,'Reference Prices - Do Not Edit'!$C$4:$C$6575,'Reference Prices - Do Not Edit'!$E$4:$E$6575),0)</f>
        <v>0</v>
      </c>
      <c r="F4036" s="25">
        <f>IFERROR(_xlfn.XLOOKUP($B4036,'Reference Prices - Do Not Edit'!$C$4:$C$6575,'Reference Prices - Do Not Edit'!$I$4:$I$6575),0)</f>
        <v>0</v>
      </c>
    </row>
    <row r="4037" spans="2:6">
      <c r="B4037" s="475"/>
      <c r="C4037" s="380" t="str">
        <f>IFERROR(_xlfn.XLOOKUP($B4037,'Reference Prices - Do Not Edit'!$C$4:$C$6575,'Reference Prices - Do Not Edit'!$B$4:$B$6575),"-")</f>
        <v>-</v>
      </c>
      <c r="D4037" s="23">
        <f>IFERROR(_xlfn.XLOOKUP($B4037,'Reference Prices - Do Not Edit'!$C$4:$C$6575,'Reference Prices - Do Not Edit'!$D$4:$D$6575),0)</f>
        <v>0</v>
      </c>
      <c r="E4037" s="23">
        <f>IFERROR(_xlfn.XLOOKUP($B4037,'Reference Prices - Do Not Edit'!$C$4:$C$6575,'Reference Prices - Do Not Edit'!$E$4:$E$6575),0)</f>
        <v>0</v>
      </c>
      <c r="F4037" s="25">
        <f>IFERROR(_xlfn.XLOOKUP($B4037,'Reference Prices - Do Not Edit'!$C$4:$C$6575,'Reference Prices - Do Not Edit'!$I$4:$I$6575),0)</f>
        <v>0</v>
      </c>
    </row>
    <row r="4038" spans="2:6">
      <c r="B4038" s="475"/>
      <c r="C4038" s="380" t="str">
        <f>IFERROR(_xlfn.XLOOKUP($B4038,'Reference Prices - Do Not Edit'!$C$4:$C$6575,'Reference Prices - Do Not Edit'!$B$4:$B$6575),"-")</f>
        <v>-</v>
      </c>
      <c r="D4038" s="23">
        <f>IFERROR(_xlfn.XLOOKUP($B4038,'Reference Prices - Do Not Edit'!$C$4:$C$6575,'Reference Prices - Do Not Edit'!$D$4:$D$6575),0)</f>
        <v>0</v>
      </c>
      <c r="E4038" s="23">
        <f>IFERROR(_xlfn.XLOOKUP($B4038,'Reference Prices - Do Not Edit'!$C$4:$C$6575,'Reference Prices - Do Not Edit'!$E$4:$E$6575),0)</f>
        <v>0</v>
      </c>
      <c r="F4038" s="25">
        <f>IFERROR(_xlfn.XLOOKUP($B4038,'Reference Prices - Do Not Edit'!$C$4:$C$6575,'Reference Prices - Do Not Edit'!$I$4:$I$6575),0)</f>
        <v>0</v>
      </c>
    </row>
    <row r="4039" spans="2:6">
      <c r="B4039" s="475"/>
      <c r="C4039" s="380" t="str">
        <f>IFERROR(_xlfn.XLOOKUP($B4039,'Reference Prices - Do Not Edit'!$C$4:$C$6575,'Reference Prices - Do Not Edit'!$B$4:$B$6575),"-")</f>
        <v>-</v>
      </c>
      <c r="D4039" s="23">
        <f>IFERROR(_xlfn.XLOOKUP($B4039,'Reference Prices - Do Not Edit'!$C$4:$C$6575,'Reference Prices - Do Not Edit'!$D$4:$D$6575),0)</f>
        <v>0</v>
      </c>
      <c r="E4039" s="23">
        <f>IFERROR(_xlfn.XLOOKUP($B4039,'Reference Prices - Do Not Edit'!$C$4:$C$6575,'Reference Prices - Do Not Edit'!$E$4:$E$6575),0)</f>
        <v>0</v>
      </c>
      <c r="F4039" s="25">
        <f>IFERROR(_xlfn.XLOOKUP($B4039,'Reference Prices - Do Not Edit'!$C$4:$C$6575,'Reference Prices - Do Not Edit'!$I$4:$I$6575),0)</f>
        <v>0</v>
      </c>
    </row>
    <row r="4040" spans="2:6">
      <c r="B4040" s="475"/>
      <c r="C4040" s="380" t="str">
        <f>IFERROR(_xlfn.XLOOKUP($B4040,'Reference Prices - Do Not Edit'!$C$4:$C$6575,'Reference Prices - Do Not Edit'!$B$4:$B$6575),"-")</f>
        <v>-</v>
      </c>
      <c r="D4040" s="23">
        <f>IFERROR(_xlfn.XLOOKUP($B4040,'Reference Prices - Do Not Edit'!$C$4:$C$6575,'Reference Prices - Do Not Edit'!$D$4:$D$6575),0)</f>
        <v>0</v>
      </c>
      <c r="E4040" s="23">
        <f>IFERROR(_xlfn.XLOOKUP($B4040,'Reference Prices - Do Not Edit'!$C$4:$C$6575,'Reference Prices - Do Not Edit'!$E$4:$E$6575),0)</f>
        <v>0</v>
      </c>
      <c r="F4040" s="25">
        <f>IFERROR(_xlfn.XLOOKUP($B4040,'Reference Prices - Do Not Edit'!$C$4:$C$6575,'Reference Prices - Do Not Edit'!$I$4:$I$6575),0)</f>
        <v>0</v>
      </c>
    </row>
    <row r="4041" spans="2:6">
      <c r="B4041" s="475"/>
      <c r="C4041" s="380" t="str">
        <f>IFERROR(_xlfn.XLOOKUP($B4041,'Reference Prices - Do Not Edit'!$C$4:$C$6575,'Reference Prices - Do Not Edit'!$B$4:$B$6575),"-")</f>
        <v>-</v>
      </c>
      <c r="D4041" s="23">
        <f>IFERROR(_xlfn.XLOOKUP($B4041,'Reference Prices - Do Not Edit'!$C$4:$C$6575,'Reference Prices - Do Not Edit'!$D$4:$D$6575),0)</f>
        <v>0</v>
      </c>
      <c r="E4041" s="23">
        <f>IFERROR(_xlfn.XLOOKUP($B4041,'Reference Prices - Do Not Edit'!$C$4:$C$6575,'Reference Prices - Do Not Edit'!$E$4:$E$6575),0)</f>
        <v>0</v>
      </c>
      <c r="F4041" s="25">
        <f>IFERROR(_xlfn.XLOOKUP($B4041,'Reference Prices - Do Not Edit'!$C$4:$C$6575,'Reference Prices - Do Not Edit'!$I$4:$I$6575),0)</f>
        <v>0</v>
      </c>
    </row>
    <row r="4042" spans="2:6">
      <c r="B4042" s="475"/>
      <c r="C4042" s="380" t="str">
        <f>IFERROR(_xlfn.XLOOKUP($B4042,'Reference Prices - Do Not Edit'!$C$4:$C$6575,'Reference Prices - Do Not Edit'!$B$4:$B$6575),"-")</f>
        <v>-</v>
      </c>
      <c r="D4042" s="23">
        <f>IFERROR(_xlfn.XLOOKUP($B4042,'Reference Prices - Do Not Edit'!$C$4:$C$6575,'Reference Prices - Do Not Edit'!$D$4:$D$6575),0)</f>
        <v>0</v>
      </c>
      <c r="E4042" s="23">
        <f>IFERROR(_xlfn.XLOOKUP($B4042,'Reference Prices - Do Not Edit'!$C$4:$C$6575,'Reference Prices - Do Not Edit'!$E$4:$E$6575),0)</f>
        <v>0</v>
      </c>
      <c r="F4042" s="25">
        <f>IFERROR(_xlfn.XLOOKUP($B4042,'Reference Prices - Do Not Edit'!$C$4:$C$6575,'Reference Prices - Do Not Edit'!$I$4:$I$6575),0)</f>
        <v>0</v>
      </c>
    </row>
    <row r="4043" spans="2:6">
      <c r="B4043" s="475"/>
      <c r="C4043" s="380" t="str">
        <f>IFERROR(_xlfn.XLOOKUP($B4043,'Reference Prices - Do Not Edit'!$C$4:$C$6575,'Reference Prices - Do Not Edit'!$B$4:$B$6575),"-")</f>
        <v>-</v>
      </c>
      <c r="D4043" s="23">
        <f>IFERROR(_xlfn.XLOOKUP($B4043,'Reference Prices - Do Not Edit'!$C$4:$C$6575,'Reference Prices - Do Not Edit'!$D$4:$D$6575),0)</f>
        <v>0</v>
      </c>
      <c r="E4043" s="23">
        <f>IFERROR(_xlfn.XLOOKUP($B4043,'Reference Prices - Do Not Edit'!$C$4:$C$6575,'Reference Prices - Do Not Edit'!$E$4:$E$6575),0)</f>
        <v>0</v>
      </c>
      <c r="F4043" s="25">
        <f>IFERROR(_xlfn.XLOOKUP($B4043,'Reference Prices - Do Not Edit'!$C$4:$C$6575,'Reference Prices - Do Not Edit'!$I$4:$I$6575),0)</f>
        <v>0</v>
      </c>
    </row>
    <row r="4044" spans="2:6">
      <c r="B4044" s="475"/>
      <c r="C4044" s="380" t="str">
        <f>IFERROR(_xlfn.XLOOKUP($B4044,'Reference Prices - Do Not Edit'!$C$4:$C$6575,'Reference Prices - Do Not Edit'!$B$4:$B$6575),"-")</f>
        <v>-</v>
      </c>
      <c r="D4044" s="23">
        <f>IFERROR(_xlfn.XLOOKUP($B4044,'Reference Prices - Do Not Edit'!$C$4:$C$6575,'Reference Prices - Do Not Edit'!$D$4:$D$6575),0)</f>
        <v>0</v>
      </c>
      <c r="E4044" s="23">
        <f>IFERROR(_xlfn.XLOOKUP($B4044,'Reference Prices - Do Not Edit'!$C$4:$C$6575,'Reference Prices - Do Not Edit'!$E$4:$E$6575),0)</f>
        <v>0</v>
      </c>
      <c r="F4044" s="25">
        <f>IFERROR(_xlfn.XLOOKUP($B4044,'Reference Prices - Do Not Edit'!$C$4:$C$6575,'Reference Prices - Do Not Edit'!$I$4:$I$6575),0)</f>
        <v>0</v>
      </c>
    </row>
    <row r="4045" spans="2:6">
      <c r="B4045" s="475"/>
      <c r="C4045" s="380" t="str">
        <f>IFERROR(_xlfn.XLOOKUP($B4045,'Reference Prices - Do Not Edit'!$C$4:$C$6575,'Reference Prices - Do Not Edit'!$B$4:$B$6575),"-")</f>
        <v>-</v>
      </c>
      <c r="D4045" s="23">
        <f>IFERROR(_xlfn.XLOOKUP($B4045,'Reference Prices - Do Not Edit'!$C$4:$C$6575,'Reference Prices - Do Not Edit'!$D$4:$D$6575),0)</f>
        <v>0</v>
      </c>
      <c r="E4045" s="23">
        <f>IFERROR(_xlfn.XLOOKUP($B4045,'Reference Prices - Do Not Edit'!$C$4:$C$6575,'Reference Prices - Do Not Edit'!$E$4:$E$6575),0)</f>
        <v>0</v>
      </c>
      <c r="F4045" s="25">
        <f>IFERROR(_xlfn.XLOOKUP($B4045,'Reference Prices - Do Not Edit'!$C$4:$C$6575,'Reference Prices - Do Not Edit'!$I$4:$I$6575),0)</f>
        <v>0</v>
      </c>
    </row>
    <row r="4046" spans="2:6">
      <c r="B4046" s="475"/>
      <c r="C4046" s="380" t="str">
        <f>IFERROR(_xlfn.XLOOKUP($B4046,'Reference Prices - Do Not Edit'!$C$4:$C$6575,'Reference Prices - Do Not Edit'!$B$4:$B$6575),"-")</f>
        <v>-</v>
      </c>
      <c r="D4046" s="23">
        <f>IFERROR(_xlfn.XLOOKUP($B4046,'Reference Prices - Do Not Edit'!$C$4:$C$6575,'Reference Prices - Do Not Edit'!$D$4:$D$6575),0)</f>
        <v>0</v>
      </c>
      <c r="E4046" s="23">
        <f>IFERROR(_xlfn.XLOOKUP($B4046,'Reference Prices - Do Not Edit'!$C$4:$C$6575,'Reference Prices - Do Not Edit'!$E$4:$E$6575),0)</f>
        <v>0</v>
      </c>
      <c r="F4046" s="25">
        <f>IFERROR(_xlfn.XLOOKUP($B4046,'Reference Prices - Do Not Edit'!$C$4:$C$6575,'Reference Prices - Do Not Edit'!$I$4:$I$6575),0)</f>
        <v>0</v>
      </c>
    </row>
    <row r="4047" spans="2:6">
      <c r="B4047" s="475"/>
      <c r="C4047" s="380" t="str">
        <f>IFERROR(_xlfn.XLOOKUP($B4047,'Reference Prices - Do Not Edit'!$C$4:$C$6575,'Reference Prices - Do Not Edit'!$B$4:$B$6575),"-")</f>
        <v>-</v>
      </c>
      <c r="D4047" s="23">
        <f>IFERROR(_xlfn.XLOOKUP($B4047,'Reference Prices - Do Not Edit'!$C$4:$C$6575,'Reference Prices - Do Not Edit'!$D$4:$D$6575),0)</f>
        <v>0</v>
      </c>
      <c r="E4047" s="23">
        <f>IFERROR(_xlfn.XLOOKUP($B4047,'Reference Prices - Do Not Edit'!$C$4:$C$6575,'Reference Prices - Do Not Edit'!$E$4:$E$6575),0)</f>
        <v>0</v>
      </c>
      <c r="F4047" s="25">
        <f>IFERROR(_xlfn.XLOOKUP($B4047,'Reference Prices - Do Not Edit'!$C$4:$C$6575,'Reference Prices - Do Not Edit'!$I$4:$I$6575),0)</f>
        <v>0</v>
      </c>
    </row>
    <row r="4048" spans="2:6">
      <c r="B4048" s="475"/>
      <c r="C4048" s="380" t="str">
        <f>IFERROR(_xlfn.XLOOKUP($B4048,'Reference Prices - Do Not Edit'!$C$4:$C$6575,'Reference Prices - Do Not Edit'!$B$4:$B$6575),"-")</f>
        <v>-</v>
      </c>
      <c r="D4048" s="23">
        <f>IFERROR(_xlfn.XLOOKUP($B4048,'Reference Prices - Do Not Edit'!$C$4:$C$6575,'Reference Prices - Do Not Edit'!$D$4:$D$6575),0)</f>
        <v>0</v>
      </c>
      <c r="E4048" s="23">
        <f>IFERROR(_xlfn.XLOOKUP($B4048,'Reference Prices - Do Not Edit'!$C$4:$C$6575,'Reference Prices - Do Not Edit'!$E$4:$E$6575),0)</f>
        <v>0</v>
      </c>
      <c r="F4048" s="25">
        <f>IFERROR(_xlfn.XLOOKUP($B4048,'Reference Prices - Do Not Edit'!$C$4:$C$6575,'Reference Prices - Do Not Edit'!$I$4:$I$6575),0)</f>
        <v>0</v>
      </c>
    </row>
    <row r="4049" spans="2:6">
      <c r="B4049" s="475"/>
      <c r="C4049" s="380" t="str">
        <f>IFERROR(_xlfn.XLOOKUP($B4049,'Reference Prices - Do Not Edit'!$C$4:$C$6575,'Reference Prices - Do Not Edit'!$B$4:$B$6575),"-")</f>
        <v>-</v>
      </c>
      <c r="D4049" s="23">
        <f>IFERROR(_xlfn.XLOOKUP($B4049,'Reference Prices - Do Not Edit'!$C$4:$C$6575,'Reference Prices - Do Not Edit'!$D$4:$D$6575),0)</f>
        <v>0</v>
      </c>
      <c r="E4049" s="23">
        <f>IFERROR(_xlfn.XLOOKUP($B4049,'Reference Prices - Do Not Edit'!$C$4:$C$6575,'Reference Prices - Do Not Edit'!$E$4:$E$6575),0)</f>
        <v>0</v>
      </c>
      <c r="F4049" s="25">
        <f>IFERROR(_xlfn.XLOOKUP($B4049,'Reference Prices - Do Not Edit'!$C$4:$C$6575,'Reference Prices - Do Not Edit'!$I$4:$I$6575),0)</f>
        <v>0</v>
      </c>
    </row>
    <row r="4050" spans="2:6">
      <c r="B4050" s="475"/>
      <c r="C4050" s="380" t="str">
        <f>IFERROR(_xlfn.XLOOKUP($B4050,'Reference Prices - Do Not Edit'!$C$4:$C$6575,'Reference Prices - Do Not Edit'!$B$4:$B$6575),"-")</f>
        <v>-</v>
      </c>
      <c r="D4050" s="23">
        <f>IFERROR(_xlfn.XLOOKUP($B4050,'Reference Prices - Do Not Edit'!$C$4:$C$6575,'Reference Prices - Do Not Edit'!$D$4:$D$6575),0)</f>
        <v>0</v>
      </c>
      <c r="E4050" s="23">
        <f>IFERROR(_xlfn.XLOOKUP($B4050,'Reference Prices - Do Not Edit'!$C$4:$C$6575,'Reference Prices - Do Not Edit'!$E$4:$E$6575),0)</f>
        <v>0</v>
      </c>
      <c r="F4050" s="25">
        <f>IFERROR(_xlfn.XLOOKUP($B4050,'Reference Prices - Do Not Edit'!$C$4:$C$6575,'Reference Prices - Do Not Edit'!$I$4:$I$6575),0)</f>
        <v>0</v>
      </c>
    </row>
    <row r="4051" spans="2:6">
      <c r="B4051" s="475"/>
      <c r="C4051" s="380" t="str">
        <f>IFERROR(_xlfn.XLOOKUP($B4051,'Reference Prices - Do Not Edit'!$C$4:$C$6575,'Reference Prices - Do Not Edit'!$B$4:$B$6575),"-")</f>
        <v>-</v>
      </c>
      <c r="D4051" s="23">
        <f>IFERROR(_xlfn.XLOOKUP($B4051,'Reference Prices - Do Not Edit'!$C$4:$C$6575,'Reference Prices - Do Not Edit'!$D$4:$D$6575),0)</f>
        <v>0</v>
      </c>
      <c r="E4051" s="23">
        <f>IFERROR(_xlfn.XLOOKUP($B4051,'Reference Prices - Do Not Edit'!$C$4:$C$6575,'Reference Prices - Do Not Edit'!$E$4:$E$6575),0)</f>
        <v>0</v>
      </c>
      <c r="F4051" s="25">
        <f>IFERROR(_xlfn.XLOOKUP($B4051,'Reference Prices - Do Not Edit'!$C$4:$C$6575,'Reference Prices - Do Not Edit'!$I$4:$I$6575),0)</f>
        <v>0</v>
      </c>
    </row>
    <row r="4052" spans="2:6">
      <c r="B4052" s="475"/>
      <c r="C4052" s="380" t="str">
        <f>IFERROR(_xlfn.XLOOKUP($B4052,'Reference Prices - Do Not Edit'!$C$4:$C$6575,'Reference Prices - Do Not Edit'!$B$4:$B$6575),"-")</f>
        <v>-</v>
      </c>
      <c r="D4052" s="23">
        <f>IFERROR(_xlfn.XLOOKUP($B4052,'Reference Prices - Do Not Edit'!$C$4:$C$6575,'Reference Prices - Do Not Edit'!$D$4:$D$6575),0)</f>
        <v>0</v>
      </c>
      <c r="E4052" s="23">
        <f>IFERROR(_xlfn.XLOOKUP($B4052,'Reference Prices - Do Not Edit'!$C$4:$C$6575,'Reference Prices - Do Not Edit'!$E$4:$E$6575),0)</f>
        <v>0</v>
      </c>
      <c r="F4052" s="25">
        <f>IFERROR(_xlfn.XLOOKUP($B4052,'Reference Prices - Do Not Edit'!$C$4:$C$6575,'Reference Prices - Do Not Edit'!$I$4:$I$6575),0)</f>
        <v>0</v>
      </c>
    </row>
    <row r="4053" spans="2:6">
      <c r="B4053" s="475"/>
      <c r="C4053" s="380" t="str">
        <f>IFERROR(_xlfn.XLOOKUP($B4053,'Reference Prices - Do Not Edit'!$C$4:$C$6575,'Reference Prices - Do Not Edit'!$B$4:$B$6575),"-")</f>
        <v>-</v>
      </c>
      <c r="D4053" s="23">
        <f>IFERROR(_xlfn.XLOOKUP($B4053,'Reference Prices - Do Not Edit'!$C$4:$C$6575,'Reference Prices - Do Not Edit'!$D$4:$D$6575),0)</f>
        <v>0</v>
      </c>
      <c r="E4053" s="23">
        <f>IFERROR(_xlfn.XLOOKUP($B4053,'Reference Prices - Do Not Edit'!$C$4:$C$6575,'Reference Prices - Do Not Edit'!$E$4:$E$6575),0)</f>
        <v>0</v>
      </c>
      <c r="F4053" s="25">
        <f>IFERROR(_xlfn.XLOOKUP($B4053,'Reference Prices - Do Not Edit'!$C$4:$C$6575,'Reference Prices - Do Not Edit'!$I$4:$I$6575),0)</f>
        <v>0</v>
      </c>
    </row>
    <row r="4054" spans="2:6">
      <c r="B4054" s="475"/>
      <c r="C4054" s="380" t="str">
        <f>IFERROR(_xlfn.XLOOKUP($B4054,'Reference Prices - Do Not Edit'!$C$4:$C$6575,'Reference Prices - Do Not Edit'!$B$4:$B$6575),"-")</f>
        <v>-</v>
      </c>
      <c r="D4054" s="23">
        <f>IFERROR(_xlfn.XLOOKUP($B4054,'Reference Prices - Do Not Edit'!$C$4:$C$6575,'Reference Prices - Do Not Edit'!$D$4:$D$6575),0)</f>
        <v>0</v>
      </c>
      <c r="E4054" s="23">
        <f>IFERROR(_xlfn.XLOOKUP($B4054,'Reference Prices - Do Not Edit'!$C$4:$C$6575,'Reference Prices - Do Not Edit'!$E$4:$E$6575),0)</f>
        <v>0</v>
      </c>
      <c r="F4054" s="25">
        <f>IFERROR(_xlfn.XLOOKUP($B4054,'Reference Prices - Do Not Edit'!$C$4:$C$6575,'Reference Prices - Do Not Edit'!$I$4:$I$6575),0)</f>
        <v>0</v>
      </c>
    </row>
    <row r="4055" spans="2:6">
      <c r="B4055" s="475"/>
      <c r="C4055" s="380" t="str">
        <f>IFERROR(_xlfn.XLOOKUP($B4055,'Reference Prices - Do Not Edit'!$C$4:$C$6575,'Reference Prices - Do Not Edit'!$B$4:$B$6575),"-")</f>
        <v>-</v>
      </c>
      <c r="D4055" s="23">
        <f>IFERROR(_xlfn.XLOOKUP($B4055,'Reference Prices - Do Not Edit'!$C$4:$C$6575,'Reference Prices - Do Not Edit'!$D$4:$D$6575),0)</f>
        <v>0</v>
      </c>
      <c r="E4055" s="23">
        <f>IFERROR(_xlfn.XLOOKUP($B4055,'Reference Prices - Do Not Edit'!$C$4:$C$6575,'Reference Prices - Do Not Edit'!$E$4:$E$6575),0)</f>
        <v>0</v>
      </c>
      <c r="F4055" s="25">
        <f>IFERROR(_xlfn.XLOOKUP($B4055,'Reference Prices - Do Not Edit'!$C$4:$C$6575,'Reference Prices - Do Not Edit'!$I$4:$I$6575),0)</f>
        <v>0</v>
      </c>
    </row>
    <row r="4056" spans="2:6">
      <c r="B4056" s="475"/>
      <c r="C4056" s="380" t="str">
        <f>IFERROR(_xlfn.XLOOKUP($B4056,'Reference Prices - Do Not Edit'!$C$4:$C$6575,'Reference Prices - Do Not Edit'!$B$4:$B$6575),"-")</f>
        <v>-</v>
      </c>
      <c r="D4056" s="23">
        <f>IFERROR(_xlfn.XLOOKUP($B4056,'Reference Prices - Do Not Edit'!$C$4:$C$6575,'Reference Prices - Do Not Edit'!$D$4:$D$6575),0)</f>
        <v>0</v>
      </c>
      <c r="E4056" s="23">
        <f>IFERROR(_xlfn.XLOOKUP($B4056,'Reference Prices - Do Not Edit'!$C$4:$C$6575,'Reference Prices - Do Not Edit'!$E$4:$E$6575),0)</f>
        <v>0</v>
      </c>
      <c r="F4056" s="25">
        <f>IFERROR(_xlfn.XLOOKUP($B4056,'Reference Prices - Do Not Edit'!$C$4:$C$6575,'Reference Prices - Do Not Edit'!$I$4:$I$6575),0)</f>
        <v>0</v>
      </c>
    </row>
    <row r="4057" spans="2:6">
      <c r="B4057" s="475"/>
      <c r="C4057" s="380" t="str">
        <f>IFERROR(_xlfn.XLOOKUP($B4057,'Reference Prices - Do Not Edit'!$C$4:$C$6575,'Reference Prices - Do Not Edit'!$B$4:$B$6575),"-")</f>
        <v>-</v>
      </c>
      <c r="D4057" s="23">
        <f>IFERROR(_xlfn.XLOOKUP($B4057,'Reference Prices - Do Not Edit'!$C$4:$C$6575,'Reference Prices - Do Not Edit'!$D$4:$D$6575),0)</f>
        <v>0</v>
      </c>
      <c r="E4057" s="23">
        <f>IFERROR(_xlfn.XLOOKUP($B4057,'Reference Prices - Do Not Edit'!$C$4:$C$6575,'Reference Prices - Do Not Edit'!$E$4:$E$6575),0)</f>
        <v>0</v>
      </c>
      <c r="F4057" s="25">
        <f>IFERROR(_xlfn.XLOOKUP($B4057,'Reference Prices - Do Not Edit'!$C$4:$C$6575,'Reference Prices - Do Not Edit'!$I$4:$I$6575),0)</f>
        <v>0</v>
      </c>
    </row>
    <row r="4058" spans="2:6">
      <c r="B4058" s="475"/>
      <c r="C4058" s="380" t="str">
        <f>IFERROR(_xlfn.XLOOKUP($B4058,'Reference Prices - Do Not Edit'!$C$4:$C$6575,'Reference Prices - Do Not Edit'!$B$4:$B$6575),"-")</f>
        <v>-</v>
      </c>
      <c r="D4058" s="23">
        <f>IFERROR(_xlfn.XLOOKUP($B4058,'Reference Prices - Do Not Edit'!$C$4:$C$6575,'Reference Prices - Do Not Edit'!$D$4:$D$6575),0)</f>
        <v>0</v>
      </c>
      <c r="E4058" s="23">
        <f>IFERROR(_xlfn.XLOOKUP($B4058,'Reference Prices - Do Not Edit'!$C$4:$C$6575,'Reference Prices - Do Not Edit'!$E$4:$E$6575),0)</f>
        <v>0</v>
      </c>
      <c r="F4058" s="25">
        <f>IFERROR(_xlfn.XLOOKUP($B4058,'Reference Prices - Do Not Edit'!$C$4:$C$6575,'Reference Prices - Do Not Edit'!$I$4:$I$6575),0)</f>
        <v>0</v>
      </c>
    </row>
    <row r="4059" spans="2:6">
      <c r="B4059" s="475"/>
      <c r="C4059" s="380" t="str">
        <f>IFERROR(_xlfn.XLOOKUP($B4059,'Reference Prices - Do Not Edit'!$C$4:$C$6575,'Reference Prices - Do Not Edit'!$B$4:$B$6575),"-")</f>
        <v>-</v>
      </c>
      <c r="D4059" s="23">
        <f>IFERROR(_xlfn.XLOOKUP($B4059,'Reference Prices - Do Not Edit'!$C$4:$C$6575,'Reference Prices - Do Not Edit'!$D$4:$D$6575),0)</f>
        <v>0</v>
      </c>
      <c r="E4059" s="23">
        <f>IFERROR(_xlfn.XLOOKUP($B4059,'Reference Prices - Do Not Edit'!$C$4:$C$6575,'Reference Prices - Do Not Edit'!$E$4:$E$6575),0)</f>
        <v>0</v>
      </c>
      <c r="F4059" s="25">
        <f>IFERROR(_xlfn.XLOOKUP($B4059,'Reference Prices - Do Not Edit'!$C$4:$C$6575,'Reference Prices - Do Not Edit'!$I$4:$I$6575),0)</f>
        <v>0</v>
      </c>
    </row>
    <row r="4060" spans="2:6">
      <c r="B4060" s="475"/>
      <c r="C4060" s="380" t="str">
        <f>IFERROR(_xlfn.XLOOKUP($B4060,'Reference Prices - Do Not Edit'!$C$4:$C$6575,'Reference Prices - Do Not Edit'!$B$4:$B$6575),"-")</f>
        <v>-</v>
      </c>
      <c r="D4060" s="23">
        <f>IFERROR(_xlfn.XLOOKUP($B4060,'Reference Prices - Do Not Edit'!$C$4:$C$6575,'Reference Prices - Do Not Edit'!$D$4:$D$6575),0)</f>
        <v>0</v>
      </c>
      <c r="E4060" s="23">
        <f>IFERROR(_xlfn.XLOOKUP($B4060,'Reference Prices - Do Not Edit'!$C$4:$C$6575,'Reference Prices - Do Not Edit'!$E$4:$E$6575),0)</f>
        <v>0</v>
      </c>
      <c r="F4060" s="25">
        <f>IFERROR(_xlfn.XLOOKUP($B4060,'Reference Prices - Do Not Edit'!$C$4:$C$6575,'Reference Prices - Do Not Edit'!$I$4:$I$6575),0)</f>
        <v>0</v>
      </c>
    </row>
    <row r="4061" spans="2:6">
      <c r="B4061" s="475"/>
      <c r="C4061" s="380" t="str">
        <f>IFERROR(_xlfn.XLOOKUP($B4061,'Reference Prices - Do Not Edit'!$C$4:$C$6575,'Reference Prices - Do Not Edit'!$B$4:$B$6575),"-")</f>
        <v>-</v>
      </c>
      <c r="D4061" s="23">
        <f>IFERROR(_xlfn.XLOOKUP($B4061,'Reference Prices - Do Not Edit'!$C$4:$C$6575,'Reference Prices - Do Not Edit'!$D$4:$D$6575),0)</f>
        <v>0</v>
      </c>
      <c r="E4061" s="23">
        <f>IFERROR(_xlfn.XLOOKUP($B4061,'Reference Prices - Do Not Edit'!$C$4:$C$6575,'Reference Prices - Do Not Edit'!$E$4:$E$6575),0)</f>
        <v>0</v>
      </c>
      <c r="F4061" s="25">
        <f>IFERROR(_xlfn.XLOOKUP($B4061,'Reference Prices - Do Not Edit'!$C$4:$C$6575,'Reference Prices - Do Not Edit'!$I$4:$I$6575),0)</f>
        <v>0</v>
      </c>
    </row>
    <row r="4062" spans="2:6">
      <c r="B4062" s="475"/>
      <c r="C4062" s="380" t="str">
        <f>IFERROR(_xlfn.XLOOKUP($B4062,'Reference Prices - Do Not Edit'!$C$4:$C$6575,'Reference Prices - Do Not Edit'!$B$4:$B$6575),"-")</f>
        <v>-</v>
      </c>
      <c r="D4062" s="23">
        <f>IFERROR(_xlfn.XLOOKUP($B4062,'Reference Prices - Do Not Edit'!$C$4:$C$6575,'Reference Prices - Do Not Edit'!$D$4:$D$6575),0)</f>
        <v>0</v>
      </c>
      <c r="E4062" s="23">
        <f>IFERROR(_xlfn.XLOOKUP($B4062,'Reference Prices - Do Not Edit'!$C$4:$C$6575,'Reference Prices - Do Not Edit'!$E$4:$E$6575),0)</f>
        <v>0</v>
      </c>
      <c r="F4062" s="25">
        <f>IFERROR(_xlfn.XLOOKUP($B4062,'Reference Prices - Do Not Edit'!$C$4:$C$6575,'Reference Prices - Do Not Edit'!$I$4:$I$6575),0)</f>
        <v>0</v>
      </c>
    </row>
    <row r="4063" spans="2:6">
      <c r="B4063" s="475"/>
      <c r="C4063" s="380" t="str">
        <f>IFERROR(_xlfn.XLOOKUP($B4063,'Reference Prices - Do Not Edit'!$C$4:$C$6575,'Reference Prices - Do Not Edit'!$B$4:$B$6575),"-")</f>
        <v>-</v>
      </c>
      <c r="D4063" s="23">
        <f>IFERROR(_xlfn.XLOOKUP($B4063,'Reference Prices - Do Not Edit'!$C$4:$C$6575,'Reference Prices - Do Not Edit'!$D$4:$D$6575),0)</f>
        <v>0</v>
      </c>
      <c r="E4063" s="23">
        <f>IFERROR(_xlfn.XLOOKUP($B4063,'Reference Prices - Do Not Edit'!$C$4:$C$6575,'Reference Prices - Do Not Edit'!$E$4:$E$6575),0)</f>
        <v>0</v>
      </c>
      <c r="F4063" s="25">
        <f>IFERROR(_xlfn.XLOOKUP($B4063,'Reference Prices - Do Not Edit'!$C$4:$C$6575,'Reference Prices - Do Not Edit'!$I$4:$I$6575),0)</f>
        <v>0</v>
      </c>
    </row>
    <row r="4064" spans="2:6">
      <c r="B4064" s="475"/>
      <c r="C4064" s="380" t="str">
        <f>IFERROR(_xlfn.XLOOKUP($B4064,'Reference Prices - Do Not Edit'!$C$4:$C$6575,'Reference Prices - Do Not Edit'!$B$4:$B$6575),"-")</f>
        <v>-</v>
      </c>
      <c r="D4064" s="23">
        <f>IFERROR(_xlfn.XLOOKUP($B4064,'Reference Prices - Do Not Edit'!$C$4:$C$6575,'Reference Prices - Do Not Edit'!$D$4:$D$6575),0)</f>
        <v>0</v>
      </c>
      <c r="E4064" s="23">
        <f>IFERROR(_xlfn.XLOOKUP($B4064,'Reference Prices - Do Not Edit'!$C$4:$C$6575,'Reference Prices - Do Not Edit'!$E$4:$E$6575),0)</f>
        <v>0</v>
      </c>
      <c r="F4064" s="25">
        <f>IFERROR(_xlfn.XLOOKUP($B4064,'Reference Prices - Do Not Edit'!$C$4:$C$6575,'Reference Prices - Do Not Edit'!$I$4:$I$6575),0)</f>
        <v>0</v>
      </c>
    </row>
    <row r="4065" spans="2:6">
      <c r="B4065" s="475"/>
      <c r="C4065" s="380" t="str">
        <f>IFERROR(_xlfn.XLOOKUP($B4065,'Reference Prices - Do Not Edit'!$C$4:$C$6575,'Reference Prices - Do Not Edit'!$B$4:$B$6575),"-")</f>
        <v>-</v>
      </c>
      <c r="D4065" s="23">
        <f>IFERROR(_xlfn.XLOOKUP($B4065,'Reference Prices - Do Not Edit'!$C$4:$C$6575,'Reference Prices - Do Not Edit'!$D$4:$D$6575),0)</f>
        <v>0</v>
      </c>
      <c r="E4065" s="23">
        <f>IFERROR(_xlfn.XLOOKUP($B4065,'Reference Prices - Do Not Edit'!$C$4:$C$6575,'Reference Prices - Do Not Edit'!$E$4:$E$6575),0)</f>
        <v>0</v>
      </c>
      <c r="F4065" s="25">
        <f>IFERROR(_xlfn.XLOOKUP($B4065,'Reference Prices - Do Not Edit'!$C$4:$C$6575,'Reference Prices - Do Not Edit'!$I$4:$I$6575),0)</f>
        <v>0</v>
      </c>
    </row>
    <row r="4066" spans="2:6">
      <c r="B4066" s="475"/>
      <c r="C4066" s="380" t="str">
        <f>IFERROR(_xlfn.XLOOKUP($B4066,'Reference Prices - Do Not Edit'!$C$4:$C$6575,'Reference Prices - Do Not Edit'!$B$4:$B$6575),"-")</f>
        <v>-</v>
      </c>
      <c r="D4066" s="23">
        <f>IFERROR(_xlfn.XLOOKUP($B4066,'Reference Prices - Do Not Edit'!$C$4:$C$6575,'Reference Prices - Do Not Edit'!$D$4:$D$6575),0)</f>
        <v>0</v>
      </c>
      <c r="E4066" s="23">
        <f>IFERROR(_xlfn.XLOOKUP($B4066,'Reference Prices - Do Not Edit'!$C$4:$C$6575,'Reference Prices - Do Not Edit'!$E$4:$E$6575),0)</f>
        <v>0</v>
      </c>
      <c r="F4066" s="25">
        <f>IFERROR(_xlfn.XLOOKUP($B4066,'Reference Prices - Do Not Edit'!$C$4:$C$6575,'Reference Prices - Do Not Edit'!$I$4:$I$6575),0)</f>
        <v>0</v>
      </c>
    </row>
    <row r="4067" spans="2:6">
      <c r="B4067" s="475"/>
      <c r="C4067" s="380" t="str">
        <f>IFERROR(_xlfn.XLOOKUP($B4067,'Reference Prices - Do Not Edit'!$C$4:$C$6575,'Reference Prices - Do Not Edit'!$B$4:$B$6575),"-")</f>
        <v>-</v>
      </c>
      <c r="D4067" s="23">
        <f>IFERROR(_xlfn.XLOOKUP($B4067,'Reference Prices - Do Not Edit'!$C$4:$C$6575,'Reference Prices - Do Not Edit'!$D$4:$D$6575),0)</f>
        <v>0</v>
      </c>
      <c r="E4067" s="23">
        <f>IFERROR(_xlfn.XLOOKUP($B4067,'Reference Prices - Do Not Edit'!$C$4:$C$6575,'Reference Prices - Do Not Edit'!$E$4:$E$6575),0)</f>
        <v>0</v>
      </c>
      <c r="F4067" s="25">
        <f>IFERROR(_xlfn.XLOOKUP($B4067,'Reference Prices - Do Not Edit'!$C$4:$C$6575,'Reference Prices - Do Not Edit'!$I$4:$I$6575),0)</f>
        <v>0</v>
      </c>
    </row>
    <row r="4068" spans="2:6">
      <c r="B4068" s="475"/>
      <c r="C4068" s="380" t="str">
        <f>IFERROR(_xlfn.XLOOKUP($B4068,'Reference Prices - Do Not Edit'!$C$4:$C$6575,'Reference Prices - Do Not Edit'!$B$4:$B$6575),"-")</f>
        <v>-</v>
      </c>
      <c r="D4068" s="23">
        <f>IFERROR(_xlfn.XLOOKUP($B4068,'Reference Prices - Do Not Edit'!$C$4:$C$6575,'Reference Prices - Do Not Edit'!$D$4:$D$6575),0)</f>
        <v>0</v>
      </c>
      <c r="E4068" s="23">
        <f>IFERROR(_xlfn.XLOOKUP($B4068,'Reference Prices - Do Not Edit'!$C$4:$C$6575,'Reference Prices - Do Not Edit'!$E$4:$E$6575),0)</f>
        <v>0</v>
      </c>
      <c r="F4068" s="25">
        <f>IFERROR(_xlfn.XLOOKUP($B4068,'Reference Prices - Do Not Edit'!$C$4:$C$6575,'Reference Prices - Do Not Edit'!$I$4:$I$6575),0)</f>
        <v>0</v>
      </c>
    </row>
    <row r="4069" spans="2:6">
      <c r="B4069" s="475"/>
      <c r="C4069" s="380" t="str">
        <f>IFERROR(_xlfn.XLOOKUP($B4069,'Reference Prices - Do Not Edit'!$C$4:$C$6575,'Reference Prices - Do Not Edit'!$B$4:$B$6575),"-")</f>
        <v>-</v>
      </c>
      <c r="D4069" s="23">
        <f>IFERROR(_xlfn.XLOOKUP($B4069,'Reference Prices - Do Not Edit'!$C$4:$C$6575,'Reference Prices - Do Not Edit'!$D$4:$D$6575),0)</f>
        <v>0</v>
      </c>
      <c r="E4069" s="23">
        <f>IFERROR(_xlfn.XLOOKUP($B4069,'Reference Prices - Do Not Edit'!$C$4:$C$6575,'Reference Prices - Do Not Edit'!$E$4:$E$6575),0)</f>
        <v>0</v>
      </c>
      <c r="F4069" s="25">
        <f>IFERROR(_xlfn.XLOOKUP($B4069,'Reference Prices - Do Not Edit'!$C$4:$C$6575,'Reference Prices - Do Not Edit'!$I$4:$I$6575),0)</f>
        <v>0</v>
      </c>
    </row>
    <row r="4070" spans="2:6">
      <c r="B4070" s="475"/>
      <c r="C4070" s="380" t="str">
        <f>IFERROR(_xlfn.XLOOKUP($B4070,'Reference Prices - Do Not Edit'!$C$4:$C$6575,'Reference Prices - Do Not Edit'!$B$4:$B$6575),"-")</f>
        <v>-</v>
      </c>
      <c r="D4070" s="23">
        <f>IFERROR(_xlfn.XLOOKUP($B4070,'Reference Prices - Do Not Edit'!$C$4:$C$6575,'Reference Prices - Do Not Edit'!$D$4:$D$6575),0)</f>
        <v>0</v>
      </c>
      <c r="E4070" s="23">
        <f>IFERROR(_xlfn.XLOOKUP($B4070,'Reference Prices - Do Not Edit'!$C$4:$C$6575,'Reference Prices - Do Not Edit'!$E$4:$E$6575),0)</f>
        <v>0</v>
      </c>
      <c r="F4070" s="25">
        <f>IFERROR(_xlfn.XLOOKUP($B4070,'Reference Prices - Do Not Edit'!$C$4:$C$6575,'Reference Prices - Do Not Edit'!$I$4:$I$6575),0)</f>
        <v>0</v>
      </c>
    </row>
    <row r="4071" spans="2:6">
      <c r="B4071" s="475"/>
      <c r="C4071" s="380" t="str">
        <f>IFERROR(_xlfn.XLOOKUP($B4071,'Reference Prices - Do Not Edit'!$C$4:$C$6575,'Reference Prices - Do Not Edit'!$B$4:$B$6575),"-")</f>
        <v>-</v>
      </c>
      <c r="D4071" s="23">
        <f>IFERROR(_xlfn.XLOOKUP($B4071,'Reference Prices - Do Not Edit'!$C$4:$C$6575,'Reference Prices - Do Not Edit'!$D$4:$D$6575),0)</f>
        <v>0</v>
      </c>
      <c r="E4071" s="23">
        <f>IFERROR(_xlfn.XLOOKUP($B4071,'Reference Prices - Do Not Edit'!$C$4:$C$6575,'Reference Prices - Do Not Edit'!$E$4:$E$6575),0)</f>
        <v>0</v>
      </c>
      <c r="F4071" s="25">
        <f>IFERROR(_xlfn.XLOOKUP($B4071,'Reference Prices - Do Not Edit'!$C$4:$C$6575,'Reference Prices - Do Not Edit'!$I$4:$I$6575),0)</f>
        <v>0</v>
      </c>
    </row>
    <row r="4072" spans="2:6">
      <c r="B4072" s="475"/>
      <c r="C4072" s="380" t="str">
        <f>IFERROR(_xlfn.XLOOKUP($B4072,'Reference Prices - Do Not Edit'!$C$4:$C$6575,'Reference Prices - Do Not Edit'!$B$4:$B$6575),"-")</f>
        <v>-</v>
      </c>
      <c r="D4072" s="23">
        <f>IFERROR(_xlfn.XLOOKUP($B4072,'Reference Prices - Do Not Edit'!$C$4:$C$6575,'Reference Prices - Do Not Edit'!$D$4:$D$6575),0)</f>
        <v>0</v>
      </c>
      <c r="E4072" s="23">
        <f>IFERROR(_xlfn.XLOOKUP($B4072,'Reference Prices - Do Not Edit'!$C$4:$C$6575,'Reference Prices - Do Not Edit'!$E$4:$E$6575),0)</f>
        <v>0</v>
      </c>
      <c r="F4072" s="25">
        <f>IFERROR(_xlfn.XLOOKUP($B4072,'Reference Prices - Do Not Edit'!$C$4:$C$6575,'Reference Prices - Do Not Edit'!$I$4:$I$6575),0)</f>
        <v>0</v>
      </c>
    </row>
    <row r="4073" spans="2:6">
      <c r="B4073" s="475"/>
      <c r="C4073" s="380" t="str">
        <f>IFERROR(_xlfn.XLOOKUP($B4073,'Reference Prices - Do Not Edit'!$C$4:$C$6575,'Reference Prices - Do Not Edit'!$B$4:$B$6575),"-")</f>
        <v>-</v>
      </c>
      <c r="D4073" s="23">
        <f>IFERROR(_xlfn.XLOOKUP($B4073,'Reference Prices - Do Not Edit'!$C$4:$C$6575,'Reference Prices - Do Not Edit'!$D$4:$D$6575),0)</f>
        <v>0</v>
      </c>
      <c r="E4073" s="23">
        <f>IFERROR(_xlfn.XLOOKUP($B4073,'Reference Prices - Do Not Edit'!$C$4:$C$6575,'Reference Prices - Do Not Edit'!$E$4:$E$6575),0)</f>
        <v>0</v>
      </c>
      <c r="F4073" s="25">
        <f>IFERROR(_xlfn.XLOOKUP($B4073,'Reference Prices - Do Not Edit'!$C$4:$C$6575,'Reference Prices - Do Not Edit'!$I$4:$I$6575),0)</f>
        <v>0</v>
      </c>
    </row>
    <row r="4074" spans="2:6">
      <c r="B4074" s="475"/>
      <c r="C4074" s="380" t="str">
        <f>IFERROR(_xlfn.XLOOKUP($B4074,'Reference Prices - Do Not Edit'!$C$4:$C$6575,'Reference Prices - Do Not Edit'!$B$4:$B$6575),"-")</f>
        <v>-</v>
      </c>
      <c r="D4074" s="23">
        <f>IFERROR(_xlfn.XLOOKUP($B4074,'Reference Prices - Do Not Edit'!$C$4:$C$6575,'Reference Prices - Do Not Edit'!$D$4:$D$6575),0)</f>
        <v>0</v>
      </c>
      <c r="E4074" s="23">
        <f>IFERROR(_xlfn.XLOOKUP($B4074,'Reference Prices - Do Not Edit'!$C$4:$C$6575,'Reference Prices - Do Not Edit'!$E$4:$E$6575),0)</f>
        <v>0</v>
      </c>
      <c r="F4074" s="25">
        <f>IFERROR(_xlfn.XLOOKUP($B4074,'Reference Prices - Do Not Edit'!$C$4:$C$6575,'Reference Prices - Do Not Edit'!$I$4:$I$6575),0)</f>
        <v>0</v>
      </c>
    </row>
    <row r="4075" spans="2:6">
      <c r="B4075" s="475"/>
      <c r="C4075" s="380" t="str">
        <f>IFERROR(_xlfn.XLOOKUP($B4075,'Reference Prices - Do Not Edit'!$C$4:$C$6575,'Reference Prices - Do Not Edit'!$B$4:$B$6575),"-")</f>
        <v>-</v>
      </c>
      <c r="D4075" s="23">
        <f>IFERROR(_xlfn.XLOOKUP($B4075,'Reference Prices - Do Not Edit'!$C$4:$C$6575,'Reference Prices - Do Not Edit'!$D$4:$D$6575),0)</f>
        <v>0</v>
      </c>
      <c r="E4075" s="23">
        <f>IFERROR(_xlfn.XLOOKUP($B4075,'Reference Prices - Do Not Edit'!$C$4:$C$6575,'Reference Prices - Do Not Edit'!$E$4:$E$6575),0)</f>
        <v>0</v>
      </c>
      <c r="F4075" s="25">
        <f>IFERROR(_xlfn.XLOOKUP($B4075,'Reference Prices - Do Not Edit'!$C$4:$C$6575,'Reference Prices - Do Not Edit'!$I$4:$I$6575),0)</f>
        <v>0</v>
      </c>
    </row>
    <row r="4076" spans="2:6">
      <c r="B4076" s="475"/>
      <c r="C4076" s="380" t="str">
        <f>IFERROR(_xlfn.XLOOKUP($B4076,'Reference Prices - Do Not Edit'!$C$4:$C$6575,'Reference Prices - Do Not Edit'!$B$4:$B$6575),"-")</f>
        <v>-</v>
      </c>
      <c r="D4076" s="23">
        <f>IFERROR(_xlfn.XLOOKUP($B4076,'Reference Prices - Do Not Edit'!$C$4:$C$6575,'Reference Prices - Do Not Edit'!$D$4:$D$6575),0)</f>
        <v>0</v>
      </c>
      <c r="E4076" s="23">
        <f>IFERROR(_xlfn.XLOOKUP($B4076,'Reference Prices - Do Not Edit'!$C$4:$C$6575,'Reference Prices - Do Not Edit'!$E$4:$E$6575),0)</f>
        <v>0</v>
      </c>
      <c r="F4076" s="25">
        <f>IFERROR(_xlfn.XLOOKUP($B4076,'Reference Prices - Do Not Edit'!$C$4:$C$6575,'Reference Prices - Do Not Edit'!$I$4:$I$6575),0)</f>
        <v>0</v>
      </c>
    </row>
    <row r="4077" spans="2:6">
      <c r="B4077" s="475"/>
      <c r="C4077" s="380" t="str">
        <f>IFERROR(_xlfn.XLOOKUP($B4077,'Reference Prices - Do Not Edit'!$C$4:$C$6575,'Reference Prices - Do Not Edit'!$B$4:$B$6575),"-")</f>
        <v>-</v>
      </c>
      <c r="D4077" s="23">
        <f>IFERROR(_xlfn.XLOOKUP($B4077,'Reference Prices - Do Not Edit'!$C$4:$C$6575,'Reference Prices - Do Not Edit'!$D$4:$D$6575),0)</f>
        <v>0</v>
      </c>
      <c r="E4077" s="23">
        <f>IFERROR(_xlfn.XLOOKUP($B4077,'Reference Prices - Do Not Edit'!$C$4:$C$6575,'Reference Prices - Do Not Edit'!$E$4:$E$6575),0)</f>
        <v>0</v>
      </c>
      <c r="F4077" s="25">
        <f>IFERROR(_xlfn.XLOOKUP($B4077,'Reference Prices - Do Not Edit'!$C$4:$C$6575,'Reference Prices - Do Not Edit'!$I$4:$I$6575),0)</f>
        <v>0</v>
      </c>
    </row>
    <row r="4078" spans="2:6">
      <c r="B4078" s="475"/>
      <c r="C4078" s="380" t="str">
        <f>IFERROR(_xlfn.XLOOKUP($B4078,'Reference Prices - Do Not Edit'!$C$4:$C$6575,'Reference Prices - Do Not Edit'!$B$4:$B$6575),"-")</f>
        <v>-</v>
      </c>
      <c r="D4078" s="23">
        <f>IFERROR(_xlfn.XLOOKUP($B4078,'Reference Prices - Do Not Edit'!$C$4:$C$6575,'Reference Prices - Do Not Edit'!$D$4:$D$6575),0)</f>
        <v>0</v>
      </c>
      <c r="E4078" s="23">
        <f>IFERROR(_xlfn.XLOOKUP($B4078,'Reference Prices - Do Not Edit'!$C$4:$C$6575,'Reference Prices - Do Not Edit'!$E$4:$E$6575),0)</f>
        <v>0</v>
      </c>
      <c r="F4078" s="25">
        <f>IFERROR(_xlfn.XLOOKUP($B4078,'Reference Prices - Do Not Edit'!$C$4:$C$6575,'Reference Prices - Do Not Edit'!$I$4:$I$6575),0)</f>
        <v>0</v>
      </c>
    </row>
    <row r="4079" spans="2:6">
      <c r="B4079" s="475"/>
      <c r="C4079" s="380" t="str">
        <f>IFERROR(_xlfn.XLOOKUP($B4079,'Reference Prices - Do Not Edit'!$C$4:$C$6575,'Reference Prices - Do Not Edit'!$B$4:$B$6575),"-")</f>
        <v>-</v>
      </c>
      <c r="D4079" s="23">
        <f>IFERROR(_xlfn.XLOOKUP($B4079,'Reference Prices - Do Not Edit'!$C$4:$C$6575,'Reference Prices - Do Not Edit'!$D$4:$D$6575),0)</f>
        <v>0</v>
      </c>
      <c r="E4079" s="23">
        <f>IFERROR(_xlfn.XLOOKUP($B4079,'Reference Prices - Do Not Edit'!$C$4:$C$6575,'Reference Prices - Do Not Edit'!$E$4:$E$6575),0)</f>
        <v>0</v>
      </c>
      <c r="F4079" s="25">
        <f>IFERROR(_xlfn.XLOOKUP($B4079,'Reference Prices - Do Not Edit'!$C$4:$C$6575,'Reference Prices - Do Not Edit'!$I$4:$I$6575),0)</f>
        <v>0</v>
      </c>
    </row>
    <row r="4080" spans="2:6">
      <c r="B4080" s="475"/>
      <c r="C4080" s="380" t="str">
        <f>IFERROR(_xlfn.XLOOKUP($B4080,'Reference Prices - Do Not Edit'!$C$4:$C$6575,'Reference Prices - Do Not Edit'!$B$4:$B$6575),"-")</f>
        <v>-</v>
      </c>
      <c r="D4080" s="23">
        <f>IFERROR(_xlfn.XLOOKUP($B4080,'Reference Prices - Do Not Edit'!$C$4:$C$6575,'Reference Prices - Do Not Edit'!$D$4:$D$6575),0)</f>
        <v>0</v>
      </c>
      <c r="E4080" s="23">
        <f>IFERROR(_xlfn.XLOOKUP($B4080,'Reference Prices - Do Not Edit'!$C$4:$C$6575,'Reference Prices - Do Not Edit'!$E$4:$E$6575),0)</f>
        <v>0</v>
      </c>
      <c r="F4080" s="25">
        <f>IFERROR(_xlfn.XLOOKUP($B4080,'Reference Prices - Do Not Edit'!$C$4:$C$6575,'Reference Prices - Do Not Edit'!$I$4:$I$6575),0)</f>
        <v>0</v>
      </c>
    </row>
    <row r="4081" spans="2:6">
      <c r="B4081" s="475"/>
      <c r="C4081" s="380" t="str">
        <f>IFERROR(_xlfn.XLOOKUP($B4081,'Reference Prices - Do Not Edit'!$C$4:$C$6575,'Reference Prices - Do Not Edit'!$B$4:$B$6575),"-")</f>
        <v>-</v>
      </c>
      <c r="D4081" s="23">
        <f>IFERROR(_xlfn.XLOOKUP($B4081,'Reference Prices - Do Not Edit'!$C$4:$C$6575,'Reference Prices - Do Not Edit'!$D$4:$D$6575),0)</f>
        <v>0</v>
      </c>
      <c r="E4081" s="23">
        <f>IFERROR(_xlfn.XLOOKUP($B4081,'Reference Prices - Do Not Edit'!$C$4:$C$6575,'Reference Prices - Do Not Edit'!$E$4:$E$6575),0)</f>
        <v>0</v>
      </c>
      <c r="F4081" s="25">
        <f>IFERROR(_xlfn.XLOOKUP($B4081,'Reference Prices - Do Not Edit'!$C$4:$C$6575,'Reference Prices - Do Not Edit'!$I$4:$I$6575),0)</f>
        <v>0</v>
      </c>
    </row>
    <row r="4082" spans="2:6">
      <c r="B4082" s="475"/>
      <c r="C4082" s="380" t="str">
        <f>IFERROR(_xlfn.XLOOKUP($B4082,'Reference Prices - Do Not Edit'!$C$4:$C$6575,'Reference Prices - Do Not Edit'!$B$4:$B$6575),"-")</f>
        <v>-</v>
      </c>
      <c r="D4082" s="23">
        <f>IFERROR(_xlfn.XLOOKUP($B4082,'Reference Prices - Do Not Edit'!$C$4:$C$6575,'Reference Prices - Do Not Edit'!$D$4:$D$6575),0)</f>
        <v>0</v>
      </c>
      <c r="E4082" s="23">
        <f>IFERROR(_xlfn.XLOOKUP($B4082,'Reference Prices - Do Not Edit'!$C$4:$C$6575,'Reference Prices - Do Not Edit'!$E$4:$E$6575),0)</f>
        <v>0</v>
      </c>
      <c r="F4082" s="25">
        <f>IFERROR(_xlfn.XLOOKUP($B4082,'Reference Prices - Do Not Edit'!$C$4:$C$6575,'Reference Prices - Do Not Edit'!$I$4:$I$6575),0)</f>
        <v>0</v>
      </c>
    </row>
    <row r="4083" spans="2:6">
      <c r="B4083" s="475"/>
      <c r="C4083" s="380" t="str">
        <f>IFERROR(_xlfn.XLOOKUP($B4083,'Reference Prices - Do Not Edit'!$C$4:$C$6575,'Reference Prices - Do Not Edit'!$B$4:$B$6575),"-")</f>
        <v>-</v>
      </c>
      <c r="D4083" s="23">
        <f>IFERROR(_xlfn.XLOOKUP($B4083,'Reference Prices - Do Not Edit'!$C$4:$C$6575,'Reference Prices - Do Not Edit'!$D$4:$D$6575),0)</f>
        <v>0</v>
      </c>
      <c r="E4083" s="23">
        <f>IFERROR(_xlfn.XLOOKUP($B4083,'Reference Prices - Do Not Edit'!$C$4:$C$6575,'Reference Prices - Do Not Edit'!$E$4:$E$6575),0)</f>
        <v>0</v>
      </c>
      <c r="F4083" s="25">
        <f>IFERROR(_xlfn.XLOOKUP($B4083,'Reference Prices - Do Not Edit'!$C$4:$C$6575,'Reference Prices - Do Not Edit'!$I$4:$I$6575),0)</f>
        <v>0</v>
      </c>
    </row>
    <row r="4084" spans="2:6">
      <c r="B4084" s="475"/>
      <c r="C4084" s="380" t="str">
        <f>IFERROR(_xlfn.XLOOKUP($B4084,'Reference Prices - Do Not Edit'!$C$4:$C$6575,'Reference Prices - Do Not Edit'!$B$4:$B$6575),"-")</f>
        <v>-</v>
      </c>
      <c r="D4084" s="23">
        <f>IFERROR(_xlfn.XLOOKUP($B4084,'Reference Prices - Do Not Edit'!$C$4:$C$6575,'Reference Prices - Do Not Edit'!$D$4:$D$6575),0)</f>
        <v>0</v>
      </c>
      <c r="E4084" s="23">
        <f>IFERROR(_xlfn.XLOOKUP($B4084,'Reference Prices - Do Not Edit'!$C$4:$C$6575,'Reference Prices - Do Not Edit'!$E$4:$E$6575),0)</f>
        <v>0</v>
      </c>
      <c r="F4084" s="25">
        <f>IFERROR(_xlfn.XLOOKUP($B4084,'Reference Prices - Do Not Edit'!$C$4:$C$6575,'Reference Prices - Do Not Edit'!$I$4:$I$6575),0)</f>
        <v>0</v>
      </c>
    </row>
    <row r="4085" spans="2:6">
      <c r="B4085" s="475"/>
      <c r="C4085" s="380" t="str">
        <f>IFERROR(_xlfn.XLOOKUP($B4085,'Reference Prices - Do Not Edit'!$C$4:$C$6575,'Reference Prices - Do Not Edit'!$B$4:$B$6575),"-")</f>
        <v>-</v>
      </c>
      <c r="D4085" s="23">
        <f>IFERROR(_xlfn.XLOOKUP($B4085,'Reference Prices - Do Not Edit'!$C$4:$C$6575,'Reference Prices - Do Not Edit'!$D$4:$D$6575),0)</f>
        <v>0</v>
      </c>
      <c r="E4085" s="23">
        <f>IFERROR(_xlfn.XLOOKUP($B4085,'Reference Prices - Do Not Edit'!$C$4:$C$6575,'Reference Prices - Do Not Edit'!$E$4:$E$6575),0)</f>
        <v>0</v>
      </c>
      <c r="F4085" s="25">
        <f>IFERROR(_xlfn.XLOOKUP($B4085,'Reference Prices - Do Not Edit'!$C$4:$C$6575,'Reference Prices - Do Not Edit'!$I$4:$I$6575),0)</f>
        <v>0</v>
      </c>
    </row>
    <row r="4086" spans="2:6">
      <c r="B4086" s="475"/>
      <c r="C4086" s="380" t="str">
        <f>IFERROR(_xlfn.XLOOKUP($B4086,'Reference Prices - Do Not Edit'!$C$4:$C$6575,'Reference Prices - Do Not Edit'!$B$4:$B$6575),"-")</f>
        <v>-</v>
      </c>
      <c r="D4086" s="23">
        <f>IFERROR(_xlfn.XLOOKUP($B4086,'Reference Prices - Do Not Edit'!$C$4:$C$6575,'Reference Prices - Do Not Edit'!$D$4:$D$6575),0)</f>
        <v>0</v>
      </c>
      <c r="E4086" s="23">
        <f>IFERROR(_xlfn.XLOOKUP($B4086,'Reference Prices - Do Not Edit'!$C$4:$C$6575,'Reference Prices - Do Not Edit'!$E$4:$E$6575),0)</f>
        <v>0</v>
      </c>
      <c r="F4086" s="25">
        <f>IFERROR(_xlfn.XLOOKUP($B4086,'Reference Prices - Do Not Edit'!$C$4:$C$6575,'Reference Prices - Do Not Edit'!$I$4:$I$6575),0)</f>
        <v>0</v>
      </c>
    </row>
    <row r="4087" spans="2:6">
      <c r="B4087" s="475"/>
      <c r="C4087" s="380" t="str">
        <f>IFERROR(_xlfn.XLOOKUP($B4087,'Reference Prices - Do Not Edit'!$C$4:$C$6575,'Reference Prices - Do Not Edit'!$B$4:$B$6575),"-")</f>
        <v>-</v>
      </c>
      <c r="D4087" s="23">
        <f>IFERROR(_xlfn.XLOOKUP($B4087,'Reference Prices - Do Not Edit'!$C$4:$C$6575,'Reference Prices - Do Not Edit'!$D$4:$D$6575),0)</f>
        <v>0</v>
      </c>
      <c r="E4087" s="23">
        <f>IFERROR(_xlfn.XLOOKUP($B4087,'Reference Prices - Do Not Edit'!$C$4:$C$6575,'Reference Prices - Do Not Edit'!$E$4:$E$6575),0)</f>
        <v>0</v>
      </c>
      <c r="F4087" s="25">
        <f>IFERROR(_xlfn.XLOOKUP($B4087,'Reference Prices - Do Not Edit'!$C$4:$C$6575,'Reference Prices - Do Not Edit'!$I$4:$I$6575),0)</f>
        <v>0</v>
      </c>
    </row>
    <row r="4088" spans="2:6">
      <c r="B4088" s="475"/>
      <c r="C4088" s="380" t="str">
        <f>IFERROR(_xlfn.XLOOKUP($B4088,'Reference Prices - Do Not Edit'!$C$4:$C$6575,'Reference Prices - Do Not Edit'!$B$4:$B$6575),"-")</f>
        <v>-</v>
      </c>
      <c r="D4088" s="23">
        <f>IFERROR(_xlfn.XLOOKUP($B4088,'Reference Prices - Do Not Edit'!$C$4:$C$6575,'Reference Prices - Do Not Edit'!$D$4:$D$6575),0)</f>
        <v>0</v>
      </c>
      <c r="E4088" s="23">
        <f>IFERROR(_xlfn.XLOOKUP($B4088,'Reference Prices - Do Not Edit'!$C$4:$C$6575,'Reference Prices - Do Not Edit'!$E$4:$E$6575),0)</f>
        <v>0</v>
      </c>
      <c r="F4088" s="25">
        <f>IFERROR(_xlfn.XLOOKUP($B4088,'Reference Prices - Do Not Edit'!$C$4:$C$6575,'Reference Prices - Do Not Edit'!$I$4:$I$6575),0)</f>
        <v>0</v>
      </c>
    </row>
    <row r="4089" spans="2:6">
      <c r="B4089" s="475"/>
      <c r="C4089" s="380" t="str">
        <f>IFERROR(_xlfn.XLOOKUP($B4089,'Reference Prices - Do Not Edit'!$C$4:$C$6575,'Reference Prices - Do Not Edit'!$B$4:$B$6575),"-")</f>
        <v>-</v>
      </c>
      <c r="D4089" s="23">
        <f>IFERROR(_xlfn.XLOOKUP($B4089,'Reference Prices - Do Not Edit'!$C$4:$C$6575,'Reference Prices - Do Not Edit'!$D$4:$D$6575),0)</f>
        <v>0</v>
      </c>
      <c r="E4089" s="23">
        <f>IFERROR(_xlfn.XLOOKUP($B4089,'Reference Prices - Do Not Edit'!$C$4:$C$6575,'Reference Prices - Do Not Edit'!$E$4:$E$6575),0)</f>
        <v>0</v>
      </c>
      <c r="F4089" s="25">
        <f>IFERROR(_xlfn.XLOOKUP($B4089,'Reference Prices - Do Not Edit'!$C$4:$C$6575,'Reference Prices - Do Not Edit'!$I$4:$I$6575),0)</f>
        <v>0</v>
      </c>
    </row>
    <row r="4090" spans="2:6">
      <c r="B4090" s="475"/>
      <c r="C4090" s="380" t="str">
        <f>IFERROR(_xlfn.XLOOKUP($B4090,'Reference Prices - Do Not Edit'!$C$4:$C$6575,'Reference Prices - Do Not Edit'!$B$4:$B$6575),"-")</f>
        <v>-</v>
      </c>
      <c r="D4090" s="23">
        <f>IFERROR(_xlfn.XLOOKUP($B4090,'Reference Prices - Do Not Edit'!$C$4:$C$6575,'Reference Prices - Do Not Edit'!$D$4:$D$6575),0)</f>
        <v>0</v>
      </c>
      <c r="E4090" s="23">
        <f>IFERROR(_xlfn.XLOOKUP($B4090,'Reference Prices - Do Not Edit'!$C$4:$C$6575,'Reference Prices - Do Not Edit'!$E$4:$E$6575),0)</f>
        <v>0</v>
      </c>
      <c r="F4090" s="25">
        <f>IFERROR(_xlfn.XLOOKUP($B4090,'Reference Prices - Do Not Edit'!$C$4:$C$6575,'Reference Prices - Do Not Edit'!$I$4:$I$6575),0)</f>
        <v>0</v>
      </c>
    </row>
    <row r="4091" spans="2:6">
      <c r="B4091" s="475"/>
      <c r="C4091" s="380" t="str">
        <f>IFERROR(_xlfn.XLOOKUP($B4091,'Reference Prices - Do Not Edit'!$C$4:$C$6575,'Reference Prices - Do Not Edit'!$B$4:$B$6575),"-")</f>
        <v>-</v>
      </c>
      <c r="D4091" s="23">
        <f>IFERROR(_xlfn.XLOOKUP($B4091,'Reference Prices - Do Not Edit'!$C$4:$C$6575,'Reference Prices - Do Not Edit'!$D$4:$D$6575),0)</f>
        <v>0</v>
      </c>
      <c r="E4091" s="23">
        <f>IFERROR(_xlfn.XLOOKUP($B4091,'Reference Prices - Do Not Edit'!$C$4:$C$6575,'Reference Prices - Do Not Edit'!$E$4:$E$6575),0)</f>
        <v>0</v>
      </c>
      <c r="F4091" s="25">
        <f>IFERROR(_xlfn.XLOOKUP($B4091,'Reference Prices - Do Not Edit'!$C$4:$C$6575,'Reference Prices - Do Not Edit'!$I$4:$I$6575),0)</f>
        <v>0</v>
      </c>
    </row>
    <row r="4092" spans="2:6">
      <c r="B4092" s="475"/>
      <c r="C4092" s="380" t="str">
        <f>IFERROR(_xlfn.XLOOKUP($B4092,'Reference Prices - Do Not Edit'!$C$4:$C$6575,'Reference Prices - Do Not Edit'!$B$4:$B$6575),"-")</f>
        <v>-</v>
      </c>
      <c r="D4092" s="23">
        <f>IFERROR(_xlfn.XLOOKUP($B4092,'Reference Prices - Do Not Edit'!$C$4:$C$6575,'Reference Prices - Do Not Edit'!$D$4:$D$6575),0)</f>
        <v>0</v>
      </c>
      <c r="E4092" s="23">
        <f>IFERROR(_xlfn.XLOOKUP($B4092,'Reference Prices - Do Not Edit'!$C$4:$C$6575,'Reference Prices - Do Not Edit'!$E$4:$E$6575),0)</f>
        <v>0</v>
      </c>
      <c r="F4092" s="25">
        <f>IFERROR(_xlfn.XLOOKUP($B4092,'Reference Prices - Do Not Edit'!$C$4:$C$6575,'Reference Prices - Do Not Edit'!$I$4:$I$6575),0)</f>
        <v>0</v>
      </c>
    </row>
    <row r="4093" spans="2:6">
      <c r="B4093" s="475"/>
      <c r="C4093" s="380" t="str">
        <f>IFERROR(_xlfn.XLOOKUP($B4093,'Reference Prices - Do Not Edit'!$C$4:$C$6575,'Reference Prices - Do Not Edit'!$B$4:$B$6575),"-")</f>
        <v>-</v>
      </c>
      <c r="D4093" s="23">
        <f>IFERROR(_xlfn.XLOOKUP($B4093,'Reference Prices - Do Not Edit'!$C$4:$C$6575,'Reference Prices - Do Not Edit'!$D$4:$D$6575),0)</f>
        <v>0</v>
      </c>
      <c r="E4093" s="23">
        <f>IFERROR(_xlfn.XLOOKUP($B4093,'Reference Prices - Do Not Edit'!$C$4:$C$6575,'Reference Prices - Do Not Edit'!$E$4:$E$6575),0)</f>
        <v>0</v>
      </c>
      <c r="F4093" s="25">
        <f>IFERROR(_xlfn.XLOOKUP($B4093,'Reference Prices - Do Not Edit'!$C$4:$C$6575,'Reference Prices - Do Not Edit'!$I$4:$I$6575),0)</f>
        <v>0</v>
      </c>
    </row>
    <row r="4094" spans="2:6">
      <c r="B4094" s="475"/>
      <c r="C4094" s="380" t="str">
        <f>IFERROR(_xlfn.XLOOKUP($B4094,'Reference Prices - Do Not Edit'!$C$4:$C$6575,'Reference Prices - Do Not Edit'!$B$4:$B$6575),"-")</f>
        <v>-</v>
      </c>
      <c r="D4094" s="23">
        <f>IFERROR(_xlfn.XLOOKUP($B4094,'Reference Prices - Do Not Edit'!$C$4:$C$6575,'Reference Prices - Do Not Edit'!$D$4:$D$6575),0)</f>
        <v>0</v>
      </c>
      <c r="E4094" s="23">
        <f>IFERROR(_xlfn.XLOOKUP($B4094,'Reference Prices - Do Not Edit'!$C$4:$C$6575,'Reference Prices - Do Not Edit'!$E$4:$E$6575),0)</f>
        <v>0</v>
      </c>
      <c r="F4094" s="25">
        <f>IFERROR(_xlfn.XLOOKUP($B4094,'Reference Prices - Do Not Edit'!$C$4:$C$6575,'Reference Prices - Do Not Edit'!$I$4:$I$6575),0)</f>
        <v>0</v>
      </c>
    </row>
    <row r="4095" spans="2:6">
      <c r="B4095" s="475"/>
      <c r="C4095" s="380" t="str">
        <f>IFERROR(_xlfn.XLOOKUP($B4095,'Reference Prices - Do Not Edit'!$C$4:$C$6575,'Reference Prices - Do Not Edit'!$B$4:$B$6575),"-")</f>
        <v>-</v>
      </c>
      <c r="D4095" s="23">
        <f>IFERROR(_xlfn.XLOOKUP($B4095,'Reference Prices - Do Not Edit'!$C$4:$C$6575,'Reference Prices - Do Not Edit'!$D$4:$D$6575),0)</f>
        <v>0</v>
      </c>
      <c r="E4095" s="23">
        <f>IFERROR(_xlfn.XLOOKUP($B4095,'Reference Prices - Do Not Edit'!$C$4:$C$6575,'Reference Prices - Do Not Edit'!$E$4:$E$6575),0)</f>
        <v>0</v>
      </c>
      <c r="F4095" s="25">
        <f>IFERROR(_xlfn.XLOOKUP($B4095,'Reference Prices - Do Not Edit'!$C$4:$C$6575,'Reference Prices - Do Not Edit'!$I$4:$I$6575),0)</f>
        <v>0</v>
      </c>
    </row>
    <row r="4096" spans="2:6">
      <c r="B4096" s="475"/>
      <c r="C4096" s="380" t="str">
        <f>IFERROR(_xlfn.XLOOKUP($B4096,'Reference Prices - Do Not Edit'!$C$4:$C$6575,'Reference Prices - Do Not Edit'!$B$4:$B$6575),"-")</f>
        <v>-</v>
      </c>
      <c r="D4096" s="23">
        <f>IFERROR(_xlfn.XLOOKUP($B4096,'Reference Prices - Do Not Edit'!$C$4:$C$6575,'Reference Prices - Do Not Edit'!$D$4:$D$6575),0)</f>
        <v>0</v>
      </c>
      <c r="E4096" s="23">
        <f>IFERROR(_xlfn.XLOOKUP($B4096,'Reference Prices - Do Not Edit'!$C$4:$C$6575,'Reference Prices - Do Not Edit'!$E$4:$E$6575),0)</f>
        <v>0</v>
      </c>
      <c r="F4096" s="25">
        <f>IFERROR(_xlfn.XLOOKUP($B4096,'Reference Prices - Do Not Edit'!$C$4:$C$6575,'Reference Prices - Do Not Edit'!$I$4:$I$6575),0)</f>
        <v>0</v>
      </c>
    </row>
    <row r="4097" spans="2:6">
      <c r="B4097" s="475"/>
      <c r="C4097" s="380" t="str">
        <f>IFERROR(_xlfn.XLOOKUP($B4097,'Reference Prices - Do Not Edit'!$C$4:$C$6575,'Reference Prices - Do Not Edit'!$B$4:$B$6575),"-")</f>
        <v>-</v>
      </c>
      <c r="D4097" s="23">
        <f>IFERROR(_xlfn.XLOOKUP($B4097,'Reference Prices - Do Not Edit'!$C$4:$C$6575,'Reference Prices - Do Not Edit'!$D$4:$D$6575),0)</f>
        <v>0</v>
      </c>
      <c r="E4097" s="23">
        <f>IFERROR(_xlfn.XLOOKUP($B4097,'Reference Prices - Do Not Edit'!$C$4:$C$6575,'Reference Prices - Do Not Edit'!$E$4:$E$6575),0)</f>
        <v>0</v>
      </c>
      <c r="F4097" s="25">
        <f>IFERROR(_xlfn.XLOOKUP($B4097,'Reference Prices - Do Not Edit'!$C$4:$C$6575,'Reference Prices - Do Not Edit'!$I$4:$I$6575),0)</f>
        <v>0</v>
      </c>
    </row>
    <row r="4098" spans="2:6">
      <c r="B4098" s="475"/>
      <c r="C4098" s="380" t="str">
        <f>IFERROR(_xlfn.XLOOKUP($B4098,'Reference Prices - Do Not Edit'!$C$4:$C$6575,'Reference Prices - Do Not Edit'!$B$4:$B$6575),"-")</f>
        <v>-</v>
      </c>
      <c r="D4098" s="23">
        <f>IFERROR(_xlfn.XLOOKUP($B4098,'Reference Prices - Do Not Edit'!$C$4:$C$6575,'Reference Prices - Do Not Edit'!$D$4:$D$6575),0)</f>
        <v>0</v>
      </c>
      <c r="E4098" s="23">
        <f>IFERROR(_xlfn.XLOOKUP($B4098,'Reference Prices - Do Not Edit'!$C$4:$C$6575,'Reference Prices - Do Not Edit'!$E$4:$E$6575),0)</f>
        <v>0</v>
      </c>
      <c r="F4098" s="25">
        <f>IFERROR(_xlfn.XLOOKUP($B4098,'Reference Prices - Do Not Edit'!$C$4:$C$6575,'Reference Prices - Do Not Edit'!$I$4:$I$6575),0)</f>
        <v>0</v>
      </c>
    </row>
    <row r="4099" spans="2:6">
      <c r="B4099" s="475"/>
      <c r="C4099" s="380" t="str">
        <f>IFERROR(_xlfn.XLOOKUP($B4099,'Reference Prices - Do Not Edit'!$C$4:$C$6575,'Reference Prices - Do Not Edit'!$B$4:$B$6575),"-")</f>
        <v>-</v>
      </c>
      <c r="D4099" s="23">
        <f>IFERROR(_xlfn.XLOOKUP($B4099,'Reference Prices - Do Not Edit'!$C$4:$C$6575,'Reference Prices - Do Not Edit'!$D$4:$D$6575),0)</f>
        <v>0</v>
      </c>
      <c r="E4099" s="23">
        <f>IFERROR(_xlfn.XLOOKUP($B4099,'Reference Prices - Do Not Edit'!$C$4:$C$6575,'Reference Prices - Do Not Edit'!$E$4:$E$6575),0)</f>
        <v>0</v>
      </c>
      <c r="F4099" s="25">
        <f>IFERROR(_xlfn.XLOOKUP($B4099,'Reference Prices - Do Not Edit'!$C$4:$C$6575,'Reference Prices - Do Not Edit'!$I$4:$I$6575),0)</f>
        <v>0</v>
      </c>
    </row>
    <row r="4100" spans="2:6">
      <c r="B4100" s="475"/>
      <c r="C4100" s="380" t="str">
        <f>IFERROR(_xlfn.XLOOKUP($B4100,'Reference Prices - Do Not Edit'!$C$4:$C$6575,'Reference Prices - Do Not Edit'!$B$4:$B$6575),"-")</f>
        <v>-</v>
      </c>
      <c r="D4100" s="23">
        <f>IFERROR(_xlfn.XLOOKUP($B4100,'Reference Prices - Do Not Edit'!$C$4:$C$6575,'Reference Prices - Do Not Edit'!$D$4:$D$6575),0)</f>
        <v>0</v>
      </c>
      <c r="E4100" s="23">
        <f>IFERROR(_xlfn.XLOOKUP($B4100,'Reference Prices - Do Not Edit'!$C$4:$C$6575,'Reference Prices - Do Not Edit'!$E$4:$E$6575),0)</f>
        <v>0</v>
      </c>
      <c r="F4100" s="25">
        <f>IFERROR(_xlfn.XLOOKUP($B4100,'Reference Prices - Do Not Edit'!$C$4:$C$6575,'Reference Prices - Do Not Edit'!$I$4:$I$6575),0)</f>
        <v>0</v>
      </c>
    </row>
    <row r="4101" spans="2:6">
      <c r="B4101" s="475"/>
      <c r="C4101" s="380" t="str">
        <f>IFERROR(_xlfn.XLOOKUP($B4101,'Reference Prices - Do Not Edit'!$C$4:$C$6575,'Reference Prices - Do Not Edit'!$B$4:$B$6575),"-")</f>
        <v>-</v>
      </c>
      <c r="D4101" s="23">
        <f>IFERROR(_xlfn.XLOOKUP($B4101,'Reference Prices - Do Not Edit'!$C$4:$C$6575,'Reference Prices - Do Not Edit'!$D$4:$D$6575),0)</f>
        <v>0</v>
      </c>
      <c r="E4101" s="23">
        <f>IFERROR(_xlfn.XLOOKUP($B4101,'Reference Prices - Do Not Edit'!$C$4:$C$6575,'Reference Prices - Do Not Edit'!$E$4:$E$6575),0)</f>
        <v>0</v>
      </c>
      <c r="F4101" s="25">
        <f>IFERROR(_xlfn.XLOOKUP($B4101,'Reference Prices - Do Not Edit'!$C$4:$C$6575,'Reference Prices - Do Not Edit'!$I$4:$I$6575),0)</f>
        <v>0</v>
      </c>
    </row>
    <row r="4102" spans="2:6">
      <c r="B4102" s="475"/>
      <c r="C4102" s="380" t="str">
        <f>IFERROR(_xlfn.XLOOKUP($B4102,'Reference Prices - Do Not Edit'!$C$4:$C$6575,'Reference Prices - Do Not Edit'!$B$4:$B$6575),"-")</f>
        <v>-</v>
      </c>
      <c r="D4102" s="23">
        <f>IFERROR(_xlfn.XLOOKUP($B4102,'Reference Prices - Do Not Edit'!$C$4:$C$6575,'Reference Prices - Do Not Edit'!$D$4:$D$6575),0)</f>
        <v>0</v>
      </c>
      <c r="E4102" s="23">
        <f>IFERROR(_xlfn.XLOOKUP($B4102,'Reference Prices - Do Not Edit'!$C$4:$C$6575,'Reference Prices - Do Not Edit'!$E$4:$E$6575),0)</f>
        <v>0</v>
      </c>
      <c r="F4102" s="25">
        <f>IFERROR(_xlfn.XLOOKUP($B4102,'Reference Prices - Do Not Edit'!$C$4:$C$6575,'Reference Prices - Do Not Edit'!$I$4:$I$6575),0)</f>
        <v>0</v>
      </c>
    </row>
    <row r="4103" spans="2:6">
      <c r="B4103" s="475"/>
      <c r="C4103" s="380" t="str">
        <f>IFERROR(_xlfn.XLOOKUP($B4103,'Reference Prices - Do Not Edit'!$C$4:$C$6575,'Reference Prices - Do Not Edit'!$B$4:$B$6575),"-")</f>
        <v>-</v>
      </c>
      <c r="D4103" s="23">
        <f>IFERROR(_xlfn.XLOOKUP($B4103,'Reference Prices - Do Not Edit'!$C$4:$C$6575,'Reference Prices - Do Not Edit'!$D$4:$D$6575),0)</f>
        <v>0</v>
      </c>
      <c r="E4103" s="23">
        <f>IFERROR(_xlfn.XLOOKUP($B4103,'Reference Prices - Do Not Edit'!$C$4:$C$6575,'Reference Prices - Do Not Edit'!$E$4:$E$6575),0)</f>
        <v>0</v>
      </c>
      <c r="F4103" s="25">
        <f>IFERROR(_xlfn.XLOOKUP($B4103,'Reference Prices - Do Not Edit'!$C$4:$C$6575,'Reference Prices - Do Not Edit'!$I$4:$I$6575),0)</f>
        <v>0</v>
      </c>
    </row>
    <row r="4104" spans="2:6">
      <c r="B4104" s="475"/>
      <c r="C4104" s="380" t="str">
        <f>IFERROR(_xlfn.XLOOKUP($B4104,'Reference Prices - Do Not Edit'!$C$4:$C$6575,'Reference Prices - Do Not Edit'!$B$4:$B$6575),"-")</f>
        <v>-</v>
      </c>
      <c r="D4104" s="23">
        <f>IFERROR(_xlfn.XLOOKUP($B4104,'Reference Prices - Do Not Edit'!$C$4:$C$6575,'Reference Prices - Do Not Edit'!$D$4:$D$6575),0)</f>
        <v>0</v>
      </c>
      <c r="E4104" s="23">
        <f>IFERROR(_xlfn.XLOOKUP($B4104,'Reference Prices - Do Not Edit'!$C$4:$C$6575,'Reference Prices - Do Not Edit'!$E$4:$E$6575),0)</f>
        <v>0</v>
      </c>
      <c r="F4104" s="25">
        <f>IFERROR(_xlfn.XLOOKUP($B4104,'Reference Prices - Do Not Edit'!$C$4:$C$6575,'Reference Prices - Do Not Edit'!$I$4:$I$6575),0)</f>
        <v>0</v>
      </c>
    </row>
    <row r="4105" spans="2:6">
      <c r="B4105" s="475"/>
      <c r="C4105" s="380" t="str">
        <f>IFERROR(_xlfn.XLOOKUP($B4105,'Reference Prices - Do Not Edit'!$C$4:$C$6575,'Reference Prices - Do Not Edit'!$B$4:$B$6575),"-")</f>
        <v>-</v>
      </c>
      <c r="D4105" s="23">
        <f>IFERROR(_xlfn.XLOOKUP($B4105,'Reference Prices - Do Not Edit'!$C$4:$C$6575,'Reference Prices - Do Not Edit'!$D$4:$D$6575),0)</f>
        <v>0</v>
      </c>
      <c r="E4105" s="23">
        <f>IFERROR(_xlfn.XLOOKUP($B4105,'Reference Prices - Do Not Edit'!$C$4:$C$6575,'Reference Prices - Do Not Edit'!$E$4:$E$6575),0)</f>
        <v>0</v>
      </c>
      <c r="F4105" s="25">
        <f>IFERROR(_xlfn.XLOOKUP($B4105,'Reference Prices - Do Not Edit'!$C$4:$C$6575,'Reference Prices - Do Not Edit'!$I$4:$I$6575),0)</f>
        <v>0</v>
      </c>
    </row>
    <row r="4106" spans="2:6">
      <c r="B4106" s="475"/>
      <c r="C4106" s="380" t="str">
        <f>IFERROR(_xlfn.XLOOKUP($B4106,'Reference Prices - Do Not Edit'!$C$4:$C$6575,'Reference Prices - Do Not Edit'!$B$4:$B$6575),"-")</f>
        <v>-</v>
      </c>
      <c r="D4106" s="23">
        <f>IFERROR(_xlfn.XLOOKUP($B4106,'Reference Prices - Do Not Edit'!$C$4:$C$6575,'Reference Prices - Do Not Edit'!$D$4:$D$6575),0)</f>
        <v>0</v>
      </c>
      <c r="E4106" s="23">
        <f>IFERROR(_xlfn.XLOOKUP($B4106,'Reference Prices - Do Not Edit'!$C$4:$C$6575,'Reference Prices - Do Not Edit'!$E$4:$E$6575),0)</f>
        <v>0</v>
      </c>
      <c r="F4106" s="25">
        <f>IFERROR(_xlfn.XLOOKUP($B4106,'Reference Prices - Do Not Edit'!$C$4:$C$6575,'Reference Prices - Do Not Edit'!$I$4:$I$6575),0)</f>
        <v>0</v>
      </c>
    </row>
    <row r="4107" spans="2:6">
      <c r="B4107" s="475"/>
      <c r="C4107" s="380" t="str">
        <f>IFERROR(_xlfn.XLOOKUP($B4107,'Reference Prices - Do Not Edit'!$C$4:$C$6575,'Reference Prices - Do Not Edit'!$B$4:$B$6575),"-")</f>
        <v>-</v>
      </c>
      <c r="D4107" s="23">
        <f>IFERROR(_xlfn.XLOOKUP($B4107,'Reference Prices - Do Not Edit'!$C$4:$C$6575,'Reference Prices - Do Not Edit'!$D$4:$D$6575),0)</f>
        <v>0</v>
      </c>
      <c r="E4107" s="23">
        <f>IFERROR(_xlfn.XLOOKUP($B4107,'Reference Prices - Do Not Edit'!$C$4:$C$6575,'Reference Prices - Do Not Edit'!$E$4:$E$6575),0)</f>
        <v>0</v>
      </c>
      <c r="F4107" s="25">
        <f>IFERROR(_xlfn.XLOOKUP($B4107,'Reference Prices - Do Not Edit'!$C$4:$C$6575,'Reference Prices - Do Not Edit'!$I$4:$I$6575),0)</f>
        <v>0</v>
      </c>
    </row>
    <row r="4108" spans="2:6">
      <c r="B4108" s="475"/>
      <c r="C4108" s="380" t="str">
        <f>IFERROR(_xlfn.XLOOKUP($B4108,'Reference Prices - Do Not Edit'!$C$4:$C$6575,'Reference Prices - Do Not Edit'!$B$4:$B$6575),"-")</f>
        <v>-</v>
      </c>
      <c r="D4108" s="23">
        <f>IFERROR(_xlfn.XLOOKUP($B4108,'Reference Prices - Do Not Edit'!$C$4:$C$6575,'Reference Prices - Do Not Edit'!$D$4:$D$6575),0)</f>
        <v>0</v>
      </c>
      <c r="E4108" s="23">
        <f>IFERROR(_xlfn.XLOOKUP($B4108,'Reference Prices - Do Not Edit'!$C$4:$C$6575,'Reference Prices - Do Not Edit'!$E$4:$E$6575),0)</f>
        <v>0</v>
      </c>
      <c r="F4108" s="25">
        <f>IFERROR(_xlfn.XLOOKUP($B4108,'Reference Prices - Do Not Edit'!$C$4:$C$6575,'Reference Prices - Do Not Edit'!$I$4:$I$6575),0)</f>
        <v>0</v>
      </c>
    </row>
    <row r="4109" spans="2:6">
      <c r="B4109" s="475"/>
      <c r="C4109" s="380" t="str">
        <f>IFERROR(_xlfn.XLOOKUP($B4109,'Reference Prices - Do Not Edit'!$C$4:$C$6575,'Reference Prices - Do Not Edit'!$B$4:$B$6575),"-")</f>
        <v>-</v>
      </c>
      <c r="D4109" s="23">
        <f>IFERROR(_xlfn.XLOOKUP($B4109,'Reference Prices - Do Not Edit'!$C$4:$C$6575,'Reference Prices - Do Not Edit'!$D$4:$D$6575),0)</f>
        <v>0</v>
      </c>
      <c r="E4109" s="23">
        <f>IFERROR(_xlfn.XLOOKUP($B4109,'Reference Prices - Do Not Edit'!$C$4:$C$6575,'Reference Prices - Do Not Edit'!$E$4:$E$6575),0)</f>
        <v>0</v>
      </c>
      <c r="F4109" s="25">
        <f>IFERROR(_xlfn.XLOOKUP($B4109,'Reference Prices - Do Not Edit'!$C$4:$C$6575,'Reference Prices - Do Not Edit'!$I$4:$I$6575),0)</f>
        <v>0</v>
      </c>
    </row>
    <row r="4110" spans="2:6">
      <c r="B4110" s="475"/>
      <c r="C4110" s="380" t="str">
        <f>IFERROR(_xlfn.XLOOKUP($B4110,'Reference Prices - Do Not Edit'!$C$4:$C$6575,'Reference Prices - Do Not Edit'!$B$4:$B$6575),"-")</f>
        <v>-</v>
      </c>
      <c r="D4110" s="23">
        <f>IFERROR(_xlfn.XLOOKUP($B4110,'Reference Prices - Do Not Edit'!$C$4:$C$6575,'Reference Prices - Do Not Edit'!$D$4:$D$6575),0)</f>
        <v>0</v>
      </c>
      <c r="E4110" s="23">
        <f>IFERROR(_xlfn.XLOOKUP($B4110,'Reference Prices - Do Not Edit'!$C$4:$C$6575,'Reference Prices - Do Not Edit'!$E$4:$E$6575),0)</f>
        <v>0</v>
      </c>
      <c r="F4110" s="25">
        <f>IFERROR(_xlfn.XLOOKUP($B4110,'Reference Prices - Do Not Edit'!$C$4:$C$6575,'Reference Prices - Do Not Edit'!$I$4:$I$6575),0)</f>
        <v>0</v>
      </c>
    </row>
    <row r="4111" spans="2:6">
      <c r="B4111" s="475"/>
      <c r="C4111" s="380" t="str">
        <f>IFERROR(_xlfn.XLOOKUP($B4111,'Reference Prices - Do Not Edit'!$C$4:$C$6575,'Reference Prices - Do Not Edit'!$B$4:$B$6575),"-")</f>
        <v>-</v>
      </c>
      <c r="D4111" s="23">
        <f>IFERROR(_xlfn.XLOOKUP($B4111,'Reference Prices - Do Not Edit'!$C$4:$C$6575,'Reference Prices - Do Not Edit'!$D$4:$D$6575),0)</f>
        <v>0</v>
      </c>
      <c r="E4111" s="23">
        <f>IFERROR(_xlfn.XLOOKUP($B4111,'Reference Prices - Do Not Edit'!$C$4:$C$6575,'Reference Prices - Do Not Edit'!$E$4:$E$6575),0)</f>
        <v>0</v>
      </c>
      <c r="F4111" s="25">
        <f>IFERROR(_xlfn.XLOOKUP($B4111,'Reference Prices - Do Not Edit'!$C$4:$C$6575,'Reference Prices - Do Not Edit'!$I$4:$I$6575),0)</f>
        <v>0</v>
      </c>
    </row>
    <row r="4112" spans="2:6">
      <c r="B4112" s="475"/>
      <c r="C4112" s="380" t="str">
        <f>IFERROR(_xlfn.XLOOKUP($B4112,'Reference Prices - Do Not Edit'!$C$4:$C$6575,'Reference Prices - Do Not Edit'!$B$4:$B$6575),"-")</f>
        <v>-</v>
      </c>
      <c r="D4112" s="23">
        <f>IFERROR(_xlfn.XLOOKUP($B4112,'Reference Prices - Do Not Edit'!$C$4:$C$6575,'Reference Prices - Do Not Edit'!$D$4:$D$6575),0)</f>
        <v>0</v>
      </c>
      <c r="E4112" s="23">
        <f>IFERROR(_xlfn.XLOOKUP($B4112,'Reference Prices - Do Not Edit'!$C$4:$C$6575,'Reference Prices - Do Not Edit'!$E$4:$E$6575),0)</f>
        <v>0</v>
      </c>
      <c r="F4112" s="25">
        <f>IFERROR(_xlfn.XLOOKUP($B4112,'Reference Prices - Do Not Edit'!$C$4:$C$6575,'Reference Prices - Do Not Edit'!$I$4:$I$6575),0)</f>
        <v>0</v>
      </c>
    </row>
    <row r="4113" spans="2:6">
      <c r="B4113" s="475"/>
      <c r="C4113" s="380" t="str">
        <f>IFERROR(_xlfn.XLOOKUP($B4113,'Reference Prices - Do Not Edit'!$C$4:$C$6575,'Reference Prices - Do Not Edit'!$B$4:$B$6575),"-")</f>
        <v>-</v>
      </c>
      <c r="D4113" s="23">
        <f>IFERROR(_xlfn.XLOOKUP($B4113,'Reference Prices - Do Not Edit'!$C$4:$C$6575,'Reference Prices - Do Not Edit'!$D$4:$D$6575),0)</f>
        <v>0</v>
      </c>
      <c r="E4113" s="23">
        <f>IFERROR(_xlfn.XLOOKUP($B4113,'Reference Prices - Do Not Edit'!$C$4:$C$6575,'Reference Prices - Do Not Edit'!$E$4:$E$6575),0)</f>
        <v>0</v>
      </c>
      <c r="F4113" s="25">
        <f>IFERROR(_xlfn.XLOOKUP($B4113,'Reference Prices - Do Not Edit'!$C$4:$C$6575,'Reference Prices - Do Not Edit'!$I$4:$I$6575),0)</f>
        <v>0</v>
      </c>
    </row>
    <row r="4114" spans="2:6">
      <c r="B4114" s="475"/>
      <c r="C4114" s="380" t="str">
        <f>IFERROR(_xlfn.XLOOKUP($B4114,'Reference Prices - Do Not Edit'!$C$4:$C$6575,'Reference Prices - Do Not Edit'!$B$4:$B$6575),"-")</f>
        <v>-</v>
      </c>
      <c r="D4114" s="23">
        <f>IFERROR(_xlfn.XLOOKUP($B4114,'Reference Prices - Do Not Edit'!$C$4:$C$6575,'Reference Prices - Do Not Edit'!$D$4:$D$6575),0)</f>
        <v>0</v>
      </c>
      <c r="E4114" s="23">
        <f>IFERROR(_xlfn.XLOOKUP($B4114,'Reference Prices - Do Not Edit'!$C$4:$C$6575,'Reference Prices - Do Not Edit'!$E$4:$E$6575),0)</f>
        <v>0</v>
      </c>
      <c r="F4114" s="25">
        <f>IFERROR(_xlfn.XLOOKUP($B4114,'Reference Prices - Do Not Edit'!$C$4:$C$6575,'Reference Prices - Do Not Edit'!$I$4:$I$6575),0)</f>
        <v>0</v>
      </c>
    </row>
    <row r="4115" spans="2:6">
      <c r="B4115" s="475"/>
      <c r="C4115" s="380" t="str">
        <f>IFERROR(_xlfn.XLOOKUP($B4115,'Reference Prices - Do Not Edit'!$C$4:$C$6575,'Reference Prices - Do Not Edit'!$B$4:$B$6575),"-")</f>
        <v>-</v>
      </c>
      <c r="D4115" s="23">
        <f>IFERROR(_xlfn.XLOOKUP($B4115,'Reference Prices - Do Not Edit'!$C$4:$C$6575,'Reference Prices - Do Not Edit'!$D$4:$D$6575),0)</f>
        <v>0</v>
      </c>
      <c r="E4115" s="23">
        <f>IFERROR(_xlfn.XLOOKUP($B4115,'Reference Prices - Do Not Edit'!$C$4:$C$6575,'Reference Prices - Do Not Edit'!$E$4:$E$6575),0)</f>
        <v>0</v>
      </c>
      <c r="F4115" s="25">
        <f>IFERROR(_xlfn.XLOOKUP($B4115,'Reference Prices - Do Not Edit'!$C$4:$C$6575,'Reference Prices - Do Not Edit'!$I$4:$I$6575),0)</f>
        <v>0</v>
      </c>
    </row>
    <row r="4116" spans="2:6">
      <c r="B4116" s="475"/>
      <c r="C4116" s="380" t="str">
        <f>IFERROR(_xlfn.XLOOKUP($B4116,'Reference Prices - Do Not Edit'!$C$4:$C$6575,'Reference Prices - Do Not Edit'!$B$4:$B$6575),"-")</f>
        <v>-</v>
      </c>
      <c r="D4116" s="23">
        <f>IFERROR(_xlfn.XLOOKUP($B4116,'Reference Prices - Do Not Edit'!$C$4:$C$6575,'Reference Prices - Do Not Edit'!$D$4:$D$6575),0)</f>
        <v>0</v>
      </c>
      <c r="E4116" s="23">
        <f>IFERROR(_xlfn.XLOOKUP($B4116,'Reference Prices - Do Not Edit'!$C$4:$C$6575,'Reference Prices - Do Not Edit'!$E$4:$E$6575),0)</f>
        <v>0</v>
      </c>
      <c r="F4116" s="25">
        <f>IFERROR(_xlfn.XLOOKUP($B4116,'Reference Prices - Do Not Edit'!$C$4:$C$6575,'Reference Prices - Do Not Edit'!$I$4:$I$6575),0)</f>
        <v>0</v>
      </c>
    </row>
    <row r="4117" spans="2:6">
      <c r="B4117" s="475"/>
      <c r="C4117" s="380" t="str">
        <f>IFERROR(_xlfn.XLOOKUP($B4117,'Reference Prices - Do Not Edit'!$C$4:$C$6575,'Reference Prices - Do Not Edit'!$B$4:$B$6575),"-")</f>
        <v>-</v>
      </c>
      <c r="D4117" s="23">
        <f>IFERROR(_xlfn.XLOOKUP($B4117,'Reference Prices - Do Not Edit'!$C$4:$C$6575,'Reference Prices - Do Not Edit'!$D$4:$D$6575),0)</f>
        <v>0</v>
      </c>
      <c r="E4117" s="23">
        <f>IFERROR(_xlfn.XLOOKUP($B4117,'Reference Prices - Do Not Edit'!$C$4:$C$6575,'Reference Prices - Do Not Edit'!$E$4:$E$6575),0)</f>
        <v>0</v>
      </c>
      <c r="F4117" s="25">
        <f>IFERROR(_xlfn.XLOOKUP($B4117,'Reference Prices - Do Not Edit'!$C$4:$C$6575,'Reference Prices - Do Not Edit'!$I$4:$I$6575),0)</f>
        <v>0</v>
      </c>
    </row>
    <row r="4118" spans="2:6">
      <c r="B4118" s="475"/>
      <c r="C4118" s="380" t="str">
        <f>IFERROR(_xlfn.XLOOKUP($B4118,'Reference Prices - Do Not Edit'!$C$4:$C$6575,'Reference Prices - Do Not Edit'!$B$4:$B$6575),"-")</f>
        <v>-</v>
      </c>
      <c r="D4118" s="23">
        <f>IFERROR(_xlfn.XLOOKUP($B4118,'Reference Prices - Do Not Edit'!$C$4:$C$6575,'Reference Prices - Do Not Edit'!$D$4:$D$6575),0)</f>
        <v>0</v>
      </c>
      <c r="E4118" s="23">
        <f>IFERROR(_xlfn.XLOOKUP($B4118,'Reference Prices - Do Not Edit'!$C$4:$C$6575,'Reference Prices - Do Not Edit'!$E$4:$E$6575),0)</f>
        <v>0</v>
      </c>
      <c r="F4118" s="25">
        <f>IFERROR(_xlfn.XLOOKUP($B4118,'Reference Prices - Do Not Edit'!$C$4:$C$6575,'Reference Prices - Do Not Edit'!$I$4:$I$6575),0)</f>
        <v>0</v>
      </c>
    </row>
    <row r="4119" spans="2:6">
      <c r="B4119" s="475"/>
      <c r="C4119" s="380" t="str">
        <f>IFERROR(_xlfn.XLOOKUP($B4119,'Reference Prices - Do Not Edit'!$C$4:$C$6575,'Reference Prices - Do Not Edit'!$B$4:$B$6575),"-")</f>
        <v>-</v>
      </c>
      <c r="D4119" s="23">
        <f>IFERROR(_xlfn.XLOOKUP($B4119,'Reference Prices - Do Not Edit'!$C$4:$C$6575,'Reference Prices - Do Not Edit'!$D$4:$D$6575),0)</f>
        <v>0</v>
      </c>
      <c r="E4119" s="23">
        <f>IFERROR(_xlfn.XLOOKUP($B4119,'Reference Prices - Do Not Edit'!$C$4:$C$6575,'Reference Prices - Do Not Edit'!$E$4:$E$6575),0)</f>
        <v>0</v>
      </c>
      <c r="F4119" s="25">
        <f>IFERROR(_xlfn.XLOOKUP($B4119,'Reference Prices - Do Not Edit'!$C$4:$C$6575,'Reference Prices - Do Not Edit'!$I$4:$I$6575),0)</f>
        <v>0</v>
      </c>
    </row>
    <row r="4120" spans="2:6">
      <c r="B4120" s="475"/>
      <c r="C4120" s="380" t="str">
        <f>IFERROR(_xlfn.XLOOKUP($B4120,'Reference Prices - Do Not Edit'!$C$4:$C$6575,'Reference Prices - Do Not Edit'!$B$4:$B$6575),"-")</f>
        <v>-</v>
      </c>
      <c r="D4120" s="23">
        <f>IFERROR(_xlfn.XLOOKUP($B4120,'Reference Prices - Do Not Edit'!$C$4:$C$6575,'Reference Prices - Do Not Edit'!$D$4:$D$6575),0)</f>
        <v>0</v>
      </c>
      <c r="E4120" s="23">
        <f>IFERROR(_xlfn.XLOOKUP($B4120,'Reference Prices - Do Not Edit'!$C$4:$C$6575,'Reference Prices - Do Not Edit'!$E$4:$E$6575),0)</f>
        <v>0</v>
      </c>
      <c r="F4120" s="25">
        <f>IFERROR(_xlfn.XLOOKUP($B4120,'Reference Prices - Do Not Edit'!$C$4:$C$6575,'Reference Prices - Do Not Edit'!$I$4:$I$6575),0)</f>
        <v>0</v>
      </c>
    </row>
    <row r="4121" spans="2:6">
      <c r="B4121" s="475"/>
      <c r="C4121" s="380" t="str">
        <f>IFERROR(_xlfn.XLOOKUP($B4121,'Reference Prices - Do Not Edit'!$C$4:$C$6575,'Reference Prices - Do Not Edit'!$B$4:$B$6575),"-")</f>
        <v>-</v>
      </c>
      <c r="D4121" s="23">
        <f>IFERROR(_xlfn.XLOOKUP($B4121,'Reference Prices - Do Not Edit'!$C$4:$C$6575,'Reference Prices - Do Not Edit'!$D$4:$D$6575),0)</f>
        <v>0</v>
      </c>
      <c r="E4121" s="23">
        <f>IFERROR(_xlfn.XLOOKUP($B4121,'Reference Prices - Do Not Edit'!$C$4:$C$6575,'Reference Prices - Do Not Edit'!$E$4:$E$6575),0)</f>
        <v>0</v>
      </c>
      <c r="F4121" s="25">
        <f>IFERROR(_xlfn.XLOOKUP($B4121,'Reference Prices - Do Not Edit'!$C$4:$C$6575,'Reference Prices - Do Not Edit'!$I$4:$I$6575),0)</f>
        <v>0</v>
      </c>
    </row>
    <row r="4122" spans="2:6">
      <c r="B4122" s="475"/>
      <c r="C4122" s="380" t="str">
        <f>IFERROR(_xlfn.XLOOKUP($B4122,'Reference Prices - Do Not Edit'!$C$4:$C$6575,'Reference Prices - Do Not Edit'!$B$4:$B$6575),"-")</f>
        <v>-</v>
      </c>
      <c r="D4122" s="23">
        <f>IFERROR(_xlfn.XLOOKUP($B4122,'Reference Prices - Do Not Edit'!$C$4:$C$6575,'Reference Prices - Do Not Edit'!$D$4:$D$6575),0)</f>
        <v>0</v>
      </c>
      <c r="E4122" s="23">
        <f>IFERROR(_xlfn.XLOOKUP($B4122,'Reference Prices - Do Not Edit'!$C$4:$C$6575,'Reference Prices - Do Not Edit'!$E$4:$E$6575),0)</f>
        <v>0</v>
      </c>
      <c r="F4122" s="25">
        <f>IFERROR(_xlfn.XLOOKUP($B4122,'Reference Prices - Do Not Edit'!$C$4:$C$6575,'Reference Prices - Do Not Edit'!$I$4:$I$6575),0)</f>
        <v>0</v>
      </c>
    </row>
    <row r="4123" spans="2:6">
      <c r="B4123" s="475"/>
      <c r="C4123" s="380" t="str">
        <f>IFERROR(_xlfn.XLOOKUP($B4123,'Reference Prices - Do Not Edit'!$C$4:$C$6575,'Reference Prices - Do Not Edit'!$B$4:$B$6575),"-")</f>
        <v>-</v>
      </c>
      <c r="D4123" s="23">
        <f>IFERROR(_xlfn.XLOOKUP($B4123,'Reference Prices - Do Not Edit'!$C$4:$C$6575,'Reference Prices - Do Not Edit'!$D$4:$D$6575),0)</f>
        <v>0</v>
      </c>
      <c r="E4123" s="23">
        <f>IFERROR(_xlfn.XLOOKUP($B4123,'Reference Prices - Do Not Edit'!$C$4:$C$6575,'Reference Prices - Do Not Edit'!$E$4:$E$6575),0)</f>
        <v>0</v>
      </c>
      <c r="F4123" s="25">
        <f>IFERROR(_xlfn.XLOOKUP($B4123,'Reference Prices - Do Not Edit'!$C$4:$C$6575,'Reference Prices - Do Not Edit'!$I$4:$I$6575),0)</f>
        <v>0</v>
      </c>
    </row>
    <row r="4124" spans="2:6">
      <c r="B4124" s="475"/>
      <c r="C4124" s="380" t="str">
        <f>IFERROR(_xlfn.XLOOKUP($B4124,'Reference Prices - Do Not Edit'!$C$4:$C$6575,'Reference Prices - Do Not Edit'!$B$4:$B$6575),"-")</f>
        <v>-</v>
      </c>
      <c r="D4124" s="23">
        <f>IFERROR(_xlfn.XLOOKUP($B4124,'Reference Prices - Do Not Edit'!$C$4:$C$6575,'Reference Prices - Do Not Edit'!$D$4:$D$6575),0)</f>
        <v>0</v>
      </c>
      <c r="E4124" s="23">
        <f>IFERROR(_xlfn.XLOOKUP($B4124,'Reference Prices - Do Not Edit'!$C$4:$C$6575,'Reference Prices - Do Not Edit'!$E$4:$E$6575),0)</f>
        <v>0</v>
      </c>
      <c r="F4124" s="25">
        <f>IFERROR(_xlfn.XLOOKUP($B4124,'Reference Prices - Do Not Edit'!$C$4:$C$6575,'Reference Prices - Do Not Edit'!$I$4:$I$6575),0)</f>
        <v>0</v>
      </c>
    </row>
    <row r="4125" spans="2:6">
      <c r="B4125" s="475"/>
      <c r="C4125" s="380" t="str">
        <f>IFERROR(_xlfn.XLOOKUP($B4125,'Reference Prices - Do Not Edit'!$C$4:$C$6575,'Reference Prices - Do Not Edit'!$B$4:$B$6575),"-")</f>
        <v>-</v>
      </c>
      <c r="D4125" s="23">
        <f>IFERROR(_xlfn.XLOOKUP($B4125,'Reference Prices - Do Not Edit'!$C$4:$C$6575,'Reference Prices - Do Not Edit'!$D$4:$D$6575),0)</f>
        <v>0</v>
      </c>
      <c r="E4125" s="23">
        <f>IFERROR(_xlfn.XLOOKUP($B4125,'Reference Prices - Do Not Edit'!$C$4:$C$6575,'Reference Prices - Do Not Edit'!$E$4:$E$6575),0)</f>
        <v>0</v>
      </c>
      <c r="F4125" s="25">
        <f>IFERROR(_xlfn.XLOOKUP($B4125,'Reference Prices - Do Not Edit'!$C$4:$C$6575,'Reference Prices - Do Not Edit'!$I$4:$I$6575),0)</f>
        <v>0</v>
      </c>
    </row>
    <row r="4126" spans="2:6">
      <c r="B4126" s="475"/>
      <c r="C4126" s="380" t="str">
        <f>IFERROR(_xlfn.XLOOKUP($B4126,'Reference Prices - Do Not Edit'!$C$4:$C$6575,'Reference Prices - Do Not Edit'!$B$4:$B$6575),"-")</f>
        <v>-</v>
      </c>
      <c r="D4126" s="23">
        <f>IFERROR(_xlfn.XLOOKUP($B4126,'Reference Prices - Do Not Edit'!$C$4:$C$6575,'Reference Prices - Do Not Edit'!$D$4:$D$6575),0)</f>
        <v>0</v>
      </c>
      <c r="E4126" s="23">
        <f>IFERROR(_xlfn.XLOOKUP($B4126,'Reference Prices - Do Not Edit'!$C$4:$C$6575,'Reference Prices - Do Not Edit'!$E$4:$E$6575),0)</f>
        <v>0</v>
      </c>
      <c r="F4126" s="25">
        <f>IFERROR(_xlfn.XLOOKUP($B4126,'Reference Prices - Do Not Edit'!$C$4:$C$6575,'Reference Prices - Do Not Edit'!$I$4:$I$6575),0)</f>
        <v>0</v>
      </c>
    </row>
    <row r="4127" spans="2:6">
      <c r="B4127" s="475"/>
      <c r="C4127" s="380" t="str">
        <f>IFERROR(_xlfn.XLOOKUP($B4127,'Reference Prices - Do Not Edit'!$C$4:$C$6575,'Reference Prices - Do Not Edit'!$B$4:$B$6575),"-")</f>
        <v>-</v>
      </c>
      <c r="D4127" s="23">
        <f>IFERROR(_xlfn.XLOOKUP($B4127,'Reference Prices - Do Not Edit'!$C$4:$C$6575,'Reference Prices - Do Not Edit'!$D$4:$D$6575),0)</f>
        <v>0</v>
      </c>
      <c r="E4127" s="23">
        <f>IFERROR(_xlfn.XLOOKUP($B4127,'Reference Prices - Do Not Edit'!$C$4:$C$6575,'Reference Prices - Do Not Edit'!$E$4:$E$6575),0)</f>
        <v>0</v>
      </c>
      <c r="F4127" s="25">
        <f>IFERROR(_xlfn.XLOOKUP($B4127,'Reference Prices - Do Not Edit'!$C$4:$C$6575,'Reference Prices - Do Not Edit'!$I$4:$I$6575),0)</f>
        <v>0</v>
      </c>
    </row>
    <row r="4128" spans="2:6">
      <c r="B4128" s="475"/>
      <c r="C4128" s="380" t="str">
        <f>IFERROR(_xlfn.XLOOKUP($B4128,'Reference Prices - Do Not Edit'!$C$4:$C$6575,'Reference Prices - Do Not Edit'!$B$4:$B$6575),"-")</f>
        <v>-</v>
      </c>
      <c r="D4128" s="23">
        <f>IFERROR(_xlfn.XLOOKUP($B4128,'Reference Prices - Do Not Edit'!$C$4:$C$6575,'Reference Prices - Do Not Edit'!$D$4:$D$6575),0)</f>
        <v>0</v>
      </c>
      <c r="E4128" s="23">
        <f>IFERROR(_xlfn.XLOOKUP($B4128,'Reference Prices - Do Not Edit'!$C$4:$C$6575,'Reference Prices - Do Not Edit'!$E$4:$E$6575),0)</f>
        <v>0</v>
      </c>
      <c r="F4128" s="25">
        <f>IFERROR(_xlfn.XLOOKUP($B4128,'Reference Prices - Do Not Edit'!$C$4:$C$6575,'Reference Prices - Do Not Edit'!$I$4:$I$6575),0)</f>
        <v>0</v>
      </c>
    </row>
    <row r="4129" spans="2:6">
      <c r="B4129" s="475"/>
      <c r="C4129" s="380" t="str">
        <f>IFERROR(_xlfn.XLOOKUP($B4129,'Reference Prices - Do Not Edit'!$C$4:$C$6575,'Reference Prices - Do Not Edit'!$B$4:$B$6575),"-")</f>
        <v>-</v>
      </c>
      <c r="D4129" s="23">
        <f>IFERROR(_xlfn.XLOOKUP($B4129,'Reference Prices - Do Not Edit'!$C$4:$C$6575,'Reference Prices - Do Not Edit'!$D$4:$D$6575),0)</f>
        <v>0</v>
      </c>
      <c r="E4129" s="23">
        <f>IFERROR(_xlfn.XLOOKUP($B4129,'Reference Prices - Do Not Edit'!$C$4:$C$6575,'Reference Prices - Do Not Edit'!$E$4:$E$6575),0)</f>
        <v>0</v>
      </c>
      <c r="F4129" s="25">
        <f>IFERROR(_xlfn.XLOOKUP($B4129,'Reference Prices - Do Not Edit'!$C$4:$C$6575,'Reference Prices - Do Not Edit'!$I$4:$I$6575),0)</f>
        <v>0</v>
      </c>
    </row>
    <row r="4130" spans="2:6">
      <c r="B4130" s="475"/>
      <c r="C4130" s="380" t="str">
        <f>IFERROR(_xlfn.XLOOKUP($B4130,'Reference Prices - Do Not Edit'!$C$4:$C$6575,'Reference Prices - Do Not Edit'!$B$4:$B$6575),"-")</f>
        <v>-</v>
      </c>
      <c r="D4130" s="23">
        <f>IFERROR(_xlfn.XLOOKUP($B4130,'Reference Prices - Do Not Edit'!$C$4:$C$6575,'Reference Prices - Do Not Edit'!$D$4:$D$6575),0)</f>
        <v>0</v>
      </c>
      <c r="E4130" s="23">
        <f>IFERROR(_xlfn.XLOOKUP($B4130,'Reference Prices - Do Not Edit'!$C$4:$C$6575,'Reference Prices - Do Not Edit'!$E$4:$E$6575),0)</f>
        <v>0</v>
      </c>
      <c r="F4130" s="25">
        <f>IFERROR(_xlfn.XLOOKUP($B4130,'Reference Prices - Do Not Edit'!$C$4:$C$6575,'Reference Prices - Do Not Edit'!$I$4:$I$6575),0)</f>
        <v>0</v>
      </c>
    </row>
    <row r="4131" spans="2:6">
      <c r="B4131" s="475"/>
      <c r="C4131" s="380" t="str">
        <f>IFERROR(_xlfn.XLOOKUP($B4131,'Reference Prices - Do Not Edit'!$C$4:$C$6575,'Reference Prices - Do Not Edit'!$B$4:$B$6575),"-")</f>
        <v>-</v>
      </c>
      <c r="D4131" s="23">
        <f>IFERROR(_xlfn.XLOOKUP($B4131,'Reference Prices - Do Not Edit'!$C$4:$C$6575,'Reference Prices - Do Not Edit'!$D$4:$D$6575),0)</f>
        <v>0</v>
      </c>
      <c r="E4131" s="23">
        <f>IFERROR(_xlfn.XLOOKUP($B4131,'Reference Prices - Do Not Edit'!$C$4:$C$6575,'Reference Prices - Do Not Edit'!$E$4:$E$6575),0)</f>
        <v>0</v>
      </c>
      <c r="F4131" s="25">
        <f>IFERROR(_xlfn.XLOOKUP($B4131,'Reference Prices - Do Not Edit'!$C$4:$C$6575,'Reference Prices - Do Not Edit'!$I$4:$I$6575),0)</f>
        <v>0</v>
      </c>
    </row>
    <row r="4132" spans="2:6">
      <c r="B4132" s="475"/>
      <c r="C4132" s="380" t="str">
        <f>IFERROR(_xlfn.XLOOKUP($B4132,'Reference Prices - Do Not Edit'!$C$4:$C$6575,'Reference Prices - Do Not Edit'!$B$4:$B$6575),"-")</f>
        <v>-</v>
      </c>
      <c r="D4132" s="23">
        <f>IFERROR(_xlfn.XLOOKUP($B4132,'Reference Prices - Do Not Edit'!$C$4:$C$6575,'Reference Prices - Do Not Edit'!$D$4:$D$6575),0)</f>
        <v>0</v>
      </c>
      <c r="E4132" s="23">
        <f>IFERROR(_xlfn.XLOOKUP($B4132,'Reference Prices - Do Not Edit'!$C$4:$C$6575,'Reference Prices - Do Not Edit'!$E$4:$E$6575),0)</f>
        <v>0</v>
      </c>
      <c r="F4132" s="25">
        <f>IFERROR(_xlfn.XLOOKUP($B4132,'Reference Prices - Do Not Edit'!$C$4:$C$6575,'Reference Prices - Do Not Edit'!$I$4:$I$6575),0)</f>
        <v>0</v>
      </c>
    </row>
    <row r="4133" spans="2:6">
      <c r="B4133" s="475"/>
      <c r="C4133" s="380" t="str">
        <f>IFERROR(_xlfn.XLOOKUP($B4133,'Reference Prices - Do Not Edit'!$C$4:$C$6575,'Reference Prices - Do Not Edit'!$B$4:$B$6575),"-")</f>
        <v>-</v>
      </c>
      <c r="D4133" s="23">
        <f>IFERROR(_xlfn.XLOOKUP($B4133,'Reference Prices - Do Not Edit'!$C$4:$C$6575,'Reference Prices - Do Not Edit'!$D$4:$D$6575),0)</f>
        <v>0</v>
      </c>
      <c r="E4133" s="23">
        <f>IFERROR(_xlfn.XLOOKUP($B4133,'Reference Prices - Do Not Edit'!$C$4:$C$6575,'Reference Prices - Do Not Edit'!$E$4:$E$6575),0)</f>
        <v>0</v>
      </c>
      <c r="F4133" s="25">
        <f>IFERROR(_xlfn.XLOOKUP($B4133,'Reference Prices - Do Not Edit'!$C$4:$C$6575,'Reference Prices - Do Not Edit'!$I$4:$I$6575),0)</f>
        <v>0</v>
      </c>
    </row>
    <row r="4134" spans="2:6">
      <c r="B4134" s="475"/>
      <c r="C4134" s="380" t="str">
        <f>IFERROR(_xlfn.XLOOKUP($B4134,'Reference Prices - Do Not Edit'!$C$4:$C$6575,'Reference Prices - Do Not Edit'!$B$4:$B$6575),"-")</f>
        <v>-</v>
      </c>
      <c r="D4134" s="23">
        <f>IFERROR(_xlfn.XLOOKUP($B4134,'Reference Prices - Do Not Edit'!$C$4:$C$6575,'Reference Prices - Do Not Edit'!$D$4:$D$6575),0)</f>
        <v>0</v>
      </c>
      <c r="E4134" s="23">
        <f>IFERROR(_xlfn.XLOOKUP($B4134,'Reference Prices - Do Not Edit'!$C$4:$C$6575,'Reference Prices - Do Not Edit'!$E$4:$E$6575),0)</f>
        <v>0</v>
      </c>
      <c r="F4134" s="25">
        <f>IFERROR(_xlfn.XLOOKUP($B4134,'Reference Prices - Do Not Edit'!$C$4:$C$6575,'Reference Prices - Do Not Edit'!$I$4:$I$6575),0)</f>
        <v>0</v>
      </c>
    </row>
    <row r="4135" spans="2:6">
      <c r="B4135" s="475"/>
      <c r="C4135" s="380" t="str">
        <f>IFERROR(_xlfn.XLOOKUP($B4135,'Reference Prices - Do Not Edit'!$C$4:$C$6575,'Reference Prices - Do Not Edit'!$B$4:$B$6575),"-")</f>
        <v>-</v>
      </c>
      <c r="D4135" s="23">
        <f>IFERROR(_xlfn.XLOOKUP($B4135,'Reference Prices - Do Not Edit'!$C$4:$C$6575,'Reference Prices - Do Not Edit'!$D$4:$D$6575),0)</f>
        <v>0</v>
      </c>
      <c r="E4135" s="23">
        <f>IFERROR(_xlfn.XLOOKUP($B4135,'Reference Prices - Do Not Edit'!$C$4:$C$6575,'Reference Prices - Do Not Edit'!$E$4:$E$6575),0)</f>
        <v>0</v>
      </c>
      <c r="F4135" s="25">
        <f>IFERROR(_xlfn.XLOOKUP($B4135,'Reference Prices - Do Not Edit'!$C$4:$C$6575,'Reference Prices - Do Not Edit'!$I$4:$I$6575),0)</f>
        <v>0</v>
      </c>
    </row>
    <row r="4136" spans="2:6">
      <c r="B4136" s="475"/>
      <c r="C4136" s="380" t="str">
        <f>IFERROR(_xlfn.XLOOKUP($B4136,'Reference Prices - Do Not Edit'!$C$4:$C$6575,'Reference Prices - Do Not Edit'!$B$4:$B$6575),"-")</f>
        <v>-</v>
      </c>
      <c r="D4136" s="23">
        <f>IFERROR(_xlfn.XLOOKUP($B4136,'Reference Prices - Do Not Edit'!$C$4:$C$6575,'Reference Prices - Do Not Edit'!$D$4:$D$6575),0)</f>
        <v>0</v>
      </c>
      <c r="E4136" s="23">
        <f>IFERROR(_xlfn.XLOOKUP($B4136,'Reference Prices - Do Not Edit'!$C$4:$C$6575,'Reference Prices - Do Not Edit'!$E$4:$E$6575),0)</f>
        <v>0</v>
      </c>
      <c r="F4136" s="25">
        <f>IFERROR(_xlfn.XLOOKUP($B4136,'Reference Prices - Do Not Edit'!$C$4:$C$6575,'Reference Prices - Do Not Edit'!$I$4:$I$6575),0)</f>
        <v>0</v>
      </c>
    </row>
    <row r="4137" spans="2:6">
      <c r="B4137" s="475"/>
      <c r="C4137" s="380" t="str">
        <f>IFERROR(_xlfn.XLOOKUP($B4137,'Reference Prices - Do Not Edit'!$C$4:$C$6575,'Reference Prices - Do Not Edit'!$B$4:$B$6575),"-")</f>
        <v>-</v>
      </c>
      <c r="D4137" s="23">
        <f>IFERROR(_xlfn.XLOOKUP($B4137,'Reference Prices - Do Not Edit'!$C$4:$C$6575,'Reference Prices - Do Not Edit'!$D$4:$D$6575),0)</f>
        <v>0</v>
      </c>
      <c r="E4137" s="23">
        <f>IFERROR(_xlfn.XLOOKUP($B4137,'Reference Prices - Do Not Edit'!$C$4:$C$6575,'Reference Prices - Do Not Edit'!$E$4:$E$6575),0)</f>
        <v>0</v>
      </c>
      <c r="F4137" s="25">
        <f>IFERROR(_xlfn.XLOOKUP($B4137,'Reference Prices - Do Not Edit'!$C$4:$C$6575,'Reference Prices - Do Not Edit'!$I$4:$I$6575),0)</f>
        <v>0</v>
      </c>
    </row>
    <row r="4138" spans="2:6">
      <c r="B4138" s="475"/>
      <c r="C4138" s="380" t="str">
        <f>IFERROR(_xlfn.XLOOKUP($B4138,'Reference Prices - Do Not Edit'!$C$4:$C$6575,'Reference Prices - Do Not Edit'!$B$4:$B$6575),"-")</f>
        <v>-</v>
      </c>
      <c r="D4138" s="23">
        <f>IFERROR(_xlfn.XLOOKUP($B4138,'Reference Prices - Do Not Edit'!$C$4:$C$6575,'Reference Prices - Do Not Edit'!$D$4:$D$6575),0)</f>
        <v>0</v>
      </c>
      <c r="E4138" s="23">
        <f>IFERROR(_xlfn.XLOOKUP($B4138,'Reference Prices - Do Not Edit'!$C$4:$C$6575,'Reference Prices - Do Not Edit'!$E$4:$E$6575),0)</f>
        <v>0</v>
      </c>
      <c r="F4138" s="25">
        <f>IFERROR(_xlfn.XLOOKUP($B4138,'Reference Prices - Do Not Edit'!$C$4:$C$6575,'Reference Prices - Do Not Edit'!$I$4:$I$6575),0)</f>
        <v>0</v>
      </c>
    </row>
    <row r="4139" spans="2:6">
      <c r="B4139" s="475"/>
      <c r="C4139" s="380" t="str">
        <f>IFERROR(_xlfn.XLOOKUP($B4139,'Reference Prices - Do Not Edit'!$C$4:$C$6575,'Reference Prices - Do Not Edit'!$B$4:$B$6575),"-")</f>
        <v>-</v>
      </c>
      <c r="D4139" s="23">
        <f>IFERROR(_xlfn.XLOOKUP($B4139,'Reference Prices - Do Not Edit'!$C$4:$C$6575,'Reference Prices - Do Not Edit'!$D$4:$D$6575),0)</f>
        <v>0</v>
      </c>
      <c r="E4139" s="23">
        <f>IFERROR(_xlfn.XLOOKUP($B4139,'Reference Prices - Do Not Edit'!$C$4:$C$6575,'Reference Prices - Do Not Edit'!$E$4:$E$6575),0)</f>
        <v>0</v>
      </c>
      <c r="F4139" s="25">
        <f>IFERROR(_xlfn.XLOOKUP($B4139,'Reference Prices - Do Not Edit'!$C$4:$C$6575,'Reference Prices - Do Not Edit'!$I$4:$I$6575),0)</f>
        <v>0</v>
      </c>
    </row>
    <row r="4140" spans="2:6">
      <c r="B4140" s="475"/>
      <c r="C4140" s="380" t="str">
        <f>IFERROR(_xlfn.XLOOKUP($B4140,'Reference Prices - Do Not Edit'!$C$4:$C$6575,'Reference Prices - Do Not Edit'!$B$4:$B$6575),"-")</f>
        <v>-</v>
      </c>
      <c r="D4140" s="23">
        <f>IFERROR(_xlfn.XLOOKUP($B4140,'Reference Prices - Do Not Edit'!$C$4:$C$6575,'Reference Prices - Do Not Edit'!$D$4:$D$6575),0)</f>
        <v>0</v>
      </c>
      <c r="E4140" s="23">
        <f>IFERROR(_xlfn.XLOOKUP($B4140,'Reference Prices - Do Not Edit'!$C$4:$C$6575,'Reference Prices - Do Not Edit'!$E$4:$E$6575),0)</f>
        <v>0</v>
      </c>
      <c r="F4140" s="25">
        <f>IFERROR(_xlfn.XLOOKUP($B4140,'Reference Prices - Do Not Edit'!$C$4:$C$6575,'Reference Prices - Do Not Edit'!$I$4:$I$6575),0)</f>
        <v>0</v>
      </c>
    </row>
    <row r="4141" spans="2:6">
      <c r="B4141" s="475"/>
      <c r="C4141" s="380" t="str">
        <f>IFERROR(_xlfn.XLOOKUP($B4141,'Reference Prices - Do Not Edit'!$C$4:$C$6575,'Reference Prices - Do Not Edit'!$B$4:$B$6575),"-")</f>
        <v>-</v>
      </c>
      <c r="D4141" s="23">
        <f>IFERROR(_xlfn.XLOOKUP($B4141,'Reference Prices - Do Not Edit'!$C$4:$C$6575,'Reference Prices - Do Not Edit'!$D$4:$D$6575),0)</f>
        <v>0</v>
      </c>
      <c r="E4141" s="23">
        <f>IFERROR(_xlfn.XLOOKUP($B4141,'Reference Prices - Do Not Edit'!$C$4:$C$6575,'Reference Prices - Do Not Edit'!$E$4:$E$6575),0)</f>
        <v>0</v>
      </c>
      <c r="F4141" s="25">
        <f>IFERROR(_xlfn.XLOOKUP($B4141,'Reference Prices - Do Not Edit'!$C$4:$C$6575,'Reference Prices - Do Not Edit'!$I$4:$I$6575),0)</f>
        <v>0</v>
      </c>
    </row>
    <row r="4142" spans="2:6">
      <c r="B4142" s="475"/>
      <c r="C4142" s="380" t="str">
        <f>IFERROR(_xlfn.XLOOKUP($B4142,'Reference Prices - Do Not Edit'!$C$4:$C$6575,'Reference Prices - Do Not Edit'!$B$4:$B$6575),"-")</f>
        <v>-</v>
      </c>
      <c r="D4142" s="23">
        <f>IFERROR(_xlfn.XLOOKUP($B4142,'Reference Prices - Do Not Edit'!$C$4:$C$6575,'Reference Prices - Do Not Edit'!$D$4:$D$6575),0)</f>
        <v>0</v>
      </c>
      <c r="E4142" s="23">
        <f>IFERROR(_xlfn.XLOOKUP($B4142,'Reference Prices - Do Not Edit'!$C$4:$C$6575,'Reference Prices - Do Not Edit'!$E$4:$E$6575),0)</f>
        <v>0</v>
      </c>
      <c r="F4142" s="25">
        <f>IFERROR(_xlfn.XLOOKUP($B4142,'Reference Prices - Do Not Edit'!$C$4:$C$6575,'Reference Prices - Do Not Edit'!$I$4:$I$6575),0)</f>
        <v>0</v>
      </c>
    </row>
    <row r="4143" spans="2:6">
      <c r="B4143" s="475"/>
      <c r="C4143" s="380" t="str">
        <f>IFERROR(_xlfn.XLOOKUP($B4143,'Reference Prices - Do Not Edit'!$C$4:$C$6575,'Reference Prices - Do Not Edit'!$B$4:$B$6575),"-")</f>
        <v>-</v>
      </c>
      <c r="D4143" s="23">
        <f>IFERROR(_xlfn.XLOOKUP($B4143,'Reference Prices - Do Not Edit'!$C$4:$C$6575,'Reference Prices - Do Not Edit'!$D$4:$D$6575),0)</f>
        <v>0</v>
      </c>
      <c r="E4143" s="23">
        <f>IFERROR(_xlfn.XLOOKUP($B4143,'Reference Prices - Do Not Edit'!$C$4:$C$6575,'Reference Prices - Do Not Edit'!$E$4:$E$6575),0)</f>
        <v>0</v>
      </c>
      <c r="F4143" s="25">
        <f>IFERROR(_xlfn.XLOOKUP($B4143,'Reference Prices - Do Not Edit'!$C$4:$C$6575,'Reference Prices - Do Not Edit'!$I$4:$I$6575),0)</f>
        <v>0</v>
      </c>
    </row>
    <row r="4144" spans="2:6">
      <c r="B4144" s="475"/>
      <c r="C4144" s="380" t="str">
        <f>IFERROR(_xlfn.XLOOKUP($B4144,'Reference Prices - Do Not Edit'!$C$4:$C$6575,'Reference Prices - Do Not Edit'!$B$4:$B$6575),"-")</f>
        <v>-</v>
      </c>
      <c r="D4144" s="23">
        <f>IFERROR(_xlfn.XLOOKUP($B4144,'Reference Prices - Do Not Edit'!$C$4:$C$6575,'Reference Prices - Do Not Edit'!$D$4:$D$6575),0)</f>
        <v>0</v>
      </c>
      <c r="E4144" s="23">
        <f>IFERROR(_xlfn.XLOOKUP($B4144,'Reference Prices - Do Not Edit'!$C$4:$C$6575,'Reference Prices - Do Not Edit'!$E$4:$E$6575),0)</f>
        <v>0</v>
      </c>
      <c r="F4144" s="25">
        <f>IFERROR(_xlfn.XLOOKUP($B4144,'Reference Prices - Do Not Edit'!$C$4:$C$6575,'Reference Prices - Do Not Edit'!$I$4:$I$6575),0)</f>
        <v>0</v>
      </c>
    </row>
    <row r="4145" spans="2:6">
      <c r="B4145" s="475"/>
      <c r="C4145" s="380" t="str">
        <f>IFERROR(_xlfn.XLOOKUP($B4145,'Reference Prices - Do Not Edit'!$C$4:$C$6575,'Reference Prices - Do Not Edit'!$B$4:$B$6575),"-")</f>
        <v>-</v>
      </c>
      <c r="D4145" s="23">
        <f>IFERROR(_xlfn.XLOOKUP($B4145,'Reference Prices - Do Not Edit'!$C$4:$C$6575,'Reference Prices - Do Not Edit'!$D$4:$D$6575),0)</f>
        <v>0</v>
      </c>
      <c r="E4145" s="23">
        <f>IFERROR(_xlfn.XLOOKUP($B4145,'Reference Prices - Do Not Edit'!$C$4:$C$6575,'Reference Prices - Do Not Edit'!$E$4:$E$6575),0)</f>
        <v>0</v>
      </c>
      <c r="F4145" s="25">
        <f>IFERROR(_xlfn.XLOOKUP($B4145,'Reference Prices - Do Not Edit'!$C$4:$C$6575,'Reference Prices - Do Not Edit'!$I$4:$I$6575),0)</f>
        <v>0</v>
      </c>
    </row>
    <row r="4146" spans="2:6">
      <c r="B4146" s="475"/>
      <c r="C4146" s="380" t="str">
        <f>IFERROR(_xlfn.XLOOKUP($B4146,'Reference Prices - Do Not Edit'!$C$4:$C$6575,'Reference Prices - Do Not Edit'!$B$4:$B$6575),"-")</f>
        <v>-</v>
      </c>
      <c r="D4146" s="23">
        <f>IFERROR(_xlfn.XLOOKUP($B4146,'Reference Prices - Do Not Edit'!$C$4:$C$6575,'Reference Prices - Do Not Edit'!$D$4:$D$6575),0)</f>
        <v>0</v>
      </c>
      <c r="E4146" s="23">
        <f>IFERROR(_xlfn.XLOOKUP($B4146,'Reference Prices - Do Not Edit'!$C$4:$C$6575,'Reference Prices - Do Not Edit'!$E$4:$E$6575),0)</f>
        <v>0</v>
      </c>
      <c r="F4146" s="25">
        <f>IFERROR(_xlfn.XLOOKUP($B4146,'Reference Prices - Do Not Edit'!$C$4:$C$6575,'Reference Prices - Do Not Edit'!$I$4:$I$6575),0)</f>
        <v>0</v>
      </c>
    </row>
    <row r="4147" spans="2:6">
      <c r="B4147" s="475"/>
      <c r="C4147" s="380" t="str">
        <f>IFERROR(_xlfn.XLOOKUP($B4147,'Reference Prices - Do Not Edit'!$C$4:$C$6575,'Reference Prices - Do Not Edit'!$B$4:$B$6575),"-")</f>
        <v>-</v>
      </c>
      <c r="D4147" s="23">
        <f>IFERROR(_xlfn.XLOOKUP($B4147,'Reference Prices - Do Not Edit'!$C$4:$C$6575,'Reference Prices - Do Not Edit'!$D$4:$D$6575),0)</f>
        <v>0</v>
      </c>
      <c r="E4147" s="23">
        <f>IFERROR(_xlfn.XLOOKUP($B4147,'Reference Prices - Do Not Edit'!$C$4:$C$6575,'Reference Prices - Do Not Edit'!$E$4:$E$6575),0)</f>
        <v>0</v>
      </c>
      <c r="F4147" s="25">
        <f>IFERROR(_xlfn.XLOOKUP($B4147,'Reference Prices - Do Not Edit'!$C$4:$C$6575,'Reference Prices - Do Not Edit'!$I$4:$I$6575),0)</f>
        <v>0</v>
      </c>
    </row>
    <row r="4148" spans="2:6">
      <c r="B4148" s="475"/>
      <c r="C4148" s="380" t="str">
        <f>IFERROR(_xlfn.XLOOKUP($B4148,'Reference Prices - Do Not Edit'!$C$4:$C$6575,'Reference Prices - Do Not Edit'!$B$4:$B$6575),"-")</f>
        <v>-</v>
      </c>
      <c r="D4148" s="23">
        <f>IFERROR(_xlfn.XLOOKUP($B4148,'Reference Prices - Do Not Edit'!$C$4:$C$6575,'Reference Prices - Do Not Edit'!$D$4:$D$6575),0)</f>
        <v>0</v>
      </c>
      <c r="E4148" s="23">
        <f>IFERROR(_xlfn.XLOOKUP($B4148,'Reference Prices - Do Not Edit'!$C$4:$C$6575,'Reference Prices - Do Not Edit'!$E$4:$E$6575),0)</f>
        <v>0</v>
      </c>
      <c r="F4148" s="25">
        <f>IFERROR(_xlfn.XLOOKUP($B4148,'Reference Prices - Do Not Edit'!$C$4:$C$6575,'Reference Prices - Do Not Edit'!$I$4:$I$6575),0)</f>
        <v>0</v>
      </c>
    </row>
    <row r="4149" spans="2:6">
      <c r="B4149" s="475"/>
      <c r="C4149" s="380" t="str">
        <f>IFERROR(_xlfn.XLOOKUP($B4149,'Reference Prices - Do Not Edit'!$C$4:$C$6575,'Reference Prices - Do Not Edit'!$B$4:$B$6575),"-")</f>
        <v>-</v>
      </c>
      <c r="D4149" s="23">
        <f>IFERROR(_xlfn.XLOOKUP($B4149,'Reference Prices - Do Not Edit'!$C$4:$C$6575,'Reference Prices - Do Not Edit'!$D$4:$D$6575),0)</f>
        <v>0</v>
      </c>
      <c r="E4149" s="23">
        <f>IFERROR(_xlfn.XLOOKUP($B4149,'Reference Prices - Do Not Edit'!$C$4:$C$6575,'Reference Prices - Do Not Edit'!$E$4:$E$6575),0)</f>
        <v>0</v>
      </c>
      <c r="F4149" s="25">
        <f>IFERROR(_xlfn.XLOOKUP($B4149,'Reference Prices - Do Not Edit'!$C$4:$C$6575,'Reference Prices - Do Not Edit'!$I$4:$I$6575),0)</f>
        <v>0</v>
      </c>
    </row>
    <row r="4150" spans="2:6">
      <c r="B4150" s="475"/>
      <c r="C4150" s="380" t="str">
        <f>IFERROR(_xlfn.XLOOKUP($B4150,'Reference Prices - Do Not Edit'!$C$4:$C$6575,'Reference Prices - Do Not Edit'!$B$4:$B$6575),"-")</f>
        <v>-</v>
      </c>
      <c r="D4150" s="23">
        <f>IFERROR(_xlfn.XLOOKUP($B4150,'Reference Prices - Do Not Edit'!$C$4:$C$6575,'Reference Prices - Do Not Edit'!$D$4:$D$6575),0)</f>
        <v>0</v>
      </c>
      <c r="E4150" s="23">
        <f>IFERROR(_xlfn.XLOOKUP($B4150,'Reference Prices - Do Not Edit'!$C$4:$C$6575,'Reference Prices - Do Not Edit'!$E$4:$E$6575),0)</f>
        <v>0</v>
      </c>
      <c r="F4150" s="25">
        <f>IFERROR(_xlfn.XLOOKUP($B4150,'Reference Prices - Do Not Edit'!$C$4:$C$6575,'Reference Prices - Do Not Edit'!$I$4:$I$6575),0)</f>
        <v>0</v>
      </c>
    </row>
    <row r="4151" spans="2:6">
      <c r="B4151" s="475"/>
      <c r="C4151" s="380" t="str">
        <f>IFERROR(_xlfn.XLOOKUP($B4151,'Reference Prices - Do Not Edit'!$C$4:$C$6575,'Reference Prices - Do Not Edit'!$B$4:$B$6575),"-")</f>
        <v>-</v>
      </c>
      <c r="D4151" s="23">
        <f>IFERROR(_xlfn.XLOOKUP($B4151,'Reference Prices - Do Not Edit'!$C$4:$C$6575,'Reference Prices - Do Not Edit'!$D$4:$D$6575),0)</f>
        <v>0</v>
      </c>
      <c r="E4151" s="23">
        <f>IFERROR(_xlfn.XLOOKUP($B4151,'Reference Prices - Do Not Edit'!$C$4:$C$6575,'Reference Prices - Do Not Edit'!$E$4:$E$6575),0)</f>
        <v>0</v>
      </c>
      <c r="F4151" s="25">
        <f>IFERROR(_xlfn.XLOOKUP($B4151,'Reference Prices - Do Not Edit'!$C$4:$C$6575,'Reference Prices - Do Not Edit'!$I$4:$I$6575),0)</f>
        <v>0</v>
      </c>
    </row>
    <row r="4152" spans="2:6">
      <c r="B4152" s="475"/>
      <c r="C4152" s="380" t="str">
        <f>IFERROR(_xlfn.XLOOKUP($B4152,'Reference Prices - Do Not Edit'!$C$4:$C$6575,'Reference Prices - Do Not Edit'!$B$4:$B$6575),"-")</f>
        <v>-</v>
      </c>
      <c r="D4152" s="23">
        <f>IFERROR(_xlfn.XLOOKUP($B4152,'Reference Prices - Do Not Edit'!$C$4:$C$6575,'Reference Prices - Do Not Edit'!$D$4:$D$6575),0)</f>
        <v>0</v>
      </c>
      <c r="E4152" s="23">
        <f>IFERROR(_xlfn.XLOOKUP($B4152,'Reference Prices - Do Not Edit'!$C$4:$C$6575,'Reference Prices - Do Not Edit'!$E$4:$E$6575),0)</f>
        <v>0</v>
      </c>
      <c r="F4152" s="25">
        <f>IFERROR(_xlfn.XLOOKUP($B4152,'Reference Prices - Do Not Edit'!$C$4:$C$6575,'Reference Prices - Do Not Edit'!$I$4:$I$6575),0)</f>
        <v>0</v>
      </c>
    </row>
    <row r="4153" spans="2:6">
      <c r="B4153" s="475"/>
      <c r="C4153" s="380" t="str">
        <f>IFERROR(_xlfn.XLOOKUP($B4153,'Reference Prices - Do Not Edit'!$C$4:$C$6575,'Reference Prices - Do Not Edit'!$B$4:$B$6575),"-")</f>
        <v>-</v>
      </c>
      <c r="D4153" s="23">
        <f>IFERROR(_xlfn.XLOOKUP($B4153,'Reference Prices - Do Not Edit'!$C$4:$C$6575,'Reference Prices - Do Not Edit'!$D$4:$D$6575),0)</f>
        <v>0</v>
      </c>
      <c r="E4153" s="23">
        <f>IFERROR(_xlfn.XLOOKUP($B4153,'Reference Prices - Do Not Edit'!$C$4:$C$6575,'Reference Prices - Do Not Edit'!$E$4:$E$6575),0)</f>
        <v>0</v>
      </c>
      <c r="F4153" s="25">
        <f>IFERROR(_xlfn.XLOOKUP($B4153,'Reference Prices - Do Not Edit'!$C$4:$C$6575,'Reference Prices - Do Not Edit'!$I$4:$I$6575),0)</f>
        <v>0</v>
      </c>
    </row>
    <row r="4154" spans="2:6">
      <c r="B4154" s="475"/>
      <c r="C4154" s="380" t="str">
        <f>IFERROR(_xlfn.XLOOKUP($B4154,'Reference Prices - Do Not Edit'!$C$4:$C$6575,'Reference Prices - Do Not Edit'!$B$4:$B$6575),"-")</f>
        <v>-</v>
      </c>
      <c r="D4154" s="23">
        <f>IFERROR(_xlfn.XLOOKUP($B4154,'Reference Prices - Do Not Edit'!$C$4:$C$6575,'Reference Prices - Do Not Edit'!$D$4:$D$6575),0)</f>
        <v>0</v>
      </c>
      <c r="E4154" s="23">
        <f>IFERROR(_xlfn.XLOOKUP($B4154,'Reference Prices - Do Not Edit'!$C$4:$C$6575,'Reference Prices - Do Not Edit'!$E$4:$E$6575),0)</f>
        <v>0</v>
      </c>
      <c r="F4154" s="25">
        <f>IFERROR(_xlfn.XLOOKUP($B4154,'Reference Prices - Do Not Edit'!$C$4:$C$6575,'Reference Prices - Do Not Edit'!$I$4:$I$6575),0)</f>
        <v>0</v>
      </c>
    </row>
    <row r="4155" spans="2:6">
      <c r="B4155" s="475"/>
      <c r="C4155" s="380" t="str">
        <f>IFERROR(_xlfn.XLOOKUP($B4155,'Reference Prices - Do Not Edit'!$C$4:$C$6575,'Reference Prices - Do Not Edit'!$B$4:$B$6575),"-")</f>
        <v>-</v>
      </c>
      <c r="D4155" s="23">
        <f>IFERROR(_xlfn.XLOOKUP($B4155,'Reference Prices - Do Not Edit'!$C$4:$C$6575,'Reference Prices - Do Not Edit'!$D$4:$D$6575),0)</f>
        <v>0</v>
      </c>
      <c r="E4155" s="23">
        <f>IFERROR(_xlfn.XLOOKUP($B4155,'Reference Prices - Do Not Edit'!$C$4:$C$6575,'Reference Prices - Do Not Edit'!$E$4:$E$6575),0)</f>
        <v>0</v>
      </c>
      <c r="F4155" s="25">
        <f>IFERROR(_xlfn.XLOOKUP($B4155,'Reference Prices - Do Not Edit'!$C$4:$C$6575,'Reference Prices - Do Not Edit'!$I$4:$I$6575),0)</f>
        <v>0</v>
      </c>
    </row>
    <row r="4156" spans="2:6">
      <c r="B4156" s="475"/>
      <c r="C4156" s="380" t="str">
        <f>IFERROR(_xlfn.XLOOKUP($B4156,'Reference Prices - Do Not Edit'!$C$4:$C$6575,'Reference Prices - Do Not Edit'!$B$4:$B$6575),"-")</f>
        <v>-</v>
      </c>
      <c r="D4156" s="23">
        <f>IFERROR(_xlfn.XLOOKUP($B4156,'Reference Prices - Do Not Edit'!$C$4:$C$6575,'Reference Prices - Do Not Edit'!$D$4:$D$6575),0)</f>
        <v>0</v>
      </c>
      <c r="E4156" s="23">
        <f>IFERROR(_xlfn.XLOOKUP($B4156,'Reference Prices - Do Not Edit'!$C$4:$C$6575,'Reference Prices - Do Not Edit'!$E$4:$E$6575),0)</f>
        <v>0</v>
      </c>
      <c r="F4156" s="25">
        <f>IFERROR(_xlfn.XLOOKUP($B4156,'Reference Prices - Do Not Edit'!$C$4:$C$6575,'Reference Prices - Do Not Edit'!$I$4:$I$6575),0)</f>
        <v>0</v>
      </c>
    </row>
    <row r="4157" spans="2:6">
      <c r="B4157" s="475"/>
      <c r="C4157" s="380" t="str">
        <f>IFERROR(_xlfn.XLOOKUP($B4157,'Reference Prices - Do Not Edit'!$C$4:$C$6575,'Reference Prices - Do Not Edit'!$B$4:$B$6575),"-")</f>
        <v>-</v>
      </c>
      <c r="D4157" s="23">
        <f>IFERROR(_xlfn.XLOOKUP($B4157,'Reference Prices - Do Not Edit'!$C$4:$C$6575,'Reference Prices - Do Not Edit'!$D$4:$D$6575),0)</f>
        <v>0</v>
      </c>
      <c r="E4157" s="23">
        <f>IFERROR(_xlfn.XLOOKUP($B4157,'Reference Prices - Do Not Edit'!$C$4:$C$6575,'Reference Prices - Do Not Edit'!$E$4:$E$6575),0)</f>
        <v>0</v>
      </c>
      <c r="F4157" s="25">
        <f>IFERROR(_xlfn.XLOOKUP($B4157,'Reference Prices - Do Not Edit'!$C$4:$C$6575,'Reference Prices - Do Not Edit'!$I$4:$I$6575),0)</f>
        <v>0</v>
      </c>
    </row>
    <row r="4158" spans="2:6">
      <c r="B4158" s="475"/>
      <c r="C4158" s="380" t="str">
        <f>IFERROR(_xlfn.XLOOKUP($B4158,'Reference Prices - Do Not Edit'!$C$4:$C$6575,'Reference Prices - Do Not Edit'!$B$4:$B$6575),"-")</f>
        <v>-</v>
      </c>
      <c r="D4158" s="23">
        <f>IFERROR(_xlfn.XLOOKUP($B4158,'Reference Prices - Do Not Edit'!$C$4:$C$6575,'Reference Prices - Do Not Edit'!$D$4:$D$6575),0)</f>
        <v>0</v>
      </c>
      <c r="E4158" s="23">
        <f>IFERROR(_xlfn.XLOOKUP($B4158,'Reference Prices - Do Not Edit'!$C$4:$C$6575,'Reference Prices - Do Not Edit'!$E$4:$E$6575),0)</f>
        <v>0</v>
      </c>
      <c r="F4158" s="25">
        <f>IFERROR(_xlfn.XLOOKUP($B4158,'Reference Prices - Do Not Edit'!$C$4:$C$6575,'Reference Prices - Do Not Edit'!$I$4:$I$6575),0)</f>
        <v>0</v>
      </c>
    </row>
    <row r="4159" spans="2:6">
      <c r="B4159" s="475"/>
      <c r="C4159" s="380" t="str">
        <f>IFERROR(_xlfn.XLOOKUP($B4159,'Reference Prices - Do Not Edit'!$C$4:$C$6575,'Reference Prices - Do Not Edit'!$B$4:$B$6575),"-")</f>
        <v>-</v>
      </c>
      <c r="D4159" s="23">
        <f>IFERROR(_xlfn.XLOOKUP($B4159,'Reference Prices - Do Not Edit'!$C$4:$C$6575,'Reference Prices - Do Not Edit'!$D$4:$D$6575),0)</f>
        <v>0</v>
      </c>
      <c r="E4159" s="23">
        <f>IFERROR(_xlfn.XLOOKUP($B4159,'Reference Prices - Do Not Edit'!$C$4:$C$6575,'Reference Prices - Do Not Edit'!$E$4:$E$6575),0)</f>
        <v>0</v>
      </c>
      <c r="F4159" s="25">
        <f>IFERROR(_xlfn.XLOOKUP($B4159,'Reference Prices - Do Not Edit'!$C$4:$C$6575,'Reference Prices - Do Not Edit'!$I$4:$I$6575),0)</f>
        <v>0</v>
      </c>
    </row>
    <row r="4160" spans="2:6">
      <c r="B4160" s="475"/>
      <c r="C4160" s="380" t="str">
        <f>IFERROR(_xlfn.XLOOKUP($B4160,'Reference Prices - Do Not Edit'!$C$4:$C$6575,'Reference Prices - Do Not Edit'!$B$4:$B$6575),"-")</f>
        <v>-</v>
      </c>
      <c r="D4160" s="23">
        <f>IFERROR(_xlfn.XLOOKUP($B4160,'Reference Prices - Do Not Edit'!$C$4:$C$6575,'Reference Prices - Do Not Edit'!$D$4:$D$6575),0)</f>
        <v>0</v>
      </c>
      <c r="E4160" s="23">
        <f>IFERROR(_xlfn.XLOOKUP($B4160,'Reference Prices - Do Not Edit'!$C$4:$C$6575,'Reference Prices - Do Not Edit'!$E$4:$E$6575),0)</f>
        <v>0</v>
      </c>
      <c r="F4160" s="25">
        <f>IFERROR(_xlfn.XLOOKUP($B4160,'Reference Prices - Do Not Edit'!$C$4:$C$6575,'Reference Prices - Do Not Edit'!$I$4:$I$6575),0)</f>
        <v>0</v>
      </c>
    </row>
    <row r="4161" spans="2:6">
      <c r="B4161" s="475"/>
      <c r="C4161" s="380" t="str">
        <f>IFERROR(_xlfn.XLOOKUP($B4161,'Reference Prices - Do Not Edit'!$C$4:$C$6575,'Reference Prices - Do Not Edit'!$B$4:$B$6575),"-")</f>
        <v>-</v>
      </c>
      <c r="D4161" s="23">
        <f>IFERROR(_xlfn.XLOOKUP($B4161,'Reference Prices - Do Not Edit'!$C$4:$C$6575,'Reference Prices - Do Not Edit'!$D$4:$D$6575),0)</f>
        <v>0</v>
      </c>
      <c r="E4161" s="23">
        <f>IFERROR(_xlfn.XLOOKUP($B4161,'Reference Prices - Do Not Edit'!$C$4:$C$6575,'Reference Prices - Do Not Edit'!$E$4:$E$6575),0)</f>
        <v>0</v>
      </c>
      <c r="F4161" s="25">
        <f>IFERROR(_xlfn.XLOOKUP($B4161,'Reference Prices - Do Not Edit'!$C$4:$C$6575,'Reference Prices - Do Not Edit'!$I$4:$I$6575),0)</f>
        <v>0</v>
      </c>
    </row>
    <row r="4162" spans="2:6">
      <c r="B4162" s="475"/>
      <c r="C4162" s="380" t="str">
        <f>IFERROR(_xlfn.XLOOKUP($B4162,'Reference Prices - Do Not Edit'!$C$4:$C$6575,'Reference Prices - Do Not Edit'!$B$4:$B$6575),"-")</f>
        <v>-</v>
      </c>
      <c r="D4162" s="23">
        <f>IFERROR(_xlfn.XLOOKUP($B4162,'Reference Prices - Do Not Edit'!$C$4:$C$6575,'Reference Prices - Do Not Edit'!$D$4:$D$6575),0)</f>
        <v>0</v>
      </c>
      <c r="E4162" s="23">
        <f>IFERROR(_xlfn.XLOOKUP($B4162,'Reference Prices - Do Not Edit'!$C$4:$C$6575,'Reference Prices - Do Not Edit'!$E$4:$E$6575),0)</f>
        <v>0</v>
      </c>
      <c r="F4162" s="25">
        <f>IFERROR(_xlfn.XLOOKUP($B4162,'Reference Prices - Do Not Edit'!$C$4:$C$6575,'Reference Prices - Do Not Edit'!$I$4:$I$6575),0)</f>
        <v>0</v>
      </c>
    </row>
    <row r="4163" spans="2:6">
      <c r="B4163" s="475"/>
      <c r="C4163" s="380" t="str">
        <f>IFERROR(_xlfn.XLOOKUP($B4163,'Reference Prices - Do Not Edit'!$C$4:$C$6575,'Reference Prices - Do Not Edit'!$B$4:$B$6575),"-")</f>
        <v>-</v>
      </c>
      <c r="D4163" s="23">
        <f>IFERROR(_xlfn.XLOOKUP($B4163,'Reference Prices - Do Not Edit'!$C$4:$C$6575,'Reference Prices - Do Not Edit'!$D$4:$D$6575),0)</f>
        <v>0</v>
      </c>
      <c r="E4163" s="23">
        <f>IFERROR(_xlfn.XLOOKUP($B4163,'Reference Prices - Do Not Edit'!$C$4:$C$6575,'Reference Prices - Do Not Edit'!$E$4:$E$6575),0)</f>
        <v>0</v>
      </c>
      <c r="F4163" s="25">
        <f>IFERROR(_xlfn.XLOOKUP($B4163,'Reference Prices - Do Not Edit'!$C$4:$C$6575,'Reference Prices - Do Not Edit'!$I$4:$I$6575),0)</f>
        <v>0</v>
      </c>
    </row>
    <row r="4164" spans="2:6">
      <c r="B4164" s="475"/>
      <c r="C4164" s="380" t="str">
        <f>IFERROR(_xlfn.XLOOKUP($B4164,'Reference Prices - Do Not Edit'!$C$4:$C$6575,'Reference Prices - Do Not Edit'!$B$4:$B$6575),"-")</f>
        <v>-</v>
      </c>
      <c r="D4164" s="23">
        <f>IFERROR(_xlfn.XLOOKUP($B4164,'Reference Prices - Do Not Edit'!$C$4:$C$6575,'Reference Prices - Do Not Edit'!$D$4:$D$6575),0)</f>
        <v>0</v>
      </c>
      <c r="E4164" s="23">
        <f>IFERROR(_xlfn.XLOOKUP($B4164,'Reference Prices - Do Not Edit'!$C$4:$C$6575,'Reference Prices - Do Not Edit'!$E$4:$E$6575),0)</f>
        <v>0</v>
      </c>
      <c r="F4164" s="25">
        <f>IFERROR(_xlfn.XLOOKUP($B4164,'Reference Prices - Do Not Edit'!$C$4:$C$6575,'Reference Prices - Do Not Edit'!$I$4:$I$6575),0)</f>
        <v>0</v>
      </c>
    </row>
    <row r="4165" spans="2:6">
      <c r="B4165" s="475"/>
      <c r="C4165" s="380" t="str">
        <f>IFERROR(_xlfn.XLOOKUP($B4165,'Reference Prices - Do Not Edit'!$C$4:$C$6575,'Reference Prices - Do Not Edit'!$B$4:$B$6575),"-")</f>
        <v>-</v>
      </c>
      <c r="D4165" s="23">
        <f>IFERROR(_xlfn.XLOOKUP($B4165,'Reference Prices - Do Not Edit'!$C$4:$C$6575,'Reference Prices - Do Not Edit'!$D$4:$D$6575),0)</f>
        <v>0</v>
      </c>
      <c r="E4165" s="23">
        <f>IFERROR(_xlfn.XLOOKUP($B4165,'Reference Prices - Do Not Edit'!$C$4:$C$6575,'Reference Prices - Do Not Edit'!$E$4:$E$6575),0)</f>
        <v>0</v>
      </c>
      <c r="F4165" s="25">
        <f>IFERROR(_xlfn.XLOOKUP($B4165,'Reference Prices - Do Not Edit'!$C$4:$C$6575,'Reference Prices - Do Not Edit'!$I$4:$I$6575),0)</f>
        <v>0</v>
      </c>
    </row>
    <row r="4166" spans="2:6">
      <c r="B4166" s="475"/>
      <c r="C4166" s="380" t="str">
        <f>IFERROR(_xlfn.XLOOKUP($B4166,'Reference Prices - Do Not Edit'!$C$4:$C$6575,'Reference Prices - Do Not Edit'!$B$4:$B$6575),"-")</f>
        <v>-</v>
      </c>
      <c r="D4166" s="23">
        <f>IFERROR(_xlfn.XLOOKUP($B4166,'Reference Prices - Do Not Edit'!$C$4:$C$6575,'Reference Prices - Do Not Edit'!$D$4:$D$6575),0)</f>
        <v>0</v>
      </c>
      <c r="E4166" s="23">
        <f>IFERROR(_xlfn.XLOOKUP($B4166,'Reference Prices - Do Not Edit'!$C$4:$C$6575,'Reference Prices - Do Not Edit'!$E$4:$E$6575),0)</f>
        <v>0</v>
      </c>
      <c r="F4166" s="25">
        <f>IFERROR(_xlfn.XLOOKUP($B4166,'Reference Prices - Do Not Edit'!$C$4:$C$6575,'Reference Prices - Do Not Edit'!$I$4:$I$6575),0)</f>
        <v>0</v>
      </c>
    </row>
    <row r="4167" spans="2:6">
      <c r="B4167" s="475"/>
      <c r="C4167" s="380" t="str">
        <f>IFERROR(_xlfn.XLOOKUP($B4167,'Reference Prices - Do Not Edit'!$C$4:$C$6575,'Reference Prices - Do Not Edit'!$B$4:$B$6575),"-")</f>
        <v>-</v>
      </c>
      <c r="D4167" s="23">
        <f>IFERROR(_xlfn.XLOOKUP($B4167,'Reference Prices - Do Not Edit'!$C$4:$C$6575,'Reference Prices - Do Not Edit'!$D$4:$D$6575),0)</f>
        <v>0</v>
      </c>
      <c r="E4167" s="23">
        <f>IFERROR(_xlfn.XLOOKUP($B4167,'Reference Prices - Do Not Edit'!$C$4:$C$6575,'Reference Prices - Do Not Edit'!$E$4:$E$6575),0)</f>
        <v>0</v>
      </c>
      <c r="F4167" s="25">
        <f>IFERROR(_xlfn.XLOOKUP($B4167,'Reference Prices - Do Not Edit'!$C$4:$C$6575,'Reference Prices - Do Not Edit'!$I$4:$I$6575),0)</f>
        <v>0</v>
      </c>
    </row>
    <row r="4168" spans="2:6">
      <c r="B4168" s="475"/>
      <c r="C4168" s="380" t="str">
        <f>IFERROR(_xlfn.XLOOKUP($B4168,'Reference Prices - Do Not Edit'!$C$4:$C$6575,'Reference Prices - Do Not Edit'!$B$4:$B$6575),"-")</f>
        <v>-</v>
      </c>
      <c r="D4168" s="23">
        <f>IFERROR(_xlfn.XLOOKUP($B4168,'Reference Prices - Do Not Edit'!$C$4:$C$6575,'Reference Prices - Do Not Edit'!$D$4:$D$6575),0)</f>
        <v>0</v>
      </c>
      <c r="E4168" s="23">
        <f>IFERROR(_xlfn.XLOOKUP($B4168,'Reference Prices - Do Not Edit'!$C$4:$C$6575,'Reference Prices - Do Not Edit'!$E$4:$E$6575),0)</f>
        <v>0</v>
      </c>
      <c r="F4168" s="25">
        <f>IFERROR(_xlfn.XLOOKUP($B4168,'Reference Prices - Do Not Edit'!$C$4:$C$6575,'Reference Prices - Do Not Edit'!$I$4:$I$6575),0)</f>
        <v>0</v>
      </c>
    </row>
    <row r="4169" spans="2:6">
      <c r="B4169" s="475"/>
      <c r="C4169" s="380" t="str">
        <f>IFERROR(_xlfn.XLOOKUP($B4169,'Reference Prices - Do Not Edit'!$C$4:$C$6575,'Reference Prices - Do Not Edit'!$B$4:$B$6575),"-")</f>
        <v>-</v>
      </c>
      <c r="D4169" s="23">
        <f>IFERROR(_xlfn.XLOOKUP($B4169,'Reference Prices - Do Not Edit'!$C$4:$C$6575,'Reference Prices - Do Not Edit'!$D$4:$D$6575),0)</f>
        <v>0</v>
      </c>
      <c r="E4169" s="23">
        <f>IFERROR(_xlfn.XLOOKUP($B4169,'Reference Prices - Do Not Edit'!$C$4:$C$6575,'Reference Prices - Do Not Edit'!$E$4:$E$6575),0)</f>
        <v>0</v>
      </c>
      <c r="F4169" s="25">
        <f>IFERROR(_xlfn.XLOOKUP($B4169,'Reference Prices - Do Not Edit'!$C$4:$C$6575,'Reference Prices - Do Not Edit'!$I$4:$I$6575),0)</f>
        <v>0</v>
      </c>
    </row>
    <row r="4170" spans="2:6">
      <c r="B4170" s="475"/>
      <c r="C4170" s="380" t="str">
        <f>IFERROR(_xlfn.XLOOKUP($B4170,'Reference Prices - Do Not Edit'!$C$4:$C$6575,'Reference Prices - Do Not Edit'!$B$4:$B$6575),"-")</f>
        <v>-</v>
      </c>
      <c r="D4170" s="23">
        <f>IFERROR(_xlfn.XLOOKUP($B4170,'Reference Prices - Do Not Edit'!$C$4:$C$6575,'Reference Prices - Do Not Edit'!$D$4:$D$6575),0)</f>
        <v>0</v>
      </c>
      <c r="E4170" s="23">
        <f>IFERROR(_xlfn.XLOOKUP($B4170,'Reference Prices - Do Not Edit'!$C$4:$C$6575,'Reference Prices - Do Not Edit'!$E$4:$E$6575),0)</f>
        <v>0</v>
      </c>
      <c r="F4170" s="25">
        <f>IFERROR(_xlfn.XLOOKUP($B4170,'Reference Prices - Do Not Edit'!$C$4:$C$6575,'Reference Prices - Do Not Edit'!$I$4:$I$6575),0)</f>
        <v>0</v>
      </c>
    </row>
    <row r="4171" spans="2:6">
      <c r="B4171" s="475"/>
      <c r="C4171" s="380" t="str">
        <f>IFERROR(_xlfn.XLOOKUP($B4171,'Reference Prices - Do Not Edit'!$C$4:$C$6575,'Reference Prices - Do Not Edit'!$B$4:$B$6575),"-")</f>
        <v>-</v>
      </c>
      <c r="D4171" s="23">
        <f>IFERROR(_xlfn.XLOOKUP($B4171,'Reference Prices - Do Not Edit'!$C$4:$C$6575,'Reference Prices - Do Not Edit'!$D$4:$D$6575),0)</f>
        <v>0</v>
      </c>
      <c r="E4171" s="23">
        <f>IFERROR(_xlfn.XLOOKUP($B4171,'Reference Prices - Do Not Edit'!$C$4:$C$6575,'Reference Prices - Do Not Edit'!$E$4:$E$6575),0)</f>
        <v>0</v>
      </c>
      <c r="F4171" s="25">
        <f>IFERROR(_xlfn.XLOOKUP($B4171,'Reference Prices - Do Not Edit'!$C$4:$C$6575,'Reference Prices - Do Not Edit'!$I$4:$I$6575),0)</f>
        <v>0</v>
      </c>
    </row>
    <row r="4172" spans="2:6">
      <c r="B4172" s="475"/>
      <c r="C4172" s="380" t="str">
        <f>IFERROR(_xlfn.XLOOKUP($B4172,'Reference Prices - Do Not Edit'!$C$4:$C$6575,'Reference Prices - Do Not Edit'!$B$4:$B$6575),"-")</f>
        <v>-</v>
      </c>
      <c r="D4172" s="23">
        <f>IFERROR(_xlfn.XLOOKUP($B4172,'Reference Prices - Do Not Edit'!$C$4:$C$6575,'Reference Prices - Do Not Edit'!$D$4:$D$6575),0)</f>
        <v>0</v>
      </c>
      <c r="E4172" s="23">
        <f>IFERROR(_xlfn.XLOOKUP($B4172,'Reference Prices - Do Not Edit'!$C$4:$C$6575,'Reference Prices - Do Not Edit'!$E$4:$E$6575),0)</f>
        <v>0</v>
      </c>
      <c r="F4172" s="25">
        <f>IFERROR(_xlfn.XLOOKUP($B4172,'Reference Prices - Do Not Edit'!$C$4:$C$6575,'Reference Prices - Do Not Edit'!$I$4:$I$6575),0)</f>
        <v>0</v>
      </c>
    </row>
    <row r="4173" spans="2:6">
      <c r="B4173" s="475"/>
      <c r="C4173" s="380" t="str">
        <f>IFERROR(_xlfn.XLOOKUP($B4173,'Reference Prices - Do Not Edit'!$C$4:$C$6575,'Reference Prices - Do Not Edit'!$B$4:$B$6575),"-")</f>
        <v>-</v>
      </c>
      <c r="D4173" s="23">
        <f>IFERROR(_xlfn.XLOOKUP($B4173,'Reference Prices - Do Not Edit'!$C$4:$C$6575,'Reference Prices - Do Not Edit'!$D$4:$D$6575),0)</f>
        <v>0</v>
      </c>
      <c r="E4173" s="23">
        <f>IFERROR(_xlfn.XLOOKUP($B4173,'Reference Prices - Do Not Edit'!$C$4:$C$6575,'Reference Prices - Do Not Edit'!$E$4:$E$6575),0)</f>
        <v>0</v>
      </c>
      <c r="F4173" s="25">
        <f>IFERROR(_xlfn.XLOOKUP($B4173,'Reference Prices - Do Not Edit'!$C$4:$C$6575,'Reference Prices - Do Not Edit'!$I$4:$I$6575),0)</f>
        <v>0</v>
      </c>
    </row>
    <row r="4174" spans="2:6">
      <c r="B4174" s="475"/>
      <c r="C4174" s="380" t="str">
        <f>IFERROR(_xlfn.XLOOKUP($B4174,'Reference Prices - Do Not Edit'!$C$4:$C$6575,'Reference Prices - Do Not Edit'!$B$4:$B$6575),"-")</f>
        <v>-</v>
      </c>
      <c r="D4174" s="23">
        <f>IFERROR(_xlfn.XLOOKUP($B4174,'Reference Prices - Do Not Edit'!$C$4:$C$6575,'Reference Prices - Do Not Edit'!$D$4:$D$6575),0)</f>
        <v>0</v>
      </c>
      <c r="E4174" s="23">
        <f>IFERROR(_xlfn.XLOOKUP($B4174,'Reference Prices - Do Not Edit'!$C$4:$C$6575,'Reference Prices - Do Not Edit'!$E$4:$E$6575),0)</f>
        <v>0</v>
      </c>
      <c r="F4174" s="25">
        <f>IFERROR(_xlfn.XLOOKUP($B4174,'Reference Prices - Do Not Edit'!$C$4:$C$6575,'Reference Prices - Do Not Edit'!$I$4:$I$6575),0)</f>
        <v>0</v>
      </c>
    </row>
    <row r="4175" spans="2:6">
      <c r="B4175" s="475"/>
      <c r="C4175" s="380" t="str">
        <f>IFERROR(_xlfn.XLOOKUP($B4175,'Reference Prices - Do Not Edit'!$C$4:$C$6575,'Reference Prices - Do Not Edit'!$B$4:$B$6575),"-")</f>
        <v>-</v>
      </c>
      <c r="D4175" s="23">
        <f>IFERROR(_xlfn.XLOOKUP($B4175,'Reference Prices - Do Not Edit'!$C$4:$C$6575,'Reference Prices - Do Not Edit'!$D$4:$D$6575),0)</f>
        <v>0</v>
      </c>
      <c r="E4175" s="23">
        <f>IFERROR(_xlfn.XLOOKUP($B4175,'Reference Prices - Do Not Edit'!$C$4:$C$6575,'Reference Prices - Do Not Edit'!$E$4:$E$6575),0)</f>
        <v>0</v>
      </c>
      <c r="F4175" s="25">
        <f>IFERROR(_xlfn.XLOOKUP($B4175,'Reference Prices - Do Not Edit'!$C$4:$C$6575,'Reference Prices - Do Not Edit'!$I$4:$I$6575),0)</f>
        <v>0</v>
      </c>
    </row>
    <row r="4176" spans="2:6">
      <c r="B4176" s="475"/>
      <c r="C4176" s="380" t="str">
        <f>IFERROR(_xlfn.XLOOKUP($B4176,'Reference Prices - Do Not Edit'!$C$4:$C$6575,'Reference Prices - Do Not Edit'!$B$4:$B$6575),"-")</f>
        <v>-</v>
      </c>
      <c r="D4176" s="23">
        <f>IFERROR(_xlfn.XLOOKUP($B4176,'Reference Prices - Do Not Edit'!$C$4:$C$6575,'Reference Prices - Do Not Edit'!$D$4:$D$6575),0)</f>
        <v>0</v>
      </c>
      <c r="E4176" s="23">
        <f>IFERROR(_xlfn.XLOOKUP($B4176,'Reference Prices - Do Not Edit'!$C$4:$C$6575,'Reference Prices - Do Not Edit'!$E$4:$E$6575),0)</f>
        <v>0</v>
      </c>
      <c r="F4176" s="25">
        <f>IFERROR(_xlfn.XLOOKUP($B4176,'Reference Prices - Do Not Edit'!$C$4:$C$6575,'Reference Prices - Do Not Edit'!$I$4:$I$6575),0)</f>
        <v>0</v>
      </c>
    </row>
    <row r="4177" spans="2:6">
      <c r="B4177" s="475"/>
      <c r="C4177" s="380" t="str">
        <f>IFERROR(_xlfn.XLOOKUP($B4177,'Reference Prices - Do Not Edit'!$C$4:$C$6575,'Reference Prices - Do Not Edit'!$B$4:$B$6575),"-")</f>
        <v>-</v>
      </c>
      <c r="D4177" s="23">
        <f>IFERROR(_xlfn.XLOOKUP($B4177,'Reference Prices - Do Not Edit'!$C$4:$C$6575,'Reference Prices - Do Not Edit'!$D$4:$D$6575),0)</f>
        <v>0</v>
      </c>
      <c r="E4177" s="23">
        <f>IFERROR(_xlfn.XLOOKUP($B4177,'Reference Prices - Do Not Edit'!$C$4:$C$6575,'Reference Prices - Do Not Edit'!$E$4:$E$6575),0)</f>
        <v>0</v>
      </c>
      <c r="F4177" s="25">
        <f>IFERROR(_xlfn.XLOOKUP($B4177,'Reference Prices - Do Not Edit'!$C$4:$C$6575,'Reference Prices - Do Not Edit'!$I$4:$I$6575),0)</f>
        <v>0</v>
      </c>
    </row>
    <row r="4178" spans="2:6">
      <c r="B4178" s="475"/>
      <c r="C4178" s="380" t="str">
        <f>IFERROR(_xlfn.XLOOKUP($B4178,'Reference Prices - Do Not Edit'!$C$4:$C$6575,'Reference Prices - Do Not Edit'!$B$4:$B$6575),"-")</f>
        <v>-</v>
      </c>
      <c r="D4178" s="23">
        <f>IFERROR(_xlfn.XLOOKUP($B4178,'Reference Prices - Do Not Edit'!$C$4:$C$6575,'Reference Prices - Do Not Edit'!$D$4:$D$6575),0)</f>
        <v>0</v>
      </c>
      <c r="E4178" s="23">
        <f>IFERROR(_xlfn.XLOOKUP($B4178,'Reference Prices - Do Not Edit'!$C$4:$C$6575,'Reference Prices - Do Not Edit'!$E$4:$E$6575),0)</f>
        <v>0</v>
      </c>
      <c r="F4178" s="25">
        <f>IFERROR(_xlfn.XLOOKUP($B4178,'Reference Prices - Do Not Edit'!$C$4:$C$6575,'Reference Prices - Do Not Edit'!$I$4:$I$6575),0)</f>
        <v>0</v>
      </c>
    </row>
    <row r="4179" spans="2:6">
      <c r="B4179" s="475"/>
      <c r="C4179" s="380" t="str">
        <f>IFERROR(_xlfn.XLOOKUP($B4179,'Reference Prices - Do Not Edit'!$C$4:$C$6575,'Reference Prices - Do Not Edit'!$B$4:$B$6575),"-")</f>
        <v>-</v>
      </c>
      <c r="D4179" s="23">
        <f>IFERROR(_xlfn.XLOOKUP($B4179,'Reference Prices - Do Not Edit'!$C$4:$C$6575,'Reference Prices - Do Not Edit'!$D$4:$D$6575),0)</f>
        <v>0</v>
      </c>
      <c r="E4179" s="23">
        <f>IFERROR(_xlfn.XLOOKUP($B4179,'Reference Prices - Do Not Edit'!$C$4:$C$6575,'Reference Prices - Do Not Edit'!$E$4:$E$6575),0)</f>
        <v>0</v>
      </c>
      <c r="F4179" s="25">
        <f>IFERROR(_xlfn.XLOOKUP($B4179,'Reference Prices - Do Not Edit'!$C$4:$C$6575,'Reference Prices - Do Not Edit'!$I$4:$I$6575),0)</f>
        <v>0</v>
      </c>
    </row>
    <row r="4180" spans="2:6">
      <c r="B4180" s="475"/>
      <c r="C4180" s="380" t="str">
        <f>IFERROR(_xlfn.XLOOKUP($B4180,'Reference Prices - Do Not Edit'!$C$4:$C$6575,'Reference Prices - Do Not Edit'!$B$4:$B$6575),"-")</f>
        <v>-</v>
      </c>
      <c r="D4180" s="23">
        <f>IFERROR(_xlfn.XLOOKUP($B4180,'Reference Prices - Do Not Edit'!$C$4:$C$6575,'Reference Prices - Do Not Edit'!$D$4:$D$6575),0)</f>
        <v>0</v>
      </c>
      <c r="E4180" s="23">
        <f>IFERROR(_xlfn.XLOOKUP($B4180,'Reference Prices - Do Not Edit'!$C$4:$C$6575,'Reference Prices - Do Not Edit'!$E$4:$E$6575),0)</f>
        <v>0</v>
      </c>
      <c r="F4180" s="25">
        <f>IFERROR(_xlfn.XLOOKUP($B4180,'Reference Prices - Do Not Edit'!$C$4:$C$6575,'Reference Prices - Do Not Edit'!$I$4:$I$6575),0)</f>
        <v>0</v>
      </c>
    </row>
    <row r="4181" spans="2:6">
      <c r="B4181" s="475"/>
      <c r="C4181" s="380" t="str">
        <f>IFERROR(_xlfn.XLOOKUP($B4181,'Reference Prices - Do Not Edit'!$C$4:$C$6575,'Reference Prices - Do Not Edit'!$B$4:$B$6575),"-")</f>
        <v>-</v>
      </c>
      <c r="D4181" s="23">
        <f>IFERROR(_xlfn.XLOOKUP($B4181,'Reference Prices - Do Not Edit'!$C$4:$C$6575,'Reference Prices - Do Not Edit'!$D$4:$D$6575),0)</f>
        <v>0</v>
      </c>
      <c r="E4181" s="23">
        <f>IFERROR(_xlfn.XLOOKUP($B4181,'Reference Prices - Do Not Edit'!$C$4:$C$6575,'Reference Prices - Do Not Edit'!$E$4:$E$6575),0)</f>
        <v>0</v>
      </c>
      <c r="F4181" s="25">
        <f>IFERROR(_xlfn.XLOOKUP($B4181,'Reference Prices - Do Not Edit'!$C$4:$C$6575,'Reference Prices - Do Not Edit'!$I$4:$I$6575),0)</f>
        <v>0</v>
      </c>
    </row>
    <row r="4182" spans="2:6">
      <c r="B4182" s="475"/>
      <c r="C4182" s="380" t="str">
        <f>IFERROR(_xlfn.XLOOKUP($B4182,'Reference Prices - Do Not Edit'!$C$4:$C$6575,'Reference Prices - Do Not Edit'!$B$4:$B$6575),"-")</f>
        <v>-</v>
      </c>
      <c r="D4182" s="23">
        <f>IFERROR(_xlfn.XLOOKUP($B4182,'Reference Prices - Do Not Edit'!$C$4:$C$6575,'Reference Prices - Do Not Edit'!$D$4:$D$6575),0)</f>
        <v>0</v>
      </c>
      <c r="E4182" s="23">
        <f>IFERROR(_xlfn.XLOOKUP($B4182,'Reference Prices - Do Not Edit'!$C$4:$C$6575,'Reference Prices - Do Not Edit'!$E$4:$E$6575),0)</f>
        <v>0</v>
      </c>
      <c r="F4182" s="25">
        <f>IFERROR(_xlfn.XLOOKUP($B4182,'Reference Prices - Do Not Edit'!$C$4:$C$6575,'Reference Prices - Do Not Edit'!$I$4:$I$6575),0)</f>
        <v>0</v>
      </c>
    </row>
    <row r="4183" spans="2:6">
      <c r="B4183" s="475"/>
      <c r="C4183" s="380" t="str">
        <f>IFERROR(_xlfn.XLOOKUP($B4183,'Reference Prices - Do Not Edit'!$C$4:$C$6575,'Reference Prices - Do Not Edit'!$B$4:$B$6575),"-")</f>
        <v>-</v>
      </c>
      <c r="D4183" s="23">
        <f>IFERROR(_xlfn.XLOOKUP($B4183,'Reference Prices - Do Not Edit'!$C$4:$C$6575,'Reference Prices - Do Not Edit'!$D$4:$D$6575),0)</f>
        <v>0</v>
      </c>
      <c r="E4183" s="23">
        <f>IFERROR(_xlfn.XLOOKUP($B4183,'Reference Prices - Do Not Edit'!$C$4:$C$6575,'Reference Prices - Do Not Edit'!$E$4:$E$6575),0)</f>
        <v>0</v>
      </c>
      <c r="F4183" s="25">
        <f>IFERROR(_xlfn.XLOOKUP($B4183,'Reference Prices - Do Not Edit'!$C$4:$C$6575,'Reference Prices - Do Not Edit'!$I$4:$I$6575),0)</f>
        <v>0</v>
      </c>
    </row>
    <row r="4184" spans="2:6">
      <c r="B4184" s="475"/>
      <c r="C4184" s="380" t="str">
        <f>IFERROR(_xlfn.XLOOKUP($B4184,'Reference Prices - Do Not Edit'!$C$4:$C$6575,'Reference Prices - Do Not Edit'!$B$4:$B$6575),"-")</f>
        <v>-</v>
      </c>
      <c r="D4184" s="23">
        <f>IFERROR(_xlfn.XLOOKUP($B4184,'Reference Prices - Do Not Edit'!$C$4:$C$6575,'Reference Prices - Do Not Edit'!$D$4:$D$6575),0)</f>
        <v>0</v>
      </c>
      <c r="E4184" s="23">
        <f>IFERROR(_xlfn.XLOOKUP($B4184,'Reference Prices - Do Not Edit'!$C$4:$C$6575,'Reference Prices - Do Not Edit'!$E$4:$E$6575),0)</f>
        <v>0</v>
      </c>
      <c r="F4184" s="25">
        <f>IFERROR(_xlfn.XLOOKUP($B4184,'Reference Prices - Do Not Edit'!$C$4:$C$6575,'Reference Prices - Do Not Edit'!$I$4:$I$6575),0)</f>
        <v>0</v>
      </c>
    </row>
    <row r="4185" spans="2:6">
      <c r="B4185" s="475"/>
      <c r="C4185" s="380" t="str">
        <f>IFERROR(_xlfn.XLOOKUP($B4185,'Reference Prices - Do Not Edit'!$C$4:$C$6575,'Reference Prices - Do Not Edit'!$B$4:$B$6575),"-")</f>
        <v>-</v>
      </c>
      <c r="D4185" s="23">
        <f>IFERROR(_xlfn.XLOOKUP($B4185,'Reference Prices - Do Not Edit'!$C$4:$C$6575,'Reference Prices - Do Not Edit'!$D$4:$D$6575),0)</f>
        <v>0</v>
      </c>
      <c r="E4185" s="23">
        <f>IFERROR(_xlfn.XLOOKUP($B4185,'Reference Prices - Do Not Edit'!$C$4:$C$6575,'Reference Prices - Do Not Edit'!$E$4:$E$6575),0)</f>
        <v>0</v>
      </c>
      <c r="F4185" s="25">
        <f>IFERROR(_xlfn.XLOOKUP($B4185,'Reference Prices - Do Not Edit'!$C$4:$C$6575,'Reference Prices - Do Not Edit'!$I$4:$I$6575),0)</f>
        <v>0</v>
      </c>
    </row>
    <row r="4186" spans="2:6">
      <c r="B4186" s="475"/>
      <c r="C4186" s="380" t="str">
        <f>IFERROR(_xlfn.XLOOKUP($B4186,'Reference Prices - Do Not Edit'!$C$4:$C$6575,'Reference Prices - Do Not Edit'!$B$4:$B$6575),"-")</f>
        <v>-</v>
      </c>
      <c r="D4186" s="23">
        <f>IFERROR(_xlfn.XLOOKUP($B4186,'Reference Prices - Do Not Edit'!$C$4:$C$6575,'Reference Prices - Do Not Edit'!$D$4:$D$6575),0)</f>
        <v>0</v>
      </c>
      <c r="E4186" s="23">
        <f>IFERROR(_xlfn.XLOOKUP($B4186,'Reference Prices - Do Not Edit'!$C$4:$C$6575,'Reference Prices - Do Not Edit'!$E$4:$E$6575),0)</f>
        <v>0</v>
      </c>
      <c r="F4186" s="25">
        <f>IFERROR(_xlfn.XLOOKUP($B4186,'Reference Prices - Do Not Edit'!$C$4:$C$6575,'Reference Prices - Do Not Edit'!$I$4:$I$6575),0)</f>
        <v>0</v>
      </c>
    </row>
    <row r="4187" spans="2:6">
      <c r="B4187" s="475"/>
      <c r="C4187" s="380" t="str">
        <f>IFERROR(_xlfn.XLOOKUP($B4187,'Reference Prices - Do Not Edit'!$C$4:$C$6575,'Reference Prices - Do Not Edit'!$B$4:$B$6575),"-")</f>
        <v>-</v>
      </c>
      <c r="D4187" s="23">
        <f>IFERROR(_xlfn.XLOOKUP($B4187,'Reference Prices - Do Not Edit'!$C$4:$C$6575,'Reference Prices - Do Not Edit'!$D$4:$D$6575),0)</f>
        <v>0</v>
      </c>
      <c r="E4187" s="23">
        <f>IFERROR(_xlfn.XLOOKUP($B4187,'Reference Prices - Do Not Edit'!$C$4:$C$6575,'Reference Prices - Do Not Edit'!$E$4:$E$6575),0)</f>
        <v>0</v>
      </c>
      <c r="F4187" s="25">
        <f>IFERROR(_xlfn.XLOOKUP($B4187,'Reference Prices - Do Not Edit'!$C$4:$C$6575,'Reference Prices - Do Not Edit'!$I$4:$I$6575),0)</f>
        <v>0</v>
      </c>
    </row>
    <row r="4188" spans="2:6">
      <c r="B4188" s="475"/>
      <c r="C4188" s="380" t="str">
        <f>IFERROR(_xlfn.XLOOKUP($B4188,'Reference Prices - Do Not Edit'!$C$4:$C$6575,'Reference Prices - Do Not Edit'!$B$4:$B$6575),"-")</f>
        <v>-</v>
      </c>
      <c r="D4188" s="23">
        <f>IFERROR(_xlfn.XLOOKUP($B4188,'Reference Prices - Do Not Edit'!$C$4:$C$6575,'Reference Prices - Do Not Edit'!$D$4:$D$6575),0)</f>
        <v>0</v>
      </c>
      <c r="E4188" s="23">
        <f>IFERROR(_xlfn.XLOOKUP($B4188,'Reference Prices - Do Not Edit'!$C$4:$C$6575,'Reference Prices - Do Not Edit'!$E$4:$E$6575),0)</f>
        <v>0</v>
      </c>
      <c r="F4188" s="25">
        <f>IFERROR(_xlfn.XLOOKUP($B4188,'Reference Prices - Do Not Edit'!$C$4:$C$6575,'Reference Prices - Do Not Edit'!$I$4:$I$6575),0)</f>
        <v>0</v>
      </c>
    </row>
    <row r="4189" spans="2:6">
      <c r="B4189" s="475"/>
      <c r="C4189" s="380" t="str">
        <f>IFERROR(_xlfn.XLOOKUP($B4189,'Reference Prices - Do Not Edit'!$C$4:$C$6575,'Reference Prices - Do Not Edit'!$B$4:$B$6575),"-")</f>
        <v>-</v>
      </c>
      <c r="D4189" s="23">
        <f>IFERROR(_xlfn.XLOOKUP($B4189,'Reference Prices - Do Not Edit'!$C$4:$C$6575,'Reference Prices - Do Not Edit'!$D$4:$D$6575),0)</f>
        <v>0</v>
      </c>
      <c r="E4189" s="23">
        <f>IFERROR(_xlfn.XLOOKUP($B4189,'Reference Prices - Do Not Edit'!$C$4:$C$6575,'Reference Prices - Do Not Edit'!$E$4:$E$6575),0)</f>
        <v>0</v>
      </c>
      <c r="F4189" s="25">
        <f>IFERROR(_xlfn.XLOOKUP($B4189,'Reference Prices - Do Not Edit'!$C$4:$C$6575,'Reference Prices - Do Not Edit'!$I$4:$I$6575),0)</f>
        <v>0</v>
      </c>
    </row>
    <row r="4190" spans="2:6">
      <c r="B4190" s="475"/>
      <c r="C4190" s="380" t="str">
        <f>IFERROR(_xlfn.XLOOKUP($B4190,'Reference Prices - Do Not Edit'!$C$4:$C$6575,'Reference Prices - Do Not Edit'!$B$4:$B$6575),"-")</f>
        <v>-</v>
      </c>
      <c r="D4190" s="23">
        <f>IFERROR(_xlfn.XLOOKUP($B4190,'Reference Prices - Do Not Edit'!$C$4:$C$6575,'Reference Prices - Do Not Edit'!$D$4:$D$6575),0)</f>
        <v>0</v>
      </c>
      <c r="E4190" s="23">
        <f>IFERROR(_xlfn.XLOOKUP($B4190,'Reference Prices - Do Not Edit'!$C$4:$C$6575,'Reference Prices - Do Not Edit'!$E$4:$E$6575),0)</f>
        <v>0</v>
      </c>
      <c r="F4190" s="25">
        <f>IFERROR(_xlfn.XLOOKUP($B4190,'Reference Prices - Do Not Edit'!$C$4:$C$6575,'Reference Prices - Do Not Edit'!$I$4:$I$6575),0)</f>
        <v>0</v>
      </c>
    </row>
    <row r="4191" spans="2:6">
      <c r="B4191" s="475"/>
      <c r="C4191" s="380" t="str">
        <f>IFERROR(_xlfn.XLOOKUP($B4191,'Reference Prices - Do Not Edit'!$C$4:$C$6575,'Reference Prices - Do Not Edit'!$B$4:$B$6575),"-")</f>
        <v>-</v>
      </c>
      <c r="D4191" s="23">
        <f>IFERROR(_xlfn.XLOOKUP($B4191,'Reference Prices - Do Not Edit'!$C$4:$C$6575,'Reference Prices - Do Not Edit'!$D$4:$D$6575),0)</f>
        <v>0</v>
      </c>
      <c r="E4191" s="23">
        <f>IFERROR(_xlfn.XLOOKUP($B4191,'Reference Prices - Do Not Edit'!$C$4:$C$6575,'Reference Prices - Do Not Edit'!$E$4:$E$6575),0)</f>
        <v>0</v>
      </c>
      <c r="F4191" s="25">
        <f>IFERROR(_xlfn.XLOOKUP($B4191,'Reference Prices - Do Not Edit'!$C$4:$C$6575,'Reference Prices - Do Not Edit'!$I$4:$I$6575),0)</f>
        <v>0</v>
      </c>
    </row>
    <row r="4192" spans="2:6">
      <c r="B4192" s="475"/>
      <c r="C4192" s="380" t="str">
        <f>IFERROR(_xlfn.XLOOKUP($B4192,'Reference Prices - Do Not Edit'!$C$4:$C$6575,'Reference Prices - Do Not Edit'!$B$4:$B$6575),"-")</f>
        <v>-</v>
      </c>
      <c r="D4192" s="23">
        <f>IFERROR(_xlfn.XLOOKUP($B4192,'Reference Prices - Do Not Edit'!$C$4:$C$6575,'Reference Prices - Do Not Edit'!$D$4:$D$6575),0)</f>
        <v>0</v>
      </c>
      <c r="E4192" s="23">
        <f>IFERROR(_xlfn.XLOOKUP($B4192,'Reference Prices - Do Not Edit'!$C$4:$C$6575,'Reference Prices - Do Not Edit'!$E$4:$E$6575),0)</f>
        <v>0</v>
      </c>
      <c r="F4192" s="25">
        <f>IFERROR(_xlfn.XLOOKUP($B4192,'Reference Prices - Do Not Edit'!$C$4:$C$6575,'Reference Prices - Do Not Edit'!$I$4:$I$6575),0)</f>
        <v>0</v>
      </c>
    </row>
    <row r="4193" spans="2:6">
      <c r="B4193" s="475"/>
      <c r="C4193" s="380" t="str">
        <f>IFERROR(_xlfn.XLOOKUP($B4193,'Reference Prices - Do Not Edit'!$C$4:$C$6575,'Reference Prices - Do Not Edit'!$B$4:$B$6575),"-")</f>
        <v>-</v>
      </c>
      <c r="D4193" s="23">
        <f>IFERROR(_xlfn.XLOOKUP($B4193,'Reference Prices - Do Not Edit'!$C$4:$C$6575,'Reference Prices - Do Not Edit'!$D$4:$D$6575),0)</f>
        <v>0</v>
      </c>
      <c r="E4193" s="23">
        <f>IFERROR(_xlfn.XLOOKUP($B4193,'Reference Prices - Do Not Edit'!$C$4:$C$6575,'Reference Prices - Do Not Edit'!$E$4:$E$6575),0)</f>
        <v>0</v>
      </c>
      <c r="F4193" s="25">
        <f>IFERROR(_xlfn.XLOOKUP($B4193,'Reference Prices - Do Not Edit'!$C$4:$C$6575,'Reference Prices - Do Not Edit'!$I$4:$I$6575),0)</f>
        <v>0</v>
      </c>
    </row>
    <row r="4194" spans="2:6">
      <c r="B4194" s="475"/>
      <c r="C4194" s="380" t="str">
        <f>IFERROR(_xlfn.XLOOKUP($B4194,'Reference Prices - Do Not Edit'!$C$4:$C$6575,'Reference Prices - Do Not Edit'!$B$4:$B$6575),"-")</f>
        <v>-</v>
      </c>
      <c r="D4194" s="23">
        <f>IFERROR(_xlfn.XLOOKUP($B4194,'Reference Prices - Do Not Edit'!$C$4:$C$6575,'Reference Prices - Do Not Edit'!$D$4:$D$6575),0)</f>
        <v>0</v>
      </c>
      <c r="E4194" s="23">
        <f>IFERROR(_xlfn.XLOOKUP($B4194,'Reference Prices - Do Not Edit'!$C$4:$C$6575,'Reference Prices - Do Not Edit'!$E$4:$E$6575),0)</f>
        <v>0</v>
      </c>
      <c r="F4194" s="25">
        <f>IFERROR(_xlfn.XLOOKUP($B4194,'Reference Prices - Do Not Edit'!$C$4:$C$6575,'Reference Prices - Do Not Edit'!$I$4:$I$6575),0)</f>
        <v>0</v>
      </c>
    </row>
    <row r="4195" spans="2:6">
      <c r="B4195" s="475"/>
      <c r="C4195" s="380" t="str">
        <f>IFERROR(_xlfn.XLOOKUP($B4195,'Reference Prices - Do Not Edit'!$C$4:$C$6575,'Reference Prices - Do Not Edit'!$B$4:$B$6575),"-")</f>
        <v>-</v>
      </c>
      <c r="D4195" s="23">
        <f>IFERROR(_xlfn.XLOOKUP($B4195,'Reference Prices - Do Not Edit'!$C$4:$C$6575,'Reference Prices - Do Not Edit'!$D$4:$D$6575),0)</f>
        <v>0</v>
      </c>
      <c r="E4195" s="23">
        <f>IFERROR(_xlfn.XLOOKUP($B4195,'Reference Prices - Do Not Edit'!$C$4:$C$6575,'Reference Prices - Do Not Edit'!$E$4:$E$6575),0)</f>
        <v>0</v>
      </c>
      <c r="F4195" s="25">
        <f>IFERROR(_xlfn.XLOOKUP($B4195,'Reference Prices - Do Not Edit'!$C$4:$C$6575,'Reference Prices - Do Not Edit'!$I$4:$I$6575),0)</f>
        <v>0</v>
      </c>
    </row>
    <row r="4196" spans="2:6">
      <c r="B4196" s="475"/>
      <c r="C4196" s="380" t="str">
        <f>IFERROR(_xlfn.XLOOKUP($B4196,'Reference Prices - Do Not Edit'!$C$4:$C$6575,'Reference Prices - Do Not Edit'!$B$4:$B$6575),"-")</f>
        <v>-</v>
      </c>
      <c r="D4196" s="23">
        <f>IFERROR(_xlfn.XLOOKUP($B4196,'Reference Prices - Do Not Edit'!$C$4:$C$6575,'Reference Prices - Do Not Edit'!$D$4:$D$6575),0)</f>
        <v>0</v>
      </c>
      <c r="E4196" s="23">
        <f>IFERROR(_xlfn.XLOOKUP($B4196,'Reference Prices - Do Not Edit'!$C$4:$C$6575,'Reference Prices - Do Not Edit'!$E$4:$E$6575),0)</f>
        <v>0</v>
      </c>
      <c r="F4196" s="25">
        <f>IFERROR(_xlfn.XLOOKUP($B4196,'Reference Prices - Do Not Edit'!$C$4:$C$6575,'Reference Prices - Do Not Edit'!$I$4:$I$6575),0)</f>
        <v>0</v>
      </c>
    </row>
    <row r="4197" spans="2:6">
      <c r="B4197" s="475"/>
      <c r="C4197" s="380" t="str">
        <f>IFERROR(_xlfn.XLOOKUP($B4197,'Reference Prices - Do Not Edit'!$C$4:$C$6575,'Reference Prices - Do Not Edit'!$B$4:$B$6575),"-")</f>
        <v>-</v>
      </c>
      <c r="D4197" s="23">
        <f>IFERROR(_xlfn.XLOOKUP($B4197,'Reference Prices - Do Not Edit'!$C$4:$C$6575,'Reference Prices - Do Not Edit'!$D$4:$D$6575),0)</f>
        <v>0</v>
      </c>
      <c r="E4197" s="23">
        <f>IFERROR(_xlfn.XLOOKUP($B4197,'Reference Prices - Do Not Edit'!$C$4:$C$6575,'Reference Prices - Do Not Edit'!$E$4:$E$6575),0)</f>
        <v>0</v>
      </c>
      <c r="F4197" s="25">
        <f>IFERROR(_xlfn.XLOOKUP($B4197,'Reference Prices - Do Not Edit'!$C$4:$C$6575,'Reference Prices - Do Not Edit'!$I$4:$I$6575),0)</f>
        <v>0</v>
      </c>
    </row>
    <row r="4198" spans="2:6">
      <c r="B4198" s="475"/>
      <c r="C4198" s="380" t="str">
        <f>IFERROR(_xlfn.XLOOKUP($B4198,'Reference Prices - Do Not Edit'!$C$4:$C$6575,'Reference Prices - Do Not Edit'!$B$4:$B$6575),"-")</f>
        <v>-</v>
      </c>
      <c r="D4198" s="23">
        <f>IFERROR(_xlfn.XLOOKUP($B4198,'Reference Prices - Do Not Edit'!$C$4:$C$6575,'Reference Prices - Do Not Edit'!$D$4:$D$6575),0)</f>
        <v>0</v>
      </c>
      <c r="E4198" s="23">
        <f>IFERROR(_xlfn.XLOOKUP($B4198,'Reference Prices - Do Not Edit'!$C$4:$C$6575,'Reference Prices - Do Not Edit'!$E$4:$E$6575),0)</f>
        <v>0</v>
      </c>
      <c r="F4198" s="25">
        <f>IFERROR(_xlfn.XLOOKUP($B4198,'Reference Prices - Do Not Edit'!$C$4:$C$6575,'Reference Prices - Do Not Edit'!$I$4:$I$6575),0)</f>
        <v>0</v>
      </c>
    </row>
    <row r="4199" spans="2:6">
      <c r="B4199" s="475"/>
      <c r="C4199" s="380" t="str">
        <f>IFERROR(_xlfn.XLOOKUP($B4199,'Reference Prices - Do Not Edit'!$C$4:$C$6575,'Reference Prices - Do Not Edit'!$B$4:$B$6575),"-")</f>
        <v>-</v>
      </c>
      <c r="D4199" s="23">
        <f>IFERROR(_xlfn.XLOOKUP($B4199,'Reference Prices - Do Not Edit'!$C$4:$C$6575,'Reference Prices - Do Not Edit'!$D$4:$D$6575),0)</f>
        <v>0</v>
      </c>
      <c r="E4199" s="23">
        <f>IFERROR(_xlfn.XLOOKUP($B4199,'Reference Prices - Do Not Edit'!$C$4:$C$6575,'Reference Prices - Do Not Edit'!$E$4:$E$6575),0)</f>
        <v>0</v>
      </c>
      <c r="F4199" s="25">
        <f>IFERROR(_xlfn.XLOOKUP($B4199,'Reference Prices - Do Not Edit'!$C$4:$C$6575,'Reference Prices - Do Not Edit'!$I$4:$I$6575),0)</f>
        <v>0</v>
      </c>
    </row>
    <row r="4200" spans="2:6">
      <c r="B4200" s="475"/>
      <c r="C4200" s="380" t="str">
        <f>IFERROR(_xlfn.XLOOKUP($B4200,'Reference Prices - Do Not Edit'!$C$4:$C$6575,'Reference Prices - Do Not Edit'!$B$4:$B$6575),"-")</f>
        <v>-</v>
      </c>
      <c r="D4200" s="23">
        <f>IFERROR(_xlfn.XLOOKUP($B4200,'Reference Prices - Do Not Edit'!$C$4:$C$6575,'Reference Prices - Do Not Edit'!$D$4:$D$6575),0)</f>
        <v>0</v>
      </c>
      <c r="E4200" s="23">
        <f>IFERROR(_xlfn.XLOOKUP($B4200,'Reference Prices - Do Not Edit'!$C$4:$C$6575,'Reference Prices - Do Not Edit'!$E$4:$E$6575),0)</f>
        <v>0</v>
      </c>
      <c r="F4200" s="25">
        <f>IFERROR(_xlfn.XLOOKUP($B4200,'Reference Prices - Do Not Edit'!$C$4:$C$6575,'Reference Prices - Do Not Edit'!$I$4:$I$6575),0)</f>
        <v>0</v>
      </c>
    </row>
    <row r="4201" spans="2:6">
      <c r="B4201" s="475"/>
      <c r="C4201" s="380" t="str">
        <f>IFERROR(_xlfn.XLOOKUP($B4201,'Reference Prices - Do Not Edit'!$C$4:$C$6575,'Reference Prices - Do Not Edit'!$B$4:$B$6575),"-")</f>
        <v>-</v>
      </c>
      <c r="D4201" s="23">
        <f>IFERROR(_xlfn.XLOOKUP($B4201,'Reference Prices - Do Not Edit'!$C$4:$C$6575,'Reference Prices - Do Not Edit'!$D$4:$D$6575),0)</f>
        <v>0</v>
      </c>
      <c r="E4201" s="23">
        <f>IFERROR(_xlfn.XLOOKUP($B4201,'Reference Prices - Do Not Edit'!$C$4:$C$6575,'Reference Prices - Do Not Edit'!$E$4:$E$6575),0)</f>
        <v>0</v>
      </c>
      <c r="F4201" s="25">
        <f>IFERROR(_xlfn.XLOOKUP($B4201,'Reference Prices - Do Not Edit'!$C$4:$C$6575,'Reference Prices - Do Not Edit'!$I$4:$I$6575),0)</f>
        <v>0</v>
      </c>
    </row>
    <row r="4202" spans="2:6">
      <c r="B4202" s="475"/>
      <c r="C4202" s="380" t="str">
        <f>IFERROR(_xlfn.XLOOKUP($B4202,'Reference Prices - Do Not Edit'!$C$4:$C$6575,'Reference Prices - Do Not Edit'!$B$4:$B$6575),"-")</f>
        <v>-</v>
      </c>
      <c r="D4202" s="23">
        <f>IFERROR(_xlfn.XLOOKUP($B4202,'Reference Prices - Do Not Edit'!$C$4:$C$6575,'Reference Prices - Do Not Edit'!$D$4:$D$6575),0)</f>
        <v>0</v>
      </c>
      <c r="E4202" s="23">
        <f>IFERROR(_xlfn.XLOOKUP($B4202,'Reference Prices - Do Not Edit'!$C$4:$C$6575,'Reference Prices - Do Not Edit'!$E$4:$E$6575),0)</f>
        <v>0</v>
      </c>
      <c r="F4202" s="25">
        <f>IFERROR(_xlfn.XLOOKUP($B4202,'Reference Prices - Do Not Edit'!$C$4:$C$6575,'Reference Prices - Do Not Edit'!$I$4:$I$6575),0)</f>
        <v>0</v>
      </c>
    </row>
    <row r="4203" spans="2:6">
      <c r="B4203" s="475"/>
      <c r="C4203" s="380" t="str">
        <f>IFERROR(_xlfn.XLOOKUP($B4203,'Reference Prices - Do Not Edit'!$C$4:$C$6575,'Reference Prices - Do Not Edit'!$B$4:$B$6575),"-")</f>
        <v>-</v>
      </c>
      <c r="D4203" s="23">
        <f>IFERROR(_xlfn.XLOOKUP($B4203,'Reference Prices - Do Not Edit'!$C$4:$C$6575,'Reference Prices - Do Not Edit'!$D$4:$D$6575),0)</f>
        <v>0</v>
      </c>
      <c r="E4203" s="23">
        <f>IFERROR(_xlfn.XLOOKUP($B4203,'Reference Prices - Do Not Edit'!$C$4:$C$6575,'Reference Prices - Do Not Edit'!$E$4:$E$6575),0)</f>
        <v>0</v>
      </c>
      <c r="F4203" s="25">
        <f>IFERROR(_xlfn.XLOOKUP($B4203,'Reference Prices - Do Not Edit'!$C$4:$C$6575,'Reference Prices - Do Not Edit'!$I$4:$I$6575),0)</f>
        <v>0</v>
      </c>
    </row>
    <row r="4204" spans="2:6">
      <c r="B4204" s="475"/>
      <c r="C4204" s="380" t="str">
        <f>IFERROR(_xlfn.XLOOKUP($B4204,'Reference Prices - Do Not Edit'!$C$4:$C$6575,'Reference Prices - Do Not Edit'!$B$4:$B$6575),"-")</f>
        <v>-</v>
      </c>
      <c r="D4204" s="23">
        <f>IFERROR(_xlfn.XLOOKUP($B4204,'Reference Prices - Do Not Edit'!$C$4:$C$6575,'Reference Prices - Do Not Edit'!$D$4:$D$6575),0)</f>
        <v>0</v>
      </c>
      <c r="E4204" s="23">
        <f>IFERROR(_xlfn.XLOOKUP($B4204,'Reference Prices - Do Not Edit'!$C$4:$C$6575,'Reference Prices - Do Not Edit'!$E$4:$E$6575),0)</f>
        <v>0</v>
      </c>
      <c r="F4204" s="25">
        <f>IFERROR(_xlfn.XLOOKUP($B4204,'Reference Prices - Do Not Edit'!$C$4:$C$6575,'Reference Prices - Do Not Edit'!$I$4:$I$6575),0)</f>
        <v>0</v>
      </c>
    </row>
    <row r="4205" spans="2:6">
      <c r="B4205" s="475"/>
      <c r="C4205" s="380" t="str">
        <f>IFERROR(_xlfn.XLOOKUP($B4205,'Reference Prices - Do Not Edit'!$C$4:$C$6575,'Reference Prices - Do Not Edit'!$B$4:$B$6575),"-")</f>
        <v>-</v>
      </c>
      <c r="D4205" s="23">
        <f>IFERROR(_xlfn.XLOOKUP($B4205,'Reference Prices - Do Not Edit'!$C$4:$C$6575,'Reference Prices - Do Not Edit'!$D$4:$D$6575),0)</f>
        <v>0</v>
      </c>
      <c r="E4205" s="23">
        <f>IFERROR(_xlfn.XLOOKUP($B4205,'Reference Prices - Do Not Edit'!$C$4:$C$6575,'Reference Prices - Do Not Edit'!$E$4:$E$6575),0)</f>
        <v>0</v>
      </c>
      <c r="F4205" s="25">
        <f>IFERROR(_xlfn.XLOOKUP($B4205,'Reference Prices - Do Not Edit'!$C$4:$C$6575,'Reference Prices - Do Not Edit'!$I$4:$I$6575),0)</f>
        <v>0</v>
      </c>
    </row>
    <row r="4206" spans="2:6">
      <c r="B4206" s="475"/>
      <c r="C4206" s="380" t="str">
        <f>IFERROR(_xlfn.XLOOKUP($B4206,'Reference Prices - Do Not Edit'!$C$4:$C$6575,'Reference Prices - Do Not Edit'!$B$4:$B$6575),"-")</f>
        <v>-</v>
      </c>
      <c r="D4206" s="23">
        <f>IFERROR(_xlfn.XLOOKUP($B4206,'Reference Prices - Do Not Edit'!$C$4:$C$6575,'Reference Prices - Do Not Edit'!$D$4:$D$6575),0)</f>
        <v>0</v>
      </c>
      <c r="E4206" s="23">
        <f>IFERROR(_xlfn.XLOOKUP($B4206,'Reference Prices - Do Not Edit'!$C$4:$C$6575,'Reference Prices - Do Not Edit'!$E$4:$E$6575),0)</f>
        <v>0</v>
      </c>
      <c r="F4206" s="25">
        <f>IFERROR(_xlfn.XLOOKUP($B4206,'Reference Prices - Do Not Edit'!$C$4:$C$6575,'Reference Prices - Do Not Edit'!$I$4:$I$6575),0)</f>
        <v>0</v>
      </c>
    </row>
    <row r="4207" spans="2:6">
      <c r="B4207" s="475"/>
      <c r="C4207" s="380" t="str">
        <f>IFERROR(_xlfn.XLOOKUP($B4207,'Reference Prices - Do Not Edit'!$C$4:$C$6575,'Reference Prices - Do Not Edit'!$B$4:$B$6575),"-")</f>
        <v>-</v>
      </c>
      <c r="D4207" s="23">
        <f>IFERROR(_xlfn.XLOOKUP($B4207,'Reference Prices - Do Not Edit'!$C$4:$C$6575,'Reference Prices - Do Not Edit'!$D$4:$D$6575),0)</f>
        <v>0</v>
      </c>
      <c r="E4207" s="23">
        <f>IFERROR(_xlfn.XLOOKUP($B4207,'Reference Prices - Do Not Edit'!$C$4:$C$6575,'Reference Prices - Do Not Edit'!$E$4:$E$6575),0)</f>
        <v>0</v>
      </c>
      <c r="F4207" s="25">
        <f>IFERROR(_xlfn.XLOOKUP($B4207,'Reference Prices - Do Not Edit'!$C$4:$C$6575,'Reference Prices - Do Not Edit'!$I$4:$I$6575),0)</f>
        <v>0</v>
      </c>
    </row>
    <row r="4208" spans="2:6">
      <c r="B4208" s="475"/>
      <c r="C4208" s="380" t="str">
        <f>IFERROR(_xlfn.XLOOKUP($B4208,'Reference Prices - Do Not Edit'!$C$4:$C$6575,'Reference Prices - Do Not Edit'!$B$4:$B$6575),"-")</f>
        <v>-</v>
      </c>
      <c r="D4208" s="23">
        <f>IFERROR(_xlfn.XLOOKUP($B4208,'Reference Prices - Do Not Edit'!$C$4:$C$6575,'Reference Prices - Do Not Edit'!$D$4:$D$6575),0)</f>
        <v>0</v>
      </c>
      <c r="E4208" s="23">
        <f>IFERROR(_xlfn.XLOOKUP($B4208,'Reference Prices - Do Not Edit'!$C$4:$C$6575,'Reference Prices - Do Not Edit'!$E$4:$E$6575),0)</f>
        <v>0</v>
      </c>
      <c r="F4208" s="25">
        <f>IFERROR(_xlfn.XLOOKUP($B4208,'Reference Prices - Do Not Edit'!$C$4:$C$6575,'Reference Prices - Do Not Edit'!$I$4:$I$6575),0)</f>
        <v>0</v>
      </c>
    </row>
    <row r="4209" spans="2:6">
      <c r="B4209" s="475"/>
      <c r="C4209" s="380" t="str">
        <f>IFERROR(_xlfn.XLOOKUP($B4209,'Reference Prices - Do Not Edit'!$C$4:$C$6575,'Reference Prices - Do Not Edit'!$B$4:$B$6575),"-")</f>
        <v>-</v>
      </c>
      <c r="D4209" s="23">
        <f>IFERROR(_xlfn.XLOOKUP($B4209,'Reference Prices - Do Not Edit'!$C$4:$C$6575,'Reference Prices - Do Not Edit'!$D$4:$D$6575),0)</f>
        <v>0</v>
      </c>
      <c r="E4209" s="23">
        <f>IFERROR(_xlfn.XLOOKUP($B4209,'Reference Prices - Do Not Edit'!$C$4:$C$6575,'Reference Prices - Do Not Edit'!$E$4:$E$6575),0)</f>
        <v>0</v>
      </c>
      <c r="F4209" s="25">
        <f>IFERROR(_xlfn.XLOOKUP($B4209,'Reference Prices - Do Not Edit'!$C$4:$C$6575,'Reference Prices - Do Not Edit'!$I$4:$I$6575),0)</f>
        <v>0</v>
      </c>
    </row>
    <row r="4210" spans="2:6">
      <c r="B4210" s="475"/>
      <c r="C4210" s="380" t="str">
        <f>IFERROR(_xlfn.XLOOKUP($B4210,'Reference Prices - Do Not Edit'!$C$4:$C$6575,'Reference Prices - Do Not Edit'!$B$4:$B$6575),"-")</f>
        <v>-</v>
      </c>
      <c r="D4210" s="23">
        <f>IFERROR(_xlfn.XLOOKUP($B4210,'Reference Prices - Do Not Edit'!$C$4:$C$6575,'Reference Prices - Do Not Edit'!$D$4:$D$6575),0)</f>
        <v>0</v>
      </c>
      <c r="E4210" s="23">
        <f>IFERROR(_xlfn.XLOOKUP($B4210,'Reference Prices - Do Not Edit'!$C$4:$C$6575,'Reference Prices - Do Not Edit'!$E$4:$E$6575),0)</f>
        <v>0</v>
      </c>
      <c r="F4210" s="25">
        <f>IFERROR(_xlfn.XLOOKUP($B4210,'Reference Prices - Do Not Edit'!$C$4:$C$6575,'Reference Prices - Do Not Edit'!$I$4:$I$6575),0)</f>
        <v>0</v>
      </c>
    </row>
    <row r="4211" spans="2:6">
      <c r="B4211" s="475"/>
      <c r="C4211" s="380" t="str">
        <f>IFERROR(_xlfn.XLOOKUP($B4211,'Reference Prices - Do Not Edit'!$C$4:$C$6575,'Reference Prices - Do Not Edit'!$B$4:$B$6575),"-")</f>
        <v>-</v>
      </c>
      <c r="D4211" s="23">
        <f>IFERROR(_xlfn.XLOOKUP($B4211,'Reference Prices - Do Not Edit'!$C$4:$C$6575,'Reference Prices - Do Not Edit'!$D$4:$D$6575),0)</f>
        <v>0</v>
      </c>
      <c r="E4211" s="23">
        <f>IFERROR(_xlfn.XLOOKUP($B4211,'Reference Prices - Do Not Edit'!$C$4:$C$6575,'Reference Prices - Do Not Edit'!$E$4:$E$6575),0)</f>
        <v>0</v>
      </c>
      <c r="F4211" s="25">
        <f>IFERROR(_xlfn.XLOOKUP($B4211,'Reference Prices - Do Not Edit'!$C$4:$C$6575,'Reference Prices - Do Not Edit'!$I$4:$I$6575),0)</f>
        <v>0</v>
      </c>
    </row>
    <row r="4212" spans="2:6">
      <c r="B4212" s="475"/>
      <c r="C4212" s="380" t="str">
        <f>IFERROR(_xlfn.XLOOKUP($B4212,'Reference Prices - Do Not Edit'!$C$4:$C$6575,'Reference Prices - Do Not Edit'!$B$4:$B$6575),"-")</f>
        <v>-</v>
      </c>
      <c r="D4212" s="23">
        <f>IFERROR(_xlfn.XLOOKUP($B4212,'Reference Prices - Do Not Edit'!$C$4:$C$6575,'Reference Prices - Do Not Edit'!$D$4:$D$6575),0)</f>
        <v>0</v>
      </c>
      <c r="E4212" s="23">
        <f>IFERROR(_xlfn.XLOOKUP($B4212,'Reference Prices - Do Not Edit'!$C$4:$C$6575,'Reference Prices - Do Not Edit'!$E$4:$E$6575),0)</f>
        <v>0</v>
      </c>
      <c r="F4212" s="25">
        <f>IFERROR(_xlfn.XLOOKUP($B4212,'Reference Prices - Do Not Edit'!$C$4:$C$6575,'Reference Prices - Do Not Edit'!$I$4:$I$6575),0)</f>
        <v>0</v>
      </c>
    </row>
    <row r="4213" spans="2:6">
      <c r="B4213" s="475"/>
      <c r="C4213" s="380" t="str">
        <f>IFERROR(_xlfn.XLOOKUP($B4213,'Reference Prices - Do Not Edit'!$C$4:$C$6575,'Reference Prices - Do Not Edit'!$B$4:$B$6575),"-")</f>
        <v>-</v>
      </c>
      <c r="D4213" s="23">
        <f>IFERROR(_xlfn.XLOOKUP($B4213,'Reference Prices - Do Not Edit'!$C$4:$C$6575,'Reference Prices - Do Not Edit'!$D$4:$D$6575),0)</f>
        <v>0</v>
      </c>
      <c r="E4213" s="23">
        <f>IFERROR(_xlfn.XLOOKUP($B4213,'Reference Prices - Do Not Edit'!$C$4:$C$6575,'Reference Prices - Do Not Edit'!$E$4:$E$6575),0)</f>
        <v>0</v>
      </c>
      <c r="F4213" s="25">
        <f>IFERROR(_xlfn.XLOOKUP($B4213,'Reference Prices - Do Not Edit'!$C$4:$C$6575,'Reference Prices - Do Not Edit'!$I$4:$I$6575),0)</f>
        <v>0</v>
      </c>
    </row>
    <row r="4214" spans="2:6">
      <c r="B4214" s="475"/>
      <c r="C4214" s="380" t="str">
        <f>IFERROR(_xlfn.XLOOKUP($B4214,'Reference Prices - Do Not Edit'!$C$4:$C$6575,'Reference Prices - Do Not Edit'!$B$4:$B$6575),"-")</f>
        <v>-</v>
      </c>
      <c r="D4214" s="23">
        <f>IFERROR(_xlfn.XLOOKUP($B4214,'Reference Prices - Do Not Edit'!$C$4:$C$6575,'Reference Prices - Do Not Edit'!$D$4:$D$6575),0)</f>
        <v>0</v>
      </c>
      <c r="E4214" s="23">
        <f>IFERROR(_xlfn.XLOOKUP($B4214,'Reference Prices - Do Not Edit'!$C$4:$C$6575,'Reference Prices - Do Not Edit'!$E$4:$E$6575),0)</f>
        <v>0</v>
      </c>
      <c r="F4214" s="25">
        <f>IFERROR(_xlfn.XLOOKUP($B4214,'Reference Prices - Do Not Edit'!$C$4:$C$6575,'Reference Prices - Do Not Edit'!$I$4:$I$6575),0)</f>
        <v>0</v>
      </c>
    </row>
    <row r="4215" spans="2:6">
      <c r="B4215" s="475"/>
      <c r="C4215" s="380" t="str">
        <f>IFERROR(_xlfn.XLOOKUP($B4215,'Reference Prices - Do Not Edit'!$C$4:$C$6575,'Reference Prices - Do Not Edit'!$B$4:$B$6575),"-")</f>
        <v>-</v>
      </c>
      <c r="D4215" s="23">
        <f>IFERROR(_xlfn.XLOOKUP($B4215,'Reference Prices - Do Not Edit'!$C$4:$C$6575,'Reference Prices - Do Not Edit'!$D$4:$D$6575),0)</f>
        <v>0</v>
      </c>
      <c r="E4215" s="23">
        <f>IFERROR(_xlfn.XLOOKUP($B4215,'Reference Prices - Do Not Edit'!$C$4:$C$6575,'Reference Prices - Do Not Edit'!$E$4:$E$6575),0)</f>
        <v>0</v>
      </c>
      <c r="F4215" s="25">
        <f>IFERROR(_xlfn.XLOOKUP($B4215,'Reference Prices - Do Not Edit'!$C$4:$C$6575,'Reference Prices - Do Not Edit'!$I$4:$I$6575),0)</f>
        <v>0</v>
      </c>
    </row>
    <row r="4216" spans="2:6">
      <c r="B4216" s="475"/>
      <c r="C4216" s="380" t="str">
        <f>IFERROR(_xlfn.XLOOKUP($B4216,'Reference Prices - Do Not Edit'!$C$4:$C$6575,'Reference Prices - Do Not Edit'!$B$4:$B$6575),"-")</f>
        <v>-</v>
      </c>
      <c r="D4216" s="23">
        <f>IFERROR(_xlfn.XLOOKUP($B4216,'Reference Prices - Do Not Edit'!$C$4:$C$6575,'Reference Prices - Do Not Edit'!$D$4:$D$6575),0)</f>
        <v>0</v>
      </c>
      <c r="E4216" s="23">
        <f>IFERROR(_xlfn.XLOOKUP($B4216,'Reference Prices - Do Not Edit'!$C$4:$C$6575,'Reference Prices - Do Not Edit'!$E$4:$E$6575),0)</f>
        <v>0</v>
      </c>
      <c r="F4216" s="25">
        <f>IFERROR(_xlfn.XLOOKUP($B4216,'Reference Prices - Do Not Edit'!$C$4:$C$6575,'Reference Prices - Do Not Edit'!$I$4:$I$6575),0)</f>
        <v>0</v>
      </c>
    </row>
    <row r="4217" spans="2:6">
      <c r="B4217" s="475"/>
      <c r="C4217" s="380" t="str">
        <f>IFERROR(_xlfn.XLOOKUP($B4217,'Reference Prices - Do Not Edit'!$C$4:$C$6575,'Reference Prices - Do Not Edit'!$B$4:$B$6575),"-")</f>
        <v>-</v>
      </c>
      <c r="D4217" s="23">
        <f>IFERROR(_xlfn.XLOOKUP($B4217,'Reference Prices - Do Not Edit'!$C$4:$C$6575,'Reference Prices - Do Not Edit'!$D$4:$D$6575),0)</f>
        <v>0</v>
      </c>
      <c r="E4217" s="23">
        <f>IFERROR(_xlfn.XLOOKUP($B4217,'Reference Prices - Do Not Edit'!$C$4:$C$6575,'Reference Prices - Do Not Edit'!$E$4:$E$6575),0)</f>
        <v>0</v>
      </c>
      <c r="F4217" s="25">
        <f>IFERROR(_xlfn.XLOOKUP($B4217,'Reference Prices - Do Not Edit'!$C$4:$C$6575,'Reference Prices - Do Not Edit'!$I$4:$I$6575),0)</f>
        <v>0</v>
      </c>
    </row>
    <row r="4218" spans="2:6">
      <c r="B4218" s="475"/>
      <c r="C4218" s="380" t="str">
        <f>IFERROR(_xlfn.XLOOKUP($B4218,'Reference Prices - Do Not Edit'!$C$4:$C$6575,'Reference Prices - Do Not Edit'!$B$4:$B$6575),"-")</f>
        <v>-</v>
      </c>
      <c r="D4218" s="23">
        <f>IFERROR(_xlfn.XLOOKUP($B4218,'Reference Prices - Do Not Edit'!$C$4:$C$6575,'Reference Prices - Do Not Edit'!$D$4:$D$6575),0)</f>
        <v>0</v>
      </c>
      <c r="E4218" s="23">
        <f>IFERROR(_xlfn.XLOOKUP($B4218,'Reference Prices - Do Not Edit'!$C$4:$C$6575,'Reference Prices - Do Not Edit'!$E$4:$E$6575),0)</f>
        <v>0</v>
      </c>
      <c r="F4218" s="25">
        <f>IFERROR(_xlfn.XLOOKUP($B4218,'Reference Prices - Do Not Edit'!$C$4:$C$6575,'Reference Prices - Do Not Edit'!$I$4:$I$6575),0)</f>
        <v>0</v>
      </c>
    </row>
    <row r="4219" spans="2:6">
      <c r="B4219" s="475"/>
      <c r="C4219" s="380" t="str">
        <f>IFERROR(_xlfn.XLOOKUP($B4219,'Reference Prices - Do Not Edit'!$C$4:$C$6575,'Reference Prices - Do Not Edit'!$B$4:$B$6575),"-")</f>
        <v>-</v>
      </c>
      <c r="D4219" s="23">
        <f>IFERROR(_xlfn.XLOOKUP($B4219,'Reference Prices - Do Not Edit'!$C$4:$C$6575,'Reference Prices - Do Not Edit'!$D$4:$D$6575),0)</f>
        <v>0</v>
      </c>
      <c r="E4219" s="23">
        <f>IFERROR(_xlfn.XLOOKUP($B4219,'Reference Prices - Do Not Edit'!$C$4:$C$6575,'Reference Prices - Do Not Edit'!$E$4:$E$6575),0)</f>
        <v>0</v>
      </c>
      <c r="F4219" s="25">
        <f>IFERROR(_xlfn.XLOOKUP($B4219,'Reference Prices - Do Not Edit'!$C$4:$C$6575,'Reference Prices - Do Not Edit'!$I$4:$I$6575),0)</f>
        <v>0</v>
      </c>
    </row>
    <row r="4220" spans="2:6">
      <c r="B4220" s="475"/>
      <c r="C4220" s="380" t="str">
        <f>IFERROR(_xlfn.XLOOKUP($B4220,'Reference Prices - Do Not Edit'!$C$4:$C$6575,'Reference Prices - Do Not Edit'!$B$4:$B$6575),"-")</f>
        <v>-</v>
      </c>
      <c r="D4220" s="23">
        <f>IFERROR(_xlfn.XLOOKUP($B4220,'Reference Prices - Do Not Edit'!$C$4:$C$6575,'Reference Prices - Do Not Edit'!$D$4:$D$6575),0)</f>
        <v>0</v>
      </c>
      <c r="E4220" s="23">
        <f>IFERROR(_xlfn.XLOOKUP($B4220,'Reference Prices - Do Not Edit'!$C$4:$C$6575,'Reference Prices - Do Not Edit'!$E$4:$E$6575),0)</f>
        <v>0</v>
      </c>
      <c r="F4220" s="25">
        <f>IFERROR(_xlfn.XLOOKUP($B4220,'Reference Prices - Do Not Edit'!$C$4:$C$6575,'Reference Prices - Do Not Edit'!$I$4:$I$6575),0)</f>
        <v>0</v>
      </c>
    </row>
    <row r="4221" spans="2:6">
      <c r="B4221" s="475"/>
      <c r="C4221" s="380" t="str">
        <f>IFERROR(_xlfn.XLOOKUP($B4221,'Reference Prices - Do Not Edit'!$C$4:$C$6575,'Reference Prices - Do Not Edit'!$B$4:$B$6575),"-")</f>
        <v>-</v>
      </c>
      <c r="D4221" s="23">
        <f>IFERROR(_xlfn.XLOOKUP($B4221,'Reference Prices - Do Not Edit'!$C$4:$C$6575,'Reference Prices - Do Not Edit'!$D$4:$D$6575),0)</f>
        <v>0</v>
      </c>
      <c r="E4221" s="23">
        <f>IFERROR(_xlfn.XLOOKUP($B4221,'Reference Prices - Do Not Edit'!$C$4:$C$6575,'Reference Prices - Do Not Edit'!$E$4:$E$6575),0)</f>
        <v>0</v>
      </c>
      <c r="F4221" s="25">
        <f>IFERROR(_xlfn.XLOOKUP($B4221,'Reference Prices - Do Not Edit'!$C$4:$C$6575,'Reference Prices - Do Not Edit'!$I$4:$I$6575),0)</f>
        <v>0</v>
      </c>
    </row>
    <row r="4222" spans="2:6">
      <c r="B4222" s="475"/>
      <c r="C4222" s="380" t="str">
        <f>IFERROR(_xlfn.XLOOKUP($B4222,'Reference Prices - Do Not Edit'!$C$4:$C$6575,'Reference Prices - Do Not Edit'!$B$4:$B$6575),"-")</f>
        <v>-</v>
      </c>
      <c r="D4222" s="23">
        <f>IFERROR(_xlfn.XLOOKUP($B4222,'Reference Prices - Do Not Edit'!$C$4:$C$6575,'Reference Prices - Do Not Edit'!$D$4:$D$6575),0)</f>
        <v>0</v>
      </c>
      <c r="E4222" s="23">
        <f>IFERROR(_xlfn.XLOOKUP($B4222,'Reference Prices - Do Not Edit'!$C$4:$C$6575,'Reference Prices - Do Not Edit'!$E$4:$E$6575),0)</f>
        <v>0</v>
      </c>
      <c r="F4222" s="25">
        <f>IFERROR(_xlfn.XLOOKUP($B4222,'Reference Prices - Do Not Edit'!$C$4:$C$6575,'Reference Prices - Do Not Edit'!$I$4:$I$6575),0)</f>
        <v>0</v>
      </c>
    </row>
    <row r="4223" spans="2:6">
      <c r="B4223" s="475"/>
      <c r="C4223" s="380" t="str">
        <f>IFERROR(_xlfn.XLOOKUP($B4223,'Reference Prices - Do Not Edit'!$C$4:$C$6575,'Reference Prices - Do Not Edit'!$B$4:$B$6575),"-")</f>
        <v>-</v>
      </c>
      <c r="D4223" s="23">
        <f>IFERROR(_xlfn.XLOOKUP($B4223,'Reference Prices - Do Not Edit'!$C$4:$C$6575,'Reference Prices - Do Not Edit'!$D$4:$D$6575),0)</f>
        <v>0</v>
      </c>
      <c r="E4223" s="23">
        <f>IFERROR(_xlfn.XLOOKUP($B4223,'Reference Prices - Do Not Edit'!$C$4:$C$6575,'Reference Prices - Do Not Edit'!$E$4:$E$6575),0)</f>
        <v>0</v>
      </c>
      <c r="F4223" s="25">
        <f>IFERROR(_xlfn.XLOOKUP($B4223,'Reference Prices - Do Not Edit'!$C$4:$C$6575,'Reference Prices - Do Not Edit'!$I$4:$I$6575),0)</f>
        <v>0</v>
      </c>
    </row>
    <row r="4224" spans="2:6">
      <c r="B4224" s="475"/>
      <c r="C4224" s="380" t="str">
        <f>IFERROR(_xlfn.XLOOKUP($B4224,'Reference Prices - Do Not Edit'!$C$4:$C$6575,'Reference Prices - Do Not Edit'!$B$4:$B$6575),"-")</f>
        <v>-</v>
      </c>
      <c r="D4224" s="23">
        <f>IFERROR(_xlfn.XLOOKUP($B4224,'Reference Prices - Do Not Edit'!$C$4:$C$6575,'Reference Prices - Do Not Edit'!$D$4:$D$6575),0)</f>
        <v>0</v>
      </c>
      <c r="E4224" s="23">
        <f>IFERROR(_xlfn.XLOOKUP($B4224,'Reference Prices - Do Not Edit'!$C$4:$C$6575,'Reference Prices - Do Not Edit'!$E$4:$E$6575),0)</f>
        <v>0</v>
      </c>
      <c r="F4224" s="25">
        <f>IFERROR(_xlfn.XLOOKUP($B4224,'Reference Prices - Do Not Edit'!$C$4:$C$6575,'Reference Prices - Do Not Edit'!$I$4:$I$6575),0)</f>
        <v>0</v>
      </c>
    </row>
    <row r="4225" spans="2:6">
      <c r="B4225" s="475"/>
      <c r="C4225" s="380" t="str">
        <f>IFERROR(_xlfn.XLOOKUP($B4225,'Reference Prices - Do Not Edit'!$C$4:$C$6575,'Reference Prices - Do Not Edit'!$B$4:$B$6575),"-")</f>
        <v>-</v>
      </c>
      <c r="D4225" s="23">
        <f>IFERROR(_xlfn.XLOOKUP($B4225,'Reference Prices - Do Not Edit'!$C$4:$C$6575,'Reference Prices - Do Not Edit'!$D$4:$D$6575),0)</f>
        <v>0</v>
      </c>
      <c r="E4225" s="23">
        <f>IFERROR(_xlfn.XLOOKUP($B4225,'Reference Prices - Do Not Edit'!$C$4:$C$6575,'Reference Prices - Do Not Edit'!$E$4:$E$6575),0)</f>
        <v>0</v>
      </c>
      <c r="F4225" s="25">
        <f>IFERROR(_xlfn.XLOOKUP($B4225,'Reference Prices - Do Not Edit'!$C$4:$C$6575,'Reference Prices - Do Not Edit'!$I$4:$I$6575),0)</f>
        <v>0</v>
      </c>
    </row>
    <row r="4226" spans="2:6">
      <c r="B4226" s="475"/>
      <c r="C4226" s="380" t="str">
        <f>IFERROR(_xlfn.XLOOKUP($B4226,'Reference Prices - Do Not Edit'!$C$4:$C$6575,'Reference Prices - Do Not Edit'!$B$4:$B$6575),"-")</f>
        <v>-</v>
      </c>
      <c r="D4226" s="23">
        <f>IFERROR(_xlfn.XLOOKUP($B4226,'Reference Prices - Do Not Edit'!$C$4:$C$6575,'Reference Prices - Do Not Edit'!$D$4:$D$6575),0)</f>
        <v>0</v>
      </c>
      <c r="E4226" s="23">
        <f>IFERROR(_xlfn.XLOOKUP($B4226,'Reference Prices - Do Not Edit'!$C$4:$C$6575,'Reference Prices - Do Not Edit'!$E$4:$E$6575),0)</f>
        <v>0</v>
      </c>
      <c r="F4226" s="25">
        <f>IFERROR(_xlfn.XLOOKUP($B4226,'Reference Prices - Do Not Edit'!$C$4:$C$6575,'Reference Prices - Do Not Edit'!$I$4:$I$6575),0)</f>
        <v>0</v>
      </c>
    </row>
    <row r="4227" spans="2:6">
      <c r="B4227" s="475"/>
      <c r="C4227" s="380" t="str">
        <f>IFERROR(_xlfn.XLOOKUP($B4227,'Reference Prices - Do Not Edit'!$C$4:$C$6575,'Reference Prices - Do Not Edit'!$B$4:$B$6575),"-")</f>
        <v>-</v>
      </c>
      <c r="D4227" s="23">
        <f>IFERROR(_xlfn.XLOOKUP($B4227,'Reference Prices - Do Not Edit'!$C$4:$C$6575,'Reference Prices - Do Not Edit'!$D$4:$D$6575),0)</f>
        <v>0</v>
      </c>
      <c r="E4227" s="23">
        <f>IFERROR(_xlfn.XLOOKUP($B4227,'Reference Prices - Do Not Edit'!$C$4:$C$6575,'Reference Prices - Do Not Edit'!$E$4:$E$6575),0)</f>
        <v>0</v>
      </c>
      <c r="F4227" s="25">
        <f>IFERROR(_xlfn.XLOOKUP($B4227,'Reference Prices - Do Not Edit'!$C$4:$C$6575,'Reference Prices - Do Not Edit'!$I$4:$I$6575),0)</f>
        <v>0</v>
      </c>
    </row>
    <row r="4228" spans="2:6">
      <c r="B4228" s="475"/>
      <c r="C4228" s="380" t="str">
        <f>IFERROR(_xlfn.XLOOKUP($B4228,'Reference Prices - Do Not Edit'!$C$4:$C$6575,'Reference Prices - Do Not Edit'!$B$4:$B$6575),"-")</f>
        <v>-</v>
      </c>
      <c r="D4228" s="23">
        <f>IFERROR(_xlfn.XLOOKUP($B4228,'Reference Prices - Do Not Edit'!$C$4:$C$6575,'Reference Prices - Do Not Edit'!$D$4:$D$6575),0)</f>
        <v>0</v>
      </c>
      <c r="E4228" s="23">
        <f>IFERROR(_xlfn.XLOOKUP($B4228,'Reference Prices - Do Not Edit'!$C$4:$C$6575,'Reference Prices - Do Not Edit'!$E$4:$E$6575),0)</f>
        <v>0</v>
      </c>
      <c r="F4228" s="25">
        <f>IFERROR(_xlfn.XLOOKUP($B4228,'Reference Prices - Do Not Edit'!$C$4:$C$6575,'Reference Prices - Do Not Edit'!$I$4:$I$6575),0)</f>
        <v>0</v>
      </c>
    </row>
    <row r="4229" spans="2:6">
      <c r="B4229" s="475"/>
      <c r="C4229" s="380" t="str">
        <f>IFERROR(_xlfn.XLOOKUP($B4229,'Reference Prices - Do Not Edit'!$C$4:$C$6575,'Reference Prices - Do Not Edit'!$B$4:$B$6575),"-")</f>
        <v>-</v>
      </c>
      <c r="D4229" s="23">
        <f>IFERROR(_xlfn.XLOOKUP($B4229,'Reference Prices - Do Not Edit'!$C$4:$C$6575,'Reference Prices - Do Not Edit'!$D$4:$D$6575),0)</f>
        <v>0</v>
      </c>
      <c r="E4229" s="23">
        <f>IFERROR(_xlfn.XLOOKUP($B4229,'Reference Prices - Do Not Edit'!$C$4:$C$6575,'Reference Prices - Do Not Edit'!$E$4:$E$6575),0)</f>
        <v>0</v>
      </c>
      <c r="F4229" s="25">
        <f>IFERROR(_xlfn.XLOOKUP($B4229,'Reference Prices - Do Not Edit'!$C$4:$C$6575,'Reference Prices - Do Not Edit'!$I$4:$I$6575),0)</f>
        <v>0</v>
      </c>
    </row>
    <row r="4230" spans="2:6">
      <c r="B4230" s="475"/>
      <c r="C4230" s="380" t="str">
        <f>IFERROR(_xlfn.XLOOKUP($B4230,'Reference Prices - Do Not Edit'!$C$4:$C$6575,'Reference Prices - Do Not Edit'!$B$4:$B$6575),"-")</f>
        <v>-</v>
      </c>
      <c r="D4230" s="23">
        <f>IFERROR(_xlfn.XLOOKUP($B4230,'Reference Prices - Do Not Edit'!$C$4:$C$6575,'Reference Prices - Do Not Edit'!$D$4:$D$6575),0)</f>
        <v>0</v>
      </c>
      <c r="E4230" s="23">
        <f>IFERROR(_xlfn.XLOOKUP($B4230,'Reference Prices - Do Not Edit'!$C$4:$C$6575,'Reference Prices - Do Not Edit'!$E$4:$E$6575),0)</f>
        <v>0</v>
      </c>
      <c r="F4230" s="25">
        <f>IFERROR(_xlfn.XLOOKUP($B4230,'Reference Prices - Do Not Edit'!$C$4:$C$6575,'Reference Prices - Do Not Edit'!$I$4:$I$6575),0)</f>
        <v>0</v>
      </c>
    </row>
    <row r="4231" spans="2:6">
      <c r="B4231" s="475"/>
      <c r="C4231" s="380" t="str">
        <f>IFERROR(_xlfn.XLOOKUP($B4231,'Reference Prices - Do Not Edit'!$C$4:$C$6575,'Reference Prices - Do Not Edit'!$B$4:$B$6575),"-")</f>
        <v>-</v>
      </c>
      <c r="D4231" s="23">
        <f>IFERROR(_xlfn.XLOOKUP($B4231,'Reference Prices - Do Not Edit'!$C$4:$C$6575,'Reference Prices - Do Not Edit'!$D$4:$D$6575),0)</f>
        <v>0</v>
      </c>
      <c r="E4231" s="23">
        <f>IFERROR(_xlfn.XLOOKUP($B4231,'Reference Prices - Do Not Edit'!$C$4:$C$6575,'Reference Prices - Do Not Edit'!$E$4:$E$6575),0)</f>
        <v>0</v>
      </c>
      <c r="F4231" s="25">
        <f>IFERROR(_xlfn.XLOOKUP($B4231,'Reference Prices - Do Not Edit'!$C$4:$C$6575,'Reference Prices - Do Not Edit'!$I$4:$I$6575),0)</f>
        <v>0</v>
      </c>
    </row>
    <row r="4232" spans="2:6">
      <c r="B4232" s="475"/>
      <c r="C4232" s="380" t="str">
        <f>IFERROR(_xlfn.XLOOKUP($B4232,'Reference Prices - Do Not Edit'!$C$4:$C$6575,'Reference Prices - Do Not Edit'!$B$4:$B$6575),"-")</f>
        <v>-</v>
      </c>
      <c r="D4232" s="23">
        <f>IFERROR(_xlfn.XLOOKUP($B4232,'Reference Prices - Do Not Edit'!$C$4:$C$6575,'Reference Prices - Do Not Edit'!$D$4:$D$6575),0)</f>
        <v>0</v>
      </c>
      <c r="E4232" s="23">
        <f>IFERROR(_xlfn.XLOOKUP($B4232,'Reference Prices - Do Not Edit'!$C$4:$C$6575,'Reference Prices - Do Not Edit'!$E$4:$E$6575),0)</f>
        <v>0</v>
      </c>
      <c r="F4232" s="25">
        <f>IFERROR(_xlfn.XLOOKUP($B4232,'Reference Prices - Do Not Edit'!$C$4:$C$6575,'Reference Prices - Do Not Edit'!$I$4:$I$6575),0)</f>
        <v>0</v>
      </c>
    </row>
    <row r="4233" spans="2:6">
      <c r="B4233" s="475"/>
      <c r="C4233" s="380" t="str">
        <f>IFERROR(_xlfn.XLOOKUP($B4233,'Reference Prices - Do Not Edit'!$C$4:$C$6575,'Reference Prices - Do Not Edit'!$B$4:$B$6575),"-")</f>
        <v>-</v>
      </c>
      <c r="D4233" s="23">
        <f>IFERROR(_xlfn.XLOOKUP($B4233,'Reference Prices - Do Not Edit'!$C$4:$C$6575,'Reference Prices - Do Not Edit'!$D$4:$D$6575),0)</f>
        <v>0</v>
      </c>
      <c r="E4233" s="23">
        <f>IFERROR(_xlfn.XLOOKUP($B4233,'Reference Prices - Do Not Edit'!$C$4:$C$6575,'Reference Prices - Do Not Edit'!$E$4:$E$6575),0)</f>
        <v>0</v>
      </c>
      <c r="F4233" s="25">
        <f>IFERROR(_xlfn.XLOOKUP($B4233,'Reference Prices - Do Not Edit'!$C$4:$C$6575,'Reference Prices - Do Not Edit'!$I$4:$I$6575),0)</f>
        <v>0</v>
      </c>
    </row>
    <row r="4234" spans="2:6">
      <c r="B4234" s="475"/>
      <c r="C4234" s="380" t="str">
        <f>IFERROR(_xlfn.XLOOKUP($B4234,'Reference Prices - Do Not Edit'!$C$4:$C$6575,'Reference Prices - Do Not Edit'!$B$4:$B$6575),"-")</f>
        <v>-</v>
      </c>
      <c r="D4234" s="23">
        <f>IFERROR(_xlfn.XLOOKUP($B4234,'Reference Prices - Do Not Edit'!$C$4:$C$6575,'Reference Prices - Do Not Edit'!$D$4:$D$6575),0)</f>
        <v>0</v>
      </c>
      <c r="E4234" s="23">
        <f>IFERROR(_xlfn.XLOOKUP($B4234,'Reference Prices - Do Not Edit'!$C$4:$C$6575,'Reference Prices - Do Not Edit'!$E$4:$E$6575),0)</f>
        <v>0</v>
      </c>
      <c r="F4234" s="25">
        <f>IFERROR(_xlfn.XLOOKUP($B4234,'Reference Prices - Do Not Edit'!$C$4:$C$6575,'Reference Prices - Do Not Edit'!$I$4:$I$6575),0)</f>
        <v>0</v>
      </c>
    </row>
    <row r="4235" spans="2:6">
      <c r="B4235" s="475"/>
      <c r="C4235" s="380" t="str">
        <f>IFERROR(_xlfn.XLOOKUP($B4235,'Reference Prices - Do Not Edit'!$C$4:$C$6575,'Reference Prices - Do Not Edit'!$B$4:$B$6575),"-")</f>
        <v>-</v>
      </c>
      <c r="D4235" s="23">
        <f>IFERROR(_xlfn.XLOOKUP($B4235,'Reference Prices - Do Not Edit'!$C$4:$C$6575,'Reference Prices - Do Not Edit'!$D$4:$D$6575),0)</f>
        <v>0</v>
      </c>
      <c r="E4235" s="23">
        <f>IFERROR(_xlfn.XLOOKUP($B4235,'Reference Prices - Do Not Edit'!$C$4:$C$6575,'Reference Prices - Do Not Edit'!$E$4:$E$6575),0)</f>
        <v>0</v>
      </c>
      <c r="F4235" s="25">
        <f>IFERROR(_xlfn.XLOOKUP($B4235,'Reference Prices - Do Not Edit'!$C$4:$C$6575,'Reference Prices - Do Not Edit'!$I$4:$I$6575),0)</f>
        <v>0</v>
      </c>
    </row>
    <row r="4236" spans="2:6">
      <c r="B4236" s="475"/>
      <c r="C4236" s="380" t="str">
        <f>IFERROR(_xlfn.XLOOKUP($B4236,'Reference Prices - Do Not Edit'!$C$4:$C$6575,'Reference Prices - Do Not Edit'!$B$4:$B$6575),"-")</f>
        <v>-</v>
      </c>
      <c r="D4236" s="23">
        <f>IFERROR(_xlfn.XLOOKUP($B4236,'Reference Prices - Do Not Edit'!$C$4:$C$6575,'Reference Prices - Do Not Edit'!$D$4:$D$6575),0)</f>
        <v>0</v>
      </c>
      <c r="E4236" s="23">
        <f>IFERROR(_xlfn.XLOOKUP($B4236,'Reference Prices - Do Not Edit'!$C$4:$C$6575,'Reference Prices - Do Not Edit'!$E$4:$E$6575),0)</f>
        <v>0</v>
      </c>
      <c r="F4236" s="25">
        <f>IFERROR(_xlfn.XLOOKUP($B4236,'Reference Prices - Do Not Edit'!$C$4:$C$6575,'Reference Prices - Do Not Edit'!$I$4:$I$6575),0)</f>
        <v>0</v>
      </c>
    </row>
    <row r="4237" spans="2:6">
      <c r="B4237" s="475"/>
      <c r="C4237" s="380" t="str">
        <f>IFERROR(_xlfn.XLOOKUP($B4237,'Reference Prices - Do Not Edit'!$C$4:$C$6575,'Reference Prices - Do Not Edit'!$B$4:$B$6575),"-")</f>
        <v>-</v>
      </c>
      <c r="D4237" s="23">
        <f>IFERROR(_xlfn.XLOOKUP($B4237,'Reference Prices - Do Not Edit'!$C$4:$C$6575,'Reference Prices - Do Not Edit'!$D$4:$D$6575),0)</f>
        <v>0</v>
      </c>
      <c r="E4237" s="23">
        <f>IFERROR(_xlfn.XLOOKUP($B4237,'Reference Prices - Do Not Edit'!$C$4:$C$6575,'Reference Prices - Do Not Edit'!$E$4:$E$6575),0)</f>
        <v>0</v>
      </c>
      <c r="F4237" s="25">
        <f>IFERROR(_xlfn.XLOOKUP($B4237,'Reference Prices - Do Not Edit'!$C$4:$C$6575,'Reference Prices - Do Not Edit'!$I$4:$I$6575),0)</f>
        <v>0</v>
      </c>
    </row>
    <row r="4238" spans="2:6">
      <c r="B4238" s="475"/>
      <c r="C4238" s="380" t="str">
        <f>IFERROR(_xlfn.XLOOKUP($B4238,'Reference Prices - Do Not Edit'!$C$4:$C$6575,'Reference Prices - Do Not Edit'!$B$4:$B$6575),"-")</f>
        <v>-</v>
      </c>
      <c r="D4238" s="23">
        <f>IFERROR(_xlfn.XLOOKUP($B4238,'Reference Prices - Do Not Edit'!$C$4:$C$6575,'Reference Prices - Do Not Edit'!$D$4:$D$6575),0)</f>
        <v>0</v>
      </c>
      <c r="E4238" s="23">
        <f>IFERROR(_xlfn.XLOOKUP($B4238,'Reference Prices - Do Not Edit'!$C$4:$C$6575,'Reference Prices - Do Not Edit'!$E$4:$E$6575),0)</f>
        <v>0</v>
      </c>
      <c r="F4238" s="25">
        <f>IFERROR(_xlfn.XLOOKUP($B4238,'Reference Prices - Do Not Edit'!$C$4:$C$6575,'Reference Prices - Do Not Edit'!$I$4:$I$6575),0)</f>
        <v>0</v>
      </c>
    </row>
    <row r="4239" spans="2:6">
      <c r="B4239" s="475"/>
      <c r="C4239" s="380" t="str">
        <f>IFERROR(_xlfn.XLOOKUP($B4239,'Reference Prices - Do Not Edit'!$C$4:$C$6575,'Reference Prices - Do Not Edit'!$B$4:$B$6575),"-")</f>
        <v>-</v>
      </c>
      <c r="D4239" s="23">
        <f>IFERROR(_xlfn.XLOOKUP($B4239,'Reference Prices - Do Not Edit'!$C$4:$C$6575,'Reference Prices - Do Not Edit'!$D$4:$D$6575),0)</f>
        <v>0</v>
      </c>
      <c r="E4239" s="23">
        <f>IFERROR(_xlfn.XLOOKUP($B4239,'Reference Prices - Do Not Edit'!$C$4:$C$6575,'Reference Prices - Do Not Edit'!$E$4:$E$6575),0)</f>
        <v>0</v>
      </c>
      <c r="F4239" s="25">
        <f>IFERROR(_xlfn.XLOOKUP($B4239,'Reference Prices - Do Not Edit'!$C$4:$C$6575,'Reference Prices - Do Not Edit'!$I$4:$I$6575),0)</f>
        <v>0</v>
      </c>
    </row>
    <row r="4240" spans="2:6">
      <c r="B4240" s="475"/>
      <c r="C4240" s="380" t="str">
        <f>IFERROR(_xlfn.XLOOKUP($B4240,'Reference Prices - Do Not Edit'!$C$4:$C$6575,'Reference Prices - Do Not Edit'!$B$4:$B$6575),"-")</f>
        <v>-</v>
      </c>
      <c r="D4240" s="23">
        <f>IFERROR(_xlfn.XLOOKUP($B4240,'Reference Prices - Do Not Edit'!$C$4:$C$6575,'Reference Prices - Do Not Edit'!$D$4:$D$6575),0)</f>
        <v>0</v>
      </c>
      <c r="E4240" s="23">
        <f>IFERROR(_xlfn.XLOOKUP($B4240,'Reference Prices - Do Not Edit'!$C$4:$C$6575,'Reference Prices - Do Not Edit'!$E$4:$E$6575),0)</f>
        <v>0</v>
      </c>
      <c r="F4240" s="25">
        <f>IFERROR(_xlfn.XLOOKUP($B4240,'Reference Prices - Do Not Edit'!$C$4:$C$6575,'Reference Prices - Do Not Edit'!$I$4:$I$6575),0)</f>
        <v>0</v>
      </c>
    </row>
    <row r="4241" spans="2:6">
      <c r="B4241" s="475"/>
      <c r="C4241" s="380" t="str">
        <f>IFERROR(_xlfn.XLOOKUP($B4241,'Reference Prices - Do Not Edit'!$C$4:$C$6575,'Reference Prices - Do Not Edit'!$B$4:$B$6575),"-")</f>
        <v>-</v>
      </c>
      <c r="D4241" s="23">
        <f>IFERROR(_xlfn.XLOOKUP($B4241,'Reference Prices - Do Not Edit'!$C$4:$C$6575,'Reference Prices - Do Not Edit'!$D$4:$D$6575),0)</f>
        <v>0</v>
      </c>
      <c r="E4241" s="23">
        <f>IFERROR(_xlfn.XLOOKUP($B4241,'Reference Prices - Do Not Edit'!$C$4:$C$6575,'Reference Prices - Do Not Edit'!$E$4:$E$6575),0)</f>
        <v>0</v>
      </c>
      <c r="F4241" s="25">
        <f>IFERROR(_xlfn.XLOOKUP($B4241,'Reference Prices - Do Not Edit'!$C$4:$C$6575,'Reference Prices - Do Not Edit'!$I$4:$I$6575),0)</f>
        <v>0</v>
      </c>
    </row>
    <row r="4242" spans="2:6">
      <c r="B4242" s="475"/>
      <c r="C4242" s="380" t="str">
        <f>IFERROR(_xlfn.XLOOKUP($B4242,'Reference Prices - Do Not Edit'!$C$4:$C$6575,'Reference Prices - Do Not Edit'!$B$4:$B$6575),"-")</f>
        <v>-</v>
      </c>
      <c r="D4242" s="23">
        <f>IFERROR(_xlfn.XLOOKUP($B4242,'Reference Prices - Do Not Edit'!$C$4:$C$6575,'Reference Prices - Do Not Edit'!$D$4:$D$6575),0)</f>
        <v>0</v>
      </c>
      <c r="E4242" s="23">
        <f>IFERROR(_xlfn.XLOOKUP($B4242,'Reference Prices - Do Not Edit'!$C$4:$C$6575,'Reference Prices - Do Not Edit'!$E$4:$E$6575),0)</f>
        <v>0</v>
      </c>
      <c r="F4242" s="25">
        <f>IFERROR(_xlfn.XLOOKUP($B4242,'Reference Prices - Do Not Edit'!$C$4:$C$6575,'Reference Prices - Do Not Edit'!$I$4:$I$6575),0)</f>
        <v>0</v>
      </c>
    </row>
    <row r="4243" spans="2:6">
      <c r="B4243" s="475"/>
      <c r="C4243" s="380" t="str">
        <f>IFERROR(_xlfn.XLOOKUP($B4243,'Reference Prices - Do Not Edit'!$C$4:$C$6575,'Reference Prices - Do Not Edit'!$B$4:$B$6575),"-")</f>
        <v>-</v>
      </c>
      <c r="D4243" s="23">
        <f>IFERROR(_xlfn.XLOOKUP($B4243,'Reference Prices - Do Not Edit'!$C$4:$C$6575,'Reference Prices - Do Not Edit'!$D$4:$D$6575),0)</f>
        <v>0</v>
      </c>
      <c r="E4243" s="23">
        <f>IFERROR(_xlfn.XLOOKUP($B4243,'Reference Prices - Do Not Edit'!$C$4:$C$6575,'Reference Prices - Do Not Edit'!$E$4:$E$6575),0)</f>
        <v>0</v>
      </c>
      <c r="F4243" s="25">
        <f>IFERROR(_xlfn.XLOOKUP($B4243,'Reference Prices - Do Not Edit'!$C$4:$C$6575,'Reference Prices - Do Not Edit'!$I$4:$I$6575),0)</f>
        <v>0</v>
      </c>
    </row>
    <row r="4244" spans="2:6">
      <c r="B4244" s="475"/>
      <c r="C4244" s="380" t="str">
        <f>IFERROR(_xlfn.XLOOKUP($B4244,'Reference Prices - Do Not Edit'!$C$4:$C$6575,'Reference Prices - Do Not Edit'!$B$4:$B$6575),"-")</f>
        <v>-</v>
      </c>
      <c r="D4244" s="23">
        <f>IFERROR(_xlfn.XLOOKUP($B4244,'Reference Prices - Do Not Edit'!$C$4:$C$6575,'Reference Prices - Do Not Edit'!$D$4:$D$6575),0)</f>
        <v>0</v>
      </c>
      <c r="E4244" s="23">
        <f>IFERROR(_xlfn.XLOOKUP($B4244,'Reference Prices - Do Not Edit'!$C$4:$C$6575,'Reference Prices - Do Not Edit'!$E$4:$E$6575),0)</f>
        <v>0</v>
      </c>
      <c r="F4244" s="25">
        <f>IFERROR(_xlfn.XLOOKUP($B4244,'Reference Prices - Do Not Edit'!$C$4:$C$6575,'Reference Prices - Do Not Edit'!$I$4:$I$6575),0)</f>
        <v>0</v>
      </c>
    </row>
    <row r="4245" spans="2:6">
      <c r="B4245" s="475"/>
      <c r="C4245" s="380" t="str">
        <f>IFERROR(_xlfn.XLOOKUP($B4245,'Reference Prices - Do Not Edit'!$C$4:$C$6575,'Reference Prices - Do Not Edit'!$B$4:$B$6575),"-")</f>
        <v>-</v>
      </c>
      <c r="D4245" s="23">
        <f>IFERROR(_xlfn.XLOOKUP($B4245,'Reference Prices - Do Not Edit'!$C$4:$C$6575,'Reference Prices - Do Not Edit'!$D$4:$D$6575),0)</f>
        <v>0</v>
      </c>
      <c r="E4245" s="23">
        <f>IFERROR(_xlfn.XLOOKUP($B4245,'Reference Prices - Do Not Edit'!$C$4:$C$6575,'Reference Prices - Do Not Edit'!$E$4:$E$6575),0)</f>
        <v>0</v>
      </c>
      <c r="F4245" s="25">
        <f>IFERROR(_xlfn.XLOOKUP($B4245,'Reference Prices - Do Not Edit'!$C$4:$C$6575,'Reference Prices - Do Not Edit'!$I$4:$I$6575),0)</f>
        <v>0</v>
      </c>
    </row>
    <row r="4246" spans="2:6">
      <c r="B4246" s="475"/>
      <c r="C4246" s="380" t="str">
        <f>IFERROR(_xlfn.XLOOKUP($B4246,'Reference Prices - Do Not Edit'!$C$4:$C$6575,'Reference Prices - Do Not Edit'!$B$4:$B$6575),"-")</f>
        <v>-</v>
      </c>
      <c r="D4246" s="23">
        <f>IFERROR(_xlfn.XLOOKUP($B4246,'Reference Prices - Do Not Edit'!$C$4:$C$6575,'Reference Prices - Do Not Edit'!$D$4:$D$6575),0)</f>
        <v>0</v>
      </c>
      <c r="E4246" s="23">
        <f>IFERROR(_xlfn.XLOOKUP($B4246,'Reference Prices - Do Not Edit'!$C$4:$C$6575,'Reference Prices - Do Not Edit'!$E$4:$E$6575),0)</f>
        <v>0</v>
      </c>
      <c r="F4246" s="25">
        <f>IFERROR(_xlfn.XLOOKUP($B4246,'Reference Prices - Do Not Edit'!$C$4:$C$6575,'Reference Prices - Do Not Edit'!$I$4:$I$6575),0)</f>
        <v>0</v>
      </c>
    </row>
    <row r="4247" spans="2:6">
      <c r="B4247" s="475"/>
      <c r="C4247" s="380" t="str">
        <f>IFERROR(_xlfn.XLOOKUP($B4247,'Reference Prices - Do Not Edit'!$C$4:$C$6575,'Reference Prices - Do Not Edit'!$B$4:$B$6575),"-")</f>
        <v>-</v>
      </c>
      <c r="D4247" s="23">
        <f>IFERROR(_xlfn.XLOOKUP($B4247,'Reference Prices - Do Not Edit'!$C$4:$C$6575,'Reference Prices - Do Not Edit'!$D$4:$D$6575),0)</f>
        <v>0</v>
      </c>
      <c r="E4247" s="23">
        <f>IFERROR(_xlfn.XLOOKUP($B4247,'Reference Prices - Do Not Edit'!$C$4:$C$6575,'Reference Prices - Do Not Edit'!$E$4:$E$6575),0)</f>
        <v>0</v>
      </c>
      <c r="F4247" s="25">
        <f>IFERROR(_xlfn.XLOOKUP($B4247,'Reference Prices - Do Not Edit'!$C$4:$C$6575,'Reference Prices - Do Not Edit'!$I$4:$I$6575),0)</f>
        <v>0</v>
      </c>
    </row>
    <row r="4248" spans="2:6">
      <c r="B4248" s="475"/>
      <c r="C4248" s="380" t="str">
        <f>IFERROR(_xlfn.XLOOKUP($B4248,'Reference Prices - Do Not Edit'!$C$4:$C$6575,'Reference Prices - Do Not Edit'!$B$4:$B$6575),"-")</f>
        <v>-</v>
      </c>
      <c r="D4248" s="23">
        <f>IFERROR(_xlfn.XLOOKUP($B4248,'Reference Prices - Do Not Edit'!$C$4:$C$6575,'Reference Prices - Do Not Edit'!$D$4:$D$6575),0)</f>
        <v>0</v>
      </c>
      <c r="E4248" s="23">
        <f>IFERROR(_xlfn.XLOOKUP($B4248,'Reference Prices - Do Not Edit'!$C$4:$C$6575,'Reference Prices - Do Not Edit'!$E$4:$E$6575),0)</f>
        <v>0</v>
      </c>
      <c r="F4248" s="25">
        <f>IFERROR(_xlfn.XLOOKUP($B4248,'Reference Prices - Do Not Edit'!$C$4:$C$6575,'Reference Prices - Do Not Edit'!$I$4:$I$6575),0)</f>
        <v>0</v>
      </c>
    </row>
    <row r="4249" spans="2:6">
      <c r="B4249" s="475"/>
      <c r="C4249" s="380" t="str">
        <f>IFERROR(_xlfn.XLOOKUP($B4249,'Reference Prices - Do Not Edit'!$C$4:$C$6575,'Reference Prices - Do Not Edit'!$B$4:$B$6575),"-")</f>
        <v>-</v>
      </c>
      <c r="D4249" s="23">
        <f>IFERROR(_xlfn.XLOOKUP($B4249,'Reference Prices - Do Not Edit'!$C$4:$C$6575,'Reference Prices - Do Not Edit'!$D$4:$D$6575),0)</f>
        <v>0</v>
      </c>
      <c r="E4249" s="23">
        <f>IFERROR(_xlfn.XLOOKUP($B4249,'Reference Prices - Do Not Edit'!$C$4:$C$6575,'Reference Prices - Do Not Edit'!$E$4:$E$6575),0)</f>
        <v>0</v>
      </c>
      <c r="F4249" s="25">
        <f>IFERROR(_xlfn.XLOOKUP($B4249,'Reference Prices - Do Not Edit'!$C$4:$C$6575,'Reference Prices - Do Not Edit'!$I$4:$I$6575),0)</f>
        <v>0</v>
      </c>
    </row>
    <row r="4250" spans="2:6">
      <c r="B4250" s="475"/>
      <c r="C4250" s="380" t="str">
        <f>IFERROR(_xlfn.XLOOKUP($B4250,'Reference Prices - Do Not Edit'!$C$4:$C$6575,'Reference Prices - Do Not Edit'!$B$4:$B$6575),"-")</f>
        <v>-</v>
      </c>
      <c r="D4250" s="23">
        <f>IFERROR(_xlfn.XLOOKUP($B4250,'Reference Prices - Do Not Edit'!$C$4:$C$6575,'Reference Prices - Do Not Edit'!$D$4:$D$6575),0)</f>
        <v>0</v>
      </c>
      <c r="E4250" s="23">
        <f>IFERROR(_xlfn.XLOOKUP($B4250,'Reference Prices - Do Not Edit'!$C$4:$C$6575,'Reference Prices - Do Not Edit'!$E$4:$E$6575),0)</f>
        <v>0</v>
      </c>
      <c r="F4250" s="25">
        <f>IFERROR(_xlfn.XLOOKUP($B4250,'Reference Prices - Do Not Edit'!$C$4:$C$6575,'Reference Prices - Do Not Edit'!$I$4:$I$6575),0)</f>
        <v>0</v>
      </c>
    </row>
    <row r="4251" spans="2:6">
      <c r="B4251" s="475"/>
      <c r="C4251" s="380" t="str">
        <f>IFERROR(_xlfn.XLOOKUP($B4251,'Reference Prices - Do Not Edit'!$C$4:$C$6575,'Reference Prices - Do Not Edit'!$B$4:$B$6575),"-")</f>
        <v>-</v>
      </c>
      <c r="D4251" s="23">
        <f>IFERROR(_xlfn.XLOOKUP($B4251,'Reference Prices - Do Not Edit'!$C$4:$C$6575,'Reference Prices - Do Not Edit'!$D$4:$D$6575),0)</f>
        <v>0</v>
      </c>
      <c r="E4251" s="23">
        <f>IFERROR(_xlfn.XLOOKUP($B4251,'Reference Prices - Do Not Edit'!$C$4:$C$6575,'Reference Prices - Do Not Edit'!$E$4:$E$6575),0)</f>
        <v>0</v>
      </c>
      <c r="F4251" s="25">
        <f>IFERROR(_xlfn.XLOOKUP($B4251,'Reference Prices - Do Not Edit'!$C$4:$C$6575,'Reference Prices - Do Not Edit'!$I$4:$I$6575),0)</f>
        <v>0</v>
      </c>
    </row>
    <row r="4252" spans="2:6">
      <c r="B4252" s="475"/>
      <c r="C4252" s="380" t="str">
        <f>IFERROR(_xlfn.XLOOKUP($B4252,'Reference Prices - Do Not Edit'!$C$4:$C$6575,'Reference Prices - Do Not Edit'!$B$4:$B$6575),"-")</f>
        <v>-</v>
      </c>
      <c r="D4252" s="23">
        <f>IFERROR(_xlfn.XLOOKUP($B4252,'Reference Prices - Do Not Edit'!$C$4:$C$6575,'Reference Prices - Do Not Edit'!$D$4:$D$6575),0)</f>
        <v>0</v>
      </c>
      <c r="E4252" s="23">
        <f>IFERROR(_xlfn.XLOOKUP($B4252,'Reference Prices - Do Not Edit'!$C$4:$C$6575,'Reference Prices - Do Not Edit'!$E$4:$E$6575),0)</f>
        <v>0</v>
      </c>
      <c r="F4252" s="25">
        <f>IFERROR(_xlfn.XLOOKUP($B4252,'Reference Prices - Do Not Edit'!$C$4:$C$6575,'Reference Prices - Do Not Edit'!$I$4:$I$6575),0)</f>
        <v>0</v>
      </c>
    </row>
    <row r="4253" spans="2:6">
      <c r="B4253" s="475"/>
      <c r="C4253" s="380" t="str">
        <f>IFERROR(_xlfn.XLOOKUP($B4253,'Reference Prices - Do Not Edit'!$C$4:$C$6575,'Reference Prices - Do Not Edit'!$B$4:$B$6575),"-")</f>
        <v>-</v>
      </c>
      <c r="D4253" s="23">
        <f>IFERROR(_xlfn.XLOOKUP($B4253,'Reference Prices - Do Not Edit'!$C$4:$C$6575,'Reference Prices - Do Not Edit'!$D$4:$D$6575),0)</f>
        <v>0</v>
      </c>
      <c r="E4253" s="23">
        <f>IFERROR(_xlfn.XLOOKUP($B4253,'Reference Prices - Do Not Edit'!$C$4:$C$6575,'Reference Prices - Do Not Edit'!$E$4:$E$6575),0)</f>
        <v>0</v>
      </c>
      <c r="F4253" s="25">
        <f>IFERROR(_xlfn.XLOOKUP($B4253,'Reference Prices - Do Not Edit'!$C$4:$C$6575,'Reference Prices - Do Not Edit'!$I$4:$I$6575),0)</f>
        <v>0</v>
      </c>
    </row>
    <row r="4254" spans="2:6">
      <c r="B4254" s="475"/>
      <c r="C4254" s="380" t="str">
        <f>IFERROR(_xlfn.XLOOKUP($B4254,'Reference Prices - Do Not Edit'!$C$4:$C$6575,'Reference Prices - Do Not Edit'!$B$4:$B$6575),"-")</f>
        <v>-</v>
      </c>
      <c r="D4254" s="23">
        <f>IFERROR(_xlfn.XLOOKUP($B4254,'Reference Prices - Do Not Edit'!$C$4:$C$6575,'Reference Prices - Do Not Edit'!$D$4:$D$6575),0)</f>
        <v>0</v>
      </c>
      <c r="E4254" s="23">
        <f>IFERROR(_xlfn.XLOOKUP($B4254,'Reference Prices - Do Not Edit'!$C$4:$C$6575,'Reference Prices - Do Not Edit'!$E$4:$E$6575),0)</f>
        <v>0</v>
      </c>
      <c r="F4254" s="25">
        <f>IFERROR(_xlfn.XLOOKUP($B4254,'Reference Prices - Do Not Edit'!$C$4:$C$6575,'Reference Prices - Do Not Edit'!$I$4:$I$6575),0)</f>
        <v>0</v>
      </c>
    </row>
    <row r="4255" spans="2:6">
      <c r="B4255" s="475"/>
      <c r="C4255" s="380" t="str">
        <f>IFERROR(_xlfn.XLOOKUP($B4255,'Reference Prices - Do Not Edit'!$C$4:$C$6575,'Reference Prices - Do Not Edit'!$B$4:$B$6575),"-")</f>
        <v>-</v>
      </c>
      <c r="D4255" s="23">
        <f>IFERROR(_xlfn.XLOOKUP($B4255,'Reference Prices - Do Not Edit'!$C$4:$C$6575,'Reference Prices - Do Not Edit'!$D$4:$D$6575),0)</f>
        <v>0</v>
      </c>
      <c r="E4255" s="23">
        <f>IFERROR(_xlfn.XLOOKUP($B4255,'Reference Prices - Do Not Edit'!$C$4:$C$6575,'Reference Prices - Do Not Edit'!$E$4:$E$6575),0)</f>
        <v>0</v>
      </c>
      <c r="F4255" s="25">
        <f>IFERROR(_xlfn.XLOOKUP($B4255,'Reference Prices - Do Not Edit'!$C$4:$C$6575,'Reference Prices - Do Not Edit'!$I$4:$I$6575),0)</f>
        <v>0</v>
      </c>
    </row>
    <row r="4256" spans="2:6">
      <c r="B4256" s="475"/>
      <c r="C4256" s="380" t="str">
        <f>IFERROR(_xlfn.XLOOKUP($B4256,'Reference Prices - Do Not Edit'!$C$4:$C$6575,'Reference Prices - Do Not Edit'!$B$4:$B$6575),"-")</f>
        <v>-</v>
      </c>
      <c r="D4256" s="23">
        <f>IFERROR(_xlfn.XLOOKUP($B4256,'Reference Prices - Do Not Edit'!$C$4:$C$6575,'Reference Prices - Do Not Edit'!$D$4:$D$6575),0)</f>
        <v>0</v>
      </c>
      <c r="E4256" s="23">
        <f>IFERROR(_xlfn.XLOOKUP($B4256,'Reference Prices - Do Not Edit'!$C$4:$C$6575,'Reference Prices - Do Not Edit'!$E$4:$E$6575),0)</f>
        <v>0</v>
      </c>
      <c r="F4256" s="25">
        <f>IFERROR(_xlfn.XLOOKUP($B4256,'Reference Prices - Do Not Edit'!$C$4:$C$6575,'Reference Prices - Do Not Edit'!$I$4:$I$6575),0)</f>
        <v>0</v>
      </c>
    </row>
    <row r="4257" spans="2:6">
      <c r="B4257" s="475"/>
      <c r="C4257" s="380" t="str">
        <f>IFERROR(_xlfn.XLOOKUP($B4257,'Reference Prices - Do Not Edit'!$C$4:$C$6575,'Reference Prices - Do Not Edit'!$B$4:$B$6575),"-")</f>
        <v>-</v>
      </c>
      <c r="D4257" s="23">
        <f>IFERROR(_xlfn.XLOOKUP($B4257,'Reference Prices - Do Not Edit'!$C$4:$C$6575,'Reference Prices - Do Not Edit'!$D$4:$D$6575),0)</f>
        <v>0</v>
      </c>
      <c r="E4257" s="23">
        <f>IFERROR(_xlfn.XLOOKUP($B4257,'Reference Prices - Do Not Edit'!$C$4:$C$6575,'Reference Prices - Do Not Edit'!$E$4:$E$6575),0)</f>
        <v>0</v>
      </c>
      <c r="F4257" s="25">
        <f>IFERROR(_xlfn.XLOOKUP($B4257,'Reference Prices - Do Not Edit'!$C$4:$C$6575,'Reference Prices - Do Not Edit'!$I$4:$I$6575),0)</f>
        <v>0</v>
      </c>
    </row>
    <row r="4258" spans="2:6">
      <c r="B4258" s="475"/>
      <c r="C4258" s="380" t="str">
        <f>IFERROR(_xlfn.XLOOKUP($B4258,'Reference Prices - Do Not Edit'!$C$4:$C$6575,'Reference Prices - Do Not Edit'!$B$4:$B$6575),"-")</f>
        <v>-</v>
      </c>
      <c r="D4258" s="23">
        <f>IFERROR(_xlfn.XLOOKUP($B4258,'Reference Prices - Do Not Edit'!$C$4:$C$6575,'Reference Prices - Do Not Edit'!$D$4:$D$6575),0)</f>
        <v>0</v>
      </c>
      <c r="E4258" s="23">
        <f>IFERROR(_xlfn.XLOOKUP($B4258,'Reference Prices - Do Not Edit'!$C$4:$C$6575,'Reference Prices - Do Not Edit'!$E$4:$E$6575),0)</f>
        <v>0</v>
      </c>
      <c r="F4258" s="25">
        <f>IFERROR(_xlfn.XLOOKUP($B4258,'Reference Prices - Do Not Edit'!$C$4:$C$6575,'Reference Prices - Do Not Edit'!$I$4:$I$6575),0)</f>
        <v>0</v>
      </c>
    </row>
    <row r="4259" spans="2:6">
      <c r="B4259" s="475"/>
      <c r="C4259" s="380" t="str">
        <f>IFERROR(_xlfn.XLOOKUP($B4259,'Reference Prices - Do Not Edit'!$C$4:$C$6575,'Reference Prices - Do Not Edit'!$B$4:$B$6575),"-")</f>
        <v>-</v>
      </c>
      <c r="D4259" s="23">
        <f>IFERROR(_xlfn.XLOOKUP($B4259,'Reference Prices - Do Not Edit'!$C$4:$C$6575,'Reference Prices - Do Not Edit'!$D$4:$D$6575),0)</f>
        <v>0</v>
      </c>
      <c r="E4259" s="23">
        <f>IFERROR(_xlfn.XLOOKUP($B4259,'Reference Prices - Do Not Edit'!$C$4:$C$6575,'Reference Prices - Do Not Edit'!$E$4:$E$6575),0)</f>
        <v>0</v>
      </c>
      <c r="F4259" s="25">
        <f>IFERROR(_xlfn.XLOOKUP($B4259,'Reference Prices - Do Not Edit'!$C$4:$C$6575,'Reference Prices - Do Not Edit'!$I$4:$I$6575),0)</f>
        <v>0</v>
      </c>
    </row>
    <row r="4260" spans="2:6">
      <c r="B4260" s="475"/>
      <c r="C4260" s="380" t="str">
        <f>IFERROR(_xlfn.XLOOKUP($B4260,'Reference Prices - Do Not Edit'!$C$4:$C$6575,'Reference Prices - Do Not Edit'!$B$4:$B$6575),"-")</f>
        <v>-</v>
      </c>
      <c r="D4260" s="23">
        <f>IFERROR(_xlfn.XLOOKUP($B4260,'Reference Prices - Do Not Edit'!$C$4:$C$6575,'Reference Prices - Do Not Edit'!$D$4:$D$6575),0)</f>
        <v>0</v>
      </c>
      <c r="E4260" s="23">
        <f>IFERROR(_xlfn.XLOOKUP($B4260,'Reference Prices - Do Not Edit'!$C$4:$C$6575,'Reference Prices - Do Not Edit'!$E$4:$E$6575),0)</f>
        <v>0</v>
      </c>
      <c r="F4260" s="25">
        <f>IFERROR(_xlfn.XLOOKUP($B4260,'Reference Prices - Do Not Edit'!$C$4:$C$6575,'Reference Prices - Do Not Edit'!$I$4:$I$6575),0)</f>
        <v>0</v>
      </c>
    </row>
    <row r="4261" spans="2:6">
      <c r="B4261" s="475"/>
      <c r="C4261" s="380" t="str">
        <f>IFERROR(_xlfn.XLOOKUP($B4261,'Reference Prices - Do Not Edit'!$C$4:$C$6575,'Reference Prices - Do Not Edit'!$B$4:$B$6575),"-")</f>
        <v>-</v>
      </c>
      <c r="D4261" s="23">
        <f>IFERROR(_xlfn.XLOOKUP($B4261,'Reference Prices - Do Not Edit'!$C$4:$C$6575,'Reference Prices - Do Not Edit'!$D$4:$D$6575),0)</f>
        <v>0</v>
      </c>
      <c r="E4261" s="23">
        <f>IFERROR(_xlfn.XLOOKUP($B4261,'Reference Prices - Do Not Edit'!$C$4:$C$6575,'Reference Prices - Do Not Edit'!$E$4:$E$6575),0)</f>
        <v>0</v>
      </c>
      <c r="F4261" s="25">
        <f>IFERROR(_xlfn.XLOOKUP($B4261,'Reference Prices - Do Not Edit'!$C$4:$C$6575,'Reference Prices - Do Not Edit'!$I$4:$I$6575),0)</f>
        <v>0</v>
      </c>
    </row>
    <row r="4262" spans="2:6">
      <c r="B4262" s="475"/>
      <c r="C4262" s="380" t="str">
        <f>IFERROR(_xlfn.XLOOKUP($B4262,'Reference Prices - Do Not Edit'!$C$4:$C$6575,'Reference Prices - Do Not Edit'!$B$4:$B$6575),"-")</f>
        <v>-</v>
      </c>
      <c r="D4262" s="23">
        <f>IFERROR(_xlfn.XLOOKUP($B4262,'Reference Prices - Do Not Edit'!$C$4:$C$6575,'Reference Prices - Do Not Edit'!$D$4:$D$6575),0)</f>
        <v>0</v>
      </c>
      <c r="E4262" s="23">
        <f>IFERROR(_xlfn.XLOOKUP($B4262,'Reference Prices - Do Not Edit'!$C$4:$C$6575,'Reference Prices - Do Not Edit'!$E$4:$E$6575),0)</f>
        <v>0</v>
      </c>
      <c r="F4262" s="25">
        <f>IFERROR(_xlfn.XLOOKUP($B4262,'Reference Prices - Do Not Edit'!$C$4:$C$6575,'Reference Prices - Do Not Edit'!$I$4:$I$6575),0)</f>
        <v>0</v>
      </c>
    </row>
    <row r="4263" spans="2:6">
      <c r="B4263" s="475"/>
      <c r="C4263" s="380" t="str">
        <f>IFERROR(_xlfn.XLOOKUP($B4263,'Reference Prices - Do Not Edit'!$C$4:$C$6575,'Reference Prices - Do Not Edit'!$B$4:$B$6575),"-")</f>
        <v>-</v>
      </c>
      <c r="D4263" s="23">
        <f>IFERROR(_xlfn.XLOOKUP($B4263,'Reference Prices - Do Not Edit'!$C$4:$C$6575,'Reference Prices - Do Not Edit'!$D$4:$D$6575),0)</f>
        <v>0</v>
      </c>
      <c r="E4263" s="23">
        <f>IFERROR(_xlfn.XLOOKUP($B4263,'Reference Prices - Do Not Edit'!$C$4:$C$6575,'Reference Prices - Do Not Edit'!$E$4:$E$6575),0)</f>
        <v>0</v>
      </c>
      <c r="F4263" s="25">
        <f>IFERROR(_xlfn.XLOOKUP($B4263,'Reference Prices - Do Not Edit'!$C$4:$C$6575,'Reference Prices - Do Not Edit'!$I$4:$I$6575),0)</f>
        <v>0</v>
      </c>
    </row>
    <row r="4264" spans="2:6">
      <c r="B4264" s="475"/>
      <c r="C4264" s="380" t="str">
        <f>IFERROR(_xlfn.XLOOKUP($B4264,'Reference Prices - Do Not Edit'!$C$4:$C$6575,'Reference Prices - Do Not Edit'!$B$4:$B$6575),"-")</f>
        <v>-</v>
      </c>
      <c r="D4264" s="23">
        <f>IFERROR(_xlfn.XLOOKUP($B4264,'Reference Prices - Do Not Edit'!$C$4:$C$6575,'Reference Prices - Do Not Edit'!$D$4:$D$6575),0)</f>
        <v>0</v>
      </c>
      <c r="E4264" s="23">
        <f>IFERROR(_xlfn.XLOOKUP($B4264,'Reference Prices - Do Not Edit'!$C$4:$C$6575,'Reference Prices - Do Not Edit'!$E$4:$E$6575),0)</f>
        <v>0</v>
      </c>
      <c r="F4264" s="25">
        <f>IFERROR(_xlfn.XLOOKUP($B4264,'Reference Prices - Do Not Edit'!$C$4:$C$6575,'Reference Prices - Do Not Edit'!$I$4:$I$6575),0)</f>
        <v>0</v>
      </c>
    </row>
    <row r="4265" spans="2:6">
      <c r="B4265" s="475"/>
      <c r="C4265" s="380" t="str">
        <f>IFERROR(_xlfn.XLOOKUP($B4265,'Reference Prices - Do Not Edit'!$C$4:$C$6575,'Reference Prices - Do Not Edit'!$B$4:$B$6575),"-")</f>
        <v>-</v>
      </c>
      <c r="D4265" s="23">
        <f>IFERROR(_xlfn.XLOOKUP($B4265,'Reference Prices - Do Not Edit'!$C$4:$C$6575,'Reference Prices - Do Not Edit'!$D$4:$D$6575),0)</f>
        <v>0</v>
      </c>
      <c r="E4265" s="23">
        <f>IFERROR(_xlfn.XLOOKUP($B4265,'Reference Prices - Do Not Edit'!$C$4:$C$6575,'Reference Prices - Do Not Edit'!$E$4:$E$6575),0)</f>
        <v>0</v>
      </c>
      <c r="F4265" s="25">
        <f>IFERROR(_xlfn.XLOOKUP($B4265,'Reference Prices - Do Not Edit'!$C$4:$C$6575,'Reference Prices - Do Not Edit'!$I$4:$I$6575),0)</f>
        <v>0</v>
      </c>
    </row>
    <row r="4266" spans="2:6">
      <c r="B4266" s="475"/>
      <c r="C4266" s="380" t="str">
        <f>IFERROR(_xlfn.XLOOKUP($B4266,'Reference Prices - Do Not Edit'!$C$4:$C$6575,'Reference Prices - Do Not Edit'!$B$4:$B$6575),"-")</f>
        <v>-</v>
      </c>
      <c r="D4266" s="23">
        <f>IFERROR(_xlfn.XLOOKUP($B4266,'Reference Prices - Do Not Edit'!$C$4:$C$6575,'Reference Prices - Do Not Edit'!$D$4:$D$6575),0)</f>
        <v>0</v>
      </c>
      <c r="E4266" s="23">
        <f>IFERROR(_xlfn.XLOOKUP($B4266,'Reference Prices - Do Not Edit'!$C$4:$C$6575,'Reference Prices - Do Not Edit'!$E$4:$E$6575),0)</f>
        <v>0</v>
      </c>
      <c r="F4266" s="25">
        <f>IFERROR(_xlfn.XLOOKUP($B4266,'Reference Prices - Do Not Edit'!$C$4:$C$6575,'Reference Prices - Do Not Edit'!$I$4:$I$6575),0)</f>
        <v>0</v>
      </c>
    </row>
    <row r="4267" spans="2:6">
      <c r="B4267" s="475"/>
      <c r="C4267" s="380" t="str">
        <f>IFERROR(_xlfn.XLOOKUP($B4267,'Reference Prices - Do Not Edit'!$C$4:$C$6575,'Reference Prices - Do Not Edit'!$B$4:$B$6575),"-")</f>
        <v>-</v>
      </c>
      <c r="D4267" s="23">
        <f>IFERROR(_xlfn.XLOOKUP($B4267,'Reference Prices - Do Not Edit'!$C$4:$C$6575,'Reference Prices - Do Not Edit'!$D$4:$D$6575),0)</f>
        <v>0</v>
      </c>
      <c r="E4267" s="23">
        <f>IFERROR(_xlfn.XLOOKUP($B4267,'Reference Prices - Do Not Edit'!$C$4:$C$6575,'Reference Prices - Do Not Edit'!$E$4:$E$6575),0)</f>
        <v>0</v>
      </c>
      <c r="F4267" s="25">
        <f>IFERROR(_xlfn.XLOOKUP($B4267,'Reference Prices - Do Not Edit'!$C$4:$C$6575,'Reference Prices - Do Not Edit'!$I$4:$I$6575),0)</f>
        <v>0</v>
      </c>
    </row>
    <row r="4268" spans="2:6">
      <c r="B4268" s="475"/>
      <c r="C4268" s="380" t="str">
        <f>IFERROR(_xlfn.XLOOKUP($B4268,'Reference Prices - Do Not Edit'!$C$4:$C$6575,'Reference Prices - Do Not Edit'!$B$4:$B$6575),"-")</f>
        <v>-</v>
      </c>
      <c r="D4268" s="23">
        <f>IFERROR(_xlfn.XLOOKUP($B4268,'Reference Prices - Do Not Edit'!$C$4:$C$6575,'Reference Prices - Do Not Edit'!$D$4:$D$6575),0)</f>
        <v>0</v>
      </c>
      <c r="E4268" s="23">
        <f>IFERROR(_xlfn.XLOOKUP($B4268,'Reference Prices - Do Not Edit'!$C$4:$C$6575,'Reference Prices - Do Not Edit'!$E$4:$E$6575),0)</f>
        <v>0</v>
      </c>
      <c r="F4268" s="25">
        <f>IFERROR(_xlfn.XLOOKUP($B4268,'Reference Prices - Do Not Edit'!$C$4:$C$6575,'Reference Prices - Do Not Edit'!$I$4:$I$6575),0)</f>
        <v>0</v>
      </c>
    </row>
    <row r="4269" spans="2:6">
      <c r="B4269" s="475"/>
      <c r="C4269" s="380" t="str">
        <f>IFERROR(_xlfn.XLOOKUP($B4269,'Reference Prices - Do Not Edit'!$C$4:$C$6575,'Reference Prices - Do Not Edit'!$B$4:$B$6575),"-")</f>
        <v>-</v>
      </c>
      <c r="D4269" s="23">
        <f>IFERROR(_xlfn.XLOOKUP($B4269,'Reference Prices - Do Not Edit'!$C$4:$C$6575,'Reference Prices - Do Not Edit'!$D$4:$D$6575),0)</f>
        <v>0</v>
      </c>
      <c r="E4269" s="23">
        <f>IFERROR(_xlfn.XLOOKUP($B4269,'Reference Prices - Do Not Edit'!$C$4:$C$6575,'Reference Prices - Do Not Edit'!$E$4:$E$6575),0)</f>
        <v>0</v>
      </c>
      <c r="F4269" s="25">
        <f>IFERROR(_xlfn.XLOOKUP($B4269,'Reference Prices - Do Not Edit'!$C$4:$C$6575,'Reference Prices - Do Not Edit'!$I$4:$I$6575),0)</f>
        <v>0</v>
      </c>
    </row>
    <row r="4270" spans="2:6">
      <c r="B4270" s="475"/>
      <c r="C4270" s="380" t="str">
        <f>IFERROR(_xlfn.XLOOKUP($B4270,'Reference Prices - Do Not Edit'!$C$4:$C$6575,'Reference Prices - Do Not Edit'!$B$4:$B$6575),"-")</f>
        <v>-</v>
      </c>
      <c r="D4270" s="23">
        <f>IFERROR(_xlfn.XLOOKUP($B4270,'Reference Prices - Do Not Edit'!$C$4:$C$6575,'Reference Prices - Do Not Edit'!$D$4:$D$6575),0)</f>
        <v>0</v>
      </c>
      <c r="E4270" s="23">
        <f>IFERROR(_xlfn.XLOOKUP($B4270,'Reference Prices - Do Not Edit'!$C$4:$C$6575,'Reference Prices - Do Not Edit'!$E$4:$E$6575),0)</f>
        <v>0</v>
      </c>
      <c r="F4270" s="25">
        <f>IFERROR(_xlfn.XLOOKUP($B4270,'Reference Prices - Do Not Edit'!$C$4:$C$6575,'Reference Prices - Do Not Edit'!$I$4:$I$6575),0)</f>
        <v>0</v>
      </c>
    </row>
    <row r="4271" spans="2:6">
      <c r="B4271" s="475"/>
      <c r="C4271" s="380" t="str">
        <f>IFERROR(_xlfn.XLOOKUP($B4271,'Reference Prices - Do Not Edit'!$C$4:$C$6575,'Reference Prices - Do Not Edit'!$B$4:$B$6575),"-")</f>
        <v>-</v>
      </c>
      <c r="D4271" s="23">
        <f>IFERROR(_xlfn.XLOOKUP($B4271,'Reference Prices - Do Not Edit'!$C$4:$C$6575,'Reference Prices - Do Not Edit'!$D$4:$D$6575),0)</f>
        <v>0</v>
      </c>
      <c r="E4271" s="23">
        <f>IFERROR(_xlfn.XLOOKUP($B4271,'Reference Prices - Do Not Edit'!$C$4:$C$6575,'Reference Prices - Do Not Edit'!$E$4:$E$6575),0)</f>
        <v>0</v>
      </c>
      <c r="F4271" s="25">
        <f>IFERROR(_xlfn.XLOOKUP($B4271,'Reference Prices - Do Not Edit'!$C$4:$C$6575,'Reference Prices - Do Not Edit'!$I$4:$I$6575),0)</f>
        <v>0</v>
      </c>
    </row>
    <row r="4272" spans="2:6">
      <c r="B4272" s="475"/>
      <c r="C4272" s="380" t="str">
        <f>IFERROR(_xlfn.XLOOKUP($B4272,'Reference Prices - Do Not Edit'!$C$4:$C$6575,'Reference Prices - Do Not Edit'!$B$4:$B$6575),"-")</f>
        <v>-</v>
      </c>
      <c r="D4272" s="23">
        <f>IFERROR(_xlfn.XLOOKUP($B4272,'Reference Prices - Do Not Edit'!$C$4:$C$6575,'Reference Prices - Do Not Edit'!$D$4:$D$6575),0)</f>
        <v>0</v>
      </c>
      <c r="E4272" s="23">
        <f>IFERROR(_xlfn.XLOOKUP($B4272,'Reference Prices - Do Not Edit'!$C$4:$C$6575,'Reference Prices - Do Not Edit'!$E$4:$E$6575),0)</f>
        <v>0</v>
      </c>
      <c r="F4272" s="25">
        <f>IFERROR(_xlfn.XLOOKUP($B4272,'Reference Prices - Do Not Edit'!$C$4:$C$6575,'Reference Prices - Do Not Edit'!$I$4:$I$6575),0)</f>
        <v>0</v>
      </c>
    </row>
    <row r="4273" spans="2:6">
      <c r="B4273" s="475"/>
      <c r="C4273" s="380" t="str">
        <f>IFERROR(_xlfn.XLOOKUP($B4273,'Reference Prices - Do Not Edit'!$C$4:$C$6575,'Reference Prices - Do Not Edit'!$B$4:$B$6575),"-")</f>
        <v>-</v>
      </c>
      <c r="D4273" s="23">
        <f>IFERROR(_xlfn.XLOOKUP($B4273,'Reference Prices - Do Not Edit'!$C$4:$C$6575,'Reference Prices - Do Not Edit'!$D$4:$D$6575),0)</f>
        <v>0</v>
      </c>
      <c r="E4273" s="23">
        <f>IFERROR(_xlfn.XLOOKUP($B4273,'Reference Prices - Do Not Edit'!$C$4:$C$6575,'Reference Prices - Do Not Edit'!$E$4:$E$6575),0)</f>
        <v>0</v>
      </c>
      <c r="F4273" s="25">
        <f>IFERROR(_xlfn.XLOOKUP($B4273,'Reference Prices - Do Not Edit'!$C$4:$C$6575,'Reference Prices - Do Not Edit'!$I$4:$I$6575),0)</f>
        <v>0</v>
      </c>
    </row>
    <row r="4274" spans="2:6">
      <c r="B4274" s="475"/>
      <c r="C4274" s="380" t="str">
        <f>IFERROR(_xlfn.XLOOKUP($B4274,'Reference Prices - Do Not Edit'!$C$4:$C$6575,'Reference Prices - Do Not Edit'!$B$4:$B$6575),"-")</f>
        <v>-</v>
      </c>
      <c r="D4274" s="23">
        <f>IFERROR(_xlfn.XLOOKUP($B4274,'Reference Prices - Do Not Edit'!$C$4:$C$6575,'Reference Prices - Do Not Edit'!$D$4:$D$6575),0)</f>
        <v>0</v>
      </c>
      <c r="E4274" s="23">
        <f>IFERROR(_xlfn.XLOOKUP($B4274,'Reference Prices - Do Not Edit'!$C$4:$C$6575,'Reference Prices - Do Not Edit'!$E$4:$E$6575),0)</f>
        <v>0</v>
      </c>
      <c r="F4274" s="25">
        <f>IFERROR(_xlfn.XLOOKUP($B4274,'Reference Prices - Do Not Edit'!$C$4:$C$6575,'Reference Prices - Do Not Edit'!$I$4:$I$6575),0)</f>
        <v>0</v>
      </c>
    </row>
    <row r="4275" spans="2:6">
      <c r="B4275" s="475"/>
      <c r="C4275" s="380" t="str">
        <f>IFERROR(_xlfn.XLOOKUP($B4275,'Reference Prices - Do Not Edit'!$C$4:$C$6575,'Reference Prices - Do Not Edit'!$B$4:$B$6575),"-")</f>
        <v>-</v>
      </c>
      <c r="D4275" s="23">
        <f>IFERROR(_xlfn.XLOOKUP($B4275,'Reference Prices - Do Not Edit'!$C$4:$C$6575,'Reference Prices - Do Not Edit'!$D$4:$D$6575),0)</f>
        <v>0</v>
      </c>
      <c r="E4275" s="23">
        <f>IFERROR(_xlfn.XLOOKUP($B4275,'Reference Prices - Do Not Edit'!$C$4:$C$6575,'Reference Prices - Do Not Edit'!$E$4:$E$6575),0)</f>
        <v>0</v>
      </c>
      <c r="F4275" s="25">
        <f>IFERROR(_xlfn.XLOOKUP($B4275,'Reference Prices - Do Not Edit'!$C$4:$C$6575,'Reference Prices - Do Not Edit'!$I$4:$I$6575),0)</f>
        <v>0</v>
      </c>
    </row>
    <row r="4276" spans="2:6">
      <c r="B4276" s="475"/>
      <c r="C4276" s="380" t="str">
        <f>IFERROR(_xlfn.XLOOKUP($B4276,'Reference Prices - Do Not Edit'!$C$4:$C$6575,'Reference Prices - Do Not Edit'!$B$4:$B$6575),"-")</f>
        <v>-</v>
      </c>
      <c r="D4276" s="23">
        <f>IFERROR(_xlfn.XLOOKUP($B4276,'Reference Prices - Do Not Edit'!$C$4:$C$6575,'Reference Prices - Do Not Edit'!$D$4:$D$6575),0)</f>
        <v>0</v>
      </c>
      <c r="E4276" s="23">
        <f>IFERROR(_xlfn.XLOOKUP($B4276,'Reference Prices - Do Not Edit'!$C$4:$C$6575,'Reference Prices - Do Not Edit'!$E$4:$E$6575),0)</f>
        <v>0</v>
      </c>
      <c r="F4276" s="25">
        <f>IFERROR(_xlfn.XLOOKUP($B4276,'Reference Prices - Do Not Edit'!$C$4:$C$6575,'Reference Prices - Do Not Edit'!$I$4:$I$6575),0)</f>
        <v>0</v>
      </c>
    </row>
    <row r="4277" spans="2:6">
      <c r="B4277" s="475"/>
      <c r="C4277" s="380" t="str">
        <f>IFERROR(_xlfn.XLOOKUP($B4277,'Reference Prices - Do Not Edit'!$C$4:$C$6575,'Reference Prices - Do Not Edit'!$B$4:$B$6575),"-")</f>
        <v>-</v>
      </c>
      <c r="D4277" s="23">
        <f>IFERROR(_xlfn.XLOOKUP($B4277,'Reference Prices - Do Not Edit'!$C$4:$C$6575,'Reference Prices - Do Not Edit'!$D$4:$D$6575),0)</f>
        <v>0</v>
      </c>
      <c r="E4277" s="23">
        <f>IFERROR(_xlfn.XLOOKUP($B4277,'Reference Prices - Do Not Edit'!$C$4:$C$6575,'Reference Prices - Do Not Edit'!$E$4:$E$6575),0)</f>
        <v>0</v>
      </c>
      <c r="F4277" s="25">
        <f>IFERROR(_xlfn.XLOOKUP($B4277,'Reference Prices - Do Not Edit'!$C$4:$C$6575,'Reference Prices - Do Not Edit'!$I$4:$I$6575),0)</f>
        <v>0</v>
      </c>
    </row>
    <row r="4278" spans="2:6">
      <c r="B4278" s="475"/>
      <c r="C4278" s="380" t="str">
        <f>IFERROR(_xlfn.XLOOKUP($B4278,'Reference Prices - Do Not Edit'!$C$4:$C$6575,'Reference Prices - Do Not Edit'!$B$4:$B$6575),"-")</f>
        <v>-</v>
      </c>
      <c r="D4278" s="23">
        <f>IFERROR(_xlfn.XLOOKUP($B4278,'Reference Prices - Do Not Edit'!$C$4:$C$6575,'Reference Prices - Do Not Edit'!$D$4:$D$6575),0)</f>
        <v>0</v>
      </c>
      <c r="E4278" s="23">
        <f>IFERROR(_xlfn.XLOOKUP($B4278,'Reference Prices - Do Not Edit'!$C$4:$C$6575,'Reference Prices - Do Not Edit'!$E$4:$E$6575),0)</f>
        <v>0</v>
      </c>
      <c r="F4278" s="25">
        <f>IFERROR(_xlfn.XLOOKUP($B4278,'Reference Prices - Do Not Edit'!$C$4:$C$6575,'Reference Prices - Do Not Edit'!$I$4:$I$6575),0)</f>
        <v>0</v>
      </c>
    </row>
    <row r="4279" spans="2:6">
      <c r="B4279" s="475"/>
      <c r="C4279" s="380" t="str">
        <f>IFERROR(_xlfn.XLOOKUP($B4279,'Reference Prices - Do Not Edit'!$C$4:$C$6575,'Reference Prices - Do Not Edit'!$B$4:$B$6575),"-")</f>
        <v>-</v>
      </c>
      <c r="D4279" s="23">
        <f>IFERROR(_xlfn.XLOOKUP($B4279,'Reference Prices - Do Not Edit'!$C$4:$C$6575,'Reference Prices - Do Not Edit'!$D$4:$D$6575),0)</f>
        <v>0</v>
      </c>
      <c r="E4279" s="23">
        <f>IFERROR(_xlfn.XLOOKUP($B4279,'Reference Prices - Do Not Edit'!$C$4:$C$6575,'Reference Prices - Do Not Edit'!$E$4:$E$6575),0)</f>
        <v>0</v>
      </c>
      <c r="F4279" s="25">
        <f>IFERROR(_xlfn.XLOOKUP($B4279,'Reference Prices - Do Not Edit'!$C$4:$C$6575,'Reference Prices - Do Not Edit'!$I$4:$I$6575),0)</f>
        <v>0</v>
      </c>
    </row>
    <row r="4280" spans="2:6">
      <c r="B4280" s="475"/>
      <c r="C4280" s="380" t="str">
        <f>IFERROR(_xlfn.XLOOKUP($B4280,'Reference Prices - Do Not Edit'!$C$4:$C$6575,'Reference Prices - Do Not Edit'!$B$4:$B$6575),"-")</f>
        <v>-</v>
      </c>
      <c r="D4280" s="23">
        <f>IFERROR(_xlfn.XLOOKUP($B4280,'Reference Prices - Do Not Edit'!$C$4:$C$6575,'Reference Prices - Do Not Edit'!$D$4:$D$6575),0)</f>
        <v>0</v>
      </c>
      <c r="E4280" s="23">
        <f>IFERROR(_xlfn.XLOOKUP($B4280,'Reference Prices - Do Not Edit'!$C$4:$C$6575,'Reference Prices - Do Not Edit'!$E$4:$E$6575),0)</f>
        <v>0</v>
      </c>
      <c r="F4280" s="25">
        <f>IFERROR(_xlfn.XLOOKUP($B4280,'Reference Prices - Do Not Edit'!$C$4:$C$6575,'Reference Prices - Do Not Edit'!$I$4:$I$6575),0)</f>
        <v>0</v>
      </c>
    </row>
    <row r="4281" spans="2:6">
      <c r="B4281" s="475"/>
      <c r="C4281" s="380" t="str">
        <f>IFERROR(_xlfn.XLOOKUP($B4281,'Reference Prices - Do Not Edit'!$C$4:$C$6575,'Reference Prices - Do Not Edit'!$B$4:$B$6575),"-")</f>
        <v>-</v>
      </c>
      <c r="D4281" s="23">
        <f>IFERROR(_xlfn.XLOOKUP($B4281,'Reference Prices - Do Not Edit'!$C$4:$C$6575,'Reference Prices - Do Not Edit'!$D$4:$D$6575),0)</f>
        <v>0</v>
      </c>
      <c r="E4281" s="23">
        <f>IFERROR(_xlfn.XLOOKUP($B4281,'Reference Prices - Do Not Edit'!$C$4:$C$6575,'Reference Prices - Do Not Edit'!$E$4:$E$6575),0)</f>
        <v>0</v>
      </c>
      <c r="F4281" s="25">
        <f>IFERROR(_xlfn.XLOOKUP($B4281,'Reference Prices - Do Not Edit'!$C$4:$C$6575,'Reference Prices - Do Not Edit'!$I$4:$I$6575),0)</f>
        <v>0</v>
      </c>
    </row>
    <row r="4282" spans="2:6">
      <c r="B4282" s="475"/>
      <c r="C4282" s="380" t="str">
        <f>IFERROR(_xlfn.XLOOKUP($B4282,'Reference Prices - Do Not Edit'!$C$4:$C$6575,'Reference Prices - Do Not Edit'!$B$4:$B$6575),"-")</f>
        <v>-</v>
      </c>
      <c r="D4282" s="23">
        <f>IFERROR(_xlfn.XLOOKUP($B4282,'Reference Prices - Do Not Edit'!$C$4:$C$6575,'Reference Prices - Do Not Edit'!$D$4:$D$6575),0)</f>
        <v>0</v>
      </c>
      <c r="E4282" s="23">
        <f>IFERROR(_xlfn.XLOOKUP($B4282,'Reference Prices - Do Not Edit'!$C$4:$C$6575,'Reference Prices - Do Not Edit'!$E$4:$E$6575),0)</f>
        <v>0</v>
      </c>
      <c r="F4282" s="25">
        <f>IFERROR(_xlfn.XLOOKUP($B4282,'Reference Prices - Do Not Edit'!$C$4:$C$6575,'Reference Prices - Do Not Edit'!$I$4:$I$6575),0)</f>
        <v>0</v>
      </c>
    </row>
    <row r="4283" spans="2:6">
      <c r="B4283" s="475"/>
      <c r="C4283" s="380" t="str">
        <f>IFERROR(_xlfn.XLOOKUP($B4283,'Reference Prices - Do Not Edit'!$C$4:$C$6575,'Reference Prices - Do Not Edit'!$B$4:$B$6575),"-")</f>
        <v>-</v>
      </c>
      <c r="D4283" s="23">
        <f>IFERROR(_xlfn.XLOOKUP($B4283,'Reference Prices - Do Not Edit'!$C$4:$C$6575,'Reference Prices - Do Not Edit'!$D$4:$D$6575),0)</f>
        <v>0</v>
      </c>
      <c r="E4283" s="23">
        <f>IFERROR(_xlfn.XLOOKUP($B4283,'Reference Prices - Do Not Edit'!$C$4:$C$6575,'Reference Prices - Do Not Edit'!$E$4:$E$6575),0)</f>
        <v>0</v>
      </c>
      <c r="F4283" s="25">
        <f>IFERROR(_xlfn.XLOOKUP($B4283,'Reference Prices - Do Not Edit'!$C$4:$C$6575,'Reference Prices - Do Not Edit'!$I$4:$I$6575),0)</f>
        <v>0</v>
      </c>
    </row>
    <row r="4284" spans="2:6">
      <c r="B4284" s="475"/>
      <c r="C4284" s="380" t="str">
        <f>IFERROR(_xlfn.XLOOKUP($B4284,'Reference Prices - Do Not Edit'!$C$4:$C$6575,'Reference Prices - Do Not Edit'!$B$4:$B$6575),"-")</f>
        <v>-</v>
      </c>
      <c r="D4284" s="23">
        <f>IFERROR(_xlfn.XLOOKUP($B4284,'Reference Prices - Do Not Edit'!$C$4:$C$6575,'Reference Prices - Do Not Edit'!$D$4:$D$6575),0)</f>
        <v>0</v>
      </c>
      <c r="E4284" s="23">
        <f>IFERROR(_xlfn.XLOOKUP($B4284,'Reference Prices - Do Not Edit'!$C$4:$C$6575,'Reference Prices - Do Not Edit'!$E$4:$E$6575),0)</f>
        <v>0</v>
      </c>
      <c r="F4284" s="25">
        <f>IFERROR(_xlfn.XLOOKUP($B4284,'Reference Prices - Do Not Edit'!$C$4:$C$6575,'Reference Prices - Do Not Edit'!$I$4:$I$6575),0)</f>
        <v>0</v>
      </c>
    </row>
    <row r="4285" spans="2:6">
      <c r="B4285" s="475"/>
      <c r="C4285" s="380" t="str">
        <f>IFERROR(_xlfn.XLOOKUP($B4285,'Reference Prices - Do Not Edit'!$C$4:$C$6575,'Reference Prices - Do Not Edit'!$B$4:$B$6575),"-")</f>
        <v>-</v>
      </c>
      <c r="D4285" s="23">
        <f>IFERROR(_xlfn.XLOOKUP($B4285,'Reference Prices - Do Not Edit'!$C$4:$C$6575,'Reference Prices - Do Not Edit'!$D$4:$D$6575),0)</f>
        <v>0</v>
      </c>
      <c r="E4285" s="23">
        <f>IFERROR(_xlfn.XLOOKUP($B4285,'Reference Prices - Do Not Edit'!$C$4:$C$6575,'Reference Prices - Do Not Edit'!$E$4:$E$6575),0)</f>
        <v>0</v>
      </c>
      <c r="F4285" s="25">
        <f>IFERROR(_xlfn.XLOOKUP($B4285,'Reference Prices - Do Not Edit'!$C$4:$C$6575,'Reference Prices - Do Not Edit'!$I$4:$I$6575),0)</f>
        <v>0</v>
      </c>
    </row>
    <row r="4286" spans="2:6">
      <c r="B4286" s="475"/>
      <c r="C4286" s="380" t="str">
        <f>IFERROR(_xlfn.XLOOKUP($B4286,'Reference Prices - Do Not Edit'!$C$4:$C$6575,'Reference Prices - Do Not Edit'!$B$4:$B$6575),"-")</f>
        <v>-</v>
      </c>
      <c r="D4286" s="23">
        <f>IFERROR(_xlfn.XLOOKUP($B4286,'Reference Prices - Do Not Edit'!$C$4:$C$6575,'Reference Prices - Do Not Edit'!$D$4:$D$6575),0)</f>
        <v>0</v>
      </c>
      <c r="E4286" s="23">
        <f>IFERROR(_xlfn.XLOOKUP($B4286,'Reference Prices - Do Not Edit'!$C$4:$C$6575,'Reference Prices - Do Not Edit'!$E$4:$E$6575),0)</f>
        <v>0</v>
      </c>
      <c r="F4286" s="25">
        <f>IFERROR(_xlfn.XLOOKUP($B4286,'Reference Prices - Do Not Edit'!$C$4:$C$6575,'Reference Prices - Do Not Edit'!$I$4:$I$6575),0)</f>
        <v>0</v>
      </c>
    </row>
    <row r="4287" spans="2:6">
      <c r="B4287" s="475"/>
      <c r="C4287" s="380" t="str">
        <f>IFERROR(_xlfn.XLOOKUP($B4287,'Reference Prices - Do Not Edit'!$C$4:$C$6575,'Reference Prices - Do Not Edit'!$B$4:$B$6575),"-")</f>
        <v>-</v>
      </c>
      <c r="D4287" s="23">
        <f>IFERROR(_xlfn.XLOOKUP($B4287,'Reference Prices - Do Not Edit'!$C$4:$C$6575,'Reference Prices - Do Not Edit'!$D$4:$D$6575),0)</f>
        <v>0</v>
      </c>
      <c r="E4287" s="23">
        <f>IFERROR(_xlfn.XLOOKUP($B4287,'Reference Prices - Do Not Edit'!$C$4:$C$6575,'Reference Prices - Do Not Edit'!$E$4:$E$6575),0)</f>
        <v>0</v>
      </c>
      <c r="F4287" s="25">
        <f>IFERROR(_xlfn.XLOOKUP($B4287,'Reference Prices - Do Not Edit'!$C$4:$C$6575,'Reference Prices - Do Not Edit'!$I$4:$I$6575),0)</f>
        <v>0</v>
      </c>
    </row>
    <row r="4288" spans="2:6">
      <c r="B4288" s="475"/>
      <c r="C4288" s="380" t="str">
        <f>IFERROR(_xlfn.XLOOKUP($B4288,'Reference Prices - Do Not Edit'!$C$4:$C$6575,'Reference Prices - Do Not Edit'!$B$4:$B$6575),"-")</f>
        <v>-</v>
      </c>
      <c r="D4288" s="23">
        <f>IFERROR(_xlfn.XLOOKUP($B4288,'Reference Prices - Do Not Edit'!$C$4:$C$6575,'Reference Prices - Do Not Edit'!$D$4:$D$6575),0)</f>
        <v>0</v>
      </c>
      <c r="E4288" s="23">
        <f>IFERROR(_xlfn.XLOOKUP($B4288,'Reference Prices - Do Not Edit'!$C$4:$C$6575,'Reference Prices - Do Not Edit'!$E$4:$E$6575),0)</f>
        <v>0</v>
      </c>
      <c r="F4288" s="25">
        <f>IFERROR(_xlfn.XLOOKUP($B4288,'Reference Prices - Do Not Edit'!$C$4:$C$6575,'Reference Prices - Do Not Edit'!$I$4:$I$6575),0)</f>
        <v>0</v>
      </c>
    </row>
    <row r="4289" spans="2:6">
      <c r="B4289" s="475"/>
      <c r="C4289" s="380" t="str">
        <f>IFERROR(_xlfn.XLOOKUP($B4289,'Reference Prices - Do Not Edit'!$C$4:$C$6575,'Reference Prices - Do Not Edit'!$B$4:$B$6575),"-")</f>
        <v>-</v>
      </c>
      <c r="D4289" s="23">
        <f>IFERROR(_xlfn.XLOOKUP($B4289,'Reference Prices - Do Not Edit'!$C$4:$C$6575,'Reference Prices - Do Not Edit'!$D$4:$D$6575),0)</f>
        <v>0</v>
      </c>
      <c r="E4289" s="23">
        <f>IFERROR(_xlfn.XLOOKUP($B4289,'Reference Prices - Do Not Edit'!$C$4:$C$6575,'Reference Prices - Do Not Edit'!$E$4:$E$6575),0)</f>
        <v>0</v>
      </c>
      <c r="F4289" s="25">
        <f>IFERROR(_xlfn.XLOOKUP($B4289,'Reference Prices - Do Not Edit'!$C$4:$C$6575,'Reference Prices - Do Not Edit'!$I$4:$I$6575),0)</f>
        <v>0</v>
      </c>
    </row>
    <row r="4290" spans="2:6">
      <c r="B4290" s="475"/>
      <c r="C4290" s="380" t="str">
        <f>IFERROR(_xlfn.XLOOKUP($B4290,'Reference Prices - Do Not Edit'!$C$4:$C$6575,'Reference Prices - Do Not Edit'!$B$4:$B$6575),"-")</f>
        <v>-</v>
      </c>
      <c r="D4290" s="23">
        <f>IFERROR(_xlfn.XLOOKUP($B4290,'Reference Prices - Do Not Edit'!$C$4:$C$6575,'Reference Prices - Do Not Edit'!$D$4:$D$6575),0)</f>
        <v>0</v>
      </c>
      <c r="E4290" s="23">
        <f>IFERROR(_xlfn.XLOOKUP($B4290,'Reference Prices - Do Not Edit'!$C$4:$C$6575,'Reference Prices - Do Not Edit'!$E$4:$E$6575),0)</f>
        <v>0</v>
      </c>
      <c r="F4290" s="25">
        <f>IFERROR(_xlfn.XLOOKUP($B4290,'Reference Prices - Do Not Edit'!$C$4:$C$6575,'Reference Prices - Do Not Edit'!$I$4:$I$6575),0)</f>
        <v>0</v>
      </c>
    </row>
    <row r="4291" spans="2:6">
      <c r="B4291" s="475"/>
      <c r="C4291" s="380" t="str">
        <f>IFERROR(_xlfn.XLOOKUP($B4291,'Reference Prices - Do Not Edit'!$C$4:$C$6575,'Reference Prices - Do Not Edit'!$B$4:$B$6575),"-")</f>
        <v>-</v>
      </c>
      <c r="D4291" s="23">
        <f>IFERROR(_xlfn.XLOOKUP($B4291,'Reference Prices - Do Not Edit'!$C$4:$C$6575,'Reference Prices - Do Not Edit'!$D$4:$D$6575),0)</f>
        <v>0</v>
      </c>
      <c r="E4291" s="23">
        <f>IFERROR(_xlfn.XLOOKUP($B4291,'Reference Prices - Do Not Edit'!$C$4:$C$6575,'Reference Prices - Do Not Edit'!$E$4:$E$6575),0)</f>
        <v>0</v>
      </c>
      <c r="F4291" s="25">
        <f>IFERROR(_xlfn.XLOOKUP($B4291,'Reference Prices - Do Not Edit'!$C$4:$C$6575,'Reference Prices - Do Not Edit'!$I$4:$I$6575),0)</f>
        <v>0</v>
      </c>
    </row>
    <row r="4292" spans="2:6">
      <c r="B4292" s="475"/>
      <c r="C4292" s="380" t="str">
        <f>IFERROR(_xlfn.XLOOKUP($B4292,'Reference Prices - Do Not Edit'!$C$4:$C$6575,'Reference Prices - Do Not Edit'!$B$4:$B$6575),"-")</f>
        <v>-</v>
      </c>
      <c r="D4292" s="23">
        <f>IFERROR(_xlfn.XLOOKUP($B4292,'Reference Prices - Do Not Edit'!$C$4:$C$6575,'Reference Prices - Do Not Edit'!$D$4:$D$6575),0)</f>
        <v>0</v>
      </c>
      <c r="E4292" s="23">
        <f>IFERROR(_xlfn.XLOOKUP($B4292,'Reference Prices - Do Not Edit'!$C$4:$C$6575,'Reference Prices - Do Not Edit'!$E$4:$E$6575),0)</f>
        <v>0</v>
      </c>
      <c r="F4292" s="25">
        <f>IFERROR(_xlfn.XLOOKUP($B4292,'Reference Prices - Do Not Edit'!$C$4:$C$6575,'Reference Prices - Do Not Edit'!$I$4:$I$6575),0)</f>
        <v>0</v>
      </c>
    </row>
    <row r="4293" spans="2:6">
      <c r="B4293" s="475"/>
      <c r="C4293" s="380" t="str">
        <f>IFERROR(_xlfn.XLOOKUP($B4293,'Reference Prices - Do Not Edit'!$C$4:$C$6575,'Reference Prices - Do Not Edit'!$B$4:$B$6575),"-")</f>
        <v>-</v>
      </c>
      <c r="D4293" s="23">
        <f>IFERROR(_xlfn.XLOOKUP($B4293,'Reference Prices - Do Not Edit'!$C$4:$C$6575,'Reference Prices - Do Not Edit'!$D$4:$D$6575),0)</f>
        <v>0</v>
      </c>
      <c r="E4293" s="23">
        <f>IFERROR(_xlfn.XLOOKUP($B4293,'Reference Prices - Do Not Edit'!$C$4:$C$6575,'Reference Prices - Do Not Edit'!$E$4:$E$6575),0)</f>
        <v>0</v>
      </c>
      <c r="F4293" s="25">
        <f>IFERROR(_xlfn.XLOOKUP($B4293,'Reference Prices - Do Not Edit'!$C$4:$C$6575,'Reference Prices - Do Not Edit'!$I$4:$I$6575),0)</f>
        <v>0</v>
      </c>
    </row>
    <row r="4294" spans="2:6">
      <c r="B4294" s="475"/>
      <c r="C4294" s="380" t="str">
        <f>IFERROR(_xlfn.XLOOKUP($B4294,'Reference Prices - Do Not Edit'!$C$4:$C$6575,'Reference Prices - Do Not Edit'!$B$4:$B$6575),"-")</f>
        <v>-</v>
      </c>
      <c r="D4294" s="23">
        <f>IFERROR(_xlfn.XLOOKUP($B4294,'Reference Prices - Do Not Edit'!$C$4:$C$6575,'Reference Prices - Do Not Edit'!$D$4:$D$6575),0)</f>
        <v>0</v>
      </c>
      <c r="E4294" s="23">
        <f>IFERROR(_xlfn.XLOOKUP($B4294,'Reference Prices - Do Not Edit'!$C$4:$C$6575,'Reference Prices - Do Not Edit'!$E$4:$E$6575),0)</f>
        <v>0</v>
      </c>
      <c r="F4294" s="25">
        <f>IFERROR(_xlfn.XLOOKUP($B4294,'Reference Prices - Do Not Edit'!$C$4:$C$6575,'Reference Prices - Do Not Edit'!$I$4:$I$6575),0)</f>
        <v>0</v>
      </c>
    </row>
    <row r="4295" spans="2:6">
      <c r="B4295" s="475"/>
      <c r="C4295" s="380" t="str">
        <f>IFERROR(_xlfn.XLOOKUP($B4295,'Reference Prices - Do Not Edit'!$C$4:$C$6575,'Reference Prices - Do Not Edit'!$B$4:$B$6575),"-")</f>
        <v>-</v>
      </c>
      <c r="D4295" s="23">
        <f>IFERROR(_xlfn.XLOOKUP($B4295,'Reference Prices - Do Not Edit'!$C$4:$C$6575,'Reference Prices - Do Not Edit'!$D$4:$D$6575),0)</f>
        <v>0</v>
      </c>
      <c r="E4295" s="23">
        <f>IFERROR(_xlfn.XLOOKUP($B4295,'Reference Prices - Do Not Edit'!$C$4:$C$6575,'Reference Prices - Do Not Edit'!$E$4:$E$6575),0)</f>
        <v>0</v>
      </c>
      <c r="F4295" s="25">
        <f>IFERROR(_xlfn.XLOOKUP($B4295,'Reference Prices - Do Not Edit'!$C$4:$C$6575,'Reference Prices - Do Not Edit'!$I$4:$I$6575),0)</f>
        <v>0</v>
      </c>
    </row>
    <row r="4296" spans="2:6">
      <c r="B4296" s="475"/>
      <c r="C4296" s="380" t="str">
        <f>IFERROR(_xlfn.XLOOKUP($B4296,'Reference Prices - Do Not Edit'!$C$4:$C$6575,'Reference Prices - Do Not Edit'!$B$4:$B$6575),"-")</f>
        <v>-</v>
      </c>
      <c r="D4296" s="23">
        <f>IFERROR(_xlfn.XLOOKUP($B4296,'Reference Prices - Do Not Edit'!$C$4:$C$6575,'Reference Prices - Do Not Edit'!$D$4:$D$6575),0)</f>
        <v>0</v>
      </c>
      <c r="E4296" s="23">
        <f>IFERROR(_xlfn.XLOOKUP($B4296,'Reference Prices - Do Not Edit'!$C$4:$C$6575,'Reference Prices - Do Not Edit'!$E$4:$E$6575),0)</f>
        <v>0</v>
      </c>
      <c r="F4296" s="25">
        <f>IFERROR(_xlfn.XLOOKUP($B4296,'Reference Prices - Do Not Edit'!$C$4:$C$6575,'Reference Prices - Do Not Edit'!$I$4:$I$6575),0)</f>
        <v>0</v>
      </c>
    </row>
    <row r="4297" spans="2:6">
      <c r="B4297" s="475"/>
      <c r="C4297" s="380" t="str">
        <f>IFERROR(_xlfn.XLOOKUP($B4297,'Reference Prices - Do Not Edit'!$C$4:$C$6575,'Reference Prices - Do Not Edit'!$B$4:$B$6575),"-")</f>
        <v>-</v>
      </c>
      <c r="D4297" s="23">
        <f>IFERROR(_xlfn.XLOOKUP($B4297,'Reference Prices - Do Not Edit'!$C$4:$C$6575,'Reference Prices - Do Not Edit'!$D$4:$D$6575),0)</f>
        <v>0</v>
      </c>
      <c r="E4297" s="23">
        <f>IFERROR(_xlfn.XLOOKUP($B4297,'Reference Prices - Do Not Edit'!$C$4:$C$6575,'Reference Prices - Do Not Edit'!$E$4:$E$6575),0)</f>
        <v>0</v>
      </c>
      <c r="F4297" s="25">
        <f>IFERROR(_xlfn.XLOOKUP($B4297,'Reference Prices - Do Not Edit'!$C$4:$C$6575,'Reference Prices - Do Not Edit'!$I$4:$I$6575),0)</f>
        <v>0</v>
      </c>
    </row>
    <row r="4298" spans="2:6">
      <c r="B4298" s="475"/>
      <c r="C4298" s="380" t="str">
        <f>IFERROR(_xlfn.XLOOKUP($B4298,'Reference Prices - Do Not Edit'!$C$4:$C$6575,'Reference Prices - Do Not Edit'!$B$4:$B$6575),"-")</f>
        <v>-</v>
      </c>
      <c r="D4298" s="23">
        <f>IFERROR(_xlfn.XLOOKUP($B4298,'Reference Prices - Do Not Edit'!$C$4:$C$6575,'Reference Prices - Do Not Edit'!$D$4:$D$6575),0)</f>
        <v>0</v>
      </c>
      <c r="E4298" s="23">
        <f>IFERROR(_xlfn.XLOOKUP($B4298,'Reference Prices - Do Not Edit'!$C$4:$C$6575,'Reference Prices - Do Not Edit'!$E$4:$E$6575),0)</f>
        <v>0</v>
      </c>
      <c r="F4298" s="25">
        <f>IFERROR(_xlfn.XLOOKUP($B4298,'Reference Prices - Do Not Edit'!$C$4:$C$6575,'Reference Prices - Do Not Edit'!$I$4:$I$6575),0)</f>
        <v>0</v>
      </c>
    </row>
    <row r="4299" spans="2:6">
      <c r="B4299" s="475"/>
      <c r="C4299" s="380" t="str">
        <f>IFERROR(_xlfn.XLOOKUP($B4299,'Reference Prices - Do Not Edit'!$C$4:$C$6575,'Reference Prices - Do Not Edit'!$B$4:$B$6575),"-")</f>
        <v>-</v>
      </c>
      <c r="D4299" s="23">
        <f>IFERROR(_xlfn.XLOOKUP($B4299,'Reference Prices - Do Not Edit'!$C$4:$C$6575,'Reference Prices - Do Not Edit'!$D$4:$D$6575),0)</f>
        <v>0</v>
      </c>
      <c r="E4299" s="23">
        <f>IFERROR(_xlfn.XLOOKUP($B4299,'Reference Prices - Do Not Edit'!$C$4:$C$6575,'Reference Prices - Do Not Edit'!$E$4:$E$6575),0)</f>
        <v>0</v>
      </c>
      <c r="F4299" s="25">
        <f>IFERROR(_xlfn.XLOOKUP($B4299,'Reference Prices - Do Not Edit'!$C$4:$C$6575,'Reference Prices - Do Not Edit'!$I$4:$I$6575),0)</f>
        <v>0</v>
      </c>
    </row>
    <row r="4300" spans="2:6">
      <c r="B4300" s="475"/>
      <c r="C4300" s="380" t="str">
        <f>IFERROR(_xlfn.XLOOKUP($B4300,'Reference Prices - Do Not Edit'!$C$4:$C$6575,'Reference Prices - Do Not Edit'!$B$4:$B$6575),"-")</f>
        <v>-</v>
      </c>
      <c r="D4300" s="23">
        <f>IFERROR(_xlfn.XLOOKUP($B4300,'Reference Prices - Do Not Edit'!$C$4:$C$6575,'Reference Prices - Do Not Edit'!$D$4:$D$6575),0)</f>
        <v>0</v>
      </c>
      <c r="E4300" s="23">
        <f>IFERROR(_xlfn.XLOOKUP($B4300,'Reference Prices - Do Not Edit'!$C$4:$C$6575,'Reference Prices - Do Not Edit'!$E$4:$E$6575),0)</f>
        <v>0</v>
      </c>
      <c r="F4300" s="25">
        <f>IFERROR(_xlfn.XLOOKUP($B4300,'Reference Prices - Do Not Edit'!$C$4:$C$6575,'Reference Prices - Do Not Edit'!$I$4:$I$6575),0)</f>
        <v>0</v>
      </c>
    </row>
    <row r="4301" spans="2:6">
      <c r="B4301" s="475"/>
      <c r="C4301" s="380" t="str">
        <f>IFERROR(_xlfn.XLOOKUP($B4301,'Reference Prices - Do Not Edit'!$C$4:$C$6575,'Reference Prices - Do Not Edit'!$B$4:$B$6575),"-")</f>
        <v>-</v>
      </c>
      <c r="D4301" s="23">
        <f>IFERROR(_xlfn.XLOOKUP($B4301,'Reference Prices - Do Not Edit'!$C$4:$C$6575,'Reference Prices - Do Not Edit'!$D$4:$D$6575),0)</f>
        <v>0</v>
      </c>
      <c r="E4301" s="23">
        <f>IFERROR(_xlfn.XLOOKUP($B4301,'Reference Prices - Do Not Edit'!$C$4:$C$6575,'Reference Prices - Do Not Edit'!$E$4:$E$6575),0)</f>
        <v>0</v>
      </c>
      <c r="F4301" s="25">
        <f>IFERROR(_xlfn.XLOOKUP($B4301,'Reference Prices - Do Not Edit'!$C$4:$C$6575,'Reference Prices - Do Not Edit'!$I$4:$I$6575),0)</f>
        <v>0</v>
      </c>
    </row>
    <row r="4302" spans="2:6">
      <c r="B4302" s="475"/>
      <c r="C4302" s="380" t="str">
        <f>IFERROR(_xlfn.XLOOKUP($B4302,'Reference Prices - Do Not Edit'!$C$4:$C$6575,'Reference Prices - Do Not Edit'!$B$4:$B$6575),"-")</f>
        <v>-</v>
      </c>
      <c r="D4302" s="23">
        <f>IFERROR(_xlfn.XLOOKUP($B4302,'Reference Prices - Do Not Edit'!$C$4:$C$6575,'Reference Prices - Do Not Edit'!$D$4:$D$6575),0)</f>
        <v>0</v>
      </c>
      <c r="E4302" s="23">
        <f>IFERROR(_xlfn.XLOOKUP($B4302,'Reference Prices - Do Not Edit'!$C$4:$C$6575,'Reference Prices - Do Not Edit'!$E$4:$E$6575),0)</f>
        <v>0</v>
      </c>
      <c r="F4302" s="25">
        <f>IFERROR(_xlfn.XLOOKUP($B4302,'Reference Prices - Do Not Edit'!$C$4:$C$6575,'Reference Prices - Do Not Edit'!$I$4:$I$6575),0)</f>
        <v>0</v>
      </c>
    </row>
    <row r="4303" spans="2:6">
      <c r="B4303" s="475"/>
      <c r="C4303" s="380" t="str">
        <f>IFERROR(_xlfn.XLOOKUP($B4303,'Reference Prices - Do Not Edit'!$C$4:$C$6575,'Reference Prices - Do Not Edit'!$B$4:$B$6575),"-")</f>
        <v>-</v>
      </c>
      <c r="D4303" s="23">
        <f>IFERROR(_xlfn.XLOOKUP($B4303,'Reference Prices - Do Not Edit'!$C$4:$C$6575,'Reference Prices - Do Not Edit'!$D$4:$D$6575),0)</f>
        <v>0</v>
      </c>
      <c r="E4303" s="23">
        <f>IFERROR(_xlfn.XLOOKUP($B4303,'Reference Prices - Do Not Edit'!$C$4:$C$6575,'Reference Prices - Do Not Edit'!$E$4:$E$6575),0)</f>
        <v>0</v>
      </c>
      <c r="F4303" s="25">
        <f>IFERROR(_xlfn.XLOOKUP($B4303,'Reference Prices - Do Not Edit'!$C$4:$C$6575,'Reference Prices - Do Not Edit'!$I$4:$I$6575),0)</f>
        <v>0</v>
      </c>
    </row>
    <row r="4304" spans="2:6">
      <c r="B4304" s="475"/>
      <c r="C4304" s="380" t="str">
        <f>IFERROR(_xlfn.XLOOKUP($B4304,'Reference Prices - Do Not Edit'!$C$4:$C$6575,'Reference Prices - Do Not Edit'!$B$4:$B$6575),"-")</f>
        <v>-</v>
      </c>
      <c r="D4304" s="23">
        <f>IFERROR(_xlfn.XLOOKUP($B4304,'Reference Prices - Do Not Edit'!$C$4:$C$6575,'Reference Prices - Do Not Edit'!$D$4:$D$6575),0)</f>
        <v>0</v>
      </c>
      <c r="E4304" s="23">
        <f>IFERROR(_xlfn.XLOOKUP($B4304,'Reference Prices - Do Not Edit'!$C$4:$C$6575,'Reference Prices - Do Not Edit'!$E$4:$E$6575),0)</f>
        <v>0</v>
      </c>
      <c r="F4304" s="25">
        <f>IFERROR(_xlfn.XLOOKUP($B4304,'Reference Prices - Do Not Edit'!$C$4:$C$6575,'Reference Prices - Do Not Edit'!$I$4:$I$6575),0)</f>
        <v>0</v>
      </c>
    </row>
    <row r="4305" spans="2:6">
      <c r="B4305" s="475"/>
      <c r="C4305" s="380" t="str">
        <f>IFERROR(_xlfn.XLOOKUP($B4305,'Reference Prices - Do Not Edit'!$C$4:$C$6575,'Reference Prices - Do Not Edit'!$B$4:$B$6575),"-")</f>
        <v>-</v>
      </c>
      <c r="D4305" s="23">
        <f>IFERROR(_xlfn.XLOOKUP($B4305,'Reference Prices - Do Not Edit'!$C$4:$C$6575,'Reference Prices - Do Not Edit'!$D$4:$D$6575),0)</f>
        <v>0</v>
      </c>
      <c r="E4305" s="23">
        <f>IFERROR(_xlfn.XLOOKUP($B4305,'Reference Prices - Do Not Edit'!$C$4:$C$6575,'Reference Prices - Do Not Edit'!$E$4:$E$6575),0)</f>
        <v>0</v>
      </c>
      <c r="F4305" s="25">
        <f>IFERROR(_xlfn.XLOOKUP($B4305,'Reference Prices - Do Not Edit'!$C$4:$C$6575,'Reference Prices - Do Not Edit'!$I$4:$I$6575),0)</f>
        <v>0</v>
      </c>
    </row>
    <row r="4306" spans="2:6">
      <c r="B4306" s="475"/>
      <c r="C4306" s="380" t="str">
        <f>IFERROR(_xlfn.XLOOKUP($B4306,'Reference Prices - Do Not Edit'!$C$4:$C$6575,'Reference Prices - Do Not Edit'!$B$4:$B$6575),"-")</f>
        <v>-</v>
      </c>
      <c r="D4306" s="23">
        <f>IFERROR(_xlfn.XLOOKUP($B4306,'Reference Prices - Do Not Edit'!$C$4:$C$6575,'Reference Prices - Do Not Edit'!$D$4:$D$6575),0)</f>
        <v>0</v>
      </c>
      <c r="E4306" s="23">
        <f>IFERROR(_xlfn.XLOOKUP($B4306,'Reference Prices - Do Not Edit'!$C$4:$C$6575,'Reference Prices - Do Not Edit'!$E$4:$E$6575),0)</f>
        <v>0</v>
      </c>
      <c r="F4306" s="25">
        <f>IFERROR(_xlfn.XLOOKUP($B4306,'Reference Prices - Do Not Edit'!$C$4:$C$6575,'Reference Prices - Do Not Edit'!$I$4:$I$6575),0)</f>
        <v>0</v>
      </c>
    </row>
    <row r="4307" spans="2:6">
      <c r="B4307" s="475"/>
      <c r="C4307" s="380" t="str">
        <f>IFERROR(_xlfn.XLOOKUP($B4307,'Reference Prices - Do Not Edit'!$C$4:$C$6575,'Reference Prices - Do Not Edit'!$B$4:$B$6575),"-")</f>
        <v>-</v>
      </c>
      <c r="D4307" s="23">
        <f>IFERROR(_xlfn.XLOOKUP($B4307,'Reference Prices - Do Not Edit'!$C$4:$C$6575,'Reference Prices - Do Not Edit'!$D$4:$D$6575),0)</f>
        <v>0</v>
      </c>
      <c r="E4307" s="23">
        <f>IFERROR(_xlfn.XLOOKUP($B4307,'Reference Prices - Do Not Edit'!$C$4:$C$6575,'Reference Prices - Do Not Edit'!$E$4:$E$6575),0)</f>
        <v>0</v>
      </c>
      <c r="F4307" s="25">
        <f>IFERROR(_xlfn.XLOOKUP($B4307,'Reference Prices - Do Not Edit'!$C$4:$C$6575,'Reference Prices - Do Not Edit'!$I$4:$I$6575),0)</f>
        <v>0</v>
      </c>
    </row>
    <row r="4308" spans="2:6">
      <c r="B4308" s="475"/>
      <c r="C4308" s="380" t="str">
        <f>IFERROR(_xlfn.XLOOKUP($B4308,'Reference Prices - Do Not Edit'!$C$4:$C$6575,'Reference Prices - Do Not Edit'!$B$4:$B$6575),"-")</f>
        <v>-</v>
      </c>
      <c r="D4308" s="23">
        <f>IFERROR(_xlfn.XLOOKUP($B4308,'Reference Prices - Do Not Edit'!$C$4:$C$6575,'Reference Prices - Do Not Edit'!$D$4:$D$6575),0)</f>
        <v>0</v>
      </c>
      <c r="E4308" s="23">
        <f>IFERROR(_xlfn.XLOOKUP($B4308,'Reference Prices - Do Not Edit'!$C$4:$C$6575,'Reference Prices - Do Not Edit'!$E$4:$E$6575),0)</f>
        <v>0</v>
      </c>
      <c r="F4308" s="25">
        <f>IFERROR(_xlfn.XLOOKUP($B4308,'Reference Prices - Do Not Edit'!$C$4:$C$6575,'Reference Prices - Do Not Edit'!$I$4:$I$6575),0)</f>
        <v>0</v>
      </c>
    </row>
    <row r="4309" spans="2:6">
      <c r="B4309" s="475"/>
      <c r="C4309" s="380" t="str">
        <f>IFERROR(_xlfn.XLOOKUP($B4309,'Reference Prices - Do Not Edit'!$C$4:$C$6575,'Reference Prices - Do Not Edit'!$B$4:$B$6575),"-")</f>
        <v>-</v>
      </c>
      <c r="D4309" s="23">
        <f>IFERROR(_xlfn.XLOOKUP($B4309,'Reference Prices - Do Not Edit'!$C$4:$C$6575,'Reference Prices - Do Not Edit'!$D$4:$D$6575),0)</f>
        <v>0</v>
      </c>
      <c r="E4309" s="23">
        <f>IFERROR(_xlfn.XLOOKUP($B4309,'Reference Prices - Do Not Edit'!$C$4:$C$6575,'Reference Prices - Do Not Edit'!$E$4:$E$6575),0)</f>
        <v>0</v>
      </c>
      <c r="F4309" s="25">
        <f>IFERROR(_xlfn.XLOOKUP($B4309,'Reference Prices - Do Not Edit'!$C$4:$C$6575,'Reference Prices - Do Not Edit'!$I$4:$I$6575),0)</f>
        <v>0</v>
      </c>
    </row>
    <row r="4310" spans="2:6">
      <c r="B4310" s="475"/>
      <c r="C4310" s="380" t="str">
        <f>IFERROR(_xlfn.XLOOKUP($B4310,'Reference Prices - Do Not Edit'!$C$4:$C$6575,'Reference Prices - Do Not Edit'!$B$4:$B$6575),"-")</f>
        <v>-</v>
      </c>
      <c r="D4310" s="23">
        <f>IFERROR(_xlfn.XLOOKUP($B4310,'Reference Prices - Do Not Edit'!$C$4:$C$6575,'Reference Prices - Do Not Edit'!$D$4:$D$6575),0)</f>
        <v>0</v>
      </c>
      <c r="E4310" s="23">
        <f>IFERROR(_xlfn.XLOOKUP($B4310,'Reference Prices - Do Not Edit'!$C$4:$C$6575,'Reference Prices - Do Not Edit'!$E$4:$E$6575),0)</f>
        <v>0</v>
      </c>
      <c r="F4310" s="25">
        <f>IFERROR(_xlfn.XLOOKUP($B4310,'Reference Prices - Do Not Edit'!$C$4:$C$6575,'Reference Prices - Do Not Edit'!$I$4:$I$6575),0)</f>
        <v>0</v>
      </c>
    </row>
    <row r="4311" spans="2:6">
      <c r="B4311" s="475"/>
      <c r="C4311" s="380" t="str">
        <f>IFERROR(_xlfn.XLOOKUP($B4311,'Reference Prices - Do Not Edit'!$C$4:$C$6575,'Reference Prices - Do Not Edit'!$B$4:$B$6575),"-")</f>
        <v>-</v>
      </c>
      <c r="D4311" s="23">
        <f>IFERROR(_xlfn.XLOOKUP($B4311,'Reference Prices - Do Not Edit'!$C$4:$C$6575,'Reference Prices - Do Not Edit'!$D$4:$D$6575),0)</f>
        <v>0</v>
      </c>
      <c r="E4311" s="23">
        <f>IFERROR(_xlfn.XLOOKUP($B4311,'Reference Prices - Do Not Edit'!$C$4:$C$6575,'Reference Prices - Do Not Edit'!$E$4:$E$6575),0)</f>
        <v>0</v>
      </c>
      <c r="F4311" s="25">
        <f>IFERROR(_xlfn.XLOOKUP($B4311,'Reference Prices - Do Not Edit'!$C$4:$C$6575,'Reference Prices - Do Not Edit'!$I$4:$I$6575),0)</f>
        <v>0</v>
      </c>
    </row>
    <row r="4312" spans="2:6">
      <c r="B4312" s="475"/>
      <c r="C4312" s="380" t="str">
        <f>IFERROR(_xlfn.XLOOKUP($B4312,'Reference Prices - Do Not Edit'!$C$4:$C$6575,'Reference Prices - Do Not Edit'!$B$4:$B$6575),"-")</f>
        <v>-</v>
      </c>
      <c r="D4312" s="23">
        <f>IFERROR(_xlfn.XLOOKUP($B4312,'Reference Prices - Do Not Edit'!$C$4:$C$6575,'Reference Prices - Do Not Edit'!$D$4:$D$6575),0)</f>
        <v>0</v>
      </c>
      <c r="E4312" s="23">
        <f>IFERROR(_xlfn.XLOOKUP($B4312,'Reference Prices - Do Not Edit'!$C$4:$C$6575,'Reference Prices - Do Not Edit'!$E$4:$E$6575),0)</f>
        <v>0</v>
      </c>
      <c r="F4312" s="25">
        <f>IFERROR(_xlfn.XLOOKUP($B4312,'Reference Prices - Do Not Edit'!$C$4:$C$6575,'Reference Prices - Do Not Edit'!$I$4:$I$6575),0)</f>
        <v>0</v>
      </c>
    </row>
    <row r="4313" spans="2:6">
      <c r="B4313" s="475"/>
      <c r="C4313" s="380" t="str">
        <f>IFERROR(_xlfn.XLOOKUP($B4313,'Reference Prices - Do Not Edit'!$C$4:$C$6575,'Reference Prices - Do Not Edit'!$B$4:$B$6575),"-")</f>
        <v>-</v>
      </c>
      <c r="D4313" s="23">
        <f>IFERROR(_xlfn.XLOOKUP($B4313,'Reference Prices - Do Not Edit'!$C$4:$C$6575,'Reference Prices - Do Not Edit'!$D$4:$D$6575),0)</f>
        <v>0</v>
      </c>
      <c r="E4313" s="23">
        <f>IFERROR(_xlfn.XLOOKUP($B4313,'Reference Prices - Do Not Edit'!$C$4:$C$6575,'Reference Prices - Do Not Edit'!$E$4:$E$6575),0)</f>
        <v>0</v>
      </c>
      <c r="F4313" s="25">
        <f>IFERROR(_xlfn.XLOOKUP($B4313,'Reference Prices - Do Not Edit'!$C$4:$C$6575,'Reference Prices - Do Not Edit'!$I$4:$I$6575),0)</f>
        <v>0</v>
      </c>
    </row>
    <row r="4314" spans="2:6">
      <c r="B4314" s="475"/>
      <c r="C4314" s="380" t="str">
        <f>IFERROR(_xlfn.XLOOKUP($B4314,'Reference Prices - Do Not Edit'!$C$4:$C$6575,'Reference Prices - Do Not Edit'!$B$4:$B$6575),"-")</f>
        <v>-</v>
      </c>
      <c r="D4314" s="23">
        <f>IFERROR(_xlfn.XLOOKUP($B4314,'Reference Prices - Do Not Edit'!$C$4:$C$6575,'Reference Prices - Do Not Edit'!$D$4:$D$6575),0)</f>
        <v>0</v>
      </c>
      <c r="E4314" s="23">
        <f>IFERROR(_xlfn.XLOOKUP($B4314,'Reference Prices - Do Not Edit'!$C$4:$C$6575,'Reference Prices - Do Not Edit'!$E$4:$E$6575),0)</f>
        <v>0</v>
      </c>
      <c r="F4314" s="25">
        <f>IFERROR(_xlfn.XLOOKUP($B4314,'Reference Prices - Do Not Edit'!$C$4:$C$6575,'Reference Prices - Do Not Edit'!$I$4:$I$6575),0)</f>
        <v>0</v>
      </c>
    </row>
    <row r="4315" spans="2:6">
      <c r="B4315" s="475"/>
      <c r="C4315" s="380" t="str">
        <f>IFERROR(_xlfn.XLOOKUP($B4315,'Reference Prices - Do Not Edit'!$C$4:$C$6575,'Reference Prices - Do Not Edit'!$B$4:$B$6575),"-")</f>
        <v>-</v>
      </c>
      <c r="D4315" s="23">
        <f>IFERROR(_xlfn.XLOOKUP($B4315,'Reference Prices - Do Not Edit'!$C$4:$C$6575,'Reference Prices - Do Not Edit'!$D$4:$D$6575),0)</f>
        <v>0</v>
      </c>
      <c r="E4315" s="23">
        <f>IFERROR(_xlfn.XLOOKUP($B4315,'Reference Prices - Do Not Edit'!$C$4:$C$6575,'Reference Prices - Do Not Edit'!$E$4:$E$6575),0)</f>
        <v>0</v>
      </c>
      <c r="F4315" s="25">
        <f>IFERROR(_xlfn.XLOOKUP($B4315,'Reference Prices - Do Not Edit'!$C$4:$C$6575,'Reference Prices - Do Not Edit'!$I$4:$I$6575),0)</f>
        <v>0</v>
      </c>
    </row>
    <row r="4316" spans="2:6">
      <c r="B4316" s="475"/>
      <c r="C4316" s="380" t="str">
        <f>IFERROR(_xlfn.XLOOKUP($B4316,'Reference Prices - Do Not Edit'!$C$4:$C$6575,'Reference Prices - Do Not Edit'!$B$4:$B$6575),"-")</f>
        <v>-</v>
      </c>
      <c r="D4316" s="23">
        <f>IFERROR(_xlfn.XLOOKUP($B4316,'Reference Prices - Do Not Edit'!$C$4:$C$6575,'Reference Prices - Do Not Edit'!$D$4:$D$6575),0)</f>
        <v>0</v>
      </c>
      <c r="E4316" s="23">
        <f>IFERROR(_xlfn.XLOOKUP($B4316,'Reference Prices - Do Not Edit'!$C$4:$C$6575,'Reference Prices - Do Not Edit'!$E$4:$E$6575),0)</f>
        <v>0</v>
      </c>
      <c r="F4316" s="25">
        <f>IFERROR(_xlfn.XLOOKUP($B4316,'Reference Prices - Do Not Edit'!$C$4:$C$6575,'Reference Prices - Do Not Edit'!$I$4:$I$6575),0)</f>
        <v>0</v>
      </c>
    </row>
    <row r="4317" spans="2:6">
      <c r="B4317" s="475"/>
      <c r="C4317" s="380" t="str">
        <f>IFERROR(_xlfn.XLOOKUP($B4317,'Reference Prices - Do Not Edit'!$C$4:$C$6575,'Reference Prices - Do Not Edit'!$B$4:$B$6575),"-")</f>
        <v>-</v>
      </c>
      <c r="D4317" s="23">
        <f>IFERROR(_xlfn.XLOOKUP($B4317,'Reference Prices - Do Not Edit'!$C$4:$C$6575,'Reference Prices - Do Not Edit'!$D$4:$D$6575),0)</f>
        <v>0</v>
      </c>
      <c r="E4317" s="23">
        <f>IFERROR(_xlfn.XLOOKUP($B4317,'Reference Prices - Do Not Edit'!$C$4:$C$6575,'Reference Prices - Do Not Edit'!$E$4:$E$6575),0)</f>
        <v>0</v>
      </c>
      <c r="F4317" s="25">
        <f>IFERROR(_xlfn.XLOOKUP($B4317,'Reference Prices - Do Not Edit'!$C$4:$C$6575,'Reference Prices - Do Not Edit'!$I$4:$I$6575),0)</f>
        <v>0</v>
      </c>
    </row>
    <row r="4318" spans="2:6">
      <c r="B4318" s="475"/>
      <c r="C4318" s="380" t="str">
        <f>IFERROR(_xlfn.XLOOKUP($B4318,'Reference Prices - Do Not Edit'!$C$4:$C$6575,'Reference Prices - Do Not Edit'!$B$4:$B$6575),"-")</f>
        <v>-</v>
      </c>
      <c r="D4318" s="23">
        <f>IFERROR(_xlfn.XLOOKUP($B4318,'Reference Prices - Do Not Edit'!$C$4:$C$6575,'Reference Prices - Do Not Edit'!$D$4:$D$6575),0)</f>
        <v>0</v>
      </c>
      <c r="E4318" s="23">
        <f>IFERROR(_xlfn.XLOOKUP($B4318,'Reference Prices - Do Not Edit'!$C$4:$C$6575,'Reference Prices - Do Not Edit'!$E$4:$E$6575),0)</f>
        <v>0</v>
      </c>
      <c r="F4318" s="25">
        <f>IFERROR(_xlfn.XLOOKUP($B4318,'Reference Prices - Do Not Edit'!$C$4:$C$6575,'Reference Prices - Do Not Edit'!$I$4:$I$6575),0)</f>
        <v>0</v>
      </c>
    </row>
    <row r="4319" spans="2:6">
      <c r="B4319" s="475"/>
      <c r="C4319" s="380" t="str">
        <f>IFERROR(_xlfn.XLOOKUP($B4319,'Reference Prices - Do Not Edit'!$C$4:$C$6575,'Reference Prices - Do Not Edit'!$B$4:$B$6575),"-")</f>
        <v>-</v>
      </c>
      <c r="D4319" s="23">
        <f>IFERROR(_xlfn.XLOOKUP($B4319,'Reference Prices - Do Not Edit'!$C$4:$C$6575,'Reference Prices - Do Not Edit'!$D$4:$D$6575),0)</f>
        <v>0</v>
      </c>
      <c r="E4319" s="23">
        <f>IFERROR(_xlfn.XLOOKUP($B4319,'Reference Prices - Do Not Edit'!$C$4:$C$6575,'Reference Prices - Do Not Edit'!$E$4:$E$6575),0)</f>
        <v>0</v>
      </c>
      <c r="F4319" s="25">
        <f>IFERROR(_xlfn.XLOOKUP($B4319,'Reference Prices - Do Not Edit'!$C$4:$C$6575,'Reference Prices - Do Not Edit'!$I$4:$I$6575),0)</f>
        <v>0</v>
      </c>
    </row>
    <row r="4320" spans="2:6">
      <c r="B4320" s="475"/>
      <c r="C4320" s="380" t="str">
        <f>IFERROR(_xlfn.XLOOKUP($B4320,'Reference Prices - Do Not Edit'!$C$4:$C$6575,'Reference Prices - Do Not Edit'!$B$4:$B$6575),"-")</f>
        <v>-</v>
      </c>
      <c r="D4320" s="23">
        <f>IFERROR(_xlfn.XLOOKUP($B4320,'Reference Prices - Do Not Edit'!$C$4:$C$6575,'Reference Prices - Do Not Edit'!$D$4:$D$6575),0)</f>
        <v>0</v>
      </c>
      <c r="E4320" s="23">
        <f>IFERROR(_xlfn.XLOOKUP($B4320,'Reference Prices - Do Not Edit'!$C$4:$C$6575,'Reference Prices - Do Not Edit'!$E$4:$E$6575),0)</f>
        <v>0</v>
      </c>
      <c r="F4320" s="25">
        <f>IFERROR(_xlfn.XLOOKUP($B4320,'Reference Prices - Do Not Edit'!$C$4:$C$6575,'Reference Prices - Do Not Edit'!$I$4:$I$6575),0)</f>
        <v>0</v>
      </c>
    </row>
    <row r="4321" spans="2:6">
      <c r="B4321" s="475"/>
      <c r="C4321" s="380" t="str">
        <f>IFERROR(_xlfn.XLOOKUP($B4321,'Reference Prices - Do Not Edit'!$C$4:$C$6575,'Reference Prices - Do Not Edit'!$B$4:$B$6575),"-")</f>
        <v>-</v>
      </c>
      <c r="D4321" s="23">
        <f>IFERROR(_xlfn.XLOOKUP($B4321,'Reference Prices - Do Not Edit'!$C$4:$C$6575,'Reference Prices - Do Not Edit'!$D$4:$D$6575),0)</f>
        <v>0</v>
      </c>
      <c r="E4321" s="23">
        <f>IFERROR(_xlfn.XLOOKUP($B4321,'Reference Prices - Do Not Edit'!$C$4:$C$6575,'Reference Prices - Do Not Edit'!$E$4:$E$6575),0)</f>
        <v>0</v>
      </c>
      <c r="F4321" s="25">
        <f>IFERROR(_xlfn.XLOOKUP($B4321,'Reference Prices - Do Not Edit'!$C$4:$C$6575,'Reference Prices - Do Not Edit'!$I$4:$I$6575),0)</f>
        <v>0</v>
      </c>
    </row>
    <row r="4322" spans="2:6">
      <c r="B4322" s="475"/>
      <c r="C4322" s="380" t="str">
        <f>IFERROR(_xlfn.XLOOKUP($B4322,'Reference Prices - Do Not Edit'!$C$4:$C$6575,'Reference Prices - Do Not Edit'!$B$4:$B$6575),"-")</f>
        <v>-</v>
      </c>
      <c r="D4322" s="23">
        <f>IFERROR(_xlfn.XLOOKUP($B4322,'Reference Prices - Do Not Edit'!$C$4:$C$6575,'Reference Prices - Do Not Edit'!$D$4:$D$6575),0)</f>
        <v>0</v>
      </c>
      <c r="E4322" s="23">
        <f>IFERROR(_xlfn.XLOOKUP($B4322,'Reference Prices - Do Not Edit'!$C$4:$C$6575,'Reference Prices - Do Not Edit'!$E$4:$E$6575),0)</f>
        <v>0</v>
      </c>
      <c r="F4322" s="25">
        <f>IFERROR(_xlfn.XLOOKUP($B4322,'Reference Prices - Do Not Edit'!$C$4:$C$6575,'Reference Prices - Do Not Edit'!$I$4:$I$6575),0)</f>
        <v>0</v>
      </c>
    </row>
    <row r="4323" spans="2:6">
      <c r="B4323" s="475"/>
      <c r="C4323" s="380" t="str">
        <f>IFERROR(_xlfn.XLOOKUP($B4323,'Reference Prices - Do Not Edit'!$C$4:$C$6575,'Reference Prices - Do Not Edit'!$B$4:$B$6575),"-")</f>
        <v>-</v>
      </c>
      <c r="D4323" s="23">
        <f>IFERROR(_xlfn.XLOOKUP($B4323,'Reference Prices - Do Not Edit'!$C$4:$C$6575,'Reference Prices - Do Not Edit'!$D$4:$D$6575),0)</f>
        <v>0</v>
      </c>
      <c r="E4323" s="23">
        <f>IFERROR(_xlfn.XLOOKUP($B4323,'Reference Prices - Do Not Edit'!$C$4:$C$6575,'Reference Prices - Do Not Edit'!$E$4:$E$6575),0)</f>
        <v>0</v>
      </c>
      <c r="F4323" s="25">
        <f>IFERROR(_xlfn.XLOOKUP($B4323,'Reference Prices - Do Not Edit'!$C$4:$C$6575,'Reference Prices - Do Not Edit'!$I$4:$I$6575),0)</f>
        <v>0</v>
      </c>
    </row>
    <row r="4324" spans="2:6">
      <c r="B4324" s="475"/>
      <c r="C4324" s="380" t="str">
        <f>IFERROR(_xlfn.XLOOKUP($B4324,'Reference Prices - Do Not Edit'!$C$4:$C$6575,'Reference Prices - Do Not Edit'!$B$4:$B$6575),"-")</f>
        <v>-</v>
      </c>
      <c r="D4324" s="23">
        <f>IFERROR(_xlfn.XLOOKUP($B4324,'Reference Prices - Do Not Edit'!$C$4:$C$6575,'Reference Prices - Do Not Edit'!$D$4:$D$6575),0)</f>
        <v>0</v>
      </c>
      <c r="E4324" s="23">
        <f>IFERROR(_xlfn.XLOOKUP($B4324,'Reference Prices - Do Not Edit'!$C$4:$C$6575,'Reference Prices - Do Not Edit'!$E$4:$E$6575),0)</f>
        <v>0</v>
      </c>
      <c r="F4324" s="25">
        <f>IFERROR(_xlfn.XLOOKUP($B4324,'Reference Prices - Do Not Edit'!$C$4:$C$6575,'Reference Prices - Do Not Edit'!$I$4:$I$6575),0)</f>
        <v>0</v>
      </c>
    </row>
    <row r="4325" spans="2:6">
      <c r="B4325" s="475"/>
      <c r="C4325" s="380" t="str">
        <f>IFERROR(_xlfn.XLOOKUP($B4325,'Reference Prices - Do Not Edit'!$C$4:$C$6575,'Reference Prices - Do Not Edit'!$B$4:$B$6575),"-")</f>
        <v>-</v>
      </c>
      <c r="D4325" s="23">
        <f>IFERROR(_xlfn.XLOOKUP($B4325,'Reference Prices - Do Not Edit'!$C$4:$C$6575,'Reference Prices - Do Not Edit'!$D$4:$D$6575),0)</f>
        <v>0</v>
      </c>
      <c r="E4325" s="23">
        <f>IFERROR(_xlfn.XLOOKUP($B4325,'Reference Prices - Do Not Edit'!$C$4:$C$6575,'Reference Prices - Do Not Edit'!$E$4:$E$6575),0)</f>
        <v>0</v>
      </c>
      <c r="F4325" s="25">
        <f>IFERROR(_xlfn.XLOOKUP($B4325,'Reference Prices - Do Not Edit'!$C$4:$C$6575,'Reference Prices - Do Not Edit'!$I$4:$I$6575),0)</f>
        <v>0</v>
      </c>
    </row>
    <row r="4326" spans="2:6">
      <c r="B4326" s="475"/>
      <c r="C4326" s="380" t="str">
        <f>IFERROR(_xlfn.XLOOKUP($B4326,'Reference Prices - Do Not Edit'!$C$4:$C$6575,'Reference Prices - Do Not Edit'!$B$4:$B$6575),"-")</f>
        <v>-</v>
      </c>
      <c r="D4326" s="23">
        <f>IFERROR(_xlfn.XLOOKUP($B4326,'Reference Prices - Do Not Edit'!$C$4:$C$6575,'Reference Prices - Do Not Edit'!$D$4:$D$6575),0)</f>
        <v>0</v>
      </c>
      <c r="E4326" s="23">
        <f>IFERROR(_xlfn.XLOOKUP($B4326,'Reference Prices - Do Not Edit'!$C$4:$C$6575,'Reference Prices - Do Not Edit'!$E$4:$E$6575),0)</f>
        <v>0</v>
      </c>
      <c r="F4326" s="25">
        <f>IFERROR(_xlfn.XLOOKUP($B4326,'Reference Prices - Do Not Edit'!$C$4:$C$6575,'Reference Prices - Do Not Edit'!$I$4:$I$6575),0)</f>
        <v>0</v>
      </c>
    </row>
    <row r="4327" spans="2:6">
      <c r="B4327" s="475"/>
      <c r="C4327" s="380" t="str">
        <f>IFERROR(_xlfn.XLOOKUP($B4327,'Reference Prices - Do Not Edit'!$C$4:$C$6575,'Reference Prices - Do Not Edit'!$B$4:$B$6575),"-")</f>
        <v>-</v>
      </c>
      <c r="D4327" s="23">
        <f>IFERROR(_xlfn.XLOOKUP($B4327,'Reference Prices - Do Not Edit'!$C$4:$C$6575,'Reference Prices - Do Not Edit'!$D$4:$D$6575),0)</f>
        <v>0</v>
      </c>
      <c r="E4327" s="23">
        <f>IFERROR(_xlfn.XLOOKUP($B4327,'Reference Prices - Do Not Edit'!$C$4:$C$6575,'Reference Prices - Do Not Edit'!$E$4:$E$6575),0)</f>
        <v>0</v>
      </c>
      <c r="F4327" s="25">
        <f>IFERROR(_xlfn.XLOOKUP($B4327,'Reference Prices - Do Not Edit'!$C$4:$C$6575,'Reference Prices - Do Not Edit'!$I$4:$I$6575),0)</f>
        <v>0</v>
      </c>
    </row>
    <row r="4328" spans="2:6">
      <c r="B4328" s="475"/>
      <c r="C4328" s="380" t="str">
        <f>IFERROR(_xlfn.XLOOKUP($B4328,'Reference Prices - Do Not Edit'!$C$4:$C$6575,'Reference Prices - Do Not Edit'!$B$4:$B$6575),"-")</f>
        <v>-</v>
      </c>
      <c r="D4328" s="23">
        <f>IFERROR(_xlfn.XLOOKUP($B4328,'Reference Prices - Do Not Edit'!$C$4:$C$6575,'Reference Prices - Do Not Edit'!$D$4:$D$6575),0)</f>
        <v>0</v>
      </c>
      <c r="E4328" s="23">
        <f>IFERROR(_xlfn.XLOOKUP($B4328,'Reference Prices - Do Not Edit'!$C$4:$C$6575,'Reference Prices - Do Not Edit'!$E$4:$E$6575),0)</f>
        <v>0</v>
      </c>
      <c r="F4328" s="25">
        <f>IFERROR(_xlfn.XLOOKUP($B4328,'Reference Prices - Do Not Edit'!$C$4:$C$6575,'Reference Prices - Do Not Edit'!$I$4:$I$6575),0)</f>
        <v>0</v>
      </c>
    </row>
    <row r="4329" spans="2:6">
      <c r="B4329" s="475"/>
      <c r="C4329" s="380" t="str">
        <f>IFERROR(_xlfn.XLOOKUP($B4329,'Reference Prices - Do Not Edit'!$C$4:$C$6575,'Reference Prices - Do Not Edit'!$B$4:$B$6575),"-")</f>
        <v>-</v>
      </c>
      <c r="D4329" s="23">
        <f>IFERROR(_xlfn.XLOOKUP($B4329,'Reference Prices - Do Not Edit'!$C$4:$C$6575,'Reference Prices - Do Not Edit'!$D$4:$D$6575),0)</f>
        <v>0</v>
      </c>
      <c r="E4329" s="23">
        <f>IFERROR(_xlfn.XLOOKUP($B4329,'Reference Prices - Do Not Edit'!$C$4:$C$6575,'Reference Prices - Do Not Edit'!$E$4:$E$6575),0)</f>
        <v>0</v>
      </c>
      <c r="F4329" s="25">
        <f>IFERROR(_xlfn.XLOOKUP($B4329,'Reference Prices - Do Not Edit'!$C$4:$C$6575,'Reference Prices - Do Not Edit'!$I$4:$I$6575),0)</f>
        <v>0</v>
      </c>
    </row>
    <row r="4330" spans="2:6">
      <c r="B4330" s="475"/>
      <c r="C4330" s="380" t="str">
        <f>IFERROR(_xlfn.XLOOKUP($B4330,'Reference Prices - Do Not Edit'!$C$4:$C$6575,'Reference Prices - Do Not Edit'!$B$4:$B$6575),"-")</f>
        <v>-</v>
      </c>
      <c r="D4330" s="23">
        <f>IFERROR(_xlfn.XLOOKUP($B4330,'Reference Prices - Do Not Edit'!$C$4:$C$6575,'Reference Prices - Do Not Edit'!$D$4:$D$6575),0)</f>
        <v>0</v>
      </c>
      <c r="E4330" s="23">
        <f>IFERROR(_xlfn.XLOOKUP($B4330,'Reference Prices - Do Not Edit'!$C$4:$C$6575,'Reference Prices - Do Not Edit'!$E$4:$E$6575),0)</f>
        <v>0</v>
      </c>
      <c r="F4330" s="25">
        <f>IFERROR(_xlfn.XLOOKUP($B4330,'Reference Prices - Do Not Edit'!$C$4:$C$6575,'Reference Prices - Do Not Edit'!$I$4:$I$6575),0)</f>
        <v>0</v>
      </c>
    </row>
    <row r="4331" spans="2:6">
      <c r="B4331" s="475"/>
      <c r="C4331" s="380" t="str">
        <f>IFERROR(_xlfn.XLOOKUP($B4331,'Reference Prices - Do Not Edit'!$C$4:$C$6575,'Reference Prices - Do Not Edit'!$B$4:$B$6575),"-")</f>
        <v>-</v>
      </c>
      <c r="D4331" s="23">
        <f>IFERROR(_xlfn.XLOOKUP($B4331,'Reference Prices - Do Not Edit'!$C$4:$C$6575,'Reference Prices - Do Not Edit'!$D$4:$D$6575),0)</f>
        <v>0</v>
      </c>
      <c r="E4331" s="23">
        <f>IFERROR(_xlfn.XLOOKUP($B4331,'Reference Prices - Do Not Edit'!$C$4:$C$6575,'Reference Prices - Do Not Edit'!$E$4:$E$6575),0)</f>
        <v>0</v>
      </c>
      <c r="F4331" s="25">
        <f>IFERROR(_xlfn.XLOOKUP($B4331,'Reference Prices - Do Not Edit'!$C$4:$C$6575,'Reference Prices - Do Not Edit'!$I$4:$I$6575),0)</f>
        <v>0</v>
      </c>
    </row>
    <row r="4332" spans="2:6">
      <c r="B4332" s="475"/>
      <c r="C4332" s="380" t="str">
        <f>IFERROR(_xlfn.XLOOKUP($B4332,'Reference Prices - Do Not Edit'!$C$4:$C$6575,'Reference Prices - Do Not Edit'!$B$4:$B$6575),"-")</f>
        <v>-</v>
      </c>
      <c r="D4332" s="23">
        <f>IFERROR(_xlfn.XLOOKUP($B4332,'Reference Prices - Do Not Edit'!$C$4:$C$6575,'Reference Prices - Do Not Edit'!$D$4:$D$6575),0)</f>
        <v>0</v>
      </c>
      <c r="E4332" s="23">
        <f>IFERROR(_xlfn.XLOOKUP($B4332,'Reference Prices - Do Not Edit'!$C$4:$C$6575,'Reference Prices - Do Not Edit'!$E$4:$E$6575),0)</f>
        <v>0</v>
      </c>
      <c r="F4332" s="25">
        <f>IFERROR(_xlfn.XLOOKUP($B4332,'Reference Prices - Do Not Edit'!$C$4:$C$6575,'Reference Prices - Do Not Edit'!$I$4:$I$6575),0)</f>
        <v>0</v>
      </c>
    </row>
    <row r="4333" spans="2:6">
      <c r="B4333" s="475"/>
      <c r="C4333" s="380" t="str">
        <f>IFERROR(_xlfn.XLOOKUP($B4333,'Reference Prices - Do Not Edit'!$C$4:$C$6575,'Reference Prices - Do Not Edit'!$B$4:$B$6575),"-")</f>
        <v>-</v>
      </c>
      <c r="D4333" s="23">
        <f>IFERROR(_xlfn.XLOOKUP($B4333,'Reference Prices - Do Not Edit'!$C$4:$C$6575,'Reference Prices - Do Not Edit'!$D$4:$D$6575),0)</f>
        <v>0</v>
      </c>
      <c r="E4333" s="23">
        <f>IFERROR(_xlfn.XLOOKUP($B4333,'Reference Prices - Do Not Edit'!$C$4:$C$6575,'Reference Prices - Do Not Edit'!$E$4:$E$6575),0)</f>
        <v>0</v>
      </c>
      <c r="F4333" s="25">
        <f>IFERROR(_xlfn.XLOOKUP($B4333,'Reference Prices - Do Not Edit'!$C$4:$C$6575,'Reference Prices - Do Not Edit'!$I$4:$I$6575),0)</f>
        <v>0</v>
      </c>
    </row>
    <row r="4334" spans="2:6">
      <c r="B4334" s="475"/>
      <c r="C4334" s="380" t="str">
        <f>IFERROR(_xlfn.XLOOKUP($B4334,'Reference Prices - Do Not Edit'!$C$4:$C$6575,'Reference Prices - Do Not Edit'!$B$4:$B$6575),"-")</f>
        <v>-</v>
      </c>
      <c r="D4334" s="23">
        <f>IFERROR(_xlfn.XLOOKUP($B4334,'Reference Prices - Do Not Edit'!$C$4:$C$6575,'Reference Prices - Do Not Edit'!$D$4:$D$6575),0)</f>
        <v>0</v>
      </c>
      <c r="E4334" s="23">
        <f>IFERROR(_xlfn.XLOOKUP($B4334,'Reference Prices - Do Not Edit'!$C$4:$C$6575,'Reference Prices - Do Not Edit'!$E$4:$E$6575),0)</f>
        <v>0</v>
      </c>
      <c r="F4334" s="25">
        <f>IFERROR(_xlfn.XLOOKUP($B4334,'Reference Prices - Do Not Edit'!$C$4:$C$6575,'Reference Prices - Do Not Edit'!$I$4:$I$6575),0)</f>
        <v>0</v>
      </c>
    </row>
    <row r="4335" spans="2:6">
      <c r="B4335" s="475"/>
      <c r="C4335" s="380" t="str">
        <f>IFERROR(_xlfn.XLOOKUP($B4335,'Reference Prices - Do Not Edit'!$C$4:$C$6575,'Reference Prices - Do Not Edit'!$B$4:$B$6575),"-")</f>
        <v>-</v>
      </c>
      <c r="D4335" s="23">
        <f>IFERROR(_xlfn.XLOOKUP($B4335,'Reference Prices - Do Not Edit'!$C$4:$C$6575,'Reference Prices - Do Not Edit'!$D$4:$D$6575),0)</f>
        <v>0</v>
      </c>
      <c r="E4335" s="23">
        <f>IFERROR(_xlfn.XLOOKUP($B4335,'Reference Prices - Do Not Edit'!$C$4:$C$6575,'Reference Prices - Do Not Edit'!$E$4:$E$6575),0)</f>
        <v>0</v>
      </c>
      <c r="F4335" s="25">
        <f>IFERROR(_xlfn.XLOOKUP($B4335,'Reference Prices - Do Not Edit'!$C$4:$C$6575,'Reference Prices - Do Not Edit'!$I$4:$I$6575),0)</f>
        <v>0</v>
      </c>
    </row>
    <row r="4336" spans="2:6">
      <c r="B4336" s="475"/>
      <c r="C4336" s="380" t="str">
        <f>IFERROR(_xlfn.XLOOKUP($B4336,'Reference Prices - Do Not Edit'!$C$4:$C$6575,'Reference Prices - Do Not Edit'!$B$4:$B$6575),"-")</f>
        <v>-</v>
      </c>
      <c r="D4336" s="23">
        <f>IFERROR(_xlfn.XLOOKUP($B4336,'Reference Prices - Do Not Edit'!$C$4:$C$6575,'Reference Prices - Do Not Edit'!$D$4:$D$6575),0)</f>
        <v>0</v>
      </c>
      <c r="E4336" s="23">
        <f>IFERROR(_xlfn.XLOOKUP($B4336,'Reference Prices - Do Not Edit'!$C$4:$C$6575,'Reference Prices - Do Not Edit'!$E$4:$E$6575),0)</f>
        <v>0</v>
      </c>
      <c r="F4336" s="25">
        <f>IFERROR(_xlfn.XLOOKUP($B4336,'Reference Prices - Do Not Edit'!$C$4:$C$6575,'Reference Prices - Do Not Edit'!$I$4:$I$6575),0)</f>
        <v>0</v>
      </c>
    </row>
    <row r="4337" spans="2:6">
      <c r="B4337" s="475"/>
      <c r="C4337" s="380" t="str">
        <f>IFERROR(_xlfn.XLOOKUP($B4337,'Reference Prices - Do Not Edit'!$C$4:$C$6575,'Reference Prices - Do Not Edit'!$B$4:$B$6575),"-")</f>
        <v>-</v>
      </c>
      <c r="D4337" s="23">
        <f>IFERROR(_xlfn.XLOOKUP($B4337,'Reference Prices - Do Not Edit'!$C$4:$C$6575,'Reference Prices - Do Not Edit'!$D$4:$D$6575),0)</f>
        <v>0</v>
      </c>
      <c r="E4337" s="23">
        <f>IFERROR(_xlfn.XLOOKUP($B4337,'Reference Prices - Do Not Edit'!$C$4:$C$6575,'Reference Prices - Do Not Edit'!$E$4:$E$6575),0)</f>
        <v>0</v>
      </c>
      <c r="F4337" s="25">
        <f>IFERROR(_xlfn.XLOOKUP($B4337,'Reference Prices - Do Not Edit'!$C$4:$C$6575,'Reference Prices - Do Not Edit'!$I$4:$I$6575),0)</f>
        <v>0</v>
      </c>
    </row>
    <row r="4338" spans="2:6">
      <c r="B4338" s="475"/>
      <c r="C4338" s="380" t="str">
        <f>IFERROR(_xlfn.XLOOKUP($B4338,'Reference Prices - Do Not Edit'!$C$4:$C$6575,'Reference Prices - Do Not Edit'!$B$4:$B$6575),"-")</f>
        <v>-</v>
      </c>
      <c r="D4338" s="23">
        <f>IFERROR(_xlfn.XLOOKUP($B4338,'Reference Prices - Do Not Edit'!$C$4:$C$6575,'Reference Prices - Do Not Edit'!$D$4:$D$6575),0)</f>
        <v>0</v>
      </c>
      <c r="E4338" s="23">
        <f>IFERROR(_xlfn.XLOOKUP($B4338,'Reference Prices - Do Not Edit'!$C$4:$C$6575,'Reference Prices - Do Not Edit'!$E$4:$E$6575),0)</f>
        <v>0</v>
      </c>
      <c r="F4338" s="25">
        <f>IFERROR(_xlfn.XLOOKUP($B4338,'Reference Prices - Do Not Edit'!$C$4:$C$6575,'Reference Prices - Do Not Edit'!$I$4:$I$6575),0)</f>
        <v>0</v>
      </c>
    </row>
    <row r="4339" spans="2:6">
      <c r="B4339" s="475"/>
      <c r="C4339" s="380" t="str">
        <f>IFERROR(_xlfn.XLOOKUP($B4339,'Reference Prices - Do Not Edit'!$C$4:$C$6575,'Reference Prices - Do Not Edit'!$B$4:$B$6575),"-")</f>
        <v>-</v>
      </c>
      <c r="D4339" s="23">
        <f>IFERROR(_xlfn.XLOOKUP($B4339,'Reference Prices - Do Not Edit'!$C$4:$C$6575,'Reference Prices - Do Not Edit'!$D$4:$D$6575),0)</f>
        <v>0</v>
      </c>
      <c r="E4339" s="23">
        <f>IFERROR(_xlfn.XLOOKUP($B4339,'Reference Prices - Do Not Edit'!$C$4:$C$6575,'Reference Prices - Do Not Edit'!$E$4:$E$6575),0)</f>
        <v>0</v>
      </c>
      <c r="F4339" s="25">
        <f>IFERROR(_xlfn.XLOOKUP($B4339,'Reference Prices - Do Not Edit'!$C$4:$C$6575,'Reference Prices - Do Not Edit'!$I$4:$I$6575),0)</f>
        <v>0</v>
      </c>
    </row>
    <row r="4340" spans="2:6">
      <c r="B4340" s="475"/>
      <c r="C4340" s="380" t="str">
        <f>IFERROR(_xlfn.XLOOKUP($B4340,'Reference Prices - Do Not Edit'!$C$4:$C$6575,'Reference Prices - Do Not Edit'!$B$4:$B$6575),"-")</f>
        <v>-</v>
      </c>
      <c r="D4340" s="23">
        <f>IFERROR(_xlfn.XLOOKUP($B4340,'Reference Prices - Do Not Edit'!$C$4:$C$6575,'Reference Prices - Do Not Edit'!$D$4:$D$6575),0)</f>
        <v>0</v>
      </c>
      <c r="E4340" s="23">
        <f>IFERROR(_xlfn.XLOOKUP($B4340,'Reference Prices - Do Not Edit'!$C$4:$C$6575,'Reference Prices - Do Not Edit'!$E$4:$E$6575),0)</f>
        <v>0</v>
      </c>
      <c r="F4340" s="25">
        <f>IFERROR(_xlfn.XLOOKUP($B4340,'Reference Prices - Do Not Edit'!$C$4:$C$6575,'Reference Prices - Do Not Edit'!$I$4:$I$6575),0)</f>
        <v>0</v>
      </c>
    </row>
    <row r="4341" spans="2:6">
      <c r="B4341" s="475"/>
      <c r="C4341" s="380" t="str">
        <f>IFERROR(_xlfn.XLOOKUP($B4341,'Reference Prices - Do Not Edit'!$C$4:$C$6575,'Reference Prices - Do Not Edit'!$B$4:$B$6575),"-")</f>
        <v>-</v>
      </c>
      <c r="D4341" s="23">
        <f>IFERROR(_xlfn.XLOOKUP($B4341,'Reference Prices - Do Not Edit'!$C$4:$C$6575,'Reference Prices - Do Not Edit'!$D$4:$D$6575),0)</f>
        <v>0</v>
      </c>
      <c r="E4341" s="23">
        <f>IFERROR(_xlfn.XLOOKUP($B4341,'Reference Prices - Do Not Edit'!$C$4:$C$6575,'Reference Prices - Do Not Edit'!$E$4:$E$6575),0)</f>
        <v>0</v>
      </c>
      <c r="F4341" s="25">
        <f>IFERROR(_xlfn.XLOOKUP($B4341,'Reference Prices - Do Not Edit'!$C$4:$C$6575,'Reference Prices - Do Not Edit'!$I$4:$I$6575),0)</f>
        <v>0</v>
      </c>
    </row>
    <row r="4342" spans="2:6">
      <c r="B4342" s="475"/>
      <c r="C4342" s="380" t="str">
        <f>IFERROR(_xlfn.XLOOKUP($B4342,'Reference Prices - Do Not Edit'!$C$4:$C$6575,'Reference Prices - Do Not Edit'!$B$4:$B$6575),"-")</f>
        <v>-</v>
      </c>
      <c r="D4342" s="23">
        <f>IFERROR(_xlfn.XLOOKUP($B4342,'Reference Prices - Do Not Edit'!$C$4:$C$6575,'Reference Prices - Do Not Edit'!$D$4:$D$6575),0)</f>
        <v>0</v>
      </c>
      <c r="E4342" s="23">
        <f>IFERROR(_xlfn.XLOOKUP($B4342,'Reference Prices - Do Not Edit'!$C$4:$C$6575,'Reference Prices - Do Not Edit'!$E$4:$E$6575),0)</f>
        <v>0</v>
      </c>
      <c r="F4342" s="25">
        <f>IFERROR(_xlfn.XLOOKUP($B4342,'Reference Prices - Do Not Edit'!$C$4:$C$6575,'Reference Prices - Do Not Edit'!$I$4:$I$6575),0)</f>
        <v>0</v>
      </c>
    </row>
    <row r="4343" spans="2:6">
      <c r="B4343" s="475"/>
      <c r="C4343" s="380" t="str">
        <f>IFERROR(_xlfn.XLOOKUP($B4343,'Reference Prices - Do Not Edit'!$C$4:$C$6575,'Reference Prices - Do Not Edit'!$B$4:$B$6575),"-")</f>
        <v>-</v>
      </c>
      <c r="D4343" s="23">
        <f>IFERROR(_xlfn.XLOOKUP($B4343,'Reference Prices - Do Not Edit'!$C$4:$C$6575,'Reference Prices - Do Not Edit'!$D$4:$D$6575),0)</f>
        <v>0</v>
      </c>
      <c r="E4343" s="23">
        <f>IFERROR(_xlfn.XLOOKUP($B4343,'Reference Prices - Do Not Edit'!$C$4:$C$6575,'Reference Prices - Do Not Edit'!$E$4:$E$6575),0)</f>
        <v>0</v>
      </c>
      <c r="F4343" s="25">
        <f>IFERROR(_xlfn.XLOOKUP($B4343,'Reference Prices - Do Not Edit'!$C$4:$C$6575,'Reference Prices - Do Not Edit'!$I$4:$I$6575),0)</f>
        <v>0</v>
      </c>
    </row>
    <row r="4344" spans="2:6">
      <c r="B4344" s="475"/>
      <c r="C4344" s="380" t="str">
        <f>IFERROR(_xlfn.XLOOKUP($B4344,'Reference Prices - Do Not Edit'!$C$4:$C$6575,'Reference Prices - Do Not Edit'!$B$4:$B$6575),"-")</f>
        <v>-</v>
      </c>
      <c r="D4344" s="23">
        <f>IFERROR(_xlfn.XLOOKUP($B4344,'Reference Prices - Do Not Edit'!$C$4:$C$6575,'Reference Prices - Do Not Edit'!$D$4:$D$6575),0)</f>
        <v>0</v>
      </c>
      <c r="E4344" s="23">
        <f>IFERROR(_xlfn.XLOOKUP($B4344,'Reference Prices - Do Not Edit'!$C$4:$C$6575,'Reference Prices - Do Not Edit'!$E$4:$E$6575),0)</f>
        <v>0</v>
      </c>
      <c r="F4344" s="25">
        <f>IFERROR(_xlfn.XLOOKUP($B4344,'Reference Prices - Do Not Edit'!$C$4:$C$6575,'Reference Prices - Do Not Edit'!$I$4:$I$6575),0)</f>
        <v>0</v>
      </c>
    </row>
    <row r="4345" spans="2:6">
      <c r="B4345" s="475"/>
      <c r="C4345" s="380" t="str">
        <f>IFERROR(_xlfn.XLOOKUP($B4345,'Reference Prices - Do Not Edit'!$C$4:$C$6575,'Reference Prices - Do Not Edit'!$B$4:$B$6575),"-")</f>
        <v>-</v>
      </c>
      <c r="D4345" s="23">
        <f>IFERROR(_xlfn.XLOOKUP($B4345,'Reference Prices - Do Not Edit'!$C$4:$C$6575,'Reference Prices - Do Not Edit'!$D$4:$D$6575),0)</f>
        <v>0</v>
      </c>
      <c r="E4345" s="23">
        <f>IFERROR(_xlfn.XLOOKUP($B4345,'Reference Prices - Do Not Edit'!$C$4:$C$6575,'Reference Prices - Do Not Edit'!$E$4:$E$6575),0)</f>
        <v>0</v>
      </c>
      <c r="F4345" s="25">
        <f>IFERROR(_xlfn.XLOOKUP($B4345,'Reference Prices - Do Not Edit'!$C$4:$C$6575,'Reference Prices - Do Not Edit'!$I$4:$I$6575),0)</f>
        <v>0</v>
      </c>
    </row>
    <row r="4346" spans="2:6">
      <c r="B4346" s="475"/>
      <c r="C4346" s="380" t="str">
        <f>IFERROR(_xlfn.XLOOKUP($B4346,'Reference Prices - Do Not Edit'!$C$4:$C$6575,'Reference Prices - Do Not Edit'!$B$4:$B$6575),"-")</f>
        <v>-</v>
      </c>
      <c r="D4346" s="23">
        <f>IFERROR(_xlfn.XLOOKUP($B4346,'Reference Prices - Do Not Edit'!$C$4:$C$6575,'Reference Prices - Do Not Edit'!$D$4:$D$6575),0)</f>
        <v>0</v>
      </c>
      <c r="E4346" s="23">
        <f>IFERROR(_xlfn.XLOOKUP($B4346,'Reference Prices - Do Not Edit'!$C$4:$C$6575,'Reference Prices - Do Not Edit'!$E$4:$E$6575),0)</f>
        <v>0</v>
      </c>
      <c r="F4346" s="25">
        <f>IFERROR(_xlfn.XLOOKUP($B4346,'Reference Prices - Do Not Edit'!$C$4:$C$6575,'Reference Prices - Do Not Edit'!$I$4:$I$6575),0)</f>
        <v>0</v>
      </c>
    </row>
    <row r="4347" spans="2:6">
      <c r="B4347" s="475"/>
      <c r="C4347" s="380" t="str">
        <f>IFERROR(_xlfn.XLOOKUP($B4347,'Reference Prices - Do Not Edit'!$C$4:$C$6575,'Reference Prices - Do Not Edit'!$B$4:$B$6575),"-")</f>
        <v>-</v>
      </c>
      <c r="D4347" s="23">
        <f>IFERROR(_xlfn.XLOOKUP($B4347,'Reference Prices - Do Not Edit'!$C$4:$C$6575,'Reference Prices - Do Not Edit'!$D$4:$D$6575),0)</f>
        <v>0</v>
      </c>
      <c r="E4347" s="23">
        <f>IFERROR(_xlfn.XLOOKUP($B4347,'Reference Prices - Do Not Edit'!$C$4:$C$6575,'Reference Prices - Do Not Edit'!$E$4:$E$6575),0)</f>
        <v>0</v>
      </c>
      <c r="F4347" s="25">
        <f>IFERROR(_xlfn.XLOOKUP($B4347,'Reference Prices - Do Not Edit'!$C$4:$C$6575,'Reference Prices - Do Not Edit'!$I$4:$I$6575),0)</f>
        <v>0</v>
      </c>
    </row>
    <row r="4348" spans="2:6">
      <c r="B4348" s="475"/>
      <c r="C4348" s="380" t="str">
        <f>IFERROR(_xlfn.XLOOKUP($B4348,'Reference Prices - Do Not Edit'!$C$4:$C$6575,'Reference Prices - Do Not Edit'!$B$4:$B$6575),"-")</f>
        <v>-</v>
      </c>
      <c r="D4348" s="23">
        <f>IFERROR(_xlfn.XLOOKUP($B4348,'Reference Prices - Do Not Edit'!$C$4:$C$6575,'Reference Prices - Do Not Edit'!$D$4:$D$6575),0)</f>
        <v>0</v>
      </c>
      <c r="E4348" s="23">
        <f>IFERROR(_xlfn.XLOOKUP($B4348,'Reference Prices - Do Not Edit'!$C$4:$C$6575,'Reference Prices - Do Not Edit'!$E$4:$E$6575),0)</f>
        <v>0</v>
      </c>
      <c r="F4348" s="25">
        <f>IFERROR(_xlfn.XLOOKUP($B4348,'Reference Prices - Do Not Edit'!$C$4:$C$6575,'Reference Prices - Do Not Edit'!$I$4:$I$6575),0)</f>
        <v>0</v>
      </c>
    </row>
    <row r="4349" spans="2:6">
      <c r="B4349" s="475"/>
      <c r="C4349" s="380" t="str">
        <f>IFERROR(_xlfn.XLOOKUP($B4349,'Reference Prices - Do Not Edit'!$C$4:$C$6575,'Reference Prices - Do Not Edit'!$B$4:$B$6575),"-")</f>
        <v>-</v>
      </c>
      <c r="D4349" s="23">
        <f>IFERROR(_xlfn.XLOOKUP($B4349,'Reference Prices - Do Not Edit'!$C$4:$C$6575,'Reference Prices - Do Not Edit'!$D$4:$D$6575),0)</f>
        <v>0</v>
      </c>
      <c r="E4349" s="23">
        <f>IFERROR(_xlfn.XLOOKUP($B4349,'Reference Prices - Do Not Edit'!$C$4:$C$6575,'Reference Prices - Do Not Edit'!$E$4:$E$6575),0)</f>
        <v>0</v>
      </c>
      <c r="F4349" s="25">
        <f>IFERROR(_xlfn.XLOOKUP($B4349,'Reference Prices - Do Not Edit'!$C$4:$C$6575,'Reference Prices - Do Not Edit'!$I$4:$I$6575),0)</f>
        <v>0</v>
      </c>
    </row>
    <row r="4350" spans="2:6">
      <c r="B4350" s="475"/>
      <c r="C4350" s="380" t="str">
        <f>IFERROR(_xlfn.XLOOKUP($B4350,'Reference Prices - Do Not Edit'!$C$4:$C$6575,'Reference Prices - Do Not Edit'!$B$4:$B$6575),"-")</f>
        <v>-</v>
      </c>
      <c r="D4350" s="23">
        <f>IFERROR(_xlfn.XLOOKUP($B4350,'Reference Prices - Do Not Edit'!$C$4:$C$6575,'Reference Prices - Do Not Edit'!$D$4:$D$6575),0)</f>
        <v>0</v>
      </c>
      <c r="E4350" s="23">
        <f>IFERROR(_xlfn.XLOOKUP($B4350,'Reference Prices - Do Not Edit'!$C$4:$C$6575,'Reference Prices - Do Not Edit'!$E$4:$E$6575),0)</f>
        <v>0</v>
      </c>
      <c r="F4350" s="25">
        <f>IFERROR(_xlfn.XLOOKUP($B4350,'Reference Prices - Do Not Edit'!$C$4:$C$6575,'Reference Prices - Do Not Edit'!$I$4:$I$6575),0)</f>
        <v>0</v>
      </c>
    </row>
    <row r="4351" spans="2:6">
      <c r="B4351" s="475"/>
      <c r="C4351" s="380" t="str">
        <f>IFERROR(_xlfn.XLOOKUP($B4351,'Reference Prices - Do Not Edit'!$C$4:$C$6575,'Reference Prices - Do Not Edit'!$B$4:$B$6575),"-")</f>
        <v>-</v>
      </c>
      <c r="D4351" s="23">
        <f>IFERROR(_xlfn.XLOOKUP($B4351,'Reference Prices - Do Not Edit'!$C$4:$C$6575,'Reference Prices - Do Not Edit'!$D$4:$D$6575),0)</f>
        <v>0</v>
      </c>
      <c r="E4351" s="23">
        <f>IFERROR(_xlfn.XLOOKUP($B4351,'Reference Prices - Do Not Edit'!$C$4:$C$6575,'Reference Prices - Do Not Edit'!$E$4:$E$6575),0)</f>
        <v>0</v>
      </c>
      <c r="F4351" s="25">
        <f>IFERROR(_xlfn.XLOOKUP($B4351,'Reference Prices - Do Not Edit'!$C$4:$C$6575,'Reference Prices - Do Not Edit'!$I$4:$I$6575),0)</f>
        <v>0</v>
      </c>
    </row>
    <row r="4352" spans="2:6">
      <c r="B4352" s="475"/>
      <c r="C4352" s="380" t="str">
        <f>IFERROR(_xlfn.XLOOKUP($B4352,'Reference Prices - Do Not Edit'!$C$4:$C$6575,'Reference Prices - Do Not Edit'!$B$4:$B$6575),"-")</f>
        <v>-</v>
      </c>
      <c r="D4352" s="23">
        <f>IFERROR(_xlfn.XLOOKUP($B4352,'Reference Prices - Do Not Edit'!$C$4:$C$6575,'Reference Prices - Do Not Edit'!$D$4:$D$6575),0)</f>
        <v>0</v>
      </c>
      <c r="E4352" s="23">
        <f>IFERROR(_xlfn.XLOOKUP($B4352,'Reference Prices - Do Not Edit'!$C$4:$C$6575,'Reference Prices - Do Not Edit'!$E$4:$E$6575),0)</f>
        <v>0</v>
      </c>
      <c r="F4352" s="25">
        <f>IFERROR(_xlfn.XLOOKUP($B4352,'Reference Prices - Do Not Edit'!$C$4:$C$6575,'Reference Prices - Do Not Edit'!$I$4:$I$6575),0)</f>
        <v>0</v>
      </c>
    </row>
    <row r="4353" spans="2:6">
      <c r="B4353" s="475"/>
      <c r="C4353" s="380" t="str">
        <f>IFERROR(_xlfn.XLOOKUP($B4353,'Reference Prices - Do Not Edit'!$C$4:$C$6575,'Reference Prices - Do Not Edit'!$B$4:$B$6575),"-")</f>
        <v>-</v>
      </c>
      <c r="D4353" s="23">
        <f>IFERROR(_xlfn.XLOOKUP($B4353,'Reference Prices - Do Not Edit'!$C$4:$C$6575,'Reference Prices - Do Not Edit'!$D$4:$D$6575),0)</f>
        <v>0</v>
      </c>
      <c r="E4353" s="23">
        <f>IFERROR(_xlfn.XLOOKUP($B4353,'Reference Prices - Do Not Edit'!$C$4:$C$6575,'Reference Prices - Do Not Edit'!$E$4:$E$6575),0)</f>
        <v>0</v>
      </c>
      <c r="F4353" s="25">
        <f>IFERROR(_xlfn.XLOOKUP($B4353,'Reference Prices - Do Not Edit'!$C$4:$C$6575,'Reference Prices - Do Not Edit'!$I$4:$I$6575),0)</f>
        <v>0</v>
      </c>
    </row>
    <row r="4354" spans="2:6">
      <c r="B4354" s="475"/>
      <c r="C4354" s="380" t="str">
        <f>IFERROR(_xlfn.XLOOKUP($B4354,'Reference Prices - Do Not Edit'!$C$4:$C$6575,'Reference Prices - Do Not Edit'!$B$4:$B$6575),"-")</f>
        <v>-</v>
      </c>
      <c r="D4354" s="23">
        <f>IFERROR(_xlfn.XLOOKUP($B4354,'Reference Prices - Do Not Edit'!$C$4:$C$6575,'Reference Prices - Do Not Edit'!$D$4:$D$6575),0)</f>
        <v>0</v>
      </c>
      <c r="E4354" s="23">
        <f>IFERROR(_xlfn.XLOOKUP($B4354,'Reference Prices - Do Not Edit'!$C$4:$C$6575,'Reference Prices - Do Not Edit'!$E$4:$E$6575),0)</f>
        <v>0</v>
      </c>
      <c r="F4354" s="25">
        <f>IFERROR(_xlfn.XLOOKUP($B4354,'Reference Prices - Do Not Edit'!$C$4:$C$6575,'Reference Prices - Do Not Edit'!$I$4:$I$6575),0)</f>
        <v>0</v>
      </c>
    </row>
    <row r="4355" spans="2:6">
      <c r="B4355" s="475"/>
      <c r="C4355" s="380" t="str">
        <f>IFERROR(_xlfn.XLOOKUP($B4355,'Reference Prices - Do Not Edit'!$C$4:$C$6575,'Reference Prices - Do Not Edit'!$B$4:$B$6575),"-")</f>
        <v>-</v>
      </c>
      <c r="D4355" s="23">
        <f>IFERROR(_xlfn.XLOOKUP($B4355,'Reference Prices - Do Not Edit'!$C$4:$C$6575,'Reference Prices - Do Not Edit'!$D$4:$D$6575),0)</f>
        <v>0</v>
      </c>
      <c r="E4355" s="23">
        <f>IFERROR(_xlfn.XLOOKUP($B4355,'Reference Prices - Do Not Edit'!$C$4:$C$6575,'Reference Prices - Do Not Edit'!$E$4:$E$6575),0)</f>
        <v>0</v>
      </c>
      <c r="F4355" s="25">
        <f>IFERROR(_xlfn.XLOOKUP($B4355,'Reference Prices - Do Not Edit'!$C$4:$C$6575,'Reference Prices - Do Not Edit'!$I$4:$I$6575),0)</f>
        <v>0</v>
      </c>
    </row>
    <row r="4356" spans="2:6">
      <c r="B4356" s="475"/>
      <c r="C4356" s="380" t="str">
        <f>IFERROR(_xlfn.XLOOKUP($B4356,'Reference Prices - Do Not Edit'!$C$4:$C$6575,'Reference Prices - Do Not Edit'!$B$4:$B$6575),"-")</f>
        <v>-</v>
      </c>
      <c r="D4356" s="23">
        <f>IFERROR(_xlfn.XLOOKUP($B4356,'Reference Prices - Do Not Edit'!$C$4:$C$6575,'Reference Prices - Do Not Edit'!$D$4:$D$6575),0)</f>
        <v>0</v>
      </c>
      <c r="E4356" s="23">
        <f>IFERROR(_xlfn.XLOOKUP($B4356,'Reference Prices - Do Not Edit'!$C$4:$C$6575,'Reference Prices - Do Not Edit'!$E$4:$E$6575),0)</f>
        <v>0</v>
      </c>
      <c r="F4356" s="25">
        <f>IFERROR(_xlfn.XLOOKUP($B4356,'Reference Prices - Do Not Edit'!$C$4:$C$6575,'Reference Prices - Do Not Edit'!$I$4:$I$6575),0)</f>
        <v>0</v>
      </c>
    </row>
    <row r="4357" spans="2:6">
      <c r="B4357" s="475"/>
      <c r="C4357" s="380" t="str">
        <f>IFERROR(_xlfn.XLOOKUP($B4357,'Reference Prices - Do Not Edit'!$C$4:$C$6575,'Reference Prices - Do Not Edit'!$B$4:$B$6575),"-")</f>
        <v>-</v>
      </c>
      <c r="D4357" s="23">
        <f>IFERROR(_xlfn.XLOOKUP($B4357,'Reference Prices - Do Not Edit'!$C$4:$C$6575,'Reference Prices - Do Not Edit'!$D$4:$D$6575),0)</f>
        <v>0</v>
      </c>
      <c r="E4357" s="23">
        <f>IFERROR(_xlfn.XLOOKUP($B4357,'Reference Prices - Do Not Edit'!$C$4:$C$6575,'Reference Prices - Do Not Edit'!$E$4:$E$6575),0)</f>
        <v>0</v>
      </c>
      <c r="F4357" s="25">
        <f>IFERROR(_xlfn.XLOOKUP($B4357,'Reference Prices - Do Not Edit'!$C$4:$C$6575,'Reference Prices - Do Not Edit'!$I$4:$I$6575),0)</f>
        <v>0</v>
      </c>
    </row>
    <row r="4358" spans="2:6">
      <c r="B4358" s="475"/>
      <c r="C4358" s="380" t="str">
        <f>IFERROR(_xlfn.XLOOKUP($B4358,'Reference Prices - Do Not Edit'!$C$4:$C$6575,'Reference Prices - Do Not Edit'!$B$4:$B$6575),"-")</f>
        <v>-</v>
      </c>
      <c r="D4358" s="23">
        <f>IFERROR(_xlfn.XLOOKUP($B4358,'Reference Prices - Do Not Edit'!$C$4:$C$6575,'Reference Prices - Do Not Edit'!$D$4:$D$6575),0)</f>
        <v>0</v>
      </c>
      <c r="E4358" s="23">
        <f>IFERROR(_xlfn.XLOOKUP($B4358,'Reference Prices - Do Not Edit'!$C$4:$C$6575,'Reference Prices - Do Not Edit'!$E$4:$E$6575),0)</f>
        <v>0</v>
      </c>
      <c r="F4358" s="25">
        <f>IFERROR(_xlfn.XLOOKUP($B4358,'Reference Prices - Do Not Edit'!$C$4:$C$6575,'Reference Prices - Do Not Edit'!$I$4:$I$6575),0)</f>
        <v>0</v>
      </c>
    </row>
    <row r="4359" spans="2:6">
      <c r="B4359" s="475"/>
      <c r="C4359" s="380" t="str">
        <f>IFERROR(_xlfn.XLOOKUP($B4359,'Reference Prices - Do Not Edit'!$C$4:$C$6575,'Reference Prices - Do Not Edit'!$B$4:$B$6575),"-")</f>
        <v>-</v>
      </c>
      <c r="D4359" s="23">
        <f>IFERROR(_xlfn.XLOOKUP($B4359,'Reference Prices - Do Not Edit'!$C$4:$C$6575,'Reference Prices - Do Not Edit'!$D$4:$D$6575),0)</f>
        <v>0</v>
      </c>
      <c r="E4359" s="23">
        <f>IFERROR(_xlfn.XLOOKUP($B4359,'Reference Prices - Do Not Edit'!$C$4:$C$6575,'Reference Prices - Do Not Edit'!$E$4:$E$6575),0)</f>
        <v>0</v>
      </c>
      <c r="F4359" s="25">
        <f>IFERROR(_xlfn.XLOOKUP($B4359,'Reference Prices - Do Not Edit'!$C$4:$C$6575,'Reference Prices - Do Not Edit'!$I$4:$I$6575),0)</f>
        <v>0</v>
      </c>
    </row>
    <row r="4360" spans="2:6">
      <c r="B4360" s="475"/>
      <c r="C4360" s="380" t="str">
        <f>IFERROR(_xlfn.XLOOKUP($B4360,'Reference Prices - Do Not Edit'!$C$4:$C$6575,'Reference Prices - Do Not Edit'!$B$4:$B$6575),"-")</f>
        <v>-</v>
      </c>
      <c r="D4360" s="23">
        <f>IFERROR(_xlfn.XLOOKUP($B4360,'Reference Prices - Do Not Edit'!$C$4:$C$6575,'Reference Prices - Do Not Edit'!$D$4:$D$6575),0)</f>
        <v>0</v>
      </c>
      <c r="E4360" s="23">
        <f>IFERROR(_xlfn.XLOOKUP($B4360,'Reference Prices - Do Not Edit'!$C$4:$C$6575,'Reference Prices - Do Not Edit'!$E$4:$E$6575),0)</f>
        <v>0</v>
      </c>
      <c r="F4360" s="25">
        <f>IFERROR(_xlfn.XLOOKUP($B4360,'Reference Prices - Do Not Edit'!$C$4:$C$6575,'Reference Prices - Do Not Edit'!$I$4:$I$6575),0)</f>
        <v>0</v>
      </c>
    </row>
    <row r="4361" spans="2:6">
      <c r="B4361" s="475"/>
      <c r="C4361" s="380" t="str">
        <f>IFERROR(_xlfn.XLOOKUP($B4361,'Reference Prices - Do Not Edit'!$C$4:$C$6575,'Reference Prices - Do Not Edit'!$B$4:$B$6575),"-")</f>
        <v>-</v>
      </c>
      <c r="D4361" s="23">
        <f>IFERROR(_xlfn.XLOOKUP($B4361,'Reference Prices - Do Not Edit'!$C$4:$C$6575,'Reference Prices - Do Not Edit'!$D$4:$D$6575),0)</f>
        <v>0</v>
      </c>
      <c r="E4361" s="23">
        <f>IFERROR(_xlfn.XLOOKUP($B4361,'Reference Prices - Do Not Edit'!$C$4:$C$6575,'Reference Prices - Do Not Edit'!$E$4:$E$6575),0)</f>
        <v>0</v>
      </c>
      <c r="F4361" s="25">
        <f>IFERROR(_xlfn.XLOOKUP($B4361,'Reference Prices - Do Not Edit'!$C$4:$C$6575,'Reference Prices - Do Not Edit'!$I$4:$I$6575),0)</f>
        <v>0</v>
      </c>
    </row>
    <row r="4362" spans="2:6">
      <c r="B4362" s="475"/>
      <c r="C4362" s="380" t="str">
        <f>IFERROR(_xlfn.XLOOKUP($B4362,'Reference Prices - Do Not Edit'!$C$4:$C$6575,'Reference Prices - Do Not Edit'!$B$4:$B$6575),"-")</f>
        <v>-</v>
      </c>
      <c r="D4362" s="23">
        <f>IFERROR(_xlfn.XLOOKUP($B4362,'Reference Prices - Do Not Edit'!$C$4:$C$6575,'Reference Prices - Do Not Edit'!$D$4:$D$6575),0)</f>
        <v>0</v>
      </c>
      <c r="E4362" s="23">
        <f>IFERROR(_xlfn.XLOOKUP($B4362,'Reference Prices - Do Not Edit'!$C$4:$C$6575,'Reference Prices - Do Not Edit'!$E$4:$E$6575),0)</f>
        <v>0</v>
      </c>
      <c r="F4362" s="25">
        <f>IFERROR(_xlfn.XLOOKUP($B4362,'Reference Prices - Do Not Edit'!$C$4:$C$6575,'Reference Prices - Do Not Edit'!$I$4:$I$6575),0)</f>
        <v>0</v>
      </c>
    </row>
    <row r="4363" spans="2:6">
      <c r="B4363" s="475"/>
      <c r="C4363" s="380" t="str">
        <f>IFERROR(_xlfn.XLOOKUP($B4363,'Reference Prices - Do Not Edit'!$C$4:$C$6575,'Reference Prices - Do Not Edit'!$B$4:$B$6575),"-")</f>
        <v>-</v>
      </c>
      <c r="D4363" s="23">
        <f>IFERROR(_xlfn.XLOOKUP($B4363,'Reference Prices - Do Not Edit'!$C$4:$C$6575,'Reference Prices - Do Not Edit'!$D$4:$D$6575),0)</f>
        <v>0</v>
      </c>
      <c r="E4363" s="23">
        <f>IFERROR(_xlfn.XLOOKUP($B4363,'Reference Prices - Do Not Edit'!$C$4:$C$6575,'Reference Prices - Do Not Edit'!$E$4:$E$6575),0)</f>
        <v>0</v>
      </c>
      <c r="F4363" s="25">
        <f>IFERROR(_xlfn.XLOOKUP($B4363,'Reference Prices - Do Not Edit'!$C$4:$C$6575,'Reference Prices - Do Not Edit'!$I$4:$I$6575),0)</f>
        <v>0</v>
      </c>
    </row>
    <row r="4364" spans="2:6">
      <c r="B4364" s="475"/>
      <c r="C4364" s="380" t="str">
        <f>IFERROR(_xlfn.XLOOKUP($B4364,'Reference Prices - Do Not Edit'!$C$4:$C$6575,'Reference Prices - Do Not Edit'!$B$4:$B$6575),"-")</f>
        <v>-</v>
      </c>
      <c r="D4364" s="23">
        <f>IFERROR(_xlfn.XLOOKUP($B4364,'Reference Prices - Do Not Edit'!$C$4:$C$6575,'Reference Prices - Do Not Edit'!$D$4:$D$6575),0)</f>
        <v>0</v>
      </c>
      <c r="E4364" s="23">
        <f>IFERROR(_xlfn.XLOOKUP($B4364,'Reference Prices - Do Not Edit'!$C$4:$C$6575,'Reference Prices - Do Not Edit'!$E$4:$E$6575),0)</f>
        <v>0</v>
      </c>
      <c r="F4364" s="25">
        <f>IFERROR(_xlfn.XLOOKUP($B4364,'Reference Prices - Do Not Edit'!$C$4:$C$6575,'Reference Prices - Do Not Edit'!$I$4:$I$6575),0)</f>
        <v>0</v>
      </c>
    </row>
    <row r="4365" spans="2:6">
      <c r="B4365" s="475"/>
      <c r="C4365" s="380" t="str">
        <f>IFERROR(_xlfn.XLOOKUP($B4365,'Reference Prices - Do Not Edit'!$C$4:$C$6575,'Reference Prices - Do Not Edit'!$B$4:$B$6575),"-")</f>
        <v>-</v>
      </c>
      <c r="D4365" s="23">
        <f>IFERROR(_xlfn.XLOOKUP($B4365,'Reference Prices - Do Not Edit'!$C$4:$C$6575,'Reference Prices - Do Not Edit'!$D$4:$D$6575),0)</f>
        <v>0</v>
      </c>
      <c r="E4365" s="23">
        <f>IFERROR(_xlfn.XLOOKUP($B4365,'Reference Prices - Do Not Edit'!$C$4:$C$6575,'Reference Prices - Do Not Edit'!$E$4:$E$6575),0)</f>
        <v>0</v>
      </c>
      <c r="F4365" s="25">
        <f>IFERROR(_xlfn.XLOOKUP($B4365,'Reference Prices - Do Not Edit'!$C$4:$C$6575,'Reference Prices - Do Not Edit'!$I$4:$I$6575),0)</f>
        <v>0</v>
      </c>
    </row>
    <row r="4366" spans="2:6">
      <c r="B4366" s="475"/>
      <c r="C4366" s="380" t="str">
        <f>IFERROR(_xlfn.XLOOKUP($B4366,'Reference Prices - Do Not Edit'!$C$4:$C$6575,'Reference Prices - Do Not Edit'!$B$4:$B$6575),"-")</f>
        <v>-</v>
      </c>
      <c r="D4366" s="23">
        <f>IFERROR(_xlfn.XLOOKUP($B4366,'Reference Prices - Do Not Edit'!$C$4:$C$6575,'Reference Prices - Do Not Edit'!$D$4:$D$6575),0)</f>
        <v>0</v>
      </c>
      <c r="E4366" s="23">
        <f>IFERROR(_xlfn.XLOOKUP($B4366,'Reference Prices - Do Not Edit'!$C$4:$C$6575,'Reference Prices - Do Not Edit'!$E$4:$E$6575),0)</f>
        <v>0</v>
      </c>
      <c r="F4366" s="25">
        <f>IFERROR(_xlfn.XLOOKUP($B4366,'Reference Prices - Do Not Edit'!$C$4:$C$6575,'Reference Prices - Do Not Edit'!$I$4:$I$6575),0)</f>
        <v>0</v>
      </c>
    </row>
    <row r="4367" spans="2:6">
      <c r="B4367" s="475"/>
      <c r="C4367" s="380" t="str">
        <f>IFERROR(_xlfn.XLOOKUP($B4367,'Reference Prices - Do Not Edit'!$C$4:$C$6575,'Reference Prices - Do Not Edit'!$B$4:$B$6575),"-")</f>
        <v>-</v>
      </c>
      <c r="D4367" s="23">
        <f>IFERROR(_xlfn.XLOOKUP($B4367,'Reference Prices - Do Not Edit'!$C$4:$C$6575,'Reference Prices - Do Not Edit'!$D$4:$D$6575),0)</f>
        <v>0</v>
      </c>
      <c r="E4367" s="23">
        <f>IFERROR(_xlfn.XLOOKUP($B4367,'Reference Prices - Do Not Edit'!$C$4:$C$6575,'Reference Prices - Do Not Edit'!$E$4:$E$6575),0)</f>
        <v>0</v>
      </c>
      <c r="F4367" s="25">
        <f>IFERROR(_xlfn.XLOOKUP($B4367,'Reference Prices - Do Not Edit'!$C$4:$C$6575,'Reference Prices - Do Not Edit'!$I$4:$I$6575),0)</f>
        <v>0</v>
      </c>
    </row>
    <row r="4368" spans="2:6">
      <c r="B4368" s="475"/>
      <c r="C4368" s="380" t="str">
        <f>IFERROR(_xlfn.XLOOKUP($B4368,'Reference Prices - Do Not Edit'!$C$4:$C$6575,'Reference Prices - Do Not Edit'!$B$4:$B$6575),"-")</f>
        <v>-</v>
      </c>
      <c r="D4368" s="23">
        <f>IFERROR(_xlfn.XLOOKUP($B4368,'Reference Prices - Do Not Edit'!$C$4:$C$6575,'Reference Prices - Do Not Edit'!$D$4:$D$6575),0)</f>
        <v>0</v>
      </c>
      <c r="E4368" s="23">
        <f>IFERROR(_xlfn.XLOOKUP($B4368,'Reference Prices - Do Not Edit'!$C$4:$C$6575,'Reference Prices - Do Not Edit'!$E$4:$E$6575),0)</f>
        <v>0</v>
      </c>
      <c r="F4368" s="25">
        <f>IFERROR(_xlfn.XLOOKUP($B4368,'Reference Prices - Do Not Edit'!$C$4:$C$6575,'Reference Prices - Do Not Edit'!$I$4:$I$6575),0)</f>
        <v>0</v>
      </c>
    </row>
    <row r="4369" spans="2:6">
      <c r="B4369" s="475"/>
      <c r="C4369" s="380" t="str">
        <f>IFERROR(_xlfn.XLOOKUP($B4369,'Reference Prices - Do Not Edit'!$C$4:$C$6575,'Reference Prices - Do Not Edit'!$B$4:$B$6575),"-")</f>
        <v>-</v>
      </c>
      <c r="D4369" s="23">
        <f>IFERROR(_xlfn.XLOOKUP($B4369,'Reference Prices - Do Not Edit'!$C$4:$C$6575,'Reference Prices - Do Not Edit'!$D$4:$D$6575),0)</f>
        <v>0</v>
      </c>
      <c r="E4369" s="23">
        <f>IFERROR(_xlfn.XLOOKUP($B4369,'Reference Prices - Do Not Edit'!$C$4:$C$6575,'Reference Prices - Do Not Edit'!$E$4:$E$6575),0)</f>
        <v>0</v>
      </c>
      <c r="F4369" s="25">
        <f>IFERROR(_xlfn.XLOOKUP($B4369,'Reference Prices - Do Not Edit'!$C$4:$C$6575,'Reference Prices - Do Not Edit'!$I$4:$I$6575),0)</f>
        <v>0</v>
      </c>
    </row>
    <row r="4370" spans="2:6">
      <c r="B4370" s="475"/>
      <c r="C4370" s="380" t="str">
        <f>IFERROR(_xlfn.XLOOKUP($B4370,'Reference Prices - Do Not Edit'!$C$4:$C$6575,'Reference Prices - Do Not Edit'!$B$4:$B$6575),"-")</f>
        <v>-</v>
      </c>
      <c r="D4370" s="23">
        <f>IFERROR(_xlfn.XLOOKUP($B4370,'Reference Prices - Do Not Edit'!$C$4:$C$6575,'Reference Prices - Do Not Edit'!$D$4:$D$6575),0)</f>
        <v>0</v>
      </c>
      <c r="E4370" s="23">
        <f>IFERROR(_xlfn.XLOOKUP($B4370,'Reference Prices - Do Not Edit'!$C$4:$C$6575,'Reference Prices - Do Not Edit'!$E$4:$E$6575),0)</f>
        <v>0</v>
      </c>
      <c r="F4370" s="25">
        <f>IFERROR(_xlfn.XLOOKUP($B4370,'Reference Prices - Do Not Edit'!$C$4:$C$6575,'Reference Prices - Do Not Edit'!$I$4:$I$6575),0)</f>
        <v>0</v>
      </c>
    </row>
    <row r="4371" spans="2:6">
      <c r="B4371" s="475"/>
      <c r="C4371" s="380" t="str">
        <f>IFERROR(_xlfn.XLOOKUP($B4371,'Reference Prices - Do Not Edit'!$C$4:$C$6575,'Reference Prices - Do Not Edit'!$B$4:$B$6575),"-")</f>
        <v>-</v>
      </c>
      <c r="D4371" s="23">
        <f>IFERROR(_xlfn.XLOOKUP($B4371,'Reference Prices - Do Not Edit'!$C$4:$C$6575,'Reference Prices - Do Not Edit'!$D$4:$D$6575),0)</f>
        <v>0</v>
      </c>
      <c r="E4371" s="23">
        <f>IFERROR(_xlfn.XLOOKUP($B4371,'Reference Prices - Do Not Edit'!$C$4:$C$6575,'Reference Prices - Do Not Edit'!$E$4:$E$6575),0)</f>
        <v>0</v>
      </c>
      <c r="F4371" s="25">
        <f>IFERROR(_xlfn.XLOOKUP($B4371,'Reference Prices - Do Not Edit'!$C$4:$C$6575,'Reference Prices - Do Not Edit'!$I$4:$I$6575),0)</f>
        <v>0</v>
      </c>
    </row>
    <row r="4372" spans="2:6">
      <c r="B4372" s="475"/>
      <c r="C4372" s="380" t="str">
        <f>IFERROR(_xlfn.XLOOKUP($B4372,'Reference Prices - Do Not Edit'!$C$4:$C$6575,'Reference Prices - Do Not Edit'!$B$4:$B$6575),"-")</f>
        <v>-</v>
      </c>
      <c r="D4372" s="23">
        <f>IFERROR(_xlfn.XLOOKUP($B4372,'Reference Prices - Do Not Edit'!$C$4:$C$6575,'Reference Prices - Do Not Edit'!$D$4:$D$6575),0)</f>
        <v>0</v>
      </c>
      <c r="E4372" s="23">
        <f>IFERROR(_xlfn.XLOOKUP($B4372,'Reference Prices - Do Not Edit'!$C$4:$C$6575,'Reference Prices - Do Not Edit'!$E$4:$E$6575),0)</f>
        <v>0</v>
      </c>
      <c r="F4372" s="25">
        <f>IFERROR(_xlfn.XLOOKUP($B4372,'Reference Prices - Do Not Edit'!$C$4:$C$6575,'Reference Prices - Do Not Edit'!$I$4:$I$6575),0)</f>
        <v>0</v>
      </c>
    </row>
    <row r="4373" spans="2:6">
      <c r="B4373" s="475"/>
      <c r="C4373" s="380" t="str">
        <f>IFERROR(_xlfn.XLOOKUP($B4373,'Reference Prices - Do Not Edit'!$C$4:$C$6575,'Reference Prices - Do Not Edit'!$B$4:$B$6575),"-")</f>
        <v>-</v>
      </c>
      <c r="D4373" s="23">
        <f>IFERROR(_xlfn.XLOOKUP($B4373,'Reference Prices - Do Not Edit'!$C$4:$C$6575,'Reference Prices - Do Not Edit'!$D$4:$D$6575),0)</f>
        <v>0</v>
      </c>
      <c r="E4373" s="23">
        <f>IFERROR(_xlfn.XLOOKUP($B4373,'Reference Prices - Do Not Edit'!$C$4:$C$6575,'Reference Prices - Do Not Edit'!$E$4:$E$6575),0)</f>
        <v>0</v>
      </c>
      <c r="F4373" s="25">
        <f>IFERROR(_xlfn.XLOOKUP($B4373,'Reference Prices - Do Not Edit'!$C$4:$C$6575,'Reference Prices - Do Not Edit'!$I$4:$I$6575),0)</f>
        <v>0</v>
      </c>
    </row>
    <row r="4374" spans="2:6">
      <c r="B4374" s="475"/>
      <c r="C4374" s="380" t="str">
        <f>IFERROR(_xlfn.XLOOKUP($B4374,'Reference Prices - Do Not Edit'!$C$4:$C$6575,'Reference Prices - Do Not Edit'!$B$4:$B$6575),"-")</f>
        <v>-</v>
      </c>
      <c r="D4374" s="23">
        <f>IFERROR(_xlfn.XLOOKUP($B4374,'Reference Prices - Do Not Edit'!$C$4:$C$6575,'Reference Prices - Do Not Edit'!$D$4:$D$6575),0)</f>
        <v>0</v>
      </c>
      <c r="E4374" s="23">
        <f>IFERROR(_xlfn.XLOOKUP($B4374,'Reference Prices - Do Not Edit'!$C$4:$C$6575,'Reference Prices - Do Not Edit'!$E$4:$E$6575),0)</f>
        <v>0</v>
      </c>
      <c r="F4374" s="25">
        <f>IFERROR(_xlfn.XLOOKUP($B4374,'Reference Prices - Do Not Edit'!$C$4:$C$6575,'Reference Prices - Do Not Edit'!$I$4:$I$6575),0)</f>
        <v>0</v>
      </c>
    </row>
    <row r="4375" spans="2:6">
      <c r="B4375" s="475"/>
      <c r="C4375" s="380" t="str">
        <f>IFERROR(_xlfn.XLOOKUP($B4375,'Reference Prices - Do Not Edit'!$C$4:$C$6575,'Reference Prices - Do Not Edit'!$B$4:$B$6575),"-")</f>
        <v>-</v>
      </c>
      <c r="D4375" s="23">
        <f>IFERROR(_xlfn.XLOOKUP($B4375,'Reference Prices - Do Not Edit'!$C$4:$C$6575,'Reference Prices - Do Not Edit'!$D$4:$D$6575),0)</f>
        <v>0</v>
      </c>
      <c r="E4375" s="23">
        <f>IFERROR(_xlfn.XLOOKUP($B4375,'Reference Prices - Do Not Edit'!$C$4:$C$6575,'Reference Prices - Do Not Edit'!$E$4:$E$6575),0)</f>
        <v>0</v>
      </c>
      <c r="F4375" s="25">
        <f>IFERROR(_xlfn.XLOOKUP($B4375,'Reference Prices - Do Not Edit'!$C$4:$C$6575,'Reference Prices - Do Not Edit'!$I$4:$I$6575),0)</f>
        <v>0</v>
      </c>
    </row>
    <row r="4376" spans="2:6">
      <c r="B4376" s="475"/>
      <c r="C4376" s="380" t="str">
        <f>IFERROR(_xlfn.XLOOKUP($B4376,'Reference Prices - Do Not Edit'!$C$4:$C$6575,'Reference Prices - Do Not Edit'!$B$4:$B$6575),"-")</f>
        <v>-</v>
      </c>
      <c r="D4376" s="23">
        <f>IFERROR(_xlfn.XLOOKUP($B4376,'Reference Prices - Do Not Edit'!$C$4:$C$6575,'Reference Prices - Do Not Edit'!$D$4:$D$6575),0)</f>
        <v>0</v>
      </c>
      <c r="E4376" s="23">
        <f>IFERROR(_xlfn.XLOOKUP($B4376,'Reference Prices - Do Not Edit'!$C$4:$C$6575,'Reference Prices - Do Not Edit'!$E$4:$E$6575),0)</f>
        <v>0</v>
      </c>
      <c r="F4376" s="25">
        <f>IFERROR(_xlfn.XLOOKUP($B4376,'Reference Prices - Do Not Edit'!$C$4:$C$6575,'Reference Prices - Do Not Edit'!$I$4:$I$6575),0)</f>
        <v>0</v>
      </c>
    </row>
    <row r="4377" spans="2:6">
      <c r="B4377" s="475"/>
      <c r="C4377" s="380" t="str">
        <f>IFERROR(_xlfn.XLOOKUP($B4377,'Reference Prices - Do Not Edit'!$C$4:$C$6575,'Reference Prices - Do Not Edit'!$B$4:$B$6575),"-")</f>
        <v>-</v>
      </c>
      <c r="D4377" s="23">
        <f>IFERROR(_xlfn.XLOOKUP($B4377,'Reference Prices - Do Not Edit'!$C$4:$C$6575,'Reference Prices - Do Not Edit'!$D$4:$D$6575),0)</f>
        <v>0</v>
      </c>
      <c r="E4377" s="23">
        <f>IFERROR(_xlfn.XLOOKUP($B4377,'Reference Prices - Do Not Edit'!$C$4:$C$6575,'Reference Prices - Do Not Edit'!$E$4:$E$6575),0)</f>
        <v>0</v>
      </c>
      <c r="F4377" s="25">
        <f>IFERROR(_xlfn.XLOOKUP($B4377,'Reference Prices - Do Not Edit'!$C$4:$C$6575,'Reference Prices - Do Not Edit'!$I$4:$I$6575),0)</f>
        <v>0</v>
      </c>
    </row>
    <row r="4378" spans="2:6">
      <c r="B4378" s="475"/>
      <c r="C4378" s="380" t="str">
        <f>IFERROR(_xlfn.XLOOKUP($B4378,'Reference Prices - Do Not Edit'!$C$4:$C$6575,'Reference Prices - Do Not Edit'!$B$4:$B$6575),"-")</f>
        <v>-</v>
      </c>
      <c r="D4378" s="23">
        <f>IFERROR(_xlfn.XLOOKUP($B4378,'Reference Prices - Do Not Edit'!$C$4:$C$6575,'Reference Prices - Do Not Edit'!$D$4:$D$6575),0)</f>
        <v>0</v>
      </c>
      <c r="E4378" s="23">
        <f>IFERROR(_xlfn.XLOOKUP($B4378,'Reference Prices - Do Not Edit'!$C$4:$C$6575,'Reference Prices - Do Not Edit'!$E$4:$E$6575),0)</f>
        <v>0</v>
      </c>
      <c r="F4378" s="25">
        <f>IFERROR(_xlfn.XLOOKUP($B4378,'Reference Prices - Do Not Edit'!$C$4:$C$6575,'Reference Prices - Do Not Edit'!$I$4:$I$6575),0)</f>
        <v>0</v>
      </c>
    </row>
    <row r="4379" spans="2:6">
      <c r="B4379" s="475"/>
      <c r="C4379" s="380" t="str">
        <f>IFERROR(_xlfn.XLOOKUP($B4379,'Reference Prices - Do Not Edit'!$C$4:$C$6575,'Reference Prices - Do Not Edit'!$B$4:$B$6575),"-")</f>
        <v>-</v>
      </c>
      <c r="D4379" s="23">
        <f>IFERROR(_xlfn.XLOOKUP($B4379,'Reference Prices - Do Not Edit'!$C$4:$C$6575,'Reference Prices - Do Not Edit'!$D$4:$D$6575),0)</f>
        <v>0</v>
      </c>
      <c r="E4379" s="23">
        <f>IFERROR(_xlfn.XLOOKUP($B4379,'Reference Prices - Do Not Edit'!$C$4:$C$6575,'Reference Prices - Do Not Edit'!$E$4:$E$6575),0)</f>
        <v>0</v>
      </c>
      <c r="F4379" s="25">
        <f>IFERROR(_xlfn.XLOOKUP($B4379,'Reference Prices - Do Not Edit'!$C$4:$C$6575,'Reference Prices - Do Not Edit'!$I$4:$I$6575),0)</f>
        <v>0</v>
      </c>
    </row>
    <row r="4380" spans="2:6">
      <c r="B4380" s="475"/>
      <c r="C4380" s="380" t="str">
        <f>IFERROR(_xlfn.XLOOKUP($B4380,'Reference Prices - Do Not Edit'!$C$4:$C$6575,'Reference Prices - Do Not Edit'!$B$4:$B$6575),"-")</f>
        <v>-</v>
      </c>
      <c r="D4380" s="23">
        <f>IFERROR(_xlfn.XLOOKUP($B4380,'Reference Prices - Do Not Edit'!$C$4:$C$6575,'Reference Prices - Do Not Edit'!$D$4:$D$6575),0)</f>
        <v>0</v>
      </c>
      <c r="E4380" s="23">
        <f>IFERROR(_xlfn.XLOOKUP($B4380,'Reference Prices - Do Not Edit'!$C$4:$C$6575,'Reference Prices - Do Not Edit'!$E$4:$E$6575),0)</f>
        <v>0</v>
      </c>
      <c r="F4380" s="25">
        <f>IFERROR(_xlfn.XLOOKUP($B4380,'Reference Prices - Do Not Edit'!$C$4:$C$6575,'Reference Prices - Do Not Edit'!$I$4:$I$6575),0)</f>
        <v>0</v>
      </c>
    </row>
    <row r="4381" spans="2:6">
      <c r="B4381" s="475"/>
      <c r="C4381" s="380" t="str">
        <f>IFERROR(_xlfn.XLOOKUP($B4381,'Reference Prices - Do Not Edit'!$C$4:$C$6575,'Reference Prices - Do Not Edit'!$B$4:$B$6575),"-")</f>
        <v>-</v>
      </c>
      <c r="D4381" s="23">
        <f>IFERROR(_xlfn.XLOOKUP($B4381,'Reference Prices - Do Not Edit'!$C$4:$C$6575,'Reference Prices - Do Not Edit'!$D$4:$D$6575),0)</f>
        <v>0</v>
      </c>
      <c r="E4381" s="23">
        <f>IFERROR(_xlfn.XLOOKUP($B4381,'Reference Prices - Do Not Edit'!$C$4:$C$6575,'Reference Prices - Do Not Edit'!$E$4:$E$6575),0)</f>
        <v>0</v>
      </c>
      <c r="F4381" s="25">
        <f>IFERROR(_xlfn.XLOOKUP($B4381,'Reference Prices - Do Not Edit'!$C$4:$C$6575,'Reference Prices - Do Not Edit'!$I$4:$I$6575),0)</f>
        <v>0</v>
      </c>
    </row>
    <row r="4382" spans="2:6">
      <c r="B4382" s="475"/>
      <c r="C4382" s="380" t="str">
        <f>IFERROR(_xlfn.XLOOKUP($B4382,'Reference Prices - Do Not Edit'!$C$4:$C$6575,'Reference Prices - Do Not Edit'!$B$4:$B$6575),"-")</f>
        <v>-</v>
      </c>
      <c r="D4382" s="23">
        <f>IFERROR(_xlfn.XLOOKUP($B4382,'Reference Prices - Do Not Edit'!$C$4:$C$6575,'Reference Prices - Do Not Edit'!$D$4:$D$6575),0)</f>
        <v>0</v>
      </c>
      <c r="E4382" s="23">
        <f>IFERROR(_xlfn.XLOOKUP($B4382,'Reference Prices - Do Not Edit'!$C$4:$C$6575,'Reference Prices - Do Not Edit'!$E$4:$E$6575),0)</f>
        <v>0</v>
      </c>
      <c r="F4382" s="25">
        <f>IFERROR(_xlfn.XLOOKUP($B4382,'Reference Prices - Do Not Edit'!$C$4:$C$6575,'Reference Prices - Do Not Edit'!$I$4:$I$6575),0)</f>
        <v>0</v>
      </c>
    </row>
    <row r="4383" spans="2:6">
      <c r="B4383" s="475"/>
      <c r="C4383" s="380" t="str">
        <f>IFERROR(_xlfn.XLOOKUP($B4383,'Reference Prices - Do Not Edit'!$C$4:$C$6575,'Reference Prices - Do Not Edit'!$B$4:$B$6575),"-")</f>
        <v>-</v>
      </c>
      <c r="D4383" s="23">
        <f>IFERROR(_xlfn.XLOOKUP($B4383,'Reference Prices - Do Not Edit'!$C$4:$C$6575,'Reference Prices - Do Not Edit'!$D$4:$D$6575),0)</f>
        <v>0</v>
      </c>
      <c r="E4383" s="23">
        <f>IFERROR(_xlfn.XLOOKUP($B4383,'Reference Prices - Do Not Edit'!$C$4:$C$6575,'Reference Prices - Do Not Edit'!$E$4:$E$6575),0)</f>
        <v>0</v>
      </c>
      <c r="F4383" s="25">
        <f>IFERROR(_xlfn.XLOOKUP($B4383,'Reference Prices - Do Not Edit'!$C$4:$C$6575,'Reference Prices - Do Not Edit'!$I$4:$I$6575),0)</f>
        <v>0</v>
      </c>
    </row>
    <row r="4384" spans="2:6">
      <c r="B4384" s="475"/>
      <c r="C4384" s="380" t="str">
        <f>IFERROR(_xlfn.XLOOKUP($B4384,'Reference Prices - Do Not Edit'!$C$4:$C$6575,'Reference Prices - Do Not Edit'!$B$4:$B$6575),"-")</f>
        <v>-</v>
      </c>
      <c r="D4384" s="23">
        <f>IFERROR(_xlfn.XLOOKUP($B4384,'Reference Prices - Do Not Edit'!$C$4:$C$6575,'Reference Prices - Do Not Edit'!$D$4:$D$6575),0)</f>
        <v>0</v>
      </c>
      <c r="E4384" s="23">
        <f>IFERROR(_xlfn.XLOOKUP($B4384,'Reference Prices - Do Not Edit'!$C$4:$C$6575,'Reference Prices - Do Not Edit'!$E$4:$E$6575),0)</f>
        <v>0</v>
      </c>
      <c r="F4384" s="25">
        <f>IFERROR(_xlfn.XLOOKUP($B4384,'Reference Prices - Do Not Edit'!$C$4:$C$6575,'Reference Prices - Do Not Edit'!$I$4:$I$6575),0)</f>
        <v>0</v>
      </c>
    </row>
    <row r="4385" spans="2:6">
      <c r="B4385" s="475"/>
      <c r="C4385" s="380" t="str">
        <f>IFERROR(_xlfn.XLOOKUP($B4385,'Reference Prices - Do Not Edit'!$C$4:$C$6575,'Reference Prices - Do Not Edit'!$B$4:$B$6575),"-")</f>
        <v>-</v>
      </c>
      <c r="D4385" s="23">
        <f>IFERROR(_xlfn.XLOOKUP($B4385,'Reference Prices - Do Not Edit'!$C$4:$C$6575,'Reference Prices - Do Not Edit'!$D$4:$D$6575),0)</f>
        <v>0</v>
      </c>
      <c r="E4385" s="23">
        <f>IFERROR(_xlfn.XLOOKUP($B4385,'Reference Prices - Do Not Edit'!$C$4:$C$6575,'Reference Prices - Do Not Edit'!$E$4:$E$6575),0)</f>
        <v>0</v>
      </c>
      <c r="F4385" s="25">
        <f>IFERROR(_xlfn.XLOOKUP($B4385,'Reference Prices - Do Not Edit'!$C$4:$C$6575,'Reference Prices - Do Not Edit'!$I$4:$I$6575),0)</f>
        <v>0</v>
      </c>
    </row>
    <row r="4386" spans="2:6">
      <c r="B4386" s="475"/>
      <c r="C4386" s="380" t="str">
        <f>IFERROR(_xlfn.XLOOKUP($B4386,'Reference Prices - Do Not Edit'!$C$4:$C$6575,'Reference Prices - Do Not Edit'!$B$4:$B$6575),"-")</f>
        <v>-</v>
      </c>
      <c r="D4386" s="23">
        <f>IFERROR(_xlfn.XLOOKUP($B4386,'Reference Prices - Do Not Edit'!$C$4:$C$6575,'Reference Prices - Do Not Edit'!$D$4:$D$6575),0)</f>
        <v>0</v>
      </c>
      <c r="E4386" s="23">
        <f>IFERROR(_xlfn.XLOOKUP($B4386,'Reference Prices - Do Not Edit'!$C$4:$C$6575,'Reference Prices - Do Not Edit'!$E$4:$E$6575),0)</f>
        <v>0</v>
      </c>
      <c r="F4386" s="25">
        <f>IFERROR(_xlfn.XLOOKUP($B4386,'Reference Prices - Do Not Edit'!$C$4:$C$6575,'Reference Prices - Do Not Edit'!$I$4:$I$6575),0)</f>
        <v>0</v>
      </c>
    </row>
    <row r="4387" spans="2:6">
      <c r="B4387" s="475"/>
      <c r="C4387" s="380" t="str">
        <f>IFERROR(_xlfn.XLOOKUP($B4387,'Reference Prices - Do Not Edit'!$C$4:$C$6575,'Reference Prices - Do Not Edit'!$B$4:$B$6575),"-")</f>
        <v>-</v>
      </c>
      <c r="D4387" s="23">
        <f>IFERROR(_xlfn.XLOOKUP($B4387,'Reference Prices - Do Not Edit'!$C$4:$C$6575,'Reference Prices - Do Not Edit'!$D$4:$D$6575),0)</f>
        <v>0</v>
      </c>
      <c r="E4387" s="23">
        <f>IFERROR(_xlfn.XLOOKUP($B4387,'Reference Prices - Do Not Edit'!$C$4:$C$6575,'Reference Prices - Do Not Edit'!$E$4:$E$6575),0)</f>
        <v>0</v>
      </c>
      <c r="F4387" s="25">
        <f>IFERROR(_xlfn.XLOOKUP($B4387,'Reference Prices - Do Not Edit'!$C$4:$C$6575,'Reference Prices - Do Not Edit'!$I$4:$I$6575),0)</f>
        <v>0</v>
      </c>
    </row>
    <row r="4388" spans="2:6">
      <c r="B4388" s="475"/>
      <c r="C4388" s="380" t="str">
        <f>IFERROR(_xlfn.XLOOKUP($B4388,'Reference Prices - Do Not Edit'!$C$4:$C$6575,'Reference Prices - Do Not Edit'!$B$4:$B$6575),"-")</f>
        <v>-</v>
      </c>
      <c r="D4388" s="23">
        <f>IFERROR(_xlfn.XLOOKUP($B4388,'Reference Prices - Do Not Edit'!$C$4:$C$6575,'Reference Prices - Do Not Edit'!$D$4:$D$6575),0)</f>
        <v>0</v>
      </c>
      <c r="E4388" s="23">
        <f>IFERROR(_xlfn.XLOOKUP($B4388,'Reference Prices - Do Not Edit'!$C$4:$C$6575,'Reference Prices - Do Not Edit'!$E$4:$E$6575),0)</f>
        <v>0</v>
      </c>
      <c r="F4388" s="25">
        <f>IFERROR(_xlfn.XLOOKUP($B4388,'Reference Prices - Do Not Edit'!$C$4:$C$6575,'Reference Prices - Do Not Edit'!$I$4:$I$6575),0)</f>
        <v>0</v>
      </c>
    </row>
    <row r="4389" spans="2:6">
      <c r="B4389" s="475"/>
      <c r="C4389" s="380" t="str">
        <f>IFERROR(_xlfn.XLOOKUP($B4389,'Reference Prices - Do Not Edit'!$C$4:$C$6575,'Reference Prices - Do Not Edit'!$B$4:$B$6575),"-")</f>
        <v>-</v>
      </c>
      <c r="D4389" s="23">
        <f>IFERROR(_xlfn.XLOOKUP($B4389,'Reference Prices - Do Not Edit'!$C$4:$C$6575,'Reference Prices - Do Not Edit'!$D$4:$D$6575),0)</f>
        <v>0</v>
      </c>
      <c r="E4389" s="23">
        <f>IFERROR(_xlfn.XLOOKUP($B4389,'Reference Prices - Do Not Edit'!$C$4:$C$6575,'Reference Prices - Do Not Edit'!$E$4:$E$6575),0)</f>
        <v>0</v>
      </c>
      <c r="F4389" s="25">
        <f>IFERROR(_xlfn.XLOOKUP($B4389,'Reference Prices - Do Not Edit'!$C$4:$C$6575,'Reference Prices - Do Not Edit'!$I$4:$I$6575),0)</f>
        <v>0</v>
      </c>
    </row>
    <row r="4390" spans="2:6">
      <c r="B4390" s="475"/>
      <c r="C4390" s="380" t="str">
        <f>IFERROR(_xlfn.XLOOKUP($B4390,'Reference Prices - Do Not Edit'!$C$4:$C$6575,'Reference Prices - Do Not Edit'!$B$4:$B$6575),"-")</f>
        <v>-</v>
      </c>
      <c r="D4390" s="23">
        <f>IFERROR(_xlfn.XLOOKUP($B4390,'Reference Prices - Do Not Edit'!$C$4:$C$6575,'Reference Prices - Do Not Edit'!$D$4:$D$6575),0)</f>
        <v>0</v>
      </c>
      <c r="E4390" s="23">
        <f>IFERROR(_xlfn.XLOOKUP($B4390,'Reference Prices - Do Not Edit'!$C$4:$C$6575,'Reference Prices - Do Not Edit'!$E$4:$E$6575),0)</f>
        <v>0</v>
      </c>
      <c r="F4390" s="25">
        <f>IFERROR(_xlfn.XLOOKUP($B4390,'Reference Prices - Do Not Edit'!$C$4:$C$6575,'Reference Prices - Do Not Edit'!$I$4:$I$6575),0)</f>
        <v>0</v>
      </c>
    </row>
    <row r="4391" spans="2:6">
      <c r="B4391" s="475"/>
      <c r="C4391" s="380" t="str">
        <f>IFERROR(_xlfn.XLOOKUP($B4391,'Reference Prices - Do Not Edit'!$C$4:$C$6575,'Reference Prices - Do Not Edit'!$B$4:$B$6575),"-")</f>
        <v>-</v>
      </c>
      <c r="D4391" s="23">
        <f>IFERROR(_xlfn.XLOOKUP($B4391,'Reference Prices - Do Not Edit'!$C$4:$C$6575,'Reference Prices - Do Not Edit'!$D$4:$D$6575),0)</f>
        <v>0</v>
      </c>
      <c r="E4391" s="23">
        <f>IFERROR(_xlfn.XLOOKUP($B4391,'Reference Prices - Do Not Edit'!$C$4:$C$6575,'Reference Prices - Do Not Edit'!$E$4:$E$6575),0)</f>
        <v>0</v>
      </c>
      <c r="F4391" s="25">
        <f>IFERROR(_xlfn.XLOOKUP($B4391,'Reference Prices - Do Not Edit'!$C$4:$C$6575,'Reference Prices - Do Not Edit'!$I$4:$I$6575),0)</f>
        <v>0</v>
      </c>
    </row>
    <row r="4392" spans="2:6">
      <c r="B4392" s="475"/>
      <c r="C4392" s="380" t="str">
        <f>IFERROR(_xlfn.XLOOKUP($B4392,'Reference Prices - Do Not Edit'!$C$4:$C$6575,'Reference Prices - Do Not Edit'!$B$4:$B$6575),"-")</f>
        <v>-</v>
      </c>
      <c r="D4392" s="23">
        <f>IFERROR(_xlfn.XLOOKUP($B4392,'Reference Prices - Do Not Edit'!$C$4:$C$6575,'Reference Prices - Do Not Edit'!$D$4:$D$6575),0)</f>
        <v>0</v>
      </c>
      <c r="E4392" s="23">
        <f>IFERROR(_xlfn.XLOOKUP($B4392,'Reference Prices - Do Not Edit'!$C$4:$C$6575,'Reference Prices - Do Not Edit'!$E$4:$E$6575),0)</f>
        <v>0</v>
      </c>
      <c r="F4392" s="25">
        <f>IFERROR(_xlfn.XLOOKUP($B4392,'Reference Prices - Do Not Edit'!$C$4:$C$6575,'Reference Prices - Do Not Edit'!$I$4:$I$6575),0)</f>
        <v>0</v>
      </c>
    </row>
    <row r="4393" spans="2:6">
      <c r="B4393" s="475"/>
      <c r="C4393" s="380" t="str">
        <f>IFERROR(_xlfn.XLOOKUP($B4393,'Reference Prices - Do Not Edit'!$C$4:$C$6575,'Reference Prices - Do Not Edit'!$B$4:$B$6575),"-")</f>
        <v>-</v>
      </c>
      <c r="D4393" s="23">
        <f>IFERROR(_xlfn.XLOOKUP($B4393,'Reference Prices - Do Not Edit'!$C$4:$C$6575,'Reference Prices - Do Not Edit'!$D$4:$D$6575),0)</f>
        <v>0</v>
      </c>
      <c r="E4393" s="23">
        <f>IFERROR(_xlfn.XLOOKUP($B4393,'Reference Prices - Do Not Edit'!$C$4:$C$6575,'Reference Prices - Do Not Edit'!$E$4:$E$6575),0)</f>
        <v>0</v>
      </c>
      <c r="F4393" s="25">
        <f>IFERROR(_xlfn.XLOOKUP($B4393,'Reference Prices - Do Not Edit'!$C$4:$C$6575,'Reference Prices - Do Not Edit'!$I$4:$I$6575),0)</f>
        <v>0</v>
      </c>
    </row>
    <row r="4394" spans="2:6">
      <c r="B4394" s="475"/>
      <c r="C4394" s="380" t="str">
        <f>IFERROR(_xlfn.XLOOKUP($B4394,'Reference Prices - Do Not Edit'!$C$4:$C$6575,'Reference Prices - Do Not Edit'!$B$4:$B$6575),"-")</f>
        <v>-</v>
      </c>
      <c r="D4394" s="23">
        <f>IFERROR(_xlfn.XLOOKUP($B4394,'Reference Prices - Do Not Edit'!$C$4:$C$6575,'Reference Prices - Do Not Edit'!$D$4:$D$6575),0)</f>
        <v>0</v>
      </c>
      <c r="E4394" s="23">
        <f>IFERROR(_xlfn.XLOOKUP($B4394,'Reference Prices - Do Not Edit'!$C$4:$C$6575,'Reference Prices - Do Not Edit'!$E$4:$E$6575),0)</f>
        <v>0</v>
      </c>
      <c r="F4394" s="25">
        <f>IFERROR(_xlfn.XLOOKUP($B4394,'Reference Prices - Do Not Edit'!$C$4:$C$6575,'Reference Prices - Do Not Edit'!$I$4:$I$6575),0)</f>
        <v>0</v>
      </c>
    </row>
    <row r="4395" spans="2:6">
      <c r="B4395" s="475"/>
      <c r="C4395" s="380" t="str">
        <f>IFERROR(_xlfn.XLOOKUP($B4395,'Reference Prices - Do Not Edit'!$C$4:$C$6575,'Reference Prices - Do Not Edit'!$B$4:$B$6575),"-")</f>
        <v>-</v>
      </c>
      <c r="D4395" s="23">
        <f>IFERROR(_xlfn.XLOOKUP($B4395,'Reference Prices - Do Not Edit'!$C$4:$C$6575,'Reference Prices - Do Not Edit'!$D$4:$D$6575),0)</f>
        <v>0</v>
      </c>
      <c r="E4395" s="23">
        <f>IFERROR(_xlfn.XLOOKUP($B4395,'Reference Prices - Do Not Edit'!$C$4:$C$6575,'Reference Prices - Do Not Edit'!$E$4:$E$6575),0)</f>
        <v>0</v>
      </c>
      <c r="F4395" s="25">
        <f>IFERROR(_xlfn.XLOOKUP($B4395,'Reference Prices - Do Not Edit'!$C$4:$C$6575,'Reference Prices - Do Not Edit'!$I$4:$I$6575),0)</f>
        <v>0</v>
      </c>
    </row>
    <row r="4396" spans="2:6">
      <c r="B4396" s="475"/>
      <c r="C4396" s="380" t="str">
        <f>IFERROR(_xlfn.XLOOKUP($B4396,'Reference Prices - Do Not Edit'!$C$4:$C$6575,'Reference Prices - Do Not Edit'!$B$4:$B$6575),"-")</f>
        <v>-</v>
      </c>
      <c r="D4396" s="23">
        <f>IFERROR(_xlfn.XLOOKUP($B4396,'Reference Prices - Do Not Edit'!$C$4:$C$6575,'Reference Prices - Do Not Edit'!$D$4:$D$6575),0)</f>
        <v>0</v>
      </c>
      <c r="E4396" s="23">
        <f>IFERROR(_xlfn.XLOOKUP($B4396,'Reference Prices - Do Not Edit'!$C$4:$C$6575,'Reference Prices - Do Not Edit'!$E$4:$E$6575),0)</f>
        <v>0</v>
      </c>
      <c r="F4396" s="25">
        <f>IFERROR(_xlfn.XLOOKUP($B4396,'Reference Prices - Do Not Edit'!$C$4:$C$6575,'Reference Prices - Do Not Edit'!$I$4:$I$6575),0)</f>
        <v>0</v>
      </c>
    </row>
    <row r="4397" spans="2:6">
      <c r="B4397" s="475"/>
      <c r="C4397" s="380" t="str">
        <f>IFERROR(_xlfn.XLOOKUP($B4397,'Reference Prices - Do Not Edit'!$C$4:$C$6575,'Reference Prices - Do Not Edit'!$B$4:$B$6575),"-")</f>
        <v>-</v>
      </c>
      <c r="D4397" s="23">
        <f>IFERROR(_xlfn.XLOOKUP($B4397,'Reference Prices - Do Not Edit'!$C$4:$C$6575,'Reference Prices - Do Not Edit'!$D$4:$D$6575),0)</f>
        <v>0</v>
      </c>
      <c r="E4397" s="23">
        <f>IFERROR(_xlfn.XLOOKUP($B4397,'Reference Prices - Do Not Edit'!$C$4:$C$6575,'Reference Prices - Do Not Edit'!$E$4:$E$6575),0)</f>
        <v>0</v>
      </c>
      <c r="F4397" s="25">
        <f>IFERROR(_xlfn.XLOOKUP($B4397,'Reference Prices - Do Not Edit'!$C$4:$C$6575,'Reference Prices - Do Not Edit'!$I$4:$I$6575),0)</f>
        <v>0</v>
      </c>
    </row>
    <row r="4398" spans="2:6">
      <c r="B4398" s="475"/>
      <c r="C4398" s="380" t="str">
        <f>IFERROR(_xlfn.XLOOKUP($B4398,'Reference Prices - Do Not Edit'!$C$4:$C$6575,'Reference Prices - Do Not Edit'!$B$4:$B$6575),"-")</f>
        <v>-</v>
      </c>
      <c r="D4398" s="23">
        <f>IFERROR(_xlfn.XLOOKUP($B4398,'Reference Prices - Do Not Edit'!$C$4:$C$6575,'Reference Prices - Do Not Edit'!$D$4:$D$6575),0)</f>
        <v>0</v>
      </c>
      <c r="E4398" s="23">
        <f>IFERROR(_xlfn.XLOOKUP($B4398,'Reference Prices - Do Not Edit'!$C$4:$C$6575,'Reference Prices - Do Not Edit'!$E$4:$E$6575),0)</f>
        <v>0</v>
      </c>
      <c r="F4398" s="25">
        <f>IFERROR(_xlfn.XLOOKUP($B4398,'Reference Prices - Do Not Edit'!$C$4:$C$6575,'Reference Prices - Do Not Edit'!$I$4:$I$6575),0)</f>
        <v>0</v>
      </c>
    </row>
    <row r="4399" spans="2:6">
      <c r="B4399" s="475"/>
      <c r="C4399" s="380" t="str">
        <f>IFERROR(_xlfn.XLOOKUP($B4399,'Reference Prices - Do Not Edit'!$C$4:$C$6575,'Reference Prices - Do Not Edit'!$B$4:$B$6575),"-")</f>
        <v>-</v>
      </c>
      <c r="D4399" s="23">
        <f>IFERROR(_xlfn.XLOOKUP($B4399,'Reference Prices - Do Not Edit'!$C$4:$C$6575,'Reference Prices - Do Not Edit'!$D$4:$D$6575),0)</f>
        <v>0</v>
      </c>
      <c r="E4399" s="23">
        <f>IFERROR(_xlfn.XLOOKUP($B4399,'Reference Prices - Do Not Edit'!$C$4:$C$6575,'Reference Prices - Do Not Edit'!$E$4:$E$6575),0)</f>
        <v>0</v>
      </c>
      <c r="F4399" s="25">
        <f>IFERROR(_xlfn.XLOOKUP($B4399,'Reference Prices - Do Not Edit'!$C$4:$C$6575,'Reference Prices - Do Not Edit'!$I$4:$I$6575),0)</f>
        <v>0</v>
      </c>
    </row>
    <row r="4400" spans="2:6">
      <c r="B4400" s="475"/>
      <c r="C4400" s="380" t="str">
        <f>IFERROR(_xlfn.XLOOKUP($B4400,'Reference Prices - Do Not Edit'!$C$4:$C$6575,'Reference Prices - Do Not Edit'!$B$4:$B$6575),"-")</f>
        <v>-</v>
      </c>
      <c r="D4400" s="23">
        <f>IFERROR(_xlfn.XLOOKUP($B4400,'Reference Prices - Do Not Edit'!$C$4:$C$6575,'Reference Prices - Do Not Edit'!$D$4:$D$6575),0)</f>
        <v>0</v>
      </c>
      <c r="E4400" s="23">
        <f>IFERROR(_xlfn.XLOOKUP($B4400,'Reference Prices - Do Not Edit'!$C$4:$C$6575,'Reference Prices - Do Not Edit'!$E$4:$E$6575),0)</f>
        <v>0</v>
      </c>
      <c r="F4400" s="25">
        <f>IFERROR(_xlfn.XLOOKUP($B4400,'Reference Prices - Do Not Edit'!$C$4:$C$6575,'Reference Prices - Do Not Edit'!$I$4:$I$6575),0)</f>
        <v>0</v>
      </c>
    </row>
    <row r="4401" spans="2:6">
      <c r="B4401" s="475"/>
      <c r="C4401" s="380" t="str">
        <f>IFERROR(_xlfn.XLOOKUP($B4401,'Reference Prices - Do Not Edit'!$C$4:$C$6575,'Reference Prices - Do Not Edit'!$B$4:$B$6575),"-")</f>
        <v>-</v>
      </c>
      <c r="D4401" s="23">
        <f>IFERROR(_xlfn.XLOOKUP($B4401,'Reference Prices - Do Not Edit'!$C$4:$C$6575,'Reference Prices - Do Not Edit'!$D$4:$D$6575),0)</f>
        <v>0</v>
      </c>
      <c r="E4401" s="23">
        <f>IFERROR(_xlfn.XLOOKUP($B4401,'Reference Prices - Do Not Edit'!$C$4:$C$6575,'Reference Prices - Do Not Edit'!$E$4:$E$6575),0)</f>
        <v>0</v>
      </c>
      <c r="F4401" s="25">
        <f>IFERROR(_xlfn.XLOOKUP($B4401,'Reference Prices - Do Not Edit'!$C$4:$C$6575,'Reference Prices - Do Not Edit'!$I$4:$I$6575),0)</f>
        <v>0</v>
      </c>
    </row>
    <row r="4402" spans="2:6">
      <c r="B4402" s="475"/>
      <c r="C4402" s="380" t="str">
        <f>IFERROR(_xlfn.XLOOKUP($B4402,'Reference Prices - Do Not Edit'!$C$4:$C$6575,'Reference Prices - Do Not Edit'!$B$4:$B$6575),"-")</f>
        <v>-</v>
      </c>
      <c r="D4402" s="23">
        <f>IFERROR(_xlfn.XLOOKUP($B4402,'Reference Prices - Do Not Edit'!$C$4:$C$6575,'Reference Prices - Do Not Edit'!$D$4:$D$6575),0)</f>
        <v>0</v>
      </c>
      <c r="E4402" s="23">
        <f>IFERROR(_xlfn.XLOOKUP($B4402,'Reference Prices - Do Not Edit'!$C$4:$C$6575,'Reference Prices - Do Not Edit'!$E$4:$E$6575),0)</f>
        <v>0</v>
      </c>
      <c r="F4402" s="25">
        <f>IFERROR(_xlfn.XLOOKUP($B4402,'Reference Prices - Do Not Edit'!$C$4:$C$6575,'Reference Prices - Do Not Edit'!$I$4:$I$6575),0)</f>
        <v>0</v>
      </c>
    </row>
    <row r="4403" spans="2:6">
      <c r="B4403" s="475"/>
      <c r="C4403" s="380" t="str">
        <f>IFERROR(_xlfn.XLOOKUP($B4403,'Reference Prices - Do Not Edit'!$C$4:$C$6575,'Reference Prices - Do Not Edit'!$B$4:$B$6575),"-")</f>
        <v>-</v>
      </c>
      <c r="D4403" s="23">
        <f>IFERROR(_xlfn.XLOOKUP($B4403,'Reference Prices - Do Not Edit'!$C$4:$C$6575,'Reference Prices - Do Not Edit'!$D$4:$D$6575),0)</f>
        <v>0</v>
      </c>
      <c r="E4403" s="23">
        <f>IFERROR(_xlfn.XLOOKUP($B4403,'Reference Prices - Do Not Edit'!$C$4:$C$6575,'Reference Prices - Do Not Edit'!$E$4:$E$6575),0)</f>
        <v>0</v>
      </c>
      <c r="F4403" s="25">
        <f>IFERROR(_xlfn.XLOOKUP($B4403,'Reference Prices - Do Not Edit'!$C$4:$C$6575,'Reference Prices - Do Not Edit'!$I$4:$I$6575),0)</f>
        <v>0</v>
      </c>
    </row>
    <row r="4404" spans="2:6">
      <c r="B4404" s="475"/>
      <c r="C4404" s="380" t="str">
        <f>IFERROR(_xlfn.XLOOKUP($B4404,'Reference Prices - Do Not Edit'!$C$4:$C$6575,'Reference Prices - Do Not Edit'!$B$4:$B$6575),"-")</f>
        <v>-</v>
      </c>
      <c r="D4404" s="23">
        <f>IFERROR(_xlfn.XLOOKUP($B4404,'Reference Prices - Do Not Edit'!$C$4:$C$6575,'Reference Prices - Do Not Edit'!$D$4:$D$6575),0)</f>
        <v>0</v>
      </c>
      <c r="E4404" s="23">
        <f>IFERROR(_xlfn.XLOOKUP($B4404,'Reference Prices - Do Not Edit'!$C$4:$C$6575,'Reference Prices - Do Not Edit'!$E$4:$E$6575),0)</f>
        <v>0</v>
      </c>
      <c r="F4404" s="25">
        <f>IFERROR(_xlfn.XLOOKUP($B4404,'Reference Prices - Do Not Edit'!$C$4:$C$6575,'Reference Prices - Do Not Edit'!$I$4:$I$6575),0)</f>
        <v>0</v>
      </c>
    </row>
    <row r="4405" spans="2:6">
      <c r="B4405" s="475"/>
      <c r="C4405" s="380" t="str">
        <f>IFERROR(_xlfn.XLOOKUP($B4405,'Reference Prices - Do Not Edit'!$C$4:$C$6575,'Reference Prices - Do Not Edit'!$B$4:$B$6575),"-")</f>
        <v>-</v>
      </c>
      <c r="D4405" s="23">
        <f>IFERROR(_xlfn.XLOOKUP($B4405,'Reference Prices - Do Not Edit'!$C$4:$C$6575,'Reference Prices - Do Not Edit'!$D$4:$D$6575),0)</f>
        <v>0</v>
      </c>
      <c r="E4405" s="23">
        <f>IFERROR(_xlfn.XLOOKUP($B4405,'Reference Prices - Do Not Edit'!$C$4:$C$6575,'Reference Prices - Do Not Edit'!$E$4:$E$6575),0)</f>
        <v>0</v>
      </c>
      <c r="F4405" s="25">
        <f>IFERROR(_xlfn.XLOOKUP($B4405,'Reference Prices - Do Not Edit'!$C$4:$C$6575,'Reference Prices - Do Not Edit'!$I$4:$I$6575),0)</f>
        <v>0</v>
      </c>
    </row>
    <row r="4406" spans="2:6">
      <c r="B4406" s="475"/>
      <c r="C4406" s="380" t="str">
        <f>IFERROR(_xlfn.XLOOKUP($B4406,'Reference Prices - Do Not Edit'!$C$4:$C$6575,'Reference Prices - Do Not Edit'!$B$4:$B$6575),"-")</f>
        <v>-</v>
      </c>
      <c r="D4406" s="23">
        <f>IFERROR(_xlfn.XLOOKUP($B4406,'Reference Prices - Do Not Edit'!$C$4:$C$6575,'Reference Prices - Do Not Edit'!$D$4:$D$6575),0)</f>
        <v>0</v>
      </c>
      <c r="E4406" s="23">
        <f>IFERROR(_xlfn.XLOOKUP($B4406,'Reference Prices - Do Not Edit'!$C$4:$C$6575,'Reference Prices - Do Not Edit'!$E$4:$E$6575),0)</f>
        <v>0</v>
      </c>
      <c r="F4406" s="25">
        <f>IFERROR(_xlfn.XLOOKUP($B4406,'Reference Prices - Do Not Edit'!$C$4:$C$6575,'Reference Prices - Do Not Edit'!$I$4:$I$6575),0)</f>
        <v>0</v>
      </c>
    </row>
    <row r="4407" spans="2:6">
      <c r="B4407" s="475"/>
      <c r="C4407" s="380" t="str">
        <f>IFERROR(_xlfn.XLOOKUP($B4407,'Reference Prices - Do Not Edit'!$C$4:$C$6575,'Reference Prices - Do Not Edit'!$B$4:$B$6575),"-")</f>
        <v>-</v>
      </c>
      <c r="D4407" s="23">
        <f>IFERROR(_xlfn.XLOOKUP($B4407,'Reference Prices - Do Not Edit'!$C$4:$C$6575,'Reference Prices - Do Not Edit'!$D$4:$D$6575),0)</f>
        <v>0</v>
      </c>
      <c r="E4407" s="23">
        <f>IFERROR(_xlfn.XLOOKUP($B4407,'Reference Prices - Do Not Edit'!$C$4:$C$6575,'Reference Prices - Do Not Edit'!$E$4:$E$6575),0)</f>
        <v>0</v>
      </c>
      <c r="F4407" s="25">
        <f>IFERROR(_xlfn.XLOOKUP($B4407,'Reference Prices - Do Not Edit'!$C$4:$C$6575,'Reference Prices - Do Not Edit'!$I$4:$I$6575),0)</f>
        <v>0</v>
      </c>
    </row>
    <row r="4408" spans="2:6">
      <c r="B4408" s="475"/>
      <c r="C4408" s="380" t="str">
        <f>IFERROR(_xlfn.XLOOKUP($B4408,'Reference Prices - Do Not Edit'!$C$4:$C$6575,'Reference Prices - Do Not Edit'!$B$4:$B$6575),"-")</f>
        <v>-</v>
      </c>
      <c r="D4408" s="23">
        <f>IFERROR(_xlfn.XLOOKUP($B4408,'Reference Prices - Do Not Edit'!$C$4:$C$6575,'Reference Prices - Do Not Edit'!$D$4:$D$6575),0)</f>
        <v>0</v>
      </c>
      <c r="E4408" s="23">
        <f>IFERROR(_xlfn.XLOOKUP($B4408,'Reference Prices - Do Not Edit'!$C$4:$C$6575,'Reference Prices - Do Not Edit'!$E$4:$E$6575),0)</f>
        <v>0</v>
      </c>
      <c r="F4408" s="25">
        <f>IFERROR(_xlfn.XLOOKUP($B4408,'Reference Prices - Do Not Edit'!$C$4:$C$6575,'Reference Prices - Do Not Edit'!$I$4:$I$6575),0)</f>
        <v>0</v>
      </c>
    </row>
    <row r="4409" spans="2:6">
      <c r="B4409" s="475"/>
      <c r="C4409" s="380" t="str">
        <f>IFERROR(_xlfn.XLOOKUP($B4409,'Reference Prices - Do Not Edit'!$C$4:$C$6575,'Reference Prices - Do Not Edit'!$B$4:$B$6575),"-")</f>
        <v>-</v>
      </c>
      <c r="D4409" s="23">
        <f>IFERROR(_xlfn.XLOOKUP($B4409,'Reference Prices - Do Not Edit'!$C$4:$C$6575,'Reference Prices - Do Not Edit'!$D$4:$D$6575),0)</f>
        <v>0</v>
      </c>
      <c r="E4409" s="23">
        <f>IFERROR(_xlfn.XLOOKUP($B4409,'Reference Prices - Do Not Edit'!$C$4:$C$6575,'Reference Prices - Do Not Edit'!$E$4:$E$6575),0)</f>
        <v>0</v>
      </c>
      <c r="F4409" s="25">
        <f>IFERROR(_xlfn.XLOOKUP($B4409,'Reference Prices - Do Not Edit'!$C$4:$C$6575,'Reference Prices - Do Not Edit'!$I$4:$I$6575),0)</f>
        <v>0</v>
      </c>
    </row>
    <row r="4410" spans="2:6">
      <c r="B4410" s="475"/>
      <c r="C4410" s="380" t="str">
        <f>IFERROR(_xlfn.XLOOKUP($B4410,'Reference Prices - Do Not Edit'!$C$4:$C$6575,'Reference Prices - Do Not Edit'!$B$4:$B$6575),"-")</f>
        <v>-</v>
      </c>
      <c r="D4410" s="23">
        <f>IFERROR(_xlfn.XLOOKUP($B4410,'Reference Prices - Do Not Edit'!$C$4:$C$6575,'Reference Prices - Do Not Edit'!$D$4:$D$6575),0)</f>
        <v>0</v>
      </c>
      <c r="E4410" s="23">
        <f>IFERROR(_xlfn.XLOOKUP($B4410,'Reference Prices - Do Not Edit'!$C$4:$C$6575,'Reference Prices - Do Not Edit'!$E$4:$E$6575),0)</f>
        <v>0</v>
      </c>
      <c r="F4410" s="25">
        <f>IFERROR(_xlfn.XLOOKUP($B4410,'Reference Prices - Do Not Edit'!$C$4:$C$6575,'Reference Prices - Do Not Edit'!$I$4:$I$6575),0)</f>
        <v>0</v>
      </c>
    </row>
    <row r="4411" spans="2:6">
      <c r="B4411" s="475"/>
      <c r="C4411" s="380" t="str">
        <f>IFERROR(_xlfn.XLOOKUP($B4411,'Reference Prices - Do Not Edit'!$C$4:$C$6575,'Reference Prices - Do Not Edit'!$B$4:$B$6575),"-")</f>
        <v>-</v>
      </c>
      <c r="D4411" s="23">
        <f>IFERROR(_xlfn.XLOOKUP($B4411,'Reference Prices - Do Not Edit'!$C$4:$C$6575,'Reference Prices - Do Not Edit'!$D$4:$D$6575),0)</f>
        <v>0</v>
      </c>
      <c r="E4411" s="23">
        <f>IFERROR(_xlfn.XLOOKUP($B4411,'Reference Prices - Do Not Edit'!$C$4:$C$6575,'Reference Prices - Do Not Edit'!$E$4:$E$6575),0)</f>
        <v>0</v>
      </c>
      <c r="F4411" s="25">
        <f>IFERROR(_xlfn.XLOOKUP($B4411,'Reference Prices - Do Not Edit'!$C$4:$C$6575,'Reference Prices - Do Not Edit'!$I$4:$I$6575),0)</f>
        <v>0</v>
      </c>
    </row>
    <row r="4412" spans="2:6">
      <c r="B4412" s="475"/>
      <c r="C4412" s="380" t="str">
        <f>IFERROR(_xlfn.XLOOKUP($B4412,'Reference Prices - Do Not Edit'!$C$4:$C$6575,'Reference Prices - Do Not Edit'!$B$4:$B$6575),"-")</f>
        <v>-</v>
      </c>
      <c r="D4412" s="23">
        <f>IFERROR(_xlfn.XLOOKUP($B4412,'Reference Prices - Do Not Edit'!$C$4:$C$6575,'Reference Prices - Do Not Edit'!$D$4:$D$6575),0)</f>
        <v>0</v>
      </c>
      <c r="E4412" s="23">
        <f>IFERROR(_xlfn.XLOOKUP($B4412,'Reference Prices - Do Not Edit'!$C$4:$C$6575,'Reference Prices - Do Not Edit'!$E$4:$E$6575),0)</f>
        <v>0</v>
      </c>
      <c r="F4412" s="25">
        <f>IFERROR(_xlfn.XLOOKUP($B4412,'Reference Prices - Do Not Edit'!$C$4:$C$6575,'Reference Prices - Do Not Edit'!$I$4:$I$6575),0)</f>
        <v>0</v>
      </c>
    </row>
    <row r="4413" spans="2:6">
      <c r="B4413" s="475"/>
      <c r="C4413" s="380" t="str">
        <f>IFERROR(_xlfn.XLOOKUP($B4413,'Reference Prices - Do Not Edit'!$C$4:$C$6575,'Reference Prices - Do Not Edit'!$B$4:$B$6575),"-")</f>
        <v>-</v>
      </c>
      <c r="D4413" s="23">
        <f>IFERROR(_xlfn.XLOOKUP($B4413,'Reference Prices - Do Not Edit'!$C$4:$C$6575,'Reference Prices - Do Not Edit'!$D$4:$D$6575),0)</f>
        <v>0</v>
      </c>
      <c r="E4413" s="23">
        <f>IFERROR(_xlfn.XLOOKUP($B4413,'Reference Prices - Do Not Edit'!$C$4:$C$6575,'Reference Prices - Do Not Edit'!$E$4:$E$6575),0)</f>
        <v>0</v>
      </c>
      <c r="F4413" s="25">
        <f>IFERROR(_xlfn.XLOOKUP($B4413,'Reference Prices - Do Not Edit'!$C$4:$C$6575,'Reference Prices - Do Not Edit'!$I$4:$I$6575),0)</f>
        <v>0</v>
      </c>
    </row>
    <row r="4414" spans="2:6">
      <c r="B4414" s="475"/>
      <c r="C4414" s="380" t="str">
        <f>IFERROR(_xlfn.XLOOKUP($B4414,'Reference Prices - Do Not Edit'!$C$4:$C$6575,'Reference Prices - Do Not Edit'!$B$4:$B$6575),"-")</f>
        <v>-</v>
      </c>
      <c r="D4414" s="23">
        <f>IFERROR(_xlfn.XLOOKUP($B4414,'Reference Prices - Do Not Edit'!$C$4:$C$6575,'Reference Prices - Do Not Edit'!$D$4:$D$6575),0)</f>
        <v>0</v>
      </c>
      <c r="E4414" s="23">
        <f>IFERROR(_xlfn.XLOOKUP($B4414,'Reference Prices - Do Not Edit'!$C$4:$C$6575,'Reference Prices - Do Not Edit'!$E$4:$E$6575),0)</f>
        <v>0</v>
      </c>
      <c r="F4414" s="25">
        <f>IFERROR(_xlfn.XLOOKUP($B4414,'Reference Prices - Do Not Edit'!$C$4:$C$6575,'Reference Prices - Do Not Edit'!$I$4:$I$6575),0)</f>
        <v>0</v>
      </c>
    </row>
    <row r="4415" spans="2:6">
      <c r="B4415" s="475"/>
      <c r="C4415" s="380" t="str">
        <f>IFERROR(_xlfn.XLOOKUP($B4415,'Reference Prices - Do Not Edit'!$C$4:$C$6575,'Reference Prices - Do Not Edit'!$B$4:$B$6575),"-")</f>
        <v>-</v>
      </c>
      <c r="D4415" s="23">
        <f>IFERROR(_xlfn.XLOOKUP($B4415,'Reference Prices - Do Not Edit'!$C$4:$C$6575,'Reference Prices - Do Not Edit'!$D$4:$D$6575),0)</f>
        <v>0</v>
      </c>
      <c r="E4415" s="23">
        <f>IFERROR(_xlfn.XLOOKUP($B4415,'Reference Prices - Do Not Edit'!$C$4:$C$6575,'Reference Prices - Do Not Edit'!$E$4:$E$6575),0)</f>
        <v>0</v>
      </c>
      <c r="F4415" s="25">
        <f>IFERROR(_xlfn.XLOOKUP($B4415,'Reference Prices - Do Not Edit'!$C$4:$C$6575,'Reference Prices - Do Not Edit'!$I$4:$I$6575),0)</f>
        <v>0</v>
      </c>
    </row>
    <row r="4416" spans="2:6">
      <c r="B4416" s="475"/>
      <c r="C4416" s="380" t="str">
        <f>IFERROR(_xlfn.XLOOKUP($B4416,'Reference Prices - Do Not Edit'!$C$4:$C$6575,'Reference Prices - Do Not Edit'!$B$4:$B$6575),"-")</f>
        <v>-</v>
      </c>
      <c r="D4416" s="23">
        <f>IFERROR(_xlfn.XLOOKUP($B4416,'Reference Prices - Do Not Edit'!$C$4:$C$6575,'Reference Prices - Do Not Edit'!$D$4:$D$6575),0)</f>
        <v>0</v>
      </c>
      <c r="E4416" s="23">
        <f>IFERROR(_xlfn.XLOOKUP($B4416,'Reference Prices - Do Not Edit'!$C$4:$C$6575,'Reference Prices - Do Not Edit'!$E$4:$E$6575),0)</f>
        <v>0</v>
      </c>
      <c r="F4416" s="25">
        <f>IFERROR(_xlfn.XLOOKUP($B4416,'Reference Prices - Do Not Edit'!$C$4:$C$6575,'Reference Prices - Do Not Edit'!$I$4:$I$6575),0)</f>
        <v>0</v>
      </c>
    </row>
    <row r="4417" spans="2:6">
      <c r="B4417" s="475"/>
      <c r="C4417" s="380" t="str">
        <f>IFERROR(_xlfn.XLOOKUP($B4417,'Reference Prices - Do Not Edit'!$C$4:$C$6575,'Reference Prices - Do Not Edit'!$B$4:$B$6575),"-")</f>
        <v>-</v>
      </c>
      <c r="D4417" s="23">
        <f>IFERROR(_xlfn.XLOOKUP($B4417,'Reference Prices - Do Not Edit'!$C$4:$C$6575,'Reference Prices - Do Not Edit'!$D$4:$D$6575),0)</f>
        <v>0</v>
      </c>
      <c r="E4417" s="23">
        <f>IFERROR(_xlfn.XLOOKUP($B4417,'Reference Prices - Do Not Edit'!$C$4:$C$6575,'Reference Prices - Do Not Edit'!$E$4:$E$6575),0)</f>
        <v>0</v>
      </c>
      <c r="F4417" s="25">
        <f>IFERROR(_xlfn.XLOOKUP($B4417,'Reference Prices - Do Not Edit'!$C$4:$C$6575,'Reference Prices - Do Not Edit'!$I$4:$I$6575),0)</f>
        <v>0</v>
      </c>
    </row>
    <row r="4418" spans="2:6">
      <c r="B4418" s="475"/>
      <c r="C4418" s="380" t="str">
        <f>IFERROR(_xlfn.XLOOKUP($B4418,'Reference Prices - Do Not Edit'!$C$4:$C$6575,'Reference Prices - Do Not Edit'!$B$4:$B$6575),"-")</f>
        <v>-</v>
      </c>
      <c r="D4418" s="23">
        <f>IFERROR(_xlfn.XLOOKUP($B4418,'Reference Prices - Do Not Edit'!$C$4:$C$6575,'Reference Prices - Do Not Edit'!$D$4:$D$6575),0)</f>
        <v>0</v>
      </c>
      <c r="E4418" s="23">
        <f>IFERROR(_xlfn.XLOOKUP($B4418,'Reference Prices - Do Not Edit'!$C$4:$C$6575,'Reference Prices - Do Not Edit'!$E$4:$E$6575),0)</f>
        <v>0</v>
      </c>
      <c r="F4418" s="25">
        <f>IFERROR(_xlfn.XLOOKUP($B4418,'Reference Prices - Do Not Edit'!$C$4:$C$6575,'Reference Prices - Do Not Edit'!$I$4:$I$6575),0)</f>
        <v>0</v>
      </c>
    </row>
    <row r="4419" spans="2:6">
      <c r="B4419" s="475"/>
      <c r="C4419" s="380" t="str">
        <f>IFERROR(_xlfn.XLOOKUP($B4419,'Reference Prices - Do Not Edit'!$C$4:$C$6575,'Reference Prices - Do Not Edit'!$B$4:$B$6575),"-")</f>
        <v>-</v>
      </c>
      <c r="D4419" s="23">
        <f>IFERROR(_xlfn.XLOOKUP($B4419,'Reference Prices - Do Not Edit'!$C$4:$C$6575,'Reference Prices - Do Not Edit'!$D$4:$D$6575),0)</f>
        <v>0</v>
      </c>
      <c r="E4419" s="23">
        <f>IFERROR(_xlfn.XLOOKUP($B4419,'Reference Prices - Do Not Edit'!$C$4:$C$6575,'Reference Prices - Do Not Edit'!$E$4:$E$6575),0)</f>
        <v>0</v>
      </c>
      <c r="F4419" s="25">
        <f>IFERROR(_xlfn.XLOOKUP($B4419,'Reference Prices - Do Not Edit'!$C$4:$C$6575,'Reference Prices - Do Not Edit'!$I$4:$I$6575),0)</f>
        <v>0</v>
      </c>
    </row>
    <row r="4420" spans="2:6">
      <c r="B4420" s="475"/>
      <c r="C4420" s="380" t="str">
        <f>IFERROR(_xlfn.XLOOKUP($B4420,'Reference Prices - Do Not Edit'!$C$4:$C$6575,'Reference Prices - Do Not Edit'!$B$4:$B$6575),"-")</f>
        <v>-</v>
      </c>
      <c r="D4420" s="23">
        <f>IFERROR(_xlfn.XLOOKUP($B4420,'Reference Prices - Do Not Edit'!$C$4:$C$6575,'Reference Prices - Do Not Edit'!$D$4:$D$6575),0)</f>
        <v>0</v>
      </c>
      <c r="E4420" s="23">
        <f>IFERROR(_xlfn.XLOOKUP($B4420,'Reference Prices - Do Not Edit'!$C$4:$C$6575,'Reference Prices - Do Not Edit'!$E$4:$E$6575),0)</f>
        <v>0</v>
      </c>
      <c r="F4420" s="25">
        <f>IFERROR(_xlfn.XLOOKUP($B4420,'Reference Prices - Do Not Edit'!$C$4:$C$6575,'Reference Prices - Do Not Edit'!$I$4:$I$6575),0)</f>
        <v>0</v>
      </c>
    </row>
    <row r="4421" spans="2:6">
      <c r="B4421" s="475"/>
      <c r="C4421" s="380" t="str">
        <f>IFERROR(_xlfn.XLOOKUP($B4421,'Reference Prices - Do Not Edit'!$C$4:$C$6575,'Reference Prices - Do Not Edit'!$B$4:$B$6575),"-")</f>
        <v>-</v>
      </c>
      <c r="D4421" s="23">
        <f>IFERROR(_xlfn.XLOOKUP($B4421,'Reference Prices - Do Not Edit'!$C$4:$C$6575,'Reference Prices - Do Not Edit'!$D$4:$D$6575),0)</f>
        <v>0</v>
      </c>
      <c r="E4421" s="23">
        <f>IFERROR(_xlfn.XLOOKUP($B4421,'Reference Prices - Do Not Edit'!$C$4:$C$6575,'Reference Prices - Do Not Edit'!$E$4:$E$6575),0)</f>
        <v>0</v>
      </c>
      <c r="F4421" s="25">
        <f>IFERROR(_xlfn.XLOOKUP($B4421,'Reference Prices - Do Not Edit'!$C$4:$C$6575,'Reference Prices - Do Not Edit'!$I$4:$I$6575),0)</f>
        <v>0</v>
      </c>
    </row>
    <row r="4422" spans="2:6">
      <c r="B4422" s="475"/>
      <c r="C4422" s="380" t="str">
        <f>IFERROR(_xlfn.XLOOKUP($B4422,'Reference Prices - Do Not Edit'!$C$4:$C$6575,'Reference Prices - Do Not Edit'!$B$4:$B$6575),"-")</f>
        <v>-</v>
      </c>
      <c r="D4422" s="23">
        <f>IFERROR(_xlfn.XLOOKUP($B4422,'Reference Prices - Do Not Edit'!$C$4:$C$6575,'Reference Prices - Do Not Edit'!$D$4:$D$6575),0)</f>
        <v>0</v>
      </c>
      <c r="E4422" s="23">
        <f>IFERROR(_xlfn.XLOOKUP($B4422,'Reference Prices - Do Not Edit'!$C$4:$C$6575,'Reference Prices - Do Not Edit'!$E$4:$E$6575),0)</f>
        <v>0</v>
      </c>
      <c r="F4422" s="25">
        <f>IFERROR(_xlfn.XLOOKUP($B4422,'Reference Prices - Do Not Edit'!$C$4:$C$6575,'Reference Prices - Do Not Edit'!$I$4:$I$6575),0)</f>
        <v>0</v>
      </c>
    </row>
    <row r="4423" spans="2:6">
      <c r="B4423" s="475"/>
      <c r="C4423" s="380" t="str">
        <f>IFERROR(_xlfn.XLOOKUP($B4423,'Reference Prices - Do Not Edit'!$C$4:$C$6575,'Reference Prices - Do Not Edit'!$B$4:$B$6575),"-")</f>
        <v>-</v>
      </c>
      <c r="D4423" s="23">
        <f>IFERROR(_xlfn.XLOOKUP($B4423,'Reference Prices - Do Not Edit'!$C$4:$C$6575,'Reference Prices - Do Not Edit'!$D$4:$D$6575),0)</f>
        <v>0</v>
      </c>
      <c r="E4423" s="23">
        <f>IFERROR(_xlfn.XLOOKUP($B4423,'Reference Prices - Do Not Edit'!$C$4:$C$6575,'Reference Prices - Do Not Edit'!$E$4:$E$6575),0)</f>
        <v>0</v>
      </c>
      <c r="F4423" s="25">
        <f>IFERROR(_xlfn.XLOOKUP($B4423,'Reference Prices - Do Not Edit'!$C$4:$C$6575,'Reference Prices - Do Not Edit'!$I$4:$I$6575),0)</f>
        <v>0</v>
      </c>
    </row>
    <row r="4424" spans="2:6">
      <c r="B4424" s="475"/>
      <c r="C4424" s="380" t="str">
        <f>IFERROR(_xlfn.XLOOKUP($B4424,'Reference Prices - Do Not Edit'!$C$4:$C$6575,'Reference Prices - Do Not Edit'!$B$4:$B$6575),"-")</f>
        <v>-</v>
      </c>
      <c r="D4424" s="23">
        <f>IFERROR(_xlfn.XLOOKUP($B4424,'Reference Prices - Do Not Edit'!$C$4:$C$6575,'Reference Prices - Do Not Edit'!$D$4:$D$6575),0)</f>
        <v>0</v>
      </c>
      <c r="E4424" s="23">
        <f>IFERROR(_xlfn.XLOOKUP($B4424,'Reference Prices - Do Not Edit'!$C$4:$C$6575,'Reference Prices - Do Not Edit'!$E$4:$E$6575),0)</f>
        <v>0</v>
      </c>
      <c r="F4424" s="25">
        <f>IFERROR(_xlfn.XLOOKUP($B4424,'Reference Prices - Do Not Edit'!$C$4:$C$6575,'Reference Prices - Do Not Edit'!$I$4:$I$6575),0)</f>
        <v>0</v>
      </c>
    </row>
    <row r="4425" spans="2:6">
      <c r="B4425" s="475"/>
      <c r="C4425" s="380" t="str">
        <f>IFERROR(_xlfn.XLOOKUP($B4425,'Reference Prices - Do Not Edit'!$C$4:$C$6575,'Reference Prices - Do Not Edit'!$B$4:$B$6575),"-")</f>
        <v>-</v>
      </c>
      <c r="D4425" s="23">
        <f>IFERROR(_xlfn.XLOOKUP($B4425,'Reference Prices - Do Not Edit'!$C$4:$C$6575,'Reference Prices - Do Not Edit'!$D$4:$D$6575),0)</f>
        <v>0</v>
      </c>
      <c r="E4425" s="23">
        <f>IFERROR(_xlfn.XLOOKUP($B4425,'Reference Prices - Do Not Edit'!$C$4:$C$6575,'Reference Prices - Do Not Edit'!$E$4:$E$6575),0)</f>
        <v>0</v>
      </c>
      <c r="F4425" s="25">
        <f>IFERROR(_xlfn.XLOOKUP($B4425,'Reference Prices - Do Not Edit'!$C$4:$C$6575,'Reference Prices - Do Not Edit'!$I$4:$I$6575),0)</f>
        <v>0</v>
      </c>
    </row>
    <row r="4426" spans="2:6">
      <c r="B4426" s="475"/>
      <c r="C4426" s="380" t="str">
        <f>IFERROR(_xlfn.XLOOKUP($B4426,'Reference Prices - Do Not Edit'!$C$4:$C$6575,'Reference Prices - Do Not Edit'!$B$4:$B$6575),"-")</f>
        <v>-</v>
      </c>
      <c r="D4426" s="23">
        <f>IFERROR(_xlfn.XLOOKUP($B4426,'Reference Prices - Do Not Edit'!$C$4:$C$6575,'Reference Prices - Do Not Edit'!$D$4:$D$6575),0)</f>
        <v>0</v>
      </c>
      <c r="E4426" s="23">
        <f>IFERROR(_xlfn.XLOOKUP($B4426,'Reference Prices - Do Not Edit'!$C$4:$C$6575,'Reference Prices - Do Not Edit'!$E$4:$E$6575),0)</f>
        <v>0</v>
      </c>
      <c r="F4426" s="25">
        <f>IFERROR(_xlfn.XLOOKUP($B4426,'Reference Prices - Do Not Edit'!$C$4:$C$6575,'Reference Prices - Do Not Edit'!$I$4:$I$6575),0)</f>
        <v>0</v>
      </c>
    </row>
    <row r="4427" spans="2:6">
      <c r="B4427" s="475"/>
      <c r="C4427" s="380" t="str">
        <f>IFERROR(_xlfn.XLOOKUP($B4427,'Reference Prices - Do Not Edit'!$C$4:$C$6575,'Reference Prices - Do Not Edit'!$B$4:$B$6575),"-")</f>
        <v>-</v>
      </c>
      <c r="D4427" s="23">
        <f>IFERROR(_xlfn.XLOOKUP($B4427,'Reference Prices - Do Not Edit'!$C$4:$C$6575,'Reference Prices - Do Not Edit'!$D$4:$D$6575),0)</f>
        <v>0</v>
      </c>
      <c r="E4427" s="23">
        <f>IFERROR(_xlfn.XLOOKUP($B4427,'Reference Prices - Do Not Edit'!$C$4:$C$6575,'Reference Prices - Do Not Edit'!$E$4:$E$6575),0)</f>
        <v>0</v>
      </c>
      <c r="F4427" s="25">
        <f>IFERROR(_xlfn.XLOOKUP($B4427,'Reference Prices - Do Not Edit'!$C$4:$C$6575,'Reference Prices - Do Not Edit'!$I$4:$I$6575),0)</f>
        <v>0</v>
      </c>
    </row>
    <row r="4428" spans="2:6">
      <c r="B4428" s="475"/>
      <c r="C4428" s="380" t="str">
        <f>IFERROR(_xlfn.XLOOKUP($B4428,'Reference Prices - Do Not Edit'!$C$4:$C$6575,'Reference Prices - Do Not Edit'!$B$4:$B$6575),"-")</f>
        <v>-</v>
      </c>
      <c r="D4428" s="23">
        <f>IFERROR(_xlfn.XLOOKUP($B4428,'Reference Prices - Do Not Edit'!$C$4:$C$6575,'Reference Prices - Do Not Edit'!$D$4:$D$6575),0)</f>
        <v>0</v>
      </c>
      <c r="E4428" s="23">
        <f>IFERROR(_xlfn.XLOOKUP($B4428,'Reference Prices - Do Not Edit'!$C$4:$C$6575,'Reference Prices - Do Not Edit'!$E$4:$E$6575),0)</f>
        <v>0</v>
      </c>
      <c r="F4428" s="25">
        <f>IFERROR(_xlfn.XLOOKUP($B4428,'Reference Prices - Do Not Edit'!$C$4:$C$6575,'Reference Prices - Do Not Edit'!$I$4:$I$6575),0)</f>
        <v>0</v>
      </c>
    </row>
    <row r="4429" spans="2:6">
      <c r="B4429" s="475"/>
      <c r="C4429" s="380" t="str">
        <f>IFERROR(_xlfn.XLOOKUP($B4429,'Reference Prices - Do Not Edit'!$C$4:$C$6575,'Reference Prices - Do Not Edit'!$B$4:$B$6575),"-")</f>
        <v>-</v>
      </c>
      <c r="D4429" s="23">
        <f>IFERROR(_xlfn.XLOOKUP($B4429,'Reference Prices - Do Not Edit'!$C$4:$C$6575,'Reference Prices - Do Not Edit'!$D$4:$D$6575),0)</f>
        <v>0</v>
      </c>
      <c r="E4429" s="23">
        <f>IFERROR(_xlfn.XLOOKUP($B4429,'Reference Prices - Do Not Edit'!$C$4:$C$6575,'Reference Prices - Do Not Edit'!$E$4:$E$6575),0)</f>
        <v>0</v>
      </c>
      <c r="F4429" s="25">
        <f>IFERROR(_xlfn.XLOOKUP($B4429,'Reference Prices - Do Not Edit'!$C$4:$C$6575,'Reference Prices - Do Not Edit'!$I$4:$I$6575),0)</f>
        <v>0</v>
      </c>
    </row>
    <row r="4430" spans="2:6">
      <c r="B4430" s="475"/>
      <c r="C4430" s="380" t="str">
        <f>IFERROR(_xlfn.XLOOKUP($B4430,'Reference Prices - Do Not Edit'!$C$4:$C$6575,'Reference Prices - Do Not Edit'!$B$4:$B$6575),"-")</f>
        <v>-</v>
      </c>
      <c r="D4430" s="23">
        <f>IFERROR(_xlfn.XLOOKUP($B4430,'Reference Prices - Do Not Edit'!$C$4:$C$6575,'Reference Prices - Do Not Edit'!$D$4:$D$6575),0)</f>
        <v>0</v>
      </c>
      <c r="E4430" s="23">
        <f>IFERROR(_xlfn.XLOOKUP($B4430,'Reference Prices - Do Not Edit'!$C$4:$C$6575,'Reference Prices - Do Not Edit'!$E$4:$E$6575),0)</f>
        <v>0</v>
      </c>
      <c r="F4430" s="25">
        <f>IFERROR(_xlfn.XLOOKUP($B4430,'Reference Prices - Do Not Edit'!$C$4:$C$6575,'Reference Prices - Do Not Edit'!$I$4:$I$6575),0)</f>
        <v>0</v>
      </c>
    </row>
    <row r="4431" spans="2:6">
      <c r="B4431" s="475"/>
      <c r="C4431" s="380" t="str">
        <f>IFERROR(_xlfn.XLOOKUP($B4431,'Reference Prices - Do Not Edit'!$C$4:$C$6575,'Reference Prices - Do Not Edit'!$B$4:$B$6575),"-")</f>
        <v>-</v>
      </c>
      <c r="D4431" s="23">
        <f>IFERROR(_xlfn.XLOOKUP($B4431,'Reference Prices - Do Not Edit'!$C$4:$C$6575,'Reference Prices - Do Not Edit'!$D$4:$D$6575),0)</f>
        <v>0</v>
      </c>
      <c r="E4431" s="23">
        <f>IFERROR(_xlfn.XLOOKUP($B4431,'Reference Prices - Do Not Edit'!$C$4:$C$6575,'Reference Prices - Do Not Edit'!$E$4:$E$6575),0)</f>
        <v>0</v>
      </c>
      <c r="F4431" s="25">
        <f>IFERROR(_xlfn.XLOOKUP($B4431,'Reference Prices - Do Not Edit'!$C$4:$C$6575,'Reference Prices - Do Not Edit'!$I$4:$I$6575),0)</f>
        <v>0</v>
      </c>
    </row>
    <row r="4432" spans="2:6">
      <c r="B4432" s="475"/>
      <c r="C4432" s="380" t="str">
        <f>IFERROR(_xlfn.XLOOKUP($B4432,'Reference Prices - Do Not Edit'!$C$4:$C$6575,'Reference Prices - Do Not Edit'!$B$4:$B$6575),"-")</f>
        <v>-</v>
      </c>
      <c r="D4432" s="23">
        <f>IFERROR(_xlfn.XLOOKUP($B4432,'Reference Prices - Do Not Edit'!$C$4:$C$6575,'Reference Prices - Do Not Edit'!$D$4:$D$6575),0)</f>
        <v>0</v>
      </c>
      <c r="E4432" s="23">
        <f>IFERROR(_xlfn.XLOOKUP($B4432,'Reference Prices - Do Not Edit'!$C$4:$C$6575,'Reference Prices - Do Not Edit'!$E$4:$E$6575),0)</f>
        <v>0</v>
      </c>
      <c r="F4432" s="25">
        <f>IFERROR(_xlfn.XLOOKUP($B4432,'Reference Prices - Do Not Edit'!$C$4:$C$6575,'Reference Prices - Do Not Edit'!$I$4:$I$6575),0)</f>
        <v>0</v>
      </c>
    </row>
    <row r="4433" spans="2:6">
      <c r="B4433" s="475"/>
      <c r="C4433" s="380" t="str">
        <f>IFERROR(_xlfn.XLOOKUP($B4433,'Reference Prices - Do Not Edit'!$C$4:$C$6575,'Reference Prices - Do Not Edit'!$B$4:$B$6575),"-")</f>
        <v>-</v>
      </c>
      <c r="D4433" s="23">
        <f>IFERROR(_xlfn.XLOOKUP($B4433,'Reference Prices - Do Not Edit'!$C$4:$C$6575,'Reference Prices - Do Not Edit'!$D$4:$D$6575),0)</f>
        <v>0</v>
      </c>
      <c r="E4433" s="23">
        <f>IFERROR(_xlfn.XLOOKUP($B4433,'Reference Prices - Do Not Edit'!$C$4:$C$6575,'Reference Prices - Do Not Edit'!$E$4:$E$6575),0)</f>
        <v>0</v>
      </c>
      <c r="F4433" s="25">
        <f>IFERROR(_xlfn.XLOOKUP($B4433,'Reference Prices - Do Not Edit'!$C$4:$C$6575,'Reference Prices - Do Not Edit'!$I$4:$I$6575),0)</f>
        <v>0</v>
      </c>
    </row>
    <row r="4434" spans="2:6">
      <c r="B4434" s="475"/>
      <c r="C4434" s="380" t="str">
        <f>IFERROR(_xlfn.XLOOKUP($B4434,'Reference Prices - Do Not Edit'!$C$4:$C$6575,'Reference Prices - Do Not Edit'!$B$4:$B$6575),"-")</f>
        <v>-</v>
      </c>
      <c r="D4434" s="23">
        <f>IFERROR(_xlfn.XLOOKUP($B4434,'Reference Prices - Do Not Edit'!$C$4:$C$6575,'Reference Prices - Do Not Edit'!$D$4:$D$6575),0)</f>
        <v>0</v>
      </c>
      <c r="E4434" s="23">
        <f>IFERROR(_xlfn.XLOOKUP($B4434,'Reference Prices - Do Not Edit'!$C$4:$C$6575,'Reference Prices - Do Not Edit'!$E$4:$E$6575),0)</f>
        <v>0</v>
      </c>
      <c r="F4434" s="25">
        <f>IFERROR(_xlfn.XLOOKUP($B4434,'Reference Prices - Do Not Edit'!$C$4:$C$6575,'Reference Prices - Do Not Edit'!$I$4:$I$6575),0)</f>
        <v>0</v>
      </c>
    </row>
    <row r="4435" spans="2:6">
      <c r="B4435" s="475"/>
      <c r="C4435" s="380" t="str">
        <f>IFERROR(_xlfn.XLOOKUP($B4435,'Reference Prices - Do Not Edit'!$C$4:$C$6575,'Reference Prices - Do Not Edit'!$B$4:$B$6575),"-")</f>
        <v>-</v>
      </c>
      <c r="D4435" s="23">
        <f>IFERROR(_xlfn.XLOOKUP($B4435,'Reference Prices - Do Not Edit'!$C$4:$C$6575,'Reference Prices - Do Not Edit'!$D$4:$D$6575),0)</f>
        <v>0</v>
      </c>
      <c r="E4435" s="23">
        <f>IFERROR(_xlfn.XLOOKUP($B4435,'Reference Prices - Do Not Edit'!$C$4:$C$6575,'Reference Prices - Do Not Edit'!$E$4:$E$6575),0)</f>
        <v>0</v>
      </c>
      <c r="F4435" s="25">
        <f>IFERROR(_xlfn.XLOOKUP($B4435,'Reference Prices - Do Not Edit'!$C$4:$C$6575,'Reference Prices - Do Not Edit'!$I$4:$I$6575),0)</f>
        <v>0</v>
      </c>
    </row>
    <row r="4436" spans="2:6">
      <c r="B4436" s="475"/>
      <c r="C4436" s="380" t="str">
        <f>IFERROR(_xlfn.XLOOKUP($B4436,'Reference Prices - Do Not Edit'!$C$4:$C$6575,'Reference Prices - Do Not Edit'!$B$4:$B$6575),"-")</f>
        <v>-</v>
      </c>
      <c r="D4436" s="23">
        <f>IFERROR(_xlfn.XLOOKUP($B4436,'Reference Prices - Do Not Edit'!$C$4:$C$6575,'Reference Prices - Do Not Edit'!$D$4:$D$6575),0)</f>
        <v>0</v>
      </c>
      <c r="E4436" s="23">
        <f>IFERROR(_xlfn.XLOOKUP($B4436,'Reference Prices - Do Not Edit'!$C$4:$C$6575,'Reference Prices - Do Not Edit'!$E$4:$E$6575),0)</f>
        <v>0</v>
      </c>
      <c r="F4436" s="25">
        <f>IFERROR(_xlfn.XLOOKUP($B4436,'Reference Prices - Do Not Edit'!$C$4:$C$6575,'Reference Prices - Do Not Edit'!$I$4:$I$6575),0)</f>
        <v>0</v>
      </c>
    </row>
    <row r="4437" spans="2:6">
      <c r="B4437" s="475"/>
      <c r="C4437" s="380" t="str">
        <f>IFERROR(_xlfn.XLOOKUP($B4437,'Reference Prices - Do Not Edit'!$C$4:$C$6575,'Reference Prices - Do Not Edit'!$B$4:$B$6575),"-")</f>
        <v>-</v>
      </c>
      <c r="D4437" s="23">
        <f>IFERROR(_xlfn.XLOOKUP($B4437,'Reference Prices - Do Not Edit'!$C$4:$C$6575,'Reference Prices - Do Not Edit'!$D$4:$D$6575),0)</f>
        <v>0</v>
      </c>
      <c r="E4437" s="23">
        <f>IFERROR(_xlfn.XLOOKUP($B4437,'Reference Prices - Do Not Edit'!$C$4:$C$6575,'Reference Prices - Do Not Edit'!$E$4:$E$6575),0)</f>
        <v>0</v>
      </c>
      <c r="F4437" s="25">
        <f>IFERROR(_xlfn.XLOOKUP($B4437,'Reference Prices - Do Not Edit'!$C$4:$C$6575,'Reference Prices - Do Not Edit'!$I$4:$I$6575),0)</f>
        <v>0</v>
      </c>
    </row>
    <row r="4438" spans="2:6">
      <c r="B4438" s="475"/>
      <c r="C4438" s="380" t="str">
        <f>IFERROR(_xlfn.XLOOKUP($B4438,'Reference Prices - Do Not Edit'!$C$4:$C$6575,'Reference Prices - Do Not Edit'!$B$4:$B$6575),"-")</f>
        <v>-</v>
      </c>
      <c r="D4438" s="23">
        <f>IFERROR(_xlfn.XLOOKUP($B4438,'Reference Prices - Do Not Edit'!$C$4:$C$6575,'Reference Prices - Do Not Edit'!$D$4:$D$6575),0)</f>
        <v>0</v>
      </c>
      <c r="E4438" s="23">
        <f>IFERROR(_xlfn.XLOOKUP($B4438,'Reference Prices - Do Not Edit'!$C$4:$C$6575,'Reference Prices - Do Not Edit'!$E$4:$E$6575),0)</f>
        <v>0</v>
      </c>
      <c r="F4438" s="25">
        <f>IFERROR(_xlfn.XLOOKUP($B4438,'Reference Prices - Do Not Edit'!$C$4:$C$6575,'Reference Prices - Do Not Edit'!$I$4:$I$6575),0)</f>
        <v>0</v>
      </c>
    </row>
    <row r="4439" spans="2:6">
      <c r="B4439" s="475"/>
      <c r="C4439" s="380" t="str">
        <f>IFERROR(_xlfn.XLOOKUP($B4439,'Reference Prices - Do Not Edit'!$C$4:$C$6575,'Reference Prices - Do Not Edit'!$B$4:$B$6575),"-")</f>
        <v>-</v>
      </c>
      <c r="D4439" s="23">
        <f>IFERROR(_xlfn.XLOOKUP($B4439,'Reference Prices - Do Not Edit'!$C$4:$C$6575,'Reference Prices - Do Not Edit'!$D$4:$D$6575),0)</f>
        <v>0</v>
      </c>
      <c r="E4439" s="23">
        <f>IFERROR(_xlfn.XLOOKUP($B4439,'Reference Prices - Do Not Edit'!$C$4:$C$6575,'Reference Prices - Do Not Edit'!$E$4:$E$6575),0)</f>
        <v>0</v>
      </c>
      <c r="F4439" s="25">
        <f>IFERROR(_xlfn.XLOOKUP($B4439,'Reference Prices - Do Not Edit'!$C$4:$C$6575,'Reference Prices - Do Not Edit'!$I$4:$I$6575),0)</f>
        <v>0</v>
      </c>
    </row>
    <row r="4440" spans="2:6">
      <c r="B4440" s="475"/>
      <c r="C4440" s="380" t="str">
        <f>IFERROR(_xlfn.XLOOKUP($B4440,'Reference Prices - Do Not Edit'!$C$4:$C$6575,'Reference Prices - Do Not Edit'!$B$4:$B$6575),"-")</f>
        <v>-</v>
      </c>
      <c r="D4440" s="23">
        <f>IFERROR(_xlfn.XLOOKUP($B4440,'Reference Prices - Do Not Edit'!$C$4:$C$6575,'Reference Prices - Do Not Edit'!$D$4:$D$6575),0)</f>
        <v>0</v>
      </c>
      <c r="E4440" s="23">
        <f>IFERROR(_xlfn.XLOOKUP($B4440,'Reference Prices - Do Not Edit'!$C$4:$C$6575,'Reference Prices - Do Not Edit'!$E$4:$E$6575),0)</f>
        <v>0</v>
      </c>
      <c r="F4440" s="25">
        <f>IFERROR(_xlfn.XLOOKUP($B4440,'Reference Prices - Do Not Edit'!$C$4:$C$6575,'Reference Prices - Do Not Edit'!$I$4:$I$6575),0)</f>
        <v>0</v>
      </c>
    </row>
    <row r="4441" spans="2:6">
      <c r="B4441" s="475"/>
      <c r="C4441" s="380" t="str">
        <f>IFERROR(_xlfn.XLOOKUP($B4441,'Reference Prices - Do Not Edit'!$C$4:$C$6575,'Reference Prices - Do Not Edit'!$B$4:$B$6575),"-")</f>
        <v>-</v>
      </c>
      <c r="D4441" s="23">
        <f>IFERROR(_xlfn.XLOOKUP($B4441,'Reference Prices - Do Not Edit'!$C$4:$C$6575,'Reference Prices - Do Not Edit'!$D$4:$D$6575),0)</f>
        <v>0</v>
      </c>
      <c r="E4441" s="23">
        <f>IFERROR(_xlfn.XLOOKUP($B4441,'Reference Prices - Do Not Edit'!$C$4:$C$6575,'Reference Prices - Do Not Edit'!$E$4:$E$6575),0)</f>
        <v>0</v>
      </c>
      <c r="F4441" s="25">
        <f>IFERROR(_xlfn.XLOOKUP($B4441,'Reference Prices - Do Not Edit'!$C$4:$C$6575,'Reference Prices - Do Not Edit'!$I$4:$I$6575),0)</f>
        <v>0</v>
      </c>
    </row>
    <row r="4442" spans="2:6">
      <c r="B4442" s="475"/>
      <c r="C4442" s="380" t="str">
        <f>IFERROR(_xlfn.XLOOKUP($B4442,'Reference Prices - Do Not Edit'!$C$4:$C$6575,'Reference Prices - Do Not Edit'!$B$4:$B$6575),"-")</f>
        <v>-</v>
      </c>
      <c r="D4442" s="23">
        <f>IFERROR(_xlfn.XLOOKUP($B4442,'Reference Prices - Do Not Edit'!$C$4:$C$6575,'Reference Prices - Do Not Edit'!$D$4:$D$6575),0)</f>
        <v>0</v>
      </c>
      <c r="E4442" s="23">
        <f>IFERROR(_xlfn.XLOOKUP($B4442,'Reference Prices - Do Not Edit'!$C$4:$C$6575,'Reference Prices - Do Not Edit'!$E$4:$E$6575),0)</f>
        <v>0</v>
      </c>
      <c r="F4442" s="25">
        <f>IFERROR(_xlfn.XLOOKUP($B4442,'Reference Prices - Do Not Edit'!$C$4:$C$6575,'Reference Prices - Do Not Edit'!$I$4:$I$6575),0)</f>
        <v>0</v>
      </c>
    </row>
    <row r="4443" spans="2:6">
      <c r="B4443" s="475"/>
      <c r="C4443" s="380" t="str">
        <f>IFERROR(_xlfn.XLOOKUP($B4443,'Reference Prices - Do Not Edit'!$C$4:$C$6575,'Reference Prices - Do Not Edit'!$B$4:$B$6575),"-")</f>
        <v>-</v>
      </c>
      <c r="D4443" s="23">
        <f>IFERROR(_xlfn.XLOOKUP($B4443,'Reference Prices - Do Not Edit'!$C$4:$C$6575,'Reference Prices - Do Not Edit'!$D$4:$D$6575),0)</f>
        <v>0</v>
      </c>
      <c r="E4443" s="23">
        <f>IFERROR(_xlfn.XLOOKUP($B4443,'Reference Prices - Do Not Edit'!$C$4:$C$6575,'Reference Prices - Do Not Edit'!$E$4:$E$6575),0)</f>
        <v>0</v>
      </c>
      <c r="F4443" s="25">
        <f>IFERROR(_xlfn.XLOOKUP($B4443,'Reference Prices - Do Not Edit'!$C$4:$C$6575,'Reference Prices - Do Not Edit'!$I$4:$I$6575),0)</f>
        <v>0</v>
      </c>
    </row>
    <row r="4444" spans="2:6">
      <c r="B4444" s="475"/>
      <c r="C4444" s="380" t="str">
        <f>IFERROR(_xlfn.XLOOKUP($B4444,'Reference Prices - Do Not Edit'!$C$4:$C$6575,'Reference Prices - Do Not Edit'!$B$4:$B$6575),"-")</f>
        <v>-</v>
      </c>
      <c r="D4444" s="23">
        <f>IFERROR(_xlfn.XLOOKUP($B4444,'Reference Prices - Do Not Edit'!$C$4:$C$6575,'Reference Prices - Do Not Edit'!$D$4:$D$6575),0)</f>
        <v>0</v>
      </c>
      <c r="E4444" s="23">
        <f>IFERROR(_xlfn.XLOOKUP($B4444,'Reference Prices - Do Not Edit'!$C$4:$C$6575,'Reference Prices - Do Not Edit'!$E$4:$E$6575),0)</f>
        <v>0</v>
      </c>
      <c r="F4444" s="25">
        <f>IFERROR(_xlfn.XLOOKUP($B4444,'Reference Prices - Do Not Edit'!$C$4:$C$6575,'Reference Prices - Do Not Edit'!$I$4:$I$6575),0)</f>
        <v>0</v>
      </c>
    </row>
    <row r="4445" spans="2:6">
      <c r="B4445" s="475"/>
      <c r="C4445" s="380" t="str">
        <f>IFERROR(_xlfn.XLOOKUP($B4445,'Reference Prices - Do Not Edit'!$C$4:$C$6575,'Reference Prices - Do Not Edit'!$B$4:$B$6575),"-")</f>
        <v>-</v>
      </c>
      <c r="D4445" s="23">
        <f>IFERROR(_xlfn.XLOOKUP($B4445,'Reference Prices - Do Not Edit'!$C$4:$C$6575,'Reference Prices - Do Not Edit'!$D$4:$D$6575),0)</f>
        <v>0</v>
      </c>
      <c r="E4445" s="23">
        <f>IFERROR(_xlfn.XLOOKUP($B4445,'Reference Prices - Do Not Edit'!$C$4:$C$6575,'Reference Prices - Do Not Edit'!$E$4:$E$6575),0)</f>
        <v>0</v>
      </c>
      <c r="F4445" s="25">
        <f>IFERROR(_xlfn.XLOOKUP($B4445,'Reference Prices - Do Not Edit'!$C$4:$C$6575,'Reference Prices - Do Not Edit'!$I$4:$I$6575),0)</f>
        <v>0</v>
      </c>
    </row>
    <row r="4446" spans="2:6">
      <c r="B4446" s="475"/>
      <c r="C4446" s="380" t="str">
        <f>IFERROR(_xlfn.XLOOKUP($B4446,'Reference Prices - Do Not Edit'!$C$4:$C$6575,'Reference Prices - Do Not Edit'!$B$4:$B$6575),"-")</f>
        <v>-</v>
      </c>
      <c r="D4446" s="23">
        <f>IFERROR(_xlfn.XLOOKUP($B4446,'Reference Prices - Do Not Edit'!$C$4:$C$6575,'Reference Prices - Do Not Edit'!$D$4:$D$6575),0)</f>
        <v>0</v>
      </c>
      <c r="E4446" s="23">
        <f>IFERROR(_xlfn.XLOOKUP($B4446,'Reference Prices - Do Not Edit'!$C$4:$C$6575,'Reference Prices - Do Not Edit'!$E$4:$E$6575),0)</f>
        <v>0</v>
      </c>
      <c r="F4446" s="25">
        <f>IFERROR(_xlfn.XLOOKUP($B4446,'Reference Prices - Do Not Edit'!$C$4:$C$6575,'Reference Prices - Do Not Edit'!$I$4:$I$6575),0)</f>
        <v>0</v>
      </c>
    </row>
    <row r="4447" spans="2:6">
      <c r="B4447" s="475"/>
      <c r="C4447" s="380" t="str">
        <f>IFERROR(_xlfn.XLOOKUP($B4447,'Reference Prices - Do Not Edit'!$C$4:$C$6575,'Reference Prices - Do Not Edit'!$B$4:$B$6575),"-")</f>
        <v>-</v>
      </c>
      <c r="D4447" s="23">
        <f>IFERROR(_xlfn.XLOOKUP($B4447,'Reference Prices - Do Not Edit'!$C$4:$C$6575,'Reference Prices - Do Not Edit'!$D$4:$D$6575),0)</f>
        <v>0</v>
      </c>
      <c r="E4447" s="23">
        <f>IFERROR(_xlfn.XLOOKUP($B4447,'Reference Prices - Do Not Edit'!$C$4:$C$6575,'Reference Prices - Do Not Edit'!$E$4:$E$6575),0)</f>
        <v>0</v>
      </c>
      <c r="F4447" s="25">
        <f>IFERROR(_xlfn.XLOOKUP($B4447,'Reference Prices - Do Not Edit'!$C$4:$C$6575,'Reference Prices - Do Not Edit'!$I$4:$I$6575),0)</f>
        <v>0</v>
      </c>
    </row>
    <row r="4448" spans="2:6">
      <c r="B4448" s="475"/>
      <c r="C4448" s="380" t="str">
        <f>IFERROR(_xlfn.XLOOKUP($B4448,'Reference Prices - Do Not Edit'!$C$4:$C$6575,'Reference Prices - Do Not Edit'!$B$4:$B$6575),"-")</f>
        <v>-</v>
      </c>
      <c r="D4448" s="23">
        <f>IFERROR(_xlfn.XLOOKUP($B4448,'Reference Prices - Do Not Edit'!$C$4:$C$6575,'Reference Prices - Do Not Edit'!$D$4:$D$6575),0)</f>
        <v>0</v>
      </c>
      <c r="E4448" s="23">
        <f>IFERROR(_xlfn.XLOOKUP($B4448,'Reference Prices - Do Not Edit'!$C$4:$C$6575,'Reference Prices - Do Not Edit'!$E$4:$E$6575),0)</f>
        <v>0</v>
      </c>
      <c r="F4448" s="25">
        <f>IFERROR(_xlfn.XLOOKUP($B4448,'Reference Prices - Do Not Edit'!$C$4:$C$6575,'Reference Prices - Do Not Edit'!$I$4:$I$6575),0)</f>
        <v>0</v>
      </c>
    </row>
    <row r="4449" spans="2:6">
      <c r="B4449" s="475"/>
      <c r="C4449" s="380" t="str">
        <f>IFERROR(_xlfn.XLOOKUP($B4449,'Reference Prices - Do Not Edit'!$C$4:$C$6575,'Reference Prices - Do Not Edit'!$B$4:$B$6575),"-")</f>
        <v>-</v>
      </c>
      <c r="D4449" s="23">
        <f>IFERROR(_xlfn.XLOOKUP($B4449,'Reference Prices - Do Not Edit'!$C$4:$C$6575,'Reference Prices - Do Not Edit'!$D$4:$D$6575),0)</f>
        <v>0</v>
      </c>
      <c r="E4449" s="23">
        <f>IFERROR(_xlfn.XLOOKUP($B4449,'Reference Prices - Do Not Edit'!$C$4:$C$6575,'Reference Prices - Do Not Edit'!$E$4:$E$6575),0)</f>
        <v>0</v>
      </c>
      <c r="F4449" s="25">
        <f>IFERROR(_xlfn.XLOOKUP($B4449,'Reference Prices - Do Not Edit'!$C$4:$C$6575,'Reference Prices - Do Not Edit'!$I$4:$I$6575),0)</f>
        <v>0</v>
      </c>
    </row>
    <row r="4450" spans="2:6">
      <c r="B4450" s="475"/>
      <c r="C4450" s="380" t="str">
        <f>IFERROR(_xlfn.XLOOKUP($B4450,'Reference Prices - Do Not Edit'!$C$4:$C$6575,'Reference Prices - Do Not Edit'!$B$4:$B$6575),"-")</f>
        <v>-</v>
      </c>
      <c r="D4450" s="23">
        <f>IFERROR(_xlfn.XLOOKUP($B4450,'Reference Prices - Do Not Edit'!$C$4:$C$6575,'Reference Prices - Do Not Edit'!$D$4:$D$6575),0)</f>
        <v>0</v>
      </c>
      <c r="E4450" s="23">
        <f>IFERROR(_xlfn.XLOOKUP($B4450,'Reference Prices - Do Not Edit'!$C$4:$C$6575,'Reference Prices - Do Not Edit'!$E$4:$E$6575),0)</f>
        <v>0</v>
      </c>
      <c r="F4450" s="25">
        <f>IFERROR(_xlfn.XLOOKUP($B4450,'Reference Prices - Do Not Edit'!$C$4:$C$6575,'Reference Prices - Do Not Edit'!$I$4:$I$6575),0)</f>
        <v>0</v>
      </c>
    </row>
    <row r="4451" spans="2:6">
      <c r="B4451" s="475"/>
      <c r="C4451" s="380" t="str">
        <f>IFERROR(_xlfn.XLOOKUP($B4451,'Reference Prices - Do Not Edit'!$C$4:$C$6575,'Reference Prices - Do Not Edit'!$B$4:$B$6575),"-")</f>
        <v>-</v>
      </c>
      <c r="D4451" s="23">
        <f>IFERROR(_xlfn.XLOOKUP($B4451,'Reference Prices - Do Not Edit'!$C$4:$C$6575,'Reference Prices - Do Not Edit'!$D$4:$D$6575),0)</f>
        <v>0</v>
      </c>
      <c r="E4451" s="23">
        <f>IFERROR(_xlfn.XLOOKUP($B4451,'Reference Prices - Do Not Edit'!$C$4:$C$6575,'Reference Prices - Do Not Edit'!$E$4:$E$6575),0)</f>
        <v>0</v>
      </c>
      <c r="F4451" s="25">
        <f>IFERROR(_xlfn.XLOOKUP($B4451,'Reference Prices - Do Not Edit'!$C$4:$C$6575,'Reference Prices - Do Not Edit'!$I$4:$I$6575),0)</f>
        <v>0</v>
      </c>
    </row>
    <row r="4452" spans="2:6">
      <c r="B4452" s="475"/>
      <c r="C4452" s="380" t="str">
        <f>IFERROR(_xlfn.XLOOKUP($B4452,'Reference Prices - Do Not Edit'!$C$4:$C$6575,'Reference Prices - Do Not Edit'!$B$4:$B$6575),"-")</f>
        <v>-</v>
      </c>
      <c r="D4452" s="23">
        <f>IFERROR(_xlfn.XLOOKUP($B4452,'Reference Prices - Do Not Edit'!$C$4:$C$6575,'Reference Prices - Do Not Edit'!$D$4:$D$6575),0)</f>
        <v>0</v>
      </c>
      <c r="E4452" s="23">
        <f>IFERROR(_xlfn.XLOOKUP($B4452,'Reference Prices - Do Not Edit'!$C$4:$C$6575,'Reference Prices - Do Not Edit'!$E$4:$E$6575),0)</f>
        <v>0</v>
      </c>
      <c r="F4452" s="25">
        <f>IFERROR(_xlfn.XLOOKUP($B4452,'Reference Prices - Do Not Edit'!$C$4:$C$6575,'Reference Prices - Do Not Edit'!$I$4:$I$6575),0)</f>
        <v>0</v>
      </c>
    </row>
    <row r="4453" spans="2:6">
      <c r="B4453" s="475"/>
      <c r="C4453" s="380" t="str">
        <f>IFERROR(_xlfn.XLOOKUP($B4453,'Reference Prices - Do Not Edit'!$C$4:$C$6575,'Reference Prices - Do Not Edit'!$B$4:$B$6575),"-")</f>
        <v>-</v>
      </c>
      <c r="D4453" s="23">
        <f>IFERROR(_xlfn.XLOOKUP($B4453,'Reference Prices - Do Not Edit'!$C$4:$C$6575,'Reference Prices - Do Not Edit'!$D$4:$D$6575),0)</f>
        <v>0</v>
      </c>
      <c r="E4453" s="23">
        <f>IFERROR(_xlfn.XLOOKUP($B4453,'Reference Prices - Do Not Edit'!$C$4:$C$6575,'Reference Prices - Do Not Edit'!$E$4:$E$6575),0)</f>
        <v>0</v>
      </c>
      <c r="F4453" s="25">
        <f>IFERROR(_xlfn.XLOOKUP($B4453,'Reference Prices - Do Not Edit'!$C$4:$C$6575,'Reference Prices - Do Not Edit'!$I$4:$I$6575),0)</f>
        <v>0</v>
      </c>
    </row>
    <row r="4454" spans="2:6">
      <c r="B4454" s="475"/>
      <c r="C4454" s="380" t="str">
        <f>IFERROR(_xlfn.XLOOKUP($B4454,'Reference Prices - Do Not Edit'!$C$4:$C$6575,'Reference Prices - Do Not Edit'!$B$4:$B$6575),"-")</f>
        <v>-</v>
      </c>
      <c r="D4454" s="23">
        <f>IFERROR(_xlfn.XLOOKUP($B4454,'Reference Prices - Do Not Edit'!$C$4:$C$6575,'Reference Prices - Do Not Edit'!$D$4:$D$6575),0)</f>
        <v>0</v>
      </c>
      <c r="E4454" s="23">
        <f>IFERROR(_xlfn.XLOOKUP($B4454,'Reference Prices - Do Not Edit'!$C$4:$C$6575,'Reference Prices - Do Not Edit'!$E$4:$E$6575),0)</f>
        <v>0</v>
      </c>
      <c r="F4454" s="25">
        <f>IFERROR(_xlfn.XLOOKUP($B4454,'Reference Prices - Do Not Edit'!$C$4:$C$6575,'Reference Prices - Do Not Edit'!$I$4:$I$6575),0)</f>
        <v>0</v>
      </c>
    </row>
    <row r="4455" spans="2:6">
      <c r="B4455" s="475"/>
      <c r="C4455" s="380" t="str">
        <f>IFERROR(_xlfn.XLOOKUP($B4455,'Reference Prices - Do Not Edit'!$C$4:$C$6575,'Reference Prices - Do Not Edit'!$B$4:$B$6575),"-")</f>
        <v>-</v>
      </c>
      <c r="D4455" s="23">
        <f>IFERROR(_xlfn.XLOOKUP($B4455,'Reference Prices - Do Not Edit'!$C$4:$C$6575,'Reference Prices - Do Not Edit'!$D$4:$D$6575),0)</f>
        <v>0</v>
      </c>
      <c r="E4455" s="23">
        <f>IFERROR(_xlfn.XLOOKUP($B4455,'Reference Prices - Do Not Edit'!$C$4:$C$6575,'Reference Prices - Do Not Edit'!$E$4:$E$6575),0)</f>
        <v>0</v>
      </c>
      <c r="F4455" s="25">
        <f>IFERROR(_xlfn.XLOOKUP($B4455,'Reference Prices - Do Not Edit'!$C$4:$C$6575,'Reference Prices - Do Not Edit'!$I$4:$I$6575),0)</f>
        <v>0</v>
      </c>
    </row>
    <row r="4456" spans="2:6">
      <c r="B4456" s="475"/>
      <c r="C4456" s="380" t="str">
        <f>IFERROR(_xlfn.XLOOKUP($B4456,'Reference Prices - Do Not Edit'!$C$4:$C$6575,'Reference Prices - Do Not Edit'!$B$4:$B$6575),"-")</f>
        <v>-</v>
      </c>
      <c r="D4456" s="23">
        <f>IFERROR(_xlfn.XLOOKUP($B4456,'Reference Prices - Do Not Edit'!$C$4:$C$6575,'Reference Prices - Do Not Edit'!$D$4:$D$6575),0)</f>
        <v>0</v>
      </c>
      <c r="E4456" s="23">
        <f>IFERROR(_xlfn.XLOOKUP($B4456,'Reference Prices - Do Not Edit'!$C$4:$C$6575,'Reference Prices - Do Not Edit'!$E$4:$E$6575),0)</f>
        <v>0</v>
      </c>
      <c r="F4456" s="25">
        <f>IFERROR(_xlfn.XLOOKUP($B4456,'Reference Prices - Do Not Edit'!$C$4:$C$6575,'Reference Prices - Do Not Edit'!$I$4:$I$6575),0)</f>
        <v>0</v>
      </c>
    </row>
    <row r="4457" spans="2:6">
      <c r="B4457" s="475"/>
      <c r="C4457" s="380" t="str">
        <f>IFERROR(_xlfn.XLOOKUP($B4457,'Reference Prices - Do Not Edit'!$C$4:$C$6575,'Reference Prices - Do Not Edit'!$B$4:$B$6575),"-")</f>
        <v>-</v>
      </c>
      <c r="D4457" s="23">
        <f>IFERROR(_xlfn.XLOOKUP($B4457,'Reference Prices - Do Not Edit'!$C$4:$C$6575,'Reference Prices - Do Not Edit'!$D$4:$D$6575),0)</f>
        <v>0</v>
      </c>
      <c r="E4457" s="23">
        <f>IFERROR(_xlfn.XLOOKUP($B4457,'Reference Prices - Do Not Edit'!$C$4:$C$6575,'Reference Prices - Do Not Edit'!$E$4:$E$6575),0)</f>
        <v>0</v>
      </c>
      <c r="F4457" s="25">
        <f>IFERROR(_xlfn.XLOOKUP($B4457,'Reference Prices - Do Not Edit'!$C$4:$C$6575,'Reference Prices - Do Not Edit'!$I$4:$I$6575),0)</f>
        <v>0</v>
      </c>
    </row>
    <row r="4458" spans="2:6">
      <c r="B4458" s="475"/>
      <c r="C4458" s="380" t="str">
        <f>IFERROR(_xlfn.XLOOKUP($B4458,'Reference Prices - Do Not Edit'!$C$4:$C$6575,'Reference Prices - Do Not Edit'!$B$4:$B$6575),"-")</f>
        <v>-</v>
      </c>
      <c r="D4458" s="23">
        <f>IFERROR(_xlfn.XLOOKUP($B4458,'Reference Prices - Do Not Edit'!$C$4:$C$6575,'Reference Prices - Do Not Edit'!$D$4:$D$6575),0)</f>
        <v>0</v>
      </c>
      <c r="E4458" s="23">
        <f>IFERROR(_xlfn.XLOOKUP($B4458,'Reference Prices - Do Not Edit'!$C$4:$C$6575,'Reference Prices - Do Not Edit'!$E$4:$E$6575),0)</f>
        <v>0</v>
      </c>
      <c r="F4458" s="25">
        <f>IFERROR(_xlfn.XLOOKUP($B4458,'Reference Prices - Do Not Edit'!$C$4:$C$6575,'Reference Prices - Do Not Edit'!$I$4:$I$6575),0)</f>
        <v>0</v>
      </c>
    </row>
    <row r="4459" spans="2:6">
      <c r="B4459" s="475"/>
      <c r="C4459" s="380" t="str">
        <f>IFERROR(_xlfn.XLOOKUP($B4459,'Reference Prices - Do Not Edit'!$C$4:$C$6575,'Reference Prices - Do Not Edit'!$B$4:$B$6575),"-")</f>
        <v>-</v>
      </c>
      <c r="D4459" s="23">
        <f>IFERROR(_xlfn.XLOOKUP($B4459,'Reference Prices - Do Not Edit'!$C$4:$C$6575,'Reference Prices - Do Not Edit'!$D$4:$D$6575),0)</f>
        <v>0</v>
      </c>
      <c r="E4459" s="23">
        <f>IFERROR(_xlfn.XLOOKUP($B4459,'Reference Prices - Do Not Edit'!$C$4:$C$6575,'Reference Prices - Do Not Edit'!$E$4:$E$6575),0)</f>
        <v>0</v>
      </c>
      <c r="F4459" s="25">
        <f>IFERROR(_xlfn.XLOOKUP($B4459,'Reference Prices - Do Not Edit'!$C$4:$C$6575,'Reference Prices - Do Not Edit'!$I$4:$I$6575),0)</f>
        <v>0</v>
      </c>
    </row>
    <row r="4460" spans="2:6">
      <c r="B4460" s="475"/>
      <c r="C4460" s="380" t="str">
        <f>IFERROR(_xlfn.XLOOKUP($B4460,'Reference Prices - Do Not Edit'!$C$4:$C$6575,'Reference Prices - Do Not Edit'!$B$4:$B$6575),"-")</f>
        <v>-</v>
      </c>
      <c r="D4460" s="23">
        <f>IFERROR(_xlfn.XLOOKUP($B4460,'Reference Prices - Do Not Edit'!$C$4:$C$6575,'Reference Prices - Do Not Edit'!$D$4:$D$6575),0)</f>
        <v>0</v>
      </c>
      <c r="E4460" s="23">
        <f>IFERROR(_xlfn.XLOOKUP($B4460,'Reference Prices - Do Not Edit'!$C$4:$C$6575,'Reference Prices - Do Not Edit'!$E$4:$E$6575),0)</f>
        <v>0</v>
      </c>
      <c r="F4460" s="25">
        <f>IFERROR(_xlfn.XLOOKUP($B4460,'Reference Prices - Do Not Edit'!$C$4:$C$6575,'Reference Prices - Do Not Edit'!$I$4:$I$6575),0)</f>
        <v>0</v>
      </c>
    </row>
    <row r="4461" spans="2:6">
      <c r="B4461" s="475"/>
      <c r="C4461" s="380" t="str">
        <f>IFERROR(_xlfn.XLOOKUP($B4461,'Reference Prices - Do Not Edit'!$C$4:$C$6575,'Reference Prices - Do Not Edit'!$B$4:$B$6575),"-")</f>
        <v>-</v>
      </c>
      <c r="D4461" s="23">
        <f>IFERROR(_xlfn.XLOOKUP($B4461,'Reference Prices - Do Not Edit'!$C$4:$C$6575,'Reference Prices - Do Not Edit'!$D$4:$D$6575),0)</f>
        <v>0</v>
      </c>
      <c r="E4461" s="23">
        <f>IFERROR(_xlfn.XLOOKUP($B4461,'Reference Prices - Do Not Edit'!$C$4:$C$6575,'Reference Prices - Do Not Edit'!$E$4:$E$6575),0)</f>
        <v>0</v>
      </c>
      <c r="F4461" s="25">
        <f>IFERROR(_xlfn.XLOOKUP($B4461,'Reference Prices - Do Not Edit'!$C$4:$C$6575,'Reference Prices - Do Not Edit'!$I$4:$I$6575),0)</f>
        <v>0</v>
      </c>
    </row>
    <row r="4462" spans="2:6">
      <c r="B4462" s="475"/>
      <c r="C4462" s="380" t="str">
        <f>IFERROR(_xlfn.XLOOKUP($B4462,'Reference Prices - Do Not Edit'!$C$4:$C$6575,'Reference Prices - Do Not Edit'!$B$4:$B$6575),"-")</f>
        <v>-</v>
      </c>
      <c r="D4462" s="23">
        <f>IFERROR(_xlfn.XLOOKUP($B4462,'Reference Prices - Do Not Edit'!$C$4:$C$6575,'Reference Prices - Do Not Edit'!$D$4:$D$6575),0)</f>
        <v>0</v>
      </c>
      <c r="E4462" s="23">
        <f>IFERROR(_xlfn.XLOOKUP($B4462,'Reference Prices - Do Not Edit'!$C$4:$C$6575,'Reference Prices - Do Not Edit'!$E$4:$E$6575),0)</f>
        <v>0</v>
      </c>
      <c r="F4462" s="25">
        <f>IFERROR(_xlfn.XLOOKUP($B4462,'Reference Prices - Do Not Edit'!$C$4:$C$6575,'Reference Prices - Do Not Edit'!$I$4:$I$6575),0)</f>
        <v>0</v>
      </c>
    </row>
    <row r="4463" spans="2:6">
      <c r="B4463" s="475"/>
      <c r="C4463" s="380" t="str">
        <f>IFERROR(_xlfn.XLOOKUP($B4463,'Reference Prices - Do Not Edit'!$C$4:$C$6575,'Reference Prices - Do Not Edit'!$B$4:$B$6575),"-")</f>
        <v>-</v>
      </c>
      <c r="D4463" s="23">
        <f>IFERROR(_xlfn.XLOOKUP($B4463,'Reference Prices - Do Not Edit'!$C$4:$C$6575,'Reference Prices - Do Not Edit'!$D$4:$D$6575),0)</f>
        <v>0</v>
      </c>
      <c r="E4463" s="23">
        <f>IFERROR(_xlfn.XLOOKUP($B4463,'Reference Prices - Do Not Edit'!$C$4:$C$6575,'Reference Prices - Do Not Edit'!$E$4:$E$6575),0)</f>
        <v>0</v>
      </c>
      <c r="F4463" s="25">
        <f>IFERROR(_xlfn.XLOOKUP($B4463,'Reference Prices - Do Not Edit'!$C$4:$C$6575,'Reference Prices - Do Not Edit'!$I$4:$I$6575),0)</f>
        <v>0</v>
      </c>
    </row>
    <row r="4464" spans="2:6">
      <c r="B4464" s="475"/>
      <c r="C4464" s="380" t="str">
        <f>IFERROR(_xlfn.XLOOKUP($B4464,'Reference Prices - Do Not Edit'!$C$4:$C$6575,'Reference Prices - Do Not Edit'!$B$4:$B$6575),"-")</f>
        <v>-</v>
      </c>
      <c r="D4464" s="23">
        <f>IFERROR(_xlfn.XLOOKUP($B4464,'Reference Prices - Do Not Edit'!$C$4:$C$6575,'Reference Prices - Do Not Edit'!$D$4:$D$6575),0)</f>
        <v>0</v>
      </c>
      <c r="E4464" s="23">
        <f>IFERROR(_xlfn.XLOOKUP($B4464,'Reference Prices - Do Not Edit'!$C$4:$C$6575,'Reference Prices - Do Not Edit'!$E$4:$E$6575),0)</f>
        <v>0</v>
      </c>
      <c r="F4464" s="25">
        <f>IFERROR(_xlfn.XLOOKUP($B4464,'Reference Prices - Do Not Edit'!$C$4:$C$6575,'Reference Prices - Do Not Edit'!$I$4:$I$6575),0)</f>
        <v>0</v>
      </c>
    </row>
    <row r="4465" spans="2:6">
      <c r="B4465" s="475"/>
      <c r="C4465" s="380" t="str">
        <f>IFERROR(_xlfn.XLOOKUP($B4465,'Reference Prices - Do Not Edit'!$C$4:$C$6575,'Reference Prices - Do Not Edit'!$B$4:$B$6575),"-")</f>
        <v>-</v>
      </c>
      <c r="D4465" s="23">
        <f>IFERROR(_xlfn.XLOOKUP($B4465,'Reference Prices - Do Not Edit'!$C$4:$C$6575,'Reference Prices - Do Not Edit'!$D$4:$D$6575),0)</f>
        <v>0</v>
      </c>
      <c r="E4465" s="23">
        <f>IFERROR(_xlfn.XLOOKUP($B4465,'Reference Prices - Do Not Edit'!$C$4:$C$6575,'Reference Prices - Do Not Edit'!$E$4:$E$6575),0)</f>
        <v>0</v>
      </c>
      <c r="F4465" s="25">
        <f>IFERROR(_xlfn.XLOOKUP($B4465,'Reference Prices - Do Not Edit'!$C$4:$C$6575,'Reference Prices - Do Not Edit'!$I$4:$I$6575),0)</f>
        <v>0</v>
      </c>
    </row>
    <row r="4466" spans="2:6">
      <c r="B4466" s="475"/>
      <c r="C4466" s="380" t="str">
        <f>IFERROR(_xlfn.XLOOKUP($B4466,'Reference Prices - Do Not Edit'!$C$4:$C$6575,'Reference Prices - Do Not Edit'!$B$4:$B$6575),"-")</f>
        <v>-</v>
      </c>
      <c r="D4466" s="23">
        <f>IFERROR(_xlfn.XLOOKUP($B4466,'Reference Prices - Do Not Edit'!$C$4:$C$6575,'Reference Prices - Do Not Edit'!$D$4:$D$6575),0)</f>
        <v>0</v>
      </c>
      <c r="E4466" s="23">
        <f>IFERROR(_xlfn.XLOOKUP($B4466,'Reference Prices - Do Not Edit'!$C$4:$C$6575,'Reference Prices - Do Not Edit'!$E$4:$E$6575),0)</f>
        <v>0</v>
      </c>
      <c r="F4466" s="25">
        <f>IFERROR(_xlfn.XLOOKUP($B4466,'Reference Prices - Do Not Edit'!$C$4:$C$6575,'Reference Prices - Do Not Edit'!$I$4:$I$6575),0)</f>
        <v>0</v>
      </c>
    </row>
    <row r="4467" spans="2:6">
      <c r="B4467" s="475"/>
      <c r="C4467" s="380" t="str">
        <f>IFERROR(_xlfn.XLOOKUP($B4467,'Reference Prices - Do Not Edit'!$C$4:$C$6575,'Reference Prices - Do Not Edit'!$B$4:$B$6575),"-")</f>
        <v>-</v>
      </c>
      <c r="D4467" s="23">
        <f>IFERROR(_xlfn.XLOOKUP($B4467,'Reference Prices - Do Not Edit'!$C$4:$C$6575,'Reference Prices - Do Not Edit'!$D$4:$D$6575),0)</f>
        <v>0</v>
      </c>
      <c r="E4467" s="23">
        <f>IFERROR(_xlfn.XLOOKUP($B4467,'Reference Prices - Do Not Edit'!$C$4:$C$6575,'Reference Prices - Do Not Edit'!$E$4:$E$6575),0)</f>
        <v>0</v>
      </c>
      <c r="F4467" s="25">
        <f>IFERROR(_xlfn.XLOOKUP($B4467,'Reference Prices - Do Not Edit'!$C$4:$C$6575,'Reference Prices - Do Not Edit'!$I$4:$I$6575),0)</f>
        <v>0</v>
      </c>
    </row>
    <row r="4468" spans="2:6">
      <c r="B4468" s="475"/>
      <c r="C4468" s="380" t="str">
        <f>IFERROR(_xlfn.XLOOKUP($B4468,'Reference Prices - Do Not Edit'!$C$4:$C$6575,'Reference Prices - Do Not Edit'!$B$4:$B$6575),"-")</f>
        <v>-</v>
      </c>
      <c r="D4468" s="23">
        <f>IFERROR(_xlfn.XLOOKUP($B4468,'Reference Prices - Do Not Edit'!$C$4:$C$6575,'Reference Prices - Do Not Edit'!$D$4:$D$6575),0)</f>
        <v>0</v>
      </c>
      <c r="E4468" s="23">
        <f>IFERROR(_xlfn.XLOOKUP($B4468,'Reference Prices - Do Not Edit'!$C$4:$C$6575,'Reference Prices - Do Not Edit'!$E$4:$E$6575),0)</f>
        <v>0</v>
      </c>
      <c r="F4468" s="25">
        <f>IFERROR(_xlfn.XLOOKUP($B4468,'Reference Prices - Do Not Edit'!$C$4:$C$6575,'Reference Prices - Do Not Edit'!$I$4:$I$6575),0)</f>
        <v>0</v>
      </c>
    </row>
    <row r="4469" spans="2:6">
      <c r="B4469" s="475"/>
      <c r="C4469" s="380" t="str">
        <f>IFERROR(_xlfn.XLOOKUP($B4469,'Reference Prices - Do Not Edit'!$C$4:$C$6575,'Reference Prices - Do Not Edit'!$B$4:$B$6575),"-")</f>
        <v>-</v>
      </c>
      <c r="D4469" s="23">
        <f>IFERROR(_xlfn.XLOOKUP($B4469,'Reference Prices - Do Not Edit'!$C$4:$C$6575,'Reference Prices - Do Not Edit'!$D$4:$D$6575),0)</f>
        <v>0</v>
      </c>
      <c r="E4469" s="23">
        <f>IFERROR(_xlfn.XLOOKUP($B4469,'Reference Prices - Do Not Edit'!$C$4:$C$6575,'Reference Prices - Do Not Edit'!$E$4:$E$6575),0)</f>
        <v>0</v>
      </c>
      <c r="F4469" s="25">
        <f>IFERROR(_xlfn.XLOOKUP($B4469,'Reference Prices - Do Not Edit'!$C$4:$C$6575,'Reference Prices - Do Not Edit'!$I$4:$I$6575),0)</f>
        <v>0</v>
      </c>
    </row>
    <row r="4470" spans="2:6">
      <c r="B4470" s="475"/>
      <c r="C4470" s="380" t="str">
        <f>IFERROR(_xlfn.XLOOKUP($B4470,'Reference Prices - Do Not Edit'!$C$4:$C$6575,'Reference Prices - Do Not Edit'!$B$4:$B$6575),"-")</f>
        <v>-</v>
      </c>
      <c r="D4470" s="23">
        <f>IFERROR(_xlfn.XLOOKUP($B4470,'Reference Prices - Do Not Edit'!$C$4:$C$6575,'Reference Prices - Do Not Edit'!$D$4:$D$6575),0)</f>
        <v>0</v>
      </c>
      <c r="E4470" s="23">
        <f>IFERROR(_xlfn.XLOOKUP($B4470,'Reference Prices - Do Not Edit'!$C$4:$C$6575,'Reference Prices - Do Not Edit'!$E$4:$E$6575),0)</f>
        <v>0</v>
      </c>
      <c r="F4470" s="25">
        <f>IFERROR(_xlfn.XLOOKUP($B4470,'Reference Prices - Do Not Edit'!$C$4:$C$6575,'Reference Prices - Do Not Edit'!$I$4:$I$6575),0)</f>
        <v>0</v>
      </c>
    </row>
    <row r="4471" spans="2:6">
      <c r="B4471" s="475"/>
      <c r="C4471" s="380" t="str">
        <f>IFERROR(_xlfn.XLOOKUP($B4471,'Reference Prices - Do Not Edit'!$C$4:$C$6575,'Reference Prices - Do Not Edit'!$B$4:$B$6575),"-")</f>
        <v>-</v>
      </c>
      <c r="D4471" s="23">
        <f>IFERROR(_xlfn.XLOOKUP($B4471,'Reference Prices - Do Not Edit'!$C$4:$C$6575,'Reference Prices - Do Not Edit'!$D$4:$D$6575),0)</f>
        <v>0</v>
      </c>
      <c r="E4471" s="23">
        <f>IFERROR(_xlfn.XLOOKUP($B4471,'Reference Prices - Do Not Edit'!$C$4:$C$6575,'Reference Prices - Do Not Edit'!$E$4:$E$6575),0)</f>
        <v>0</v>
      </c>
      <c r="F4471" s="25">
        <f>IFERROR(_xlfn.XLOOKUP($B4471,'Reference Prices - Do Not Edit'!$C$4:$C$6575,'Reference Prices - Do Not Edit'!$I$4:$I$6575),0)</f>
        <v>0</v>
      </c>
    </row>
    <row r="4472" spans="2:6">
      <c r="B4472" s="475"/>
      <c r="C4472" s="380" t="str">
        <f>IFERROR(_xlfn.XLOOKUP($B4472,'Reference Prices - Do Not Edit'!$C$4:$C$6575,'Reference Prices - Do Not Edit'!$B$4:$B$6575),"-")</f>
        <v>-</v>
      </c>
      <c r="D4472" s="23">
        <f>IFERROR(_xlfn.XLOOKUP($B4472,'Reference Prices - Do Not Edit'!$C$4:$C$6575,'Reference Prices - Do Not Edit'!$D$4:$D$6575),0)</f>
        <v>0</v>
      </c>
      <c r="E4472" s="23">
        <f>IFERROR(_xlfn.XLOOKUP($B4472,'Reference Prices - Do Not Edit'!$C$4:$C$6575,'Reference Prices - Do Not Edit'!$E$4:$E$6575),0)</f>
        <v>0</v>
      </c>
      <c r="F4472" s="25">
        <f>IFERROR(_xlfn.XLOOKUP($B4472,'Reference Prices - Do Not Edit'!$C$4:$C$6575,'Reference Prices - Do Not Edit'!$I$4:$I$6575),0)</f>
        <v>0</v>
      </c>
    </row>
    <row r="4473" spans="2:6">
      <c r="B4473" s="475"/>
      <c r="C4473" s="380" t="str">
        <f>IFERROR(_xlfn.XLOOKUP($B4473,'Reference Prices - Do Not Edit'!$C$4:$C$6575,'Reference Prices - Do Not Edit'!$B$4:$B$6575),"-")</f>
        <v>-</v>
      </c>
      <c r="D4473" s="23">
        <f>IFERROR(_xlfn.XLOOKUP($B4473,'Reference Prices - Do Not Edit'!$C$4:$C$6575,'Reference Prices - Do Not Edit'!$D$4:$D$6575),0)</f>
        <v>0</v>
      </c>
      <c r="E4473" s="23">
        <f>IFERROR(_xlfn.XLOOKUP($B4473,'Reference Prices - Do Not Edit'!$C$4:$C$6575,'Reference Prices - Do Not Edit'!$E$4:$E$6575),0)</f>
        <v>0</v>
      </c>
      <c r="F4473" s="25">
        <f>IFERROR(_xlfn.XLOOKUP($B4473,'Reference Prices - Do Not Edit'!$C$4:$C$6575,'Reference Prices - Do Not Edit'!$I$4:$I$6575),0)</f>
        <v>0</v>
      </c>
    </row>
    <row r="4474" spans="2:6">
      <c r="B4474" s="475"/>
      <c r="C4474" s="380" t="str">
        <f>IFERROR(_xlfn.XLOOKUP($B4474,'Reference Prices - Do Not Edit'!$C$4:$C$6575,'Reference Prices - Do Not Edit'!$B$4:$B$6575),"-")</f>
        <v>-</v>
      </c>
      <c r="D4474" s="23">
        <f>IFERROR(_xlfn.XLOOKUP($B4474,'Reference Prices - Do Not Edit'!$C$4:$C$6575,'Reference Prices - Do Not Edit'!$D$4:$D$6575),0)</f>
        <v>0</v>
      </c>
      <c r="E4474" s="23">
        <f>IFERROR(_xlfn.XLOOKUP($B4474,'Reference Prices - Do Not Edit'!$C$4:$C$6575,'Reference Prices - Do Not Edit'!$E$4:$E$6575),0)</f>
        <v>0</v>
      </c>
      <c r="F4474" s="25">
        <f>IFERROR(_xlfn.XLOOKUP($B4474,'Reference Prices - Do Not Edit'!$C$4:$C$6575,'Reference Prices - Do Not Edit'!$I$4:$I$6575),0)</f>
        <v>0</v>
      </c>
    </row>
    <row r="4475" spans="2:6">
      <c r="B4475" s="475"/>
      <c r="C4475" s="380" t="str">
        <f>IFERROR(_xlfn.XLOOKUP($B4475,'Reference Prices - Do Not Edit'!$C$4:$C$6575,'Reference Prices - Do Not Edit'!$B$4:$B$6575),"-")</f>
        <v>-</v>
      </c>
      <c r="D4475" s="23">
        <f>IFERROR(_xlfn.XLOOKUP($B4475,'Reference Prices - Do Not Edit'!$C$4:$C$6575,'Reference Prices - Do Not Edit'!$D$4:$D$6575),0)</f>
        <v>0</v>
      </c>
      <c r="E4475" s="23">
        <f>IFERROR(_xlfn.XLOOKUP($B4475,'Reference Prices - Do Not Edit'!$C$4:$C$6575,'Reference Prices - Do Not Edit'!$E$4:$E$6575),0)</f>
        <v>0</v>
      </c>
      <c r="F4475" s="25">
        <f>IFERROR(_xlfn.XLOOKUP($B4475,'Reference Prices - Do Not Edit'!$C$4:$C$6575,'Reference Prices - Do Not Edit'!$I$4:$I$6575),0)</f>
        <v>0</v>
      </c>
    </row>
    <row r="4476" spans="2:6">
      <c r="B4476" s="475"/>
      <c r="C4476" s="380" t="str">
        <f>IFERROR(_xlfn.XLOOKUP($B4476,'Reference Prices - Do Not Edit'!$C$4:$C$6575,'Reference Prices - Do Not Edit'!$B$4:$B$6575),"-")</f>
        <v>-</v>
      </c>
      <c r="D4476" s="23">
        <f>IFERROR(_xlfn.XLOOKUP($B4476,'Reference Prices - Do Not Edit'!$C$4:$C$6575,'Reference Prices - Do Not Edit'!$D$4:$D$6575),0)</f>
        <v>0</v>
      </c>
      <c r="E4476" s="23">
        <f>IFERROR(_xlfn.XLOOKUP($B4476,'Reference Prices - Do Not Edit'!$C$4:$C$6575,'Reference Prices - Do Not Edit'!$E$4:$E$6575),0)</f>
        <v>0</v>
      </c>
      <c r="F4476" s="25">
        <f>IFERROR(_xlfn.XLOOKUP($B4476,'Reference Prices - Do Not Edit'!$C$4:$C$6575,'Reference Prices - Do Not Edit'!$I$4:$I$6575),0)</f>
        <v>0</v>
      </c>
    </row>
    <row r="4477" spans="2:6">
      <c r="B4477" s="475"/>
      <c r="C4477" s="380" t="str">
        <f>IFERROR(_xlfn.XLOOKUP($B4477,'Reference Prices - Do Not Edit'!$C$4:$C$6575,'Reference Prices - Do Not Edit'!$B$4:$B$6575),"-")</f>
        <v>-</v>
      </c>
      <c r="D4477" s="23">
        <f>IFERROR(_xlfn.XLOOKUP($B4477,'Reference Prices - Do Not Edit'!$C$4:$C$6575,'Reference Prices - Do Not Edit'!$D$4:$D$6575),0)</f>
        <v>0</v>
      </c>
      <c r="E4477" s="23">
        <f>IFERROR(_xlfn.XLOOKUP($B4477,'Reference Prices - Do Not Edit'!$C$4:$C$6575,'Reference Prices - Do Not Edit'!$E$4:$E$6575),0)</f>
        <v>0</v>
      </c>
      <c r="F4477" s="25">
        <f>IFERROR(_xlfn.XLOOKUP($B4477,'Reference Prices - Do Not Edit'!$C$4:$C$6575,'Reference Prices - Do Not Edit'!$I$4:$I$6575),0)</f>
        <v>0</v>
      </c>
    </row>
    <row r="4478" spans="2:6">
      <c r="B4478" s="475"/>
      <c r="C4478" s="380" t="str">
        <f>IFERROR(_xlfn.XLOOKUP($B4478,'Reference Prices - Do Not Edit'!$C$4:$C$6575,'Reference Prices - Do Not Edit'!$B$4:$B$6575),"-")</f>
        <v>-</v>
      </c>
      <c r="D4478" s="23">
        <f>IFERROR(_xlfn.XLOOKUP($B4478,'Reference Prices - Do Not Edit'!$C$4:$C$6575,'Reference Prices - Do Not Edit'!$D$4:$D$6575),0)</f>
        <v>0</v>
      </c>
      <c r="E4478" s="23">
        <f>IFERROR(_xlfn.XLOOKUP($B4478,'Reference Prices - Do Not Edit'!$C$4:$C$6575,'Reference Prices - Do Not Edit'!$E$4:$E$6575),0)</f>
        <v>0</v>
      </c>
      <c r="F4478" s="25">
        <f>IFERROR(_xlfn.XLOOKUP($B4478,'Reference Prices - Do Not Edit'!$C$4:$C$6575,'Reference Prices - Do Not Edit'!$I$4:$I$6575),0)</f>
        <v>0</v>
      </c>
    </row>
    <row r="4479" spans="2:6">
      <c r="B4479" s="475"/>
      <c r="C4479" s="380" t="str">
        <f>IFERROR(_xlfn.XLOOKUP($B4479,'Reference Prices - Do Not Edit'!$C$4:$C$6575,'Reference Prices - Do Not Edit'!$B$4:$B$6575),"-")</f>
        <v>-</v>
      </c>
      <c r="D4479" s="23">
        <f>IFERROR(_xlfn.XLOOKUP($B4479,'Reference Prices - Do Not Edit'!$C$4:$C$6575,'Reference Prices - Do Not Edit'!$D$4:$D$6575),0)</f>
        <v>0</v>
      </c>
      <c r="E4479" s="23">
        <f>IFERROR(_xlfn.XLOOKUP($B4479,'Reference Prices - Do Not Edit'!$C$4:$C$6575,'Reference Prices - Do Not Edit'!$E$4:$E$6575),0)</f>
        <v>0</v>
      </c>
      <c r="F4479" s="25">
        <f>IFERROR(_xlfn.XLOOKUP($B4479,'Reference Prices - Do Not Edit'!$C$4:$C$6575,'Reference Prices - Do Not Edit'!$I$4:$I$6575),0)</f>
        <v>0</v>
      </c>
    </row>
    <row r="4480" spans="2:6">
      <c r="B4480" s="475"/>
      <c r="C4480" s="380" t="str">
        <f>IFERROR(_xlfn.XLOOKUP($B4480,'Reference Prices - Do Not Edit'!$C$4:$C$6575,'Reference Prices - Do Not Edit'!$B$4:$B$6575),"-")</f>
        <v>-</v>
      </c>
      <c r="D4480" s="23">
        <f>IFERROR(_xlfn.XLOOKUP($B4480,'Reference Prices - Do Not Edit'!$C$4:$C$6575,'Reference Prices - Do Not Edit'!$D$4:$D$6575),0)</f>
        <v>0</v>
      </c>
      <c r="E4480" s="23">
        <f>IFERROR(_xlfn.XLOOKUP($B4480,'Reference Prices - Do Not Edit'!$C$4:$C$6575,'Reference Prices - Do Not Edit'!$E$4:$E$6575),0)</f>
        <v>0</v>
      </c>
      <c r="F4480" s="25">
        <f>IFERROR(_xlfn.XLOOKUP($B4480,'Reference Prices - Do Not Edit'!$C$4:$C$6575,'Reference Prices - Do Not Edit'!$I$4:$I$6575),0)</f>
        <v>0</v>
      </c>
    </row>
    <row r="4481" spans="2:6">
      <c r="B4481" s="475"/>
      <c r="C4481" s="380" t="str">
        <f>IFERROR(_xlfn.XLOOKUP($B4481,'Reference Prices - Do Not Edit'!$C$4:$C$6575,'Reference Prices - Do Not Edit'!$B$4:$B$6575),"-")</f>
        <v>-</v>
      </c>
      <c r="D4481" s="23">
        <f>IFERROR(_xlfn.XLOOKUP($B4481,'Reference Prices - Do Not Edit'!$C$4:$C$6575,'Reference Prices - Do Not Edit'!$D$4:$D$6575),0)</f>
        <v>0</v>
      </c>
      <c r="E4481" s="23">
        <f>IFERROR(_xlfn.XLOOKUP($B4481,'Reference Prices - Do Not Edit'!$C$4:$C$6575,'Reference Prices - Do Not Edit'!$E$4:$E$6575),0)</f>
        <v>0</v>
      </c>
      <c r="F4481" s="25">
        <f>IFERROR(_xlfn.XLOOKUP($B4481,'Reference Prices - Do Not Edit'!$C$4:$C$6575,'Reference Prices - Do Not Edit'!$I$4:$I$6575),0)</f>
        <v>0</v>
      </c>
    </row>
    <row r="4482" spans="2:6">
      <c r="B4482" s="475"/>
      <c r="C4482" s="380" t="str">
        <f>IFERROR(_xlfn.XLOOKUP($B4482,'Reference Prices - Do Not Edit'!$C$4:$C$6575,'Reference Prices - Do Not Edit'!$B$4:$B$6575),"-")</f>
        <v>-</v>
      </c>
      <c r="D4482" s="23">
        <f>IFERROR(_xlfn.XLOOKUP($B4482,'Reference Prices - Do Not Edit'!$C$4:$C$6575,'Reference Prices - Do Not Edit'!$D$4:$D$6575),0)</f>
        <v>0</v>
      </c>
      <c r="E4482" s="23">
        <f>IFERROR(_xlfn.XLOOKUP($B4482,'Reference Prices - Do Not Edit'!$C$4:$C$6575,'Reference Prices - Do Not Edit'!$E$4:$E$6575),0)</f>
        <v>0</v>
      </c>
      <c r="F4482" s="25">
        <f>IFERROR(_xlfn.XLOOKUP($B4482,'Reference Prices - Do Not Edit'!$C$4:$C$6575,'Reference Prices - Do Not Edit'!$I$4:$I$6575),0)</f>
        <v>0</v>
      </c>
    </row>
    <row r="4483" spans="2:6">
      <c r="B4483" s="475"/>
      <c r="C4483" s="380" t="str">
        <f>IFERROR(_xlfn.XLOOKUP($B4483,'Reference Prices - Do Not Edit'!$C$4:$C$6575,'Reference Prices - Do Not Edit'!$B$4:$B$6575),"-")</f>
        <v>-</v>
      </c>
      <c r="D4483" s="23">
        <f>IFERROR(_xlfn.XLOOKUP($B4483,'Reference Prices - Do Not Edit'!$C$4:$C$6575,'Reference Prices - Do Not Edit'!$D$4:$D$6575),0)</f>
        <v>0</v>
      </c>
      <c r="E4483" s="23">
        <f>IFERROR(_xlfn.XLOOKUP($B4483,'Reference Prices - Do Not Edit'!$C$4:$C$6575,'Reference Prices - Do Not Edit'!$E$4:$E$6575),0)</f>
        <v>0</v>
      </c>
      <c r="F4483" s="25">
        <f>IFERROR(_xlfn.XLOOKUP($B4483,'Reference Prices - Do Not Edit'!$C$4:$C$6575,'Reference Prices - Do Not Edit'!$I$4:$I$6575),0)</f>
        <v>0</v>
      </c>
    </row>
    <row r="4484" spans="2:6">
      <c r="B4484" s="475"/>
      <c r="C4484" s="380" t="str">
        <f>IFERROR(_xlfn.XLOOKUP($B4484,'Reference Prices - Do Not Edit'!$C$4:$C$6575,'Reference Prices - Do Not Edit'!$B$4:$B$6575),"-")</f>
        <v>-</v>
      </c>
      <c r="D4484" s="23">
        <f>IFERROR(_xlfn.XLOOKUP($B4484,'Reference Prices - Do Not Edit'!$C$4:$C$6575,'Reference Prices - Do Not Edit'!$D$4:$D$6575),0)</f>
        <v>0</v>
      </c>
      <c r="E4484" s="23">
        <f>IFERROR(_xlfn.XLOOKUP($B4484,'Reference Prices - Do Not Edit'!$C$4:$C$6575,'Reference Prices - Do Not Edit'!$E$4:$E$6575),0)</f>
        <v>0</v>
      </c>
      <c r="F4484" s="25">
        <f>IFERROR(_xlfn.XLOOKUP($B4484,'Reference Prices - Do Not Edit'!$C$4:$C$6575,'Reference Prices - Do Not Edit'!$I$4:$I$6575),0)</f>
        <v>0</v>
      </c>
    </row>
    <row r="4485" spans="2:6">
      <c r="B4485" s="475"/>
      <c r="C4485" s="380" t="str">
        <f>IFERROR(_xlfn.XLOOKUP($B4485,'Reference Prices - Do Not Edit'!$C$4:$C$6575,'Reference Prices - Do Not Edit'!$B$4:$B$6575),"-")</f>
        <v>-</v>
      </c>
      <c r="D4485" s="23">
        <f>IFERROR(_xlfn.XLOOKUP($B4485,'Reference Prices - Do Not Edit'!$C$4:$C$6575,'Reference Prices - Do Not Edit'!$D$4:$D$6575),0)</f>
        <v>0</v>
      </c>
      <c r="E4485" s="23">
        <f>IFERROR(_xlfn.XLOOKUP($B4485,'Reference Prices - Do Not Edit'!$C$4:$C$6575,'Reference Prices - Do Not Edit'!$E$4:$E$6575),0)</f>
        <v>0</v>
      </c>
      <c r="F4485" s="25">
        <f>IFERROR(_xlfn.XLOOKUP($B4485,'Reference Prices - Do Not Edit'!$C$4:$C$6575,'Reference Prices - Do Not Edit'!$I$4:$I$6575),0)</f>
        <v>0</v>
      </c>
    </row>
    <row r="4486" spans="2:6">
      <c r="B4486" s="475"/>
      <c r="C4486" s="380" t="str">
        <f>IFERROR(_xlfn.XLOOKUP($B4486,'Reference Prices - Do Not Edit'!$C$4:$C$6575,'Reference Prices - Do Not Edit'!$B$4:$B$6575),"-")</f>
        <v>-</v>
      </c>
      <c r="D4486" s="23">
        <f>IFERROR(_xlfn.XLOOKUP($B4486,'Reference Prices - Do Not Edit'!$C$4:$C$6575,'Reference Prices - Do Not Edit'!$D$4:$D$6575),0)</f>
        <v>0</v>
      </c>
      <c r="E4486" s="23">
        <f>IFERROR(_xlfn.XLOOKUP($B4486,'Reference Prices - Do Not Edit'!$C$4:$C$6575,'Reference Prices - Do Not Edit'!$E$4:$E$6575),0)</f>
        <v>0</v>
      </c>
      <c r="F4486" s="25">
        <f>IFERROR(_xlfn.XLOOKUP($B4486,'Reference Prices - Do Not Edit'!$C$4:$C$6575,'Reference Prices - Do Not Edit'!$I$4:$I$6575),0)</f>
        <v>0</v>
      </c>
    </row>
    <row r="4487" spans="2:6">
      <c r="B4487" s="475"/>
      <c r="C4487" s="380" t="str">
        <f>IFERROR(_xlfn.XLOOKUP($B4487,'Reference Prices - Do Not Edit'!$C$4:$C$6575,'Reference Prices - Do Not Edit'!$B$4:$B$6575),"-")</f>
        <v>-</v>
      </c>
      <c r="D4487" s="23">
        <f>IFERROR(_xlfn.XLOOKUP($B4487,'Reference Prices - Do Not Edit'!$C$4:$C$6575,'Reference Prices - Do Not Edit'!$D$4:$D$6575),0)</f>
        <v>0</v>
      </c>
      <c r="E4487" s="23">
        <f>IFERROR(_xlfn.XLOOKUP($B4487,'Reference Prices - Do Not Edit'!$C$4:$C$6575,'Reference Prices - Do Not Edit'!$E$4:$E$6575),0)</f>
        <v>0</v>
      </c>
      <c r="F4487" s="25">
        <f>IFERROR(_xlfn.XLOOKUP($B4487,'Reference Prices - Do Not Edit'!$C$4:$C$6575,'Reference Prices - Do Not Edit'!$I$4:$I$6575),0)</f>
        <v>0</v>
      </c>
    </row>
    <row r="4488" spans="2:6">
      <c r="B4488" s="475"/>
      <c r="C4488" s="380" t="str">
        <f>IFERROR(_xlfn.XLOOKUP($B4488,'Reference Prices - Do Not Edit'!$C$4:$C$6575,'Reference Prices - Do Not Edit'!$B$4:$B$6575),"-")</f>
        <v>-</v>
      </c>
      <c r="D4488" s="23">
        <f>IFERROR(_xlfn.XLOOKUP($B4488,'Reference Prices - Do Not Edit'!$C$4:$C$6575,'Reference Prices - Do Not Edit'!$D$4:$D$6575),0)</f>
        <v>0</v>
      </c>
      <c r="E4488" s="23">
        <f>IFERROR(_xlfn.XLOOKUP($B4488,'Reference Prices - Do Not Edit'!$C$4:$C$6575,'Reference Prices - Do Not Edit'!$E$4:$E$6575),0)</f>
        <v>0</v>
      </c>
      <c r="F4488" s="25">
        <f>IFERROR(_xlfn.XLOOKUP($B4488,'Reference Prices - Do Not Edit'!$C$4:$C$6575,'Reference Prices - Do Not Edit'!$I$4:$I$6575),0)</f>
        <v>0</v>
      </c>
    </row>
    <row r="4489" spans="2:6">
      <c r="B4489" s="475"/>
      <c r="C4489" s="380" t="str">
        <f>IFERROR(_xlfn.XLOOKUP($B4489,'Reference Prices - Do Not Edit'!$C$4:$C$6575,'Reference Prices - Do Not Edit'!$B$4:$B$6575),"-")</f>
        <v>-</v>
      </c>
      <c r="D4489" s="23">
        <f>IFERROR(_xlfn.XLOOKUP($B4489,'Reference Prices - Do Not Edit'!$C$4:$C$6575,'Reference Prices - Do Not Edit'!$D$4:$D$6575),0)</f>
        <v>0</v>
      </c>
      <c r="E4489" s="23">
        <f>IFERROR(_xlfn.XLOOKUP($B4489,'Reference Prices - Do Not Edit'!$C$4:$C$6575,'Reference Prices - Do Not Edit'!$E$4:$E$6575),0)</f>
        <v>0</v>
      </c>
      <c r="F4489" s="25">
        <f>IFERROR(_xlfn.XLOOKUP($B4489,'Reference Prices - Do Not Edit'!$C$4:$C$6575,'Reference Prices - Do Not Edit'!$I$4:$I$6575),0)</f>
        <v>0</v>
      </c>
    </row>
    <row r="4490" spans="2:6">
      <c r="B4490" s="475"/>
      <c r="C4490" s="380" t="str">
        <f>IFERROR(_xlfn.XLOOKUP($B4490,'Reference Prices - Do Not Edit'!$C$4:$C$6575,'Reference Prices - Do Not Edit'!$B$4:$B$6575),"-")</f>
        <v>-</v>
      </c>
      <c r="D4490" s="23">
        <f>IFERROR(_xlfn.XLOOKUP($B4490,'Reference Prices - Do Not Edit'!$C$4:$C$6575,'Reference Prices - Do Not Edit'!$D$4:$D$6575),0)</f>
        <v>0</v>
      </c>
      <c r="E4490" s="23">
        <f>IFERROR(_xlfn.XLOOKUP($B4490,'Reference Prices - Do Not Edit'!$C$4:$C$6575,'Reference Prices - Do Not Edit'!$E$4:$E$6575),0)</f>
        <v>0</v>
      </c>
      <c r="F4490" s="25">
        <f>IFERROR(_xlfn.XLOOKUP($B4490,'Reference Prices - Do Not Edit'!$C$4:$C$6575,'Reference Prices - Do Not Edit'!$I$4:$I$6575),0)</f>
        <v>0</v>
      </c>
    </row>
    <row r="4491" spans="2:6">
      <c r="B4491" s="475"/>
      <c r="C4491" s="380" t="str">
        <f>IFERROR(_xlfn.XLOOKUP($B4491,'Reference Prices - Do Not Edit'!$C$4:$C$6575,'Reference Prices - Do Not Edit'!$B$4:$B$6575),"-")</f>
        <v>-</v>
      </c>
      <c r="D4491" s="23">
        <f>IFERROR(_xlfn.XLOOKUP($B4491,'Reference Prices - Do Not Edit'!$C$4:$C$6575,'Reference Prices - Do Not Edit'!$D$4:$D$6575),0)</f>
        <v>0</v>
      </c>
      <c r="E4491" s="23">
        <f>IFERROR(_xlfn.XLOOKUP($B4491,'Reference Prices - Do Not Edit'!$C$4:$C$6575,'Reference Prices - Do Not Edit'!$E$4:$E$6575),0)</f>
        <v>0</v>
      </c>
      <c r="F4491" s="25">
        <f>IFERROR(_xlfn.XLOOKUP($B4491,'Reference Prices - Do Not Edit'!$C$4:$C$6575,'Reference Prices - Do Not Edit'!$I$4:$I$6575),0)</f>
        <v>0</v>
      </c>
    </row>
    <row r="4492" spans="2:6">
      <c r="B4492" s="475"/>
      <c r="C4492" s="380" t="str">
        <f>IFERROR(_xlfn.XLOOKUP($B4492,'Reference Prices - Do Not Edit'!$C$4:$C$6575,'Reference Prices - Do Not Edit'!$B$4:$B$6575),"-")</f>
        <v>-</v>
      </c>
      <c r="D4492" s="23">
        <f>IFERROR(_xlfn.XLOOKUP($B4492,'Reference Prices - Do Not Edit'!$C$4:$C$6575,'Reference Prices - Do Not Edit'!$D$4:$D$6575),0)</f>
        <v>0</v>
      </c>
      <c r="E4492" s="23">
        <f>IFERROR(_xlfn.XLOOKUP($B4492,'Reference Prices - Do Not Edit'!$C$4:$C$6575,'Reference Prices - Do Not Edit'!$E$4:$E$6575),0)</f>
        <v>0</v>
      </c>
      <c r="F4492" s="25">
        <f>IFERROR(_xlfn.XLOOKUP($B4492,'Reference Prices - Do Not Edit'!$C$4:$C$6575,'Reference Prices - Do Not Edit'!$I$4:$I$6575),0)</f>
        <v>0</v>
      </c>
    </row>
    <row r="4493" spans="2:6">
      <c r="B4493" s="475"/>
      <c r="C4493" s="380" t="str">
        <f>IFERROR(_xlfn.XLOOKUP($B4493,'Reference Prices - Do Not Edit'!$C$4:$C$6575,'Reference Prices - Do Not Edit'!$B$4:$B$6575),"-")</f>
        <v>-</v>
      </c>
      <c r="D4493" s="23">
        <f>IFERROR(_xlfn.XLOOKUP($B4493,'Reference Prices - Do Not Edit'!$C$4:$C$6575,'Reference Prices - Do Not Edit'!$D$4:$D$6575),0)</f>
        <v>0</v>
      </c>
      <c r="E4493" s="23">
        <f>IFERROR(_xlfn.XLOOKUP($B4493,'Reference Prices - Do Not Edit'!$C$4:$C$6575,'Reference Prices - Do Not Edit'!$E$4:$E$6575),0)</f>
        <v>0</v>
      </c>
      <c r="F4493" s="25">
        <f>IFERROR(_xlfn.XLOOKUP($B4493,'Reference Prices - Do Not Edit'!$C$4:$C$6575,'Reference Prices - Do Not Edit'!$I$4:$I$6575),0)</f>
        <v>0</v>
      </c>
    </row>
    <row r="4494" spans="2:6">
      <c r="B4494" s="475"/>
      <c r="C4494" s="380" t="str">
        <f>IFERROR(_xlfn.XLOOKUP($B4494,'Reference Prices - Do Not Edit'!$C$4:$C$6575,'Reference Prices - Do Not Edit'!$B$4:$B$6575),"-")</f>
        <v>-</v>
      </c>
      <c r="D4494" s="23">
        <f>IFERROR(_xlfn.XLOOKUP($B4494,'Reference Prices - Do Not Edit'!$C$4:$C$6575,'Reference Prices - Do Not Edit'!$D$4:$D$6575),0)</f>
        <v>0</v>
      </c>
      <c r="E4494" s="23">
        <f>IFERROR(_xlfn.XLOOKUP($B4494,'Reference Prices - Do Not Edit'!$C$4:$C$6575,'Reference Prices - Do Not Edit'!$E$4:$E$6575),0)</f>
        <v>0</v>
      </c>
      <c r="F4494" s="25">
        <f>IFERROR(_xlfn.XLOOKUP($B4494,'Reference Prices - Do Not Edit'!$C$4:$C$6575,'Reference Prices - Do Not Edit'!$I$4:$I$6575),0)</f>
        <v>0</v>
      </c>
    </row>
    <row r="4495" spans="2:6">
      <c r="B4495" s="475"/>
      <c r="C4495" s="380" t="str">
        <f>IFERROR(_xlfn.XLOOKUP($B4495,'Reference Prices - Do Not Edit'!$C$4:$C$6575,'Reference Prices - Do Not Edit'!$B$4:$B$6575),"-")</f>
        <v>-</v>
      </c>
      <c r="D4495" s="23">
        <f>IFERROR(_xlfn.XLOOKUP($B4495,'Reference Prices - Do Not Edit'!$C$4:$C$6575,'Reference Prices - Do Not Edit'!$D$4:$D$6575),0)</f>
        <v>0</v>
      </c>
      <c r="E4495" s="23">
        <f>IFERROR(_xlfn.XLOOKUP($B4495,'Reference Prices - Do Not Edit'!$C$4:$C$6575,'Reference Prices - Do Not Edit'!$E$4:$E$6575),0)</f>
        <v>0</v>
      </c>
      <c r="F4495" s="25">
        <f>IFERROR(_xlfn.XLOOKUP($B4495,'Reference Prices - Do Not Edit'!$C$4:$C$6575,'Reference Prices - Do Not Edit'!$I$4:$I$6575),0)</f>
        <v>0</v>
      </c>
    </row>
    <row r="4496" spans="2:6">
      <c r="B4496" s="475"/>
      <c r="C4496" s="380" t="str">
        <f>IFERROR(_xlfn.XLOOKUP($B4496,'Reference Prices - Do Not Edit'!$C$4:$C$6575,'Reference Prices - Do Not Edit'!$B$4:$B$6575),"-")</f>
        <v>-</v>
      </c>
      <c r="D4496" s="23">
        <f>IFERROR(_xlfn.XLOOKUP($B4496,'Reference Prices - Do Not Edit'!$C$4:$C$6575,'Reference Prices - Do Not Edit'!$D$4:$D$6575),0)</f>
        <v>0</v>
      </c>
      <c r="E4496" s="23">
        <f>IFERROR(_xlfn.XLOOKUP($B4496,'Reference Prices - Do Not Edit'!$C$4:$C$6575,'Reference Prices - Do Not Edit'!$E$4:$E$6575),0)</f>
        <v>0</v>
      </c>
      <c r="F4496" s="25">
        <f>IFERROR(_xlfn.XLOOKUP($B4496,'Reference Prices - Do Not Edit'!$C$4:$C$6575,'Reference Prices - Do Not Edit'!$I$4:$I$6575),0)</f>
        <v>0</v>
      </c>
    </row>
    <row r="4497" spans="2:6">
      <c r="B4497" s="475"/>
      <c r="C4497" s="380" t="str">
        <f>IFERROR(_xlfn.XLOOKUP($B4497,'Reference Prices - Do Not Edit'!$C$4:$C$6575,'Reference Prices - Do Not Edit'!$B$4:$B$6575),"-")</f>
        <v>-</v>
      </c>
      <c r="D4497" s="23">
        <f>IFERROR(_xlfn.XLOOKUP($B4497,'Reference Prices - Do Not Edit'!$C$4:$C$6575,'Reference Prices - Do Not Edit'!$D$4:$D$6575),0)</f>
        <v>0</v>
      </c>
      <c r="E4497" s="23">
        <f>IFERROR(_xlfn.XLOOKUP($B4497,'Reference Prices - Do Not Edit'!$C$4:$C$6575,'Reference Prices - Do Not Edit'!$E$4:$E$6575),0)</f>
        <v>0</v>
      </c>
      <c r="F4497" s="25">
        <f>IFERROR(_xlfn.XLOOKUP($B4497,'Reference Prices - Do Not Edit'!$C$4:$C$6575,'Reference Prices - Do Not Edit'!$I$4:$I$6575),0)</f>
        <v>0</v>
      </c>
    </row>
    <row r="4498" spans="2:6">
      <c r="B4498" s="475"/>
      <c r="C4498" s="380" t="str">
        <f>IFERROR(_xlfn.XLOOKUP($B4498,'Reference Prices - Do Not Edit'!$C$4:$C$6575,'Reference Prices - Do Not Edit'!$B$4:$B$6575),"-")</f>
        <v>-</v>
      </c>
      <c r="D4498" s="23">
        <f>IFERROR(_xlfn.XLOOKUP($B4498,'Reference Prices - Do Not Edit'!$C$4:$C$6575,'Reference Prices - Do Not Edit'!$D$4:$D$6575),0)</f>
        <v>0</v>
      </c>
      <c r="E4498" s="23">
        <f>IFERROR(_xlfn.XLOOKUP($B4498,'Reference Prices - Do Not Edit'!$C$4:$C$6575,'Reference Prices - Do Not Edit'!$E$4:$E$6575),0)</f>
        <v>0</v>
      </c>
      <c r="F4498" s="25">
        <f>IFERROR(_xlfn.XLOOKUP($B4498,'Reference Prices - Do Not Edit'!$C$4:$C$6575,'Reference Prices - Do Not Edit'!$I$4:$I$6575),0)</f>
        <v>0</v>
      </c>
    </row>
    <row r="4499" spans="2:6">
      <c r="B4499" s="475"/>
      <c r="C4499" s="380" t="str">
        <f>IFERROR(_xlfn.XLOOKUP($B4499,'Reference Prices - Do Not Edit'!$C$4:$C$6575,'Reference Prices - Do Not Edit'!$B$4:$B$6575),"-")</f>
        <v>-</v>
      </c>
      <c r="D4499" s="23">
        <f>IFERROR(_xlfn.XLOOKUP($B4499,'Reference Prices - Do Not Edit'!$C$4:$C$6575,'Reference Prices - Do Not Edit'!$D$4:$D$6575),0)</f>
        <v>0</v>
      </c>
      <c r="E4499" s="23">
        <f>IFERROR(_xlfn.XLOOKUP($B4499,'Reference Prices - Do Not Edit'!$C$4:$C$6575,'Reference Prices - Do Not Edit'!$E$4:$E$6575),0)</f>
        <v>0</v>
      </c>
      <c r="F4499" s="25">
        <f>IFERROR(_xlfn.XLOOKUP($B4499,'Reference Prices - Do Not Edit'!$C$4:$C$6575,'Reference Prices - Do Not Edit'!$I$4:$I$6575),0)</f>
        <v>0</v>
      </c>
    </row>
    <row r="4500" spans="2:6">
      <c r="B4500" s="475"/>
      <c r="C4500" s="380" t="str">
        <f>IFERROR(_xlfn.XLOOKUP($B4500,'Reference Prices - Do Not Edit'!$C$4:$C$6575,'Reference Prices - Do Not Edit'!$B$4:$B$6575),"-")</f>
        <v>-</v>
      </c>
      <c r="D4500" s="23">
        <f>IFERROR(_xlfn.XLOOKUP($B4500,'Reference Prices - Do Not Edit'!$C$4:$C$6575,'Reference Prices - Do Not Edit'!$D$4:$D$6575),0)</f>
        <v>0</v>
      </c>
      <c r="E4500" s="23">
        <f>IFERROR(_xlfn.XLOOKUP($B4500,'Reference Prices - Do Not Edit'!$C$4:$C$6575,'Reference Prices - Do Not Edit'!$E$4:$E$6575),0)</f>
        <v>0</v>
      </c>
      <c r="F4500" s="25">
        <f>IFERROR(_xlfn.XLOOKUP($B4500,'Reference Prices - Do Not Edit'!$C$4:$C$6575,'Reference Prices - Do Not Edit'!$I$4:$I$6575),0)</f>
        <v>0</v>
      </c>
    </row>
    <row r="4501" spans="2:6">
      <c r="B4501" s="475"/>
      <c r="C4501" s="380" t="str">
        <f>IFERROR(_xlfn.XLOOKUP($B4501,'Reference Prices - Do Not Edit'!$C$4:$C$6575,'Reference Prices - Do Not Edit'!$B$4:$B$6575),"-")</f>
        <v>-</v>
      </c>
      <c r="D4501" s="23">
        <f>IFERROR(_xlfn.XLOOKUP($B4501,'Reference Prices - Do Not Edit'!$C$4:$C$6575,'Reference Prices - Do Not Edit'!$D$4:$D$6575),0)</f>
        <v>0</v>
      </c>
      <c r="E4501" s="23">
        <f>IFERROR(_xlfn.XLOOKUP($B4501,'Reference Prices - Do Not Edit'!$C$4:$C$6575,'Reference Prices - Do Not Edit'!$E$4:$E$6575),0)</f>
        <v>0</v>
      </c>
      <c r="F4501" s="25">
        <f>IFERROR(_xlfn.XLOOKUP($B4501,'Reference Prices - Do Not Edit'!$C$4:$C$6575,'Reference Prices - Do Not Edit'!$I$4:$I$6575),0)</f>
        <v>0</v>
      </c>
    </row>
    <row r="4502" spans="2:6">
      <c r="B4502" s="475"/>
      <c r="C4502" s="380" t="str">
        <f>IFERROR(_xlfn.XLOOKUP($B4502,'Reference Prices - Do Not Edit'!$C$4:$C$6575,'Reference Prices - Do Not Edit'!$B$4:$B$6575),"-")</f>
        <v>-</v>
      </c>
      <c r="D4502" s="23">
        <f>IFERROR(_xlfn.XLOOKUP($B4502,'Reference Prices - Do Not Edit'!$C$4:$C$6575,'Reference Prices - Do Not Edit'!$D$4:$D$6575),0)</f>
        <v>0</v>
      </c>
      <c r="E4502" s="23">
        <f>IFERROR(_xlfn.XLOOKUP($B4502,'Reference Prices - Do Not Edit'!$C$4:$C$6575,'Reference Prices - Do Not Edit'!$E$4:$E$6575),0)</f>
        <v>0</v>
      </c>
      <c r="F4502" s="25">
        <f>IFERROR(_xlfn.XLOOKUP($B4502,'Reference Prices - Do Not Edit'!$C$4:$C$6575,'Reference Prices - Do Not Edit'!$I$4:$I$6575),0)</f>
        <v>0</v>
      </c>
    </row>
    <row r="4503" spans="2:6">
      <c r="B4503" s="475"/>
      <c r="C4503" s="380" t="str">
        <f>IFERROR(_xlfn.XLOOKUP($B4503,'Reference Prices - Do Not Edit'!$C$4:$C$6575,'Reference Prices - Do Not Edit'!$B$4:$B$6575),"-")</f>
        <v>-</v>
      </c>
      <c r="D4503" s="23">
        <f>IFERROR(_xlfn.XLOOKUP($B4503,'Reference Prices - Do Not Edit'!$C$4:$C$6575,'Reference Prices - Do Not Edit'!$D$4:$D$6575),0)</f>
        <v>0</v>
      </c>
      <c r="E4503" s="23">
        <f>IFERROR(_xlfn.XLOOKUP($B4503,'Reference Prices - Do Not Edit'!$C$4:$C$6575,'Reference Prices - Do Not Edit'!$E$4:$E$6575),0)</f>
        <v>0</v>
      </c>
      <c r="F4503" s="25">
        <f>IFERROR(_xlfn.XLOOKUP($B4503,'Reference Prices - Do Not Edit'!$C$4:$C$6575,'Reference Prices - Do Not Edit'!$I$4:$I$6575),0)</f>
        <v>0</v>
      </c>
    </row>
    <row r="4504" spans="2:6">
      <c r="B4504" s="475"/>
      <c r="C4504" s="380" t="str">
        <f>IFERROR(_xlfn.XLOOKUP($B4504,'Reference Prices - Do Not Edit'!$C$4:$C$6575,'Reference Prices - Do Not Edit'!$B$4:$B$6575),"-")</f>
        <v>-</v>
      </c>
      <c r="D4504" s="23">
        <f>IFERROR(_xlfn.XLOOKUP($B4504,'Reference Prices - Do Not Edit'!$C$4:$C$6575,'Reference Prices - Do Not Edit'!$D$4:$D$6575),0)</f>
        <v>0</v>
      </c>
      <c r="E4504" s="23">
        <f>IFERROR(_xlfn.XLOOKUP($B4504,'Reference Prices - Do Not Edit'!$C$4:$C$6575,'Reference Prices - Do Not Edit'!$E$4:$E$6575),0)</f>
        <v>0</v>
      </c>
      <c r="F4504" s="25">
        <f>IFERROR(_xlfn.XLOOKUP($B4504,'Reference Prices - Do Not Edit'!$C$4:$C$6575,'Reference Prices - Do Not Edit'!$I$4:$I$6575),0)</f>
        <v>0</v>
      </c>
    </row>
    <row r="4505" spans="2:6">
      <c r="B4505" s="475"/>
      <c r="C4505" s="380" t="str">
        <f>IFERROR(_xlfn.XLOOKUP($B4505,'Reference Prices - Do Not Edit'!$C$4:$C$6575,'Reference Prices - Do Not Edit'!$B$4:$B$6575),"-")</f>
        <v>-</v>
      </c>
      <c r="D4505" s="23">
        <f>IFERROR(_xlfn.XLOOKUP($B4505,'Reference Prices - Do Not Edit'!$C$4:$C$6575,'Reference Prices - Do Not Edit'!$D$4:$D$6575),0)</f>
        <v>0</v>
      </c>
      <c r="E4505" s="23">
        <f>IFERROR(_xlfn.XLOOKUP($B4505,'Reference Prices - Do Not Edit'!$C$4:$C$6575,'Reference Prices - Do Not Edit'!$E$4:$E$6575),0)</f>
        <v>0</v>
      </c>
      <c r="F4505" s="25">
        <f>IFERROR(_xlfn.XLOOKUP($B4505,'Reference Prices - Do Not Edit'!$C$4:$C$6575,'Reference Prices - Do Not Edit'!$I$4:$I$6575),0)</f>
        <v>0</v>
      </c>
    </row>
    <row r="4506" spans="2:6">
      <c r="B4506" s="475"/>
      <c r="C4506" s="380" t="str">
        <f>IFERROR(_xlfn.XLOOKUP($B4506,'Reference Prices - Do Not Edit'!$C$4:$C$6575,'Reference Prices - Do Not Edit'!$B$4:$B$6575),"-")</f>
        <v>-</v>
      </c>
      <c r="D4506" s="23">
        <f>IFERROR(_xlfn.XLOOKUP($B4506,'Reference Prices - Do Not Edit'!$C$4:$C$6575,'Reference Prices - Do Not Edit'!$D$4:$D$6575),0)</f>
        <v>0</v>
      </c>
      <c r="E4506" s="23">
        <f>IFERROR(_xlfn.XLOOKUP($B4506,'Reference Prices - Do Not Edit'!$C$4:$C$6575,'Reference Prices - Do Not Edit'!$E$4:$E$6575),0)</f>
        <v>0</v>
      </c>
      <c r="F4506" s="25">
        <f>IFERROR(_xlfn.XLOOKUP($B4506,'Reference Prices - Do Not Edit'!$C$4:$C$6575,'Reference Prices - Do Not Edit'!$I$4:$I$6575),0)</f>
        <v>0</v>
      </c>
    </row>
    <row r="4507" spans="2:6">
      <c r="B4507" s="475"/>
      <c r="C4507" s="380" t="str">
        <f>IFERROR(_xlfn.XLOOKUP($B4507,'Reference Prices - Do Not Edit'!$C$4:$C$6575,'Reference Prices - Do Not Edit'!$B$4:$B$6575),"-")</f>
        <v>-</v>
      </c>
      <c r="D4507" s="23">
        <f>IFERROR(_xlfn.XLOOKUP($B4507,'Reference Prices - Do Not Edit'!$C$4:$C$6575,'Reference Prices - Do Not Edit'!$D$4:$D$6575),0)</f>
        <v>0</v>
      </c>
      <c r="E4507" s="23">
        <f>IFERROR(_xlfn.XLOOKUP($B4507,'Reference Prices - Do Not Edit'!$C$4:$C$6575,'Reference Prices - Do Not Edit'!$E$4:$E$6575),0)</f>
        <v>0</v>
      </c>
      <c r="F4507" s="25">
        <f>IFERROR(_xlfn.XLOOKUP($B4507,'Reference Prices - Do Not Edit'!$C$4:$C$6575,'Reference Prices - Do Not Edit'!$I$4:$I$6575),0)</f>
        <v>0</v>
      </c>
    </row>
    <row r="4508" spans="2:6">
      <c r="B4508" s="475"/>
      <c r="C4508" s="380" t="str">
        <f>IFERROR(_xlfn.XLOOKUP($B4508,'Reference Prices - Do Not Edit'!$C$4:$C$6575,'Reference Prices - Do Not Edit'!$B$4:$B$6575),"-")</f>
        <v>-</v>
      </c>
      <c r="D4508" s="23">
        <f>IFERROR(_xlfn.XLOOKUP($B4508,'Reference Prices - Do Not Edit'!$C$4:$C$6575,'Reference Prices - Do Not Edit'!$D$4:$D$6575),0)</f>
        <v>0</v>
      </c>
      <c r="E4508" s="23">
        <f>IFERROR(_xlfn.XLOOKUP($B4508,'Reference Prices - Do Not Edit'!$C$4:$C$6575,'Reference Prices - Do Not Edit'!$E$4:$E$6575),0)</f>
        <v>0</v>
      </c>
      <c r="F4508" s="25">
        <f>IFERROR(_xlfn.XLOOKUP($B4508,'Reference Prices - Do Not Edit'!$C$4:$C$6575,'Reference Prices - Do Not Edit'!$I$4:$I$6575),0)</f>
        <v>0</v>
      </c>
    </row>
    <row r="4509" spans="2:6">
      <c r="B4509" s="475"/>
      <c r="C4509" s="380" t="str">
        <f>IFERROR(_xlfn.XLOOKUP($B4509,'Reference Prices - Do Not Edit'!$C$4:$C$6575,'Reference Prices - Do Not Edit'!$B$4:$B$6575),"-")</f>
        <v>-</v>
      </c>
      <c r="D4509" s="23">
        <f>IFERROR(_xlfn.XLOOKUP($B4509,'Reference Prices - Do Not Edit'!$C$4:$C$6575,'Reference Prices - Do Not Edit'!$D$4:$D$6575),0)</f>
        <v>0</v>
      </c>
      <c r="E4509" s="23">
        <f>IFERROR(_xlfn.XLOOKUP($B4509,'Reference Prices - Do Not Edit'!$C$4:$C$6575,'Reference Prices - Do Not Edit'!$E$4:$E$6575),0)</f>
        <v>0</v>
      </c>
      <c r="F4509" s="25">
        <f>IFERROR(_xlfn.XLOOKUP($B4509,'Reference Prices - Do Not Edit'!$C$4:$C$6575,'Reference Prices - Do Not Edit'!$I$4:$I$6575),0)</f>
        <v>0</v>
      </c>
    </row>
    <row r="4510" spans="2:6">
      <c r="B4510" s="475"/>
      <c r="C4510" s="380" t="str">
        <f>IFERROR(_xlfn.XLOOKUP($B4510,'Reference Prices - Do Not Edit'!$C$4:$C$6575,'Reference Prices - Do Not Edit'!$B$4:$B$6575),"-")</f>
        <v>-</v>
      </c>
      <c r="D4510" s="23">
        <f>IFERROR(_xlfn.XLOOKUP($B4510,'Reference Prices - Do Not Edit'!$C$4:$C$6575,'Reference Prices - Do Not Edit'!$D$4:$D$6575),0)</f>
        <v>0</v>
      </c>
      <c r="E4510" s="23">
        <f>IFERROR(_xlfn.XLOOKUP($B4510,'Reference Prices - Do Not Edit'!$C$4:$C$6575,'Reference Prices - Do Not Edit'!$E$4:$E$6575),0)</f>
        <v>0</v>
      </c>
      <c r="F4510" s="25">
        <f>IFERROR(_xlfn.XLOOKUP($B4510,'Reference Prices - Do Not Edit'!$C$4:$C$6575,'Reference Prices - Do Not Edit'!$I$4:$I$6575),0)</f>
        <v>0</v>
      </c>
    </row>
    <row r="4511" spans="2:6">
      <c r="B4511" s="475"/>
      <c r="C4511" s="380" t="str">
        <f>IFERROR(_xlfn.XLOOKUP($B4511,'Reference Prices - Do Not Edit'!$C$4:$C$6575,'Reference Prices - Do Not Edit'!$B$4:$B$6575),"-")</f>
        <v>-</v>
      </c>
      <c r="D4511" s="23">
        <f>IFERROR(_xlfn.XLOOKUP($B4511,'Reference Prices - Do Not Edit'!$C$4:$C$6575,'Reference Prices - Do Not Edit'!$D$4:$D$6575),0)</f>
        <v>0</v>
      </c>
      <c r="E4511" s="23">
        <f>IFERROR(_xlfn.XLOOKUP($B4511,'Reference Prices - Do Not Edit'!$C$4:$C$6575,'Reference Prices - Do Not Edit'!$E$4:$E$6575),0)</f>
        <v>0</v>
      </c>
      <c r="F4511" s="25">
        <f>IFERROR(_xlfn.XLOOKUP($B4511,'Reference Prices - Do Not Edit'!$C$4:$C$6575,'Reference Prices - Do Not Edit'!$I$4:$I$6575),0)</f>
        <v>0</v>
      </c>
    </row>
    <row r="4512" spans="2:6">
      <c r="B4512" s="475"/>
      <c r="C4512" s="380" t="str">
        <f>IFERROR(_xlfn.XLOOKUP($B4512,'Reference Prices - Do Not Edit'!$C$4:$C$6575,'Reference Prices - Do Not Edit'!$B$4:$B$6575),"-")</f>
        <v>-</v>
      </c>
      <c r="D4512" s="23">
        <f>IFERROR(_xlfn.XLOOKUP($B4512,'Reference Prices - Do Not Edit'!$C$4:$C$6575,'Reference Prices - Do Not Edit'!$D$4:$D$6575),0)</f>
        <v>0</v>
      </c>
      <c r="E4512" s="23">
        <f>IFERROR(_xlfn.XLOOKUP($B4512,'Reference Prices - Do Not Edit'!$C$4:$C$6575,'Reference Prices - Do Not Edit'!$E$4:$E$6575),0)</f>
        <v>0</v>
      </c>
      <c r="F4512" s="25">
        <f>IFERROR(_xlfn.XLOOKUP($B4512,'Reference Prices - Do Not Edit'!$C$4:$C$6575,'Reference Prices - Do Not Edit'!$I$4:$I$6575),0)</f>
        <v>0</v>
      </c>
    </row>
    <row r="4513" spans="2:6">
      <c r="B4513" s="475"/>
      <c r="C4513" s="380" t="str">
        <f>IFERROR(_xlfn.XLOOKUP($B4513,'Reference Prices - Do Not Edit'!$C$4:$C$6575,'Reference Prices - Do Not Edit'!$B$4:$B$6575),"-")</f>
        <v>-</v>
      </c>
      <c r="D4513" s="23">
        <f>IFERROR(_xlfn.XLOOKUP($B4513,'Reference Prices - Do Not Edit'!$C$4:$C$6575,'Reference Prices - Do Not Edit'!$D$4:$D$6575),0)</f>
        <v>0</v>
      </c>
      <c r="E4513" s="23">
        <f>IFERROR(_xlfn.XLOOKUP($B4513,'Reference Prices - Do Not Edit'!$C$4:$C$6575,'Reference Prices - Do Not Edit'!$E$4:$E$6575),0)</f>
        <v>0</v>
      </c>
      <c r="F4513" s="25">
        <f>IFERROR(_xlfn.XLOOKUP($B4513,'Reference Prices - Do Not Edit'!$C$4:$C$6575,'Reference Prices - Do Not Edit'!$I$4:$I$6575),0)</f>
        <v>0</v>
      </c>
    </row>
    <row r="4514" spans="2:6">
      <c r="B4514" s="475"/>
      <c r="C4514" s="380" t="str">
        <f>IFERROR(_xlfn.XLOOKUP($B4514,'Reference Prices - Do Not Edit'!$C$4:$C$6575,'Reference Prices - Do Not Edit'!$B$4:$B$6575),"-")</f>
        <v>-</v>
      </c>
      <c r="D4514" s="23">
        <f>IFERROR(_xlfn.XLOOKUP($B4514,'Reference Prices - Do Not Edit'!$C$4:$C$6575,'Reference Prices - Do Not Edit'!$D$4:$D$6575),0)</f>
        <v>0</v>
      </c>
      <c r="E4514" s="23">
        <f>IFERROR(_xlfn.XLOOKUP($B4514,'Reference Prices - Do Not Edit'!$C$4:$C$6575,'Reference Prices - Do Not Edit'!$E$4:$E$6575),0)</f>
        <v>0</v>
      </c>
      <c r="F4514" s="25">
        <f>IFERROR(_xlfn.XLOOKUP($B4514,'Reference Prices - Do Not Edit'!$C$4:$C$6575,'Reference Prices - Do Not Edit'!$I$4:$I$6575),0)</f>
        <v>0</v>
      </c>
    </row>
    <row r="4515" spans="2:6">
      <c r="B4515" s="475"/>
      <c r="C4515" s="380" t="str">
        <f>IFERROR(_xlfn.XLOOKUP($B4515,'Reference Prices - Do Not Edit'!$C$4:$C$6575,'Reference Prices - Do Not Edit'!$B$4:$B$6575),"-")</f>
        <v>-</v>
      </c>
      <c r="D4515" s="23">
        <f>IFERROR(_xlfn.XLOOKUP($B4515,'Reference Prices - Do Not Edit'!$C$4:$C$6575,'Reference Prices - Do Not Edit'!$D$4:$D$6575),0)</f>
        <v>0</v>
      </c>
      <c r="E4515" s="23">
        <f>IFERROR(_xlfn.XLOOKUP($B4515,'Reference Prices - Do Not Edit'!$C$4:$C$6575,'Reference Prices - Do Not Edit'!$E$4:$E$6575),0)</f>
        <v>0</v>
      </c>
      <c r="F4515" s="25">
        <f>IFERROR(_xlfn.XLOOKUP($B4515,'Reference Prices - Do Not Edit'!$C$4:$C$6575,'Reference Prices - Do Not Edit'!$I$4:$I$6575),0)</f>
        <v>0</v>
      </c>
    </row>
    <row r="4516" spans="2:6">
      <c r="B4516" s="475"/>
      <c r="C4516" s="380" t="str">
        <f>IFERROR(_xlfn.XLOOKUP($B4516,'Reference Prices - Do Not Edit'!$C$4:$C$6575,'Reference Prices - Do Not Edit'!$B$4:$B$6575),"-")</f>
        <v>-</v>
      </c>
      <c r="D4516" s="23">
        <f>IFERROR(_xlfn.XLOOKUP($B4516,'Reference Prices - Do Not Edit'!$C$4:$C$6575,'Reference Prices - Do Not Edit'!$D$4:$D$6575),0)</f>
        <v>0</v>
      </c>
      <c r="E4516" s="23">
        <f>IFERROR(_xlfn.XLOOKUP($B4516,'Reference Prices - Do Not Edit'!$C$4:$C$6575,'Reference Prices - Do Not Edit'!$E$4:$E$6575),0)</f>
        <v>0</v>
      </c>
      <c r="F4516" s="25">
        <f>IFERROR(_xlfn.XLOOKUP($B4516,'Reference Prices - Do Not Edit'!$C$4:$C$6575,'Reference Prices - Do Not Edit'!$I$4:$I$6575),0)</f>
        <v>0</v>
      </c>
    </row>
    <row r="4517" spans="2:6">
      <c r="B4517" s="475"/>
      <c r="C4517" s="380" t="str">
        <f>IFERROR(_xlfn.XLOOKUP($B4517,'Reference Prices - Do Not Edit'!$C$4:$C$6575,'Reference Prices - Do Not Edit'!$B$4:$B$6575),"-")</f>
        <v>-</v>
      </c>
      <c r="D4517" s="23">
        <f>IFERROR(_xlfn.XLOOKUP($B4517,'Reference Prices - Do Not Edit'!$C$4:$C$6575,'Reference Prices - Do Not Edit'!$D$4:$D$6575),0)</f>
        <v>0</v>
      </c>
      <c r="E4517" s="23">
        <f>IFERROR(_xlfn.XLOOKUP($B4517,'Reference Prices - Do Not Edit'!$C$4:$C$6575,'Reference Prices - Do Not Edit'!$E$4:$E$6575),0)</f>
        <v>0</v>
      </c>
      <c r="F4517" s="25">
        <f>IFERROR(_xlfn.XLOOKUP($B4517,'Reference Prices - Do Not Edit'!$C$4:$C$6575,'Reference Prices - Do Not Edit'!$I$4:$I$6575),0)</f>
        <v>0</v>
      </c>
    </row>
    <row r="4518" spans="2:6">
      <c r="B4518" s="475"/>
      <c r="C4518" s="380" t="str">
        <f>IFERROR(_xlfn.XLOOKUP($B4518,'Reference Prices - Do Not Edit'!$C$4:$C$6575,'Reference Prices - Do Not Edit'!$B$4:$B$6575),"-")</f>
        <v>-</v>
      </c>
      <c r="D4518" s="23">
        <f>IFERROR(_xlfn.XLOOKUP($B4518,'Reference Prices - Do Not Edit'!$C$4:$C$6575,'Reference Prices - Do Not Edit'!$D$4:$D$6575),0)</f>
        <v>0</v>
      </c>
      <c r="E4518" s="23">
        <f>IFERROR(_xlfn.XLOOKUP($B4518,'Reference Prices - Do Not Edit'!$C$4:$C$6575,'Reference Prices - Do Not Edit'!$E$4:$E$6575),0)</f>
        <v>0</v>
      </c>
      <c r="F4518" s="25">
        <f>IFERROR(_xlfn.XLOOKUP($B4518,'Reference Prices - Do Not Edit'!$C$4:$C$6575,'Reference Prices - Do Not Edit'!$I$4:$I$6575),0)</f>
        <v>0</v>
      </c>
    </row>
    <row r="4519" spans="2:6">
      <c r="B4519" s="475"/>
      <c r="C4519" s="380" t="str">
        <f>IFERROR(_xlfn.XLOOKUP($B4519,'Reference Prices - Do Not Edit'!$C$4:$C$6575,'Reference Prices - Do Not Edit'!$B$4:$B$6575),"-")</f>
        <v>-</v>
      </c>
      <c r="D4519" s="23">
        <f>IFERROR(_xlfn.XLOOKUP($B4519,'Reference Prices - Do Not Edit'!$C$4:$C$6575,'Reference Prices - Do Not Edit'!$D$4:$D$6575),0)</f>
        <v>0</v>
      </c>
      <c r="E4519" s="23">
        <f>IFERROR(_xlfn.XLOOKUP($B4519,'Reference Prices - Do Not Edit'!$C$4:$C$6575,'Reference Prices - Do Not Edit'!$E$4:$E$6575),0)</f>
        <v>0</v>
      </c>
      <c r="F4519" s="25">
        <f>IFERROR(_xlfn.XLOOKUP($B4519,'Reference Prices - Do Not Edit'!$C$4:$C$6575,'Reference Prices - Do Not Edit'!$I$4:$I$6575),0)</f>
        <v>0</v>
      </c>
    </row>
    <row r="4520" spans="2:6">
      <c r="B4520" s="475"/>
      <c r="C4520" s="380" t="str">
        <f>IFERROR(_xlfn.XLOOKUP($B4520,'Reference Prices - Do Not Edit'!$C$4:$C$6575,'Reference Prices - Do Not Edit'!$B$4:$B$6575),"-")</f>
        <v>-</v>
      </c>
      <c r="D4520" s="23">
        <f>IFERROR(_xlfn.XLOOKUP($B4520,'Reference Prices - Do Not Edit'!$C$4:$C$6575,'Reference Prices - Do Not Edit'!$D$4:$D$6575),0)</f>
        <v>0</v>
      </c>
      <c r="E4520" s="23">
        <f>IFERROR(_xlfn.XLOOKUP($B4520,'Reference Prices - Do Not Edit'!$C$4:$C$6575,'Reference Prices - Do Not Edit'!$E$4:$E$6575),0)</f>
        <v>0</v>
      </c>
      <c r="F4520" s="25">
        <f>IFERROR(_xlfn.XLOOKUP($B4520,'Reference Prices - Do Not Edit'!$C$4:$C$6575,'Reference Prices - Do Not Edit'!$I$4:$I$6575),0)</f>
        <v>0</v>
      </c>
    </row>
    <row r="4521" spans="2:6">
      <c r="B4521" s="475"/>
      <c r="C4521" s="380" t="str">
        <f>IFERROR(_xlfn.XLOOKUP($B4521,'Reference Prices - Do Not Edit'!$C$4:$C$6575,'Reference Prices - Do Not Edit'!$B$4:$B$6575),"-")</f>
        <v>-</v>
      </c>
      <c r="D4521" s="23">
        <f>IFERROR(_xlfn.XLOOKUP($B4521,'Reference Prices - Do Not Edit'!$C$4:$C$6575,'Reference Prices - Do Not Edit'!$D$4:$D$6575),0)</f>
        <v>0</v>
      </c>
      <c r="E4521" s="23">
        <f>IFERROR(_xlfn.XLOOKUP($B4521,'Reference Prices - Do Not Edit'!$C$4:$C$6575,'Reference Prices - Do Not Edit'!$E$4:$E$6575),0)</f>
        <v>0</v>
      </c>
      <c r="F4521" s="25">
        <f>IFERROR(_xlfn.XLOOKUP($B4521,'Reference Prices - Do Not Edit'!$C$4:$C$6575,'Reference Prices - Do Not Edit'!$I$4:$I$6575),0)</f>
        <v>0</v>
      </c>
    </row>
    <row r="4522" spans="2:6">
      <c r="B4522" s="475"/>
      <c r="C4522" s="380" t="str">
        <f>IFERROR(_xlfn.XLOOKUP($B4522,'Reference Prices - Do Not Edit'!$C$4:$C$6575,'Reference Prices - Do Not Edit'!$B$4:$B$6575),"-")</f>
        <v>-</v>
      </c>
      <c r="D4522" s="23">
        <f>IFERROR(_xlfn.XLOOKUP($B4522,'Reference Prices - Do Not Edit'!$C$4:$C$6575,'Reference Prices - Do Not Edit'!$D$4:$D$6575),0)</f>
        <v>0</v>
      </c>
      <c r="E4522" s="23">
        <f>IFERROR(_xlfn.XLOOKUP($B4522,'Reference Prices - Do Not Edit'!$C$4:$C$6575,'Reference Prices - Do Not Edit'!$E$4:$E$6575),0)</f>
        <v>0</v>
      </c>
      <c r="F4522" s="25">
        <f>IFERROR(_xlfn.XLOOKUP($B4522,'Reference Prices - Do Not Edit'!$C$4:$C$6575,'Reference Prices - Do Not Edit'!$I$4:$I$6575),0)</f>
        <v>0</v>
      </c>
    </row>
    <row r="4523" spans="2:6">
      <c r="B4523" s="475"/>
      <c r="C4523" s="380" t="str">
        <f>IFERROR(_xlfn.XLOOKUP($B4523,'Reference Prices - Do Not Edit'!$C$4:$C$6575,'Reference Prices - Do Not Edit'!$B$4:$B$6575),"-")</f>
        <v>-</v>
      </c>
      <c r="D4523" s="23">
        <f>IFERROR(_xlfn.XLOOKUP($B4523,'Reference Prices - Do Not Edit'!$C$4:$C$6575,'Reference Prices - Do Not Edit'!$D$4:$D$6575),0)</f>
        <v>0</v>
      </c>
      <c r="E4523" s="23">
        <f>IFERROR(_xlfn.XLOOKUP($B4523,'Reference Prices - Do Not Edit'!$C$4:$C$6575,'Reference Prices - Do Not Edit'!$E$4:$E$6575),0)</f>
        <v>0</v>
      </c>
      <c r="F4523" s="25">
        <f>IFERROR(_xlfn.XLOOKUP($B4523,'Reference Prices - Do Not Edit'!$C$4:$C$6575,'Reference Prices - Do Not Edit'!$I$4:$I$6575),0)</f>
        <v>0</v>
      </c>
    </row>
    <row r="4524" spans="2:6">
      <c r="B4524" s="475"/>
      <c r="C4524" s="380" t="str">
        <f>IFERROR(_xlfn.XLOOKUP($B4524,'Reference Prices - Do Not Edit'!$C$4:$C$6575,'Reference Prices - Do Not Edit'!$B$4:$B$6575),"-")</f>
        <v>-</v>
      </c>
      <c r="D4524" s="23">
        <f>IFERROR(_xlfn.XLOOKUP($B4524,'Reference Prices - Do Not Edit'!$C$4:$C$6575,'Reference Prices - Do Not Edit'!$D$4:$D$6575),0)</f>
        <v>0</v>
      </c>
      <c r="E4524" s="23">
        <f>IFERROR(_xlfn.XLOOKUP($B4524,'Reference Prices - Do Not Edit'!$C$4:$C$6575,'Reference Prices - Do Not Edit'!$E$4:$E$6575),0)</f>
        <v>0</v>
      </c>
      <c r="F4524" s="25">
        <f>IFERROR(_xlfn.XLOOKUP($B4524,'Reference Prices - Do Not Edit'!$C$4:$C$6575,'Reference Prices - Do Not Edit'!$I$4:$I$6575),0)</f>
        <v>0</v>
      </c>
    </row>
    <row r="4525" spans="2:6">
      <c r="B4525" s="475"/>
      <c r="C4525" s="380" t="str">
        <f>IFERROR(_xlfn.XLOOKUP($B4525,'Reference Prices - Do Not Edit'!$C$4:$C$6575,'Reference Prices - Do Not Edit'!$B$4:$B$6575),"-")</f>
        <v>-</v>
      </c>
      <c r="D4525" s="23">
        <f>IFERROR(_xlfn.XLOOKUP($B4525,'Reference Prices - Do Not Edit'!$C$4:$C$6575,'Reference Prices - Do Not Edit'!$D$4:$D$6575),0)</f>
        <v>0</v>
      </c>
      <c r="E4525" s="23">
        <f>IFERROR(_xlfn.XLOOKUP($B4525,'Reference Prices - Do Not Edit'!$C$4:$C$6575,'Reference Prices - Do Not Edit'!$E$4:$E$6575),0)</f>
        <v>0</v>
      </c>
      <c r="F4525" s="25">
        <f>IFERROR(_xlfn.XLOOKUP($B4525,'Reference Prices - Do Not Edit'!$C$4:$C$6575,'Reference Prices - Do Not Edit'!$I$4:$I$6575),0)</f>
        <v>0</v>
      </c>
    </row>
    <row r="4526" spans="2:6">
      <c r="B4526" s="475"/>
      <c r="C4526" s="380" t="str">
        <f>IFERROR(_xlfn.XLOOKUP($B4526,'Reference Prices - Do Not Edit'!$C$4:$C$6575,'Reference Prices - Do Not Edit'!$B$4:$B$6575),"-")</f>
        <v>-</v>
      </c>
      <c r="D4526" s="23">
        <f>IFERROR(_xlfn.XLOOKUP($B4526,'Reference Prices - Do Not Edit'!$C$4:$C$6575,'Reference Prices - Do Not Edit'!$D$4:$D$6575),0)</f>
        <v>0</v>
      </c>
      <c r="E4526" s="23">
        <f>IFERROR(_xlfn.XLOOKUP($B4526,'Reference Prices - Do Not Edit'!$C$4:$C$6575,'Reference Prices - Do Not Edit'!$E$4:$E$6575),0)</f>
        <v>0</v>
      </c>
      <c r="F4526" s="25">
        <f>IFERROR(_xlfn.XLOOKUP($B4526,'Reference Prices - Do Not Edit'!$C$4:$C$6575,'Reference Prices - Do Not Edit'!$I$4:$I$6575),0)</f>
        <v>0</v>
      </c>
    </row>
    <row r="4527" spans="2:6">
      <c r="B4527" s="475"/>
      <c r="C4527" s="380" t="str">
        <f>IFERROR(_xlfn.XLOOKUP($B4527,'Reference Prices - Do Not Edit'!$C$4:$C$6575,'Reference Prices - Do Not Edit'!$B$4:$B$6575),"-")</f>
        <v>-</v>
      </c>
      <c r="D4527" s="23">
        <f>IFERROR(_xlfn.XLOOKUP($B4527,'Reference Prices - Do Not Edit'!$C$4:$C$6575,'Reference Prices - Do Not Edit'!$D$4:$D$6575),0)</f>
        <v>0</v>
      </c>
      <c r="E4527" s="23">
        <f>IFERROR(_xlfn.XLOOKUP($B4527,'Reference Prices - Do Not Edit'!$C$4:$C$6575,'Reference Prices - Do Not Edit'!$E$4:$E$6575),0)</f>
        <v>0</v>
      </c>
      <c r="F4527" s="25">
        <f>IFERROR(_xlfn.XLOOKUP($B4527,'Reference Prices - Do Not Edit'!$C$4:$C$6575,'Reference Prices - Do Not Edit'!$I$4:$I$6575),0)</f>
        <v>0</v>
      </c>
    </row>
    <row r="4528" spans="2:6">
      <c r="B4528" s="475"/>
      <c r="C4528" s="380" t="str">
        <f>IFERROR(_xlfn.XLOOKUP($B4528,'Reference Prices - Do Not Edit'!$C$4:$C$6575,'Reference Prices - Do Not Edit'!$B$4:$B$6575),"-")</f>
        <v>-</v>
      </c>
      <c r="D4528" s="23">
        <f>IFERROR(_xlfn.XLOOKUP($B4528,'Reference Prices - Do Not Edit'!$C$4:$C$6575,'Reference Prices - Do Not Edit'!$D$4:$D$6575),0)</f>
        <v>0</v>
      </c>
      <c r="E4528" s="23">
        <f>IFERROR(_xlfn.XLOOKUP($B4528,'Reference Prices - Do Not Edit'!$C$4:$C$6575,'Reference Prices - Do Not Edit'!$E$4:$E$6575),0)</f>
        <v>0</v>
      </c>
      <c r="F4528" s="25">
        <f>IFERROR(_xlfn.XLOOKUP($B4528,'Reference Prices - Do Not Edit'!$C$4:$C$6575,'Reference Prices - Do Not Edit'!$I$4:$I$6575),0)</f>
        <v>0</v>
      </c>
    </row>
    <row r="4529" spans="2:6">
      <c r="B4529" s="475"/>
      <c r="C4529" s="380" t="str">
        <f>IFERROR(_xlfn.XLOOKUP($B4529,'Reference Prices - Do Not Edit'!$C$4:$C$6575,'Reference Prices - Do Not Edit'!$B$4:$B$6575),"-")</f>
        <v>-</v>
      </c>
      <c r="D4529" s="23">
        <f>IFERROR(_xlfn.XLOOKUP($B4529,'Reference Prices - Do Not Edit'!$C$4:$C$6575,'Reference Prices - Do Not Edit'!$D$4:$D$6575),0)</f>
        <v>0</v>
      </c>
      <c r="E4529" s="23">
        <f>IFERROR(_xlfn.XLOOKUP($B4529,'Reference Prices - Do Not Edit'!$C$4:$C$6575,'Reference Prices - Do Not Edit'!$E$4:$E$6575),0)</f>
        <v>0</v>
      </c>
      <c r="F4529" s="25">
        <f>IFERROR(_xlfn.XLOOKUP($B4529,'Reference Prices - Do Not Edit'!$C$4:$C$6575,'Reference Prices - Do Not Edit'!$I$4:$I$6575),0)</f>
        <v>0</v>
      </c>
    </row>
    <row r="4530" spans="2:6">
      <c r="B4530" s="475"/>
      <c r="C4530" s="380" t="str">
        <f>IFERROR(_xlfn.XLOOKUP($B4530,'Reference Prices - Do Not Edit'!$C$4:$C$6575,'Reference Prices - Do Not Edit'!$B$4:$B$6575),"-")</f>
        <v>-</v>
      </c>
      <c r="D4530" s="23">
        <f>IFERROR(_xlfn.XLOOKUP($B4530,'Reference Prices - Do Not Edit'!$C$4:$C$6575,'Reference Prices - Do Not Edit'!$D$4:$D$6575),0)</f>
        <v>0</v>
      </c>
      <c r="E4530" s="23">
        <f>IFERROR(_xlfn.XLOOKUP($B4530,'Reference Prices - Do Not Edit'!$C$4:$C$6575,'Reference Prices - Do Not Edit'!$E$4:$E$6575),0)</f>
        <v>0</v>
      </c>
      <c r="F4530" s="25">
        <f>IFERROR(_xlfn.XLOOKUP($B4530,'Reference Prices - Do Not Edit'!$C$4:$C$6575,'Reference Prices - Do Not Edit'!$I$4:$I$6575),0)</f>
        <v>0</v>
      </c>
    </row>
    <row r="4531" spans="2:6">
      <c r="B4531" s="475"/>
      <c r="C4531" s="380" t="str">
        <f>IFERROR(_xlfn.XLOOKUP($B4531,'Reference Prices - Do Not Edit'!$C$4:$C$6575,'Reference Prices - Do Not Edit'!$B$4:$B$6575),"-")</f>
        <v>-</v>
      </c>
      <c r="D4531" s="23">
        <f>IFERROR(_xlfn.XLOOKUP($B4531,'Reference Prices - Do Not Edit'!$C$4:$C$6575,'Reference Prices - Do Not Edit'!$D$4:$D$6575),0)</f>
        <v>0</v>
      </c>
      <c r="E4531" s="23">
        <f>IFERROR(_xlfn.XLOOKUP($B4531,'Reference Prices - Do Not Edit'!$C$4:$C$6575,'Reference Prices - Do Not Edit'!$E$4:$E$6575),0)</f>
        <v>0</v>
      </c>
      <c r="F4531" s="25">
        <f>IFERROR(_xlfn.XLOOKUP($B4531,'Reference Prices - Do Not Edit'!$C$4:$C$6575,'Reference Prices - Do Not Edit'!$I$4:$I$6575),0)</f>
        <v>0</v>
      </c>
    </row>
    <row r="4532" spans="2:6">
      <c r="B4532" s="475"/>
      <c r="C4532" s="380" t="str">
        <f>IFERROR(_xlfn.XLOOKUP($B4532,'Reference Prices - Do Not Edit'!$C$4:$C$6575,'Reference Prices - Do Not Edit'!$B$4:$B$6575),"-")</f>
        <v>-</v>
      </c>
      <c r="D4532" s="23">
        <f>IFERROR(_xlfn.XLOOKUP($B4532,'Reference Prices - Do Not Edit'!$C$4:$C$6575,'Reference Prices - Do Not Edit'!$D$4:$D$6575),0)</f>
        <v>0</v>
      </c>
      <c r="E4532" s="23">
        <f>IFERROR(_xlfn.XLOOKUP($B4532,'Reference Prices - Do Not Edit'!$C$4:$C$6575,'Reference Prices - Do Not Edit'!$E$4:$E$6575),0)</f>
        <v>0</v>
      </c>
      <c r="F4532" s="25">
        <f>IFERROR(_xlfn.XLOOKUP($B4532,'Reference Prices - Do Not Edit'!$C$4:$C$6575,'Reference Prices - Do Not Edit'!$I$4:$I$6575),0)</f>
        <v>0</v>
      </c>
    </row>
    <row r="4533" spans="2:6">
      <c r="B4533" s="475"/>
      <c r="C4533" s="380" t="str">
        <f>IFERROR(_xlfn.XLOOKUP($B4533,'Reference Prices - Do Not Edit'!$C$4:$C$6575,'Reference Prices - Do Not Edit'!$B$4:$B$6575),"-")</f>
        <v>-</v>
      </c>
      <c r="D4533" s="23">
        <f>IFERROR(_xlfn.XLOOKUP($B4533,'Reference Prices - Do Not Edit'!$C$4:$C$6575,'Reference Prices - Do Not Edit'!$D$4:$D$6575),0)</f>
        <v>0</v>
      </c>
      <c r="E4533" s="23">
        <f>IFERROR(_xlfn.XLOOKUP($B4533,'Reference Prices - Do Not Edit'!$C$4:$C$6575,'Reference Prices - Do Not Edit'!$E$4:$E$6575),0)</f>
        <v>0</v>
      </c>
      <c r="F4533" s="25">
        <f>IFERROR(_xlfn.XLOOKUP($B4533,'Reference Prices - Do Not Edit'!$C$4:$C$6575,'Reference Prices - Do Not Edit'!$I$4:$I$6575),0)</f>
        <v>0</v>
      </c>
    </row>
    <row r="4534" spans="2:6">
      <c r="B4534" s="475"/>
      <c r="C4534" s="380" t="str">
        <f>IFERROR(_xlfn.XLOOKUP($B4534,'Reference Prices - Do Not Edit'!$C$4:$C$6575,'Reference Prices - Do Not Edit'!$B$4:$B$6575),"-")</f>
        <v>-</v>
      </c>
      <c r="D4534" s="23">
        <f>IFERROR(_xlfn.XLOOKUP($B4534,'Reference Prices - Do Not Edit'!$C$4:$C$6575,'Reference Prices - Do Not Edit'!$D$4:$D$6575),0)</f>
        <v>0</v>
      </c>
      <c r="E4534" s="23">
        <f>IFERROR(_xlfn.XLOOKUP($B4534,'Reference Prices - Do Not Edit'!$C$4:$C$6575,'Reference Prices - Do Not Edit'!$E$4:$E$6575),0)</f>
        <v>0</v>
      </c>
      <c r="F4534" s="25">
        <f>IFERROR(_xlfn.XLOOKUP($B4534,'Reference Prices - Do Not Edit'!$C$4:$C$6575,'Reference Prices - Do Not Edit'!$I$4:$I$6575),0)</f>
        <v>0</v>
      </c>
    </row>
    <row r="4535" spans="2:6">
      <c r="B4535" s="475"/>
      <c r="C4535" s="380" t="str">
        <f>IFERROR(_xlfn.XLOOKUP($B4535,'Reference Prices - Do Not Edit'!$C$4:$C$6575,'Reference Prices - Do Not Edit'!$B$4:$B$6575),"-")</f>
        <v>-</v>
      </c>
      <c r="D4535" s="23">
        <f>IFERROR(_xlfn.XLOOKUP($B4535,'Reference Prices - Do Not Edit'!$C$4:$C$6575,'Reference Prices - Do Not Edit'!$D$4:$D$6575),0)</f>
        <v>0</v>
      </c>
      <c r="E4535" s="23">
        <f>IFERROR(_xlfn.XLOOKUP($B4535,'Reference Prices - Do Not Edit'!$C$4:$C$6575,'Reference Prices - Do Not Edit'!$E$4:$E$6575),0)</f>
        <v>0</v>
      </c>
      <c r="F4535" s="25">
        <f>IFERROR(_xlfn.XLOOKUP($B4535,'Reference Prices - Do Not Edit'!$C$4:$C$6575,'Reference Prices - Do Not Edit'!$I$4:$I$6575),0)</f>
        <v>0</v>
      </c>
    </row>
    <row r="4536" spans="2:6">
      <c r="B4536" s="475"/>
      <c r="C4536" s="380" t="str">
        <f>IFERROR(_xlfn.XLOOKUP($B4536,'Reference Prices - Do Not Edit'!$C$4:$C$6575,'Reference Prices - Do Not Edit'!$B$4:$B$6575),"-")</f>
        <v>-</v>
      </c>
      <c r="D4536" s="23">
        <f>IFERROR(_xlfn.XLOOKUP($B4536,'Reference Prices - Do Not Edit'!$C$4:$C$6575,'Reference Prices - Do Not Edit'!$D$4:$D$6575),0)</f>
        <v>0</v>
      </c>
      <c r="E4536" s="23">
        <f>IFERROR(_xlfn.XLOOKUP($B4536,'Reference Prices - Do Not Edit'!$C$4:$C$6575,'Reference Prices - Do Not Edit'!$E$4:$E$6575),0)</f>
        <v>0</v>
      </c>
      <c r="F4536" s="25">
        <f>IFERROR(_xlfn.XLOOKUP($B4536,'Reference Prices - Do Not Edit'!$C$4:$C$6575,'Reference Prices - Do Not Edit'!$I$4:$I$6575),0)</f>
        <v>0</v>
      </c>
    </row>
    <row r="4537" spans="2:6">
      <c r="B4537" s="475"/>
      <c r="C4537" s="380" t="str">
        <f>IFERROR(_xlfn.XLOOKUP($B4537,'Reference Prices - Do Not Edit'!$C$4:$C$6575,'Reference Prices - Do Not Edit'!$B$4:$B$6575),"-")</f>
        <v>-</v>
      </c>
      <c r="D4537" s="23">
        <f>IFERROR(_xlfn.XLOOKUP($B4537,'Reference Prices - Do Not Edit'!$C$4:$C$6575,'Reference Prices - Do Not Edit'!$D$4:$D$6575),0)</f>
        <v>0</v>
      </c>
      <c r="E4537" s="23">
        <f>IFERROR(_xlfn.XLOOKUP($B4537,'Reference Prices - Do Not Edit'!$C$4:$C$6575,'Reference Prices - Do Not Edit'!$E$4:$E$6575),0)</f>
        <v>0</v>
      </c>
      <c r="F4537" s="25">
        <f>IFERROR(_xlfn.XLOOKUP($B4537,'Reference Prices - Do Not Edit'!$C$4:$C$6575,'Reference Prices - Do Not Edit'!$I$4:$I$6575),0)</f>
        <v>0</v>
      </c>
    </row>
    <row r="4538" spans="2:6">
      <c r="B4538" s="475"/>
      <c r="C4538" s="380" t="str">
        <f>IFERROR(_xlfn.XLOOKUP($B4538,'Reference Prices - Do Not Edit'!$C$4:$C$6575,'Reference Prices - Do Not Edit'!$B$4:$B$6575),"-")</f>
        <v>-</v>
      </c>
      <c r="D4538" s="23">
        <f>IFERROR(_xlfn.XLOOKUP($B4538,'Reference Prices - Do Not Edit'!$C$4:$C$6575,'Reference Prices - Do Not Edit'!$D$4:$D$6575),0)</f>
        <v>0</v>
      </c>
      <c r="E4538" s="23">
        <f>IFERROR(_xlfn.XLOOKUP($B4538,'Reference Prices - Do Not Edit'!$C$4:$C$6575,'Reference Prices - Do Not Edit'!$E$4:$E$6575),0)</f>
        <v>0</v>
      </c>
      <c r="F4538" s="25">
        <f>IFERROR(_xlfn.XLOOKUP($B4538,'Reference Prices - Do Not Edit'!$C$4:$C$6575,'Reference Prices - Do Not Edit'!$I$4:$I$6575),0)</f>
        <v>0</v>
      </c>
    </row>
    <row r="4539" spans="2:6">
      <c r="B4539" s="475"/>
      <c r="C4539" s="380" t="str">
        <f>IFERROR(_xlfn.XLOOKUP($B4539,'Reference Prices - Do Not Edit'!$C$4:$C$6575,'Reference Prices - Do Not Edit'!$B$4:$B$6575),"-")</f>
        <v>-</v>
      </c>
      <c r="D4539" s="23">
        <f>IFERROR(_xlfn.XLOOKUP($B4539,'Reference Prices - Do Not Edit'!$C$4:$C$6575,'Reference Prices - Do Not Edit'!$D$4:$D$6575),0)</f>
        <v>0</v>
      </c>
      <c r="E4539" s="23">
        <f>IFERROR(_xlfn.XLOOKUP($B4539,'Reference Prices - Do Not Edit'!$C$4:$C$6575,'Reference Prices - Do Not Edit'!$E$4:$E$6575),0)</f>
        <v>0</v>
      </c>
      <c r="F4539" s="25">
        <f>IFERROR(_xlfn.XLOOKUP($B4539,'Reference Prices - Do Not Edit'!$C$4:$C$6575,'Reference Prices - Do Not Edit'!$I$4:$I$6575),0)</f>
        <v>0</v>
      </c>
    </row>
    <row r="4540" spans="2:6">
      <c r="B4540" s="475"/>
      <c r="C4540" s="380" t="str">
        <f>IFERROR(_xlfn.XLOOKUP($B4540,'Reference Prices - Do Not Edit'!$C$4:$C$6575,'Reference Prices - Do Not Edit'!$B$4:$B$6575),"-")</f>
        <v>-</v>
      </c>
      <c r="D4540" s="23">
        <f>IFERROR(_xlfn.XLOOKUP($B4540,'Reference Prices - Do Not Edit'!$C$4:$C$6575,'Reference Prices - Do Not Edit'!$D$4:$D$6575),0)</f>
        <v>0</v>
      </c>
      <c r="E4540" s="23">
        <f>IFERROR(_xlfn.XLOOKUP($B4540,'Reference Prices - Do Not Edit'!$C$4:$C$6575,'Reference Prices - Do Not Edit'!$E$4:$E$6575),0)</f>
        <v>0</v>
      </c>
      <c r="F4540" s="25">
        <f>IFERROR(_xlfn.XLOOKUP($B4540,'Reference Prices - Do Not Edit'!$C$4:$C$6575,'Reference Prices - Do Not Edit'!$I$4:$I$6575),0)</f>
        <v>0</v>
      </c>
    </row>
    <row r="4541" spans="2:6">
      <c r="B4541" s="475"/>
      <c r="C4541" s="380" t="str">
        <f>IFERROR(_xlfn.XLOOKUP($B4541,'Reference Prices - Do Not Edit'!$C$4:$C$6575,'Reference Prices - Do Not Edit'!$B$4:$B$6575),"-")</f>
        <v>-</v>
      </c>
      <c r="D4541" s="23">
        <f>IFERROR(_xlfn.XLOOKUP($B4541,'Reference Prices - Do Not Edit'!$C$4:$C$6575,'Reference Prices - Do Not Edit'!$D$4:$D$6575),0)</f>
        <v>0</v>
      </c>
      <c r="E4541" s="23">
        <f>IFERROR(_xlfn.XLOOKUP($B4541,'Reference Prices - Do Not Edit'!$C$4:$C$6575,'Reference Prices - Do Not Edit'!$E$4:$E$6575),0)</f>
        <v>0</v>
      </c>
      <c r="F4541" s="25">
        <f>IFERROR(_xlfn.XLOOKUP($B4541,'Reference Prices - Do Not Edit'!$C$4:$C$6575,'Reference Prices - Do Not Edit'!$I$4:$I$6575),0)</f>
        <v>0</v>
      </c>
    </row>
    <row r="4542" spans="2:6">
      <c r="B4542" s="475"/>
      <c r="C4542" s="380" t="str">
        <f>IFERROR(_xlfn.XLOOKUP($B4542,'Reference Prices - Do Not Edit'!$C$4:$C$6575,'Reference Prices - Do Not Edit'!$B$4:$B$6575),"-")</f>
        <v>-</v>
      </c>
      <c r="D4542" s="23">
        <f>IFERROR(_xlfn.XLOOKUP($B4542,'Reference Prices - Do Not Edit'!$C$4:$C$6575,'Reference Prices - Do Not Edit'!$D$4:$D$6575),0)</f>
        <v>0</v>
      </c>
      <c r="E4542" s="23">
        <f>IFERROR(_xlfn.XLOOKUP($B4542,'Reference Prices - Do Not Edit'!$C$4:$C$6575,'Reference Prices - Do Not Edit'!$E$4:$E$6575),0)</f>
        <v>0</v>
      </c>
      <c r="F4542" s="25">
        <f>IFERROR(_xlfn.XLOOKUP($B4542,'Reference Prices - Do Not Edit'!$C$4:$C$6575,'Reference Prices - Do Not Edit'!$I$4:$I$6575),0)</f>
        <v>0</v>
      </c>
    </row>
    <row r="4543" spans="2:6">
      <c r="B4543" s="475"/>
      <c r="C4543" s="380" t="str">
        <f>IFERROR(_xlfn.XLOOKUP($B4543,'Reference Prices - Do Not Edit'!$C$4:$C$6575,'Reference Prices - Do Not Edit'!$B$4:$B$6575),"-")</f>
        <v>-</v>
      </c>
      <c r="D4543" s="23">
        <f>IFERROR(_xlfn.XLOOKUP($B4543,'Reference Prices - Do Not Edit'!$C$4:$C$6575,'Reference Prices - Do Not Edit'!$D$4:$D$6575),0)</f>
        <v>0</v>
      </c>
      <c r="E4543" s="23">
        <f>IFERROR(_xlfn.XLOOKUP($B4543,'Reference Prices - Do Not Edit'!$C$4:$C$6575,'Reference Prices - Do Not Edit'!$E$4:$E$6575),0)</f>
        <v>0</v>
      </c>
      <c r="F4543" s="25">
        <f>IFERROR(_xlfn.XLOOKUP($B4543,'Reference Prices - Do Not Edit'!$C$4:$C$6575,'Reference Prices - Do Not Edit'!$I$4:$I$6575),0)</f>
        <v>0</v>
      </c>
    </row>
    <row r="4544" spans="2:6">
      <c r="B4544" s="475"/>
      <c r="C4544" s="380" t="str">
        <f>IFERROR(_xlfn.XLOOKUP($B4544,'Reference Prices - Do Not Edit'!$C$4:$C$6575,'Reference Prices - Do Not Edit'!$B$4:$B$6575),"-")</f>
        <v>-</v>
      </c>
      <c r="D4544" s="23">
        <f>IFERROR(_xlfn.XLOOKUP($B4544,'Reference Prices - Do Not Edit'!$C$4:$C$6575,'Reference Prices - Do Not Edit'!$D$4:$D$6575),0)</f>
        <v>0</v>
      </c>
      <c r="E4544" s="23">
        <f>IFERROR(_xlfn.XLOOKUP($B4544,'Reference Prices - Do Not Edit'!$C$4:$C$6575,'Reference Prices - Do Not Edit'!$E$4:$E$6575),0)</f>
        <v>0</v>
      </c>
      <c r="F4544" s="25">
        <f>IFERROR(_xlfn.XLOOKUP($B4544,'Reference Prices - Do Not Edit'!$C$4:$C$6575,'Reference Prices - Do Not Edit'!$I$4:$I$6575),0)</f>
        <v>0</v>
      </c>
    </row>
    <row r="4545" spans="2:6">
      <c r="B4545" s="475"/>
      <c r="C4545" s="380" t="str">
        <f>IFERROR(_xlfn.XLOOKUP($B4545,'Reference Prices - Do Not Edit'!$C$4:$C$6575,'Reference Prices - Do Not Edit'!$B$4:$B$6575),"-")</f>
        <v>-</v>
      </c>
      <c r="D4545" s="23">
        <f>IFERROR(_xlfn.XLOOKUP($B4545,'Reference Prices - Do Not Edit'!$C$4:$C$6575,'Reference Prices - Do Not Edit'!$D$4:$D$6575),0)</f>
        <v>0</v>
      </c>
      <c r="E4545" s="23">
        <f>IFERROR(_xlfn.XLOOKUP($B4545,'Reference Prices - Do Not Edit'!$C$4:$C$6575,'Reference Prices - Do Not Edit'!$E$4:$E$6575),0)</f>
        <v>0</v>
      </c>
      <c r="F4545" s="25">
        <f>IFERROR(_xlfn.XLOOKUP($B4545,'Reference Prices - Do Not Edit'!$C$4:$C$6575,'Reference Prices - Do Not Edit'!$I$4:$I$6575),0)</f>
        <v>0</v>
      </c>
    </row>
    <row r="4546" spans="2:6">
      <c r="B4546" s="475"/>
      <c r="C4546" s="380" t="str">
        <f>IFERROR(_xlfn.XLOOKUP($B4546,'Reference Prices - Do Not Edit'!$C$4:$C$6575,'Reference Prices - Do Not Edit'!$B$4:$B$6575),"-")</f>
        <v>-</v>
      </c>
      <c r="D4546" s="23">
        <f>IFERROR(_xlfn.XLOOKUP($B4546,'Reference Prices - Do Not Edit'!$C$4:$C$6575,'Reference Prices - Do Not Edit'!$D$4:$D$6575),0)</f>
        <v>0</v>
      </c>
      <c r="E4546" s="23">
        <f>IFERROR(_xlfn.XLOOKUP($B4546,'Reference Prices - Do Not Edit'!$C$4:$C$6575,'Reference Prices - Do Not Edit'!$E$4:$E$6575),0)</f>
        <v>0</v>
      </c>
      <c r="F4546" s="25">
        <f>IFERROR(_xlfn.XLOOKUP($B4546,'Reference Prices - Do Not Edit'!$C$4:$C$6575,'Reference Prices - Do Not Edit'!$I$4:$I$6575),0)</f>
        <v>0</v>
      </c>
    </row>
    <row r="4547" spans="2:6">
      <c r="B4547" s="475"/>
      <c r="C4547" s="380" t="str">
        <f>IFERROR(_xlfn.XLOOKUP($B4547,'Reference Prices - Do Not Edit'!$C$4:$C$6575,'Reference Prices - Do Not Edit'!$B$4:$B$6575),"-")</f>
        <v>-</v>
      </c>
      <c r="D4547" s="23">
        <f>IFERROR(_xlfn.XLOOKUP($B4547,'Reference Prices - Do Not Edit'!$C$4:$C$6575,'Reference Prices - Do Not Edit'!$D$4:$D$6575),0)</f>
        <v>0</v>
      </c>
      <c r="E4547" s="23">
        <f>IFERROR(_xlfn.XLOOKUP($B4547,'Reference Prices - Do Not Edit'!$C$4:$C$6575,'Reference Prices - Do Not Edit'!$E$4:$E$6575),0)</f>
        <v>0</v>
      </c>
      <c r="F4547" s="25">
        <f>IFERROR(_xlfn.XLOOKUP($B4547,'Reference Prices - Do Not Edit'!$C$4:$C$6575,'Reference Prices - Do Not Edit'!$I$4:$I$6575),0)</f>
        <v>0</v>
      </c>
    </row>
    <row r="4548" spans="2:6">
      <c r="B4548" s="475"/>
      <c r="C4548" s="380" t="str">
        <f>IFERROR(_xlfn.XLOOKUP($B4548,'Reference Prices - Do Not Edit'!$C$4:$C$6575,'Reference Prices - Do Not Edit'!$B$4:$B$6575),"-")</f>
        <v>-</v>
      </c>
      <c r="D4548" s="23">
        <f>IFERROR(_xlfn.XLOOKUP($B4548,'Reference Prices - Do Not Edit'!$C$4:$C$6575,'Reference Prices - Do Not Edit'!$D$4:$D$6575),0)</f>
        <v>0</v>
      </c>
      <c r="E4548" s="23">
        <f>IFERROR(_xlfn.XLOOKUP($B4548,'Reference Prices - Do Not Edit'!$C$4:$C$6575,'Reference Prices - Do Not Edit'!$E$4:$E$6575),0)</f>
        <v>0</v>
      </c>
      <c r="F4548" s="25">
        <f>IFERROR(_xlfn.XLOOKUP($B4548,'Reference Prices - Do Not Edit'!$C$4:$C$6575,'Reference Prices - Do Not Edit'!$I$4:$I$6575),0)</f>
        <v>0</v>
      </c>
    </row>
    <row r="4549" spans="2:6">
      <c r="B4549" s="475"/>
      <c r="C4549" s="380" t="str">
        <f>IFERROR(_xlfn.XLOOKUP($B4549,'Reference Prices - Do Not Edit'!$C$4:$C$6575,'Reference Prices - Do Not Edit'!$B$4:$B$6575),"-")</f>
        <v>-</v>
      </c>
      <c r="D4549" s="23">
        <f>IFERROR(_xlfn.XLOOKUP($B4549,'Reference Prices - Do Not Edit'!$C$4:$C$6575,'Reference Prices - Do Not Edit'!$D$4:$D$6575),0)</f>
        <v>0</v>
      </c>
      <c r="E4549" s="23">
        <f>IFERROR(_xlfn.XLOOKUP($B4549,'Reference Prices - Do Not Edit'!$C$4:$C$6575,'Reference Prices - Do Not Edit'!$E$4:$E$6575),0)</f>
        <v>0</v>
      </c>
      <c r="F4549" s="25">
        <f>IFERROR(_xlfn.XLOOKUP($B4549,'Reference Prices - Do Not Edit'!$C$4:$C$6575,'Reference Prices - Do Not Edit'!$I$4:$I$6575),0)</f>
        <v>0</v>
      </c>
    </row>
    <row r="4550" spans="2:6">
      <c r="B4550" s="475"/>
      <c r="C4550" s="380" t="str">
        <f>IFERROR(_xlfn.XLOOKUP($B4550,'Reference Prices - Do Not Edit'!$C$4:$C$6575,'Reference Prices - Do Not Edit'!$B$4:$B$6575),"-")</f>
        <v>-</v>
      </c>
      <c r="D4550" s="23">
        <f>IFERROR(_xlfn.XLOOKUP($B4550,'Reference Prices - Do Not Edit'!$C$4:$C$6575,'Reference Prices - Do Not Edit'!$D$4:$D$6575),0)</f>
        <v>0</v>
      </c>
      <c r="E4550" s="23">
        <f>IFERROR(_xlfn.XLOOKUP($B4550,'Reference Prices - Do Not Edit'!$C$4:$C$6575,'Reference Prices - Do Not Edit'!$E$4:$E$6575),0)</f>
        <v>0</v>
      </c>
      <c r="F4550" s="25">
        <f>IFERROR(_xlfn.XLOOKUP($B4550,'Reference Prices - Do Not Edit'!$C$4:$C$6575,'Reference Prices - Do Not Edit'!$I$4:$I$6575),0)</f>
        <v>0</v>
      </c>
    </row>
    <row r="4551" spans="2:6">
      <c r="B4551" s="475"/>
      <c r="C4551" s="380" t="str">
        <f>IFERROR(_xlfn.XLOOKUP($B4551,'Reference Prices - Do Not Edit'!$C$4:$C$6575,'Reference Prices - Do Not Edit'!$B$4:$B$6575),"-")</f>
        <v>-</v>
      </c>
      <c r="D4551" s="23">
        <f>IFERROR(_xlfn.XLOOKUP($B4551,'Reference Prices - Do Not Edit'!$C$4:$C$6575,'Reference Prices - Do Not Edit'!$D$4:$D$6575),0)</f>
        <v>0</v>
      </c>
      <c r="E4551" s="23">
        <f>IFERROR(_xlfn.XLOOKUP($B4551,'Reference Prices - Do Not Edit'!$C$4:$C$6575,'Reference Prices - Do Not Edit'!$E$4:$E$6575),0)</f>
        <v>0</v>
      </c>
      <c r="F4551" s="25">
        <f>IFERROR(_xlfn.XLOOKUP($B4551,'Reference Prices - Do Not Edit'!$C$4:$C$6575,'Reference Prices - Do Not Edit'!$I$4:$I$6575),0)</f>
        <v>0</v>
      </c>
    </row>
    <row r="4552" spans="2:6">
      <c r="B4552" s="475"/>
      <c r="C4552" s="380" t="str">
        <f>IFERROR(_xlfn.XLOOKUP($B4552,'Reference Prices - Do Not Edit'!$C$4:$C$6575,'Reference Prices - Do Not Edit'!$B$4:$B$6575),"-")</f>
        <v>-</v>
      </c>
      <c r="D4552" s="23">
        <f>IFERROR(_xlfn.XLOOKUP($B4552,'Reference Prices - Do Not Edit'!$C$4:$C$6575,'Reference Prices - Do Not Edit'!$D$4:$D$6575),0)</f>
        <v>0</v>
      </c>
      <c r="E4552" s="23">
        <f>IFERROR(_xlfn.XLOOKUP($B4552,'Reference Prices - Do Not Edit'!$C$4:$C$6575,'Reference Prices - Do Not Edit'!$E$4:$E$6575),0)</f>
        <v>0</v>
      </c>
      <c r="F4552" s="25">
        <f>IFERROR(_xlfn.XLOOKUP($B4552,'Reference Prices - Do Not Edit'!$C$4:$C$6575,'Reference Prices - Do Not Edit'!$I$4:$I$6575),0)</f>
        <v>0</v>
      </c>
    </row>
    <row r="4553" spans="2:6">
      <c r="B4553" s="475"/>
      <c r="C4553" s="380" t="str">
        <f>IFERROR(_xlfn.XLOOKUP($B4553,'Reference Prices - Do Not Edit'!$C$4:$C$6575,'Reference Prices - Do Not Edit'!$B$4:$B$6575),"-")</f>
        <v>-</v>
      </c>
      <c r="D4553" s="23">
        <f>IFERROR(_xlfn.XLOOKUP($B4553,'Reference Prices - Do Not Edit'!$C$4:$C$6575,'Reference Prices - Do Not Edit'!$D$4:$D$6575),0)</f>
        <v>0</v>
      </c>
      <c r="E4553" s="23">
        <f>IFERROR(_xlfn.XLOOKUP($B4553,'Reference Prices - Do Not Edit'!$C$4:$C$6575,'Reference Prices - Do Not Edit'!$E$4:$E$6575),0)</f>
        <v>0</v>
      </c>
      <c r="F4553" s="25">
        <f>IFERROR(_xlfn.XLOOKUP($B4553,'Reference Prices - Do Not Edit'!$C$4:$C$6575,'Reference Prices - Do Not Edit'!$I$4:$I$6575),0)</f>
        <v>0</v>
      </c>
    </row>
    <row r="4554" spans="2:6">
      <c r="B4554" s="475"/>
      <c r="C4554" s="380" t="str">
        <f>IFERROR(_xlfn.XLOOKUP($B4554,'Reference Prices - Do Not Edit'!$C$4:$C$6575,'Reference Prices - Do Not Edit'!$B$4:$B$6575),"-")</f>
        <v>-</v>
      </c>
      <c r="D4554" s="23">
        <f>IFERROR(_xlfn.XLOOKUP($B4554,'Reference Prices - Do Not Edit'!$C$4:$C$6575,'Reference Prices - Do Not Edit'!$D$4:$D$6575),0)</f>
        <v>0</v>
      </c>
      <c r="E4554" s="23">
        <f>IFERROR(_xlfn.XLOOKUP($B4554,'Reference Prices - Do Not Edit'!$C$4:$C$6575,'Reference Prices - Do Not Edit'!$E$4:$E$6575),0)</f>
        <v>0</v>
      </c>
      <c r="F4554" s="25">
        <f>IFERROR(_xlfn.XLOOKUP($B4554,'Reference Prices - Do Not Edit'!$C$4:$C$6575,'Reference Prices - Do Not Edit'!$I$4:$I$6575),0)</f>
        <v>0</v>
      </c>
    </row>
    <row r="4555" spans="2:6">
      <c r="B4555" s="475"/>
      <c r="C4555" s="380" t="str">
        <f>IFERROR(_xlfn.XLOOKUP($B4555,'Reference Prices - Do Not Edit'!$C$4:$C$6575,'Reference Prices - Do Not Edit'!$B$4:$B$6575),"-")</f>
        <v>-</v>
      </c>
      <c r="D4555" s="23">
        <f>IFERROR(_xlfn.XLOOKUP($B4555,'Reference Prices - Do Not Edit'!$C$4:$C$6575,'Reference Prices - Do Not Edit'!$D$4:$D$6575),0)</f>
        <v>0</v>
      </c>
      <c r="E4555" s="23">
        <f>IFERROR(_xlfn.XLOOKUP($B4555,'Reference Prices - Do Not Edit'!$C$4:$C$6575,'Reference Prices - Do Not Edit'!$E$4:$E$6575),0)</f>
        <v>0</v>
      </c>
      <c r="F4555" s="25">
        <f>IFERROR(_xlfn.XLOOKUP($B4555,'Reference Prices - Do Not Edit'!$C$4:$C$6575,'Reference Prices - Do Not Edit'!$I$4:$I$6575),0)</f>
        <v>0</v>
      </c>
    </row>
    <row r="4556" spans="2:6">
      <c r="B4556" s="475"/>
      <c r="C4556" s="380" t="str">
        <f>IFERROR(_xlfn.XLOOKUP($B4556,'Reference Prices - Do Not Edit'!$C$4:$C$6575,'Reference Prices - Do Not Edit'!$B$4:$B$6575),"-")</f>
        <v>-</v>
      </c>
      <c r="D4556" s="23">
        <f>IFERROR(_xlfn.XLOOKUP($B4556,'Reference Prices - Do Not Edit'!$C$4:$C$6575,'Reference Prices - Do Not Edit'!$D$4:$D$6575),0)</f>
        <v>0</v>
      </c>
      <c r="E4556" s="23">
        <f>IFERROR(_xlfn.XLOOKUP($B4556,'Reference Prices - Do Not Edit'!$C$4:$C$6575,'Reference Prices - Do Not Edit'!$E$4:$E$6575),0)</f>
        <v>0</v>
      </c>
      <c r="F4556" s="25">
        <f>IFERROR(_xlfn.XLOOKUP($B4556,'Reference Prices - Do Not Edit'!$C$4:$C$6575,'Reference Prices - Do Not Edit'!$I$4:$I$6575),0)</f>
        <v>0</v>
      </c>
    </row>
    <row r="4557" spans="2:6">
      <c r="B4557" s="475"/>
      <c r="C4557" s="380" t="str">
        <f>IFERROR(_xlfn.XLOOKUP($B4557,'Reference Prices - Do Not Edit'!$C$4:$C$6575,'Reference Prices - Do Not Edit'!$B$4:$B$6575),"-")</f>
        <v>-</v>
      </c>
      <c r="D4557" s="23">
        <f>IFERROR(_xlfn.XLOOKUP($B4557,'Reference Prices - Do Not Edit'!$C$4:$C$6575,'Reference Prices - Do Not Edit'!$D$4:$D$6575),0)</f>
        <v>0</v>
      </c>
      <c r="E4557" s="23">
        <f>IFERROR(_xlfn.XLOOKUP($B4557,'Reference Prices - Do Not Edit'!$C$4:$C$6575,'Reference Prices - Do Not Edit'!$E$4:$E$6575),0)</f>
        <v>0</v>
      </c>
      <c r="F4557" s="25">
        <f>IFERROR(_xlfn.XLOOKUP($B4557,'Reference Prices - Do Not Edit'!$C$4:$C$6575,'Reference Prices - Do Not Edit'!$I$4:$I$6575),0)</f>
        <v>0</v>
      </c>
    </row>
    <row r="4558" spans="2:6">
      <c r="B4558" s="475"/>
      <c r="C4558" s="380" t="str">
        <f>IFERROR(_xlfn.XLOOKUP($B4558,'Reference Prices - Do Not Edit'!$C$4:$C$6575,'Reference Prices - Do Not Edit'!$B$4:$B$6575),"-")</f>
        <v>-</v>
      </c>
      <c r="D4558" s="23">
        <f>IFERROR(_xlfn.XLOOKUP($B4558,'Reference Prices - Do Not Edit'!$C$4:$C$6575,'Reference Prices - Do Not Edit'!$D$4:$D$6575),0)</f>
        <v>0</v>
      </c>
      <c r="E4558" s="23">
        <f>IFERROR(_xlfn.XLOOKUP($B4558,'Reference Prices - Do Not Edit'!$C$4:$C$6575,'Reference Prices - Do Not Edit'!$E$4:$E$6575),0)</f>
        <v>0</v>
      </c>
      <c r="F4558" s="25">
        <f>IFERROR(_xlfn.XLOOKUP($B4558,'Reference Prices - Do Not Edit'!$C$4:$C$6575,'Reference Prices - Do Not Edit'!$I$4:$I$6575),0)</f>
        <v>0</v>
      </c>
    </row>
    <row r="4559" spans="2:6">
      <c r="B4559" s="475"/>
      <c r="C4559" s="380" t="str">
        <f>IFERROR(_xlfn.XLOOKUP($B4559,'Reference Prices - Do Not Edit'!$C$4:$C$6575,'Reference Prices - Do Not Edit'!$B$4:$B$6575),"-")</f>
        <v>-</v>
      </c>
      <c r="D4559" s="23">
        <f>IFERROR(_xlfn.XLOOKUP($B4559,'Reference Prices - Do Not Edit'!$C$4:$C$6575,'Reference Prices - Do Not Edit'!$D$4:$D$6575),0)</f>
        <v>0</v>
      </c>
      <c r="E4559" s="23">
        <f>IFERROR(_xlfn.XLOOKUP($B4559,'Reference Prices - Do Not Edit'!$C$4:$C$6575,'Reference Prices - Do Not Edit'!$E$4:$E$6575),0)</f>
        <v>0</v>
      </c>
      <c r="F4559" s="25">
        <f>IFERROR(_xlfn.XLOOKUP($B4559,'Reference Prices - Do Not Edit'!$C$4:$C$6575,'Reference Prices - Do Not Edit'!$I$4:$I$6575),0)</f>
        <v>0</v>
      </c>
    </row>
    <row r="4560" spans="2:6">
      <c r="B4560" s="475"/>
      <c r="C4560" s="380" t="str">
        <f>IFERROR(_xlfn.XLOOKUP($B4560,'Reference Prices - Do Not Edit'!$C$4:$C$6575,'Reference Prices - Do Not Edit'!$B$4:$B$6575),"-")</f>
        <v>-</v>
      </c>
      <c r="D4560" s="23">
        <f>IFERROR(_xlfn.XLOOKUP($B4560,'Reference Prices - Do Not Edit'!$C$4:$C$6575,'Reference Prices - Do Not Edit'!$D$4:$D$6575),0)</f>
        <v>0</v>
      </c>
      <c r="E4560" s="23">
        <f>IFERROR(_xlfn.XLOOKUP($B4560,'Reference Prices - Do Not Edit'!$C$4:$C$6575,'Reference Prices - Do Not Edit'!$E$4:$E$6575),0)</f>
        <v>0</v>
      </c>
      <c r="F4560" s="25">
        <f>IFERROR(_xlfn.XLOOKUP($B4560,'Reference Prices - Do Not Edit'!$C$4:$C$6575,'Reference Prices - Do Not Edit'!$I$4:$I$6575),0)</f>
        <v>0</v>
      </c>
    </row>
    <row r="4561" spans="2:6">
      <c r="B4561" s="475"/>
      <c r="C4561" s="380" t="str">
        <f>IFERROR(_xlfn.XLOOKUP($B4561,'Reference Prices - Do Not Edit'!$C$4:$C$6575,'Reference Prices - Do Not Edit'!$B$4:$B$6575),"-")</f>
        <v>-</v>
      </c>
      <c r="D4561" s="23">
        <f>IFERROR(_xlfn.XLOOKUP($B4561,'Reference Prices - Do Not Edit'!$C$4:$C$6575,'Reference Prices - Do Not Edit'!$D$4:$D$6575),0)</f>
        <v>0</v>
      </c>
      <c r="E4561" s="23">
        <f>IFERROR(_xlfn.XLOOKUP($B4561,'Reference Prices - Do Not Edit'!$C$4:$C$6575,'Reference Prices - Do Not Edit'!$E$4:$E$6575),0)</f>
        <v>0</v>
      </c>
      <c r="F4561" s="25">
        <f>IFERROR(_xlfn.XLOOKUP($B4561,'Reference Prices - Do Not Edit'!$C$4:$C$6575,'Reference Prices - Do Not Edit'!$I$4:$I$6575),0)</f>
        <v>0</v>
      </c>
    </row>
    <row r="4562" spans="2:6">
      <c r="B4562" s="475"/>
      <c r="C4562" s="380" t="str">
        <f>IFERROR(_xlfn.XLOOKUP($B4562,'Reference Prices - Do Not Edit'!$C$4:$C$6575,'Reference Prices - Do Not Edit'!$B$4:$B$6575),"-")</f>
        <v>-</v>
      </c>
      <c r="D4562" s="23">
        <f>IFERROR(_xlfn.XLOOKUP($B4562,'Reference Prices - Do Not Edit'!$C$4:$C$6575,'Reference Prices - Do Not Edit'!$D$4:$D$6575),0)</f>
        <v>0</v>
      </c>
      <c r="E4562" s="23">
        <f>IFERROR(_xlfn.XLOOKUP($B4562,'Reference Prices - Do Not Edit'!$C$4:$C$6575,'Reference Prices - Do Not Edit'!$E$4:$E$6575),0)</f>
        <v>0</v>
      </c>
      <c r="F4562" s="25">
        <f>IFERROR(_xlfn.XLOOKUP($B4562,'Reference Prices - Do Not Edit'!$C$4:$C$6575,'Reference Prices - Do Not Edit'!$I$4:$I$6575),0)</f>
        <v>0</v>
      </c>
    </row>
    <row r="4563" spans="2:6">
      <c r="B4563" s="475"/>
      <c r="C4563" s="380" t="str">
        <f>IFERROR(_xlfn.XLOOKUP($B4563,'Reference Prices - Do Not Edit'!$C$4:$C$6575,'Reference Prices - Do Not Edit'!$B$4:$B$6575),"-")</f>
        <v>-</v>
      </c>
      <c r="D4563" s="23">
        <f>IFERROR(_xlfn.XLOOKUP($B4563,'Reference Prices - Do Not Edit'!$C$4:$C$6575,'Reference Prices - Do Not Edit'!$D$4:$D$6575),0)</f>
        <v>0</v>
      </c>
      <c r="E4563" s="23">
        <f>IFERROR(_xlfn.XLOOKUP($B4563,'Reference Prices - Do Not Edit'!$C$4:$C$6575,'Reference Prices - Do Not Edit'!$E$4:$E$6575),0)</f>
        <v>0</v>
      </c>
      <c r="F4563" s="25">
        <f>IFERROR(_xlfn.XLOOKUP($B4563,'Reference Prices - Do Not Edit'!$C$4:$C$6575,'Reference Prices - Do Not Edit'!$I$4:$I$6575),0)</f>
        <v>0</v>
      </c>
    </row>
    <row r="4564" spans="2:6">
      <c r="B4564" s="475"/>
      <c r="C4564" s="380" t="str">
        <f>IFERROR(_xlfn.XLOOKUP($B4564,'Reference Prices - Do Not Edit'!$C$4:$C$6575,'Reference Prices - Do Not Edit'!$B$4:$B$6575),"-")</f>
        <v>-</v>
      </c>
      <c r="D4564" s="23">
        <f>IFERROR(_xlfn.XLOOKUP($B4564,'Reference Prices - Do Not Edit'!$C$4:$C$6575,'Reference Prices - Do Not Edit'!$D$4:$D$6575),0)</f>
        <v>0</v>
      </c>
      <c r="E4564" s="23">
        <f>IFERROR(_xlfn.XLOOKUP($B4564,'Reference Prices - Do Not Edit'!$C$4:$C$6575,'Reference Prices - Do Not Edit'!$E$4:$E$6575),0)</f>
        <v>0</v>
      </c>
      <c r="F4564" s="25">
        <f>IFERROR(_xlfn.XLOOKUP($B4564,'Reference Prices - Do Not Edit'!$C$4:$C$6575,'Reference Prices - Do Not Edit'!$I$4:$I$6575),0)</f>
        <v>0</v>
      </c>
    </row>
    <row r="4565" spans="2:6">
      <c r="B4565" s="475"/>
      <c r="C4565" s="380" t="str">
        <f>IFERROR(_xlfn.XLOOKUP($B4565,'Reference Prices - Do Not Edit'!$C$4:$C$6575,'Reference Prices - Do Not Edit'!$B$4:$B$6575),"-")</f>
        <v>-</v>
      </c>
      <c r="D4565" s="23">
        <f>IFERROR(_xlfn.XLOOKUP($B4565,'Reference Prices - Do Not Edit'!$C$4:$C$6575,'Reference Prices - Do Not Edit'!$D$4:$D$6575),0)</f>
        <v>0</v>
      </c>
      <c r="E4565" s="23">
        <f>IFERROR(_xlfn.XLOOKUP($B4565,'Reference Prices - Do Not Edit'!$C$4:$C$6575,'Reference Prices - Do Not Edit'!$E$4:$E$6575),0)</f>
        <v>0</v>
      </c>
      <c r="F4565" s="25">
        <f>IFERROR(_xlfn.XLOOKUP($B4565,'Reference Prices - Do Not Edit'!$C$4:$C$6575,'Reference Prices - Do Not Edit'!$I$4:$I$6575),0)</f>
        <v>0</v>
      </c>
    </row>
    <row r="4566" spans="2:6">
      <c r="B4566" s="475"/>
      <c r="C4566" s="380" t="str">
        <f>IFERROR(_xlfn.XLOOKUP($B4566,'Reference Prices - Do Not Edit'!$C$4:$C$6575,'Reference Prices - Do Not Edit'!$B$4:$B$6575),"-")</f>
        <v>-</v>
      </c>
      <c r="D4566" s="23">
        <f>IFERROR(_xlfn.XLOOKUP($B4566,'Reference Prices - Do Not Edit'!$C$4:$C$6575,'Reference Prices - Do Not Edit'!$D$4:$D$6575),0)</f>
        <v>0</v>
      </c>
      <c r="E4566" s="23">
        <f>IFERROR(_xlfn.XLOOKUP($B4566,'Reference Prices - Do Not Edit'!$C$4:$C$6575,'Reference Prices - Do Not Edit'!$E$4:$E$6575),0)</f>
        <v>0</v>
      </c>
      <c r="F4566" s="25">
        <f>IFERROR(_xlfn.XLOOKUP($B4566,'Reference Prices - Do Not Edit'!$C$4:$C$6575,'Reference Prices - Do Not Edit'!$I$4:$I$6575),0)</f>
        <v>0</v>
      </c>
    </row>
    <row r="4567" spans="2:6">
      <c r="B4567" s="475"/>
      <c r="C4567" s="380" t="str">
        <f>IFERROR(_xlfn.XLOOKUP($B4567,'Reference Prices - Do Not Edit'!$C$4:$C$6575,'Reference Prices - Do Not Edit'!$B$4:$B$6575),"-")</f>
        <v>-</v>
      </c>
      <c r="D4567" s="23">
        <f>IFERROR(_xlfn.XLOOKUP($B4567,'Reference Prices - Do Not Edit'!$C$4:$C$6575,'Reference Prices - Do Not Edit'!$D$4:$D$6575),0)</f>
        <v>0</v>
      </c>
      <c r="E4567" s="23">
        <f>IFERROR(_xlfn.XLOOKUP($B4567,'Reference Prices - Do Not Edit'!$C$4:$C$6575,'Reference Prices - Do Not Edit'!$E$4:$E$6575),0)</f>
        <v>0</v>
      </c>
      <c r="F4567" s="25">
        <f>IFERROR(_xlfn.XLOOKUP($B4567,'Reference Prices - Do Not Edit'!$C$4:$C$6575,'Reference Prices - Do Not Edit'!$I$4:$I$6575),0)</f>
        <v>0</v>
      </c>
    </row>
    <row r="4568" spans="2:6">
      <c r="B4568" s="475"/>
      <c r="C4568" s="380" t="str">
        <f>IFERROR(_xlfn.XLOOKUP($B4568,'Reference Prices - Do Not Edit'!$C$4:$C$6575,'Reference Prices - Do Not Edit'!$B$4:$B$6575),"-")</f>
        <v>-</v>
      </c>
      <c r="D4568" s="23">
        <f>IFERROR(_xlfn.XLOOKUP($B4568,'Reference Prices - Do Not Edit'!$C$4:$C$6575,'Reference Prices - Do Not Edit'!$D$4:$D$6575),0)</f>
        <v>0</v>
      </c>
      <c r="E4568" s="23">
        <f>IFERROR(_xlfn.XLOOKUP($B4568,'Reference Prices - Do Not Edit'!$C$4:$C$6575,'Reference Prices - Do Not Edit'!$E$4:$E$6575),0)</f>
        <v>0</v>
      </c>
      <c r="F4568" s="25">
        <f>IFERROR(_xlfn.XLOOKUP($B4568,'Reference Prices - Do Not Edit'!$C$4:$C$6575,'Reference Prices - Do Not Edit'!$I$4:$I$6575),0)</f>
        <v>0</v>
      </c>
    </row>
    <row r="4569" spans="2:6">
      <c r="B4569" s="475"/>
      <c r="C4569" s="380" t="str">
        <f>IFERROR(_xlfn.XLOOKUP($B4569,'Reference Prices - Do Not Edit'!$C$4:$C$6575,'Reference Prices - Do Not Edit'!$B$4:$B$6575),"-")</f>
        <v>-</v>
      </c>
      <c r="D4569" s="23">
        <f>IFERROR(_xlfn.XLOOKUP($B4569,'Reference Prices - Do Not Edit'!$C$4:$C$6575,'Reference Prices - Do Not Edit'!$D$4:$D$6575),0)</f>
        <v>0</v>
      </c>
      <c r="E4569" s="23">
        <f>IFERROR(_xlfn.XLOOKUP($B4569,'Reference Prices - Do Not Edit'!$C$4:$C$6575,'Reference Prices - Do Not Edit'!$E$4:$E$6575),0)</f>
        <v>0</v>
      </c>
      <c r="F4569" s="25">
        <f>IFERROR(_xlfn.XLOOKUP($B4569,'Reference Prices - Do Not Edit'!$C$4:$C$6575,'Reference Prices - Do Not Edit'!$I$4:$I$6575),0)</f>
        <v>0</v>
      </c>
    </row>
    <row r="4570" spans="2:6">
      <c r="B4570" s="475"/>
      <c r="C4570" s="380" t="str">
        <f>IFERROR(_xlfn.XLOOKUP($B4570,'Reference Prices - Do Not Edit'!$C$4:$C$6575,'Reference Prices - Do Not Edit'!$B$4:$B$6575),"-")</f>
        <v>-</v>
      </c>
      <c r="D4570" s="23">
        <f>IFERROR(_xlfn.XLOOKUP($B4570,'Reference Prices - Do Not Edit'!$C$4:$C$6575,'Reference Prices - Do Not Edit'!$D$4:$D$6575),0)</f>
        <v>0</v>
      </c>
      <c r="E4570" s="23">
        <f>IFERROR(_xlfn.XLOOKUP($B4570,'Reference Prices - Do Not Edit'!$C$4:$C$6575,'Reference Prices - Do Not Edit'!$E$4:$E$6575),0)</f>
        <v>0</v>
      </c>
      <c r="F4570" s="25">
        <f>IFERROR(_xlfn.XLOOKUP($B4570,'Reference Prices - Do Not Edit'!$C$4:$C$6575,'Reference Prices - Do Not Edit'!$I$4:$I$6575),0)</f>
        <v>0</v>
      </c>
    </row>
    <row r="4571" spans="2:6">
      <c r="B4571" s="475"/>
      <c r="C4571" s="380" t="str">
        <f>IFERROR(_xlfn.XLOOKUP($B4571,'Reference Prices - Do Not Edit'!$C$4:$C$6575,'Reference Prices - Do Not Edit'!$B$4:$B$6575),"-")</f>
        <v>-</v>
      </c>
      <c r="D4571" s="23">
        <f>IFERROR(_xlfn.XLOOKUP($B4571,'Reference Prices - Do Not Edit'!$C$4:$C$6575,'Reference Prices - Do Not Edit'!$D$4:$D$6575),0)</f>
        <v>0</v>
      </c>
      <c r="E4571" s="23">
        <f>IFERROR(_xlfn.XLOOKUP($B4571,'Reference Prices - Do Not Edit'!$C$4:$C$6575,'Reference Prices - Do Not Edit'!$E$4:$E$6575),0)</f>
        <v>0</v>
      </c>
      <c r="F4571" s="25">
        <f>IFERROR(_xlfn.XLOOKUP($B4571,'Reference Prices - Do Not Edit'!$C$4:$C$6575,'Reference Prices - Do Not Edit'!$I$4:$I$6575),0)</f>
        <v>0</v>
      </c>
    </row>
    <row r="4572" spans="2:6">
      <c r="B4572" s="475"/>
      <c r="C4572" s="380" t="str">
        <f>IFERROR(_xlfn.XLOOKUP($B4572,'Reference Prices - Do Not Edit'!$C$4:$C$6575,'Reference Prices - Do Not Edit'!$B$4:$B$6575),"-")</f>
        <v>-</v>
      </c>
      <c r="D4572" s="23">
        <f>IFERROR(_xlfn.XLOOKUP($B4572,'Reference Prices - Do Not Edit'!$C$4:$C$6575,'Reference Prices - Do Not Edit'!$D$4:$D$6575),0)</f>
        <v>0</v>
      </c>
      <c r="E4572" s="23">
        <f>IFERROR(_xlfn.XLOOKUP($B4572,'Reference Prices - Do Not Edit'!$C$4:$C$6575,'Reference Prices - Do Not Edit'!$E$4:$E$6575),0)</f>
        <v>0</v>
      </c>
      <c r="F4572" s="25">
        <f>IFERROR(_xlfn.XLOOKUP($B4572,'Reference Prices - Do Not Edit'!$C$4:$C$6575,'Reference Prices - Do Not Edit'!$I$4:$I$6575),0)</f>
        <v>0</v>
      </c>
    </row>
    <row r="4573" spans="2:6">
      <c r="B4573" s="475"/>
      <c r="C4573" s="380" t="str">
        <f>IFERROR(_xlfn.XLOOKUP($B4573,'Reference Prices - Do Not Edit'!$C$4:$C$6575,'Reference Prices - Do Not Edit'!$B$4:$B$6575),"-")</f>
        <v>-</v>
      </c>
      <c r="D4573" s="23">
        <f>IFERROR(_xlfn.XLOOKUP($B4573,'Reference Prices - Do Not Edit'!$C$4:$C$6575,'Reference Prices - Do Not Edit'!$D$4:$D$6575),0)</f>
        <v>0</v>
      </c>
      <c r="E4573" s="23">
        <f>IFERROR(_xlfn.XLOOKUP($B4573,'Reference Prices - Do Not Edit'!$C$4:$C$6575,'Reference Prices - Do Not Edit'!$E$4:$E$6575),0)</f>
        <v>0</v>
      </c>
      <c r="F4573" s="25">
        <f>IFERROR(_xlfn.XLOOKUP($B4573,'Reference Prices - Do Not Edit'!$C$4:$C$6575,'Reference Prices - Do Not Edit'!$I$4:$I$6575),0)</f>
        <v>0</v>
      </c>
    </row>
    <row r="4574" spans="2:6">
      <c r="B4574" s="475"/>
      <c r="C4574" s="380" t="str">
        <f>IFERROR(_xlfn.XLOOKUP($B4574,'Reference Prices - Do Not Edit'!$C$4:$C$6575,'Reference Prices - Do Not Edit'!$B$4:$B$6575),"-")</f>
        <v>-</v>
      </c>
      <c r="D4574" s="23">
        <f>IFERROR(_xlfn.XLOOKUP($B4574,'Reference Prices - Do Not Edit'!$C$4:$C$6575,'Reference Prices - Do Not Edit'!$D$4:$D$6575),0)</f>
        <v>0</v>
      </c>
      <c r="E4574" s="23">
        <f>IFERROR(_xlfn.XLOOKUP($B4574,'Reference Prices - Do Not Edit'!$C$4:$C$6575,'Reference Prices - Do Not Edit'!$E$4:$E$6575),0)</f>
        <v>0</v>
      </c>
      <c r="F4574" s="25">
        <f>IFERROR(_xlfn.XLOOKUP($B4574,'Reference Prices - Do Not Edit'!$C$4:$C$6575,'Reference Prices - Do Not Edit'!$I$4:$I$6575),0)</f>
        <v>0</v>
      </c>
    </row>
    <row r="4575" spans="2:6">
      <c r="B4575" s="475"/>
      <c r="C4575" s="380" t="str">
        <f>IFERROR(_xlfn.XLOOKUP($B4575,'Reference Prices - Do Not Edit'!$C$4:$C$6575,'Reference Prices - Do Not Edit'!$B$4:$B$6575),"-")</f>
        <v>-</v>
      </c>
      <c r="D4575" s="23">
        <f>IFERROR(_xlfn.XLOOKUP($B4575,'Reference Prices - Do Not Edit'!$C$4:$C$6575,'Reference Prices - Do Not Edit'!$D$4:$D$6575),0)</f>
        <v>0</v>
      </c>
      <c r="E4575" s="23">
        <f>IFERROR(_xlfn.XLOOKUP($B4575,'Reference Prices - Do Not Edit'!$C$4:$C$6575,'Reference Prices - Do Not Edit'!$E$4:$E$6575),0)</f>
        <v>0</v>
      </c>
      <c r="F4575" s="25">
        <f>IFERROR(_xlfn.XLOOKUP($B4575,'Reference Prices - Do Not Edit'!$C$4:$C$6575,'Reference Prices - Do Not Edit'!$I$4:$I$6575),0)</f>
        <v>0</v>
      </c>
    </row>
    <row r="4576" spans="2:6">
      <c r="B4576" s="475"/>
      <c r="C4576" s="380" t="str">
        <f>IFERROR(_xlfn.XLOOKUP($B4576,'Reference Prices - Do Not Edit'!$C$4:$C$6575,'Reference Prices - Do Not Edit'!$B$4:$B$6575),"-")</f>
        <v>-</v>
      </c>
      <c r="D4576" s="23">
        <f>IFERROR(_xlfn.XLOOKUP($B4576,'Reference Prices - Do Not Edit'!$C$4:$C$6575,'Reference Prices - Do Not Edit'!$D$4:$D$6575),0)</f>
        <v>0</v>
      </c>
      <c r="E4576" s="23">
        <f>IFERROR(_xlfn.XLOOKUP($B4576,'Reference Prices - Do Not Edit'!$C$4:$C$6575,'Reference Prices - Do Not Edit'!$E$4:$E$6575),0)</f>
        <v>0</v>
      </c>
      <c r="F4576" s="25">
        <f>IFERROR(_xlfn.XLOOKUP($B4576,'Reference Prices - Do Not Edit'!$C$4:$C$6575,'Reference Prices - Do Not Edit'!$I$4:$I$6575),0)</f>
        <v>0</v>
      </c>
    </row>
    <row r="4577" spans="2:6">
      <c r="B4577" s="475"/>
      <c r="C4577" s="380" t="str">
        <f>IFERROR(_xlfn.XLOOKUP($B4577,'Reference Prices - Do Not Edit'!$C$4:$C$6575,'Reference Prices - Do Not Edit'!$B$4:$B$6575),"-")</f>
        <v>-</v>
      </c>
      <c r="D4577" s="23">
        <f>IFERROR(_xlfn.XLOOKUP($B4577,'Reference Prices - Do Not Edit'!$C$4:$C$6575,'Reference Prices - Do Not Edit'!$D$4:$D$6575),0)</f>
        <v>0</v>
      </c>
      <c r="E4577" s="23">
        <f>IFERROR(_xlfn.XLOOKUP($B4577,'Reference Prices - Do Not Edit'!$C$4:$C$6575,'Reference Prices - Do Not Edit'!$E$4:$E$6575),0)</f>
        <v>0</v>
      </c>
      <c r="F4577" s="25">
        <f>IFERROR(_xlfn.XLOOKUP($B4577,'Reference Prices - Do Not Edit'!$C$4:$C$6575,'Reference Prices - Do Not Edit'!$I$4:$I$6575),0)</f>
        <v>0</v>
      </c>
    </row>
    <row r="4578" spans="2:6">
      <c r="B4578" s="475"/>
      <c r="C4578" s="380" t="str">
        <f>IFERROR(_xlfn.XLOOKUP($B4578,'Reference Prices - Do Not Edit'!$C$4:$C$6575,'Reference Prices - Do Not Edit'!$B$4:$B$6575),"-")</f>
        <v>-</v>
      </c>
      <c r="D4578" s="23">
        <f>IFERROR(_xlfn.XLOOKUP($B4578,'Reference Prices - Do Not Edit'!$C$4:$C$6575,'Reference Prices - Do Not Edit'!$D$4:$D$6575),0)</f>
        <v>0</v>
      </c>
      <c r="E4578" s="23">
        <f>IFERROR(_xlfn.XLOOKUP($B4578,'Reference Prices - Do Not Edit'!$C$4:$C$6575,'Reference Prices - Do Not Edit'!$E$4:$E$6575),0)</f>
        <v>0</v>
      </c>
      <c r="F4578" s="25">
        <f>IFERROR(_xlfn.XLOOKUP($B4578,'Reference Prices - Do Not Edit'!$C$4:$C$6575,'Reference Prices - Do Not Edit'!$I$4:$I$6575),0)</f>
        <v>0</v>
      </c>
    </row>
    <row r="4579" spans="2:6">
      <c r="B4579" s="475"/>
      <c r="C4579" s="380" t="str">
        <f>IFERROR(_xlfn.XLOOKUP($B4579,'Reference Prices - Do Not Edit'!$C$4:$C$6575,'Reference Prices - Do Not Edit'!$B$4:$B$6575),"-")</f>
        <v>-</v>
      </c>
      <c r="D4579" s="23">
        <f>IFERROR(_xlfn.XLOOKUP($B4579,'Reference Prices - Do Not Edit'!$C$4:$C$6575,'Reference Prices - Do Not Edit'!$D$4:$D$6575),0)</f>
        <v>0</v>
      </c>
      <c r="E4579" s="23">
        <f>IFERROR(_xlfn.XLOOKUP($B4579,'Reference Prices - Do Not Edit'!$C$4:$C$6575,'Reference Prices - Do Not Edit'!$E$4:$E$6575),0)</f>
        <v>0</v>
      </c>
      <c r="F4579" s="25">
        <f>IFERROR(_xlfn.XLOOKUP($B4579,'Reference Prices - Do Not Edit'!$C$4:$C$6575,'Reference Prices - Do Not Edit'!$I$4:$I$6575),0)</f>
        <v>0</v>
      </c>
    </row>
    <row r="4580" spans="2:6">
      <c r="B4580" s="475"/>
      <c r="C4580" s="380" t="str">
        <f>IFERROR(_xlfn.XLOOKUP($B4580,'Reference Prices - Do Not Edit'!$C$4:$C$6575,'Reference Prices - Do Not Edit'!$B$4:$B$6575),"-")</f>
        <v>-</v>
      </c>
      <c r="D4580" s="23">
        <f>IFERROR(_xlfn.XLOOKUP($B4580,'Reference Prices - Do Not Edit'!$C$4:$C$6575,'Reference Prices - Do Not Edit'!$D$4:$D$6575),0)</f>
        <v>0</v>
      </c>
      <c r="E4580" s="23">
        <f>IFERROR(_xlfn.XLOOKUP($B4580,'Reference Prices - Do Not Edit'!$C$4:$C$6575,'Reference Prices - Do Not Edit'!$E$4:$E$6575),0)</f>
        <v>0</v>
      </c>
      <c r="F4580" s="25">
        <f>IFERROR(_xlfn.XLOOKUP($B4580,'Reference Prices - Do Not Edit'!$C$4:$C$6575,'Reference Prices - Do Not Edit'!$I$4:$I$6575),0)</f>
        <v>0</v>
      </c>
    </row>
    <row r="4581" spans="2:6">
      <c r="B4581" s="475"/>
      <c r="C4581" s="380" t="str">
        <f>IFERROR(_xlfn.XLOOKUP($B4581,'Reference Prices - Do Not Edit'!$C$4:$C$6575,'Reference Prices - Do Not Edit'!$B$4:$B$6575),"-")</f>
        <v>-</v>
      </c>
      <c r="D4581" s="23">
        <f>IFERROR(_xlfn.XLOOKUP($B4581,'Reference Prices - Do Not Edit'!$C$4:$C$6575,'Reference Prices - Do Not Edit'!$D$4:$D$6575),0)</f>
        <v>0</v>
      </c>
      <c r="E4581" s="23">
        <f>IFERROR(_xlfn.XLOOKUP($B4581,'Reference Prices - Do Not Edit'!$C$4:$C$6575,'Reference Prices - Do Not Edit'!$E$4:$E$6575),0)</f>
        <v>0</v>
      </c>
      <c r="F4581" s="25">
        <f>IFERROR(_xlfn.XLOOKUP($B4581,'Reference Prices - Do Not Edit'!$C$4:$C$6575,'Reference Prices - Do Not Edit'!$I$4:$I$6575),0)</f>
        <v>0</v>
      </c>
    </row>
    <row r="4582" spans="2:6">
      <c r="B4582" s="475"/>
      <c r="C4582" s="380" t="str">
        <f>IFERROR(_xlfn.XLOOKUP($B4582,'Reference Prices - Do Not Edit'!$C$4:$C$6575,'Reference Prices - Do Not Edit'!$B$4:$B$6575),"-")</f>
        <v>-</v>
      </c>
      <c r="D4582" s="23">
        <f>IFERROR(_xlfn.XLOOKUP($B4582,'Reference Prices - Do Not Edit'!$C$4:$C$6575,'Reference Prices - Do Not Edit'!$D$4:$D$6575),0)</f>
        <v>0</v>
      </c>
      <c r="E4582" s="23">
        <f>IFERROR(_xlfn.XLOOKUP($B4582,'Reference Prices - Do Not Edit'!$C$4:$C$6575,'Reference Prices - Do Not Edit'!$E$4:$E$6575),0)</f>
        <v>0</v>
      </c>
      <c r="F4582" s="25">
        <f>IFERROR(_xlfn.XLOOKUP($B4582,'Reference Prices - Do Not Edit'!$C$4:$C$6575,'Reference Prices - Do Not Edit'!$I$4:$I$6575),0)</f>
        <v>0</v>
      </c>
    </row>
    <row r="4583" spans="2:6">
      <c r="B4583" s="475"/>
      <c r="C4583" s="380" t="str">
        <f>IFERROR(_xlfn.XLOOKUP($B4583,'Reference Prices - Do Not Edit'!$C$4:$C$6575,'Reference Prices - Do Not Edit'!$B$4:$B$6575),"-")</f>
        <v>-</v>
      </c>
      <c r="D4583" s="23">
        <f>IFERROR(_xlfn.XLOOKUP($B4583,'Reference Prices - Do Not Edit'!$C$4:$C$6575,'Reference Prices - Do Not Edit'!$D$4:$D$6575),0)</f>
        <v>0</v>
      </c>
      <c r="E4583" s="23">
        <f>IFERROR(_xlfn.XLOOKUP($B4583,'Reference Prices - Do Not Edit'!$C$4:$C$6575,'Reference Prices - Do Not Edit'!$E$4:$E$6575),0)</f>
        <v>0</v>
      </c>
      <c r="F4583" s="25">
        <f>IFERROR(_xlfn.XLOOKUP($B4583,'Reference Prices - Do Not Edit'!$C$4:$C$6575,'Reference Prices - Do Not Edit'!$I$4:$I$6575),0)</f>
        <v>0</v>
      </c>
    </row>
    <row r="4584" spans="2:6">
      <c r="B4584" s="475"/>
      <c r="C4584" s="380" t="str">
        <f>IFERROR(_xlfn.XLOOKUP($B4584,'Reference Prices - Do Not Edit'!$C$4:$C$6575,'Reference Prices - Do Not Edit'!$B$4:$B$6575),"-")</f>
        <v>-</v>
      </c>
      <c r="D4584" s="23">
        <f>IFERROR(_xlfn.XLOOKUP($B4584,'Reference Prices - Do Not Edit'!$C$4:$C$6575,'Reference Prices - Do Not Edit'!$D$4:$D$6575),0)</f>
        <v>0</v>
      </c>
      <c r="E4584" s="23">
        <f>IFERROR(_xlfn.XLOOKUP($B4584,'Reference Prices - Do Not Edit'!$C$4:$C$6575,'Reference Prices - Do Not Edit'!$E$4:$E$6575),0)</f>
        <v>0</v>
      </c>
      <c r="F4584" s="25">
        <f>IFERROR(_xlfn.XLOOKUP($B4584,'Reference Prices - Do Not Edit'!$C$4:$C$6575,'Reference Prices - Do Not Edit'!$I$4:$I$6575),0)</f>
        <v>0</v>
      </c>
    </row>
    <row r="4585" spans="2:6">
      <c r="B4585" s="475"/>
      <c r="C4585" s="380" t="str">
        <f>IFERROR(_xlfn.XLOOKUP($B4585,'Reference Prices - Do Not Edit'!$C$4:$C$6575,'Reference Prices - Do Not Edit'!$B$4:$B$6575),"-")</f>
        <v>-</v>
      </c>
      <c r="D4585" s="23">
        <f>IFERROR(_xlfn.XLOOKUP($B4585,'Reference Prices - Do Not Edit'!$C$4:$C$6575,'Reference Prices - Do Not Edit'!$D$4:$D$6575),0)</f>
        <v>0</v>
      </c>
      <c r="E4585" s="23">
        <f>IFERROR(_xlfn.XLOOKUP($B4585,'Reference Prices - Do Not Edit'!$C$4:$C$6575,'Reference Prices - Do Not Edit'!$E$4:$E$6575),0)</f>
        <v>0</v>
      </c>
      <c r="F4585" s="25">
        <f>IFERROR(_xlfn.XLOOKUP($B4585,'Reference Prices - Do Not Edit'!$C$4:$C$6575,'Reference Prices - Do Not Edit'!$I$4:$I$6575),0)</f>
        <v>0</v>
      </c>
    </row>
    <row r="4586" spans="2:6">
      <c r="B4586" s="475"/>
      <c r="C4586" s="380" t="str">
        <f>IFERROR(_xlfn.XLOOKUP($B4586,'Reference Prices - Do Not Edit'!$C$4:$C$6575,'Reference Prices - Do Not Edit'!$B$4:$B$6575),"-")</f>
        <v>-</v>
      </c>
      <c r="D4586" s="23">
        <f>IFERROR(_xlfn.XLOOKUP($B4586,'Reference Prices - Do Not Edit'!$C$4:$C$6575,'Reference Prices - Do Not Edit'!$D$4:$D$6575),0)</f>
        <v>0</v>
      </c>
      <c r="E4586" s="23">
        <f>IFERROR(_xlfn.XLOOKUP($B4586,'Reference Prices - Do Not Edit'!$C$4:$C$6575,'Reference Prices - Do Not Edit'!$E$4:$E$6575),0)</f>
        <v>0</v>
      </c>
      <c r="F4586" s="25">
        <f>IFERROR(_xlfn.XLOOKUP($B4586,'Reference Prices - Do Not Edit'!$C$4:$C$6575,'Reference Prices - Do Not Edit'!$I$4:$I$6575),0)</f>
        <v>0</v>
      </c>
    </row>
    <row r="4587" spans="2:6">
      <c r="B4587" s="475"/>
      <c r="C4587" s="380" t="str">
        <f>IFERROR(_xlfn.XLOOKUP($B4587,'Reference Prices - Do Not Edit'!$C$4:$C$6575,'Reference Prices - Do Not Edit'!$B$4:$B$6575),"-")</f>
        <v>-</v>
      </c>
      <c r="D4587" s="23">
        <f>IFERROR(_xlfn.XLOOKUP($B4587,'Reference Prices - Do Not Edit'!$C$4:$C$6575,'Reference Prices - Do Not Edit'!$D$4:$D$6575),0)</f>
        <v>0</v>
      </c>
      <c r="E4587" s="23">
        <f>IFERROR(_xlfn.XLOOKUP($B4587,'Reference Prices - Do Not Edit'!$C$4:$C$6575,'Reference Prices - Do Not Edit'!$E$4:$E$6575),0)</f>
        <v>0</v>
      </c>
      <c r="F4587" s="25">
        <f>IFERROR(_xlfn.XLOOKUP($B4587,'Reference Prices - Do Not Edit'!$C$4:$C$6575,'Reference Prices - Do Not Edit'!$I$4:$I$6575),0)</f>
        <v>0</v>
      </c>
    </row>
    <row r="4588" spans="2:6">
      <c r="B4588" s="475"/>
      <c r="C4588" s="380" t="str">
        <f>IFERROR(_xlfn.XLOOKUP($B4588,'Reference Prices - Do Not Edit'!$C$4:$C$6575,'Reference Prices - Do Not Edit'!$B$4:$B$6575),"-")</f>
        <v>-</v>
      </c>
      <c r="D4588" s="23">
        <f>IFERROR(_xlfn.XLOOKUP($B4588,'Reference Prices - Do Not Edit'!$C$4:$C$6575,'Reference Prices - Do Not Edit'!$D$4:$D$6575),0)</f>
        <v>0</v>
      </c>
      <c r="E4588" s="23">
        <f>IFERROR(_xlfn.XLOOKUP($B4588,'Reference Prices - Do Not Edit'!$C$4:$C$6575,'Reference Prices - Do Not Edit'!$E$4:$E$6575),0)</f>
        <v>0</v>
      </c>
      <c r="F4588" s="25">
        <f>IFERROR(_xlfn.XLOOKUP($B4588,'Reference Prices - Do Not Edit'!$C$4:$C$6575,'Reference Prices - Do Not Edit'!$I$4:$I$6575),0)</f>
        <v>0</v>
      </c>
    </row>
    <row r="4589" spans="2:6">
      <c r="B4589" s="475"/>
      <c r="C4589" s="380" t="str">
        <f>IFERROR(_xlfn.XLOOKUP($B4589,'Reference Prices - Do Not Edit'!$C$4:$C$6575,'Reference Prices - Do Not Edit'!$B$4:$B$6575),"-")</f>
        <v>-</v>
      </c>
      <c r="D4589" s="23">
        <f>IFERROR(_xlfn.XLOOKUP($B4589,'Reference Prices - Do Not Edit'!$C$4:$C$6575,'Reference Prices - Do Not Edit'!$D$4:$D$6575),0)</f>
        <v>0</v>
      </c>
      <c r="E4589" s="23">
        <f>IFERROR(_xlfn.XLOOKUP($B4589,'Reference Prices - Do Not Edit'!$C$4:$C$6575,'Reference Prices - Do Not Edit'!$E$4:$E$6575),0)</f>
        <v>0</v>
      </c>
      <c r="F4589" s="25">
        <f>IFERROR(_xlfn.XLOOKUP($B4589,'Reference Prices - Do Not Edit'!$C$4:$C$6575,'Reference Prices - Do Not Edit'!$I$4:$I$6575),0)</f>
        <v>0</v>
      </c>
    </row>
    <row r="4590" spans="2:6">
      <c r="B4590" s="475"/>
      <c r="C4590" s="380" t="str">
        <f>IFERROR(_xlfn.XLOOKUP($B4590,'Reference Prices - Do Not Edit'!$C$4:$C$6575,'Reference Prices - Do Not Edit'!$B$4:$B$6575),"-")</f>
        <v>-</v>
      </c>
      <c r="D4590" s="23">
        <f>IFERROR(_xlfn.XLOOKUP($B4590,'Reference Prices - Do Not Edit'!$C$4:$C$6575,'Reference Prices - Do Not Edit'!$D$4:$D$6575),0)</f>
        <v>0</v>
      </c>
      <c r="E4590" s="23">
        <f>IFERROR(_xlfn.XLOOKUP($B4590,'Reference Prices - Do Not Edit'!$C$4:$C$6575,'Reference Prices - Do Not Edit'!$E$4:$E$6575),0)</f>
        <v>0</v>
      </c>
      <c r="F4590" s="25">
        <f>IFERROR(_xlfn.XLOOKUP($B4590,'Reference Prices - Do Not Edit'!$C$4:$C$6575,'Reference Prices - Do Not Edit'!$I$4:$I$6575),0)</f>
        <v>0</v>
      </c>
    </row>
    <row r="4591" spans="2:6">
      <c r="B4591" s="475"/>
      <c r="C4591" s="380" t="str">
        <f>IFERROR(_xlfn.XLOOKUP($B4591,'Reference Prices - Do Not Edit'!$C$4:$C$6575,'Reference Prices - Do Not Edit'!$B$4:$B$6575),"-")</f>
        <v>-</v>
      </c>
      <c r="D4591" s="23">
        <f>IFERROR(_xlfn.XLOOKUP($B4591,'Reference Prices - Do Not Edit'!$C$4:$C$6575,'Reference Prices - Do Not Edit'!$D$4:$D$6575),0)</f>
        <v>0</v>
      </c>
      <c r="E4591" s="23">
        <f>IFERROR(_xlfn.XLOOKUP($B4591,'Reference Prices - Do Not Edit'!$C$4:$C$6575,'Reference Prices - Do Not Edit'!$E$4:$E$6575),0)</f>
        <v>0</v>
      </c>
      <c r="F4591" s="25">
        <f>IFERROR(_xlfn.XLOOKUP($B4591,'Reference Prices - Do Not Edit'!$C$4:$C$6575,'Reference Prices - Do Not Edit'!$I$4:$I$6575),0)</f>
        <v>0</v>
      </c>
    </row>
    <row r="4592" spans="2:6">
      <c r="B4592" s="475"/>
      <c r="C4592" s="380" t="str">
        <f>IFERROR(_xlfn.XLOOKUP($B4592,'Reference Prices - Do Not Edit'!$C$4:$C$6575,'Reference Prices - Do Not Edit'!$B$4:$B$6575),"-")</f>
        <v>-</v>
      </c>
      <c r="D4592" s="23">
        <f>IFERROR(_xlfn.XLOOKUP($B4592,'Reference Prices - Do Not Edit'!$C$4:$C$6575,'Reference Prices - Do Not Edit'!$D$4:$D$6575),0)</f>
        <v>0</v>
      </c>
      <c r="E4592" s="23">
        <f>IFERROR(_xlfn.XLOOKUP($B4592,'Reference Prices - Do Not Edit'!$C$4:$C$6575,'Reference Prices - Do Not Edit'!$E$4:$E$6575),0)</f>
        <v>0</v>
      </c>
      <c r="F4592" s="25">
        <f>IFERROR(_xlfn.XLOOKUP($B4592,'Reference Prices - Do Not Edit'!$C$4:$C$6575,'Reference Prices - Do Not Edit'!$I$4:$I$6575),0)</f>
        <v>0</v>
      </c>
    </row>
    <row r="4593" spans="2:6">
      <c r="B4593" s="475"/>
      <c r="C4593" s="380" t="str">
        <f>IFERROR(_xlfn.XLOOKUP($B4593,'Reference Prices - Do Not Edit'!$C$4:$C$6575,'Reference Prices - Do Not Edit'!$B$4:$B$6575),"-")</f>
        <v>-</v>
      </c>
      <c r="D4593" s="23">
        <f>IFERROR(_xlfn.XLOOKUP($B4593,'Reference Prices - Do Not Edit'!$C$4:$C$6575,'Reference Prices - Do Not Edit'!$D$4:$D$6575),0)</f>
        <v>0</v>
      </c>
      <c r="E4593" s="23">
        <f>IFERROR(_xlfn.XLOOKUP($B4593,'Reference Prices - Do Not Edit'!$C$4:$C$6575,'Reference Prices - Do Not Edit'!$E$4:$E$6575),0)</f>
        <v>0</v>
      </c>
      <c r="F4593" s="25">
        <f>IFERROR(_xlfn.XLOOKUP($B4593,'Reference Prices - Do Not Edit'!$C$4:$C$6575,'Reference Prices - Do Not Edit'!$I$4:$I$6575),0)</f>
        <v>0</v>
      </c>
    </row>
    <row r="4594" spans="2:6">
      <c r="B4594" s="475"/>
      <c r="C4594" s="380" t="str">
        <f>IFERROR(_xlfn.XLOOKUP($B4594,'Reference Prices - Do Not Edit'!$C$4:$C$6575,'Reference Prices - Do Not Edit'!$B$4:$B$6575),"-")</f>
        <v>-</v>
      </c>
      <c r="D4594" s="23">
        <f>IFERROR(_xlfn.XLOOKUP($B4594,'Reference Prices - Do Not Edit'!$C$4:$C$6575,'Reference Prices - Do Not Edit'!$D$4:$D$6575),0)</f>
        <v>0</v>
      </c>
      <c r="E4594" s="23">
        <f>IFERROR(_xlfn.XLOOKUP($B4594,'Reference Prices - Do Not Edit'!$C$4:$C$6575,'Reference Prices - Do Not Edit'!$E$4:$E$6575),0)</f>
        <v>0</v>
      </c>
      <c r="F4594" s="25">
        <f>IFERROR(_xlfn.XLOOKUP($B4594,'Reference Prices - Do Not Edit'!$C$4:$C$6575,'Reference Prices - Do Not Edit'!$I$4:$I$6575),0)</f>
        <v>0</v>
      </c>
    </row>
    <row r="4595" spans="2:6">
      <c r="B4595" s="475"/>
      <c r="C4595" s="380" t="str">
        <f>IFERROR(_xlfn.XLOOKUP($B4595,'Reference Prices - Do Not Edit'!$C$4:$C$6575,'Reference Prices - Do Not Edit'!$B$4:$B$6575),"-")</f>
        <v>-</v>
      </c>
      <c r="D4595" s="23">
        <f>IFERROR(_xlfn.XLOOKUP($B4595,'Reference Prices - Do Not Edit'!$C$4:$C$6575,'Reference Prices - Do Not Edit'!$D$4:$D$6575),0)</f>
        <v>0</v>
      </c>
      <c r="E4595" s="23">
        <f>IFERROR(_xlfn.XLOOKUP($B4595,'Reference Prices - Do Not Edit'!$C$4:$C$6575,'Reference Prices - Do Not Edit'!$E$4:$E$6575),0)</f>
        <v>0</v>
      </c>
      <c r="F4595" s="25">
        <f>IFERROR(_xlfn.XLOOKUP($B4595,'Reference Prices - Do Not Edit'!$C$4:$C$6575,'Reference Prices - Do Not Edit'!$I$4:$I$6575),0)</f>
        <v>0</v>
      </c>
    </row>
    <row r="4596" spans="2:6">
      <c r="B4596" s="475"/>
      <c r="C4596" s="380" t="str">
        <f>IFERROR(_xlfn.XLOOKUP($B4596,'Reference Prices - Do Not Edit'!$C$4:$C$6575,'Reference Prices - Do Not Edit'!$B$4:$B$6575),"-")</f>
        <v>-</v>
      </c>
      <c r="D4596" s="23">
        <f>IFERROR(_xlfn.XLOOKUP($B4596,'Reference Prices - Do Not Edit'!$C$4:$C$6575,'Reference Prices - Do Not Edit'!$D$4:$D$6575),0)</f>
        <v>0</v>
      </c>
      <c r="E4596" s="23">
        <f>IFERROR(_xlfn.XLOOKUP($B4596,'Reference Prices - Do Not Edit'!$C$4:$C$6575,'Reference Prices - Do Not Edit'!$E$4:$E$6575),0)</f>
        <v>0</v>
      </c>
      <c r="F4596" s="25">
        <f>IFERROR(_xlfn.XLOOKUP($B4596,'Reference Prices - Do Not Edit'!$C$4:$C$6575,'Reference Prices - Do Not Edit'!$I$4:$I$6575),0)</f>
        <v>0</v>
      </c>
    </row>
    <row r="4597" spans="2:6">
      <c r="B4597" s="475"/>
      <c r="C4597" s="380" t="str">
        <f>IFERROR(_xlfn.XLOOKUP($B4597,'Reference Prices - Do Not Edit'!$C$4:$C$6575,'Reference Prices - Do Not Edit'!$B$4:$B$6575),"-")</f>
        <v>-</v>
      </c>
      <c r="D4597" s="23">
        <f>IFERROR(_xlfn.XLOOKUP($B4597,'Reference Prices - Do Not Edit'!$C$4:$C$6575,'Reference Prices - Do Not Edit'!$D$4:$D$6575),0)</f>
        <v>0</v>
      </c>
      <c r="E4597" s="23">
        <f>IFERROR(_xlfn.XLOOKUP($B4597,'Reference Prices - Do Not Edit'!$C$4:$C$6575,'Reference Prices - Do Not Edit'!$E$4:$E$6575),0)</f>
        <v>0</v>
      </c>
      <c r="F4597" s="25">
        <f>IFERROR(_xlfn.XLOOKUP($B4597,'Reference Prices - Do Not Edit'!$C$4:$C$6575,'Reference Prices - Do Not Edit'!$I$4:$I$6575),0)</f>
        <v>0</v>
      </c>
    </row>
    <row r="4598" spans="2:6">
      <c r="B4598" s="475"/>
      <c r="C4598" s="380" t="str">
        <f>IFERROR(_xlfn.XLOOKUP($B4598,'Reference Prices - Do Not Edit'!$C$4:$C$6575,'Reference Prices - Do Not Edit'!$B$4:$B$6575),"-")</f>
        <v>-</v>
      </c>
      <c r="D4598" s="23">
        <f>IFERROR(_xlfn.XLOOKUP($B4598,'Reference Prices - Do Not Edit'!$C$4:$C$6575,'Reference Prices - Do Not Edit'!$D$4:$D$6575),0)</f>
        <v>0</v>
      </c>
      <c r="E4598" s="23">
        <f>IFERROR(_xlfn.XLOOKUP($B4598,'Reference Prices - Do Not Edit'!$C$4:$C$6575,'Reference Prices - Do Not Edit'!$E$4:$E$6575),0)</f>
        <v>0</v>
      </c>
      <c r="F4598" s="25">
        <f>IFERROR(_xlfn.XLOOKUP($B4598,'Reference Prices - Do Not Edit'!$C$4:$C$6575,'Reference Prices - Do Not Edit'!$I$4:$I$6575),0)</f>
        <v>0</v>
      </c>
    </row>
    <row r="4599" spans="2:6">
      <c r="B4599" s="475"/>
      <c r="C4599" s="380" t="str">
        <f>IFERROR(_xlfn.XLOOKUP($B4599,'Reference Prices - Do Not Edit'!$C$4:$C$6575,'Reference Prices - Do Not Edit'!$B$4:$B$6575),"-")</f>
        <v>-</v>
      </c>
      <c r="D4599" s="23">
        <f>IFERROR(_xlfn.XLOOKUP($B4599,'Reference Prices - Do Not Edit'!$C$4:$C$6575,'Reference Prices - Do Not Edit'!$D$4:$D$6575),0)</f>
        <v>0</v>
      </c>
      <c r="E4599" s="23">
        <f>IFERROR(_xlfn.XLOOKUP($B4599,'Reference Prices - Do Not Edit'!$C$4:$C$6575,'Reference Prices - Do Not Edit'!$E$4:$E$6575),0)</f>
        <v>0</v>
      </c>
      <c r="F4599" s="25">
        <f>IFERROR(_xlfn.XLOOKUP($B4599,'Reference Prices - Do Not Edit'!$C$4:$C$6575,'Reference Prices - Do Not Edit'!$I$4:$I$6575),0)</f>
        <v>0</v>
      </c>
    </row>
    <row r="4600" spans="2:6">
      <c r="B4600" s="475"/>
      <c r="C4600" s="380" t="str">
        <f>IFERROR(_xlfn.XLOOKUP($B4600,'Reference Prices - Do Not Edit'!$C$4:$C$6575,'Reference Prices - Do Not Edit'!$B$4:$B$6575),"-")</f>
        <v>-</v>
      </c>
      <c r="D4600" s="23">
        <f>IFERROR(_xlfn.XLOOKUP($B4600,'Reference Prices - Do Not Edit'!$C$4:$C$6575,'Reference Prices - Do Not Edit'!$D$4:$D$6575),0)</f>
        <v>0</v>
      </c>
      <c r="E4600" s="23">
        <f>IFERROR(_xlfn.XLOOKUP($B4600,'Reference Prices - Do Not Edit'!$C$4:$C$6575,'Reference Prices - Do Not Edit'!$E$4:$E$6575),0)</f>
        <v>0</v>
      </c>
      <c r="F4600" s="25">
        <f>IFERROR(_xlfn.XLOOKUP($B4600,'Reference Prices - Do Not Edit'!$C$4:$C$6575,'Reference Prices - Do Not Edit'!$I$4:$I$6575),0)</f>
        <v>0</v>
      </c>
    </row>
    <row r="4601" spans="2:6">
      <c r="B4601" s="475"/>
      <c r="C4601" s="380" t="str">
        <f>IFERROR(_xlfn.XLOOKUP($B4601,'Reference Prices - Do Not Edit'!$C$4:$C$6575,'Reference Prices - Do Not Edit'!$B$4:$B$6575),"-")</f>
        <v>-</v>
      </c>
      <c r="D4601" s="23">
        <f>IFERROR(_xlfn.XLOOKUP($B4601,'Reference Prices - Do Not Edit'!$C$4:$C$6575,'Reference Prices - Do Not Edit'!$D$4:$D$6575),0)</f>
        <v>0</v>
      </c>
      <c r="E4601" s="23">
        <f>IFERROR(_xlfn.XLOOKUP($B4601,'Reference Prices - Do Not Edit'!$C$4:$C$6575,'Reference Prices - Do Not Edit'!$E$4:$E$6575),0)</f>
        <v>0</v>
      </c>
      <c r="F4601" s="25">
        <f>IFERROR(_xlfn.XLOOKUP($B4601,'Reference Prices - Do Not Edit'!$C$4:$C$6575,'Reference Prices - Do Not Edit'!$I$4:$I$6575),0)</f>
        <v>0</v>
      </c>
    </row>
    <row r="4602" spans="2:6">
      <c r="B4602" s="475"/>
      <c r="C4602" s="380" t="str">
        <f>IFERROR(_xlfn.XLOOKUP($B4602,'Reference Prices - Do Not Edit'!$C$4:$C$6575,'Reference Prices - Do Not Edit'!$B$4:$B$6575),"-")</f>
        <v>-</v>
      </c>
      <c r="D4602" s="23">
        <f>IFERROR(_xlfn.XLOOKUP($B4602,'Reference Prices - Do Not Edit'!$C$4:$C$6575,'Reference Prices - Do Not Edit'!$D$4:$D$6575),0)</f>
        <v>0</v>
      </c>
      <c r="E4602" s="23">
        <f>IFERROR(_xlfn.XLOOKUP($B4602,'Reference Prices - Do Not Edit'!$C$4:$C$6575,'Reference Prices - Do Not Edit'!$E$4:$E$6575),0)</f>
        <v>0</v>
      </c>
      <c r="F4602" s="25">
        <f>IFERROR(_xlfn.XLOOKUP($B4602,'Reference Prices - Do Not Edit'!$C$4:$C$6575,'Reference Prices - Do Not Edit'!$I$4:$I$6575),0)</f>
        <v>0</v>
      </c>
    </row>
    <row r="4603" spans="2:6">
      <c r="B4603" s="475"/>
      <c r="C4603" s="380" t="str">
        <f>IFERROR(_xlfn.XLOOKUP($B4603,'Reference Prices - Do Not Edit'!$C$4:$C$6575,'Reference Prices - Do Not Edit'!$B$4:$B$6575),"-")</f>
        <v>-</v>
      </c>
      <c r="D4603" s="23">
        <f>IFERROR(_xlfn.XLOOKUP($B4603,'Reference Prices - Do Not Edit'!$C$4:$C$6575,'Reference Prices - Do Not Edit'!$D$4:$D$6575),0)</f>
        <v>0</v>
      </c>
      <c r="E4603" s="23">
        <f>IFERROR(_xlfn.XLOOKUP($B4603,'Reference Prices - Do Not Edit'!$C$4:$C$6575,'Reference Prices - Do Not Edit'!$E$4:$E$6575),0)</f>
        <v>0</v>
      </c>
      <c r="F4603" s="25">
        <f>IFERROR(_xlfn.XLOOKUP($B4603,'Reference Prices - Do Not Edit'!$C$4:$C$6575,'Reference Prices - Do Not Edit'!$I$4:$I$6575),0)</f>
        <v>0</v>
      </c>
    </row>
    <row r="4604" spans="2:6">
      <c r="B4604" s="475"/>
      <c r="C4604" s="380" t="str">
        <f>IFERROR(_xlfn.XLOOKUP($B4604,'Reference Prices - Do Not Edit'!$C$4:$C$6575,'Reference Prices - Do Not Edit'!$B$4:$B$6575),"-")</f>
        <v>-</v>
      </c>
      <c r="D4604" s="23">
        <f>IFERROR(_xlfn.XLOOKUP($B4604,'Reference Prices - Do Not Edit'!$C$4:$C$6575,'Reference Prices - Do Not Edit'!$D$4:$D$6575),0)</f>
        <v>0</v>
      </c>
      <c r="E4604" s="23">
        <f>IFERROR(_xlfn.XLOOKUP($B4604,'Reference Prices - Do Not Edit'!$C$4:$C$6575,'Reference Prices - Do Not Edit'!$E$4:$E$6575),0)</f>
        <v>0</v>
      </c>
      <c r="F4604" s="25">
        <f>IFERROR(_xlfn.XLOOKUP($B4604,'Reference Prices - Do Not Edit'!$C$4:$C$6575,'Reference Prices - Do Not Edit'!$I$4:$I$6575),0)</f>
        <v>0</v>
      </c>
    </row>
    <row r="4605" spans="2:6">
      <c r="B4605" s="475"/>
      <c r="C4605" s="380" t="str">
        <f>IFERROR(_xlfn.XLOOKUP($B4605,'Reference Prices - Do Not Edit'!$C$4:$C$6575,'Reference Prices - Do Not Edit'!$B$4:$B$6575),"-")</f>
        <v>-</v>
      </c>
      <c r="D4605" s="23">
        <f>IFERROR(_xlfn.XLOOKUP($B4605,'Reference Prices - Do Not Edit'!$C$4:$C$6575,'Reference Prices - Do Not Edit'!$D$4:$D$6575),0)</f>
        <v>0</v>
      </c>
      <c r="E4605" s="23">
        <f>IFERROR(_xlfn.XLOOKUP($B4605,'Reference Prices - Do Not Edit'!$C$4:$C$6575,'Reference Prices - Do Not Edit'!$E$4:$E$6575),0)</f>
        <v>0</v>
      </c>
      <c r="F4605" s="25">
        <f>IFERROR(_xlfn.XLOOKUP($B4605,'Reference Prices - Do Not Edit'!$C$4:$C$6575,'Reference Prices - Do Not Edit'!$I$4:$I$6575),0)</f>
        <v>0</v>
      </c>
    </row>
    <row r="4606" spans="2:6">
      <c r="B4606" s="475"/>
      <c r="C4606" s="380" t="str">
        <f>IFERROR(_xlfn.XLOOKUP($B4606,'Reference Prices - Do Not Edit'!$C$4:$C$6575,'Reference Prices - Do Not Edit'!$B$4:$B$6575),"-")</f>
        <v>-</v>
      </c>
      <c r="D4606" s="23">
        <f>IFERROR(_xlfn.XLOOKUP($B4606,'Reference Prices - Do Not Edit'!$C$4:$C$6575,'Reference Prices - Do Not Edit'!$D$4:$D$6575),0)</f>
        <v>0</v>
      </c>
      <c r="E4606" s="23">
        <f>IFERROR(_xlfn.XLOOKUP($B4606,'Reference Prices - Do Not Edit'!$C$4:$C$6575,'Reference Prices - Do Not Edit'!$E$4:$E$6575),0)</f>
        <v>0</v>
      </c>
      <c r="F4606" s="25">
        <f>IFERROR(_xlfn.XLOOKUP($B4606,'Reference Prices - Do Not Edit'!$C$4:$C$6575,'Reference Prices - Do Not Edit'!$I$4:$I$6575),0)</f>
        <v>0</v>
      </c>
    </row>
    <row r="4607" spans="2:6">
      <c r="B4607" s="475"/>
      <c r="C4607" s="380" t="str">
        <f>IFERROR(_xlfn.XLOOKUP($B4607,'Reference Prices - Do Not Edit'!$C$4:$C$6575,'Reference Prices - Do Not Edit'!$B$4:$B$6575),"-")</f>
        <v>-</v>
      </c>
      <c r="D4607" s="23">
        <f>IFERROR(_xlfn.XLOOKUP($B4607,'Reference Prices - Do Not Edit'!$C$4:$C$6575,'Reference Prices - Do Not Edit'!$D$4:$D$6575),0)</f>
        <v>0</v>
      </c>
      <c r="E4607" s="23">
        <f>IFERROR(_xlfn.XLOOKUP($B4607,'Reference Prices - Do Not Edit'!$C$4:$C$6575,'Reference Prices - Do Not Edit'!$E$4:$E$6575),0)</f>
        <v>0</v>
      </c>
      <c r="F4607" s="25">
        <f>IFERROR(_xlfn.XLOOKUP($B4607,'Reference Prices - Do Not Edit'!$C$4:$C$6575,'Reference Prices - Do Not Edit'!$I$4:$I$6575),0)</f>
        <v>0</v>
      </c>
    </row>
    <row r="4608" spans="2:6">
      <c r="B4608" s="475"/>
      <c r="C4608" s="380" t="str">
        <f>IFERROR(_xlfn.XLOOKUP($B4608,'Reference Prices - Do Not Edit'!$C$4:$C$6575,'Reference Prices - Do Not Edit'!$B$4:$B$6575),"-")</f>
        <v>-</v>
      </c>
      <c r="D4608" s="23">
        <f>IFERROR(_xlfn.XLOOKUP($B4608,'Reference Prices - Do Not Edit'!$C$4:$C$6575,'Reference Prices - Do Not Edit'!$D$4:$D$6575),0)</f>
        <v>0</v>
      </c>
      <c r="E4608" s="23">
        <f>IFERROR(_xlfn.XLOOKUP($B4608,'Reference Prices - Do Not Edit'!$C$4:$C$6575,'Reference Prices - Do Not Edit'!$E$4:$E$6575),0)</f>
        <v>0</v>
      </c>
      <c r="F4608" s="25">
        <f>IFERROR(_xlfn.XLOOKUP($B4608,'Reference Prices - Do Not Edit'!$C$4:$C$6575,'Reference Prices - Do Not Edit'!$I$4:$I$6575),0)</f>
        <v>0</v>
      </c>
    </row>
    <row r="4609" spans="2:6">
      <c r="B4609" s="475"/>
      <c r="C4609" s="380" t="str">
        <f>IFERROR(_xlfn.XLOOKUP($B4609,'Reference Prices - Do Not Edit'!$C$4:$C$6575,'Reference Prices - Do Not Edit'!$B$4:$B$6575),"-")</f>
        <v>-</v>
      </c>
      <c r="D4609" s="23">
        <f>IFERROR(_xlfn.XLOOKUP($B4609,'Reference Prices - Do Not Edit'!$C$4:$C$6575,'Reference Prices - Do Not Edit'!$D$4:$D$6575),0)</f>
        <v>0</v>
      </c>
      <c r="E4609" s="23">
        <f>IFERROR(_xlfn.XLOOKUP($B4609,'Reference Prices - Do Not Edit'!$C$4:$C$6575,'Reference Prices - Do Not Edit'!$E$4:$E$6575),0)</f>
        <v>0</v>
      </c>
      <c r="F4609" s="25">
        <f>IFERROR(_xlfn.XLOOKUP($B4609,'Reference Prices - Do Not Edit'!$C$4:$C$6575,'Reference Prices - Do Not Edit'!$I$4:$I$6575),0)</f>
        <v>0</v>
      </c>
    </row>
    <row r="4610" spans="2:6">
      <c r="B4610" s="475"/>
      <c r="C4610" s="380" t="str">
        <f>IFERROR(_xlfn.XLOOKUP($B4610,'Reference Prices - Do Not Edit'!$C$4:$C$6575,'Reference Prices - Do Not Edit'!$B$4:$B$6575),"-")</f>
        <v>-</v>
      </c>
      <c r="D4610" s="23">
        <f>IFERROR(_xlfn.XLOOKUP($B4610,'Reference Prices - Do Not Edit'!$C$4:$C$6575,'Reference Prices - Do Not Edit'!$D$4:$D$6575),0)</f>
        <v>0</v>
      </c>
      <c r="E4610" s="23">
        <f>IFERROR(_xlfn.XLOOKUP($B4610,'Reference Prices - Do Not Edit'!$C$4:$C$6575,'Reference Prices - Do Not Edit'!$E$4:$E$6575),0)</f>
        <v>0</v>
      </c>
      <c r="F4610" s="25">
        <f>IFERROR(_xlfn.XLOOKUP($B4610,'Reference Prices - Do Not Edit'!$C$4:$C$6575,'Reference Prices - Do Not Edit'!$I$4:$I$6575),0)</f>
        <v>0</v>
      </c>
    </row>
    <row r="4611" spans="2:6">
      <c r="B4611" s="475"/>
      <c r="C4611" s="380" t="str">
        <f>IFERROR(_xlfn.XLOOKUP($B4611,'Reference Prices - Do Not Edit'!$C$4:$C$6575,'Reference Prices - Do Not Edit'!$B$4:$B$6575),"-")</f>
        <v>-</v>
      </c>
      <c r="D4611" s="23">
        <f>IFERROR(_xlfn.XLOOKUP($B4611,'Reference Prices - Do Not Edit'!$C$4:$C$6575,'Reference Prices - Do Not Edit'!$D$4:$D$6575),0)</f>
        <v>0</v>
      </c>
      <c r="E4611" s="23">
        <f>IFERROR(_xlfn.XLOOKUP($B4611,'Reference Prices - Do Not Edit'!$C$4:$C$6575,'Reference Prices - Do Not Edit'!$E$4:$E$6575),0)</f>
        <v>0</v>
      </c>
      <c r="F4611" s="25">
        <f>IFERROR(_xlfn.XLOOKUP($B4611,'Reference Prices - Do Not Edit'!$C$4:$C$6575,'Reference Prices - Do Not Edit'!$I$4:$I$6575),0)</f>
        <v>0</v>
      </c>
    </row>
    <row r="4612" spans="2:6">
      <c r="B4612" s="475"/>
      <c r="C4612" s="380" t="str">
        <f>IFERROR(_xlfn.XLOOKUP($B4612,'Reference Prices - Do Not Edit'!$C$4:$C$6575,'Reference Prices - Do Not Edit'!$B$4:$B$6575),"-")</f>
        <v>-</v>
      </c>
      <c r="D4612" s="23">
        <f>IFERROR(_xlfn.XLOOKUP($B4612,'Reference Prices - Do Not Edit'!$C$4:$C$6575,'Reference Prices - Do Not Edit'!$D$4:$D$6575),0)</f>
        <v>0</v>
      </c>
      <c r="E4612" s="23">
        <f>IFERROR(_xlfn.XLOOKUP($B4612,'Reference Prices - Do Not Edit'!$C$4:$C$6575,'Reference Prices - Do Not Edit'!$E$4:$E$6575),0)</f>
        <v>0</v>
      </c>
      <c r="F4612" s="25">
        <f>IFERROR(_xlfn.XLOOKUP($B4612,'Reference Prices - Do Not Edit'!$C$4:$C$6575,'Reference Prices - Do Not Edit'!$I$4:$I$6575),0)</f>
        <v>0</v>
      </c>
    </row>
    <row r="4613" spans="2:6">
      <c r="B4613" s="475"/>
      <c r="C4613" s="380" t="str">
        <f>IFERROR(_xlfn.XLOOKUP($B4613,'Reference Prices - Do Not Edit'!$C$4:$C$6575,'Reference Prices - Do Not Edit'!$B$4:$B$6575),"-")</f>
        <v>-</v>
      </c>
      <c r="D4613" s="23">
        <f>IFERROR(_xlfn.XLOOKUP($B4613,'Reference Prices - Do Not Edit'!$C$4:$C$6575,'Reference Prices - Do Not Edit'!$D$4:$D$6575),0)</f>
        <v>0</v>
      </c>
      <c r="E4613" s="23">
        <f>IFERROR(_xlfn.XLOOKUP($B4613,'Reference Prices - Do Not Edit'!$C$4:$C$6575,'Reference Prices - Do Not Edit'!$E$4:$E$6575),0)</f>
        <v>0</v>
      </c>
      <c r="F4613" s="25">
        <f>IFERROR(_xlfn.XLOOKUP($B4613,'Reference Prices - Do Not Edit'!$C$4:$C$6575,'Reference Prices - Do Not Edit'!$I$4:$I$6575),0)</f>
        <v>0</v>
      </c>
    </row>
    <row r="4614" spans="2:6">
      <c r="B4614" s="475"/>
      <c r="C4614" s="380" t="str">
        <f>IFERROR(_xlfn.XLOOKUP($B4614,'Reference Prices - Do Not Edit'!$C$4:$C$6575,'Reference Prices - Do Not Edit'!$B$4:$B$6575),"-")</f>
        <v>-</v>
      </c>
      <c r="D4614" s="23">
        <f>IFERROR(_xlfn.XLOOKUP($B4614,'Reference Prices - Do Not Edit'!$C$4:$C$6575,'Reference Prices - Do Not Edit'!$D$4:$D$6575),0)</f>
        <v>0</v>
      </c>
      <c r="E4614" s="23">
        <f>IFERROR(_xlfn.XLOOKUP($B4614,'Reference Prices - Do Not Edit'!$C$4:$C$6575,'Reference Prices - Do Not Edit'!$E$4:$E$6575),0)</f>
        <v>0</v>
      </c>
      <c r="F4614" s="25">
        <f>IFERROR(_xlfn.XLOOKUP($B4614,'Reference Prices - Do Not Edit'!$C$4:$C$6575,'Reference Prices - Do Not Edit'!$I$4:$I$6575),0)</f>
        <v>0</v>
      </c>
    </row>
    <row r="4615" spans="2:6">
      <c r="B4615" s="475"/>
      <c r="C4615" s="380" t="str">
        <f>IFERROR(_xlfn.XLOOKUP($B4615,'Reference Prices - Do Not Edit'!$C$4:$C$6575,'Reference Prices - Do Not Edit'!$B$4:$B$6575),"-")</f>
        <v>-</v>
      </c>
      <c r="D4615" s="23">
        <f>IFERROR(_xlfn.XLOOKUP($B4615,'Reference Prices - Do Not Edit'!$C$4:$C$6575,'Reference Prices - Do Not Edit'!$D$4:$D$6575),0)</f>
        <v>0</v>
      </c>
      <c r="E4615" s="23">
        <f>IFERROR(_xlfn.XLOOKUP($B4615,'Reference Prices - Do Not Edit'!$C$4:$C$6575,'Reference Prices - Do Not Edit'!$E$4:$E$6575),0)</f>
        <v>0</v>
      </c>
      <c r="F4615" s="25">
        <f>IFERROR(_xlfn.XLOOKUP($B4615,'Reference Prices - Do Not Edit'!$C$4:$C$6575,'Reference Prices - Do Not Edit'!$I$4:$I$6575),0)</f>
        <v>0</v>
      </c>
    </row>
    <row r="4616" spans="2:6">
      <c r="B4616" s="475"/>
      <c r="C4616" s="380" t="str">
        <f>IFERROR(_xlfn.XLOOKUP($B4616,'Reference Prices - Do Not Edit'!$C$4:$C$6575,'Reference Prices - Do Not Edit'!$B$4:$B$6575),"-")</f>
        <v>-</v>
      </c>
      <c r="D4616" s="23">
        <f>IFERROR(_xlfn.XLOOKUP($B4616,'Reference Prices - Do Not Edit'!$C$4:$C$6575,'Reference Prices - Do Not Edit'!$D$4:$D$6575),0)</f>
        <v>0</v>
      </c>
      <c r="E4616" s="23">
        <f>IFERROR(_xlfn.XLOOKUP($B4616,'Reference Prices - Do Not Edit'!$C$4:$C$6575,'Reference Prices - Do Not Edit'!$E$4:$E$6575),0)</f>
        <v>0</v>
      </c>
      <c r="F4616" s="25">
        <f>IFERROR(_xlfn.XLOOKUP($B4616,'Reference Prices - Do Not Edit'!$C$4:$C$6575,'Reference Prices - Do Not Edit'!$I$4:$I$6575),0)</f>
        <v>0</v>
      </c>
    </row>
    <row r="4617" spans="2:6">
      <c r="B4617" s="475"/>
      <c r="C4617" s="380" t="str">
        <f>IFERROR(_xlfn.XLOOKUP($B4617,'Reference Prices - Do Not Edit'!$C$4:$C$6575,'Reference Prices - Do Not Edit'!$B$4:$B$6575),"-")</f>
        <v>-</v>
      </c>
      <c r="D4617" s="23">
        <f>IFERROR(_xlfn.XLOOKUP($B4617,'Reference Prices - Do Not Edit'!$C$4:$C$6575,'Reference Prices - Do Not Edit'!$D$4:$D$6575),0)</f>
        <v>0</v>
      </c>
      <c r="E4617" s="23">
        <f>IFERROR(_xlfn.XLOOKUP($B4617,'Reference Prices - Do Not Edit'!$C$4:$C$6575,'Reference Prices - Do Not Edit'!$E$4:$E$6575),0)</f>
        <v>0</v>
      </c>
      <c r="F4617" s="25">
        <f>IFERROR(_xlfn.XLOOKUP($B4617,'Reference Prices - Do Not Edit'!$C$4:$C$6575,'Reference Prices - Do Not Edit'!$I$4:$I$6575),0)</f>
        <v>0</v>
      </c>
    </row>
    <row r="4618" spans="2:6">
      <c r="B4618" s="475"/>
      <c r="C4618" s="380" t="str">
        <f>IFERROR(_xlfn.XLOOKUP($B4618,'Reference Prices - Do Not Edit'!$C$4:$C$6575,'Reference Prices - Do Not Edit'!$B$4:$B$6575),"-")</f>
        <v>-</v>
      </c>
      <c r="D4618" s="23">
        <f>IFERROR(_xlfn.XLOOKUP($B4618,'Reference Prices - Do Not Edit'!$C$4:$C$6575,'Reference Prices - Do Not Edit'!$D$4:$D$6575),0)</f>
        <v>0</v>
      </c>
      <c r="E4618" s="23">
        <f>IFERROR(_xlfn.XLOOKUP($B4618,'Reference Prices - Do Not Edit'!$C$4:$C$6575,'Reference Prices - Do Not Edit'!$E$4:$E$6575),0)</f>
        <v>0</v>
      </c>
      <c r="F4618" s="25">
        <f>IFERROR(_xlfn.XLOOKUP($B4618,'Reference Prices - Do Not Edit'!$C$4:$C$6575,'Reference Prices - Do Not Edit'!$I$4:$I$6575),0)</f>
        <v>0</v>
      </c>
    </row>
    <row r="4619" spans="2:6">
      <c r="B4619" s="475"/>
      <c r="C4619" s="380" t="str">
        <f>IFERROR(_xlfn.XLOOKUP($B4619,'Reference Prices - Do Not Edit'!$C$4:$C$6575,'Reference Prices - Do Not Edit'!$B$4:$B$6575),"-")</f>
        <v>-</v>
      </c>
      <c r="D4619" s="23">
        <f>IFERROR(_xlfn.XLOOKUP($B4619,'Reference Prices - Do Not Edit'!$C$4:$C$6575,'Reference Prices - Do Not Edit'!$D$4:$D$6575),0)</f>
        <v>0</v>
      </c>
      <c r="E4619" s="23">
        <f>IFERROR(_xlfn.XLOOKUP($B4619,'Reference Prices - Do Not Edit'!$C$4:$C$6575,'Reference Prices - Do Not Edit'!$E$4:$E$6575),0)</f>
        <v>0</v>
      </c>
      <c r="F4619" s="25">
        <f>IFERROR(_xlfn.XLOOKUP($B4619,'Reference Prices - Do Not Edit'!$C$4:$C$6575,'Reference Prices - Do Not Edit'!$I$4:$I$6575),0)</f>
        <v>0</v>
      </c>
    </row>
    <row r="4620" spans="2:6">
      <c r="B4620" s="475"/>
      <c r="C4620" s="380" t="str">
        <f>IFERROR(_xlfn.XLOOKUP($B4620,'Reference Prices - Do Not Edit'!$C$4:$C$6575,'Reference Prices - Do Not Edit'!$B$4:$B$6575),"-")</f>
        <v>-</v>
      </c>
      <c r="D4620" s="23">
        <f>IFERROR(_xlfn.XLOOKUP($B4620,'Reference Prices - Do Not Edit'!$C$4:$C$6575,'Reference Prices - Do Not Edit'!$D$4:$D$6575),0)</f>
        <v>0</v>
      </c>
      <c r="E4620" s="23">
        <f>IFERROR(_xlfn.XLOOKUP($B4620,'Reference Prices - Do Not Edit'!$C$4:$C$6575,'Reference Prices - Do Not Edit'!$E$4:$E$6575),0)</f>
        <v>0</v>
      </c>
      <c r="F4620" s="25">
        <f>IFERROR(_xlfn.XLOOKUP($B4620,'Reference Prices - Do Not Edit'!$C$4:$C$6575,'Reference Prices - Do Not Edit'!$I$4:$I$6575),0)</f>
        <v>0</v>
      </c>
    </row>
    <row r="4621" spans="2:6">
      <c r="B4621" s="475"/>
      <c r="C4621" s="380" t="str">
        <f>IFERROR(_xlfn.XLOOKUP($B4621,'Reference Prices - Do Not Edit'!$C$4:$C$6575,'Reference Prices - Do Not Edit'!$B$4:$B$6575),"-")</f>
        <v>-</v>
      </c>
      <c r="D4621" s="23">
        <f>IFERROR(_xlfn.XLOOKUP($B4621,'Reference Prices - Do Not Edit'!$C$4:$C$6575,'Reference Prices - Do Not Edit'!$D$4:$D$6575),0)</f>
        <v>0</v>
      </c>
      <c r="E4621" s="23">
        <f>IFERROR(_xlfn.XLOOKUP($B4621,'Reference Prices - Do Not Edit'!$C$4:$C$6575,'Reference Prices - Do Not Edit'!$E$4:$E$6575),0)</f>
        <v>0</v>
      </c>
      <c r="F4621" s="25">
        <f>IFERROR(_xlfn.XLOOKUP($B4621,'Reference Prices - Do Not Edit'!$C$4:$C$6575,'Reference Prices - Do Not Edit'!$I$4:$I$6575),0)</f>
        <v>0</v>
      </c>
    </row>
    <row r="4622" spans="2:6">
      <c r="B4622" s="475"/>
      <c r="C4622" s="380" t="str">
        <f>IFERROR(_xlfn.XLOOKUP($B4622,'Reference Prices - Do Not Edit'!$C$4:$C$6575,'Reference Prices - Do Not Edit'!$B$4:$B$6575),"-")</f>
        <v>-</v>
      </c>
      <c r="D4622" s="23">
        <f>IFERROR(_xlfn.XLOOKUP($B4622,'Reference Prices - Do Not Edit'!$C$4:$C$6575,'Reference Prices - Do Not Edit'!$D$4:$D$6575),0)</f>
        <v>0</v>
      </c>
      <c r="E4622" s="23">
        <f>IFERROR(_xlfn.XLOOKUP($B4622,'Reference Prices - Do Not Edit'!$C$4:$C$6575,'Reference Prices - Do Not Edit'!$E$4:$E$6575),0)</f>
        <v>0</v>
      </c>
      <c r="F4622" s="25">
        <f>IFERROR(_xlfn.XLOOKUP($B4622,'Reference Prices - Do Not Edit'!$C$4:$C$6575,'Reference Prices - Do Not Edit'!$I$4:$I$6575),0)</f>
        <v>0</v>
      </c>
    </row>
    <row r="4623" spans="2:6">
      <c r="B4623" s="475"/>
      <c r="C4623" s="380" t="str">
        <f>IFERROR(_xlfn.XLOOKUP($B4623,'Reference Prices - Do Not Edit'!$C$4:$C$6575,'Reference Prices - Do Not Edit'!$B$4:$B$6575),"-")</f>
        <v>-</v>
      </c>
      <c r="D4623" s="23">
        <f>IFERROR(_xlfn.XLOOKUP($B4623,'Reference Prices - Do Not Edit'!$C$4:$C$6575,'Reference Prices - Do Not Edit'!$D$4:$D$6575),0)</f>
        <v>0</v>
      </c>
      <c r="E4623" s="23">
        <f>IFERROR(_xlfn.XLOOKUP($B4623,'Reference Prices - Do Not Edit'!$C$4:$C$6575,'Reference Prices - Do Not Edit'!$E$4:$E$6575),0)</f>
        <v>0</v>
      </c>
      <c r="F4623" s="25">
        <f>IFERROR(_xlfn.XLOOKUP($B4623,'Reference Prices - Do Not Edit'!$C$4:$C$6575,'Reference Prices - Do Not Edit'!$I$4:$I$6575),0)</f>
        <v>0</v>
      </c>
    </row>
    <row r="4624" spans="2:6">
      <c r="B4624" s="475"/>
      <c r="C4624" s="380" t="str">
        <f>IFERROR(_xlfn.XLOOKUP($B4624,'Reference Prices - Do Not Edit'!$C$4:$C$6575,'Reference Prices - Do Not Edit'!$B$4:$B$6575),"-")</f>
        <v>-</v>
      </c>
      <c r="D4624" s="23">
        <f>IFERROR(_xlfn.XLOOKUP($B4624,'Reference Prices - Do Not Edit'!$C$4:$C$6575,'Reference Prices - Do Not Edit'!$D$4:$D$6575),0)</f>
        <v>0</v>
      </c>
      <c r="E4624" s="23">
        <f>IFERROR(_xlfn.XLOOKUP($B4624,'Reference Prices - Do Not Edit'!$C$4:$C$6575,'Reference Prices - Do Not Edit'!$E$4:$E$6575),0)</f>
        <v>0</v>
      </c>
      <c r="F4624" s="25">
        <f>IFERROR(_xlfn.XLOOKUP($B4624,'Reference Prices - Do Not Edit'!$C$4:$C$6575,'Reference Prices - Do Not Edit'!$I$4:$I$6575),0)</f>
        <v>0</v>
      </c>
    </row>
    <row r="4625" spans="2:6">
      <c r="B4625" s="475"/>
      <c r="C4625" s="380" t="str">
        <f>IFERROR(_xlfn.XLOOKUP($B4625,'Reference Prices - Do Not Edit'!$C$4:$C$6575,'Reference Prices - Do Not Edit'!$B$4:$B$6575),"-")</f>
        <v>-</v>
      </c>
      <c r="D4625" s="23">
        <f>IFERROR(_xlfn.XLOOKUP($B4625,'Reference Prices - Do Not Edit'!$C$4:$C$6575,'Reference Prices - Do Not Edit'!$D$4:$D$6575),0)</f>
        <v>0</v>
      </c>
      <c r="E4625" s="23">
        <f>IFERROR(_xlfn.XLOOKUP($B4625,'Reference Prices - Do Not Edit'!$C$4:$C$6575,'Reference Prices - Do Not Edit'!$E$4:$E$6575),0)</f>
        <v>0</v>
      </c>
      <c r="F4625" s="25">
        <f>IFERROR(_xlfn.XLOOKUP($B4625,'Reference Prices - Do Not Edit'!$C$4:$C$6575,'Reference Prices - Do Not Edit'!$I$4:$I$6575),0)</f>
        <v>0</v>
      </c>
    </row>
    <row r="4626" spans="2:6">
      <c r="B4626" s="475"/>
      <c r="C4626" s="380" t="str">
        <f>IFERROR(_xlfn.XLOOKUP($B4626,'Reference Prices - Do Not Edit'!$C$4:$C$6575,'Reference Prices - Do Not Edit'!$B$4:$B$6575),"-")</f>
        <v>-</v>
      </c>
      <c r="D4626" s="23">
        <f>IFERROR(_xlfn.XLOOKUP($B4626,'Reference Prices - Do Not Edit'!$C$4:$C$6575,'Reference Prices - Do Not Edit'!$D$4:$D$6575),0)</f>
        <v>0</v>
      </c>
      <c r="E4626" s="23">
        <f>IFERROR(_xlfn.XLOOKUP($B4626,'Reference Prices - Do Not Edit'!$C$4:$C$6575,'Reference Prices - Do Not Edit'!$E$4:$E$6575),0)</f>
        <v>0</v>
      </c>
      <c r="F4626" s="25">
        <f>IFERROR(_xlfn.XLOOKUP($B4626,'Reference Prices - Do Not Edit'!$C$4:$C$6575,'Reference Prices - Do Not Edit'!$I$4:$I$6575),0)</f>
        <v>0</v>
      </c>
    </row>
    <row r="4627" spans="2:6">
      <c r="B4627" s="475"/>
      <c r="C4627" s="380" t="str">
        <f>IFERROR(_xlfn.XLOOKUP($B4627,'Reference Prices - Do Not Edit'!$C$4:$C$6575,'Reference Prices - Do Not Edit'!$B$4:$B$6575),"-")</f>
        <v>-</v>
      </c>
      <c r="D4627" s="23">
        <f>IFERROR(_xlfn.XLOOKUP($B4627,'Reference Prices - Do Not Edit'!$C$4:$C$6575,'Reference Prices - Do Not Edit'!$D$4:$D$6575),0)</f>
        <v>0</v>
      </c>
      <c r="E4627" s="23">
        <f>IFERROR(_xlfn.XLOOKUP($B4627,'Reference Prices - Do Not Edit'!$C$4:$C$6575,'Reference Prices - Do Not Edit'!$E$4:$E$6575),0)</f>
        <v>0</v>
      </c>
      <c r="F4627" s="25">
        <f>IFERROR(_xlfn.XLOOKUP($B4627,'Reference Prices - Do Not Edit'!$C$4:$C$6575,'Reference Prices - Do Not Edit'!$I$4:$I$6575),0)</f>
        <v>0</v>
      </c>
    </row>
    <row r="4628" spans="2:6">
      <c r="B4628" s="475"/>
      <c r="C4628" s="380" t="str">
        <f>IFERROR(_xlfn.XLOOKUP($B4628,'Reference Prices - Do Not Edit'!$C$4:$C$6575,'Reference Prices - Do Not Edit'!$B$4:$B$6575),"-")</f>
        <v>-</v>
      </c>
      <c r="D4628" s="23">
        <f>IFERROR(_xlfn.XLOOKUP($B4628,'Reference Prices - Do Not Edit'!$C$4:$C$6575,'Reference Prices - Do Not Edit'!$D$4:$D$6575),0)</f>
        <v>0</v>
      </c>
      <c r="E4628" s="23">
        <f>IFERROR(_xlfn.XLOOKUP($B4628,'Reference Prices - Do Not Edit'!$C$4:$C$6575,'Reference Prices - Do Not Edit'!$E$4:$E$6575),0)</f>
        <v>0</v>
      </c>
      <c r="F4628" s="25">
        <f>IFERROR(_xlfn.XLOOKUP($B4628,'Reference Prices - Do Not Edit'!$C$4:$C$6575,'Reference Prices - Do Not Edit'!$I$4:$I$6575),0)</f>
        <v>0</v>
      </c>
    </row>
    <row r="4629" spans="2:6">
      <c r="B4629" s="475"/>
      <c r="C4629" s="380" t="str">
        <f>IFERROR(_xlfn.XLOOKUP($B4629,'Reference Prices - Do Not Edit'!$C$4:$C$6575,'Reference Prices - Do Not Edit'!$B$4:$B$6575),"-")</f>
        <v>-</v>
      </c>
      <c r="D4629" s="23">
        <f>IFERROR(_xlfn.XLOOKUP($B4629,'Reference Prices - Do Not Edit'!$C$4:$C$6575,'Reference Prices - Do Not Edit'!$D$4:$D$6575),0)</f>
        <v>0</v>
      </c>
      <c r="E4629" s="23">
        <f>IFERROR(_xlfn.XLOOKUP($B4629,'Reference Prices - Do Not Edit'!$C$4:$C$6575,'Reference Prices - Do Not Edit'!$E$4:$E$6575),0)</f>
        <v>0</v>
      </c>
      <c r="F4629" s="25">
        <f>IFERROR(_xlfn.XLOOKUP($B4629,'Reference Prices - Do Not Edit'!$C$4:$C$6575,'Reference Prices - Do Not Edit'!$I$4:$I$6575),0)</f>
        <v>0</v>
      </c>
    </row>
    <row r="4630" spans="2:6">
      <c r="B4630" s="475"/>
      <c r="C4630" s="380" t="str">
        <f>IFERROR(_xlfn.XLOOKUP($B4630,'Reference Prices - Do Not Edit'!$C$4:$C$6575,'Reference Prices - Do Not Edit'!$B$4:$B$6575),"-")</f>
        <v>-</v>
      </c>
      <c r="D4630" s="23">
        <f>IFERROR(_xlfn.XLOOKUP($B4630,'Reference Prices - Do Not Edit'!$C$4:$C$6575,'Reference Prices - Do Not Edit'!$D$4:$D$6575),0)</f>
        <v>0</v>
      </c>
      <c r="E4630" s="23">
        <f>IFERROR(_xlfn.XLOOKUP($B4630,'Reference Prices - Do Not Edit'!$C$4:$C$6575,'Reference Prices - Do Not Edit'!$E$4:$E$6575),0)</f>
        <v>0</v>
      </c>
      <c r="F4630" s="25">
        <f>IFERROR(_xlfn.XLOOKUP($B4630,'Reference Prices - Do Not Edit'!$C$4:$C$6575,'Reference Prices - Do Not Edit'!$I$4:$I$6575),0)</f>
        <v>0</v>
      </c>
    </row>
    <row r="4631" spans="2:6">
      <c r="B4631" s="475"/>
      <c r="C4631" s="380" t="str">
        <f>IFERROR(_xlfn.XLOOKUP($B4631,'Reference Prices - Do Not Edit'!$C$4:$C$6575,'Reference Prices - Do Not Edit'!$B$4:$B$6575),"-")</f>
        <v>-</v>
      </c>
      <c r="D4631" s="23">
        <f>IFERROR(_xlfn.XLOOKUP($B4631,'Reference Prices - Do Not Edit'!$C$4:$C$6575,'Reference Prices - Do Not Edit'!$D$4:$D$6575),0)</f>
        <v>0</v>
      </c>
      <c r="E4631" s="23">
        <f>IFERROR(_xlfn.XLOOKUP($B4631,'Reference Prices - Do Not Edit'!$C$4:$C$6575,'Reference Prices - Do Not Edit'!$E$4:$E$6575),0)</f>
        <v>0</v>
      </c>
      <c r="F4631" s="25">
        <f>IFERROR(_xlfn.XLOOKUP($B4631,'Reference Prices - Do Not Edit'!$C$4:$C$6575,'Reference Prices - Do Not Edit'!$I$4:$I$6575),0)</f>
        <v>0</v>
      </c>
    </row>
    <row r="4632" spans="2:6">
      <c r="B4632" s="475"/>
      <c r="C4632" s="380" t="str">
        <f>IFERROR(_xlfn.XLOOKUP($B4632,'Reference Prices - Do Not Edit'!$C$4:$C$6575,'Reference Prices - Do Not Edit'!$B$4:$B$6575),"-")</f>
        <v>-</v>
      </c>
      <c r="D4632" s="23">
        <f>IFERROR(_xlfn.XLOOKUP($B4632,'Reference Prices - Do Not Edit'!$C$4:$C$6575,'Reference Prices - Do Not Edit'!$D$4:$D$6575),0)</f>
        <v>0</v>
      </c>
      <c r="E4632" s="23">
        <f>IFERROR(_xlfn.XLOOKUP($B4632,'Reference Prices - Do Not Edit'!$C$4:$C$6575,'Reference Prices - Do Not Edit'!$E$4:$E$6575),0)</f>
        <v>0</v>
      </c>
      <c r="F4632" s="25">
        <f>IFERROR(_xlfn.XLOOKUP($B4632,'Reference Prices - Do Not Edit'!$C$4:$C$6575,'Reference Prices - Do Not Edit'!$I$4:$I$6575),0)</f>
        <v>0</v>
      </c>
    </row>
    <row r="4633" spans="2:6">
      <c r="B4633" s="475"/>
      <c r="C4633" s="380" t="str">
        <f>IFERROR(_xlfn.XLOOKUP($B4633,'Reference Prices - Do Not Edit'!$C$4:$C$6575,'Reference Prices - Do Not Edit'!$B$4:$B$6575),"-")</f>
        <v>-</v>
      </c>
      <c r="D4633" s="23">
        <f>IFERROR(_xlfn.XLOOKUP($B4633,'Reference Prices - Do Not Edit'!$C$4:$C$6575,'Reference Prices - Do Not Edit'!$D$4:$D$6575),0)</f>
        <v>0</v>
      </c>
      <c r="E4633" s="23">
        <f>IFERROR(_xlfn.XLOOKUP($B4633,'Reference Prices - Do Not Edit'!$C$4:$C$6575,'Reference Prices - Do Not Edit'!$E$4:$E$6575),0)</f>
        <v>0</v>
      </c>
      <c r="F4633" s="25">
        <f>IFERROR(_xlfn.XLOOKUP($B4633,'Reference Prices - Do Not Edit'!$C$4:$C$6575,'Reference Prices - Do Not Edit'!$I$4:$I$6575),0)</f>
        <v>0</v>
      </c>
    </row>
    <row r="4634" spans="2:6">
      <c r="B4634" s="475"/>
      <c r="C4634" s="380" t="str">
        <f>IFERROR(_xlfn.XLOOKUP($B4634,'Reference Prices - Do Not Edit'!$C$4:$C$6575,'Reference Prices - Do Not Edit'!$B$4:$B$6575),"-")</f>
        <v>-</v>
      </c>
      <c r="D4634" s="23">
        <f>IFERROR(_xlfn.XLOOKUP($B4634,'Reference Prices - Do Not Edit'!$C$4:$C$6575,'Reference Prices - Do Not Edit'!$D$4:$D$6575),0)</f>
        <v>0</v>
      </c>
      <c r="E4634" s="23">
        <f>IFERROR(_xlfn.XLOOKUP($B4634,'Reference Prices - Do Not Edit'!$C$4:$C$6575,'Reference Prices - Do Not Edit'!$E$4:$E$6575),0)</f>
        <v>0</v>
      </c>
      <c r="F4634" s="25">
        <f>IFERROR(_xlfn.XLOOKUP($B4634,'Reference Prices - Do Not Edit'!$C$4:$C$6575,'Reference Prices - Do Not Edit'!$I$4:$I$6575),0)</f>
        <v>0</v>
      </c>
    </row>
    <row r="4635" spans="2:6">
      <c r="B4635" s="475"/>
      <c r="C4635" s="380" t="str">
        <f>IFERROR(_xlfn.XLOOKUP($B4635,'Reference Prices - Do Not Edit'!$C$4:$C$6575,'Reference Prices - Do Not Edit'!$B$4:$B$6575),"-")</f>
        <v>-</v>
      </c>
      <c r="D4635" s="23">
        <f>IFERROR(_xlfn.XLOOKUP($B4635,'Reference Prices - Do Not Edit'!$C$4:$C$6575,'Reference Prices - Do Not Edit'!$D$4:$D$6575),0)</f>
        <v>0</v>
      </c>
      <c r="E4635" s="23">
        <f>IFERROR(_xlfn.XLOOKUP($B4635,'Reference Prices - Do Not Edit'!$C$4:$C$6575,'Reference Prices - Do Not Edit'!$E$4:$E$6575),0)</f>
        <v>0</v>
      </c>
      <c r="F4635" s="25">
        <f>IFERROR(_xlfn.XLOOKUP($B4635,'Reference Prices - Do Not Edit'!$C$4:$C$6575,'Reference Prices - Do Not Edit'!$I$4:$I$6575),0)</f>
        <v>0</v>
      </c>
    </row>
    <row r="4636" spans="2:6">
      <c r="B4636" s="475"/>
      <c r="C4636" s="380" t="str">
        <f>IFERROR(_xlfn.XLOOKUP($B4636,'Reference Prices - Do Not Edit'!$C$4:$C$6575,'Reference Prices - Do Not Edit'!$B$4:$B$6575),"-")</f>
        <v>-</v>
      </c>
      <c r="D4636" s="23">
        <f>IFERROR(_xlfn.XLOOKUP($B4636,'Reference Prices - Do Not Edit'!$C$4:$C$6575,'Reference Prices - Do Not Edit'!$D$4:$D$6575),0)</f>
        <v>0</v>
      </c>
      <c r="E4636" s="23">
        <f>IFERROR(_xlfn.XLOOKUP($B4636,'Reference Prices - Do Not Edit'!$C$4:$C$6575,'Reference Prices - Do Not Edit'!$E$4:$E$6575),0)</f>
        <v>0</v>
      </c>
      <c r="F4636" s="25">
        <f>IFERROR(_xlfn.XLOOKUP($B4636,'Reference Prices - Do Not Edit'!$C$4:$C$6575,'Reference Prices - Do Not Edit'!$I$4:$I$6575),0)</f>
        <v>0</v>
      </c>
    </row>
    <row r="4637" spans="2:6">
      <c r="B4637" s="475"/>
      <c r="C4637" s="380" t="str">
        <f>IFERROR(_xlfn.XLOOKUP($B4637,'Reference Prices - Do Not Edit'!$C$4:$C$6575,'Reference Prices - Do Not Edit'!$B$4:$B$6575),"-")</f>
        <v>-</v>
      </c>
      <c r="D4637" s="23">
        <f>IFERROR(_xlfn.XLOOKUP($B4637,'Reference Prices - Do Not Edit'!$C$4:$C$6575,'Reference Prices - Do Not Edit'!$D$4:$D$6575),0)</f>
        <v>0</v>
      </c>
      <c r="E4637" s="23">
        <f>IFERROR(_xlfn.XLOOKUP($B4637,'Reference Prices - Do Not Edit'!$C$4:$C$6575,'Reference Prices - Do Not Edit'!$E$4:$E$6575),0)</f>
        <v>0</v>
      </c>
      <c r="F4637" s="25">
        <f>IFERROR(_xlfn.XLOOKUP($B4637,'Reference Prices - Do Not Edit'!$C$4:$C$6575,'Reference Prices - Do Not Edit'!$I$4:$I$6575),0)</f>
        <v>0</v>
      </c>
    </row>
    <row r="4638" spans="2:6">
      <c r="B4638" s="475"/>
      <c r="C4638" s="380" t="str">
        <f>IFERROR(_xlfn.XLOOKUP($B4638,'Reference Prices - Do Not Edit'!$C$4:$C$6575,'Reference Prices - Do Not Edit'!$B$4:$B$6575),"-")</f>
        <v>-</v>
      </c>
      <c r="D4638" s="23">
        <f>IFERROR(_xlfn.XLOOKUP($B4638,'Reference Prices - Do Not Edit'!$C$4:$C$6575,'Reference Prices - Do Not Edit'!$D$4:$D$6575),0)</f>
        <v>0</v>
      </c>
      <c r="E4638" s="23">
        <f>IFERROR(_xlfn.XLOOKUP($B4638,'Reference Prices - Do Not Edit'!$C$4:$C$6575,'Reference Prices - Do Not Edit'!$E$4:$E$6575),0)</f>
        <v>0</v>
      </c>
      <c r="F4638" s="25">
        <f>IFERROR(_xlfn.XLOOKUP($B4638,'Reference Prices - Do Not Edit'!$C$4:$C$6575,'Reference Prices - Do Not Edit'!$I$4:$I$6575),0)</f>
        <v>0</v>
      </c>
    </row>
    <row r="4639" spans="2:6">
      <c r="B4639" s="475"/>
      <c r="C4639" s="380" t="str">
        <f>IFERROR(_xlfn.XLOOKUP($B4639,'Reference Prices - Do Not Edit'!$C$4:$C$6575,'Reference Prices - Do Not Edit'!$B$4:$B$6575),"-")</f>
        <v>-</v>
      </c>
      <c r="D4639" s="23">
        <f>IFERROR(_xlfn.XLOOKUP($B4639,'Reference Prices - Do Not Edit'!$C$4:$C$6575,'Reference Prices - Do Not Edit'!$D$4:$D$6575),0)</f>
        <v>0</v>
      </c>
      <c r="E4639" s="23">
        <f>IFERROR(_xlfn.XLOOKUP($B4639,'Reference Prices - Do Not Edit'!$C$4:$C$6575,'Reference Prices - Do Not Edit'!$E$4:$E$6575),0)</f>
        <v>0</v>
      </c>
      <c r="F4639" s="25">
        <f>IFERROR(_xlfn.XLOOKUP($B4639,'Reference Prices - Do Not Edit'!$C$4:$C$6575,'Reference Prices - Do Not Edit'!$I$4:$I$6575),0)</f>
        <v>0</v>
      </c>
    </row>
    <row r="4640" spans="2:6">
      <c r="B4640" s="475"/>
      <c r="C4640" s="380" t="str">
        <f>IFERROR(_xlfn.XLOOKUP($B4640,'Reference Prices - Do Not Edit'!$C$4:$C$6575,'Reference Prices - Do Not Edit'!$B$4:$B$6575),"-")</f>
        <v>-</v>
      </c>
      <c r="D4640" s="23">
        <f>IFERROR(_xlfn.XLOOKUP($B4640,'Reference Prices - Do Not Edit'!$C$4:$C$6575,'Reference Prices - Do Not Edit'!$D$4:$D$6575),0)</f>
        <v>0</v>
      </c>
      <c r="E4640" s="23">
        <f>IFERROR(_xlfn.XLOOKUP($B4640,'Reference Prices - Do Not Edit'!$C$4:$C$6575,'Reference Prices - Do Not Edit'!$E$4:$E$6575),0)</f>
        <v>0</v>
      </c>
      <c r="F4640" s="25">
        <f>IFERROR(_xlfn.XLOOKUP($B4640,'Reference Prices - Do Not Edit'!$C$4:$C$6575,'Reference Prices - Do Not Edit'!$I$4:$I$6575),0)</f>
        <v>0</v>
      </c>
    </row>
    <row r="4641" spans="2:6">
      <c r="B4641" s="475"/>
      <c r="C4641" s="380" t="str">
        <f>IFERROR(_xlfn.XLOOKUP($B4641,'Reference Prices - Do Not Edit'!$C$4:$C$6575,'Reference Prices - Do Not Edit'!$B$4:$B$6575),"-")</f>
        <v>-</v>
      </c>
      <c r="D4641" s="23">
        <f>IFERROR(_xlfn.XLOOKUP($B4641,'Reference Prices - Do Not Edit'!$C$4:$C$6575,'Reference Prices - Do Not Edit'!$D$4:$D$6575),0)</f>
        <v>0</v>
      </c>
      <c r="E4641" s="23">
        <f>IFERROR(_xlfn.XLOOKUP($B4641,'Reference Prices - Do Not Edit'!$C$4:$C$6575,'Reference Prices - Do Not Edit'!$E$4:$E$6575),0)</f>
        <v>0</v>
      </c>
      <c r="F4641" s="25">
        <f>IFERROR(_xlfn.XLOOKUP($B4641,'Reference Prices - Do Not Edit'!$C$4:$C$6575,'Reference Prices - Do Not Edit'!$I$4:$I$6575),0)</f>
        <v>0</v>
      </c>
    </row>
    <row r="4642" spans="2:6">
      <c r="B4642" s="475"/>
      <c r="C4642" s="380" t="str">
        <f>IFERROR(_xlfn.XLOOKUP($B4642,'Reference Prices - Do Not Edit'!$C$4:$C$6575,'Reference Prices - Do Not Edit'!$B$4:$B$6575),"-")</f>
        <v>-</v>
      </c>
      <c r="D4642" s="23">
        <f>IFERROR(_xlfn.XLOOKUP($B4642,'Reference Prices - Do Not Edit'!$C$4:$C$6575,'Reference Prices - Do Not Edit'!$D$4:$D$6575),0)</f>
        <v>0</v>
      </c>
      <c r="E4642" s="23">
        <f>IFERROR(_xlfn.XLOOKUP($B4642,'Reference Prices - Do Not Edit'!$C$4:$C$6575,'Reference Prices - Do Not Edit'!$E$4:$E$6575),0)</f>
        <v>0</v>
      </c>
      <c r="F4642" s="25">
        <f>IFERROR(_xlfn.XLOOKUP($B4642,'Reference Prices - Do Not Edit'!$C$4:$C$6575,'Reference Prices - Do Not Edit'!$I$4:$I$6575),0)</f>
        <v>0</v>
      </c>
    </row>
    <row r="4643" spans="2:6">
      <c r="B4643" s="475"/>
      <c r="C4643" s="380" t="str">
        <f>IFERROR(_xlfn.XLOOKUP($B4643,'Reference Prices - Do Not Edit'!$C$4:$C$6575,'Reference Prices - Do Not Edit'!$B$4:$B$6575),"-")</f>
        <v>-</v>
      </c>
      <c r="D4643" s="23">
        <f>IFERROR(_xlfn.XLOOKUP($B4643,'Reference Prices - Do Not Edit'!$C$4:$C$6575,'Reference Prices - Do Not Edit'!$D$4:$D$6575),0)</f>
        <v>0</v>
      </c>
      <c r="E4643" s="23">
        <f>IFERROR(_xlfn.XLOOKUP($B4643,'Reference Prices - Do Not Edit'!$C$4:$C$6575,'Reference Prices - Do Not Edit'!$E$4:$E$6575),0)</f>
        <v>0</v>
      </c>
      <c r="F4643" s="25">
        <f>IFERROR(_xlfn.XLOOKUP($B4643,'Reference Prices - Do Not Edit'!$C$4:$C$6575,'Reference Prices - Do Not Edit'!$I$4:$I$6575),0)</f>
        <v>0</v>
      </c>
    </row>
    <row r="4644" spans="2:6">
      <c r="B4644" s="475"/>
      <c r="C4644" s="380" t="str">
        <f>IFERROR(_xlfn.XLOOKUP($B4644,'Reference Prices - Do Not Edit'!$C$4:$C$6575,'Reference Prices - Do Not Edit'!$B$4:$B$6575),"-")</f>
        <v>-</v>
      </c>
      <c r="D4644" s="23">
        <f>IFERROR(_xlfn.XLOOKUP($B4644,'Reference Prices - Do Not Edit'!$C$4:$C$6575,'Reference Prices - Do Not Edit'!$D$4:$D$6575),0)</f>
        <v>0</v>
      </c>
      <c r="E4644" s="23">
        <f>IFERROR(_xlfn.XLOOKUP($B4644,'Reference Prices - Do Not Edit'!$C$4:$C$6575,'Reference Prices - Do Not Edit'!$E$4:$E$6575),0)</f>
        <v>0</v>
      </c>
      <c r="F4644" s="25">
        <f>IFERROR(_xlfn.XLOOKUP($B4644,'Reference Prices - Do Not Edit'!$C$4:$C$6575,'Reference Prices - Do Not Edit'!$I$4:$I$6575),0)</f>
        <v>0</v>
      </c>
    </row>
    <row r="4645" spans="2:6">
      <c r="B4645" s="475"/>
      <c r="C4645" s="380" t="str">
        <f>IFERROR(_xlfn.XLOOKUP($B4645,'Reference Prices - Do Not Edit'!$C$4:$C$6575,'Reference Prices - Do Not Edit'!$B$4:$B$6575),"-")</f>
        <v>-</v>
      </c>
      <c r="D4645" s="23">
        <f>IFERROR(_xlfn.XLOOKUP($B4645,'Reference Prices - Do Not Edit'!$C$4:$C$6575,'Reference Prices - Do Not Edit'!$D$4:$D$6575),0)</f>
        <v>0</v>
      </c>
      <c r="E4645" s="23">
        <f>IFERROR(_xlfn.XLOOKUP($B4645,'Reference Prices - Do Not Edit'!$C$4:$C$6575,'Reference Prices - Do Not Edit'!$E$4:$E$6575),0)</f>
        <v>0</v>
      </c>
      <c r="F4645" s="25">
        <f>IFERROR(_xlfn.XLOOKUP($B4645,'Reference Prices - Do Not Edit'!$C$4:$C$6575,'Reference Prices - Do Not Edit'!$I$4:$I$6575),0)</f>
        <v>0</v>
      </c>
    </row>
    <row r="4646" spans="2:6">
      <c r="B4646" s="475"/>
      <c r="C4646" s="380" t="str">
        <f>IFERROR(_xlfn.XLOOKUP($B4646,'Reference Prices - Do Not Edit'!$C$4:$C$6575,'Reference Prices - Do Not Edit'!$B$4:$B$6575),"-")</f>
        <v>-</v>
      </c>
      <c r="D4646" s="23">
        <f>IFERROR(_xlfn.XLOOKUP($B4646,'Reference Prices - Do Not Edit'!$C$4:$C$6575,'Reference Prices - Do Not Edit'!$D$4:$D$6575),0)</f>
        <v>0</v>
      </c>
      <c r="E4646" s="23">
        <f>IFERROR(_xlfn.XLOOKUP($B4646,'Reference Prices - Do Not Edit'!$C$4:$C$6575,'Reference Prices - Do Not Edit'!$E$4:$E$6575),0)</f>
        <v>0</v>
      </c>
      <c r="F4646" s="25">
        <f>IFERROR(_xlfn.XLOOKUP($B4646,'Reference Prices - Do Not Edit'!$C$4:$C$6575,'Reference Prices - Do Not Edit'!$I$4:$I$6575),0)</f>
        <v>0</v>
      </c>
    </row>
    <row r="4647" spans="2:6">
      <c r="B4647" s="475"/>
      <c r="C4647" s="380" t="str">
        <f>IFERROR(_xlfn.XLOOKUP($B4647,'Reference Prices - Do Not Edit'!$C$4:$C$6575,'Reference Prices - Do Not Edit'!$B$4:$B$6575),"-")</f>
        <v>-</v>
      </c>
      <c r="D4647" s="23">
        <f>IFERROR(_xlfn.XLOOKUP($B4647,'Reference Prices - Do Not Edit'!$C$4:$C$6575,'Reference Prices - Do Not Edit'!$D$4:$D$6575),0)</f>
        <v>0</v>
      </c>
      <c r="E4647" s="23">
        <f>IFERROR(_xlfn.XLOOKUP($B4647,'Reference Prices - Do Not Edit'!$C$4:$C$6575,'Reference Prices - Do Not Edit'!$E$4:$E$6575),0)</f>
        <v>0</v>
      </c>
      <c r="F4647" s="25">
        <f>IFERROR(_xlfn.XLOOKUP($B4647,'Reference Prices - Do Not Edit'!$C$4:$C$6575,'Reference Prices - Do Not Edit'!$I$4:$I$6575),0)</f>
        <v>0</v>
      </c>
    </row>
    <row r="4648" spans="2:6">
      <c r="B4648" s="475"/>
      <c r="C4648" s="380" t="str">
        <f>IFERROR(_xlfn.XLOOKUP($B4648,'Reference Prices - Do Not Edit'!$C$4:$C$6575,'Reference Prices - Do Not Edit'!$B$4:$B$6575),"-")</f>
        <v>-</v>
      </c>
      <c r="D4648" s="23">
        <f>IFERROR(_xlfn.XLOOKUP($B4648,'Reference Prices - Do Not Edit'!$C$4:$C$6575,'Reference Prices - Do Not Edit'!$D$4:$D$6575),0)</f>
        <v>0</v>
      </c>
      <c r="E4648" s="23">
        <f>IFERROR(_xlfn.XLOOKUP($B4648,'Reference Prices - Do Not Edit'!$C$4:$C$6575,'Reference Prices - Do Not Edit'!$E$4:$E$6575),0)</f>
        <v>0</v>
      </c>
      <c r="F4648" s="25">
        <f>IFERROR(_xlfn.XLOOKUP($B4648,'Reference Prices - Do Not Edit'!$C$4:$C$6575,'Reference Prices - Do Not Edit'!$I$4:$I$6575),0)</f>
        <v>0</v>
      </c>
    </row>
    <row r="4649" spans="2:6">
      <c r="B4649" s="475"/>
      <c r="C4649" s="380" t="str">
        <f>IFERROR(_xlfn.XLOOKUP($B4649,'Reference Prices - Do Not Edit'!$C$4:$C$6575,'Reference Prices - Do Not Edit'!$B$4:$B$6575),"-")</f>
        <v>-</v>
      </c>
      <c r="D4649" s="23">
        <f>IFERROR(_xlfn.XLOOKUP($B4649,'Reference Prices - Do Not Edit'!$C$4:$C$6575,'Reference Prices - Do Not Edit'!$D$4:$D$6575),0)</f>
        <v>0</v>
      </c>
      <c r="E4649" s="23">
        <f>IFERROR(_xlfn.XLOOKUP($B4649,'Reference Prices - Do Not Edit'!$C$4:$C$6575,'Reference Prices - Do Not Edit'!$E$4:$E$6575),0)</f>
        <v>0</v>
      </c>
      <c r="F4649" s="25">
        <f>IFERROR(_xlfn.XLOOKUP($B4649,'Reference Prices - Do Not Edit'!$C$4:$C$6575,'Reference Prices - Do Not Edit'!$I$4:$I$6575),0)</f>
        <v>0</v>
      </c>
    </row>
    <row r="4650" spans="2:6">
      <c r="B4650" s="475"/>
      <c r="C4650" s="380" t="str">
        <f>IFERROR(_xlfn.XLOOKUP($B4650,'Reference Prices - Do Not Edit'!$C$4:$C$6575,'Reference Prices - Do Not Edit'!$B$4:$B$6575),"-")</f>
        <v>-</v>
      </c>
      <c r="D4650" s="23">
        <f>IFERROR(_xlfn.XLOOKUP($B4650,'Reference Prices - Do Not Edit'!$C$4:$C$6575,'Reference Prices - Do Not Edit'!$D$4:$D$6575),0)</f>
        <v>0</v>
      </c>
      <c r="E4650" s="23">
        <f>IFERROR(_xlfn.XLOOKUP($B4650,'Reference Prices - Do Not Edit'!$C$4:$C$6575,'Reference Prices - Do Not Edit'!$E$4:$E$6575),0)</f>
        <v>0</v>
      </c>
      <c r="F4650" s="25">
        <f>IFERROR(_xlfn.XLOOKUP($B4650,'Reference Prices - Do Not Edit'!$C$4:$C$6575,'Reference Prices - Do Not Edit'!$I$4:$I$6575),0)</f>
        <v>0</v>
      </c>
    </row>
    <row r="4651" spans="2:6">
      <c r="B4651" s="475"/>
      <c r="C4651" s="380" t="str">
        <f>IFERROR(_xlfn.XLOOKUP($B4651,'Reference Prices - Do Not Edit'!$C$4:$C$6575,'Reference Prices - Do Not Edit'!$B$4:$B$6575),"-")</f>
        <v>-</v>
      </c>
      <c r="D4651" s="23">
        <f>IFERROR(_xlfn.XLOOKUP($B4651,'Reference Prices - Do Not Edit'!$C$4:$C$6575,'Reference Prices - Do Not Edit'!$D$4:$D$6575),0)</f>
        <v>0</v>
      </c>
      <c r="E4651" s="23">
        <f>IFERROR(_xlfn.XLOOKUP($B4651,'Reference Prices - Do Not Edit'!$C$4:$C$6575,'Reference Prices - Do Not Edit'!$E$4:$E$6575),0)</f>
        <v>0</v>
      </c>
      <c r="F4651" s="25">
        <f>IFERROR(_xlfn.XLOOKUP($B4651,'Reference Prices - Do Not Edit'!$C$4:$C$6575,'Reference Prices - Do Not Edit'!$I$4:$I$6575),0)</f>
        <v>0</v>
      </c>
    </row>
    <row r="4652" spans="2:6">
      <c r="B4652" s="475"/>
      <c r="C4652" s="380" t="str">
        <f>IFERROR(_xlfn.XLOOKUP($B4652,'Reference Prices - Do Not Edit'!$C$4:$C$6575,'Reference Prices - Do Not Edit'!$B$4:$B$6575),"-")</f>
        <v>-</v>
      </c>
      <c r="D4652" s="23">
        <f>IFERROR(_xlfn.XLOOKUP($B4652,'Reference Prices - Do Not Edit'!$C$4:$C$6575,'Reference Prices - Do Not Edit'!$D$4:$D$6575),0)</f>
        <v>0</v>
      </c>
      <c r="E4652" s="23">
        <f>IFERROR(_xlfn.XLOOKUP($B4652,'Reference Prices - Do Not Edit'!$C$4:$C$6575,'Reference Prices - Do Not Edit'!$E$4:$E$6575),0)</f>
        <v>0</v>
      </c>
      <c r="F4652" s="25">
        <f>IFERROR(_xlfn.XLOOKUP($B4652,'Reference Prices - Do Not Edit'!$C$4:$C$6575,'Reference Prices - Do Not Edit'!$I$4:$I$6575),0)</f>
        <v>0</v>
      </c>
    </row>
    <row r="4653" spans="2:6">
      <c r="B4653" s="475"/>
      <c r="C4653" s="380" t="str">
        <f>IFERROR(_xlfn.XLOOKUP($B4653,'Reference Prices - Do Not Edit'!$C$4:$C$6575,'Reference Prices - Do Not Edit'!$B$4:$B$6575),"-")</f>
        <v>-</v>
      </c>
      <c r="D4653" s="23">
        <f>IFERROR(_xlfn.XLOOKUP($B4653,'Reference Prices - Do Not Edit'!$C$4:$C$6575,'Reference Prices - Do Not Edit'!$D$4:$D$6575),0)</f>
        <v>0</v>
      </c>
      <c r="E4653" s="23">
        <f>IFERROR(_xlfn.XLOOKUP($B4653,'Reference Prices - Do Not Edit'!$C$4:$C$6575,'Reference Prices - Do Not Edit'!$E$4:$E$6575),0)</f>
        <v>0</v>
      </c>
      <c r="F4653" s="25">
        <f>IFERROR(_xlfn.XLOOKUP($B4653,'Reference Prices - Do Not Edit'!$C$4:$C$6575,'Reference Prices - Do Not Edit'!$I$4:$I$6575),0)</f>
        <v>0</v>
      </c>
    </row>
    <row r="4654" spans="2:6">
      <c r="B4654" s="475"/>
      <c r="C4654" s="380" t="str">
        <f>IFERROR(_xlfn.XLOOKUP($B4654,'Reference Prices - Do Not Edit'!$C$4:$C$6575,'Reference Prices - Do Not Edit'!$B$4:$B$6575),"-")</f>
        <v>-</v>
      </c>
      <c r="D4654" s="23">
        <f>IFERROR(_xlfn.XLOOKUP($B4654,'Reference Prices - Do Not Edit'!$C$4:$C$6575,'Reference Prices - Do Not Edit'!$D$4:$D$6575),0)</f>
        <v>0</v>
      </c>
      <c r="E4654" s="23">
        <f>IFERROR(_xlfn.XLOOKUP($B4654,'Reference Prices - Do Not Edit'!$C$4:$C$6575,'Reference Prices - Do Not Edit'!$E$4:$E$6575),0)</f>
        <v>0</v>
      </c>
      <c r="F4654" s="25">
        <f>IFERROR(_xlfn.XLOOKUP($B4654,'Reference Prices - Do Not Edit'!$C$4:$C$6575,'Reference Prices - Do Not Edit'!$I$4:$I$6575),0)</f>
        <v>0</v>
      </c>
    </row>
    <row r="4655" spans="2:6">
      <c r="B4655" s="475"/>
      <c r="C4655" s="380" t="str">
        <f>IFERROR(_xlfn.XLOOKUP($B4655,'Reference Prices - Do Not Edit'!$C$4:$C$6575,'Reference Prices - Do Not Edit'!$B$4:$B$6575),"-")</f>
        <v>-</v>
      </c>
      <c r="D4655" s="23">
        <f>IFERROR(_xlfn.XLOOKUP($B4655,'Reference Prices - Do Not Edit'!$C$4:$C$6575,'Reference Prices - Do Not Edit'!$D$4:$D$6575),0)</f>
        <v>0</v>
      </c>
      <c r="E4655" s="23">
        <f>IFERROR(_xlfn.XLOOKUP($B4655,'Reference Prices - Do Not Edit'!$C$4:$C$6575,'Reference Prices - Do Not Edit'!$E$4:$E$6575),0)</f>
        <v>0</v>
      </c>
      <c r="F4655" s="25">
        <f>IFERROR(_xlfn.XLOOKUP($B4655,'Reference Prices - Do Not Edit'!$C$4:$C$6575,'Reference Prices - Do Not Edit'!$I$4:$I$6575),0)</f>
        <v>0</v>
      </c>
    </row>
    <row r="4656" spans="2:6">
      <c r="B4656" s="475"/>
      <c r="C4656" s="380" t="str">
        <f>IFERROR(_xlfn.XLOOKUP($B4656,'Reference Prices - Do Not Edit'!$C$4:$C$6575,'Reference Prices - Do Not Edit'!$B$4:$B$6575),"-")</f>
        <v>-</v>
      </c>
      <c r="D4656" s="23">
        <f>IFERROR(_xlfn.XLOOKUP($B4656,'Reference Prices - Do Not Edit'!$C$4:$C$6575,'Reference Prices - Do Not Edit'!$D$4:$D$6575),0)</f>
        <v>0</v>
      </c>
      <c r="E4656" s="23">
        <f>IFERROR(_xlfn.XLOOKUP($B4656,'Reference Prices - Do Not Edit'!$C$4:$C$6575,'Reference Prices - Do Not Edit'!$E$4:$E$6575),0)</f>
        <v>0</v>
      </c>
      <c r="F4656" s="25">
        <f>IFERROR(_xlfn.XLOOKUP($B4656,'Reference Prices - Do Not Edit'!$C$4:$C$6575,'Reference Prices - Do Not Edit'!$I$4:$I$6575),0)</f>
        <v>0</v>
      </c>
    </row>
    <row r="4657" spans="2:6">
      <c r="B4657" s="475"/>
      <c r="C4657" s="380" t="str">
        <f>IFERROR(_xlfn.XLOOKUP($B4657,'Reference Prices - Do Not Edit'!$C$4:$C$6575,'Reference Prices - Do Not Edit'!$B$4:$B$6575),"-")</f>
        <v>-</v>
      </c>
      <c r="D4657" s="23">
        <f>IFERROR(_xlfn.XLOOKUP($B4657,'Reference Prices - Do Not Edit'!$C$4:$C$6575,'Reference Prices - Do Not Edit'!$D$4:$D$6575),0)</f>
        <v>0</v>
      </c>
      <c r="E4657" s="23">
        <f>IFERROR(_xlfn.XLOOKUP($B4657,'Reference Prices - Do Not Edit'!$C$4:$C$6575,'Reference Prices - Do Not Edit'!$E$4:$E$6575),0)</f>
        <v>0</v>
      </c>
      <c r="F4657" s="25">
        <f>IFERROR(_xlfn.XLOOKUP($B4657,'Reference Prices - Do Not Edit'!$C$4:$C$6575,'Reference Prices - Do Not Edit'!$I$4:$I$6575),0)</f>
        <v>0</v>
      </c>
    </row>
    <row r="4658" spans="2:6">
      <c r="B4658" s="475"/>
      <c r="C4658" s="380" t="str">
        <f>IFERROR(_xlfn.XLOOKUP($B4658,'Reference Prices - Do Not Edit'!$C$4:$C$6575,'Reference Prices - Do Not Edit'!$B$4:$B$6575),"-")</f>
        <v>-</v>
      </c>
      <c r="D4658" s="23">
        <f>IFERROR(_xlfn.XLOOKUP($B4658,'Reference Prices - Do Not Edit'!$C$4:$C$6575,'Reference Prices - Do Not Edit'!$D$4:$D$6575),0)</f>
        <v>0</v>
      </c>
      <c r="E4658" s="23">
        <f>IFERROR(_xlfn.XLOOKUP($B4658,'Reference Prices - Do Not Edit'!$C$4:$C$6575,'Reference Prices - Do Not Edit'!$E$4:$E$6575),0)</f>
        <v>0</v>
      </c>
      <c r="F4658" s="25">
        <f>IFERROR(_xlfn.XLOOKUP($B4658,'Reference Prices - Do Not Edit'!$C$4:$C$6575,'Reference Prices - Do Not Edit'!$I$4:$I$6575),0)</f>
        <v>0</v>
      </c>
    </row>
    <row r="4659" spans="2:6">
      <c r="B4659" s="475"/>
      <c r="C4659" s="380" t="str">
        <f>IFERROR(_xlfn.XLOOKUP($B4659,'Reference Prices - Do Not Edit'!$C$4:$C$6575,'Reference Prices - Do Not Edit'!$B$4:$B$6575),"-")</f>
        <v>-</v>
      </c>
      <c r="D4659" s="23">
        <f>IFERROR(_xlfn.XLOOKUP($B4659,'Reference Prices - Do Not Edit'!$C$4:$C$6575,'Reference Prices - Do Not Edit'!$D$4:$D$6575),0)</f>
        <v>0</v>
      </c>
      <c r="E4659" s="23">
        <f>IFERROR(_xlfn.XLOOKUP($B4659,'Reference Prices - Do Not Edit'!$C$4:$C$6575,'Reference Prices - Do Not Edit'!$E$4:$E$6575),0)</f>
        <v>0</v>
      </c>
      <c r="F4659" s="25">
        <f>IFERROR(_xlfn.XLOOKUP($B4659,'Reference Prices - Do Not Edit'!$C$4:$C$6575,'Reference Prices - Do Not Edit'!$I$4:$I$6575),0)</f>
        <v>0</v>
      </c>
    </row>
    <row r="4660" spans="2:6">
      <c r="B4660" s="475"/>
      <c r="C4660" s="380" t="str">
        <f>IFERROR(_xlfn.XLOOKUP($B4660,'Reference Prices - Do Not Edit'!$C$4:$C$6575,'Reference Prices - Do Not Edit'!$B$4:$B$6575),"-")</f>
        <v>-</v>
      </c>
      <c r="D4660" s="23">
        <f>IFERROR(_xlfn.XLOOKUP($B4660,'Reference Prices - Do Not Edit'!$C$4:$C$6575,'Reference Prices - Do Not Edit'!$D$4:$D$6575),0)</f>
        <v>0</v>
      </c>
      <c r="E4660" s="23">
        <f>IFERROR(_xlfn.XLOOKUP($B4660,'Reference Prices - Do Not Edit'!$C$4:$C$6575,'Reference Prices - Do Not Edit'!$E$4:$E$6575),0)</f>
        <v>0</v>
      </c>
      <c r="F4660" s="25">
        <f>IFERROR(_xlfn.XLOOKUP($B4660,'Reference Prices - Do Not Edit'!$C$4:$C$6575,'Reference Prices - Do Not Edit'!$I$4:$I$6575),0)</f>
        <v>0</v>
      </c>
    </row>
    <row r="4661" spans="2:6">
      <c r="B4661" s="475"/>
      <c r="C4661" s="380" t="str">
        <f>IFERROR(_xlfn.XLOOKUP($B4661,'Reference Prices - Do Not Edit'!$C$4:$C$6575,'Reference Prices - Do Not Edit'!$B$4:$B$6575),"-")</f>
        <v>-</v>
      </c>
      <c r="D4661" s="23">
        <f>IFERROR(_xlfn.XLOOKUP($B4661,'Reference Prices - Do Not Edit'!$C$4:$C$6575,'Reference Prices - Do Not Edit'!$D$4:$D$6575),0)</f>
        <v>0</v>
      </c>
      <c r="E4661" s="23">
        <f>IFERROR(_xlfn.XLOOKUP($B4661,'Reference Prices - Do Not Edit'!$C$4:$C$6575,'Reference Prices - Do Not Edit'!$E$4:$E$6575),0)</f>
        <v>0</v>
      </c>
      <c r="F4661" s="25">
        <f>IFERROR(_xlfn.XLOOKUP($B4661,'Reference Prices - Do Not Edit'!$C$4:$C$6575,'Reference Prices - Do Not Edit'!$I$4:$I$6575),0)</f>
        <v>0</v>
      </c>
    </row>
    <row r="4662" spans="2:6">
      <c r="B4662" s="475"/>
      <c r="C4662" s="380" t="str">
        <f>IFERROR(_xlfn.XLOOKUP($B4662,'Reference Prices - Do Not Edit'!$C$4:$C$6575,'Reference Prices - Do Not Edit'!$B$4:$B$6575),"-")</f>
        <v>-</v>
      </c>
      <c r="D4662" s="23">
        <f>IFERROR(_xlfn.XLOOKUP($B4662,'Reference Prices - Do Not Edit'!$C$4:$C$6575,'Reference Prices - Do Not Edit'!$D$4:$D$6575),0)</f>
        <v>0</v>
      </c>
      <c r="E4662" s="23">
        <f>IFERROR(_xlfn.XLOOKUP($B4662,'Reference Prices - Do Not Edit'!$C$4:$C$6575,'Reference Prices - Do Not Edit'!$E$4:$E$6575),0)</f>
        <v>0</v>
      </c>
      <c r="F4662" s="25">
        <f>IFERROR(_xlfn.XLOOKUP($B4662,'Reference Prices - Do Not Edit'!$C$4:$C$6575,'Reference Prices - Do Not Edit'!$I$4:$I$6575),0)</f>
        <v>0</v>
      </c>
    </row>
    <row r="4663" spans="2:6">
      <c r="B4663" s="475"/>
      <c r="C4663" s="380" t="str">
        <f>IFERROR(_xlfn.XLOOKUP($B4663,'Reference Prices - Do Not Edit'!$C$4:$C$6575,'Reference Prices - Do Not Edit'!$B$4:$B$6575),"-")</f>
        <v>-</v>
      </c>
      <c r="D4663" s="23">
        <f>IFERROR(_xlfn.XLOOKUP($B4663,'Reference Prices - Do Not Edit'!$C$4:$C$6575,'Reference Prices - Do Not Edit'!$D$4:$D$6575),0)</f>
        <v>0</v>
      </c>
      <c r="E4663" s="23">
        <f>IFERROR(_xlfn.XLOOKUP($B4663,'Reference Prices - Do Not Edit'!$C$4:$C$6575,'Reference Prices - Do Not Edit'!$E$4:$E$6575),0)</f>
        <v>0</v>
      </c>
      <c r="F4663" s="25">
        <f>IFERROR(_xlfn.XLOOKUP($B4663,'Reference Prices - Do Not Edit'!$C$4:$C$6575,'Reference Prices - Do Not Edit'!$I$4:$I$6575),0)</f>
        <v>0</v>
      </c>
    </row>
    <row r="4664" spans="2:6">
      <c r="B4664" s="475"/>
      <c r="C4664" s="380" t="str">
        <f>IFERROR(_xlfn.XLOOKUP($B4664,'Reference Prices - Do Not Edit'!$C$4:$C$6575,'Reference Prices - Do Not Edit'!$B$4:$B$6575),"-")</f>
        <v>-</v>
      </c>
      <c r="D4664" s="23">
        <f>IFERROR(_xlfn.XLOOKUP($B4664,'Reference Prices - Do Not Edit'!$C$4:$C$6575,'Reference Prices - Do Not Edit'!$D$4:$D$6575),0)</f>
        <v>0</v>
      </c>
      <c r="E4664" s="23">
        <f>IFERROR(_xlfn.XLOOKUP($B4664,'Reference Prices - Do Not Edit'!$C$4:$C$6575,'Reference Prices - Do Not Edit'!$E$4:$E$6575),0)</f>
        <v>0</v>
      </c>
      <c r="F4664" s="25">
        <f>IFERROR(_xlfn.XLOOKUP($B4664,'Reference Prices - Do Not Edit'!$C$4:$C$6575,'Reference Prices - Do Not Edit'!$I$4:$I$6575),0)</f>
        <v>0</v>
      </c>
    </row>
    <row r="4665" spans="2:6">
      <c r="B4665" s="475"/>
      <c r="C4665" s="380" t="str">
        <f>IFERROR(_xlfn.XLOOKUP($B4665,'Reference Prices - Do Not Edit'!$C$4:$C$6575,'Reference Prices - Do Not Edit'!$B$4:$B$6575),"-")</f>
        <v>-</v>
      </c>
      <c r="D4665" s="23">
        <f>IFERROR(_xlfn.XLOOKUP($B4665,'Reference Prices - Do Not Edit'!$C$4:$C$6575,'Reference Prices - Do Not Edit'!$D$4:$D$6575),0)</f>
        <v>0</v>
      </c>
      <c r="E4665" s="23">
        <f>IFERROR(_xlfn.XLOOKUP($B4665,'Reference Prices - Do Not Edit'!$C$4:$C$6575,'Reference Prices - Do Not Edit'!$E$4:$E$6575),0)</f>
        <v>0</v>
      </c>
      <c r="F4665" s="25">
        <f>IFERROR(_xlfn.XLOOKUP($B4665,'Reference Prices - Do Not Edit'!$C$4:$C$6575,'Reference Prices - Do Not Edit'!$I$4:$I$6575),0)</f>
        <v>0</v>
      </c>
    </row>
    <row r="4666" spans="2:6">
      <c r="B4666" s="475"/>
      <c r="C4666" s="380" t="str">
        <f>IFERROR(_xlfn.XLOOKUP($B4666,'Reference Prices - Do Not Edit'!$C$4:$C$6575,'Reference Prices - Do Not Edit'!$B$4:$B$6575),"-")</f>
        <v>-</v>
      </c>
      <c r="D4666" s="23">
        <f>IFERROR(_xlfn.XLOOKUP($B4666,'Reference Prices - Do Not Edit'!$C$4:$C$6575,'Reference Prices - Do Not Edit'!$D$4:$D$6575),0)</f>
        <v>0</v>
      </c>
      <c r="E4666" s="23">
        <f>IFERROR(_xlfn.XLOOKUP($B4666,'Reference Prices - Do Not Edit'!$C$4:$C$6575,'Reference Prices - Do Not Edit'!$E$4:$E$6575),0)</f>
        <v>0</v>
      </c>
      <c r="F4666" s="25">
        <f>IFERROR(_xlfn.XLOOKUP($B4666,'Reference Prices - Do Not Edit'!$C$4:$C$6575,'Reference Prices - Do Not Edit'!$I$4:$I$6575),0)</f>
        <v>0</v>
      </c>
    </row>
    <row r="4667" spans="2:6">
      <c r="B4667" s="475"/>
      <c r="C4667" s="380" t="str">
        <f>IFERROR(_xlfn.XLOOKUP($B4667,'Reference Prices - Do Not Edit'!$C$4:$C$6575,'Reference Prices - Do Not Edit'!$B$4:$B$6575),"-")</f>
        <v>-</v>
      </c>
      <c r="D4667" s="23">
        <f>IFERROR(_xlfn.XLOOKUP($B4667,'Reference Prices - Do Not Edit'!$C$4:$C$6575,'Reference Prices - Do Not Edit'!$D$4:$D$6575),0)</f>
        <v>0</v>
      </c>
      <c r="E4667" s="23">
        <f>IFERROR(_xlfn.XLOOKUP($B4667,'Reference Prices - Do Not Edit'!$C$4:$C$6575,'Reference Prices - Do Not Edit'!$E$4:$E$6575),0)</f>
        <v>0</v>
      </c>
      <c r="F4667" s="25">
        <f>IFERROR(_xlfn.XLOOKUP($B4667,'Reference Prices - Do Not Edit'!$C$4:$C$6575,'Reference Prices - Do Not Edit'!$I$4:$I$6575),0)</f>
        <v>0</v>
      </c>
    </row>
    <row r="4668" spans="2:6">
      <c r="B4668" s="475"/>
      <c r="C4668" s="380" t="str">
        <f>IFERROR(_xlfn.XLOOKUP($B4668,'Reference Prices - Do Not Edit'!$C$4:$C$6575,'Reference Prices - Do Not Edit'!$B$4:$B$6575),"-")</f>
        <v>-</v>
      </c>
      <c r="D4668" s="23">
        <f>IFERROR(_xlfn.XLOOKUP($B4668,'Reference Prices - Do Not Edit'!$C$4:$C$6575,'Reference Prices - Do Not Edit'!$D$4:$D$6575),0)</f>
        <v>0</v>
      </c>
      <c r="E4668" s="23">
        <f>IFERROR(_xlfn.XLOOKUP($B4668,'Reference Prices - Do Not Edit'!$C$4:$C$6575,'Reference Prices - Do Not Edit'!$E$4:$E$6575),0)</f>
        <v>0</v>
      </c>
      <c r="F4668" s="25">
        <f>IFERROR(_xlfn.XLOOKUP($B4668,'Reference Prices - Do Not Edit'!$C$4:$C$6575,'Reference Prices - Do Not Edit'!$I$4:$I$6575),0)</f>
        <v>0</v>
      </c>
    </row>
    <row r="4669" spans="2:6">
      <c r="B4669" s="475"/>
      <c r="C4669" s="380" t="str">
        <f>IFERROR(_xlfn.XLOOKUP($B4669,'Reference Prices - Do Not Edit'!$C$4:$C$6575,'Reference Prices - Do Not Edit'!$B$4:$B$6575),"-")</f>
        <v>-</v>
      </c>
      <c r="D4669" s="23">
        <f>IFERROR(_xlfn.XLOOKUP($B4669,'Reference Prices - Do Not Edit'!$C$4:$C$6575,'Reference Prices - Do Not Edit'!$D$4:$D$6575),0)</f>
        <v>0</v>
      </c>
      <c r="E4669" s="23">
        <f>IFERROR(_xlfn.XLOOKUP($B4669,'Reference Prices - Do Not Edit'!$C$4:$C$6575,'Reference Prices - Do Not Edit'!$E$4:$E$6575),0)</f>
        <v>0</v>
      </c>
      <c r="F4669" s="25">
        <f>IFERROR(_xlfn.XLOOKUP($B4669,'Reference Prices - Do Not Edit'!$C$4:$C$6575,'Reference Prices - Do Not Edit'!$I$4:$I$6575),0)</f>
        <v>0</v>
      </c>
    </row>
    <row r="4670" spans="2:6">
      <c r="B4670" s="475"/>
      <c r="C4670" s="380" t="str">
        <f>IFERROR(_xlfn.XLOOKUP($B4670,'Reference Prices - Do Not Edit'!$C$4:$C$6575,'Reference Prices - Do Not Edit'!$B$4:$B$6575),"-")</f>
        <v>-</v>
      </c>
      <c r="D4670" s="23">
        <f>IFERROR(_xlfn.XLOOKUP($B4670,'Reference Prices - Do Not Edit'!$C$4:$C$6575,'Reference Prices - Do Not Edit'!$D$4:$D$6575),0)</f>
        <v>0</v>
      </c>
      <c r="E4670" s="23">
        <f>IFERROR(_xlfn.XLOOKUP($B4670,'Reference Prices - Do Not Edit'!$C$4:$C$6575,'Reference Prices - Do Not Edit'!$E$4:$E$6575),0)</f>
        <v>0</v>
      </c>
      <c r="F4670" s="25">
        <f>IFERROR(_xlfn.XLOOKUP($B4670,'Reference Prices - Do Not Edit'!$C$4:$C$6575,'Reference Prices - Do Not Edit'!$I$4:$I$6575),0)</f>
        <v>0</v>
      </c>
    </row>
    <row r="4671" spans="2:6">
      <c r="B4671" s="475"/>
      <c r="C4671" s="380" t="str">
        <f>IFERROR(_xlfn.XLOOKUP($B4671,'Reference Prices - Do Not Edit'!$C$4:$C$6575,'Reference Prices - Do Not Edit'!$B$4:$B$6575),"-")</f>
        <v>-</v>
      </c>
      <c r="D4671" s="23">
        <f>IFERROR(_xlfn.XLOOKUP($B4671,'Reference Prices - Do Not Edit'!$C$4:$C$6575,'Reference Prices - Do Not Edit'!$D$4:$D$6575),0)</f>
        <v>0</v>
      </c>
      <c r="E4671" s="23">
        <f>IFERROR(_xlfn.XLOOKUP($B4671,'Reference Prices - Do Not Edit'!$C$4:$C$6575,'Reference Prices - Do Not Edit'!$E$4:$E$6575),0)</f>
        <v>0</v>
      </c>
      <c r="F4671" s="25">
        <f>IFERROR(_xlfn.XLOOKUP($B4671,'Reference Prices - Do Not Edit'!$C$4:$C$6575,'Reference Prices - Do Not Edit'!$I$4:$I$6575),0)</f>
        <v>0</v>
      </c>
    </row>
    <row r="4672" spans="2:6">
      <c r="B4672" s="475"/>
      <c r="C4672" s="380" t="str">
        <f>IFERROR(_xlfn.XLOOKUP($B4672,'Reference Prices - Do Not Edit'!$C$4:$C$6575,'Reference Prices - Do Not Edit'!$B$4:$B$6575),"-")</f>
        <v>-</v>
      </c>
      <c r="D4672" s="23">
        <f>IFERROR(_xlfn.XLOOKUP($B4672,'Reference Prices - Do Not Edit'!$C$4:$C$6575,'Reference Prices - Do Not Edit'!$D$4:$D$6575),0)</f>
        <v>0</v>
      </c>
      <c r="E4672" s="23">
        <f>IFERROR(_xlfn.XLOOKUP($B4672,'Reference Prices - Do Not Edit'!$C$4:$C$6575,'Reference Prices - Do Not Edit'!$E$4:$E$6575),0)</f>
        <v>0</v>
      </c>
      <c r="F4672" s="25">
        <f>IFERROR(_xlfn.XLOOKUP($B4672,'Reference Prices - Do Not Edit'!$C$4:$C$6575,'Reference Prices - Do Not Edit'!$I$4:$I$6575),0)</f>
        <v>0</v>
      </c>
    </row>
    <row r="4673" spans="2:6">
      <c r="B4673" s="475"/>
      <c r="C4673" s="380" t="str">
        <f>IFERROR(_xlfn.XLOOKUP($B4673,'Reference Prices - Do Not Edit'!$C$4:$C$6575,'Reference Prices - Do Not Edit'!$B$4:$B$6575),"-")</f>
        <v>-</v>
      </c>
      <c r="D4673" s="23">
        <f>IFERROR(_xlfn.XLOOKUP($B4673,'Reference Prices - Do Not Edit'!$C$4:$C$6575,'Reference Prices - Do Not Edit'!$D$4:$D$6575),0)</f>
        <v>0</v>
      </c>
      <c r="E4673" s="23">
        <f>IFERROR(_xlfn.XLOOKUP($B4673,'Reference Prices - Do Not Edit'!$C$4:$C$6575,'Reference Prices - Do Not Edit'!$E$4:$E$6575),0)</f>
        <v>0</v>
      </c>
      <c r="F4673" s="25">
        <f>IFERROR(_xlfn.XLOOKUP($B4673,'Reference Prices - Do Not Edit'!$C$4:$C$6575,'Reference Prices - Do Not Edit'!$I$4:$I$6575),0)</f>
        <v>0</v>
      </c>
    </row>
    <row r="4674" spans="2:6">
      <c r="B4674" s="475"/>
      <c r="C4674" s="380" t="str">
        <f>IFERROR(_xlfn.XLOOKUP($B4674,'Reference Prices - Do Not Edit'!$C$4:$C$6575,'Reference Prices - Do Not Edit'!$B$4:$B$6575),"-")</f>
        <v>-</v>
      </c>
      <c r="D4674" s="23">
        <f>IFERROR(_xlfn.XLOOKUP($B4674,'Reference Prices - Do Not Edit'!$C$4:$C$6575,'Reference Prices - Do Not Edit'!$D$4:$D$6575),0)</f>
        <v>0</v>
      </c>
      <c r="E4674" s="23">
        <f>IFERROR(_xlfn.XLOOKUP($B4674,'Reference Prices - Do Not Edit'!$C$4:$C$6575,'Reference Prices - Do Not Edit'!$E$4:$E$6575),0)</f>
        <v>0</v>
      </c>
      <c r="F4674" s="25">
        <f>IFERROR(_xlfn.XLOOKUP($B4674,'Reference Prices - Do Not Edit'!$C$4:$C$6575,'Reference Prices - Do Not Edit'!$I$4:$I$6575),0)</f>
        <v>0</v>
      </c>
    </row>
    <row r="4675" spans="2:6">
      <c r="B4675" s="475"/>
      <c r="C4675" s="380" t="str">
        <f>IFERROR(_xlfn.XLOOKUP($B4675,'Reference Prices - Do Not Edit'!$C$4:$C$6575,'Reference Prices - Do Not Edit'!$B$4:$B$6575),"-")</f>
        <v>-</v>
      </c>
      <c r="D4675" s="23">
        <f>IFERROR(_xlfn.XLOOKUP($B4675,'Reference Prices - Do Not Edit'!$C$4:$C$6575,'Reference Prices - Do Not Edit'!$D$4:$D$6575),0)</f>
        <v>0</v>
      </c>
      <c r="E4675" s="23">
        <f>IFERROR(_xlfn.XLOOKUP($B4675,'Reference Prices - Do Not Edit'!$C$4:$C$6575,'Reference Prices - Do Not Edit'!$E$4:$E$6575),0)</f>
        <v>0</v>
      </c>
      <c r="F4675" s="25">
        <f>IFERROR(_xlfn.XLOOKUP($B4675,'Reference Prices - Do Not Edit'!$C$4:$C$6575,'Reference Prices - Do Not Edit'!$I$4:$I$6575),0)</f>
        <v>0</v>
      </c>
    </row>
    <row r="4676" spans="2:6">
      <c r="B4676" s="475"/>
      <c r="C4676" s="380" t="str">
        <f>IFERROR(_xlfn.XLOOKUP($B4676,'Reference Prices - Do Not Edit'!$C$4:$C$6575,'Reference Prices - Do Not Edit'!$B$4:$B$6575),"-")</f>
        <v>-</v>
      </c>
      <c r="D4676" s="23">
        <f>IFERROR(_xlfn.XLOOKUP($B4676,'Reference Prices - Do Not Edit'!$C$4:$C$6575,'Reference Prices - Do Not Edit'!$D$4:$D$6575),0)</f>
        <v>0</v>
      </c>
      <c r="E4676" s="23">
        <f>IFERROR(_xlfn.XLOOKUP($B4676,'Reference Prices - Do Not Edit'!$C$4:$C$6575,'Reference Prices - Do Not Edit'!$E$4:$E$6575),0)</f>
        <v>0</v>
      </c>
      <c r="F4676" s="25">
        <f>IFERROR(_xlfn.XLOOKUP($B4676,'Reference Prices - Do Not Edit'!$C$4:$C$6575,'Reference Prices - Do Not Edit'!$I$4:$I$6575),0)</f>
        <v>0</v>
      </c>
    </row>
    <row r="4677" spans="2:6">
      <c r="B4677" s="475"/>
      <c r="C4677" s="380" t="str">
        <f>IFERROR(_xlfn.XLOOKUP($B4677,'Reference Prices - Do Not Edit'!$C$4:$C$6575,'Reference Prices - Do Not Edit'!$B$4:$B$6575),"-")</f>
        <v>-</v>
      </c>
      <c r="D4677" s="23">
        <f>IFERROR(_xlfn.XLOOKUP($B4677,'Reference Prices - Do Not Edit'!$C$4:$C$6575,'Reference Prices - Do Not Edit'!$D$4:$D$6575),0)</f>
        <v>0</v>
      </c>
      <c r="E4677" s="23">
        <f>IFERROR(_xlfn.XLOOKUP($B4677,'Reference Prices - Do Not Edit'!$C$4:$C$6575,'Reference Prices - Do Not Edit'!$E$4:$E$6575),0)</f>
        <v>0</v>
      </c>
      <c r="F4677" s="25">
        <f>IFERROR(_xlfn.XLOOKUP($B4677,'Reference Prices - Do Not Edit'!$C$4:$C$6575,'Reference Prices - Do Not Edit'!$I$4:$I$6575),0)</f>
        <v>0</v>
      </c>
    </row>
    <row r="4678" spans="2:6">
      <c r="B4678" s="475"/>
      <c r="C4678" s="380" t="str">
        <f>IFERROR(_xlfn.XLOOKUP($B4678,'Reference Prices - Do Not Edit'!$C$4:$C$6575,'Reference Prices - Do Not Edit'!$B$4:$B$6575),"-")</f>
        <v>-</v>
      </c>
      <c r="D4678" s="23">
        <f>IFERROR(_xlfn.XLOOKUP($B4678,'Reference Prices - Do Not Edit'!$C$4:$C$6575,'Reference Prices - Do Not Edit'!$D$4:$D$6575),0)</f>
        <v>0</v>
      </c>
      <c r="E4678" s="23">
        <f>IFERROR(_xlfn.XLOOKUP($B4678,'Reference Prices - Do Not Edit'!$C$4:$C$6575,'Reference Prices - Do Not Edit'!$E$4:$E$6575),0)</f>
        <v>0</v>
      </c>
      <c r="F4678" s="25">
        <f>IFERROR(_xlfn.XLOOKUP($B4678,'Reference Prices - Do Not Edit'!$C$4:$C$6575,'Reference Prices - Do Not Edit'!$I$4:$I$6575),0)</f>
        <v>0</v>
      </c>
    </row>
    <row r="4679" spans="2:6">
      <c r="B4679" s="475"/>
      <c r="C4679" s="380" t="str">
        <f>IFERROR(_xlfn.XLOOKUP($B4679,'Reference Prices - Do Not Edit'!$C$4:$C$6575,'Reference Prices - Do Not Edit'!$B$4:$B$6575),"-")</f>
        <v>-</v>
      </c>
      <c r="D4679" s="23">
        <f>IFERROR(_xlfn.XLOOKUP($B4679,'Reference Prices - Do Not Edit'!$C$4:$C$6575,'Reference Prices - Do Not Edit'!$D$4:$D$6575),0)</f>
        <v>0</v>
      </c>
      <c r="E4679" s="23">
        <f>IFERROR(_xlfn.XLOOKUP($B4679,'Reference Prices - Do Not Edit'!$C$4:$C$6575,'Reference Prices - Do Not Edit'!$E$4:$E$6575),0)</f>
        <v>0</v>
      </c>
      <c r="F4679" s="25">
        <f>IFERROR(_xlfn.XLOOKUP($B4679,'Reference Prices - Do Not Edit'!$C$4:$C$6575,'Reference Prices - Do Not Edit'!$I$4:$I$6575),0)</f>
        <v>0</v>
      </c>
    </row>
    <row r="4680" spans="2:6">
      <c r="B4680" s="475"/>
      <c r="C4680" s="380" t="str">
        <f>IFERROR(_xlfn.XLOOKUP($B4680,'Reference Prices - Do Not Edit'!$C$4:$C$6575,'Reference Prices - Do Not Edit'!$B$4:$B$6575),"-")</f>
        <v>-</v>
      </c>
      <c r="D4680" s="23">
        <f>IFERROR(_xlfn.XLOOKUP($B4680,'Reference Prices - Do Not Edit'!$C$4:$C$6575,'Reference Prices - Do Not Edit'!$D$4:$D$6575),0)</f>
        <v>0</v>
      </c>
      <c r="E4680" s="23">
        <f>IFERROR(_xlfn.XLOOKUP($B4680,'Reference Prices - Do Not Edit'!$C$4:$C$6575,'Reference Prices - Do Not Edit'!$E$4:$E$6575),0)</f>
        <v>0</v>
      </c>
      <c r="F4680" s="25">
        <f>IFERROR(_xlfn.XLOOKUP($B4680,'Reference Prices - Do Not Edit'!$C$4:$C$6575,'Reference Prices - Do Not Edit'!$I$4:$I$6575),0)</f>
        <v>0</v>
      </c>
    </row>
    <row r="4681" spans="2:6">
      <c r="B4681" s="475"/>
      <c r="C4681" s="380" t="str">
        <f>IFERROR(_xlfn.XLOOKUP($B4681,'Reference Prices - Do Not Edit'!$C$4:$C$6575,'Reference Prices - Do Not Edit'!$B$4:$B$6575),"-")</f>
        <v>-</v>
      </c>
      <c r="D4681" s="23">
        <f>IFERROR(_xlfn.XLOOKUP($B4681,'Reference Prices - Do Not Edit'!$C$4:$C$6575,'Reference Prices - Do Not Edit'!$D$4:$D$6575),0)</f>
        <v>0</v>
      </c>
      <c r="E4681" s="23">
        <f>IFERROR(_xlfn.XLOOKUP($B4681,'Reference Prices - Do Not Edit'!$C$4:$C$6575,'Reference Prices - Do Not Edit'!$E$4:$E$6575),0)</f>
        <v>0</v>
      </c>
      <c r="F4681" s="25">
        <f>IFERROR(_xlfn.XLOOKUP($B4681,'Reference Prices - Do Not Edit'!$C$4:$C$6575,'Reference Prices - Do Not Edit'!$I$4:$I$6575),0)</f>
        <v>0</v>
      </c>
    </row>
    <row r="4682" spans="2:6">
      <c r="B4682" s="475"/>
      <c r="C4682" s="380" t="str">
        <f>IFERROR(_xlfn.XLOOKUP($B4682,'Reference Prices - Do Not Edit'!$C$4:$C$6575,'Reference Prices - Do Not Edit'!$B$4:$B$6575),"-")</f>
        <v>-</v>
      </c>
      <c r="D4682" s="23">
        <f>IFERROR(_xlfn.XLOOKUP($B4682,'Reference Prices - Do Not Edit'!$C$4:$C$6575,'Reference Prices - Do Not Edit'!$D$4:$D$6575),0)</f>
        <v>0</v>
      </c>
      <c r="E4682" s="23">
        <f>IFERROR(_xlfn.XLOOKUP($B4682,'Reference Prices - Do Not Edit'!$C$4:$C$6575,'Reference Prices - Do Not Edit'!$E$4:$E$6575),0)</f>
        <v>0</v>
      </c>
      <c r="F4682" s="25">
        <f>IFERROR(_xlfn.XLOOKUP($B4682,'Reference Prices - Do Not Edit'!$C$4:$C$6575,'Reference Prices - Do Not Edit'!$I$4:$I$6575),0)</f>
        <v>0</v>
      </c>
    </row>
    <row r="4683" spans="2:6">
      <c r="B4683" s="475"/>
      <c r="C4683" s="380" t="str">
        <f>IFERROR(_xlfn.XLOOKUP($B4683,'Reference Prices - Do Not Edit'!$C$4:$C$6575,'Reference Prices - Do Not Edit'!$B$4:$B$6575),"-")</f>
        <v>-</v>
      </c>
      <c r="D4683" s="23">
        <f>IFERROR(_xlfn.XLOOKUP($B4683,'Reference Prices - Do Not Edit'!$C$4:$C$6575,'Reference Prices - Do Not Edit'!$D$4:$D$6575),0)</f>
        <v>0</v>
      </c>
      <c r="E4683" s="23">
        <f>IFERROR(_xlfn.XLOOKUP($B4683,'Reference Prices - Do Not Edit'!$C$4:$C$6575,'Reference Prices - Do Not Edit'!$E$4:$E$6575),0)</f>
        <v>0</v>
      </c>
      <c r="F4683" s="25">
        <f>IFERROR(_xlfn.XLOOKUP($B4683,'Reference Prices - Do Not Edit'!$C$4:$C$6575,'Reference Prices - Do Not Edit'!$I$4:$I$6575),0)</f>
        <v>0</v>
      </c>
    </row>
    <row r="4684" spans="2:6">
      <c r="B4684" s="475"/>
      <c r="C4684" s="380" t="str">
        <f>IFERROR(_xlfn.XLOOKUP($B4684,'Reference Prices - Do Not Edit'!$C$4:$C$6575,'Reference Prices - Do Not Edit'!$B$4:$B$6575),"-")</f>
        <v>-</v>
      </c>
      <c r="D4684" s="23">
        <f>IFERROR(_xlfn.XLOOKUP($B4684,'Reference Prices - Do Not Edit'!$C$4:$C$6575,'Reference Prices - Do Not Edit'!$D$4:$D$6575),0)</f>
        <v>0</v>
      </c>
      <c r="E4684" s="23">
        <f>IFERROR(_xlfn.XLOOKUP($B4684,'Reference Prices - Do Not Edit'!$C$4:$C$6575,'Reference Prices - Do Not Edit'!$E$4:$E$6575),0)</f>
        <v>0</v>
      </c>
      <c r="F4684" s="25">
        <f>IFERROR(_xlfn.XLOOKUP($B4684,'Reference Prices - Do Not Edit'!$C$4:$C$6575,'Reference Prices - Do Not Edit'!$I$4:$I$6575),0)</f>
        <v>0</v>
      </c>
    </row>
    <row r="4685" spans="2:6">
      <c r="B4685" s="475"/>
      <c r="C4685" s="380" t="str">
        <f>IFERROR(_xlfn.XLOOKUP($B4685,'Reference Prices - Do Not Edit'!$C$4:$C$6575,'Reference Prices - Do Not Edit'!$B$4:$B$6575),"-")</f>
        <v>-</v>
      </c>
      <c r="D4685" s="23">
        <f>IFERROR(_xlfn.XLOOKUP($B4685,'Reference Prices - Do Not Edit'!$C$4:$C$6575,'Reference Prices - Do Not Edit'!$D$4:$D$6575),0)</f>
        <v>0</v>
      </c>
      <c r="E4685" s="23">
        <f>IFERROR(_xlfn.XLOOKUP($B4685,'Reference Prices - Do Not Edit'!$C$4:$C$6575,'Reference Prices - Do Not Edit'!$E$4:$E$6575),0)</f>
        <v>0</v>
      </c>
      <c r="F4685" s="25">
        <f>IFERROR(_xlfn.XLOOKUP($B4685,'Reference Prices - Do Not Edit'!$C$4:$C$6575,'Reference Prices - Do Not Edit'!$I$4:$I$6575),0)</f>
        <v>0</v>
      </c>
    </row>
    <row r="4686" spans="2:6">
      <c r="B4686" s="475"/>
      <c r="C4686" s="380" t="str">
        <f>IFERROR(_xlfn.XLOOKUP($B4686,'Reference Prices - Do Not Edit'!$C$4:$C$6575,'Reference Prices - Do Not Edit'!$B$4:$B$6575),"-")</f>
        <v>-</v>
      </c>
      <c r="D4686" s="23">
        <f>IFERROR(_xlfn.XLOOKUP($B4686,'Reference Prices - Do Not Edit'!$C$4:$C$6575,'Reference Prices - Do Not Edit'!$D$4:$D$6575),0)</f>
        <v>0</v>
      </c>
      <c r="E4686" s="23">
        <f>IFERROR(_xlfn.XLOOKUP($B4686,'Reference Prices - Do Not Edit'!$C$4:$C$6575,'Reference Prices - Do Not Edit'!$E$4:$E$6575),0)</f>
        <v>0</v>
      </c>
      <c r="F4686" s="25">
        <f>IFERROR(_xlfn.XLOOKUP($B4686,'Reference Prices - Do Not Edit'!$C$4:$C$6575,'Reference Prices - Do Not Edit'!$I$4:$I$6575),0)</f>
        <v>0</v>
      </c>
    </row>
    <row r="4687" spans="2:6">
      <c r="B4687" s="475"/>
      <c r="C4687" s="380" t="str">
        <f>IFERROR(_xlfn.XLOOKUP($B4687,'Reference Prices - Do Not Edit'!$C$4:$C$6575,'Reference Prices - Do Not Edit'!$B$4:$B$6575),"-")</f>
        <v>-</v>
      </c>
      <c r="D4687" s="23">
        <f>IFERROR(_xlfn.XLOOKUP($B4687,'Reference Prices - Do Not Edit'!$C$4:$C$6575,'Reference Prices - Do Not Edit'!$D$4:$D$6575),0)</f>
        <v>0</v>
      </c>
      <c r="E4687" s="23">
        <f>IFERROR(_xlfn.XLOOKUP($B4687,'Reference Prices - Do Not Edit'!$C$4:$C$6575,'Reference Prices - Do Not Edit'!$E$4:$E$6575),0)</f>
        <v>0</v>
      </c>
      <c r="F4687" s="25">
        <f>IFERROR(_xlfn.XLOOKUP($B4687,'Reference Prices - Do Not Edit'!$C$4:$C$6575,'Reference Prices - Do Not Edit'!$I$4:$I$6575),0)</f>
        <v>0</v>
      </c>
    </row>
    <row r="4688" spans="2:6">
      <c r="B4688" s="475"/>
      <c r="C4688" s="380" t="str">
        <f>IFERROR(_xlfn.XLOOKUP($B4688,'Reference Prices - Do Not Edit'!$C$4:$C$6575,'Reference Prices - Do Not Edit'!$B$4:$B$6575),"-")</f>
        <v>-</v>
      </c>
      <c r="D4688" s="23">
        <f>IFERROR(_xlfn.XLOOKUP($B4688,'Reference Prices - Do Not Edit'!$C$4:$C$6575,'Reference Prices - Do Not Edit'!$D$4:$D$6575),0)</f>
        <v>0</v>
      </c>
      <c r="E4688" s="23">
        <f>IFERROR(_xlfn.XLOOKUP($B4688,'Reference Prices - Do Not Edit'!$C$4:$C$6575,'Reference Prices - Do Not Edit'!$E$4:$E$6575),0)</f>
        <v>0</v>
      </c>
      <c r="F4688" s="25">
        <f>IFERROR(_xlfn.XLOOKUP($B4688,'Reference Prices - Do Not Edit'!$C$4:$C$6575,'Reference Prices - Do Not Edit'!$I$4:$I$6575),0)</f>
        <v>0</v>
      </c>
    </row>
    <row r="4689" spans="2:6">
      <c r="B4689" s="475"/>
      <c r="C4689" s="380" t="str">
        <f>IFERROR(_xlfn.XLOOKUP($B4689,'Reference Prices - Do Not Edit'!$C$4:$C$6575,'Reference Prices - Do Not Edit'!$B$4:$B$6575),"-")</f>
        <v>-</v>
      </c>
      <c r="D4689" s="23">
        <f>IFERROR(_xlfn.XLOOKUP($B4689,'Reference Prices - Do Not Edit'!$C$4:$C$6575,'Reference Prices - Do Not Edit'!$D$4:$D$6575),0)</f>
        <v>0</v>
      </c>
      <c r="E4689" s="23">
        <f>IFERROR(_xlfn.XLOOKUP($B4689,'Reference Prices - Do Not Edit'!$C$4:$C$6575,'Reference Prices - Do Not Edit'!$E$4:$E$6575),0)</f>
        <v>0</v>
      </c>
      <c r="F4689" s="25">
        <f>IFERROR(_xlfn.XLOOKUP($B4689,'Reference Prices - Do Not Edit'!$C$4:$C$6575,'Reference Prices - Do Not Edit'!$I$4:$I$6575),0)</f>
        <v>0</v>
      </c>
    </row>
    <row r="4690" spans="2:6">
      <c r="B4690" s="475"/>
      <c r="C4690" s="380" t="str">
        <f>IFERROR(_xlfn.XLOOKUP($B4690,'Reference Prices - Do Not Edit'!$C$4:$C$6575,'Reference Prices - Do Not Edit'!$B$4:$B$6575),"-")</f>
        <v>-</v>
      </c>
      <c r="D4690" s="23">
        <f>IFERROR(_xlfn.XLOOKUP($B4690,'Reference Prices - Do Not Edit'!$C$4:$C$6575,'Reference Prices - Do Not Edit'!$D$4:$D$6575),0)</f>
        <v>0</v>
      </c>
      <c r="E4690" s="23">
        <f>IFERROR(_xlfn.XLOOKUP($B4690,'Reference Prices - Do Not Edit'!$C$4:$C$6575,'Reference Prices - Do Not Edit'!$E$4:$E$6575),0)</f>
        <v>0</v>
      </c>
      <c r="F4690" s="25">
        <f>IFERROR(_xlfn.XLOOKUP($B4690,'Reference Prices - Do Not Edit'!$C$4:$C$6575,'Reference Prices - Do Not Edit'!$I$4:$I$6575),0)</f>
        <v>0</v>
      </c>
    </row>
    <row r="4691" spans="2:6">
      <c r="B4691" s="475"/>
      <c r="C4691" s="380" t="str">
        <f>IFERROR(_xlfn.XLOOKUP($B4691,'Reference Prices - Do Not Edit'!$C$4:$C$6575,'Reference Prices - Do Not Edit'!$B$4:$B$6575),"-")</f>
        <v>-</v>
      </c>
      <c r="D4691" s="23">
        <f>IFERROR(_xlfn.XLOOKUP($B4691,'Reference Prices - Do Not Edit'!$C$4:$C$6575,'Reference Prices - Do Not Edit'!$D$4:$D$6575),0)</f>
        <v>0</v>
      </c>
      <c r="E4691" s="23">
        <f>IFERROR(_xlfn.XLOOKUP($B4691,'Reference Prices - Do Not Edit'!$C$4:$C$6575,'Reference Prices - Do Not Edit'!$E$4:$E$6575),0)</f>
        <v>0</v>
      </c>
      <c r="F4691" s="25">
        <f>IFERROR(_xlfn.XLOOKUP($B4691,'Reference Prices - Do Not Edit'!$C$4:$C$6575,'Reference Prices - Do Not Edit'!$I$4:$I$6575),0)</f>
        <v>0</v>
      </c>
    </row>
    <row r="4692" spans="2:6">
      <c r="B4692" s="475"/>
      <c r="C4692" s="380" t="str">
        <f>IFERROR(_xlfn.XLOOKUP($B4692,'Reference Prices - Do Not Edit'!$C$4:$C$6575,'Reference Prices - Do Not Edit'!$B$4:$B$6575),"-")</f>
        <v>-</v>
      </c>
      <c r="D4692" s="23">
        <f>IFERROR(_xlfn.XLOOKUP($B4692,'Reference Prices - Do Not Edit'!$C$4:$C$6575,'Reference Prices - Do Not Edit'!$D$4:$D$6575),0)</f>
        <v>0</v>
      </c>
      <c r="E4692" s="23">
        <f>IFERROR(_xlfn.XLOOKUP($B4692,'Reference Prices - Do Not Edit'!$C$4:$C$6575,'Reference Prices - Do Not Edit'!$E$4:$E$6575),0)</f>
        <v>0</v>
      </c>
      <c r="F4692" s="25">
        <f>IFERROR(_xlfn.XLOOKUP($B4692,'Reference Prices - Do Not Edit'!$C$4:$C$6575,'Reference Prices - Do Not Edit'!$I$4:$I$6575),0)</f>
        <v>0</v>
      </c>
    </row>
    <row r="4693" spans="2:6">
      <c r="B4693" s="475"/>
      <c r="C4693" s="380" t="str">
        <f>IFERROR(_xlfn.XLOOKUP($B4693,'Reference Prices - Do Not Edit'!$C$4:$C$6575,'Reference Prices - Do Not Edit'!$B$4:$B$6575),"-")</f>
        <v>-</v>
      </c>
      <c r="D4693" s="23">
        <f>IFERROR(_xlfn.XLOOKUP($B4693,'Reference Prices - Do Not Edit'!$C$4:$C$6575,'Reference Prices - Do Not Edit'!$D$4:$D$6575),0)</f>
        <v>0</v>
      </c>
      <c r="E4693" s="23">
        <f>IFERROR(_xlfn.XLOOKUP($B4693,'Reference Prices - Do Not Edit'!$C$4:$C$6575,'Reference Prices - Do Not Edit'!$E$4:$E$6575),0)</f>
        <v>0</v>
      </c>
      <c r="F4693" s="25">
        <f>IFERROR(_xlfn.XLOOKUP($B4693,'Reference Prices - Do Not Edit'!$C$4:$C$6575,'Reference Prices - Do Not Edit'!$I$4:$I$6575),0)</f>
        <v>0</v>
      </c>
    </row>
    <row r="4694" spans="2:6">
      <c r="B4694" s="475"/>
      <c r="C4694" s="380" t="str">
        <f>IFERROR(_xlfn.XLOOKUP($B4694,'Reference Prices - Do Not Edit'!$C$4:$C$6575,'Reference Prices - Do Not Edit'!$B$4:$B$6575),"-")</f>
        <v>-</v>
      </c>
      <c r="D4694" s="23">
        <f>IFERROR(_xlfn.XLOOKUP($B4694,'Reference Prices - Do Not Edit'!$C$4:$C$6575,'Reference Prices - Do Not Edit'!$D$4:$D$6575),0)</f>
        <v>0</v>
      </c>
      <c r="E4694" s="23">
        <f>IFERROR(_xlfn.XLOOKUP($B4694,'Reference Prices - Do Not Edit'!$C$4:$C$6575,'Reference Prices - Do Not Edit'!$E$4:$E$6575),0)</f>
        <v>0</v>
      </c>
      <c r="F4694" s="25">
        <f>IFERROR(_xlfn.XLOOKUP($B4694,'Reference Prices - Do Not Edit'!$C$4:$C$6575,'Reference Prices - Do Not Edit'!$I$4:$I$6575),0)</f>
        <v>0</v>
      </c>
    </row>
    <row r="4695" spans="2:6">
      <c r="B4695" s="475"/>
      <c r="C4695" s="380" t="str">
        <f>IFERROR(_xlfn.XLOOKUP($B4695,'Reference Prices - Do Not Edit'!$C$4:$C$6575,'Reference Prices - Do Not Edit'!$B$4:$B$6575),"-")</f>
        <v>-</v>
      </c>
      <c r="D4695" s="23">
        <f>IFERROR(_xlfn.XLOOKUP($B4695,'Reference Prices - Do Not Edit'!$C$4:$C$6575,'Reference Prices - Do Not Edit'!$D$4:$D$6575),0)</f>
        <v>0</v>
      </c>
      <c r="E4695" s="23">
        <f>IFERROR(_xlfn.XLOOKUP($B4695,'Reference Prices - Do Not Edit'!$C$4:$C$6575,'Reference Prices - Do Not Edit'!$E$4:$E$6575),0)</f>
        <v>0</v>
      </c>
      <c r="F4695" s="25">
        <f>IFERROR(_xlfn.XLOOKUP($B4695,'Reference Prices - Do Not Edit'!$C$4:$C$6575,'Reference Prices - Do Not Edit'!$I$4:$I$6575),0)</f>
        <v>0</v>
      </c>
    </row>
    <row r="4696" spans="2:6">
      <c r="B4696" s="475"/>
      <c r="C4696" s="380" t="str">
        <f>IFERROR(_xlfn.XLOOKUP($B4696,'Reference Prices - Do Not Edit'!$C$4:$C$6575,'Reference Prices - Do Not Edit'!$B$4:$B$6575),"-")</f>
        <v>-</v>
      </c>
      <c r="D4696" s="23">
        <f>IFERROR(_xlfn.XLOOKUP($B4696,'Reference Prices - Do Not Edit'!$C$4:$C$6575,'Reference Prices - Do Not Edit'!$D$4:$D$6575),0)</f>
        <v>0</v>
      </c>
      <c r="E4696" s="23">
        <f>IFERROR(_xlfn.XLOOKUP($B4696,'Reference Prices - Do Not Edit'!$C$4:$C$6575,'Reference Prices - Do Not Edit'!$E$4:$E$6575),0)</f>
        <v>0</v>
      </c>
      <c r="F4696" s="25">
        <f>IFERROR(_xlfn.XLOOKUP($B4696,'Reference Prices - Do Not Edit'!$C$4:$C$6575,'Reference Prices - Do Not Edit'!$I$4:$I$6575),0)</f>
        <v>0</v>
      </c>
    </row>
    <row r="4697" spans="2:6">
      <c r="B4697" s="475"/>
      <c r="C4697" s="380" t="str">
        <f>IFERROR(_xlfn.XLOOKUP($B4697,'Reference Prices - Do Not Edit'!$C$4:$C$6575,'Reference Prices - Do Not Edit'!$B$4:$B$6575),"-")</f>
        <v>-</v>
      </c>
      <c r="D4697" s="23">
        <f>IFERROR(_xlfn.XLOOKUP($B4697,'Reference Prices - Do Not Edit'!$C$4:$C$6575,'Reference Prices - Do Not Edit'!$D$4:$D$6575),0)</f>
        <v>0</v>
      </c>
      <c r="E4697" s="23">
        <f>IFERROR(_xlfn.XLOOKUP($B4697,'Reference Prices - Do Not Edit'!$C$4:$C$6575,'Reference Prices - Do Not Edit'!$E$4:$E$6575),0)</f>
        <v>0</v>
      </c>
      <c r="F4697" s="25">
        <f>IFERROR(_xlfn.XLOOKUP($B4697,'Reference Prices - Do Not Edit'!$C$4:$C$6575,'Reference Prices - Do Not Edit'!$I$4:$I$6575),0)</f>
        <v>0</v>
      </c>
    </row>
    <row r="4698" spans="2:6">
      <c r="B4698" s="475"/>
      <c r="C4698" s="380" t="str">
        <f>IFERROR(_xlfn.XLOOKUP($B4698,'Reference Prices - Do Not Edit'!$C$4:$C$6575,'Reference Prices - Do Not Edit'!$B$4:$B$6575),"-")</f>
        <v>-</v>
      </c>
      <c r="D4698" s="23">
        <f>IFERROR(_xlfn.XLOOKUP($B4698,'Reference Prices - Do Not Edit'!$C$4:$C$6575,'Reference Prices - Do Not Edit'!$D$4:$D$6575),0)</f>
        <v>0</v>
      </c>
      <c r="E4698" s="23">
        <f>IFERROR(_xlfn.XLOOKUP($B4698,'Reference Prices - Do Not Edit'!$C$4:$C$6575,'Reference Prices - Do Not Edit'!$E$4:$E$6575),0)</f>
        <v>0</v>
      </c>
      <c r="F4698" s="25">
        <f>IFERROR(_xlfn.XLOOKUP($B4698,'Reference Prices - Do Not Edit'!$C$4:$C$6575,'Reference Prices - Do Not Edit'!$I$4:$I$6575),0)</f>
        <v>0</v>
      </c>
    </row>
    <row r="4699" spans="2:6">
      <c r="B4699" s="475"/>
      <c r="C4699" s="380" t="str">
        <f>IFERROR(_xlfn.XLOOKUP($B4699,'Reference Prices - Do Not Edit'!$C$4:$C$6575,'Reference Prices - Do Not Edit'!$B$4:$B$6575),"-")</f>
        <v>-</v>
      </c>
      <c r="D4699" s="23">
        <f>IFERROR(_xlfn.XLOOKUP($B4699,'Reference Prices - Do Not Edit'!$C$4:$C$6575,'Reference Prices - Do Not Edit'!$D$4:$D$6575),0)</f>
        <v>0</v>
      </c>
      <c r="E4699" s="23">
        <f>IFERROR(_xlfn.XLOOKUP($B4699,'Reference Prices - Do Not Edit'!$C$4:$C$6575,'Reference Prices - Do Not Edit'!$E$4:$E$6575),0)</f>
        <v>0</v>
      </c>
      <c r="F4699" s="25">
        <f>IFERROR(_xlfn.XLOOKUP($B4699,'Reference Prices - Do Not Edit'!$C$4:$C$6575,'Reference Prices - Do Not Edit'!$I$4:$I$6575),0)</f>
        <v>0</v>
      </c>
    </row>
    <row r="4700" spans="2:6">
      <c r="B4700" s="475"/>
      <c r="C4700" s="380" t="str">
        <f>IFERROR(_xlfn.XLOOKUP($B4700,'Reference Prices - Do Not Edit'!$C$4:$C$6575,'Reference Prices - Do Not Edit'!$B$4:$B$6575),"-")</f>
        <v>-</v>
      </c>
      <c r="D4700" s="23">
        <f>IFERROR(_xlfn.XLOOKUP($B4700,'Reference Prices - Do Not Edit'!$C$4:$C$6575,'Reference Prices - Do Not Edit'!$D$4:$D$6575),0)</f>
        <v>0</v>
      </c>
      <c r="E4700" s="23">
        <f>IFERROR(_xlfn.XLOOKUP($B4700,'Reference Prices - Do Not Edit'!$C$4:$C$6575,'Reference Prices - Do Not Edit'!$E$4:$E$6575),0)</f>
        <v>0</v>
      </c>
      <c r="F4700" s="25">
        <f>IFERROR(_xlfn.XLOOKUP($B4700,'Reference Prices - Do Not Edit'!$C$4:$C$6575,'Reference Prices - Do Not Edit'!$I$4:$I$6575),0)</f>
        <v>0</v>
      </c>
    </row>
    <row r="4701" spans="2:6">
      <c r="B4701" s="475"/>
      <c r="C4701" s="380" t="str">
        <f>IFERROR(_xlfn.XLOOKUP($B4701,'Reference Prices - Do Not Edit'!$C$4:$C$6575,'Reference Prices - Do Not Edit'!$B$4:$B$6575),"-")</f>
        <v>-</v>
      </c>
      <c r="D4701" s="23">
        <f>IFERROR(_xlfn.XLOOKUP($B4701,'Reference Prices - Do Not Edit'!$C$4:$C$6575,'Reference Prices - Do Not Edit'!$D$4:$D$6575),0)</f>
        <v>0</v>
      </c>
      <c r="E4701" s="23">
        <f>IFERROR(_xlfn.XLOOKUP($B4701,'Reference Prices - Do Not Edit'!$C$4:$C$6575,'Reference Prices - Do Not Edit'!$E$4:$E$6575),0)</f>
        <v>0</v>
      </c>
      <c r="F4701" s="25">
        <f>IFERROR(_xlfn.XLOOKUP($B4701,'Reference Prices - Do Not Edit'!$C$4:$C$6575,'Reference Prices - Do Not Edit'!$I$4:$I$6575),0)</f>
        <v>0</v>
      </c>
    </row>
    <row r="4702" spans="2:6">
      <c r="B4702" s="475"/>
      <c r="C4702" s="380" t="str">
        <f>IFERROR(_xlfn.XLOOKUP($B4702,'Reference Prices - Do Not Edit'!$C$4:$C$6575,'Reference Prices - Do Not Edit'!$B$4:$B$6575),"-")</f>
        <v>-</v>
      </c>
      <c r="D4702" s="23">
        <f>IFERROR(_xlfn.XLOOKUP($B4702,'Reference Prices - Do Not Edit'!$C$4:$C$6575,'Reference Prices - Do Not Edit'!$D$4:$D$6575),0)</f>
        <v>0</v>
      </c>
      <c r="E4702" s="23">
        <f>IFERROR(_xlfn.XLOOKUP($B4702,'Reference Prices - Do Not Edit'!$C$4:$C$6575,'Reference Prices - Do Not Edit'!$E$4:$E$6575),0)</f>
        <v>0</v>
      </c>
      <c r="F4702" s="25">
        <f>IFERROR(_xlfn.XLOOKUP($B4702,'Reference Prices - Do Not Edit'!$C$4:$C$6575,'Reference Prices - Do Not Edit'!$I$4:$I$6575),0)</f>
        <v>0</v>
      </c>
    </row>
    <row r="4703" spans="2:6">
      <c r="B4703" s="475"/>
      <c r="C4703" s="380" t="str">
        <f>IFERROR(_xlfn.XLOOKUP($B4703,'Reference Prices - Do Not Edit'!$C$4:$C$6575,'Reference Prices - Do Not Edit'!$B$4:$B$6575),"-")</f>
        <v>-</v>
      </c>
      <c r="D4703" s="23">
        <f>IFERROR(_xlfn.XLOOKUP($B4703,'Reference Prices - Do Not Edit'!$C$4:$C$6575,'Reference Prices - Do Not Edit'!$D$4:$D$6575),0)</f>
        <v>0</v>
      </c>
      <c r="E4703" s="23">
        <f>IFERROR(_xlfn.XLOOKUP($B4703,'Reference Prices - Do Not Edit'!$C$4:$C$6575,'Reference Prices - Do Not Edit'!$E$4:$E$6575),0)</f>
        <v>0</v>
      </c>
      <c r="F4703" s="25">
        <f>IFERROR(_xlfn.XLOOKUP($B4703,'Reference Prices - Do Not Edit'!$C$4:$C$6575,'Reference Prices - Do Not Edit'!$I$4:$I$6575),0)</f>
        <v>0</v>
      </c>
    </row>
    <row r="4704" spans="2:6">
      <c r="B4704" s="475"/>
      <c r="C4704" s="380" t="str">
        <f>IFERROR(_xlfn.XLOOKUP($B4704,'Reference Prices - Do Not Edit'!$C$4:$C$6575,'Reference Prices - Do Not Edit'!$B$4:$B$6575),"-")</f>
        <v>-</v>
      </c>
      <c r="D4704" s="23">
        <f>IFERROR(_xlfn.XLOOKUP($B4704,'Reference Prices - Do Not Edit'!$C$4:$C$6575,'Reference Prices - Do Not Edit'!$D$4:$D$6575),0)</f>
        <v>0</v>
      </c>
      <c r="E4704" s="23">
        <f>IFERROR(_xlfn.XLOOKUP($B4704,'Reference Prices - Do Not Edit'!$C$4:$C$6575,'Reference Prices - Do Not Edit'!$E$4:$E$6575),0)</f>
        <v>0</v>
      </c>
      <c r="F4704" s="25">
        <f>IFERROR(_xlfn.XLOOKUP($B4704,'Reference Prices - Do Not Edit'!$C$4:$C$6575,'Reference Prices - Do Not Edit'!$I$4:$I$6575),0)</f>
        <v>0</v>
      </c>
    </row>
    <row r="4705" spans="2:6">
      <c r="B4705" s="475"/>
      <c r="C4705" s="380" t="str">
        <f>IFERROR(_xlfn.XLOOKUP($B4705,'Reference Prices - Do Not Edit'!$C$4:$C$6575,'Reference Prices - Do Not Edit'!$B$4:$B$6575),"-")</f>
        <v>-</v>
      </c>
      <c r="D4705" s="23">
        <f>IFERROR(_xlfn.XLOOKUP($B4705,'Reference Prices - Do Not Edit'!$C$4:$C$6575,'Reference Prices - Do Not Edit'!$D$4:$D$6575),0)</f>
        <v>0</v>
      </c>
      <c r="E4705" s="23">
        <f>IFERROR(_xlfn.XLOOKUP($B4705,'Reference Prices - Do Not Edit'!$C$4:$C$6575,'Reference Prices - Do Not Edit'!$E$4:$E$6575),0)</f>
        <v>0</v>
      </c>
      <c r="F4705" s="25">
        <f>IFERROR(_xlfn.XLOOKUP($B4705,'Reference Prices - Do Not Edit'!$C$4:$C$6575,'Reference Prices - Do Not Edit'!$I$4:$I$6575),0)</f>
        <v>0</v>
      </c>
    </row>
    <row r="4706" spans="2:6">
      <c r="B4706" s="475"/>
      <c r="C4706" s="380" t="str">
        <f>IFERROR(_xlfn.XLOOKUP($B4706,'Reference Prices - Do Not Edit'!$C$4:$C$6575,'Reference Prices - Do Not Edit'!$B$4:$B$6575),"-")</f>
        <v>-</v>
      </c>
      <c r="D4706" s="23">
        <f>IFERROR(_xlfn.XLOOKUP($B4706,'Reference Prices - Do Not Edit'!$C$4:$C$6575,'Reference Prices - Do Not Edit'!$D$4:$D$6575),0)</f>
        <v>0</v>
      </c>
      <c r="E4706" s="23">
        <f>IFERROR(_xlfn.XLOOKUP($B4706,'Reference Prices - Do Not Edit'!$C$4:$C$6575,'Reference Prices - Do Not Edit'!$E$4:$E$6575),0)</f>
        <v>0</v>
      </c>
      <c r="F4706" s="25">
        <f>IFERROR(_xlfn.XLOOKUP($B4706,'Reference Prices - Do Not Edit'!$C$4:$C$6575,'Reference Prices - Do Not Edit'!$I$4:$I$6575),0)</f>
        <v>0</v>
      </c>
    </row>
    <row r="4707" spans="2:6">
      <c r="B4707" s="475"/>
      <c r="C4707" s="380" t="str">
        <f>IFERROR(_xlfn.XLOOKUP($B4707,'Reference Prices - Do Not Edit'!$C$4:$C$6575,'Reference Prices - Do Not Edit'!$B$4:$B$6575),"-")</f>
        <v>-</v>
      </c>
      <c r="D4707" s="23">
        <f>IFERROR(_xlfn.XLOOKUP($B4707,'Reference Prices - Do Not Edit'!$C$4:$C$6575,'Reference Prices - Do Not Edit'!$D$4:$D$6575),0)</f>
        <v>0</v>
      </c>
      <c r="E4707" s="23">
        <f>IFERROR(_xlfn.XLOOKUP($B4707,'Reference Prices - Do Not Edit'!$C$4:$C$6575,'Reference Prices - Do Not Edit'!$E$4:$E$6575),0)</f>
        <v>0</v>
      </c>
      <c r="F4707" s="25">
        <f>IFERROR(_xlfn.XLOOKUP($B4707,'Reference Prices - Do Not Edit'!$C$4:$C$6575,'Reference Prices - Do Not Edit'!$I$4:$I$6575),0)</f>
        <v>0</v>
      </c>
    </row>
    <row r="4708" spans="2:6">
      <c r="B4708" s="475"/>
      <c r="C4708" s="380" t="str">
        <f>IFERROR(_xlfn.XLOOKUP($B4708,'Reference Prices - Do Not Edit'!$C$4:$C$6575,'Reference Prices - Do Not Edit'!$B$4:$B$6575),"-")</f>
        <v>-</v>
      </c>
      <c r="D4708" s="23">
        <f>IFERROR(_xlfn.XLOOKUP($B4708,'Reference Prices - Do Not Edit'!$C$4:$C$6575,'Reference Prices - Do Not Edit'!$D$4:$D$6575),0)</f>
        <v>0</v>
      </c>
      <c r="E4708" s="23">
        <f>IFERROR(_xlfn.XLOOKUP($B4708,'Reference Prices - Do Not Edit'!$C$4:$C$6575,'Reference Prices - Do Not Edit'!$E$4:$E$6575),0)</f>
        <v>0</v>
      </c>
      <c r="F4708" s="25">
        <f>IFERROR(_xlfn.XLOOKUP($B4708,'Reference Prices - Do Not Edit'!$C$4:$C$6575,'Reference Prices - Do Not Edit'!$I$4:$I$6575),0)</f>
        <v>0</v>
      </c>
    </row>
    <row r="4709" spans="2:6">
      <c r="B4709" s="475"/>
      <c r="C4709" s="380" t="str">
        <f>IFERROR(_xlfn.XLOOKUP($B4709,'Reference Prices - Do Not Edit'!$C$4:$C$6575,'Reference Prices - Do Not Edit'!$B$4:$B$6575),"-")</f>
        <v>-</v>
      </c>
      <c r="D4709" s="23">
        <f>IFERROR(_xlfn.XLOOKUP($B4709,'Reference Prices - Do Not Edit'!$C$4:$C$6575,'Reference Prices - Do Not Edit'!$D$4:$D$6575),0)</f>
        <v>0</v>
      </c>
      <c r="E4709" s="23">
        <f>IFERROR(_xlfn.XLOOKUP($B4709,'Reference Prices - Do Not Edit'!$C$4:$C$6575,'Reference Prices - Do Not Edit'!$E$4:$E$6575),0)</f>
        <v>0</v>
      </c>
      <c r="F4709" s="25">
        <f>IFERROR(_xlfn.XLOOKUP($B4709,'Reference Prices - Do Not Edit'!$C$4:$C$6575,'Reference Prices - Do Not Edit'!$I$4:$I$6575),0)</f>
        <v>0</v>
      </c>
    </row>
    <row r="4710" spans="2:6">
      <c r="B4710" s="475"/>
      <c r="C4710" s="380" t="str">
        <f>IFERROR(_xlfn.XLOOKUP($B4710,'Reference Prices - Do Not Edit'!$C$4:$C$6575,'Reference Prices - Do Not Edit'!$B$4:$B$6575),"-")</f>
        <v>-</v>
      </c>
      <c r="D4710" s="23">
        <f>IFERROR(_xlfn.XLOOKUP($B4710,'Reference Prices - Do Not Edit'!$C$4:$C$6575,'Reference Prices - Do Not Edit'!$D$4:$D$6575),0)</f>
        <v>0</v>
      </c>
      <c r="E4710" s="23">
        <f>IFERROR(_xlfn.XLOOKUP($B4710,'Reference Prices - Do Not Edit'!$C$4:$C$6575,'Reference Prices - Do Not Edit'!$E$4:$E$6575),0)</f>
        <v>0</v>
      </c>
      <c r="F4710" s="25">
        <f>IFERROR(_xlfn.XLOOKUP($B4710,'Reference Prices - Do Not Edit'!$C$4:$C$6575,'Reference Prices - Do Not Edit'!$I$4:$I$6575),0)</f>
        <v>0</v>
      </c>
    </row>
    <row r="4711" spans="2:6">
      <c r="B4711" s="475"/>
      <c r="C4711" s="380" t="str">
        <f>IFERROR(_xlfn.XLOOKUP($B4711,'Reference Prices - Do Not Edit'!$C$4:$C$6575,'Reference Prices - Do Not Edit'!$B$4:$B$6575),"-")</f>
        <v>-</v>
      </c>
      <c r="D4711" s="23">
        <f>IFERROR(_xlfn.XLOOKUP($B4711,'Reference Prices - Do Not Edit'!$C$4:$C$6575,'Reference Prices - Do Not Edit'!$D$4:$D$6575),0)</f>
        <v>0</v>
      </c>
      <c r="E4711" s="23">
        <f>IFERROR(_xlfn.XLOOKUP($B4711,'Reference Prices - Do Not Edit'!$C$4:$C$6575,'Reference Prices - Do Not Edit'!$E$4:$E$6575),0)</f>
        <v>0</v>
      </c>
      <c r="F4711" s="25">
        <f>IFERROR(_xlfn.XLOOKUP($B4711,'Reference Prices - Do Not Edit'!$C$4:$C$6575,'Reference Prices - Do Not Edit'!$I$4:$I$6575),0)</f>
        <v>0</v>
      </c>
    </row>
    <row r="4712" spans="2:6">
      <c r="B4712" s="475"/>
      <c r="C4712" s="380" t="str">
        <f>IFERROR(_xlfn.XLOOKUP($B4712,'Reference Prices - Do Not Edit'!$C$4:$C$6575,'Reference Prices - Do Not Edit'!$B$4:$B$6575),"-")</f>
        <v>-</v>
      </c>
      <c r="D4712" s="23">
        <f>IFERROR(_xlfn.XLOOKUP($B4712,'Reference Prices - Do Not Edit'!$C$4:$C$6575,'Reference Prices - Do Not Edit'!$D$4:$D$6575),0)</f>
        <v>0</v>
      </c>
      <c r="E4712" s="23">
        <f>IFERROR(_xlfn.XLOOKUP($B4712,'Reference Prices - Do Not Edit'!$C$4:$C$6575,'Reference Prices - Do Not Edit'!$E$4:$E$6575),0)</f>
        <v>0</v>
      </c>
      <c r="F4712" s="25">
        <f>IFERROR(_xlfn.XLOOKUP($B4712,'Reference Prices - Do Not Edit'!$C$4:$C$6575,'Reference Prices - Do Not Edit'!$I$4:$I$6575),0)</f>
        <v>0</v>
      </c>
    </row>
    <row r="4713" spans="2:6">
      <c r="B4713" s="475"/>
      <c r="C4713" s="380" t="str">
        <f>IFERROR(_xlfn.XLOOKUP($B4713,'Reference Prices - Do Not Edit'!$C$4:$C$6575,'Reference Prices - Do Not Edit'!$B$4:$B$6575),"-")</f>
        <v>-</v>
      </c>
      <c r="D4713" s="23">
        <f>IFERROR(_xlfn.XLOOKUP($B4713,'Reference Prices - Do Not Edit'!$C$4:$C$6575,'Reference Prices - Do Not Edit'!$D$4:$D$6575),0)</f>
        <v>0</v>
      </c>
      <c r="E4713" s="23">
        <f>IFERROR(_xlfn.XLOOKUP($B4713,'Reference Prices - Do Not Edit'!$C$4:$C$6575,'Reference Prices - Do Not Edit'!$E$4:$E$6575),0)</f>
        <v>0</v>
      </c>
      <c r="F4713" s="25">
        <f>IFERROR(_xlfn.XLOOKUP($B4713,'Reference Prices - Do Not Edit'!$C$4:$C$6575,'Reference Prices - Do Not Edit'!$I$4:$I$6575),0)</f>
        <v>0</v>
      </c>
    </row>
    <row r="4714" spans="2:6">
      <c r="B4714" s="475"/>
      <c r="C4714" s="380" t="str">
        <f>IFERROR(_xlfn.XLOOKUP($B4714,'Reference Prices - Do Not Edit'!$C$4:$C$6575,'Reference Prices - Do Not Edit'!$B$4:$B$6575),"-")</f>
        <v>-</v>
      </c>
      <c r="D4714" s="23">
        <f>IFERROR(_xlfn.XLOOKUP($B4714,'Reference Prices - Do Not Edit'!$C$4:$C$6575,'Reference Prices - Do Not Edit'!$D$4:$D$6575),0)</f>
        <v>0</v>
      </c>
      <c r="E4714" s="23">
        <f>IFERROR(_xlfn.XLOOKUP($B4714,'Reference Prices - Do Not Edit'!$C$4:$C$6575,'Reference Prices - Do Not Edit'!$E$4:$E$6575),0)</f>
        <v>0</v>
      </c>
      <c r="F4714" s="25">
        <f>IFERROR(_xlfn.XLOOKUP($B4714,'Reference Prices - Do Not Edit'!$C$4:$C$6575,'Reference Prices - Do Not Edit'!$I$4:$I$6575),0)</f>
        <v>0</v>
      </c>
    </row>
    <row r="4715" spans="2:6">
      <c r="B4715" s="475"/>
      <c r="C4715" s="380" t="str">
        <f>IFERROR(_xlfn.XLOOKUP($B4715,'Reference Prices - Do Not Edit'!$C$4:$C$6575,'Reference Prices - Do Not Edit'!$B$4:$B$6575),"-")</f>
        <v>-</v>
      </c>
      <c r="D4715" s="23">
        <f>IFERROR(_xlfn.XLOOKUP($B4715,'Reference Prices - Do Not Edit'!$C$4:$C$6575,'Reference Prices - Do Not Edit'!$D$4:$D$6575),0)</f>
        <v>0</v>
      </c>
      <c r="E4715" s="23">
        <f>IFERROR(_xlfn.XLOOKUP($B4715,'Reference Prices - Do Not Edit'!$C$4:$C$6575,'Reference Prices - Do Not Edit'!$E$4:$E$6575),0)</f>
        <v>0</v>
      </c>
      <c r="F4715" s="25">
        <f>IFERROR(_xlfn.XLOOKUP($B4715,'Reference Prices - Do Not Edit'!$C$4:$C$6575,'Reference Prices - Do Not Edit'!$I$4:$I$6575),0)</f>
        <v>0</v>
      </c>
    </row>
    <row r="4716" spans="2:6">
      <c r="B4716" s="475"/>
      <c r="C4716" s="380" t="str">
        <f>IFERROR(_xlfn.XLOOKUP($B4716,'Reference Prices - Do Not Edit'!$C$4:$C$6575,'Reference Prices - Do Not Edit'!$B$4:$B$6575),"-")</f>
        <v>-</v>
      </c>
      <c r="D4716" s="23">
        <f>IFERROR(_xlfn.XLOOKUP($B4716,'Reference Prices - Do Not Edit'!$C$4:$C$6575,'Reference Prices - Do Not Edit'!$D$4:$D$6575),0)</f>
        <v>0</v>
      </c>
      <c r="E4716" s="23">
        <f>IFERROR(_xlfn.XLOOKUP($B4716,'Reference Prices - Do Not Edit'!$C$4:$C$6575,'Reference Prices - Do Not Edit'!$E$4:$E$6575),0)</f>
        <v>0</v>
      </c>
      <c r="F4716" s="25">
        <f>IFERROR(_xlfn.XLOOKUP($B4716,'Reference Prices - Do Not Edit'!$C$4:$C$6575,'Reference Prices - Do Not Edit'!$I$4:$I$6575),0)</f>
        <v>0</v>
      </c>
    </row>
    <row r="4717" spans="2:6">
      <c r="B4717" s="475"/>
      <c r="C4717" s="380" t="str">
        <f>IFERROR(_xlfn.XLOOKUP($B4717,'Reference Prices - Do Not Edit'!$C$4:$C$6575,'Reference Prices - Do Not Edit'!$B$4:$B$6575),"-")</f>
        <v>-</v>
      </c>
      <c r="D4717" s="23">
        <f>IFERROR(_xlfn.XLOOKUP($B4717,'Reference Prices - Do Not Edit'!$C$4:$C$6575,'Reference Prices - Do Not Edit'!$D$4:$D$6575),0)</f>
        <v>0</v>
      </c>
      <c r="E4717" s="23">
        <f>IFERROR(_xlfn.XLOOKUP($B4717,'Reference Prices - Do Not Edit'!$C$4:$C$6575,'Reference Prices - Do Not Edit'!$E$4:$E$6575),0)</f>
        <v>0</v>
      </c>
      <c r="F4717" s="25">
        <f>IFERROR(_xlfn.XLOOKUP($B4717,'Reference Prices - Do Not Edit'!$C$4:$C$6575,'Reference Prices - Do Not Edit'!$I$4:$I$6575),0)</f>
        <v>0</v>
      </c>
    </row>
    <row r="4718" spans="2:6">
      <c r="B4718" s="475"/>
      <c r="C4718" s="380" t="str">
        <f>IFERROR(_xlfn.XLOOKUP($B4718,'Reference Prices - Do Not Edit'!$C$4:$C$6575,'Reference Prices - Do Not Edit'!$B$4:$B$6575),"-")</f>
        <v>-</v>
      </c>
      <c r="D4718" s="23">
        <f>IFERROR(_xlfn.XLOOKUP($B4718,'Reference Prices - Do Not Edit'!$C$4:$C$6575,'Reference Prices - Do Not Edit'!$D$4:$D$6575),0)</f>
        <v>0</v>
      </c>
      <c r="E4718" s="23">
        <f>IFERROR(_xlfn.XLOOKUP($B4718,'Reference Prices - Do Not Edit'!$C$4:$C$6575,'Reference Prices - Do Not Edit'!$E$4:$E$6575),0)</f>
        <v>0</v>
      </c>
      <c r="F4718" s="25">
        <f>IFERROR(_xlfn.XLOOKUP($B4718,'Reference Prices - Do Not Edit'!$C$4:$C$6575,'Reference Prices - Do Not Edit'!$I$4:$I$6575),0)</f>
        <v>0</v>
      </c>
    </row>
    <row r="4719" spans="2:6">
      <c r="B4719" s="475"/>
      <c r="C4719" s="380" t="str">
        <f>IFERROR(_xlfn.XLOOKUP($B4719,'Reference Prices - Do Not Edit'!$C$4:$C$6575,'Reference Prices - Do Not Edit'!$B$4:$B$6575),"-")</f>
        <v>-</v>
      </c>
      <c r="D4719" s="23">
        <f>IFERROR(_xlfn.XLOOKUP($B4719,'Reference Prices - Do Not Edit'!$C$4:$C$6575,'Reference Prices - Do Not Edit'!$D$4:$D$6575),0)</f>
        <v>0</v>
      </c>
      <c r="E4719" s="23">
        <f>IFERROR(_xlfn.XLOOKUP($B4719,'Reference Prices - Do Not Edit'!$C$4:$C$6575,'Reference Prices - Do Not Edit'!$E$4:$E$6575),0)</f>
        <v>0</v>
      </c>
      <c r="F4719" s="25">
        <f>IFERROR(_xlfn.XLOOKUP($B4719,'Reference Prices - Do Not Edit'!$C$4:$C$6575,'Reference Prices - Do Not Edit'!$I$4:$I$6575),0)</f>
        <v>0</v>
      </c>
    </row>
    <row r="4720" spans="2:6">
      <c r="B4720" s="475"/>
      <c r="C4720" s="380" t="str">
        <f>IFERROR(_xlfn.XLOOKUP($B4720,'Reference Prices - Do Not Edit'!$C$4:$C$6575,'Reference Prices - Do Not Edit'!$B$4:$B$6575),"-")</f>
        <v>-</v>
      </c>
      <c r="D4720" s="23">
        <f>IFERROR(_xlfn.XLOOKUP($B4720,'Reference Prices - Do Not Edit'!$C$4:$C$6575,'Reference Prices - Do Not Edit'!$D$4:$D$6575),0)</f>
        <v>0</v>
      </c>
      <c r="E4720" s="23">
        <f>IFERROR(_xlfn.XLOOKUP($B4720,'Reference Prices - Do Not Edit'!$C$4:$C$6575,'Reference Prices - Do Not Edit'!$E$4:$E$6575),0)</f>
        <v>0</v>
      </c>
      <c r="F4720" s="25">
        <f>IFERROR(_xlfn.XLOOKUP($B4720,'Reference Prices - Do Not Edit'!$C$4:$C$6575,'Reference Prices - Do Not Edit'!$I$4:$I$6575),0)</f>
        <v>0</v>
      </c>
    </row>
    <row r="4721" spans="2:6">
      <c r="B4721" s="475"/>
      <c r="C4721" s="380" t="str">
        <f>IFERROR(_xlfn.XLOOKUP($B4721,'Reference Prices - Do Not Edit'!$C$4:$C$6575,'Reference Prices - Do Not Edit'!$B$4:$B$6575),"-")</f>
        <v>-</v>
      </c>
      <c r="D4721" s="23">
        <f>IFERROR(_xlfn.XLOOKUP($B4721,'Reference Prices - Do Not Edit'!$C$4:$C$6575,'Reference Prices - Do Not Edit'!$D$4:$D$6575),0)</f>
        <v>0</v>
      </c>
      <c r="E4721" s="23">
        <f>IFERROR(_xlfn.XLOOKUP($B4721,'Reference Prices - Do Not Edit'!$C$4:$C$6575,'Reference Prices - Do Not Edit'!$E$4:$E$6575),0)</f>
        <v>0</v>
      </c>
      <c r="F4721" s="25">
        <f>IFERROR(_xlfn.XLOOKUP($B4721,'Reference Prices - Do Not Edit'!$C$4:$C$6575,'Reference Prices - Do Not Edit'!$I$4:$I$6575),0)</f>
        <v>0</v>
      </c>
    </row>
    <row r="4722" spans="2:6">
      <c r="B4722" s="475"/>
      <c r="C4722" s="380" t="str">
        <f>IFERROR(_xlfn.XLOOKUP($B4722,'Reference Prices - Do Not Edit'!$C$4:$C$6575,'Reference Prices - Do Not Edit'!$B$4:$B$6575),"-")</f>
        <v>-</v>
      </c>
      <c r="D4722" s="23">
        <f>IFERROR(_xlfn.XLOOKUP($B4722,'Reference Prices - Do Not Edit'!$C$4:$C$6575,'Reference Prices - Do Not Edit'!$D$4:$D$6575),0)</f>
        <v>0</v>
      </c>
      <c r="E4722" s="23">
        <f>IFERROR(_xlfn.XLOOKUP($B4722,'Reference Prices - Do Not Edit'!$C$4:$C$6575,'Reference Prices - Do Not Edit'!$E$4:$E$6575),0)</f>
        <v>0</v>
      </c>
      <c r="F4722" s="25">
        <f>IFERROR(_xlfn.XLOOKUP($B4722,'Reference Prices - Do Not Edit'!$C$4:$C$6575,'Reference Prices - Do Not Edit'!$I$4:$I$6575),0)</f>
        <v>0</v>
      </c>
    </row>
    <row r="4723" spans="2:6">
      <c r="B4723" s="475"/>
      <c r="C4723" s="380" t="str">
        <f>IFERROR(_xlfn.XLOOKUP($B4723,'Reference Prices - Do Not Edit'!$C$4:$C$6575,'Reference Prices - Do Not Edit'!$B$4:$B$6575),"-")</f>
        <v>-</v>
      </c>
      <c r="D4723" s="23">
        <f>IFERROR(_xlfn.XLOOKUP($B4723,'Reference Prices - Do Not Edit'!$C$4:$C$6575,'Reference Prices - Do Not Edit'!$D$4:$D$6575),0)</f>
        <v>0</v>
      </c>
      <c r="E4723" s="23">
        <f>IFERROR(_xlfn.XLOOKUP($B4723,'Reference Prices - Do Not Edit'!$C$4:$C$6575,'Reference Prices - Do Not Edit'!$E$4:$E$6575),0)</f>
        <v>0</v>
      </c>
      <c r="F4723" s="25">
        <f>IFERROR(_xlfn.XLOOKUP($B4723,'Reference Prices - Do Not Edit'!$C$4:$C$6575,'Reference Prices - Do Not Edit'!$I$4:$I$6575),0)</f>
        <v>0</v>
      </c>
    </row>
    <row r="4724" spans="2:6">
      <c r="B4724" s="475"/>
      <c r="C4724" s="380" t="str">
        <f>IFERROR(_xlfn.XLOOKUP($B4724,'Reference Prices - Do Not Edit'!$C$4:$C$6575,'Reference Prices - Do Not Edit'!$B$4:$B$6575),"-")</f>
        <v>-</v>
      </c>
      <c r="D4724" s="23">
        <f>IFERROR(_xlfn.XLOOKUP($B4724,'Reference Prices - Do Not Edit'!$C$4:$C$6575,'Reference Prices - Do Not Edit'!$D$4:$D$6575),0)</f>
        <v>0</v>
      </c>
      <c r="E4724" s="23">
        <f>IFERROR(_xlfn.XLOOKUP($B4724,'Reference Prices - Do Not Edit'!$C$4:$C$6575,'Reference Prices - Do Not Edit'!$E$4:$E$6575),0)</f>
        <v>0</v>
      </c>
      <c r="F4724" s="25">
        <f>IFERROR(_xlfn.XLOOKUP($B4724,'Reference Prices - Do Not Edit'!$C$4:$C$6575,'Reference Prices - Do Not Edit'!$I$4:$I$6575),0)</f>
        <v>0</v>
      </c>
    </row>
    <row r="4725" spans="2:6">
      <c r="B4725" s="475"/>
      <c r="C4725" s="380" t="str">
        <f>IFERROR(_xlfn.XLOOKUP($B4725,'Reference Prices - Do Not Edit'!$C$4:$C$6575,'Reference Prices - Do Not Edit'!$B$4:$B$6575),"-")</f>
        <v>-</v>
      </c>
      <c r="D4725" s="23">
        <f>IFERROR(_xlfn.XLOOKUP($B4725,'Reference Prices - Do Not Edit'!$C$4:$C$6575,'Reference Prices - Do Not Edit'!$D$4:$D$6575),0)</f>
        <v>0</v>
      </c>
      <c r="E4725" s="23">
        <f>IFERROR(_xlfn.XLOOKUP($B4725,'Reference Prices - Do Not Edit'!$C$4:$C$6575,'Reference Prices - Do Not Edit'!$E$4:$E$6575),0)</f>
        <v>0</v>
      </c>
      <c r="F4725" s="25">
        <f>IFERROR(_xlfn.XLOOKUP($B4725,'Reference Prices - Do Not Edit'!$C$4:$C$6575,'Reference Prices - Do Not Edit'!$I$4:$I$6575),0)</f>
        <v>0</v>
      </c>
    </row>
    <row r="4726" spans="2:6">
      <c r="B4726" s="475"/>
      <c r="C4726" s="380" t="str">
        <f>IFERROR(_xlfn.XLOOKUP($B4726,'Reference Prices - Do Not Edit'!$C$4:$C$6575,'Reference Prices - Do Not Edit'!$B$4:$B$6575),"-")</f>
        <v>-</v>
      </c>
      <c r="D4726" s="23">
        <f>IFERROR(_xlfn.XLOOKUP($B4726,'Reference Prices - Do Not Edit'!$C$4:$C$6575,'Reference Prices - Do Not Edit'!$D$4:$D$6575),0)</f>
        <v>0</v>
      </c>
      <c r="E4726" s="23">
        <f>IFERROR(_xlfn.XLOOKUP($B4726,'Reference Prices - Do Not Edit'!$C$4:$C$6575,'Reference Prices - Do Not Edit'!$E$4:$E$6575),0)</f>
        <v>0</v>
      </c>
      <c r="F4726" s="25">
        <f>IFERROR(_xlfn.XLOOKUP($B4726,'Reference Prices - Do Not Edit'!$C$4:$C$6575,'Reference Prices - Do Not Edit'!$I$4:$I$6575),0)</f>
        <v>0</v>
      </c>
    </row>
    <row r="4727" spans="2:6">
      <c r="B4727" s="475"/>
      <c r="C4727" s="380" t="str">
        <f>IFERROR(_xlfn.XLOOKUP($B4727,'Reference Prices - Do Not Edit'!$C$4:$C$6575,'Reference Prices - Do Not Edit'!$B$4:$B$6575),"-")</f>
        <v>-</v>
      </c>
      <c r="D4727" s="23">
        <f>IFERROR(_xlfn.XLOOKUP($B4727,'Reference Prices - Do Not Edit'!$C$4:$C$6575,'Reference Prices - Do Not Edit'!$D$4:$D$6575),0)</f>
        <v>0</v>
      </c>
      <c r="E4727" s="23">
        <f>IFERROR(_xlfn.XLOOKUP($B4727,'Reference Prices - Do Not Edit'!$C$4:$C$6575,'Reference Prices - Do Not Edit'!$E$4:$E$6575),0)</f>
        <v>0</v>
      </c>
      <c r="F4727" s="25">
        <f>IFERROR(_xlfn.XLOOKUP($B4727,'Reference Prices - Do Not Edit'!$C$4:$C$6575,'Reference Prices - Do Not Edit'!$I$4:$I$6575),0)</f>
        <v>0</v>
      </c>
    </row>
    <row r="4728" spans="2:6">
      <c r="B4728" s="475"/>
      <c r="C4728" s="380" t="str">
        <f>IFERROR(_xlfn.XLOOKUP($B4728,'Reference Prices - Do Not Edit'!$C$4:$C$6575,'Reference Prices - Do Not Edit'!$B$4:$B$6575),"-")</f>
        <v>-</v>
      </c>
      <c r="D4728" s="23">
        <f>IFERROR(_xlfn.XLOOKUP($B4728,'Reference Prices - Do Not Edit'!$C$4:$C$6575,'Reference Prices - Do Not Edit'!$D$4:$D$6575),0)</f>
        <v>0</v>
      </c>
      <c r="E4728" s="23">
        <f>IFERROR(_xlfn.XLOOKUP($B4728,'Reference Prices - Do Not Edit'!$C$4:$C$6575,'Reference Prices - Do Not Edit'!$E$4:$E$6575),0)</f>
        <v>0</v>
      </c>
      <c r="F4728" s="25">
        <f>IFERROR(_xlfn.XLOOKUP($B4728,'Reference Prices - Do Not Edit'!$C$4:$C$6575,'Reference Prices - Do Not Edit'!$I$4:$I$6575),0)</f>
        <v>0</v>
      </c>
    </row>
    <row r="4729" spans="2:6">
      <c r="B4729" s="475"/>
      <c r="C4729" s="380" t="str">
        <f>IFERROR(_xlfn.XLOOKUP($B4729,'Reference Prices - Do Not Edit'!$C$4:$C$6575,'Reference Prices - Do Not Edit'!$B$4:$B$6575),"-")</f>
        <v>-</v>
      </c>
      <c r="D4729" s="23">
        <f>IFERROR(_xlfn.XLOOKUP($B4729,'Reference Prices - Do Not Edit'!$C$4:$C$6575,'Reference Prices - Do Not Edit'!$D$4:$D$6575),0)</f>
        <v>0</v>
      </c>
      <c r="E4729" s="23">
        <f>IFERROR(_xlfn.XLOOKUP($B4729,'Reference Prices - Do Not Edit'!$C$4:$C$6575,'Reference Prices - Do Not Edit'!$E$4:$E$6575),0)</f>
        <v>0</v>
      </c>
      <c r="F4729" s="25">
        <f>IFERROR(_xlfn.XLOOKUP($B4729,'Reference Prices - Do Not Edit'!$C$4:$C$6575,'Reference Prices - Do Not Edit'!$I$4:$I$6575),0)</f>
        <v>0</v>
      </c>
    </row>
    <row r="4730" spans="2:6">
      <c r="B4730" s="475"/>
      <c r="C4730" s="380" t="str">
        <f>IFERROR(_xlfn.XLOOKUP($B4730,'Reference Prices - Do Not Edit'!$C$4:$C$6575,'Reference Prices - Do Not Edit'!$B$4:$B$6575),"-")</f>
        <v>-</v>
      </c>
      <c r="D4730" s="23">
        <f>IFERROR(_xlfn.XLOOKUP($B4730,'Reference Prices - Do Not Edit'!$C$4:$C$6575,'Reference Prices - Do Not Edit'!$D$4:$D$6575),0)</f>
        <v>0</v>
      </c>
      <c r="E4730" s="23">
        <f>IFERROR(_xlfn.XLOOKUP($B4730,'Reference Prices - Do Not Edit'!$C$4:$C$6575,'Reference Prices - Do Not Edit'!$E$4:$E$6575),0)</f>
        <v>0</v>
      </c>
      <c r="F4730" s="25">
        <f>IFERROR(_xlfn.XLOOKUP($B4730,'Reference Prices - Do Not Edit'!$C$4:$C$6575,'Reference Prices - Do Not Edit'!$I$4:$I$6575),0)</f>
        <v>0</v>
      </c>
    </row>
    <row r="4731" spans="2:6">
      <c r="B4731" s="475"/>
      <c r="C4731" s="380" t="str">
        <f>IFERROR(_xlfn.XLOOKUP($B4731,'Reference Prices - Do Not Edit'!$C$4:$C$6575,'Reference Prices - Do Not Edit'!$B$4:$B$6575),"-")</f>
        <v>-</v>
      </c>
      <c r="D4731" s="23">
        <f>IFERROR(_xlfn.XLOOKUP($B4731,'Reference Prices - Do Not Edit'!$C$4:$C$6575,'Reference Prices - Do Not Edit'!$D$4:$D$6575),0)</f>
        <v>0</v>
      </c>
      <c r="E4731" s="23">
        <f>IFERROR(_xlfn.XLOOKUP($B4731,'Reference Prices - Do Not Edit'!$C$4:$C$6575,'Reference Prices - Do Not Edit'!$E$4:$E$6575),0)</f>
        <v>0</v>
      </c>
      <c r="F4731" s="25">
        <f>IFERROR(_xlfn.XLOOKUP($B4731,'Reference Prices - Do Not Edit'!$C$4:$C$6575,'Reference Prices - Do Not Edit'!$I$4:$I$6575),0)</f>
        <v>0</v>
      </c>
    </row>
    <row r="4732" spans="2:6">
      <c r="B4732" s="475"/>
      <c r="C4732" s="380" t="str">
        <f>IFERROR(_xlfn.XLOOKUP($B4732,'Reference Prices - Do Not Edit'!$C$4:$C$6575,'Reference Prices - Do Not Edit'!$B$4:$B$6575),"-")</f>
        <v>-</v>
      </c>
      <c r="D4732" s="23">
        <f>IFERROR(_xlfn.XLOOKUP($B4732,'Reference Prices - Do Not Edit'!$C$4:$C$6575,'Reference Prices - Do Not Edit'!$D$4:$D$6575),0)</f>
        <v>0</v>
      </c>
      <c r="E4732" s="23">
        <f>IFERROR(_xlfn.XLOOKUP($B4732,'Reference Prices - Do Not Edit'!$C$4:$C$6575,'Reference Prices - Do Not Edit'!$E$4:$E$6575),0)</f>
        <v>0</v>
      </c>
      <c r="F4732" s="25">
        <f>IFERROR(_xlfn.XLOOKUP($B4732,'Reference Prices - Do Not Edit'!$C$4:$C$6575,'Reference Prices - Do Not Edit'!$I$4:$I$6575),0)</f>
        <v>0</v>
      </c>
    </row>
    <row r="4733" spans="2:6">
      <c r="B4733" s="475"/>
      <c r="C4733" s="380" t="str">
        <f>IFERROR(_xlfn.XLOOKUP($B4733,'Reference Prices - Do Not Edit'!$C$4:$C$6575,'Reference Prices - Do Not Edit'!$B$4:$B$6575),"-")</f>
        <v>-</v>
      </c>
      <c r="D4733" s="23">
        <f>IFERROR(_xlfn.XLOOKUP($B4733,'Reference Prices - Do Not Edit'!$C$4:$C$6575,'Reference Prices - Do Not Edit'!$D$4:$D$6575),0)</f>
        <v>0</v>
      </c>
      <c r="E4733" s="23">
        <f>IFERROR(_xlfn.XLOOKUP($B4733,'Reference Prices - Do Not Edit'!$C$4:$C$6575,'Reference Prices - Do Not Edit'!$E$4:$E$6575),0)</f>
        <v>0</v>
      </c>
      <c r="F4733" s="25">
        <f>IFERROR(_xlfn.XLOOKUP($B4733,'Reference Prices - Do Not Edit'!$C$4:$C$6575,'Reference Prices - Do Not Edit'!$I$4:$I$6575),0)</f>
        <v>0</v>
      </c>
    </row>
    <row r="4734" spans="2:6">
      <c r="B4734" s="475"/>
      <c r="C4734" s="380" t="str">
        <f>IFERROR(_xlfn.XLOOKUP($B4734,'Reference Prices - Do Not Edit'!$C$4:$C$6575,'Reference Prices - Do Not Edit'!$B$4:$B$6575),"-")</f>
        <v>-</v>
      </c>
      <c r="D4734" s="23">
        <f>IFERROR(_xlfn.XLOOKUP($B4734,'Reference Prices - Do Not Edit'!$C$4:$C$6575,'Reference Prices - Do Not Edit'!$D$4:$D$6575),0)</f>
        <v>0</v>
      </c>
      <c r="E4734" s="23">
        <f>IFERROR(_xlfn.XLOOKUP($B4734,'Reference Prices - Do Not Edit'!$C$4:$C$6575,'Reference Prices - Do Not Edit'!$E$4:$E$6575),0)</f>
        <v>0</v>
      </c>
      <c r="F4734" s="25">
        <f>IFERROR(_xlfn.XLOOKUP($B4734,'Reference Prices - Do Not Edit'!$C$4:$C$6575,'Reference Prices - Do Not Edit'!$I$4:$I$6575),0)</f>
        <v>0</v>
      </c>
    </row>
    <row r="4735" spans="2:6">
      <c r="B4735" s="475"/>
      <c r="C4735" s="380" t="str">
        <f>IFERROR(_xlfn.XLOOKUP($B4735,'Reference Prices - Do Not Edit'!$C$4:$C$6575,'Reference Prices - Do Not Edit'!$B$4:$B$6575),"-")</f>
        <v>-</v>
      </c>
      <c r="D4735" s="23">
        <f>IFERROR(_xlfn.XLOOKUP($B4735,'Reference Prices - Do Not Edit'!$C$4:$C$6575,'Reference Prices - Do Not Edit'!$D$4:$D$6575),0)</f>
        <v>0</v>
      </c>
      <c r="E4735" s="23">
        <f>IFERROR(_xlfn.XLOOKUP($B4735,'Reference Prices - Do Not Edit'!$C$4:$C$6575,'Reference Prices - Do Not Edit'!$E$4:$E$6575),0)</f>
        <v>0</v>
      </c>
      <c r="F4735" s="25">
        <f>IFERROR(_xlfn.XLOOKUP($B4735,'Reference Prices - Do Not Edit'!$C$4:$C$6575,'Reference Prices - Do Not Edit'!$I$4:$I$6575),0)</f>
        <v>0</v>
      </c>
    </row>
    <row r="4736" spans="2:6">
      <c r="B4736" s="475"/>
      <c r="C4736" s="380" t="str">
        <f>IFERROR(_xlfn.XLOOKUP($B4736,'Reference Prices - Do Not Edit'!$C$4:$C$6575,'Reference Prices - Do Not Edit'!$B$4:$B$6575),"-")</f>
        <v>-</v>
      </c>
      <c r="D4736" s="23">
        <f>IFERROR(_xlfn.XLOOKUP($B4736,'Reference Prices - Do Not Edit'!$C$4:$C$6575,'Reference Prices - Do Not Edit'!$D$4:$D$6575),0)</f>
        <v>0</v>
      </c>
      <c r="E4736" s="23">
        <f>IFERROR(_xlfn.XLOOKUP($B4736,'Reference Prices - Do Not Edit'!$C$4:$C$6575,'Reference Prices - Do Not Edit'!$E$4:$E$6575),0)</f>
        <v>0</v>
      </c>
      <c r="F4736" s="25">
        <f>IFERROR(_xlfn.XLOOKUP($B4736,'Reference Prices - Do Not Edit'!$C$4:$C$6575,'Reference Prices - Do Not Edit'!$I$4:$I$6575),0)</f>
        <v>0</v>
      </c>
    </row>
    <row r="4737" spans="2:6">
      <c r="B4737" s="475"/>
      <c r="C4737" s="380" t="str">
        <f>IFERROR(_xlfn.XLOOKUP($B4737,'Reference Prices - Do Not Edit'!$C$4:$C$6575,'Reference Prices - Do Not Edit'!$B$4:$B$6575),"-")</f>
        <v>-</v>
      </c>
      <c r="D4737" s="23">
        <f>IFERROR(_xlfn.XLOOKUP($B4737,'Reference Prices - Do Not Edit'!$C$4:$C$6575,'Reference Prices - Do Not Edit'!$D$4:$D$6575),0)</f>
        <v>0</v>
      </c>
      <c r="E4737" s="23">
        <f>IFERROR(_xlfn.XLOOKUP($B4737,'Reference Prices - Do Not Edit'!$C$4:$C$6575,'Reference Prices - Do Not Edit'!$E$4:$E$6575),0)</f>
        <v>0</v>
      </c>
      <c r="F4737" s="25">
        <f>IFERROR(_xlfn.XLOOKUP($B4737,'Reference Prices - Do Not Edit'!$C$4:$C$6575,'Reference Prices - Do Not Edit'!$I$4:$I$6575),0)</f>
        <v>0</v>
      </c>
    </row>
    <row r="4738" spans="2:6">
      <c r="B4738" s="475"/>
      <c r="C4738" s="380" t="str">
        <f>IFERROR(_xlfn.XLOOKUP($B4738,'Reference Prices - Do Not Edit'!$C$4:$C$6575,'Reference Prices - Do Not Edit'!$B$4:$B$6575),"-")</f>
        <v>-</v>
      </c>
      <c r="D4738" s="23">
        <f>IFERROR(_xlfn.XLOOKUP($B4738,'Reference Prices - Do Not Edit'!$C$4:$C$6575,'Reference Prices - Do Not Edit'!$D$4:$D$6575),0)</f>
        <v>0</v>
      </c>
      <c r="E4738" s="23">
        <f>IFERROR(_xlfn.XLOOKUP($B4738,'Reference Prices - Do Not Edit'!$C$4:$C$6575,'Reference Prices - Do Not Edit'!$E$4:$E$6575),0)</f>
        <v>0</v>
      </c>
      <c r="F4738" s="25">
        <f>IFERROR(_xlfn.XLOOKUP($B4738,'Reference Prices - Do Not Edit'!$C$4:$C$6575,'Reference Prices - Do Not Edit'!$I$4:$I$6575),0)</f>
        <v>0</v>
      </c>
    </row>
    <row r="4739" spans="2:6">
      <c r="B4739" s="475"/>
      <c r="C4739" s="380" t="str">
        <f>IFERROR(_xlfn.XLOOKUP($B4739,'Reference Prices - Do Not Edit'!$C$4:$C$6575,'Reference Prices - Do Not Edit'!$B$4:$B$6575),"-")</f>
        <v>-</v>
      </c>
      <c r="D4739" s="23">
        <f>IFERROR(_xlfn.XLOOKUP($B4739,'Reference Prices - Do Not Edit'!$C$4:$C$6575,'Reference Prices - Do Not Edit'!$D$4:$D$6575),0)</f>
        <v>0</v>
      </c>
      <c r="E4739" s="23">
        <f>IFERROR(_xlfn.XLOOKUP($B4739,'Reference Prices - Do Not Edit'!$C$4:$C$6575,'Reference Prices - Do Not Edit'!$E$4:$E$6575),0)</f>
        <v>0</v>
      </c>
      <c r="F4739" s="25">
        <f>IFERROR(_xlfn.XLOOKUP($B4739,'Reference Prices - Do Not Edit'!$C$4:$C$6575,'Reference Prices - Do Not Edit'!$I$4:$I$6575),0)</f>
        <v>0</v>
      </c>
    </row>
    <row r="4740" spans="2:6">
      <c r="B4740" s="475"/>
      <c r="C4740" s="380" t="str">
        <f>IFERROR(_xlfn.XLOOKUP($B4740,'Reference Prices - Do Not Edit'!$C$4:$C$6575,'Reference Prices - Do Not Edit'!$B$4:$B$6575),"-")</f>
        <v>-</v>
      </c>
      <c r="D4740" s="23">
        <f>IFERROR(_xlfn.XLOOKUP($B4740,'Reference Prices - Do Not Edit'!$C$4:$C$6575,'Reference Prices - Do Not Edit'!$D$4:$D$6575),0)</f>
        <v>0</v>
      </c>
      <c r="E4740" s="23">
        <f>IFERROR(_xlfn.XLOOKUP($B4740,'Reference Prices - Do Not Edit'!$C$4:$C$6575,'Reference Prices - Do Not Edit'!$E$4:$E$6575),0)</f>
        <v>0</v>
      </c>
      <c r="F4740" s="25">
        <f>IFERROR(_xlfn.XLOOKUP($B4740,'Reference Prices - Do Not Edit'!$C$4:$C$6575,'Reference Prices - Do Not Edit'!$I$4:$I$6575),0)</f>
        <v>0</v>
      </c>
    </row>
    <row r="4741" spans="2:6">
      <c r="B4741" s="475"/>
      <c r="C4741" s="380" t="str">
        <f>IFERROR(_xlfn.XLOOKUP($B4741,'Reference Prices - Do Not Edit'!$C$4:$C$6575,'Reference Prices - Do Not Edit'!$B$4:$B$6575),"-")</f>
        <v>-</v>
      </c>
      <c r="D4741" s="23">
        <f>IFERROR(_xlfn.XLOOKUP($B4741,'Reference Prices - Do Not Edit'!$C$4:$C$6575,'Reference Prices - Do Not Edit'!$D$4:$D$6575),0)</f>
        <v>0</v>
      </c>
      <c r="E4741" s="23">
        <f>IFERROR(_xlfn.XLOOKUP($B4741,'Reference Prices - Do Not Edit'!$C$4:$C$6575,'Reference Prices - Do Not Edit'!$E$4:$E$6575),0)</f>
        <v>0</v>
      </c>
      <c r="F4741" s="25">
        <f>IFERROR(_xlfn.XLOOKUP($B4741,'Reference Prices - Do Not Edit'!$C$4:$C$6575,'Reference Prices - Do Not Edit'!$I$4:$I$6575),0)</f>
        <v>0</v>
      </c>
    </row>
    <row r="4742" spans="2:6">
      <c r="B4742" s="475"/>
      <c r="C4742" s="380" t="str">
        <f>IFERROR(_xlfn.XLOOKUP($B4742,'Reference Prices - Do Not Edit'!$C$4:$C$6575,'Reference Prices - Do Not Edit'!$B$4:$B$6575),"-")</f>
        <v>-</v>
      </c>
      <c r="D4742" s="23">
        <f>IFERROR(_xlfn.XLOOKUP($B4742,'Reference Prices - Do Not Edit'!$C$4:$C$6575,'Reference Prices - Do Not Edit'!$D$4:$D$6575),0)</f>
        <v>0</v>
      </c>
      <c r="E4742" s="23">
        <f>IFERROR(_xlfn.XLOOKUP($B4742,'Reference Prices - Do Not Edit'!$C$4:$C$6575,'Reference Prices - Do Not Edit'!$E$4:$E$6575),0)</f>
        <v>0</v>
      </c>
      <c r="F4742" s="25">
        <f>IFERROR(_xlfn.XLOOKUP($B4742,'Reference Prices - Do Not Edit'!$C$4:$C$6575,'Reference Prices - Do Not Edit'!$I$4:$I$6575),0)</f>
        <v>0</v>
      </c>
    </row>
    <row r="4743" spans="2:6">
      <c r="B4743" s="475"/>
      <c r="C4743" s="380" t="str">
        <f>IFERROR(_xlfn.XLOOKUP($B4743,'Reference Prices - Do Not Edit'!$C$4:$C$6575,'Reference Prices - Do Not Edit'!$B$4:$B$6575),"-")</f>
        <v>-</v>
      </c>
      <c r="D4743" s="23">
        <f>IFERROR(_xlfn.XLOOKUP($B4743,'Reference Prices - Do Not Edit'!$C$4:$C$6575,'Reference Prices - Do Not Edit'!$D$4:$D$6575),0)</f>
        <v>0</v>
      </c>
      <c r="E4743" s="23">
        <f>IFERROR(_xlfn.XLOOKUP($B4743,'Reference Prices - Do Not Edit'!$C$4:$C$6575,'Reference Prices - Do Not Edit'!$E$4:$E$6575),0)</f>
        <v>0</v>
      </c>
      <c r="F4743" s="25">
        <f>IFERROR(_xlfn.XLOOKUP($B4743,'Reference Prices - Do Not Edit'!$C$4:$C$6575,'Reference Prices - Do Not Edit'!$I$4:$I$6575),0)</f>
        <v>0</v>
      </c>
    </row>
    <row r="4744" spans="2:6">
      <c r="B4744" s="475"/>
      <c r="C4744" s="380" t="str">
        <f>IFERROR(_xlfn.XLOOKUP($B4744,'Reference Prices - Do Not Edit'!$C$4:$C$6575,'Reference Prices - Do Not Edit'!$B$4:$B$6575),"-")</f>
        <v>-</v>
      </c>
      <c r="D4744" s="23">
        <f>IFERROR(_xlfn.XLOOKUP($B4744,'Reference Prices - Do Not Edit'!$C$4:$C$6575,'Reference Prices - Do Not Edit'!$D$4:$D$6575),0)</f>
        <v>0</v>
      </c>
      <c r="E4744" s="23">
        <f>IFERROR(_xlfn.XLOOKUP($B4744,'Reference Prices - Do Not Edit'!$C$4:$C$6575,'Reference Prices - Do Not Edit'!$E$4:$E$6575),0)</f>
        <v>0</v>
      </c>
      <c r="F4744" s="25">
        <f>IFERROR(_xlfn.XLOOKUP($B4744,'Reference Prices - Do Not Edit'!$C$4:$C$6575,'Reference Prices - Do Not Edit'!$I$4:$I$6575),0)</f>
        <v>0</v>
      </c>
    </row>
    <row r="4745" spans="2:6">
      <c r="B4745" s="475"/>
      <c r="C4745" s="380" t="str">
        <f>IFERROR(_xlfn.XLOOKUP($B4745,'Reference Prices - Do Not Edit'!$C$4:$C$6575,'Reference Prices - Do Not Edit'!$B$4:$B$6575),"-")</f>
        <v>-</v>
      </c>
      <c r="D4745" s="23">
        <f>IFERROR(_xlfn.XLOOKUP($B4745,'Reference Prices - Do Not Edit'!$C$4:$C$6575,'Reference Prices - Do Not Edit'!$D$4:$D$6575),0)</f>
        <v>0</v>
      </c>
      <c r="E4745" s="23">
        <f>IFERROR(_xlfn.XLOOKUP($B4745,'Reference Prices - Do Not Edit'!$C$4:$C$6575,'Reference Prices - Do Not Edit'!$E$4:$E$6575),0)</f>
        <v>0</v>
      </c>
      <c r="F4745" s="25">
        <f>IFERROR(_xlfn.XLOOKUP($B4745,'Reference Prices - Do Not Edit'!$C$4:$C$6575,'Reference Prices - Do Not Edit'!$I$4:$I$6575),0)</f>
        <v>0</v>
      </c>
    </row>
    <row r="4746" spans="2:6">
      <c r="B4746" s="475"/>
      <c r="C4746" s="380" t="str">
        <f>IFERROR(_xlfn.XLOOKUP($B4746,'Reference Prices - Do Not Edit'!$C$4:$C$6575,'Reference Prices - Do Not Edit'!$B$4:$B$6575),"-")</f>
        <v>-</v>
      </c>
      <c r="D4746" s="23">
        <f>IFERROR(_xlfn.XLOOKUP($B4746,'Reference Prices - Do Not Edit'!$C$4:$C$6575,'Reference Prices - Do Not Edit'!$D$4:$D$6575),0)</f>
        <v>0</v>
      </c>
      <c r="E4746" s="23">
        <f>IFERROR(_xlfn.XLOOKUP($B4746,'Reference Prices - Do Not Edit'!$C$4:$C$6575,'Reference Prices - Do Not Edit'!$E$4:$E$6575),0)</f>
        <v>0</v>
      </c>
      <c r="F4746" s="25">
        <f>IFERROR(_xlfn.XLOOKUP($B4746,'Reference Prices - Do Not Edit'!$C$4:$C$6575,'Reference Prices - Do Not Edit'!$I$4:$I$6575),0)</f>
        <v>0</v>
      </c>
    </row>
    <row r="4747" spans="2:6">
      <c r="B4747" s="475"/>
      <c r="C4747" s="380" t="str">
        <f>IFERROR(_xlfn.XLOOKUP($B4747,'Reference Prices - Do Not Edit'!$C$4:$C$6575,'Reference Prices - Do Not Edit'!$B$4:$B$6575),"-")</f>
        <v>-</v>
      </c>
      <c r="D4747" s="23">
        <f>IFERROR(_xlfn.XLOOKUP($B4747,'Reference Prices - Do Not Edit'!$C$4:$C$6575,'Reference Prices - Do Not Edit'!$D$4:$D$6575),0)</f>
        <v>0</v>
      </c>
      <c r="E4747" s="23">
        <f>IFERROR(_xlfn.XLOOKUP($B4747,'Reference Prices - Do Not Edit'!$C$4:$C$6575,'Reference Prices - Do Not Edit'!$E$4:$E$6575),0)</f>
        <v>0</v>
      </c>
      <c r="F4747" s="25">
        <f>IFERROR(_xlfn.XLOOKUP($B4747,'Reference Prices - Do Not Edit'!$C$4:$C$6575,'Reference Prices - Do Not Edit'!$I$4:$I$6575),0)</f>
        <v>0</v>
      </c>
    </row>
    <row r="4748" spans="2:6">
      <c r="B4748" s="475"/>
      <c r="C4748" s="380" t="str">
        <f>IFERROR(_xlfn.XLOOKUP($B4748,'Reference Prices - Do Not Edit'!$C$4:$C$6575,'Reference Prices - Do Not Edit'!$B$4:$B$6575),"-")</f>
        <v>-</v>
      </c>
      <c r="D4748" s="23">
        <f>IFERROR(_xlfn.XLOOKUP($B4748,'Reference Prices - Do Not Edit'!$C$4:$C$6575,'Reference Prices - Do Not Edit'!$D$4:$D$6575),0)</f>
        <v>0</v>
      </c>
      <c r="E4748" s="23">
        <f>IFERROR(_xlfn.XLOOKUP($B4748,'Reference Prices - Do Not Edit'!$C$4:$C$6575,'Reference Prices - Do Not Edit'!$E$4:$E$6575),0)</f>
        <v>0</v>
      </c>
      <c r="F4748" s="25">
        <f>IFERROR(_xlfn.XLOOKUP($B4748,'Reference Prices - Do Not Edit'!$C$4:$C$6575,'Reference Prices - Do Not Edit'!$I$4:$I$6575),0)</f>
        <v>0</v>
      </c>
    </row>
    <row r="4749" spans="2:6">
      <c r="B4749" s="475"/>
      <c r="C4749" s="380" t="str">
        <f>IFERROR(_xlfn.XLOOKUP($B4749,'Reference Prices - Do Not Edit'!$C$4:$C$6575,'Reference Prices - Do Not Edit'!$B$4:$B$6575),"-")</f>
        <v>-</v>
      </c>
      <c r="D4749" s="23">
        <f>IFERROR(_xlfn.XLOOKUP($B4749,'Reference Prices - Do Not Edit'!$C$4:$C$6575,'Reference Prices - Do Not Edit'!$D$4:$D$6575),0)</f>
        <v>0</v>
      </c>
      <c r="E4749" s="23">
        <f>IFERROR(_xlfn.XLOOKUP($B4749,'Reference Prices - Do Not Edit'!$C$4:$C$6575,'Reference Prices - Do Not Edit'!$E$4:$E$6575),0)</f>
        <v>0</v>
      </c>
      <c r="F4749" s="25">
        <f>IFERROR(_xlfn.XLOOKUP($B4749,'Reference Prices - Do Not Edit'!$C$4:$C$6575,'Reference Prices - Do Not Edit'!$I$4:$I$6575),0)</f>
        <v>0</v>
      </c>
    </row>
    <row r="4750" spans="2:6">
      <c r="B4750" s="475"/>
      <c r="C4750" s="380" t="str">
        <f>IFERROR(_xlfn.XLOOKUP($B4750,'Reference Prices - Do Not Edit'!$C$4:$C$6575,'Reference Prices - Do Not Edit'!$B$4:$B$6575),"-")</f>
        <v>-</v>
      </c>
      <c r="D4750" s="23">
        <f>IFERROR(_xlfn.XLOOKUP($B4750,'Reference Prices - Do Not Edit'!$C$4:$C$6575,'Reference Prices - Do Not Edit'!$D$4:$D$6575),0)</f>
        <v>0</v>
      </c>
      <c r="E4750" s="23">
        <f>IFERROR(_xlfn.XLOOKUP($B4750,'Reference Prices - Do Not Edit'!$C$4:$C$6575,'Reference Prices - Do Not Edit'!$E$4:$E$6575),0)</f>
        <v>0</v>
      </c>
      <c r="F4750" s="25">
        <f>IFERROR(_xlfn.XLOOKUP($B4750,'Reference Prices - Do Not Edit'!$C$4:$C$6575,'Reference Prices - Do Not Edit'!$I$4:$I$6575),0)</f>
        <v>0</v>
      </c>
    </row>
    <row r="4751" spans="2:6">
      <c r="B4751" s="475"/>
      <c r="C4751" s="380" t="str">
        <f>IFERROR(_xlfn.XLOOKUP($B4751,'Reference Prices - Do Not Edit'!$C$4:$C$6575,'Reference Prices - Do Not Edit'!$B$4:$B$6575),"-")</f>
        <v>-</v>
      </c>
      <c r="D4751" s="23">
        <f>IFERROR(_xlfn.XLOOKUP($B4751,'Reference Prices - Do Not Edit'!$C$4:$C$6575,'Reference Prices - Do Not Edit'!$D$4:$D$6575),0)</f>
        <v>0</v>
      </c>
      <c r="E4751" s="23">
        <f>IFERROR(_xlfn.XLOOKUP($B4751,'Reference Prices - Do Not Edit'!$C$4:$C$6575,'Reference Prices - Do Not Edit'!$E$4:$E$6575),0)</f>
        <v>0</v>
      </c>
      <c r="F4751" s="25">
        <f>IFERROR(_xlfn.XLOOKUP($B4751,'Reference Prices - Do Not Edit'!$C$4:$C$6575,'Reference Prices - Do Not Edit'!$I$4:$I$6575),0)</f>
        <v>0</v>
      </c>
    </row>
    <row r="4752" spans="2:6">
      <c r="B4752" s="475"/>
      <c r="C4752" s="380" t="str">
        <f>IFERROR(_xlfn.XLOOKUP($B4752,'Reference Prices - Do Not Edit'!$C$4:$C$6575,'Reference Prices - Do Not Edit'!$B$4:$B$6575),"-")</f>
        <v>-</v>
      </c>
      <c r="D4752" s="23">
        <f>IFERROR(_xlfn.XLOOKUP($B4752,'Reference Prices - Do Not Edit'!$C$4:$C$6575,'Reference Prices - Do Not Edit'!$D$4:$D$6575),0)</f>
        <v>0</v>
      </c>
      <c r="E4752" s="23">
        <f>IFERROR(_xlfn.XLOOKUP($B4752,'Reference Prices - Do Not Edit'!$C$4:$C$6575,'Reference Prices - Do Not Edit'!$E$4:$E$6575),0)</f>
        <v>0</v>
      </c>
      <c r="F4752" s="25">
        <f>IFERROR(_xlfn.XLOOKUP($B4752,'Reference Prices - Do Not Edit'!$C$4:$C$6575,'Reference Prices - Do Not Edit'!$I$4:$I$6575),0)</f>
        <v>0</v>
      </c>
    </row>
    <row r="4753" spans="2:6">
      <c r="B4753" s="475"/>
      <c r="C4753" s="380" t="str">
        <f>IFERROR(_xlfn.XLOOKUP($B4753,'Reference Prices - Do Not Edit'!$C$4:$C$6575,'Reference Prices - Do Not Edit'!$B$4:$B$6575),"-")</f>
        <v>-</v>
      </c>
      <c r="D4753" s="23">
        <f>IFERROR(_xlfn.XLOOKUP($B4753,'Reference Prices - Do Not Edit'!$C$4:$C$6575,'Reference Prices - Do Not Edit'!$D$4:$D$6575),0)</f>
        <v>0</v>
      </c>
      <c r="E4753" s="23">
        <f>IFERROR(_xlfn.XLOOKUP($B4753,'Reference Prices - Do Not Edit'!$C$4:$C$6575,'Reference Prices - Do Not Edit'!$E$4:$E$6575),0)</f>
        <v>0</v>
      </c>
      <c r="F4753" s="25">
        <f>IFERROR(_xlfn.XLOOKUP($B4753,'Reference Prices - Do Not Edit'!$C$4:$C$6575,'Reference Prices - Do Not Edit'!$I$4:$I$6575),0)</f>
        <v>0</v>
      </c>
    </row>
    <row r="4754" spans="2:6">
      <c r="B4754" s="475"/>
      <c r="C4754" s="380" t="str">
        <f>IFERROR(_xlfn.XLOOKUP($B4754,'Reference Prices - Do Not Edit'!$C$4:$C$6575,'Reference Prices - Do Not Edit'!$B$4:$B$6575),"-")</f>
        <v>-</v>
      </c>
      <c r="D4754" s="23">
        <f>IFERROR(_xlfn.XLOOKUP($B4754,'Reference Prices - Do Not Edit'!$C$4:$C$6575,'Reference Prices - Do Not Edit'!$D$4:$D$6575),0)</f>
        <v>0</v>
      </c>
      <c r="E4754" s="23">
        <f>IFERROR(_xlfn.XLOOKUP($B4754,'Reference Prices - Do Not Edit'!$C$4:$C$6575,'Reference Prices - Do Not Edit'!$E$4:$E$6575),0)</f>
        <v>0</v>
      </c>
      <c r="F4754" s="25">
        <f>IFERROR(_xlfn.XLOOKUP($B4754,'Reference Prices - Do Not Edit'!$C$4:$C$6575,'Reference Prices - Do Not Edit'!$I$4:$I$6575),0)</f>
        <v>0</v>
      </c>
    </row>
    <row r="4755" spans="2:6">
      <c r="B4755" s="475"/>
      <c r="C4755" s="380" t="str">
        <f>IFERROR(_xlfn.XLOOKUP($B4755,'Reference Prices - Do Not Edit'!$C$4:$C$6575,'Reference Prices - Do Not Edit'!$B$4:$B$6575),"-")</f>
        <v>-</v>
      </c>
      <c r="D4755" s="23">
        <f>IFERROR(_xlfn.XLOOKUP($B4755,'Reference Prices - Do Not Edit'!$C$4:$C$6575,'Reference Prices - Do Not Edit'!$D$4:$D$6575),0)</f>
        <v>0</v>
      </c>
      <c r="E4755" s="23">
        <f>IFERROR(_xlfn.XLOOKUP($B4755,'Reference Prices - Do Not Edit'!$C$4:$C$6575,'Reference Prices - Do Not Edit'!$E$4:$E$6575),0)</f>
        <v>0</v>
      </c>
      <c r="F4755" s="25">
        <f>IFERROR(_xlfn.XLOOKUP($B4755,'Reference Prices - Do Not Edit'!$C$4:$C$6575,'Reference Prices - Do Not Edit'!$I$4:$I$6575),0)</f>
        <v>0</v>
      </c>
    </row>
    <row r="4756" spans="2:6">
      <c r="B4756" s="475"/>
      <c r="C4756" s="380" t="str">
        <f>IFERROR(_xlfn.XLOOKUP($B4756,'Reference Prices - Do Not Edit'!$C$4:$C$6575,'Reference Prices - Do Not Edit'!$B$4:$B$6575),"-")</f>
        <v>-</v>
      </c>
      <c r="D4756" s="23">
        <f>IFERROR(_xlfn.XLOOKUP($B4756,'Reference Prices - Do Not Edit'!$C$4:$C$6575,'Reference Prices - Do Not Edit'!$D$4:$D$6575),0)</f>
        <v>0</v>
      </c>
      <c r="E4756" s="23">
        <f>IFERROR(_xlfn.XLOOKUP($B4756,'Reference Prices - Do Not Edit'!$C$4:$C$6575,'Reference Prices - Do Not Edit'!$E$4:$E$6575),0)</f>
        <v>0</v>
      </c>
      <c r="F4756" s="25">
        <f>IFERROR(_xlfn.XLOOKUP($B4756,'Reference Prices - Do Not Edit'!$C$4:$C$6575,'Reference Prices - Do Not Edit'!$I$4:$I$6575),0)</f>
        <v>0</v>
      </c>
    </row>
    <row r="4757" spans="2:6">
      <c r="B4757" s="475"/>
      <c r="C4757" s="380" t="str">
        <f>IFERROR(_xlfn.XLOOKUP($B4757,'Reference Prices - Do Not Edit'!$C$4:$C$6575,'Reference Prices - Do Not Edit'!$B$4:$B$6575),"-")</f>
        <v>-</v>
      </c>
      <c r="D4757" s="23">
        <f>IFERROR(_xlfn.XLOOKUP($B4757,'Reference Prices - Do Not Edit'!$C$4:$C$6575,'Reference Prices - Do Not Edit'!$D$4:$D$6575),0)</f>
        <v>0</v>
      </c>
      <c r="E4757" s="23">
        <f>IFERROR(_xlfn.XLOOKUP($B4757,'Reference Prices - Do Not Edit'!$C$4:$C$6575,'Reference Prices - Do Not Edit'!$E$4:$E$6575),0)</f>
        <v>0</v>
      </c>
      <c r="F4757" s="25">
        <f>IFERROR(_xlfn.XLOOKUP($B4757,'Reference Prices - Do Not Edit'!$C$4:$C$6575,'Reference Prices - Do Not Edit'!$I$4:$I$6575),0)</f>
        <v>0</v>
      </c>
    </row>
    <row r="4758" spans="2:6">
      <c r="B4758" s="475"/>
      <c r="C4758" s="380" t="str">
        <f>IFERROR(_xlfn.XLOOKUP($B4758,'Reference Prices - Do Not Edit'!$C$4:$C$6575,'Reference Prices - Do Not Edit'!$B$4:$B$6575),"-")</f>
        <v>-</v>
      </c>
      <c r="D4758" s="23">
        <f>IFERROR(_xlfn.XLOOKUP($B4758,'Reference Prices - Do Not Edit'!$C$4:$C$6575,'Reference Prices - Do Not Edit'!$D$4:$D$6575),0)</f>
        <v>0</v>
      </c>
      <c r="E4758" s="23">
        <f>IFERROR(_xlfn.XLOOKUP($B4758,'Reference Prices - Do Not Edit'!$C$4:$C$6575,'Reference Prices - Do Not Edit'!$E$4:$E$6575),0)</f>
        <v>0</v>
      </c>
      <c r="F4758" s="25">
        <f>IFERROR(_xlfn.XLOOKUP($B4758,'Reference Prices - Do Not Edit'!$C$4:$C$6575,'Reference Prices - Do Not Edit'!$I$4:$I$6575),0)</f>
        <v>0</v>
      </c>
    </row>
    <row r="4759" spans="2:6">
      <c r="B4759" s="475"/>
      <c r="C4759" s="380" t="str">
        <f>IFERROR(_xlfn.XLOOKUP($B4759,'Reference Prices - Do Not Edit'!$C$4:$C$6575,'Reference Prices - Do Not Edit'!$B$4:$B$6575),"-")</f>
        <v>-</v>
      </c>
      <c r="D4759" s="23">
        <f>IFERROR(_xlfn.XLOOKUP($B4759,'Reference Prices - Do Not Edit'!$C$4:$C$6575,'Reference Prices - Do Not Edit'!$D$4:$D$6575),0)</f>
        <v>0</v>
      </c>
      <c r="E4759" s="23">
        <f>IFERROR(_xlfn.XLOOKUP($B4759,'Reference Prices - Do Not Edit'!$C$4:$C$6575,'Reference Prices - Do Not Edit'!$E$4:$E$6575),0)</f>
        <v>0</v>
      </c>
      <c r="F4759" s="25">
        <f>IFERROR(_xlfn.XLOOKUP($B4759,'Reference Prices - Do Not Edit'!$C$4:$C$6575,'Reference Prices - Do Not Edit'!$I$4:$I$6575),0)</f>
        <v>0</v>
      </c>
    </row>
    <row r="4760" spans="2:6">
      <c r="B4760" s="475"/>
      <c r="C4760" s="380" t="str">
        <f>IFERROR(_xlfn.XLOOKUP($B4760,'Reference Prices - Do Not Edit'!$C$4:$C$6575,'Reference Prices - Do Not Edit'!$B$4:$B$6575),"-")</f>
        <v>-</v>
      </c>
      <c r="D4760" s="23">
        <f>IFERROR(_xlfn.XLOOKUP($B4760,'Reference Prices - Do Not Edit'!$C$4:$C$6575,'Reference Prices - Do Not Edit'!$D$4:$D$6575),0)</f>
        <v>0</v>
      </c>
      <c r="E4760" s="23">
        <f>IFERROR(_xlfn.XLOOKUP($B4760,'Reference Prices - Do Not Edit'!$C$4:$C$6575,'Reference Prices - Do Not Edit'!$E$4:$E$6575),0)</f>
        <v>0</v>
      </c>
      <c r="F4760" s="25">
        <f>IFERROR(_xlfn.XLOOKUP($B4760,'Reference Prices - Do Not Edit'!$C$4:$C$6575,'Reference Prices - Do Not Edit'!$I$4:$I$6575),0)</f>
        <v>0</v>
      </c>
    </row>
    <row r="4761" spans="2:6">
      <c r="B4761" s="475"/>
      <c r="C4761" s="380" t="str">
        <f>IFERROR(_xlfn.XLOOKUP($B4761,'Reference Prices - Do Not Edit'!$C$4:$C$6575,'Reference Prices - Do Not Edit'!$B$4:$B$6575),"-")</f>
        <v>-</v>
      </c>
      <c r="D4761" s="23">
        <f>IFERROR(_xlfn.XLOOKUP($B4761,'Reference Prices - Do Not Edit'!$C$4:$C$6575,'Reference Prices - Do Not Edit'!$D$4:$D$6575),0)</f>
        <v>0</v>
      </c>
      <c r="E4761" s="23">
        <f>IFERROR(_xlfn.XLOOKUP($B4761,'Reference Prices - Do Not Edit'!$C$4:$C$6575,'Reference Prices - Do Not Edit'!$E$4:$E$6575),0)</f>
        <v>0</v>
      </c>
      <c r="F4761" s="25">
        <f>IFERROR(_xlfn.XLOOKUP($B4761,'Reference Prices - Do Not Edit'!$C$4:$C$6575,'Reference Prices - Do Not Edit'!$I$4:$I$6575),0)</f>
        <v>0</v>
      </c>
    </row>
    <row r="4762" spans="2:6">
      <c r="B4762" s="475"/>
      <c r="C4762" s="380" t="str">
        <f>IFERROR(_xlfn.XLOOKUP($B4762,'Reference Prices - Do Not Edit'!$C$4:$C$6575,'Reference Prices - Do Not Edit'!$B$4:$B$6575),"-")</f>
        <v>-</v>
      </c>
      <c r="D4762" s="23">
        <f>IFERROR(_xlfn.XLOOKUP($B4762,'Reference Prices - Do Not Edit'!$C$4:$C$6575,'Reference Prices - Do Not Edit'!$D$4:$D$6575),0)</f>
        <v>0</v>
      </c>
      <c r="E4762" s="23">
        <f>IFERROR(_xlfn.XLOOKUP($B4762,'Reference Prices - Do Not Edit'!$C$4:$C$6575,'Reference Prices - Do Not Edit'!$E$4:$E$6575),0)</f>
        <v>0</v>
      </c>
      <c r="F4762" s="25">
        <f>IFERROR(_xlfn.XLOOKUP($B4762,'Reference Prices - Do Not Edit'!$C$4:$C$6575,'Reference Prices - Do Not Edit'!$I$4:$I$6575),0)</f>
        <v>0</v>
      </c>
    </row>
    <row r="4763" spans="2:6">
      <c r="B4763" s="475"/>
      <c r="C4763" s="380" t="str">
        <f>IFERROR(_xlfn.XLOOKUP($B4763,'Reference Prices - Do Not Edit'!$C$4:$C$6575,'Reference Prices - Do Not Edit'!$B$4:$B$6575),"-")</f>
        <v>-</v>
      </c>
      <c r="D4763" s="23">
        <f>IFERROR(_xlfn.XLOOKUP($B4763,'Reference Prices - Do Not Edit'!$C$4:$C$6575,'Reference Prices - Do Not Edit'!$D$4:$D$6575),0)</f>
        <v>0</v>
      </c>
      <c r="E4763" s="23">
        <f>IFERROR(_xlfn.XLOOKUP($B4763,'Reference Prices - Do Not Edit'!$C$4:$C$6575,'Reference Prices - Do Not Edit'!$E$4:$E$6575),0)</f>
        <v>0</v>
      </c>
      <c r="F4763" s="25">
        <f>IFERROR(_xlfn.XLOOKUP($B4763,'Reference Prices - Do Not Edit'!$C$4:$C$6575,'Reference Prices - Do Not Edit'!$I$4:$I$6575),0)</f>
        <v>0</v>
      </c>
    </row>
    <row r="4764" spans="2:6">
      <c r="B4764" s="475"/>
      <c r="C4764" s="380" t="str">
        <f>IFERROR(_xlfn.XLOOKUP($B4764,'Reference Prices - Do Not Edit'!$C$4:$C$6575,'Reference Prices - Do Not Edit'!$B$4:$B$6575),"-")</f>
        <v>-</v>
      </c>
      <c r="D4764" s="23">
        <f>IFERROR(_xlfn.XLOOKUP($B4764,'Reference Prices - Do Not Edit'!$C$4:$C$6575,'Reference Prices - Do Not Edit'!$D$4:$D$6575),0)</f>
        <v>0</v>
      </c>
      <c r="E4764" s="23">
        <f>IFERROR(_xlfn.XLOOKUP($B4764,'Reference Prices - Do Not Edit'!$C$4:$C$6575,'Reference Prices - Do Not Edit'!$E$4:$E$6575),0)</f>
        <v>0</v>
      </c>
      <c r="F4764" s="25">
        <f>IFERROR(_xlfn.XLOOKUP($B4764,'Reference Prices - Do Not Edit'!$C$4:$C$6575,'Reference Prices - Do Not Edit'!$I$4:$I$6575),0)</f>
        <v>0</v>
      </c>
    </row>
    <row r="4765" spans="2:6">
      <c r="B4765" s="475"/>
      <c r="C4765" s="380" t="str">
        <f>IFERROR(_xlfn.XLOOKUP($B4765,'Reference Prices - Do Not Edit'!$C$4:$C$6575,'Reference Prices - Do Not Edit'!$B$4:$B$6575),"-")</f>
        <v>-</v>
      </c>
      <c r="D4765" s="23">
        <f>IFERROR(_xlfn.XLOOKUP($B4765,'Reference Prices - Do Not Edit'!$C$4:$C$6575,'Reference Prices - Do Not Edit'!$D$4:$D$6575),0)</f>
        <v>0</v>
      </c>
      <c r="E4765" s="23">
        <f>IFERROR(_xlfn.XLOOKUP($B4765,'Reference Prices - Do Not Edit'!$C$4:$C$6575,'Reference Prices - Do Not Edit'!$E$4:$E$6575),0)</f>
        <v>0</v>
      </c>
      <c r="F4765" s="25">
        <f>IFERROR(_xlfn.XLOOKUP($B4765,'Reference Prices - Do Not Edit'!$C$4:$C$6575,'Reference Prices - Do Not Edit'!$I$4:$I$6575),0)</f>
        <v>0</v>
      </c>
    </row>
    <row r="4766" spans="2:6">
      <c r="B4766" s="475"/>
      <c r="C4766" s="380" t="str">
        <f>IFERROR(_xlfn.XLOOKUP($B4766,'Reference Prices - Do Not Edit'!$C$4:$C$6575,'Reference Prices - Do Not Edit'!$B$4:$B$6575),"-")</f>
        <v>-</v>
      </c>
      <c r="D4766" s="23">
        <f>IFERROR(_xlfn.XLOOKUP($B4766,'Reference Prices - Do Not Edit'!$C$4:$C$6575,'Reference Prices - Do Not Edit'!$D$4:$D$6575),0)</f>
        <v>0</v>
      </c>
      <c r="E4766" s="23">
        <f>IFERROR(_xlfn.XLOOKUP($B4766,'Reference Prices - Do Not Edit'!$C$4:$C$6575,'Reference Prices - Do Not Edit'!$E$4:$E$6575),0)</f>
        <v>0</v>
      </c>
      <c r="F4766" s="25">
        <f>IFERROR(_xlfn.XLOOKUP($B4766,'Reference Prices - Do Not Edit'!$C$4:$C$6575,'Reference Prices - Do Not Edit'!$I$4:$I$6575),0)</f>
        <v>0</v>
      </c>
    </row>
    <row r="4767" spans="2:6">
      <c r="B4767" s="475"/>
      <c r="C4767" s="380" t="str">
        <f>IFERROR(_xlfn.XLOOKUP($B4767,'Reference Prices - Do Not Edit'!$C$4:$C$6575,'Reference Prices - Do Not Edit'!$B$4:$B$6575),"-")</f>
        <v>-</v>
      </c>
      <c r="D4767" s="23">
        <f>IFERROR(_xlfn.XLOOKUP($B4767,'Reference Prices - Do Not Edit'!$C$4:$C$6575,'Reference Prices - Do Not Edit'!$D$4:$D$6575),0)</f>
        <v>0</v>
      </c>
      <c r="E4767" s="23">
        <f>IFERROR(_xlfn.XLOOKUP($B4767,'Reference Prices - Do Not Edit'!$C$4:$C$6575,'Reference Prices - Do Not Edit'!$E$4:$E$6575),0)</f>
        <v>0</v>
      </c>
      <c r="F4767" s="25">
        <f>IFERROR(_xlfn.XLOOKUP($B4767,'Reference Prices - Do Not Edit'!$C$4:$C$6575,'Reference Prices - Do Not Edit'!$I$4:$I$6575),0)</f>
        <v>0</v>
      </c>
    </row>
    <row r="4768" spans="2:6">
      <c r="B4768" s="475"/>
      <c r="C4768" s="380" t="str">
        <f>IFERROR(_xlfn.XLOOKUP($B4768,'Reference Prices - Do Not Edit'!$C$4:$C$6575,'Reference Prices - Do Not Edit'!$B$4:$B$6575),"-")</f>
        <v>-</v>
      </c>
      <c r="D4768" s="23">
        <f>IFERROR(_xlfn.XLOOKUP($B4768,'Reference Prices - Do Not Edit'!$C$4:$C$6575,'Reference Prices - Do Not Edit'!$D$4:$D$6575),0)</f>
        <v>0</v>
      </c>
      <c r="E4768" s="23">
        <f>IFERROR(_xlfn.XLOOKUP($B4768,'Reference Prices - Do Not Edit'!$C$4:$C$6575,'Reference Prices - Do Not Edit'!$E$4:$E$6575),0)</f>
        <v>0</v>
      </c>
      <c r="F4768" s="25">
        <f>IFERROR(_xlfn.XLOOKUP($B4768,'Reference Prices - Do Not Edit'!$C$4:$C$6575,'Reference Prices - Do Not Edit'!$I$4:$I$6575),0)</f>
        <v>0</v>
      </c>
    </row>
    <row r="4769" spans="2:6">
      <c r="B4769" s="475"/>
      <c r="C4769" s="380" t="str">
        <f>IFERROR(_xlfn.XLOOKUP($B4769,'Reference Prices - Do Not Edit'!$C$4:$C$6575,'Reference Prices - Do Not Edit'!$B$4:$B$6575),"-")</f>
        <v>-</v>
      </c>
      <c r="D4769" s="23">
        <f>IFERROR(_xlfn.XLOOKUP($B4769,'Reference Prices - Do Not Edit'!$C$4:$C$6575,'Reference Prices - Do Not Edit'!$D$4:$D$6575),0)</f>
        <v>0</v>
      </c>
      <c r="E4769" s="23">
        <f>IFERROR(_xlfn.XLOOKUP($B4769,'Reference Prices - Do Not Edit'!$C$4:$C$6575,'Reference Prices - Do Not Edit'!$E$4:$E$6575),0)</f>
        <v>0</v>
      </c>
      <c r="F4769" s="25">
        <f>IFERROR(_xlfn.XLOOKUP($B4769,'Reference Prices - Do Not Edit'!$C$4:$C$6575,'Reference Prices - Do Not Edit'!$I$4:$I$6575),0)</f>
        <v>0</v>
      </c>
    </row>
    <row r="4770" spans="2:6">
      <c r="B4770" s="475"/>
      <c r="C4770" s="380" t="str">
        <f>IFERROR(_xlfn.XLOOKUP($B4770,'Reference Prices - Do Not Edit'!$C$4:$C$6575,'Reference Prices - Do Not Edit'!$B$4:$B$6575),"-")</f>
        <v>-</v>
      </c>
      <c r="D4770" s="23">
        <f>IFERROR(_xlfn.XLOOKUP($B4770,'Reference Prices - Do Not Edit'!$C$4:$C$6575,'Reference Prices - Do Not Edit'!$D$4:$D$6575),0)</f>
        <v>0</v>
      </c>
      <c r="E4770" s="23">
        <f>IFERROR(_xlfn.XLOOKUP($B4770,'Reference Prices - Do Not Edit'!$C$4:$C$6575,'Reference Prices - Do Not Edit'!$E$4:$E$6575),0)</f>
        <v>0</v>
      </c>
      <c r="F4770" s="25">
        <f>IFERROR(_xlfn.XLOOKUP($B4770,'Reference Prices - Do Not Edit'!$C$4:$C$6575,'Reference Prices - Do Not Edit'!$I$4:$I$6575),0)</f>
        <v>0</v>
      </c>
    </row>
    <row r="4771" spans="2:6">
      <c r="B4771" s="475"/>
      <c r="C4771" s="380" t="str">
        <f>IFERROR(_xlfn.XLOOKUP($B4771,'Reference Prices - Do Not Edit'!$C$4:$C$6575,'Reference Prices - Do Not Edit'!$B$4:$B$6575),"-")</f>
        <v>-</v>
      </c>
      <c r="D4771" s="23">
        <f>IFERROR(_xlfn.XLOOKUP($B4771,'Reference Prices - Do Not Edit'!$C$4:$C$6575,'Reference Prices - Do Not Edit'!$D$4:$D$6575),0)</f>
        <v>0</v>
      </c>
      <c r="E4771" s="23">
        <f>IFERROR(_xlfn.XLOOKUP($B4771,'Reference Prices - Do Not Edit'!$C$4:$C$6575,'Reference Prices - Do Not Edit'!$E$4:$E$6575),0)</f>
        <v>0</v>
      </c>
      <c r="F4771" s="25">
        <f>IFERROR(_xlfn.XLOOKUP($B4771,'Reference Prices - Do Not Edit'!$C$4:$C$6575,'Reference Prices - Do Not Edit'!$I$4:$I$6575),0)</f>
        <v>0</v>
      </c>
    </row>
    <row r="4772" spans="2:6">
      <c r="B4772" s="475"/>
      <c r="C4772" s="380" t="str">
        <f>IFERROR(_xlfn.XLOOKUP($B4772,'Reference Prices - Do Not Edit'!$C$4:$C$6575,'Reference Prices - Do Not Edit'!$B$4:$B$6575),"-")</f>
        <v>-</v>
      </c>
      <c r="D4772" s="23">
        <f>IFERROR(_xlfn.XLOOKUP($B4772,'Reference Prices - Do Not Edit'!$C$4:$C$6575,'Reference Prices - Do Not Edit'!$D$4:$D$6575),0)</f>
        <v>0</v>
      </c>
      <c r="E4772" s="23">
        <f>IFERROR(_xlfn.XLOOKUP($B4772,'Reference Prices - Do Not Edit'!$C$4:$C$6575,'Reference Prices - Do Not Edit'!$E$4:$E$6575),0)</f>
        <v>0</v>
      </c>
      <c r="F4772" s="25">
        <f>IFERROR(_xlfn.XLOOKUP($B4772,'Reference Prices - Do Not Edit'!$C$4:$C$6575,'Reference Prices - Do Not Edit'!$I$4:$I$6575),0)</f>
        <v>0</v>
      </c>
    </row>
    <row r="4773" spans="2:6">
      <c r="B4773" s="475"/>
      <c r="C4773" s="380" t="str">
        <f>IFERROR(_xlfn.XLOOKUP($B4773,'Reference Prices - Do Not Edit'!$C$4:$C$6575,'Reference Prices - Do Not Edit'!$B$4:$B$6575),"-")</f>
        <v>-</v>
      </c>
      <c r="D4773" s="23">
        <f>IFERROR(_xlfn.XLOOKUP($B4773,'Reference Prices - Do Not Edit'!$C$4:$C$6575,'Reference Prices - Do Not Edit'!$D$4:$D$6575),0)</f>
        <v>0</v>
      </c>
      <c r="E4773" s="23">
        <f>IFERROR(_xlfn.XLOOKUP($B4773,'Reference Prices - Do Not Edit'!$C$4:$C$6575,'Reference Prices - Do Not Edit'!$E$4:$E$6575),0)</f>
        <v>0</v>
      </c>
      <c r="F4773" s="25">
        <f>IFERROR(_xlfn.XLOOKUP($B4773,'Reference Prices - Do Not Edit'!$C$4:$C$6575,'Reference Prices - Do Not Edit'!$I$4:$I$6575),0)</f>
        <v>0</v>
      </c>
    </row>
    <row r="4774" spans="2:6">
      <c r="B4774" s="475"/>
      <c r="C4774" s="380" t="str">
        <f>IFERROR(_xlfn.XLOOKUP($B4774,'Reference Prices - Do Not Edit'!$C$4:$C$6575,'Reference Prices - Do Not Edit'!$B$4:$B$6575),"-")</f>
        <v>-</v>
      </c>
      <c r="D4774" s="23">
        <f>IFERROR(_xlfn.XLOOKUP($B4774,'Reference Prices - Do Not Edit'!$C$4:$C$6575,'Reference Prices - Do Not Edit'!$D$4:$D$6575),0)</f>
        <v>0</v>
      </c>
      <c r="E4774" s="23">
        <f>IFERROR(_xlfn.XLOOKUP($B4774,'Reference Prices - Do Not Edit'!$C$4:$C$6575,'Reference Prices - Do Not Edit'!$E$4:$E$6575),0)</f>
        <v>0</v>
      </c>
      <c r="F4774" s="25">
        <f>IFERROR(_xlfn.XLOOKUP($B4774,'Reference Prices - Do Not Edit'!$C$4:$C$6575,'Reference Prices - Do Not Edit'!$I$4:$I$6575),0)</f>
        <v>0</v>
      </c>
    </row>
    <row r="4775" spans="2:6">
      <c r="B4775" s="475"/>
      <c r="C4775" s="380" t="str">
        <f>IFERROR(_xlfn.XLOOKUP($B4775,'Reference Prices - Do Not Edit'!$C$4:$C$6575,'Reference Prices - Do Not Edit'!$B$4:$B$6575),"-")</f>
        <v>-</v>
      </c>
      <c r="D4775" s="23">
        <f>IFERROR(_xlfn.XLOOKUP($B4775,'Reference Prices - Do Not Edit'!$C$4:$C$6575,'Reference Prices - Do Not Edit'!$D$4:$D$6575),0)</f>
        <v>0</v>
      </c>
      <c r="E4775" s="23">
        <f>IFERROR(_xlfn.XLOOKUP($B4775,'Reference Prices - Do Not Edit'!$C$4:$C$6575,'Reference Prices - Do Not Edit'!$E$4:$E$6575),0)</f>
        <v>0</v>
      </c>
      <c r="F4775" s="25">
        <f>IFERROR(_xlfn.XLOOKUP($B4775,'Reference Prices - Do Not Edit'!$C$4:$C$6575,'Reference Prices - Do Not Edit'!$I$4:$I$6575),0)</f>
        <v>0</v>
      </c>
    </row>
    <row r="4776" spans="2:6">
      <c r="B4776" s="475"/>
      <c r="C4776" s="380" t="str">
        <f>IFERROR(_xlfn.XLOOKUP($B4776,'Reference Prices - Do Not Edit'!$C$4:$C$6575,'Reference Prices - Do Not Edit'!$B$4:$B$6575),"-")</f>
        <v>-</v>
      </c>
      <c r="D4776" s="23">
        <f>IFERROR(_xlfn.XLOOKUP($B4776,'Reference Prices - Do Not Edit'!$C$4:$C$6575,'Reference Prices - Do Not Edit'!$D$4:$D$6575),0)</f>
        <v>0</v>
      </c>
      <c r="E4776" s="23">
        <f>IFERROR(_xlfn.XLOOKUP($B4776,'Reference Prices - Do Not Edit'!$C$4:$C$6575,'Reference Prices - Do Not Edit'!$E$4:$E$6575),0)</f>
        <v>0</v>
      </c>
      <c r="F4776" s="25">
        <f>IFERROR(_xlfn.XLOOKUP($B4776,'Reference Prices - Do Not Edit'!$C$4:$C$6575,'Reference Prices - Do Not Edit'!$I$4:$I$6575),0)</f>
        <v>0</v>
      </c>
    </row>
    <row r="4777" spans="2:6">
      <c r="B4777" s="475"/>
      <c r="C4777" s="380" t="str">
        <f>IFERROR(_xlfn.XLOOKUP($B4777,'Reference Prices - Do Not Edit'!$C$4:$C$6575,'Reference Prices - Do Not Edit'!$B$4:$B$6575),"-")</f>
        <v>-</v>
      </c>
      <c r="D4777" s="23">
        <f>IFERROR(_xlfn.XLOOKUP($B4777,'Reference Prices - Do Not Edit'!$C$4:$C$6575,'Reference Prices - Do Not Edit'!$D$4:$D$6575),0)</f>
        <v>0</v>
      </c>
      <c r="E4777" s="23">
        <f>IFERROR(_xlfn.XLOOKUP($B4777,'Reference Prices - Do Not Edit'!$C$4:$C$6575,'Reference Prices - Do Not Edit'!$E$4:$E$6575),0)</f>
        <v>0</v>
      </c>
      <c r="F4777" s="25">
        <f>IFERROR(_xlfn.XLOOKUP($B4777,'Reference Prices - Do Not Edit'!$C$4:$C$6575,'Reference Prices - Do Not Edit'!$I$4:$I$6575),0)</f>
        <v>0</v>
      </c>
    </row>
    <row r="4778" spans="2:6">
      <c r="B4778" s="475"/>
      <c r="C4778" s="380" t="str">
        <f>IFERROR(_xlfn.XLOOKUP($B4778,'Reference Prices - Do Not Edit'!$C$4:$C$6575,'Reference Prices - Do Not Edit'!$B$4:$B$6575),"-")</f>
        <v>-</v>
      </c>
      <c r="D4778" s="23">
        <f>IFERROR(_xlfn.XLOOKUP($B4778,'Reference Prices - Do Not Edit'!$C$4:$C$6575,'Reference Prices - Do Not Edit'!$D$4:$D$6575),0)</f>
        <v>0</v>
      </c>
      <c r="E4778" s="23">
        <f>IFERROR(_xlfn.XLOOKUP($B4778,'Reference Prices - Do Not Edit'!$C$4:$C$6575,'Reference Prices - Do Not Edit'!$E$4:$E$6575),0)</f>
        <v>0</v>
      </c>
      <c r="F4778" s="25">
        <f>IFERROR(_xlfn.XLOOKUP($B4778,'Reference Prices - Do Not Edit'!$C$4:$C$6575,'Reference Prices - Do Not Edit'!$I$4:$I$6575),0)</f>
        <v>0</v>
      </c>
    </row>
    <row r="4779" spans="2:6">
      <c r="B4779" s="475"/>
      <c r="C4779" s="380" t="str">
        <f>IFERROR(_xlfn.XLOOKUP($B4779,'Reference Prices - Do Not Edit'!$C$4:$C$6575,'Reference Prices - Do Not Edit'!$B$4:$B$6575),"-")</f>
        <v>-</v>
      </c>
      <c r="D4779" s="23">
        <f>IFERROR(_xlfn.XLOOKUP($B4779,'Reference Prices - Do Not Edit'!$C$4:$C$6575,'Reference Prices - Do Not Edit'!$D$4:$D$6575),0)</f>
        <v>0</v>
      </c>
      <c r="E4779" s="23">
        <f>IFERROR(_xlfn.XLOOKUP($B4779,'Reference Prices - Do Not Edit'!$C$4:$C$6575,'Reference Prices - Do Not Edit'!$E$4:$E$6575),0)</f>
        <v>0</v>
      </c>
      <c r="F4779" s="25">
        <f>IFERROR(_xlfn.XLOOKUP($B4779,'Reference Prices - Do Not Edit'!$C$4:$C$6575,'Reference Prices - Do Not Edit'!$I$4:$I$6575),0)</f>
        <v>0</v>
      </c>
    </row>
    <row r="4780" spans="2:6">
      <c r="B4780" s="475"/>
      <c r="C4780" s="380" t="str">
        <f>IFERROR(_xlfn.XLOOKUP($B4780,'Reference Prices - Do Not Edit'!$C$4:$C$6575,'Reference Prices - Do Not Edit'!$B$4:$B$6575),"-")</f>
        <v>-</v>
      </c>
      <c r="D4780" s="23">
        <f>IFERROR(_xlfn.XLOOKUP($B4780,'Reference Prices - Do Not Edit'!$C$4:$C$6575,'Reference Prices - Do Not Edit'!$D$4:$D$6575),0)</f>
        <v>0</v>
      </c>
      <c r="E4780" s="23">
        <f>IFERROR(_xlfn.XLOOKUP($B4780,'Reference Prices - Do Not Edit'!$C$4:$C$6575,'Reference Prices - Do Not Edit'!$E$4:$E$6575),0)</f>
        <v>0</v>
      </c>
      <c r="F4780" s="25">
        <f>IFERROR(_xlfn.XLOOKUP($B4780,'Reference Prices - Do Not Edit'!$C$4:$C$6575,'Reference Prices - Do Not Edit'!$I$4:$I$6575),0)</f>
        <v>0</v>
      </c>
    </row>
    <row r="4781" spans="2:6">
      <c r="B4781" s="475"/>
      <c r="C4781" s="380" t="str">
        <f>IFERROR(_xlfn.XLOOKUP($B4781,'Reference Prices - Do Not Edit'!$C$4:$C$6575,'Reference Prices - Do Not Edit'!$B$4:$B$6575),"-")</f>
        <v>-</v>
      </c>
      <c r="D4781" s="23">
        <f>IFERROR(_xlfn.XLOOKUP($B4781,'Reference Prices - Do Not Edit'!$C$4:$C$6575,'Reference Prices - Do Not Edit'!$D$4:$D$6575),0)</f>
        <v>0</v>
      </c>
      <c r="E4781" s="23">
        <f>IFERROR(_xlfn.XLOOKUP($B4781,'Reference Prices - Do Not Edit'!$C$4:$C$6575,'Reference Prices - Do Not Edit'!$E$4:$E$6575),0)</f>
        <v>0</v>
      </c>
      <c r="F4781" s="25">
        <f>IFERROR(_xlfn.XLOOKUP($B4781,'Reference Prices - Do Not Edit'!$C$4:$C$6575,'Reference Prices - Do Not Edit'!$I$4:$I$6575),0)</f>
        <v>0</v>
      </c>
    </row>
    <row r="4782" spans="2:6">
      <c r="B4782" s="475"/>
      <c r="C4782" s="380" t="str">
        <f>IFERROR(_xlfn.XLOOKUP($B4782,'Reference Prices - Do Not Edit'!$C$4:$C$6575,'Reference Prices - Do Not Edit'!$B$4:$B$6575),"-")</f>
        <v>-</v>
      </c>
      <c r="D4782" s="23">
        <f>IFERROR(_xlfn.XLOOKUP($B4782,'Reference Prices - Do Not Edit'!$C$4:$C$6575,'Reference Prices - Do Not Edit'!$D$4:$D$6575),0)</f>
        <v>0</v>
      </c>
      <c r="E4782" s="23">
        <f>IFERROR(_xlfn.XLOOKUP($B4782,'Reference Prices - Do Not Edit'!$C$4:$C$6575,'Reference Prices - Do Not Edit'!$E$4:$E$6575),0)</f>
        <v>0</v>
      </c>
      <c r="F4782" s="25">
        <f>IFERROR(_xlfn.XLOOKUP($B4782,'Reference Prices - Do Not Edit'!$C$4:$C$6575,'Reference Prices - Do Not Edit'!$I$4:$I$6575),0)</f>
        <v>0</v>
      </c>
    </row>
    <row r="4783" spans="2:6">
      <c r="B4783" s="475"/>
      <c r="C4783" s="380" t="str">
        <f>IFERROR(_xlfn.XLOOKUP($B4783,'Reference Prices - Do Not Edit'!$C$4:$C$6575,'Reference Prices - Do Not Edit'!$B$4:$B$6575),"-")</f>
        <v>-</v>
      </c>
      <c r="D4783" s="23">
        <f>IFERROR(_xlfn.XLOOKUP($B4783,'Reference Prices - Do Not Edit'!$C$4:$C$6575,'Reference Prices - Do Not Edit'!$D$4:$D$6575),0)</f>
        <v>0</v>
      </c>
      <c r="E4783" s="23">
        <f>IFERROR(_xlfn.XLOOKUP($B4783,'Reference Prices - Do Not Edit'!$C$4:$C$6575,'Reference Prices - Do Not Edit'!$E$4:$E$6575),0)</f>
        <v>0</v>
      </c>
      <c r="F4783" s="25">
        <f>IFERROR(_xlfn.XLOOKUP($B4783,'Reference Prices - Do Not Edit'!$C$4:$C$6575,'Reference Prices - Do Not Edit'!$I$4:$I$6575),0)</f>
        <v>0</v>
      </c>
    </row>
    <row r="4784" spans="2:6">
      <c r="B4784" s="475"/>
      <c r="C4784" s="380" t="str">
        <f>IFERROR(_xlfn.XLOOKUP($B4784,'Reference Prices - Do Not Edit'!$C$4:$C$6575,'Reference Prices - Do Not Edit'!$B$4:$B$6575),"-")</f>
        <v>-</v>
      </c>
      <c r="D4784" s="23">
        <f>IFERROR(_xlfn.XLOOKUP($B4784,'Reference Prices - Do Not Edit'!$C$4:$C$6575,'Reference Prices - Do Not Edit'!$D$4:$D$6575),0)</f>
        <v>0</v>
      </c>
      <c r="E4784" s="23">
        <f>IFERROR(_xlfn.XLOOKUP($B4784,'Reference Prices - Do Not Edit'!$C$4:$C$6575,'Reference Prices - Do Not Edit'!$E$4:$E$6575),0)</f>
        <v>0</v>
      </c>
      <c r="F4784" s="25">
        <f>IFERROR(_xlfn.XLOOKUP($B4784,'Reference Prices - Do Not Edit'!$C$4:$C$6575,'Reference Prices - Do Not Edit'!$I$4:$I$6575),0)</f>
        <v>0</v>
      </c>
    </row>
    <row r="4785" spans="2:6">
      <c r="B4785" s="475"/>
      <c r="C4785" s="380" t="str">
        <f>IFERROR(_xlfn.XLOOKUP($B4785,'Reference Prices - Do Not Edit'!$C$4:$C$6575,'Reference Prices - Do Not Edit'!$B$4:$B$6575),"-")</f>
        <v>-</v>
      </c>
      <c r="D4785" s="23">
        <f>IFERROR(_xlfn.XLOOKUP($B4785,'Reference Prices - Do Not Edit'!$C$4:$C$6575,'Reference Prices - Do Not Edit'!$D$4:$D$6575),0)</f>
        <v>0</v>
      </c>
      <c r="E4785" s="23">
        <f>IFERROR(_xlfn.XLOOKUP($B4785,'Reference Prices - Do Not Edit'!$C$4:$C$6575,'Reference Prices - Do Not Edit'!$E$4:$E$6575),0)</f>
        <v>0</v>
      </c>
      <c r="F4785" s="25">
        <f>IFERROR(_xlfn.XLOOKUP($B4785,'Reference Prices - Do Not Edit'!$C$4:$C$6575,'Reference Prices - Do Not Edit'!$I$4:$I$6575),0)</f>
        <v>0</v>
      </c>
    </row>
    <row r="4786" spans="2:6">
      <c r="B4786" s="475"/>
      <c r="C4786" s="380" t="str">
        <f>IFERROR(_xlfn.XLOOKUP($B4786,'Reference Prices - Do Not Edit'!$C$4:$C$6575,'Reference Prices - Do Not Edit'!$B$4:$B$6575),"-")</f>
        <v>-</v>
      </c>
      <c r="D4786" s="23">
        <f>IFERROR(_xlfn.XLOOKUP($B4786,'Reference Prices - Do Not Edit'!$C$4:$C$6575,'Reference Prices - Do Not Edit'!$D$4:$D$6575),0)</f>
        <v>0</v>
      </c>
      <c r="E4786" s="23">
        <f>IFERROR(_xlfn.XLOOKUP($B4786,'Reference Prices - Do Not Edit'!$C$4:$C$6575,'Reference Prices - Do Not Edit'!$E$4:$E$6575),0)</f>
        <v>0</v>
      </c>
      <c r="F4786" s="25">
        <f>IFERROR(_xlfn.XLOOKUP($B4786,'Reference Prices - Do Not Edit'!$C$4:$C$6575,'Reference Prices - Do Not Edit'!$I$4:$I$6575),0)</f>
        <v>0</v>
      </c>
    </row>
    <row r="4787" spans="2:6">
      <c r="B4787" s="475"/>
      <c r="C4787" s="380" t="str">
        <f>IFERROR(_xlfn.XLOOKUP($B4787,'Reference Prices - Do Not Edit'!$C$4:$C$6575,'Reference Prices - Do Not Edit'!$B$4:$B$6575),"-")</f>
        <v>-</v>
      </c>
      <c r="D4787" s="23">
        <f>IFERROR(_xlfn.XLOOKUP($B4787,'Reference Prices - Do Not Edit'!$C$4:$C$6575,'Reference Prices - Do Not Edit'!$D$4:$D$6575),0)</f>
        <v>0</v>
      </c>
      <c r="E4787" s="23">
        <f>IFERROR(_xlfn.XLOOKUP($B4787,'Reference Prices - Do Not Edit'!$C$4:$C$6575,'Reference Prices - Do Not Edit'!$E$4:$E$6575),0)</f>
        <v>0</v>
      </c>
      <c r="F4787" s="25">
        <f>IFERROR(_xlfn.XLOOKUP($B4787,'Reference Prices - Do Not Edit'!$C$4:$C$6575,'Reference Prices - Do Not Edit'!$I$4:$I$6575),0)</f>
        <v>0</v>
      </c>
    </row>
    <row r="4788" spans="2:6">
      <c r="B4788" s="475"/>
      <c r="C4788" s="380" t="str">
        <f>IFERROR(_xlfn.XLOOKUP($B4788,'Reference Prices - Do Not Edit'!$C$4:$C$6575,'Reference Prices - Do Not Edit'!$B$4:$B$6575),"-")</f>
        <v>-</v>
      </c>
      <c r="D4788" s="23">
        <f>IFERROR(_xlfn.XLOOKUP($B4788,'Reference Prices - Do Not Edit'!$C$4:$C$6575,'Reference Prices - Do Not Edit'!$D$4:$D$6575),0)</f>
        <v>0</v>
      </c>
      <c r="E4788" s="23">
        <f>IFERROR(_xlfn.XLOOKUP($B4788,'Reference Prices - Do Not Edit'!$C$4:$C$6575,'Reference Prices - Do Not Edit'!$E$4:$E$6575),0)</f>
        <v>0</v>
      </c>
      <c r="F4788" s="25">
        <f>IFERROR(_xlfn.XLOOKUP($B4788,'Reference Prices - Do Not Edit'!$C$4:$C$6575,'Reference Prices - Do Not Edit'!$I$4:$I$6575),0)</f>
        <v>0</v>
      </c>
    </row>
    <row r="4789" spans="2:6">
      <c r="B4789" s="475"/>
      <c r="C4789" s="380" t="str">
        <f>IFERROR(_xlfn.XLOOKUP($B4789,'Reference Prices - Do Not Edit'!$C$4:$C$6575,'Reference Prices - Do Not Edit'!$B$4:$B$6575),"-")</f>
        <v>-</v>
      </c>
      <c r="D4789" s="23">
        <f>IFERROR(_xlfn.XLOOKUP($B4789,'Reference Prices - Do Not Edit'!$C$4:$C$6575,'Reference Prices - Do Not Edit'!$D$4:$D$6575),0)</f>
        <v>0</v>
      </c>
      <c r="E4789" s="23">
        <f>IFERROR(_xlfn.XLOOKUP($B4789,'Reference Prices - Do Not Edit'!$C$4:$C$6575,'Reference Prices - Do Not Edit'!$E$4:$E$6575),0)</f>
        <v>0</v>
      </c>
      <c r="F4789" s="25">
        <f>IFERROR(_xlfn.XLOOKUP($B4789,'Reference Prices - Do Not Edit'!$C$4:$C$6575,'Reference Prices - Do Not Edit'!$I$4:$I$6575),0)</f>
        <v>0</v>
      </c>
    </row>
    <row r="4790" spans="2:6">
      <c r="B4790" s="475"/>
      <c r="C4790" s="380" t="str">
        <f>IFERROR(_xlfn.XLOOKUP($B4790,'Reference Prices - Do Not Edit'!$C$4:$C$6575,'Reference Prices - Do Not Edit'!$B$4:$B$6575),"-")</f>
        <v>-</v>
      </c>
      <c r="D4790" s="23">
        <f>IFERROR(_xlfn.XLOOKUP($B4790,'Reference Prices - Do Not Edit'!$C$4:$C$6575,'Reference Prices - Do Not Edit'!$D$4:$D$6575),0)</f>
        <v>0</v>
      </c>
      <c r="E4790" s="23">
        <f>IFERROR(_xlfn.XLOOKUP($B4790,'Reference Prices - Do Not Edit'!$C$4:$C$6575,'Reference Prices - Do Not Edit'!$E$4:$E$6575),0)</f>
        <v>0</v>
      </c>
      <c r="F4790" s="25">
        <f>IFERROR(_xlfn.XLOOKUP($B4790,'Reference Prices - Do Not Edit'!$C$4:$C$6575,'Reference Prices - Do Not Edit'!$I$4:$I$6575),0)</f>
        <v>0</v>
      </c>
    </row>
    <row r="4791" spans="2:6">
      <c r="B4791" s="475"/>
      <c r="C4791" s="380" t="str">
        <f>IFERROR(_xlfn.XLOOKUP($B4791,'Reference Prices - Do Not Edit'!$C$4:$C$6575,'Reference Prices - Do Not Edit'!$B$4:$B$6575),"-")</f>
        <v>-</v>
      </c>
      <c r="D4791" s="23">
        <f>IFERROR(_xlfn.XLOOKUP($B4791,'Reference Prices - Do Not Edit'!$C$4:$C$6575,'Reference Prices - Do Not Edit'!$D$4:$D$6575),0)</f>
        <v>0</v>
      </c>
      <c r="E4791" s="23">
        <f>IFERROR(_xlfn.XLOOKUP($B4791,'Reference Prices - Do Not Edit'!$C$4:$C$6575,'Reference Prices - Do Not Edit'!$E$4:$E$6575),0)</f>
        <v>0</v>
      </c>
      <c r="F4791" s="25">
        <f>IFERROR(_xlfn.XLOOKUP($B4791,'Reference Prices - Do Not Edit'!$C$4:$C$6575,'Reference Prices - Do Not Edit'!$I$4:$I$6575),0)</f>
        <v>0</v>
      </c>
    </row>
    <row r="4792" spans="2:6">
      <c r="B4792" s="475"/>
      <c r="C4792" s="380" t="str">
        <f>IFERROR(_xlfn.XLOOKUP($B4792,'Reference Prices - Do Not Edit'!$C$4:$C$6575,'Reference Prices - Do Not Edit'!$B$4:$B$6575),"-")</f>
        <v>-</v>
      </c>
      <c r="D4792" s="23">
        <f>IFERROR(_xlfn.XLOOKUP($B4792,'Reference Prices - Do Not Edit'!$C$4:$C$6575,'Reference Prices - Do Not Edit'!$D$4:$D$6575),0)</f>
        <v>0</v>
      </c>
      <c r="E4792" s="23">
        <f>IFERROR(_xlfn.XLOOKUP($B4792,'Reference Prices - Do Not Edit'!$C$4:$C$6575,'Reference Prices - Do Not Edit'!$E$4:$E$6575),0)</f>
        <v>0</v>
      </c>
      <c r="F4792" s="25">
        <f>IFERROR(_xlfn.XLOOKUP($B4792,'Reference Prices - Do Not Edit'!$C$4:$C$6575,'Reference Prices - Do Not Edit'!$I$4:$I$6575),0)</f>
        <v>0</v>
      </c>
    </row>
    <row r="4793" spans="2:6">
      <c r="B4793" s="475"/>
      <c r="C4793" s="380" t="str">
        <f>IFERROR(_xlfn.XLOOKUP($B4793,'Reference Prices - Do Not Edit'!$C$4:$C$6575,'Reference Prices - Do Not Edit'!$B$4:$B$6575),"-")</f>
        <v>-</v>
      </c>
      <c r="D4793" s="23">
        <f>IFERROR(_xlfn.XLOOKUP($B4793,'Reference Prices - Do Not Edit'!$C$4:$C$6575,'Reference Prices - Do Not Edit'!$D$4:$D$6575),0)</f>
        <v>0</v>
      </c>
      <c r="E4793" s="23">
        <f>IFERROR(_xlfn.XLOOKUP($B4793,'Reference Prices - Do Not Edit'!$C$4:$C$6575,'Reference Prices - Do Not Edit'!$E$4:$E$6575),0)</f>
        <v>0</v>
      </c>
      <c r="F4793" s="25">
        <f>IFERROR(_xlfn.XLOOKUP($B4793,'Reference Prices - Do Not Edit'!$C$4:$C$6575,'Reference Prices - Do Not Edit'!$I$4:$I$6575),0)</f>
        <v>0</v>
      </c>
    </row>
    <row r="4794" spans="2:6">
      <c r="B4794" s="475"/>
      <c r="C4794" s="380" t="str">
        <f>IFERROR(_xlfn.XLOOKUP($B4794,'Reference Prices - Do Not Edit'!$C$4:$C$6575,'Reference Prices - Do Not Edit'!$B$4:$B$6575),"-")</f>
        <v>-</v>
      </c>
      <c r="D4794" s="23">
        <f>IFERROR(_xlfn.XLOOKUP($B4794,'Reference Prices - Do Not Edit'!$C$4:$C$6575,'Reference Prices - Do Not Edit'!$D$4:$D$6575),0)</f>
        <v>0</v>
      </c>
      <c r="E4794" s="23">
        <f>IFERROR(_xlfn.XLOOKUP($B4794,'Reference Prices - Do Not Edit'!$C$4:$C$6575,'Reference Prices - Do Not Edit'!$E$4:$E$6575),0)</f>
        <v>0</v>
      </c>
      <c r="F4794" s="25">
        <f>IFERROR(_xlfn.XLOOKUP($B4794,'Reference Prices - Do Not Edit'!$C$4:$C$6575,'Reference Prices - Do Not Edit'!$I$4:$I$6575),0)</f>
        <v>0</v>
      </c>
    </row>
    <row r="4795" spans="2:6">
      <c r="B4795" s="475"/>
      <c r="C4795" s="380" t="str">
        <f>IFERROR(_xlfn.XLOOKUP($B4795,'Reference Prices - Do Not Edit'!$C$4:$C$6575,'Reference Prices - Do Not Edit'!$B$4:$B$6575),"-")</f>
        <v>-</v>
      </c>
      <c r="D4795" s="23">
        <f>IFERROR(_xlfn.XLOOKUP($B4795,'Reference Prices - Do Not Edit'!$C$4:$C$6575,'Reference Prices - Do Not Edit'!$D$4:$D$6575),0)</f>
        <v>0</v>
      </c>
      <c r="E4795" s="23">
        <f>IFERROR(_xlfn.XLOOKUP($B4795,'Reference Prices - Do Not Edit'!$C$4:$C$6575,'Reference Prices - Do Not Edit'!$E$4:$E$6575),0)</f>
        <v>0</v>
      </c>
      <c r="F4795" s="25">
        <f>IFERROR(_xlfn.XLOOKUP($B4795,'Reference Prices - Do Not Edit'!$C$4:$C$6575,'Reference Prices - Do Not Edit'!$I$4:$I$6575),0)</f>
        <v>0</v>
      </c>
    </row>
    <row r="4796" spans="2:6">
      <c r="B4796" s="475"/>
      <c r="C4796" s="380" t="str">
        <f>IFERROR(_xlfn.XLOOKUP($B4796,'Reference Prices - Do Not Edit'!$C$4:$C$6575,'Reference Prices - Do Not Edit'!$B$4:$B$6575),"-")</f>
        <v>-</v>
      </c>
      <c r="D4796" s="23">
        <f>IFERROR(_xlfn.XLOOKUP($B4796,'Reference Prices - Do Not Edit'!$C$4:$C$6575,'Reference Prices - Do Not Edit'!$D$4:$D$6575),0)</f>
        <v>0</v>
      </c>
      <c r="E4796" s="23">
        <f>IFERROR(_xlfn.XLOOKUP($B4796,'Reference Prices - Do Not Edit'!$C$4:$C$6575,'Reference Prices - Do Not Edit'!$E$4:$E$6575),0)</f>
        <v>0</v>
      </c>
      <c r="F4796" s="25">
        <f>IFERROR(_xlfn.XLOOKUP($B4796,'Reference Prices - Do Not Edit'!$C$4:$C$6575,'Reference Prices - Do Not Edit'!$I$4:$I$6575),0)</f>
        <v>0</v>
      </c>
    </row>
    <row r="4797" spans="2:6">
      <c r="B4797" s="475"/>
      <c r="C4797" s="380" t="str">
        <f>IFERROR(_xlfn.XLOOKUP($B4797,'Reference Prices - Do Not Edit'!$C$4:$C$6575,'Reference Prices - Do Not Edit'!$B$4:$B$6575),"-")</f>
        <v>-</v>
      </c>
      <c r="D4797" s="23">
        <f>IFERROR(_xlfn.XLOOKUP($B4797,'Reference Prices - Do Not Edit'!$C$4:$C$6575,'Reference Prices - Do Not Edit'!$D$4:$D$6575),0)</f>
        <v>0</v>
      </c>
      <c r="E4797" s="23">
        <f>IFERROR(_xlfn.XLOOKUP($B4797,'Reference Prices - Do Not Edit'!$C$4:$C$6575,'Reference Prices - Do Not Edit'!$E$4:$E$6575),0)</f>
        <v>0</v>
      </c>
      <c r="F4797" s="25">
        <f>IFERROR(_xlfn.XLOOKUP($B4797,'Reference Prices - Do Not Edit'!$C$4:$C$6575,'Reference Prices - Do Not Edit'!$I$4:$I$6575),0)</f>
        <v>0</v>
      </c>
    </row>
    <row r="4798" spans="2:6">
      <c r="B4798" s="475"/>
      <c r="C4798" s="380" t="str">
        <f>IFERROR(_xlfn.XLOOKUP($B4798,'Reference Prices - Do Not Edit'!$C$4:$C$6575,'Reference Prices - Do Not Edit'!$B$4:$B$6575),"-")</f>
        <v>-</v>
      </c>
      <c r="D4798" s="23">
        <f>IFERROR(_xlfn.XLOOKUP($B4798,'Reference Prices - Do Not Edit'!$C$4:$C$6575,'Reference Prices - Do Not Edit'!$D$4:$D$6575),0)</f>
        <v>0</v>
      </c>
      <c r="E4798" s="23">
        <f>IFERROR(_xlfn.XLOOKUP($B4798,'Reference Prices - Do Not Edit'!$C$4:$C$6575,'Reference Prices - Do Not Edit'!$E$4:$E$6575),0)</f>
        <v>0</v>
      </c>
      <c r="F4798" s="25">
        <f>IFERROR(_xlfn.XLOOKUP($B4798,'Reference Prices - Do Not Edit'!$C$4:$C$6575,'Reference Prices - Do Not Edit'!$I$4:$I$6575),0)</f>
        <v>0</v>
      </c>
    </row>
    <row r="4799" spans="2:6">
      <c r="B4799" s="475"/>
      <c r="C4799" s="380" t="str">
        <f>IFERROR(_xlfn.XLOOKUP($B4799,'Reference Prices - Do Not Edit'!$C$4:$C$6575,'Reference Prices - Do Not Edit'!$B$4:$B$6575),"-")</f>
        <v>-</v>
      </c>
      <c r="D4799" s="23">
        <f>IFERROR(_xlfn.XLOOKUP($B4799,'Reference Prices - Do Not Edit'!$C$4:$C$6575,'Reference Prices - Do Not Edit'!$D$4:$D$6575),0)</f>
        <v>0</v>
      </c>
      <c r="E4799" s="23">
        <f>IFERROR(_xlfn.XLOOKUP($B4799,'Reference Prices - Do Not Edit'!$C$4:$C$6575,'Reference Prices - Do Not Edit'!$E$4:$E$6575),0)</f>
        <v>0</v>
      </c>
      <c r="F4799" s="25">
        <f>IFERROR(_xlfn.XLOOKUP($B4799,'Reference Prices - Do Not Edit'!$C$4:$C$6575,'Reference Prices - Do Not Edit'!$I$4:$I$6575),0)</f>
        <v>0</v>
      </c>
    </row>
    <row r="4800" spans="2:6">
      <c r="B4800" s="475"/>
      <c r="C4800" s="380" t="str">
        <f>IFERROR(_xlfn.XLOOKUP($B4800,'Reference Prices - Do Not Edit'!$C$4:$C$6575,'Reference Prices - Do Not Edit'!$B$4:$B$6575),"-")</f>
        <v>-</v>
      </c>
      <c r="D4800" s="23">
        <f>IFERROR(_xlfn.XLOOKUP($B4800,'Reference Prices - Do Not Edit'!$C$4:$C$6575,'Reference Prices - Do Not Edit'!$D$4:$D$6575),0)</f>
        <v>0</v>
      </c>
      <c r="E4800" s="23">
        <f>IFERROR(_xlfn.XLOOKUP($B4800,'Reference Prices - Do Not Edit'!$C$4:$C$6575,'Reference Prices - Do Not Edit'!$E$4:$E$6575),0)</f>
        <v>0</v>
      </c>
      <c r="F4800" s="25">
        <f>IFERROR(_xlfn.XLOOKUP($B4800,'Reference Prices - Do Not Edit'!$C$4:$C$6575,'Reference Prices - Do Not Edit'!$I$4:$I$6575),0)</f>
        <v>0</v>
      </c>
    </row>
    <row r="4801" spans="2:6">
      <c r="B4801" s="475"/>
      <c r="C4801" s="380" t="str">
        <f>IFERROR(_xlfn.XLOOKUP($B4801,'Reference Prices - Do Not Edit'!$C$4:$C$6575,'Reference Prices - Do Not Edit'!$B$4:$B$6575),"-")</f>
        <v>-</v>
      </c>
      <c r="D4801" s="23">
        <f>IFERROR(_xlfn.XLOOKUP($B4801,'Reference Prices - Do Not Edit'!$C$4:$C$6575,'Reference Prices - Do Not Edit'!$D$4:$D$6575),0)</f>
        <v>0</v>
      </c>
      <c r="E4801" s="23">
        <f>IFERROR(_xlfn.XLOOKUP($B4801,'Reference Prices - Do Not Edit'!$C$4:$C$6575,'Reference Prices - Do Not Edit'!$E$4:$E$6575),0)</f>
        <v>0</v>
      </c>
      <c r="F4801" s="25">
        <f>IFERROR(_xlfn.XLOOKUP($B4801,'Reference Prices - Do Not Edit'!$C$4:$C$6575,'Reference Prices - Do Not Edit'!$I$4:$I$6575),0)</f>
        <v>0</v>
      </c>
    </row>
    <row r="4802" spans="2:6">
      <c r="B4802" s="475"/>
      <c r="C4802" s="380" t="str">
        <f>IFERROR(_xlfn.XLOOKUP($B4802,'Reference Prices - Do Not Edit'!$C$4:$C$6575,'Reference Prices - Do Not Edit'!$B$4:$B$6575),"-")</f>
        <v>-</v>
      </c>
      <c r="D4802" s="23">
        <f>IFERROR(_xlfn.XLOOKUP($B4802,'Reference Prices - Do Not Edit'!$C$4:$C$6575,'Reference Prices - Do Not Edit'!$D$4:$D$6575),0)</f>
        <v>0</v>
      </c>
      <c r="E4802" s="23">
        <f>IFERROR(_xlfn.XLOOKUP($B4802,'Reference Prices - Do Not Edit'!$C$4:$C$6575,'Reference Prices - Do Not Edit'!$E$4:$E$6575),0)</f>
        <v>0</v>
      </c>
      <c r="F4802" s="25">
        <f>IFERROR(_xlfn.XLOOKUP($B4802,'Reference Prices - Do Not Edit'!$C$4:$C$6575,'Reference Prices - Do Not Edit'!$I$4:$I$6575),0)</f>
        <v>0</v>
      </c>
    </row>
    <row r="4803" spans="2:6">
      <c r="B4803" s="475"/>
      <c r="C4803" s="380" t="str">
        <f>IFERROR(_xlfn.XLOOKUP($B4803,'Reference Prices - Do Not Edit'!$C$4:$C$6575,'Reference Prices - Do Not Edit'!$B$4:$B$6575),"-")</f>
        <v>-</v>
      </c>
      <c r="D4803" s="23">
        <f>IFERROR(_xlfn.XLOOKUP($B4803,'Reference Prices - Do Not Edit'!$C$4:$C$6575,'Reference Prices - Do Not Edit'!$D$4:$D$6575),0)</f>
        <v>0</v>
      </c>
      <c r="E4803" s="23">
        <f>IFERROR(_xlfn.XLOOKUP($B4803,'Reference Prices - Do Not Edit'!$C$4:$C$6575,'Reference Prices - Do Not Edit'!$E$4:$E$6575),0)</f>
        <v>0</v>
      </c>
      <c r="F4803" s="25">
        <f>IFERROR(_xlfn.XLOOKUP($B4803,'Reference Prices - Do Not Edit'!$C$4:$C$6575,'Reference Prices - Do Not Edit'!$I$4:$I$6575),0)</f>
        <v>0</v>
      </c>
    </row>
    <row r="4804" spans="2:6">
      <c r="B4804" s="475"/>
      <c r="C4804" s="380" t="str">
        <f>IFERROR(_xlfn.XLOOKUP($B4804,'Reference Prices - Do Not Edit'!$C$4:$C$6575,'Reference Prices - Do Not Edit'!$B$4:$B$6575),"-")</f>
        <v>-</v>
      </c>
      <c r="D4804" s="23">
        <f>IFERROR(_xlfn.XLOOKUP($B4804,'Reference Prices - Do Not Edit'!$C$4:$C$6575,'Reference Prices - Do Not Edit'!$D$4:$D$6575),0)</f>
        <v>0</v>
      </c>
      <c r="E4804" s="23">
        <f>IFERROR(_xlfn.XLOOKUP($B4804,'Reference Prices - Do Not Edit'!$C$4:$C$6575,'Reference Prices - Do Not Edit'!$E$4:$E$6575),0)</f>
        <v>0</v>
      </c>
      <c r="F4804" s="25">
        <f>IFERROR(_xlfn.XLOOKUP($B4804,'Reference Prices - Do Not Edit'!$C$4:$C$6575,'Reference Prices - Do Not Edit'!$I$4:$I$6575),0)</f>
        <v>0</v>
      </c>
    </row>
    <row r="4805" spans="2:6">
      <c r="B4805" s="475"/>
      <c r="C4805" s="380" t="str">
        <f>IFERROR(_xlfn.XLOOKUP($B4805,'Reference Prices - Do Not Edit'!$C$4:$C$6575,'Reference Prices - Do Not Edit'!$B$4:$B$6575),"-")</f>
        <v>-</v>
      </c>
      <c r="D4805" s="23">
        <f>IFERROR(_xlfn.XLOOKUP($B4805,'Reference Prices - Do Not Edit'!$C$4:$C$6575,'Reference Prices - Do Not Edit'!$D$4:$D$6575),0)</f>
        <v>0</v>
      </c>
      <c r="E4805" s="23">
        <f>IFERROR(_xlfn.XLOOKUP($B4805,'Reference Prices - Do Not Edit'!$C$4:$C$6575,'Reference Prices - Do Not Edit'!$E$4:$E$6575),0)</f>
        <v>0</v>
      </c>
      <c r="F4805" s="25">
        <f>IFERROR(_xlfn.XLOOKUP($B4805,'Reference Prices - Do Not Edit'!$C$4:$C$6575,'Reference Prices - Do Not Edit'!$I$4:$I$6575),0)</f>
        <v>0</v>
      </c>
    </row>
    <row r="4806" spans="2:6">
      <c r="B4806" s="475"/>
      <c r="C4806" s="380" t="str">
        <f>IFERROR(_xlfn.XLOOKUP($B4806,'Reference Prices - Do Not Edit'!$C$4:$C$6575,'Reference Prices - Do Not Edit'!$B$4:$B$6575),"-")</f>
        <v>-</v>
      </c>
      <c r="D4806" s="23">
        <f>IFERROR(_xlfn.XLOOKUP($B4806,'Reference Prices - Do Not Edit'!$C$4:$C$6575,'Reference Prices - Do Not Edit'!$D$4:$D$6575),0)</f>
        <v>0</v>
      </c>
      <c r="E4806" s="23">
        <f>IFERROR(_xlfn.XLOOKUP($B4806,'Reference Prices - Do Not Edit'!$C$4:$C$6575,'Reference Prices - Do Not Edit'!$E$4:$E$6575),0)</f>
        <v>0</v>
      </c>
      <c r="F4806" s="25">
        <f>IFERROR(_xlfn.XLOOKUP($B4806,'Reference Prices - Do Not Edit'!$C$4:$C$6575,'Reference Prices - Do Not Edit'!$I$4:$I$6575),0)</f>
        <v>0</v>
      </c>
    </row>
    <row r="4807" spans="2:6">
      <c r="B4807" s="475"/>
      <c r="C4807" s="380" t="str">
        <f>IFERROR(_xlfn.XLOOKUP($B4807,'Reference Prices - Do Not Edit'!$C$4:$C$6575,'Reference Prices - Do Not Edit'!$B$4:$B$6575),"-")</f>
        <v>-</v>
      </c>
      <c r="D4807" s="23">
        <f>IFERROR(_xlfn.XLOOKUP($B4807,'Reference Prices - Do Not Edit'!$C$4:$C$6575,'Reference Prices - Do Not Edit'!$D$4:$D$6575),0)</f>
        <v>0</v>
      </c>
      <c r="E4807" s="23">
        <f>IFERROR(_xlfn.XLOOKUP($B4807,'Reference Prices - Do Not Edit'!$C$4:$C$6575,'Reference Prices - Do Not Edit'!$E$4:$E$6575),0)</f>
        <v>0</v>
      </c>
      <c r="F4807" s="25">
        <f>IFERROR(_xlfn.XLOOKUP($B4807,'Reference Prices - Do Not Edit'!$C$4:$C$6575,'Reference Prices - Do Not Edit'!$I$4:$I$6575),0)</f>
        <v>0</v>
      </c>
    </row>
    <row r="4808" spans="2:6">
      <c r="B4808" s="475"/>
      <c r="C4808" s="380" t="str">
        <f>IFERROR(_xlfn.XLOOKUP($B4808,'Reference Prices - Do Not Edit'!$C$4:$C$6575,'Reference Prices - Do Not Edit'!$B$4:$B$6575),"-")</f>
        <v>-</v>
      </c>
      <c r="D4808" s="23">
        <f>IFERROR(_xlfn.XLOOKUP($B4808,'Reference Prices - Do Not Edit'!$C$4:$C$6575,'Reference Prices - Do Not Edit'!$D$4:$D$6575),0)</f>
        <v>0</v>
      </c>
      <c r="E4808" s="23">
        <f>IFERROR(_xlfn.XLOOKUP($B4808,'Reference Prices - Do Not Edit'!$C$4:$C$6575,'Reference Prices - Do Not Edit'!$E$4:$E$6575),0)</f>
        <v>0</v>
      </c>
      <c r="F4808" s="25">
        <f>IFERROR(_xlfn.XLOOKUP($B4808,'Reference Prices - Do Not Edit'!$C$4:$C$6575,'Reference Prices - Do Not Edit'!$I$4:$I$6575),0)</f>
        <v>0</v>
      </c>
    </row>
    <row r="4809" spans="2:6">
      <c r="B4809" s="475"/>
      <c r="C4809" s="380" t="str">
        <f>IFERROR(_xlfn.XLOOKUP($B4809,'Reference Prices - Do Not Edit'!$C$4:$C$6575,'Reference Prices - Do Not Edit'!$B$4:$B$6575),"-")</f>
        <v>-</v>
      </c>
      <c r="D4809" s="23">
        <f>IFERROR(_xlfn.XLOOKUP($B4809,'Reference Prices - Do Not Edit'!$C$4:$C$6575,'Reference Prices - Do Not Edit'!$D$4:$D$6575),0)</f>
        <v>0</v>
      </c>
      <c r="E4809" s="23">
        <f>IFERROR(_xlfn.XLOOKUP($B4809,'Reference Prices - Do Not Edit'!$C$4:$C$6575,'Reference Prices - Do Not Edit'!$E$4:$E$6575),0)</f>
        <v>0</v>
      </c>
      <c r="F4809" s="25">
        <f>IFERROR(_xlfn.XLOOKUP($B4809,'Reference Prices - Do Not Edit'!$C$4:$C$6575,'Reference Prices - Do Not Edit'!$I$4:$I$6575),0)</f>
        <v>0</v>
      </c>
    </row>
    <row r="4810" spans="2:6">
      <c r="B4810" s="475"/>
      <c r="C4810" s="380" t="str">
        <f>IFERROR(_xlfn.XLOOKUP($B4810,'Reference Prices - Do Not Edit'!$C$4:$C$6575,'Reference Prices - Do Not Edit'!$B$4:$B$6575),"-")</f>
        <v>-</v>
      </c>
      <c r="D4810" s="23">
        <f>IFERROR(_xlfn.XLOOKUP($B4810,'Reference Prices - Do Not Edit'!$C$4:$C$6575,'Reference Prices - Do Not Edit'!$D$4:$D$6575),0)</f>
        <v>0</v>
      </c>
      <c r="E4810" s="23">
        <f>IFERROR(_xlfn.XLOOKUP($B4810,'Reference Prices - Do Not Edit'!$C$4:$C$6575,'Reference Prices - Do Not Edit'!$E$4:$E$6575),0)</f>
        <v>0</v>
      </c>
      <c r="F4810" s="25">
        <f>IFERROR(_xlfn.XLOOKUP($B4810,'Reference Prices - Do Not Edit'!$C$4:$C$6575,'Reference Prices - Do Not Edit'!$I$4:$I$6575),0)</f>
        <v>0</v>
      </c>
    </row>
    <row r="4811" spans="2:6">
      <c r="B4811" s="475"/>
      <c r="C4811" s="380" t="str">
        <f>IFERROR(_xlfn.XLOOKUP($B4811,'Reference Prices - Do Not Edit'!$C$4:$C$6575,'Reference Prices - Do Not Edit'!$B$4:$B$6575),"-")</f>
        <v>-</v>
      </c>
      <c r="D4811" s="23">
        <f>IFERROR(_xlfn.XLOOKUP($B4811,'Reference Prices - Do Not Edit'!$C$4:$C$6575,'Reference Prices - Do Not Edit'!$D$4:$D$6575),0)</f>
        <v>0</v>
      </c>
      <c r="E4811" s="23">
        <f>IFERROR(_xlfn.XLOOKUP($B4811,'Reference Prices - Do Not Edit'!$C$4:$C$6575,'Reference Prices - Do Not Edit'!$E$4:$E$6575),0)</f>
        <v>0</v>
      </c>
      <c r="F4811" s="25">
        <f>IFERROR(_xlfn.XLOOKUP($B4811,'Reference Prices - Do Not Edit'!$C$4:$C$6575,'Reference Prices - Do Not Edit'!$I$4:$I$6575),0)</f>
        <v>0</v>
      </c>
    </row>
    <row r="4812" spans="2:6">
      <c r="B4812" s="475"/>
      <c r="C4812" s="380" t="str">
        <f>IFERROR(_xlfn.XLOOKUP($B4812,'Reference Prices - Do Not Edit'!$C$4:$C$6575,'Reference Prices - Do Not Edit'!$B$4:$B$6575),"-")</f>
        <v>-</v>
      </c>
      <c r="D4812" s="23">
        <f>IFERROR(_xlfn.XLOOKUP($B4812,'Reference Prices - Do Not Edit'!$C$4:$C$6575,'Reference Prices - Do Not Edit'!$D$4:$D$6575),0)</f>
        <v>0</v>
      </c>
      <c r="E4812" s="23">
        <f>IFERROR(_xlfn.XLOOKUP($B4812,'Reference Prices - Do Not Edit'!$C$4:$C$6575,'Reference Prices - Do Not Edit'!$E$4:$E$6575),0)</f>
        <v>0</v>
      </c>
      <c r="F4812" s="25">
        <f>IFERROR(_xlfn.XLOOKUP($B4812,'Reference Prices - Do Not Edit'!$C$4:$C$6575,'Reference Prices - Do Not Edit'!$I$4:$I$6575),0)</f>
        <v>0</v>
      </c>
    </row>
    <row r="4813" spans="2:6">
      <c r="B4813" s="475"/>
      <c r="C4813" s="380" t="str">
        <f>IFERROR(_xlfn.XLOOKUP($B4813,'Reference Prices - Do Not Edit'!$C$4:$C$6575,'Reference Prices - Do Not Edit'!$B$4:$B$6575),"-")</f>
        <v>-</v>
      </c>
      <c r="D4813" s="23">
        <f>IFERROR(_xlfn.XLOOKUP($B4813,'Reference Prices - Do Not Edit'!$C$4:$C$6575,'Reference Prices - Do Not Edit'!$D$4:$D$6575),0)</f>
        <v>0</v>
      </c>
      <c r="E4813" s="23">
        <f>IFERROR(_xlfn.XLOOKUP($B4813,'Reference Prices - Do Not Edit'!$C$4:$C$6575,'Reference Prices - Do Not Edit'!$E$4:$E$6575),0)</f>
        <v>0</v>
      </c>
      <c r="F4813" s="25">
        <f>IFERROR(_xlfn.XLOOKUP($B4813,'Reference Prices - Do Not Edit'!$C$4:$C$6575,'Reference Prices - Do Not Edit'!$I$4:$I$6575),0)</f>
        <v>0</v>
      </c>
    </row>
    <row r="4814" spans="2:6">
      <c r="B4814" s="475"/>
      <c r="C4814" s="380" t="str">
        <f>IFERROR(_xlfn.XLOOKUP($B4814,'Reference Prices - Do Not Edit'!$C$4:$C$6575,'Reference Prices - Do Not Edit'!$B$4:$B$6575),"-")</f>
        <v>-</v>
      </c>
      <c r="D4814" s="23">
        <f>IFERROR(_xlfn.XLOOKUP($B4814,'Reference Prices - Do Not Edit'!$C$4:$C$6575,'Reference Prices - Do Not Edit'!$D$4:$D$6575),0)</f>
        <v>0</v>
      </c>
      <c r="E4814" s="23">
        <f>IFERROR(_xlfn.XLOOKUP($B4814,'Reference Prices - Do Not Edit'!$C$4:$C$6575,'Reference Prices - Do Not Edit'!$E$4:$E$6575),0)</f>
        <v>0</v>
      </c>
      <c r="F4814" s="25">
        <f>IFERROR(_xlfn.XLOOKUP($B4814,'Reference Prices - Do Not Edit'!$C$4:$C$6575,'Reference Prices - Do Not Edit'!$I$4:$I$6575),0)</f>
        <v>0</v>
      </c>
    </row>
    <row r="4815" spans="2:6">
      <c r="B4815" s="475"/>
      <c r="C4815" s="380" t="str">
        <f>IFERROR(_xlfn.XLOOKUP($B4815,'Reference Prices - Do Not Edit'!$C$4:$C$6575,'Reference Prices - Do Not Edit'!$B$4:$B$6575),"-")</f>
        <v>-</v>
      </c>
      <c r="D4815" s="23">
        <f>IFERROR(_xlfn.XLOOKUP($B4815,'Reference Prices - Do Not Edit'!$C$4:$C$6575,'Reference Prices - Do Not Edit'!$D$4:$D$6575),0)</f>
        <v>0</v>
      </c>
      <c r="E4815" s="23">
        <f>IFERROR(_xlfn.XLOOKUP($B4815,'Reference Prices - Do Not Edit'!$C$4:$C$6575,'Reference Prices - Do Not Edit'!$E$4:$E$6575),0)</f>
        <v>0</v>
      </c>
      <c r="F4815" s="25">
        <f>IFERROR(_xlfn.XLOOKUP($B4815,'Reference Prices - Do Not Edit'!$C$4:$C$6575,'Reference Prices - Do Not Edit'!$I$4:$I$6575),0)</f>
        <v>0</v>
      </c>
    </row>
    <row r="4816" spans="2:6">
      <c r="B4816" s="475"/>
      <c r="C4816" s="380" t="str">
        <f>IFERROR(_xlfn.XLOOKUP($B4816,'Reference Prices - Do Not Edit'!$C$4:$C$6575,'Reference Prices - Do Not Edit'!$B$4:$B$6575),"-")</f>
        <v>-</v>
      </c>
      <c r="D4816" s="23">
        <f>IFERROR(_xlfn.XLOOKUP($B4816,'Reference Prices - Do Not Edit'!$C$4:$C$6575,'Reference Prices - Do Not Edit'!$D$4:$D$6575),0)</f>
        <v>0</v>
      </c>
      <c r="E4816" s="23">
        <f>IFERROR(_xlfn.XLOOKUP($B4816,'Reference Prices - Do Not Edit'!$C$4:$C$6575,'Reference Prices - Do Not Edit'!$E$4:$E$6575),0)</f>
        <v>0</v>
      </c>
      <c r="F4816" s="25">
        <f>IFERROR(_xlfn.XLOOKUP($B4816,'Reference Prices - Do Not Edit'!$C$4:$C$6575,'Reference Prices - Do Not Edit'!$I$4:$I$6575),0)</f>
        <v>0</v>
      </c>
    </row>
    <row r="4817" spans="2:6">
      <c r="B4817" s="475"/>
      <c r="C4817" s="380" t="str">
        <f>IFERROR(_xlfn.XLOOKUP($B4817,'Reference Prices - Do Not Edit'!$C$4:$C$6575,'Reference Prices - Do Not Edit'!$B$4:$B$6575),"-")</f>
        <v>-</v>
      </c>
      <c r="D4817" s="23">
        <f>IFERROR(_xlfn.XLOOKUP($B4817,'Reference Prices - Do Not Edit'!$C$4:$C$6575,'Reference Prices - Do Not Edit'!$D$4:$D$6575),0)</f>
        <v>0</v>
      </c>
      <c r="E4817" s="23">
        <f>IFERROR(_xlfn.XLOOKUP($B4817,'Reference Prices - Do Not Edit'!$C$4:$C$6575,'Reference Prices - Do Not Edit'!$E$4:$E$6575),0)</f>
        <v>0</v>
      </c>
      <c r="F4817" s="25">
        <f>IFERROR(_xlfn.XLOOKUP($B4817,'Reference Prices - Do Not Edit'!$C$4:$C$6575,'Reference Prices - Do Not Edit'!$I$4:$I$6575),0)</f>
        <v>0</v>
      </c>
    </row>
    <row r="4818" spans="2:6">
      <c r="B4818" s="475"/>
      <c r="C4818" s="380" t="str">
        <f>IFERROR(_xlfn.XLOOKUP($B4818,'Reference Prices - Do Not Edit'!$C$4:$C$6575,'Reference Prices - Do Not Edit'!$B$4:$B$6575),"-")</f>
        <v>-</v>
      </c>
      <c r="D4818" s="23">
        <f>IFERROR(_xlfn.XLOOKUP($B4818,'Reference Prices - Do Not Edit'!$C$4:$C$6575,'Reference Prices - Do Not Edit'!$D$4:$D$6575),0)</f>
        <v>0</v>
      </c>
      <c r="E4818" s="23">
        <f>IFERROR(_xlfn.XLOOKUP($B4818,'Reference Prices - Do Not Edit'!$C$4:$C$6575,'Reference Prices - Do Not Edit'!$E$4:$E$6575),0)</f>
        <v>0</v>
      </c>
      <c r="F4818" s="25">
        <f>IFERROR(_xlfn.XLOOKUP($B4818,'Reference Prices - Do Not Edit'!$C$4:$C$6575,'Reference Prices - Do Not Edit'!$I$4:$I$6575),0)</f>
        <v>0</v>
      </c>
    </row>
    <row r="4819" spans="2:6">
      <c r="B4819" s="475"/>
      <c r="C4819" s="380" t="str">
        <f>IFERROR(_xlfn.XLOOKUP($B4819,'Reference Prices - Do Not Edit'!$C$4:$C$6575,'Reference Prices - Do Not Edit'!$B$4:$B$6575),"-")</f>
        <v>-</v>
      </c>
      <c r="D4819" s="23">
        <f>IFERROR(_xlfn.XLOOKUP($B4819,'Reference Prices - Do Not Edit'!$C$4:$C$6575,'Reference Prices - Do Not Edit'!$D$4:$D$6575),0)</f>
        <v>0</v>
      </c>
      <c r="E4819" s="23">
        <f>IFERROR(_xlfn.XLOOKUP($B4819,'Reference Prices - Do Not Edit'!$C$4:$C$6575,'Reference Prices - Do Not Edit'!$E$4:$E$6575),0)</f>
        <v>0</v>
      </c>
      <c r="F4819" s="25">
        <f>IFERROR(_xlfn.XLOOKUP($B4819,'Reference Prices - Do Not Edit'!$C$4:$C$6575,'Reference Prices - Do Not Edit'!$I$4:$I$6575),0)</f>
        <v>0</v>
      </c>
    </row>
    <row r="4820" spans="2:6">
      <c r="B4820" s="475"/>
      <c r="C4820" s="380" t="str">
        <f>IFERROR(_xlfn.XLOOKUP($B4820,'Reference Prices - Do Not Edit'!$C$4:$C$6575,'Reference Prices - Do Not Edit'!$B$4:$B$6575),"-")</f>
        <v>-</v>
      </c>
      <c r="D4820" s="23">
        <f>IFERROR(_xlfn.XLOOKUP($B4820,'Reference Prices - Do Not Edit'!$C$4:$C$6575,'Reference Prices - Do Not Edit'!$D$4:$D$6575),0)</f>
        <v>0</v>
      </c>
      <c r="E4820" s="23">
        <f>IFERROR(_xlfn.XLOOKUP($B4820,'Reference Prices - Do Not Edit'!$C$4:$C$6575,'Reference Prices - Do Not Edit'!$E$4:$E$6575),0)</f>
        <v>0</v>
      </c>
      <c r="F4820" s="25">
        <f>IFERROR(_xlfn.XLOOKUP($B4820,'Reference Prices - Do Not Edit'!$C$4:$C$6575,'Reference Prices - Do Not Edit'!$I$4:$I$6575),0)</f>
        <v>0</v>
      </c>
    </row>
    <row r="4821" spans="2:6">
      <c r="B4821" s="475"/>
      <c r="C4821" s="380" t="str">
        <f>IFERROR(_xlfn.XLOOKUP($B4821,'Reference Prices - Do Not Edit'!$C$4:$C$6575,'Reference Prices - Do Not Edit'!$B$4:$B$6575),"-")</f>
        <v>-</v>
      </c>
      <c r="D4821" s="23">
        <f>IFERROR(_xlfn.XLOOKUP($B4821,'Reference Prices - Do Not Edit'!$C$4:$C$6575,'Reference Prices - Do Not Edit'!$D$4:$D$6575),0)</f>
        <v>0</v>
      </c>
      <c r="E4821" s="23">
        <f>IFERROR(_xlfn.XLOOKUP($B4821,'Reference Prices - Do Not Edit'!$C$4:$C$6575,'Reference Prices - Do Not Edit'!$E$4:$E$6575),0)</f>
        <v>0</v>
      </c>
      <c r="F4821" s="25">
        <f>IFERROR(_xlfn.XLOOKUP($B4821,'Reference Prices - Do Not Edit'!$C$4:$C$6575,'Reference Prices - Do Not Edit'!$I$4:$I$6575),0)</f>
        <v>0</v>
      </c>
    </row>
    <row r="4822" spans="2:6">
      <c r="B4822" s="475"/>
      <c r="C4822" s="380" t="str">
        <f>IFERROR(_xlfn.XLOOKUP($B4822,'Reference Prices - Do Not Edit'!$C$4:$C$6575,'Reference Prices - Do Not Edit'!$B$4:$B$6575),"-")</f>
        <v>-</v>
      </c>
      <c r="D4822" s="23">
        <f>IFERROR(_xlfn.XLOOKUP($B4822,'Reference Prices - Do Not Edit'!$C$4:$C$6575,'Reference Prices - Do Not Edit'!$D$4:$D$6575),0)</f>
        <v>0</v>
      </c>
      <c r="E4822" s="23">
        <f>IFERROR(_xlfn.XLOOKUP($B4822,'Reference Prices - Do Not Edit'!$C$4:$C$6575,'Reference Prices - Do Not Edit'!$E$4:$E$6575),0)</f>
        <v>0</v>
      </c>
      <c r="F4822" s="25">
        <f>IFERROR(_xlfn.XLOOKUP($B4822,'Reference Prices - Do Not Edit'!$C$4:$C$6575,'Reference Prices - Do Not Edit'!$I$4:$I$6575),0)</f>
        <v>0</v>
      </c>
    </row>
    <row r="4823" spans="2:6">
      <c r="B4823" s="475"/>
      <c r="C4823" s="380" t="str">
        <f>IFERROR(_xlfn.XLOOKUP($B4823,'Reference Prices - Do Not Edit'!$C$4:$C$6575,'Reference Prices - Do Not Edit'!$B$4:$B$6575),"-")</f>
        <v>-</v>
      </c>
      <c r="D4823" s="23">
        <f>IFERROR(_xlfn.XLOOKUP($B4823,'Reference Prices - Do Not Edit'!$C$4:$C$6575,'Reference Prices - Do Not Edit'!$D$4:$D$6575),0)</f>
        <v>0</v>
      </c>
      <c r="E4823" s="23">
        <f>IFERROR(_xlfn.XLOOKUP($B4823,'Reference Prices - Do Not Edit'!$C$4:$C$6575,'Reference Prices - Do Not Edit'!$E$4:$E$6575),0)</f>
        <v>0</v>
      </c>
      <c r="F4823" s="25">
        <f>IFERROR(_xlfn.XLOOKUP($B4823,'Reference Prices - Do Not Edit'!$C$4:$C$6575,'Reference Prices - Do Not Edit'!$I$4:$I$6575),0)</f>
        <v>0</v>
      </c>
    </row>
    <row r="4824" spans="2:6">
      <c r="B4824" s="475"/>
      <c r="C4824" s="380" t="str">
        <f>IFERROR(_xlfn.XLOOKUP($B4824,'Reference Prices - Do Not Edit'!$C$4:$C$6575,'Reference Prices - Do Not Edit'!$B$4:$B$6575),"-")</f>
        <v>-</v>
      </c>
      <c r="D4824" s="23">
        <f>IFERROR(_xlfn.XLOOKUP($B4824,'Reference Prices - Do Not Edit'!$C$4:$C$6575,'Reference Prices - Do Not Edit'!$D$4:$D$6575),0)</f>
        <v>0</v>
      </c>
      <c r="E4824" s="23">
        <f>IFERROR(_xlfn.XLOOKUP($B4824,'Reference Prices - Do Not Edit'!$C$4:$C$6575,'Reference Prices - Do Not Edit'!$E$4:$E$6575),0)</f>
        <v>0</v>
      </c>
      <c r="F4824" s="25">
        <f>IFERROR(_xlfn.XLOOKUP($B4824,'Reference Prices - Do Not Edit'!$C$4:$C$6575,'Reference Prices - Do Not Edit'!$I$4:$I$6575),0)</f>
        <v>0</v>
      </c>
    </row>
    <row r="4825" spans="2:6">
      <c r="B4825" s="475"/>
      <c r="C4825" s="380" t="str">
        <f>IFERROR(_xlfn.XLOOKUP($B4825,'Reference Prices - Do Not Edit'!$C$4:$C$6575,'Reference Prices - Do Not Edit'!$B$4:$B$6575),"-")</f>
        <v>-</v>
      </c>
      <c r="D4825" s="23">
        <f>IFERROR(_xlfn.XLOOKUP($B4825,'Reference Prices - Do Not Edit'!$C$4:$C$6575,'Reference Prices - Do Not Edit'!$D$4:$D$6575),0)</f>
        <v>0</v>
      </c>
      <c r="E4825" s="23">
        <f>IFERROR(_xlfn.XLOOKUP($B4825,'Reference Prices - Do Not Edit'!$C$4:$C$6575,'Reference Prices - Do Not Edit'!$E$4:$E$6575),0)</f>
        <v>0</v>
      </c>
      <c r="F4825" s="25">
        <f>IFERROR(_xlfn.XLOOKUP($B4825,'Reference Prices - Do Not Edit'!$C$4:$C$6575,'Reference Prices - Do Not Edit'!$I$4:$I$6575),0)</f>
        <v>0</v>
      </c>
    </row>
    <row r="4826" spans="2:6">
      <c r="B4826" s="475"/>
      <c r="C4826" s="380" t="str">
        <f>IFERROR(_xlfn.XLOOKUP($B4826,'Reference Prices - Do Not Edit'!$C$4:$C$6575,'Reference Prices - Do Not Edit'!$B$4:$B$6575),"-")</f>
        <v>-</v>
      </c>
      <c r="D4826" s="23">
        <f>IFERROR(_xlfn.XLOOKUP($B4826,'Reference Prices - Do Not Edit'!$C$4:$C$6575,'Reference Prices - Do Not Edit'!$D$4:$D$6575),0)</f>
        <v>0</v>
      </c>
      <c r="E4826" s="23">
        <f>IFERROR(_xlfn.XLOOKUP($B4826,'Reference Prices - Do Not Edit'!$C$4:$C$6575,'Reference Prices - Do Not Edit'!$E$4:$E$6575),0)</f>
        <v>0</v>
      </c>
      <c r="F4826" s="25">
        <f>IFERROR(_xlfn.XLOOKUP($B4826,'Reference Prices - Do Not Edit'!$C$4:$C$6575,'Reference Prices - Do Not Edit'!$I$4:$I$6575),0)</f>
        <v>0</v>
      </c>
    </row>
    <row r="4827" spans="2:6">
      <c r="B4827" s="475"/>
      <c r="C4827" s="380" t="str">
        <f>IFERROR(_xlfn.XLOOKUP($B4827,'Reference Prices - Do Not Edit'!$C$4:$C$6575,'Reference Prices - Do Not Edit'!$B$4:$B$6575),"-")</f>
        <v>-</v>
      </c>
      <c r="D4827" s="23">
        <f>IFERROR(_xlfn.XLOOKUP($B4827,'Reference Prices - Do Not Edit'!$C$4:$C$6575,'Reference Prices - Do Not Edit'!$D$4:$D$6575),0)</f>
        <v>0</v>
      </c>
      <c r="E4827" s="23">
        <f>IFERROR(_xlfn.XLOOKUP($B4827,'Reference Prices - Do Not Edit'!$C$4:$C$6575,'Reference Prices - Do Not Edit'!$E$4:$E$6575),0)</f>
        <v>0</v>
      </c>
      <c r="F4827" s="25">
        <f>IFERROR(_xlfn.XLOOKUP($B4827,'Reference Prices - Do Not Edit'!$C$4:$C$6575,'Reference Prices - Do Not Edit'!$I$4:$I$6575),0)</f>
        <v>0</v>
      </c>
    </row>
    <row r="4828" spans="2:6">
      <c r="B4828" s="475"/>
      <c r="C4828" s="380" t="str">
        <f>IFERROR(_xlfn.XLOOKUP($B4828,'Reference Prices - Do Not Edit'!$C$4:$C$6575,'Reference Prices - Do Not Edit'!$B$4:$B$6575),"-")</f>
        <v>-</v>
      </c>
      <c r="D4828" s="23">
        <f>IFERROR(_xlfn.XLOOKUP($B4828,'Reference Prices - Do Not Edit'!$C$4:$C$6575,'Reference Prices - Do Not Edit'!$D$4:$D$6575),0)</f>
        <v>0</v>
      </c>
      <c r="E4828" s="23">
        <f>IFERROR(_xlfn.XLOOKUP($B4828,'Reference Prices - Do Not Edit'!$C$4:$C$6575,'Reference Prices - Do Not Edit'!$E$4:$E$6575),0)</f>
        <v>0</v>
      </c>
      <c r="F4828" s="25">
        <f>IFERROR(_xlfn.XLOOKUP($B4828,'Reference Prices - Do Not Edit'!$C$4:$C$6575,'Reference Prices - Do Not Edit'!$I$4:$I$6575),0)</f>
        <v>0</v>
      </c>
    </row>
    <row r="4829" spans="2:6">
      <c r="B4829" s="475"/>
      <c r="C4829" s="380" t="str">
        <f>IFERROR(_xlfn.XLOOKUP($B4829,'Reference Prices - Do Not Edit'!$C$4:$C$6575,'Reference Prices - Do Not Edit'!$B$4:$B$6575),"-")</f>
        <v>-</v>
      </c>
      <c r="D4829" s="23">
        <f>IFERROR(_xlfn.XLOOKUP($B4829,'Reference Prices - Do Not Edit'!$C$4:$C$6575,'Reference Prices - Do Not Edit'!$D$4:$D$6575),0)</f>
        <v>0</v>
      </c>
      <c r="E4829" s="23">
        <f>IFERROR(_xlfn.XLOOKUP($B4829,'Reference Prices - Do Not Edit'!$C$4:$C$6575,'Reference Prices - Do Not Edit'!$E$4:$E$6575),0)</f>
        <v>0</v>
      </c>
      <c r="F4829" s="25">
        <f>IFERROR(_xlfn.XLOOKUP($B4829,'Reference Prices - Do Not Edit'!$C$4:$C$6575,'Reference Prices - Do Not Edit'!$I$4:$I$6575),0)</f>
        <v>0</v>
      </c>
    </row>
    <row r="4830" spans="2:6">
      <c r="B4830" s="475"/>
      <c r="C4830" s="380" t="str">
        <f>IFERROR(_xlfn.XLOOKUP($B4830,'Reference Prices - Do Not Edit'!$C$4:$C$6575,'Reference Prices - Do Not Edit'!$B$4:$B$6575),"-")</f>
        <v>-</v>
      </c>
      <c r="D4830" s="23">
        <f>IFERROR(_xlfn.XLOOKUP($B4830,'Reference Prices - Do Not Edit'!$C$4:$C$6575,'Reference Prices - Do Not Edit'!$D$4:$D$6575),0)</f>
        <v>0</v>
      </c>
      <c r="E4830" s="23">
        <f>IFERROR(_xlfn.XLOOKUP($B4830,'Reference Prices - Do Not Edit'!$C$4:$C$6575,'Reference Prices - Do Not Edit'!$E$4:$E$6575),0)</f>
        <v>0</v>
      </c>
      <c r="F4830" s="25">
        <f>IFERROR(_xlfn.XLOOKUP($B4830,'Reference Prices - Do Not Edit'!$C$4:$C$6575,'Reference Prices - Do Not Edit'!$I$4:$I$6575),0)</f>
        <v>0</v>
      </c>
    </row>
    <row r="4831" spans="2:6">
      <c r="B4831" s="475"/>
      <c r="C4831" s="380" t="str">
        <f>IFERROR(_xlfn.XLOOKUP($B4831,'Reference Prices - Do Not Edit'!$C$4:$C$6575,'Reference Prices - Do Not Edit'!$B$4:$B$6575),"-")</f>
        <v>-</v>
      </c>
      <c r="D4831" s="23">
        <f>IFERROR(_xlfn.XLOOKUP($B4831,'Reference Prices - Do Not Edit'!$C$4:$C$6575,'Reference Prices - Do Not Edit'!$D$4:$D$6575),0)</f>
        <v>0</v>
      </c>
      <c r="E4831" s="23">
        <f>IFERROR(_xlfn.XLOOKUP($B4831,'Reference Prices - Do Not Edit'!$C$4:$C$6575,'Reference Prices - Do Not Edit'!$E$4:$E$6575),0)</f>
        <v>0</v>
      </c>
      <c r="F4831" s="25">
        <f>IFERROR(_xlfn.XLOOKUP($B4831,'Reference Prices - Do Not Edit'!$C$4:$C$6575,'Reference Prices - Do Not Edit'!$I$4:$I$6575),0)</f>
        <v>0</v>
      </c>
    </row>
    <row r="4832" spans="2:6">
      <c r="B4832" s="475"/>
      <c r="C4832" s="380" t="str">
        <f>IFERROR(_xlfn.XLOOKUP($B4832,'Reference Prices - Do Not Edit'!$C$4:$C$6575,'Reference Prices - Do Not Edit'!$B$4:$B$6575),"-")</f>
        <v>-</v>
      </c>
      <c r="D4832" s="23">
        <f>IFERROR(_xlfn.XLOOKUP($B4832,'Reference Prices - Do Not Edit'!$C$4:$C$6575,'Reference Prices - Do Not Edit'!$D$4:$D$6575),0)</f>
        <v>0</v>
      </c>
      <c r="E4832" s="23">
        <f>IFERROR(_xlfn.XLOOKUP($B4832,'Reference Prices - Do Not Edit'!$C$4:$C$6575,'Reference Prices - Do Not Edit'!$E$4:$E$6575),0)</f>
        <v>0</v>
      </c>
      <c r="F4832" s="25">
        <f>IFERROR(_xlfn.XLOOKUP($B4832,'Reference Prices - Do Not Edit'!$C$4:$C$6575,'Reference Prices - Do Not Edit'!$I$4:$I$6575),0)</f>
        <v>0</v>
      </c>
    </row>
    <row r="4833" spans="2:6">
      <c r="B4833" s="475"/>
      <c r="C4833" s="380" t="str">
        <f>IFERROR(_xlfn.XLOOKUP($B4833,'Reference Prices - Do Not Edit'!$C$4:$C$6575,'Reference Prices - Do Not Edit'!$B$4:$B$6575),"-")</f>
        <v>-</v>
      </c>
      <c r="D4833" s="23">
        <f>IFERROR(_xlfn.XLOOKUP($B4833,'Reference Prices - Do Not Edit'!$C$4:$C$6575,'Reference Prices - Do Not Edit'!$D$4:$D$6575),0)</f>
        <v>0</v>
      </c>
      <c r="E4833" s="23">
        <f>IFERROR(_xlfn.XLOOKUP($B4833,'Reference Prices - Do Not Edit'!$C$4:$C$6575,'Reference Prices - Do Not Edit'!$E$4:$E$6575),0)</f>
        <v>0</v>
      </c>
      <c r="F4833" s="25">
        <f>IFERROR(_xlfn.XLOOKUP($B4833,'Reference Prices - Do Not Edit'!$C$4:$C$6575,'Reference Prices - Do Not Edit'!$I$4:$I$6575),0)</f>
        <v>0</v>
      </c>
    </row>
    <row r="4834" spans="2:6">
      <c r="B4834" s="475"/>
      <c r="C4834" s="380" t="str">
        <f>IFERROR(_xlfn.XLOOKUP($B4834,'Reference Prices - Do Not Edit'!$C$4:$C$6575,'Reference Prices - Do Not Edit'!$B$4:$B$6575),"-")</f>
        <v>-</v>
      </c>
      <c r="D4834" s="23">
        <f>IFERROR(_xlfn.XLOOKUP($B4834,'Reference Prices - Do Not Edit'!$C$4:$C$6575,'Reference Prices - Do Not Edit'!$D$4:$D$6575),0)</f>
        <v>0</v>
      </c>
      <c r="E4834" s="23">
        <f>IFERROR(_xlfn.XLOOKUP($B4834,'Reference Prices - Do Not Edit'!$C$4:$C$6575,'Reference Prices - Do Not Edit'!$E$4:$E$6575),0)</f>
        <v>0</v>
      </c>
      <c r="F4834" s="25">
        <f>IFERROR(_xlfn.XLOOKUP($B4834,'Reference Prices - Do Not Edit'!$C$4:$C$6575,'Reference Prices - Do Not Edit'!$I$4:$I$6575),0)</f>
        <v>0</v>
      </c>
    </row>
    <row r="4835" spans="2:6">
      <c r="B4835" s="475"/>
      <c r="C4835" s="380" t="str">
        <f>IFERROR(_xlfn.XLOOKUP($B4835,'Reference Prices - Do Not Edit'!$C$4:$C$6575,'Reference Prices - Do Not Edit'!$B$4:$B$6575),"-")</f>
        <v>-</v>
      </c>
      <c r="D4835" s="23">
        <f>IFERROR(_xlfn.XLOOKUP($B4835,'Reference Prices - Do Not Edit'!$C$4:$C$6575,'Reference Prices - Do Not Edit'!$D$4:$D$6575),0)</f>
        <v>0</v>
      </c>
      <c r="E4835" s="23">
        <f>IFERROR(_xlfn.XLOOKUP($B4835,'Reference Prices - Do Not Edit'!$C$4:$C$6575,'Reference Prices - Do Not Edit'!$E$4:$E$6575),0)</f>
        <v>0</v>
      </c>
      <c r="F4835" s="25">
        <f>IFERROR(_xlfn.XLOOKUP($B4835,'Reference Prices - Do Not Edit'!$C$4:$C$6575,'Reference Prices - Do Not Edit'!$I$4:$I$6575),0)</f>
        <v>0</v>
      </c>
    </row>
    <row r="4836" spans="2:6">
      <c r="B4836" s="475"/>
      <c r="C4836" s="380" t="str">
        <f>IFERROR(_xlfn.XLOOKUP($B4836,'Reference Prices - Do Not Edit'!$C$4:$C$6575,'Reference Prices - Do Not Edit'!$B$4:$B$6575),"-")</f>
        <v>-</v>
      </c>
      <c r="D4836" s="23">
        <f>IFERROR(_xlfn.XLOOKUP($B4836,'Reference Prices - Do Not Edit'!$C$4:$C$6575,'Reference Prices - Do Not Edit'!$D$4:$D$6575),0)</f>
        <v>0</v>
      </c>
      <c r="E4836" s="23">
        <f>IFERROR(_xlfn.XLOOKUP($B4836,'Reference Prices - Do Not Edit'!$C$4:$C$6575,'Reference Prices - Do Not Edit'!$E$4:$E$6575),0)</f>
        <v>0</v>
      </c>
      <c r="F4836" s="25">
        <f>IFERROR(_xlfn.XLOOKUP($B4836,'Reference Prices - Do Not Edit'!$C$4:$C$6575,'Reference Prices - Do Not Edit'!$I$4:$I$6575),0)</f>
        <v>0</v>
      </c>
    </row>
    <row r="4837" spans="2:6">
      <c r="B4837" s="475"/>
      <c r="C4837" s="380" t="str">
        <f>IFERROR(_xlfn.XLOOKUP($B4837,'Reference Prices - Do Not Edit'!$C$4:$C$6575,'Reference Prices - Do Not Edit'!$B$4:$B$6575),"-")</f>
        <v>-</v>
      </c>
      <c r="D4837" s="23">
        <f>IFERROR(_xlfn.XLOOKUP($B4837,'Reference Prices - Do Not Edit'!$C$4:$C$6575,'Reference Prices - Do Not Edit'!$D$4:$D$6575),0)</f>
        <v>0</v>
      </c>
      <c r="E4837" s="23">
        <f>IFERROR(_xlfn.XLOOKUP($B4837,'Reference Prices - Do Not Edit'!$C$4:$C$6575,'Reference Prices - Do Not Edit'!$E$4:$E$6575),0)</f>
        <v>0</v>
      </c>
      <c r="F4837" s="25">
        <f>IFERROR(_xlfn.XLOOKUP($B4837,'Reference Prices - Do Not Edit'!$C$4:$C$6575,'Reference Prices - Do Not Edit'!$I$4:$I$6575),0)</f>
        <v>0</v>
      </c>
    </row>
    <row r="4838" spans="2:6">
      <c r="B4838" s="475"/>
      <c r="C4838" s="380" t="str">
        <f>IFERROR(_xlfn.XLOOKUP($B4838,'Reference Prices - Do Not Edit'!$C$4:$C$6575,'Reference Prices - Do Not Edit'!$B$4:$B$6575),"-")</f>
        <v>-</v>
      </c>
      <c r="D4838" s="23">
        <f>IFERROR(_xlfn.XLOOKUP($B4838,'Reference Prices - Do Not Edit'!$C$4:$C$6575,'Reference Prices - Do Not Edit'!$D$4:$D$6575),0)</f>
        <v>0</v>
      </c>
      <c r="E4838" s="23">
        <f>IFERROR(_xlfn.XLOOKUP($B4838,'Reference Prices - Do Not Edit'!$C$4:$C$6575,'Reference Prices - Do Not Edit'!$E$4:$E$6575),0)</f>
        <v>0</v>
      </c>
      <c r="F4838" s="25">
        <f>IFERROR(_xlfn.XLOOKUP($B4838,'Reference Prices - Do Not Edit'!$C$4:$C$6575,'Reference Prices - Do Not Edit'!$I$4:$I$6575),0)</f>
        <v>0</v>
      </c>
    </row>
    <row r="4839" spans="2:6">
      <c r="B4839" s="475"/>
      <c r="C4839" s="380" t="str">
        <f>IFERROR(_xlfn.XLOOKUP($B4839,'Reference Prices - Do Not Edit'!$C$4:$C$6575,'Reference Prices - Do Not Edit'!$B$4:$B$6575),"-")</f>
        <v>-</v>
      </c>
      <c r="D4839" s="23">
        <f>IFERROR(_xlfn.XLOOKUP($B4839,'Reference Prices - Do Not Edit'!$C$4:$C$6575,'Reference Prices - Do Not Edit'!$D$4:$D$6575),0)</f>
        <v>0</v>
      </c>
      <c r="E4839" s="23">
        <f>IFERROR(_xlfn.XLOOKUP($B4839,'Reference Prices - Do Not Edit'!$C$4:$C$6575,'Reference Prices - Do Not Edit'!$E$4:$E$6575),0)</f>
        <v>0</v>
      </c>
      <c r="F4839" s="25">
        <f>IFERROR(_xlfn.XLOOKUP($B4839,'Reference Prices - Do Not Edit'!$C$4:$C$6575,'Reference Prices - Do Not Edit'!$I$4:$I$6575),0)</f>
        <v>0</v>
      </c>
    </row>
    <row r="4840" spans="2:6">
      <c r="B4840" s="475"/>
      <c r="C4840" s="380" t="str">
        <f>IFERROR(_xlfn.XLOOKUP($B4840,'Reference Prices - Do Not Edit'!$C$4:$C$6575,'Reference Prices - Do Not Edit'!$B$4:$B$6575),"-")</f>
        <v>-</v>
      </c>
      <c r="D4840" s="23">
        <f>IFERROR(_xlfn.XLOOKUP($B4840,'Reference Prices - Do Not Edit'!$C$4:$C$6575,'Reference Prices - Do Not Edit'!$D$4:$D$6575),0)</f>
        <v>0</v>
      </c>
      <c r="E4840" s="23">
        <f>IFERROR(_xlfn.XLOOKUP($B4840,'Reference Prices - Do Not Edit'!$C$4:$C$6575,'Reference Prices - Do Not Edit'!$E$4:$E$6575),0)</f>
        <v>0</v>
      </c>
      <c r="F4840" s="25">
        <f>IFERROR(_xlfn.XLOOKUP($B4840,'Reference Prices - Do Not Edit'!$C$4:$C$6575,'Reference Prices - Do Not Edit'!$I$4:$I$6575),0)</f>
        <v>0</v>
      </c>
    </row>
    <row r="4841" spans="2:6">
      <c r="B4841" s="475"/>
      <c r="C4841" s="380" t="str">
        <f>IFERROR(_xlfn.XLOOKUP($B4841,'Reference Prices - Do Not Edit'!$C$4:$C$6575,'Reference Prices - Do Not Edit'!$B$4:$B$6575),"-")</f>
        <v>-</v>
      </c>
      <c r="D4841" s="23">
        <f>IFERROR(_xlfn.XLOOKUP($B4841,'Reference Prices - Do Not Edit'!$C$4:$C$6575,'Reference Prices - Do Not Edit'!$D$4:$D$6575),0)</f>
        <v>0</v>
      </c>
      <c r="E4841" s="23">
        <f>IFERROR(_xlfn.XLOOKUP($B4841,'Reference Prices - Do Not Edit'!$C$4:$C$6575,'Reference Prices - Do Not Edit'!$E$4:$E$6575),0)</f>
        <v>0</v>
      </c>
      <c r="F4841" s="25">
        <f>IFERROR(_xlfn.XLOOKUP($B4841,'Reference Prices - Do Not Edit'!$C$4:$C$6575,'Reference Prices - Do Not Edit'!$I$4:$I$6575),0)</f>
        <v>0</v>
      </c>
    </row>
    <row r="4842" spans="2:6">
      <c r="B4842" s="475"/>
      <c r="C4842" s="380" t="str">
        <f>IFERROR(_xlfn.XLOOKUP($B4842,'Reference Prices - Do Not Edit'!$C$4:$C$6575,'Reference Prices - Do Not Edit'!$B$4:$B$6575),"-")</f>
        <v>-</v>
      </c>
      <c r="D4842" s="23">
        <f>IFERROR(_xlfn.XLOOKUP($B4842,'Reference Prices - Do Not Edit'!$C$4:$C$6575,'Reference Prices - Do Not Edit'!$D$4:$D$6575),0)</f>
        <v>0</v>
      </c>
      <c r="E4842" s="23">
        <f>IFERROR(_xlfn.XLOOKUP($B4842,'Reference Prices - Do Not Edit'!$C$4:$C$6575,'Reference Prices - Do Not Edit'!$E$4:$E$6575),0)</f>
        <v>0</v>
      </c>
      <c r="F4842" s="25">
        <f>IFERROR(_xlfn.XLOOKUP($B4842,'Reference Prices - Do Not Edit'!$C$4:$C$6575,'Reference Prices - Do Not Edit'!$I$4:$I$6575),0)</f>
        <v>0</v>
      </c>
    </row>
    <row r="4843" spans="2:6">
      <c r="B4843" s="475"/>
      <c r="C4843" s="380" t="str">
        <f>IFERROR(_xlfn.XLOOKUP($B4843,'Reference Prices - Do Not Edit'!$C$4:$C$6575,'Reference Prices - Do Not Edit'!$B$4:$B$6575),"-")</f>
        <v>-</v>
      </c>
      <c r="D4843" s="23">
        <f>IFERROR(_xlfn.XLOOKUP($B4843,'Reference Prices - Do Not Edit'!$C$4:$C$6575,'Reference Prices - Do Not Edit'!$D$4:$D$6575),0)</f>
        <v>0</v>
      </c>
      <c r="E4843" s="23">
        <f>IFERROR(_xlfn.XLOOKUP($B4843,'Reference Prices - Do Not Edit'!$C$4:$C$6575,'Reference Prices - Do Not Edit'!$E$4:$E$6575),0)</f>
        <v>0</v>
      </c>
      <c r="F4843" s="25">
        <f>IFERROR(_xlfn.XLOOKUP($B4843,'Reference Prices - Do Not Edit'!$C$4:$C$6575,'Reference Prices - Do Not Edit'!$I$4:$I$6575),0)</f>
        <v>0</v>
      </c>
    </row>
    <row r="4844" spans="2:6">
      <c r="B4844" s="475"/>
      <c r="C4844" s="380" t="str">
        <f>IFERROR(_xlfn.XLOOKUP($B4844,'Reference Prices - Do Not Edit'!$C$4:$C$6575,'Reference Prices - Do Not Edit'!$B$4:$B$6575),"-")</f>
        <v>-</v>
      </c>
      <c r="D4844" s="23">
        <f>IFERROR(_xlfn.XLOOKUP($B4844,'Reference Prices - Do Not Edit'!$C$4:$C$6575,'Reference Prices - Do Not Edit'!$D$4:$D$6575),0)</f>
        <v>0</v>
      </c>
      <c r="E4844" s="23">
        <f>IFERROR(_xlfn.XLOOKUP($B4844,'Reference Prices - Do Not Edit'!$C$4:$C$6575,'Reference Prices - Do Not Edit'!$E$4:$E$6575),0)</f>
        <v>0</v>
      </c>
      <c r="F4844" s="25">
        <f>IFERROR(_xlfn.XLOOKUP($B4844,'Reference Prices - Do Not Edit'!$C$4:$C$6575,'Reference Prices - Do Not Edit'!$I$4:$I$6575),0)</f>
        <v>0</v>
      </c>
    </row>
    <row r="4845" spans="2:6">
      <c r="B4845" s="475"/>
      <c r="C4845" s="380" t="str">
        <f>IFERROR(_xlfn.XLOOKUP($B4845,'Reference Prices - Do Not Edit'!$C$4:$C$6575,'Reference Prices - Do Not Edit'!$B$4:$B$6575),"-")</f>
        <v>-</v>
      </c>
      <c r="D4845" s="23">
        <f>IFERROR(_xlfn.XLOOKUP($B4845,'Reference Prices - Do Not Edit'!$C$4:$C$6575,'Reference Prices - Do Not Edit'!$D$4:$D$6575),0)</f>
        <v>0</v>
      </c>
      <c r="E4845" s="23">
        <f>IFERROR(_xlfn.XLOOKUP($B4845,'Reference Prices - Do Not Edit'!$C$4:$C$6575,'Reference Prices - Do Not Edit'!$E$4:$E$6575),0)</f>
        <v>0</v>
      </c>
      <c r="F4845" s="25">
        <f>IFERROR(_xlfn.XLOOKUP($B4845,'Reference Prices - Do Not Edit'!$C$4:$C$6575,'Reference Prices - Do Not Edit'!$I$4:$I$6575),0)</f>
        <v>0</v>
      </c>
    </row>
    <row r="4846" spans="2:6">
      <c r="B4846" s="475"/>
      <c r="C4846" s="380" t="str">
        <f>IFERROR(_xlfn.XLOOKUP($B4846,'Reference Prices - Do Not Edit'!$C$4:$C$6575,'Reference Prices - Do Not Edit'!$B$4:$B$6575),"-")</f>
        <v>-</v>
      </c>
      <c r="D4846" s="23">
        <f>IFERROR(_xlfn.XLOOKUP($B4846,'Reference Prices - Do Not Edit'!$C$4:$C$6575,'Reference Prices - Do Not Edit'!$D$4:$D$6575),0)</f>
        <v>0</v>
      </c>
      <c r="E4846" s="23">
        <f>IFERROR(_xlfn.XLOOKUP($B4846,'Reference Prices - Do Not Edit'!$C$4:$C$6575,'Reference Prices - Do Not Edit'!$E$4:$E$6575),0)</f>
        <v>0</v>
      </c>
      <c r="F4846" s="25">
        <f>IFERROR(_xlfn.XLOOKUP($B4846,'Reference Prices - Do Not Edit'!$C$4:$C$6575,'Reference Prices - Do Not Edit'!$I$4:$I$6575),0)</f>
        <v>0</v>
      </c>
    </row>
    <row r="4847" spans="2:6">
      <c r="B4847" s="475"/>
      <c r="C4847" s="380" t="str">
        <f>IFERROR(_xlfn.XLOOKUP($B4847,'Reference Prices - Do Not Edit'!$C$4:$C$6575,'Reference Prices - Do Not Edit'!$B$4:$B$6575),"-")</f>
        <v>-</v>
      </c>
      <c r="D4847" s="23">
        <f>IFERROR(_xlfn.XLOOKUP($B4847,'Reference Prices - Do Not Edit'!$C$4:$C$6575,'Reference Prices - Do Not Edit'!$D$4:$D$6575),0)</f>
        <v>0</v>
      </c>
      <c r="E4847" s="23">
        <f>IFERROR(_xlfn.XLOOKUP($B4847,'Reference Prices - Do Not Edit'!$C$4:$C$6575,'Reference Prices - Do Not Edit'!$E$4:$E$6575),0)</f>
        <v>0</v>
      </c>
      <c r="F4847" s="25">
        <f>IFERROR(_xlfn.XLOOKUP($B4847,'Reference Prices - Do Not Edit'!$C$4:$C$6575,'Reference Prices - Do Not Edit'!$I$4:$I$6575),0)</f>
        <v>0</v>
      </c>
    </row>
    <row r="4848" spans="2:6">
      <c r="B4848" s="475"/>
      <c r="C4848" s="380" t="str">
        <f>IFERROR(_xlfn.XLOOKUP($B4848,'Reference Prices - Do Not Edit'!$C$4:$C$6575,'Reference Prices - Do Not Edit'!$B$4:$B$6575),"-")</f>
        <v>-</v>
      </c>
      <c r="D4848" s="23">
        <f>IFERROR(_xlfn.XLOOKUP($B4848,'Reference Prices - Do Not Edit'!$C$4:$C$6575,'Reference Prices - Do Not Edit'!$D$4:$D$6575),0)</f>
        <v>0</v>
      </c>
      <c r="E4848" s="23">
        <f>IFERROR(_xlfn.XLOOKUP($B4848,'Reference Prices - Do Not Edit'!$C$4:$C$6575,'Reference Prices - Do Not Edit'!$E$4:$E$6575),0)</f>
        <v>0</v>
      </c>
      <c r="F4848" s="25">
        <f>IFERROR(_xlfn.XLOOKUP($B4848,'Reference Prices - Do Not Edit'!$C$4:$C$6575,'Reference Prices - Do Not Edit'!$I$4:$I$6575),0)</f>
        <v>0</v>
      </c>
    </row>
    <row r="4849" spans="2:6">
      <c r="B4849" s="475"/>
      <c r="C4849" s="380" t="str">
        <f>IFERROR(_xlfn.XLOOKUP($B4849,'Reference Prices - Do Not Edit'!$C$4:$C$6575,'Reference Prices - Do Not Edit'!$B$4:$B$6575),"-")</f>
        <v>-</v>
      </c>
      <c r="D4849" s="23">
        <f>IFERROR(_xlfn.XLOOKUP($B4849,'Reference Prices - Do Not Edit'!$C$4:$C$6575,'Reference Prices - Do Not Edit'!$D$4:$D$6575),0)</f>
        <v>0</v>
      </c>
      <c r="E4849" s="23">
        <f>IFERROR(_xlfn.XLOOKUP($B4849,'Reference Prices - Do Not Edit'!$C$4:$C$6575,'Reference Prices - Do Not Edit'!$E$4:$E$6575),0)</f>
        <v>0</v>
      </c>
      <c r="F4849" s="25">
        <f>IFERROR(_xlfn.XLOOKUP($B4849,'Reference Prices - Do Not Edit'!$C$4:$C$6575,'Reference Prices - Do Not Edit'!$I$4:$I$6575),0)</f>
        <v>0</v>
      </c>
    </row>
    <row r="4850" spans="2:6">
      <c r="B4850" s="475"/>
      <c r="C4850" s="380" t="str">
        <f>IFERROR(_xlfn.XLOOKUP($B4850,'Reference Prices - Do Not Edit'!$C$4:$C$6575,'Reference Prices - Do Not Edit'!$B$4:$B$6575),"-")</f>
        <v>-</v>
      </c>
      <c r="D4850" s="23">
        <f>IFERROR(_xlfn.XLOOKUP($B4850,'Reference Prices - Do Not Edit'!$C$4:$C$6575,'Reference Prices - Do Not Edit'!$D$4:$D$6575),0)</f>
        <v>0</v>
      </c>
      <c r="E4850" s="23">
        <f>IFERROR(_xlfn.XLOOKUP($B4850,'Reference Prices - Do Not Edit'!$C$4:$C$6575,'Reference Prices - Do Not Edit'!$E$4:$E$6575),0)</f>
        <v>0</v>
      </c>
      <c r="F4850" s="25">
        <f>IFERROR(_xlfn.XLOOKUP($B4850,'Reference Prices - Do Not Edit'!$C$4:$C$6575,'Reference Prices - Do Not Edit'!$I$4:$I$6575),0)</f>
        <v>0</v>
      </c>
    </row>
    <row r="4851" spans="2:6">
      <c r="B4851" s="475"/>
      <c r="C4851" s="380" t="str">
        <f>IFERROR(_xlfn.XLOOKUP($B4851,'Reference Prices - Do Not Edit'!$C$4:$C$6575,'Reference Prices - Do Not Edit'!$B$4:$B$6575),"-")</f>
        <v>-</v>
      </c>
      <c r="D4851" s="23">
        <f>IFERROR(_xlfn.XLOOKUP($B4851,'Reference Prices - Do Not Edit'!$C$4:$C$6575,'Reference Prices - Do Not Edit'!$D$4:$D$6575),0)</f>
        <v>0</v>
      </c>
      <c r="E4851" s="23">
        <f>IFERROR(_xlfn.XLOOKUP($B4851,'Reference Prices - Do Not Edit'!$C$4:$C$6575,'Reference Prices - Do Not Edit'!$E$4:$E$6575),0)</f>
        <v>0</v>
      </c>
      <c r="F4851" s="25">
        <f>IFERROR(_xlfn.XLOOKUP($B4851,'Reference Prices - Do Not Edit'!$C$4:$C$6575,'Reference Prices - Do Not Edit'!$I$4:$I$6575),0)</f>
        <v>0</v>
      </c>
    </row>
    <row r="4852" spans="2:6">
      <c r="B4852" s="475"/>
      <c r="C4852" s="380" t="str">
        <f>IFERROR(_xlfn.XLOOKUP($B4852,'Reference Prices - Do Not Edit'!$C$4:$C$6575,'Reference Prices - Do Not Edit'!$B$4:$B$6575),"-")</f>
        <v>-</v>
      </c>
      <c r="D4852" s="23">
        <f>IFERROR(_xlfn.XLOOKUP($B4852,'Reference Prices - Do Not Edit'!$C$4:$C$6575,'Reference Prices - Do Not Edit'!$D$4:$D$6575),0)</f>
        <v>0</v>
      </c>
      <c r="E4852" s="23">
        <f>IFERROR(_xlfn.XLOOKUP($B4852,'Reference Prices - Do Not Edit'!$C$4:$C$6575,'Reference Prices - Do Not Edit'!$E$4:$E$6575),0)</f>
        <v>0</v>
      </c>
      <c r="F4852" s="25">
        <f>IFERROR(_xlfn.XLOOKUP($B4852,'Reference Prices - Do Not Edit'!$C$4:$C$6575,'Reference Prices - Do Not Edit'!$I$4:$I$6575),0)</f>
        <v>0</v>
      </c>
    </row>
    <row r="4853" spans="2:6">
      <c r="B4853" s="475"/>
      <c r="C4853" s="380" t="str">
        <f>IFERROR(_xlfn.XLOOKUP($B4853,'Reference Prices - Do Not Edit'!$C$4:$C$6575,'Reference Prices - Do Not Edit'!$B$4:$B$6575),"-")</f>
        <v>-</v>
      </c>
      <c r="D4853" s="23">
        <f>IFERROR(_xlfn.XLOOKUP($B4853,'Reference Prices - Do Not Edit'!$C$4:$C$6575,'Reference Prices - Do Not Edit'!$D$4:$D$6575),0)</f>
        <v>0</v>
      </c>
      <c r="E4853" s="23">
        <f>IFERROR(_xlfn.XLOOKUP($B4853,'Reference Prices - Do Not Edit'!$C$4:$C$6575,'Reference Prices - Do Not Edit'!$E$4:$E$6575),0)</f>
        <v>0</v>
      </c>
      <c r="F4853" s="25">
        <f>IFERROR(_xlfn.XLOOKUP($B4853,'Reference Prices - Do Not Edit'!$C$4:$C$6575,'Reference Prices - Do Not Edit'!$I$4:$I$6575),0)</f>
        <v>0</v>
      </c>
    </row>
    <row r="4854" spans="2:6">
      <c r="B4854" s="475"/>
      <c r="C4854" s="380" t="str">
        <f>IFERROR(_xlfn.XLOOKUP($B4854,'Reference Prices - Do Not Edit'!$C$4:$C$6575,'Reference Prices - Do Not Edit'!$B$4:$B$6575),"-")</f>
        <v>-</v>
      </c>
      <c r="D4854" s="23">
        <f>IFERROR(_xlfn.XLOOKUP($B4854,'Reference Prices - Do Not Edit'!$C$4:$C$6575,'Reference Prices - Do Not Edit'!$D$4:$D$6575),0)</f>
        <v>0</v>
      </c>
      <c r="E4854" s="23">
        <f>IFERROR(_xlfn.XLOOKUP($B4854,'Reference Prices - Do Not Edit'!$C$4:$C$6575,'Reference Prices - Do Not Edit'!$E$4:$E$6575),0)</f>
        <v>0</v>
      </c>
      <c r="F4854" s="25">
        <f>IFERROR(_xlfn.XLOOKUP($B4854,'Reference Prices - Do Not Edit'!$C$4:$C$6575,'Reference Prices - Do Not Edit'!$I$4:$I$6575),0)</f>
        <v>0</v>
      </c>
    </row>
    <row r="4855" spans="2:6">
      <c r="B4855" s="475"/>
      <c r="C4855" s="380" t="str">
        <f>IFERROR(_xlfn.XLOOKUP($B4855,'Reference Prices - Do Not Edit'!$C$4:$C$6575,'Reference Prices - Do Not Edit'!$B$4:$B$6575),"-")</f>
        <v>-</v>
      </c>
      <c r="D4855" s="23">
        <f>IFERROR(_xlfn.XLOOKUP($B4855,'Reference Prices - Do Not Edit'!$C$4:$C$6575,'Reference Prices - Do Not Edit'!$D$4:$D$6575),0)</f>
        <v>0</v>
      </c>
      <c r="E4855" s="23">
        <f>IFERROR(_xlfn.XLOOKUP($B4855,'Reference Prices - Do Not Edit'!$C$4:$C$6575,'Reference Prices - Do Not Edit'!$E$4:$E$6575),0)</f>
        <v>0</v>
      </c>
      <c r="F4855" s="25">
        <f>IFERROR(_xlfn.XLOOKUP($B4855,'Reference Prices - Do Not Edit'!$C$4:$C$6575,'Reference Prices - Do Not Edit'!$I$4:$I$6575),0)</f>
        <v>0</v>
      </c>
    </row>
    <row r="4856" spans="2:6">
      <c r="B4856" s="475"/>
      <c r="C4856" s="380" t="str">
        <f>IFERROR(_xlfn.XLOOKUP($B4856,'Reference Prices - Do Not Edit'!$C$4:$C$6575,'Reference Prices - Do Not Edit'!$B$4:$B$6575),"-")</f>
        <v>-</v>
      </c>
      <c r="D4856" s="23">
        <f>IFERROR(_xlfn.XLOOKUP($B4856,'Reference Prices - Do Not Edit'!$C$4:$C$6575,'Reference Prices - Do Not Edit'!$D$4:$D$6575),0)</f>
        <v>0</v>
      </c>
      <c r="E4856" s="23">
        <f>IFERROR(_xlfn.XLOOKUP($B4856,'Reference Prices - Do Not Edit'!$C$4:$C$6575,'Reference Prices - Do Not Edit'!$E$4:$E$6575),0)</f>
        <v>0</v>
      </c>
      <c r="F4856" s="25">
        <f>IFERROR(_xlfn.XLOOKUP($B4856,'Reference Prices - Do Not Edit'!$C$4:$C$6575,'Reference Prices - Do Not Edit'!$I$4:$I$6575),0)</f>
        <v>0</v>
      </c>
    </row>
    <row r="4857" spans="2:6">
      <c r="B4857" s="475"/>
      <c r="C4857" s="380" t="str">
        <f>IFERROR(_xlfn.XLOOKUP($B4857,'Reference Prices - Do Not Edit'!$C$4:$C$6575,'Reference Prices - Do Not Edit'!$B$4:$B$6575),"-")</f>
        <v>-</v>
      </c>
      <c r="D4857" s="23">
        <f>IFERROR(_xlfn.XLOOKUP($B4857,'Reference Prices - Do Not Edit'!$C$4:$C$6575,'Reference Prices - Do Not Edit'!$D$4:$D$6575),0)</f>
        <v>0</v>
      </c>
      <c r="E4857" s="23">
        <f>IFERROR(_xlfn.XLOOKUP($B4857,'Reference Prices - Do Not Edit'!$C$4:$C$6575,'Reference Prices - Do Not Edit'!$E$4:$E$6575),0)</f>
        <v>0</v>
      </c>
      <c r="F4857" s="25">
        <f>IFERROR(_xlfn.XLOOKUP($B4857,'Reference Prices - Do Not Edit'!$C$4:$C$6575,'Reference Prices - Do Not Edit'!$I$4:$I$6575),0)</f>
        <v>0</v>
      </c>
    </row>
    <row r="4858" spans="2:6">
      <c r="B4858" s="475"/>
      <c r="C4858" s="380" t="str">
        <f>IFERROR(_xlfn.XLOOKUP($B4858,'Reference Prices - Do Not Edit'!$C$4:$C$6575,'Reference Prices - Do Not Edit'!$B$4:$B$6575),"-")</f>
        <v>-</v>
      </c>
      <c r="D4858" s="23">
        <f>IFERROR(_xlfn.XLOOKUP($B4858,'Reference Prices - Do Not Edit'!$C$4:$C$6575,'Reference Prices - Do Not Edit'!$D$4:$D$6575),0)</f>
        <v>0</v>
      </c>
      <c r="E4858" s="23">
        <f>IFERROR(_xlfn.XLOOKUP($B4858,'Reference Prices - Do Not Edit'!$C$4:$C$6575,'Reference Prices - Do Not Edit'!$E$4:$E$6575),0)</f>
        <v>0</v>
      </c>
      <c r="F4858" s="25">
        <f>IFERROR(_xlfn.XLOOKUP($B4858,'Reference Prices - Do Not Edit'!$C$4:$C$6575,'Reference Prices - Do Not Edit'!$I$4:$I$6575),0)</f>
        <v>0</v>
      </c>
    </row>
    <row r="4859" spans="2:6">
      <c r="B4859" s="475"/>
      <c r="C4859" s="380" t="str">
        <f>IFERROR(_xlfn.XLOOKUP($B4859,'Reference Prices - Do Not Edit'!$C$4:$C$6575,'Reference Prices - Do Not Edit'!$B$4:$B$6575),"-")</f>
        <v>-</v>
      </c>
      <c r="D4859" s="23">
        <f>IFERROR(_xlfn.XLOOKUP($B4859,'Reference Prices - Do Not Edit'!$C$4:$C$6575,'Reference Prices - Do Not Edit'!$D$4:$D$6575),0)</f>
        <v>0</v>
      </c>
      <c r="E4859" s="23">
        <f>IFERROR(_xlfn.XLOOKUP($B4859,'Reference Prices - Do Not Edit'!$C$4:$C$6575,'Reference Prices - Do Not Edit'!$E$4:$E$6575),0)</f>
        <v>0</v>
      </c>
      <c r="F4859" s="25">
        <f>IFERROR(_xlfn.XLOOKUP($B4859,'Reference Prices - Do Not Edit'!$C$4:$C$6575,'Reference Prices - Do Not Edit'!$I$4:$I$6575),0)</f>
        <v>0</v>
      </c>
    </row>
    <row r="4860" spans="2:6">
      <c r="B4860" s="475"/>
      <c r="C4860" s="380" t="str">
        <f>IFERROR(_xlfn.XLOOKUP($B4860,'Reference Prices - Do Not Edit'!$C$4:$C$6575,'Reference Prices - Do Not Edit'!$B$4:$B$6575),"-")</f>
        <v>-</v>
      </c>
      <c r="D4860" s="23">
        <f>IFERROR(_xlfn.XLOOKUP($B4860,'Reference Prices - Do Not Edit'!$C$4:$C$6575,'Reference Prices - Do Not Edit'!$D$4:$D$6575),0)</f>
        <v>0</v>
      </c>
      <c r="E4860" s="23">
        <f>IFERROR(_xlfn.XLOOKUP($B4860,'Reference Prices - Do Not Edit'!$C$4:$C$6575,'Reference Prices - Do Not Edit'!$E$4:$E$6575),0)</f>
        <v>0</v>
      </c>
      <c r="F4860" s="25">
        <f>IFERROR(_xlfn.XLOOKUP($B4860,'Reference Prices - Do Not Edit'!$C$4:$C$6575,'Reference Prices - Do Not Edit'!$I$4:$I$6575),0)</f>
        <v>0</v>
      </c>
    </row>
    <row r="4861" spans="2:6">
      <c r="B4861" s="475"/>
      <c r="C4861" s="380" t="str">
        <f>IFERROR(_xlfn.XLOOKUP($B4861,'Reference Prices - Do Not Edit'!$C$4:$C$6575,'Reference Prices - Do Not Edit'!$B$4:$B$6575),"-")</f>
        <v>-</v>
      </c>
      <c r="D4861" s="23">
        <f>IFERROR(_xlfn.XLOOKUP($B4861,'Reference Prices - Do Not Edit'!$C$4:$C$6575,'Reference Prices - Do Not Edit'!$D$4:$D$6575),0)</f>
        <v>0</v>
      </c>
      <c r="E4861" s="23">
        <f>IFERROR(_xlfn.XLOOKUP($B4861,'Reference Prices - Do Not Edit'!$C$4:$C$6575,'Reference Prices - Do Not Edit'!$E$4:$E$6575),0)</f>
        <v>0</v>
      </c>
      <c r="F4861" s="25">
        <f>IFERROR(_xlfn.XLOOKUP($B4861,'Reference Prices - Do Not Edit'!$C$4:$C$6575,'Reference Prices - Do Not Edit'!$I$4:$I$6575),0)</f>
        <v>0</v>
      </c>
    </row>
    <row r="4862" spans="2:6">
      <c r="B4862" s="475"/>
      <c r="C4862" s="380" t="str">
        <f>IFERROR(_xlfn.XLOOKUP($B4862,'Reference Prices - Do Not Edit'!$C$4:$C$6575,'Reference Prices - Do Not Edit'!$B$4:$B$6575),"-")</f>
        <v>-</v>
      </c>
      <c r="D4862" s="23">
        <f>IFERROR(_xlfn.XLOOKUP($B4862,'Reference Prices - Do Not Edit'!$C$4:$C$6575,'Reference Prices - Do Not Edit'!$D$4:$D$6575),0)</f>
        <v>0</v>
      </c>
      <c r="E4862" s="23">
        <f>IFERROR(_xlfn.XLOOKUP($B4862,'Reference Prices - Do Not Edit'!$C$4:$C$6575,'Reference Prices - Do Not Edit'!$E$4:$E$6575),0)</f>
        <v>0</v>
      </c>
      <c r="F4862" s="25">
        <f>IFERROR(_xlfn.XLOOKUP($B4862,'Reference Prices - Do Not Edit'!$C$4:$C$6575,'Reference Prices - Do Not Edit'!$I$4:$I$6575),0)</f>
        <v>0</v>
      </c>
    </row>
    <row r="4863" spans="2:6">
      <c r="B4863" s="475"/>
      <c r="C4863" s="380" t="str">
        <f>IFERROR(_xlfn.XLOOKUP($B4863,'Reference Prices - Do Not Edit'!$C$4:$C$6575,'Reference Prices - Do Not Edit'!$B$4:$B$6575),"-")</f>
        <v>-</v>
      </c>
      <c r="D4863" s="23">
        <f>IFERROR(_xlfn.XLOOKUP($B4863,'Reference Prices - Do Not Edit'!$C$4:$C$6575,'Reference Prices - Do Not Edit'!$D$4:$D$6575),0)</f>
        <v>0</v>
      </c>
      <c r="E4863" s="23">
        <f>IFERROR(_xlfn.XLOOKUP($B4863,'Reference Prices - Do Not Edit'!$C$4:$C$6575,'Reference Prices - Do Not Edit'!$E$4:$E$6575),0)</f>
        <v>0</v>
      </c>
      <c r="F4863" s="25">
        <f>IFERROR(_xlfn.XLOOKUP($B4863,'Reference Prices - Do Not Edit'!$C$4:$C$6575,'Reference Prices - Do Not Edit'!$I$4:$I$6575),0)</f>
        <v>0</v>
      </c>
    </row>
    <row r="4864" spans="2:6">
      <c r="B4864" s="475"/>
      <c r="C4864" s="380" t="str">
        <f>IFERROR(_xlfn.XLOOKUP($B4864,'Reference Prices - Do Not Edit'!$C$4:$C$6575,'Reference Prices - Do Not Edit'!$B$4:$B$6575),"-")</f>
        <v>-</v>
      </c>
      <c r="D4864" s="23">
        <f>IFERROR(_xlfn.XLOOKUP($B4864,'Reference Prices - Do Not Edit'!$C$4:$C$6575,'Reference Prices - Do Not Edit'!$D$4:$D$6575),0)</f>
        <v>0</v>
      </c>
      <c r="E4864" s="23">
        <f>IFERROR(_xlfn.XLOOKUP($B4864,'Reference Prices - Do Not Edit'!$C$4:$C$6575,'Reference Prices - Do Not Edit'!$E$4:$E$6575),0)</f>
        <v>0</v>
      </c>
      <c r="F4864" s="25">
        <f>IFERROR(_xlfn.XLOOKUP($B4864,'Reference Prices - Do Not Edit'!$C$4:$C$6575,'Reference Prices - Do Not Edit'!$I$4:$I$6575),0)</f>
        <v>0</v>
      </c>
    </row>
    <row r="4865" spans="2:6">
      <c r="B4865" s="475"/>
      <c r="C4865" s="380" t="str">
        <f>IFERROR(_xlfn.XLOOKUP($B4865,'Reference Prices - Do Not Edit'!$C$4:$C$6575,'Reference Prices - Do Not Edit'!$B$4:$B$6575),"-")</f>
        <v>-</v>
      </c>
      <c r="D4865" s="23">
        <f>IFERROR(_xlfn.XLOOKUP($B4865,'Reference Prices - Do Not Edit'!$C$4:$C$6575,'Reference Prices - Do Not Edit'!$D$4:$D$6575),0)</f>
        <v>0</v>
      </c>
      <c r="E4865" s="23">
        <f>IFERROR(_xlfn.XLOOKUP($B4865,'Reference Prices - Do Not Edit'!$C$4:$C$6575,'Reference Prices - Do Not Edit'!$E$4:$E$6575),0)</f>
        <v>0</v>
      </c>
      <c r="F4865" s="25">
        <f>IFERROR(_xlfn.XLOOKUP($B4865,'Reference Prices - Do Not Edit'!$C$4:$C$6575,'Reference Prices - Do Not Edit'!$I$4:$I$6575),0)</f>
        <v>0</v>
      </c>
    </row>
    <row r="4866" spans="2:6">
      <c r="B4866" s="475"/>
      <c r="C4866" s="380" t="str">
        <f>IFERROR(_xlfn.XLOOKUP($B4866,'Reference Prices - Do Not Edit'!$C$4:$C$6575,'Reference Prices - Do Not Edit'!$B$4:$B$6575),"-")</f>
        <v>-</v>
      </c>
      <c r="D4866" s="23">
        <f>IFERROR(_xlfn.XLOOKUP($B4866,'Reference Prices - Do Not Edit'!$C$4:$C$6575,'Reference Prices - Do Not Edit'!$D$4:$D$6575),0)</f>
        <v>0</v>
      </c>
      <c r="E4866" s="23">
        <f>IFERROR(_xlfn.XLOOKUP($B4866,'Reference Prices - Do Not Edit'!$C$4:$C$6575,'Reference Prices - Do Not Edit'!$E$4:$E$6575),0)</f>
        <v>0</v>
      </c>
      <c r="F4866" s="25">
        <f>IFERROR(_xlfn.XLOOKUP($B4866,'Reference Prices - Do Not Edit'!$C$4:$C$6575,'Reference Prices - Do Not Edit'!$I$4:$I$6575),0)</f>
        <v>0</v>
      </c>
    </row>
    <row r="4867" spans="2:6">
      <c r="B4867" s="475"/>
      <c r="C4867" s="380" t="str">
        <f>IFERROR(_xlfn.XLOOKUP($B4867,'Reference Prices - Do Not Edit'!$C$4:$C$6575,'Reference Prices - Do Not Edit'!$B$4:$B$6575),"-")</f>
        <v>-</v>
      </c>
      <c r="D4867" s="23">
        <f>IFERROR(_xlfn.XLOOKUP($B4867,'Reference Prices - Do Not Edit'!$C$4:$C$6575,'Reference Prices - Do Not Edit'!$D$4:$D$6575),0)</f>
        <v>0</v>
      </c>
      <c r="E4867" s="23">
        <f>IFERROR(_xlfn.XLOOKUP($B4867,'Reference Prices - Do Not Edit'!$C$4:$C$6575,'Reference Prices - Do Not Edit'!$E$4:$E$6575),0)</f>
        <v>0</v>
      </c>
      <c r="F4867" s="25">
        <f>IFERROR(_xlfn.XLOOKUP($B4867,'Reference Prices - Do Not Edit'!$C$4:$C$6575,'Reference Prices - Do Not Edit'!$I$4:$I$6575),0)</f>
        <v>0</v>
      </c>
    </row>
    <row r="4868" spans="2:6">
      <c r="B4868" s="475"/>
      <c r="C4868" s="380" t="str">
        <f>IFERROR(_xlfn.XLOOKUP($B4868,'Reference Prices - Do Not Edit'!$C$4:$C$6575,'Reference Prices - Do Not Edit'!$B$4:$B$6575),"-")</f>
        <v>-</v>
      </c>
      <c r="D4868" s="23">
        <f>IFERROR(_xlfn.XLOOKUP($B4868,'Reference Prices - Do Not Edit'!$C$4:$C$6575,'Reference Prices - Do Not Edit'!$D$4:$D$6575),0)</f>
        <v>0</v>
      </c>
      <c r="E4868" s="23">
        <f>IFERROR(_xlfn.XLOOKUP($B4868,'Reference Prices - Do Not Edit'!$C$4:$C$6575,'Reference Prices - Do Not Edit'!$E$4:$E$6575),0)</f>
        <v>0</v>
      </c>
      <c r="F4868" s="25">
        <f>IFERROR(_xlfn.XLOOKUP($B4868,'Reference Prices - Do Not Edit'!$C$4:$C$6575,'Reference Prices - Do Not Edit'!$I$4:$I$6575),0)</f>
        <v>0</v>
      </c>
    </row>
    <row r="4869" spans="2:6">
      <c r="B4869" s="475"/>
      <c r="C4869" s="380" t="str">
        <f>IFERROR(_xlfn.XLOOKUP($B4869,'Reference Prices - Do Not Edit'!$C$4:$C$6575,'Reference Prices - Do Not Edit'!$B$4:$B$6575),"-")</f>
        <v>-</v>
      </c>
      <c r="D4869" s="23">
        <f>IFERROR(_xlfn.XLOOKUP($B4869,'Reference Prices - Do Not Edit'!$C$4:$C$6575,'Reference Prices - Do Not Edit'!$D$4:$D$6575),0)</f>
        <v>0</v>
      </c>
      <c r="E4869" s="23">
        <f>IFERROR(_xlfn.XLOOKUP($B4869,'Reference Prices - Do Not Edit'!$C$4:$C$6575,'Reference Prices - Do Not Edit'!$E$4:$E$6575),0)</f>
        <v>0</v>
      </c>
      <c r="F4869" s="25">
        <f>IFERROR(_xlfn.XLOOKUP($B4869,'Reference Prices - Do Not Edit'!$C$4:$C$6575,'Reference Prices - Do Not Edit'!$I$4:$I$6575),0)</f>
        <v>0</v>
      </c>
    </row>
    <row r="4870" spans="2:6">
      <c r="B4870" s="475"/>
      <c r="C4870" s="380" t="str">
        <f>IFERROR(_xlfn.XLOOKUP($B4870,'Reference Prices - Do Not Edit'!$C$4:$C$6575,'Reference Prices - Do Not Edit'!$B$4:$B$6575),"-")</f>
        <v>-</v>
      </c>
      <c r="D4870" s="23">
        <f>IFERROR(_xlfn.XLOOKUP($B4870,'Reference Prices - Do Not Edit'!$C$4:$C$6575,'Reference Prices - Do Not Edit'!$D$4:$D$6575),0)</f>
        <v>0</v>
      </c>
      <c r="E4870" s="23">
        <f>IFERROR(_xlfn.XLOOKUP($B4870,'Reference Prices - Do Not Edit'!$C$4:$C$6575,'Reference Prices - Do Not Edit'!$E$4:$E$6575),0)</f>
        <v>0</v>
      </c>
      <c r="F4870" s="25">
        <f>IFERROR(_xlfn.XLOOKUP($B4870,'Reference Prices - Do Not Edit'!$C$4:$C$6575,'Reference Prices - Do Not Edit'!$I$4:$I$6575),0)</f>
        <v>0</v>
      </c>
    </row>
    <row r="4871" spans="2:6">
      <c r="B4871" s="475"/>
      <c r="C4871" s="380" t="str">
        <f>IFERROR(_xlfn.XLOOKUP($B4871,'Reference Prices - Do Not Edit'!$C$4:$C$6575,'Reference Prices - Do Not Edit'!$B$4:$B$6575),"-")</f>
        <v>-</v>
      </c>
      <c r="D4871" s="23">
        <f>IFERROR(_xlfn.XLOOKUP($B4871,'Reference Prices - Do Not Edit'!$C$4:$C$6575,'Reference Prices - Do Not Edit'!$D$4:$D$6575),0)</f>
        <v>0</v>
      </c>
      <c r="E4871" s="23">
        <f>IFERROR(_xlfn.XLOOKUP($B4871,'Reference Prices - Do Not Edit'!$C$4:$C$6575,'Reference Prices - Do Not Edit'!$E$4:$E$6575),0)</f>
        <v>0</v>
      </c>
      <c r="F4871" s="25">
        <f>IFERROR(_xlfn.XLOOKUP($B4871,'Reference Prices - Do Not Edit'!$C$4:$C$6575,'Reference Prices - Do Not Edit'!$I$4:$I$6575),0)</f>
        <v>0</v>
      </c>
    </row>
    <row r="4872" spans="2:6">
      <c r="B4872" s="475"/>
      <c r="C4872" s="380" t="str">
        <f>IFERROR(_xlfn.XLOOKUP($B4872,'Reference Prices - Do Not Edit'!$C$4:$C$6575,'Reference Prices - Do Not Edit'!$B$4:$B$6575),"-")</f>
        <v>-</v>
      </c>
      <c r="D4872" s="23">
        <f>IFERROR(_xlfn.XLOOKUP($B4872,'Reference Prices - Do Not Edit'!$C$4:$C$6575,'Reference Prices - Do Not Edit'!$D$4:$D$6575),0)</f>
        <v>0</v>
      </c>
      <c r="E4872" s="23">
        <f>IFERROR(_xlfn.XLOOKUP($B4872,'Reference Prices - Do Not Edit'!$C$4:$C$6575,'Reference Prices - Do Not Edit'!$E$4:$E$6575),0)</f>
        <v>0</v>
      </c>
      <c r="F4872" s="25">
        <f>IFERROR(_xlfn.XLOOKUP($B4872,'Reference Prices - Do Not Edit'!$C$4:$C$6575,'Reference Prices - Do Not Edit'!$I$4:$I$6575),0)</f>
        <v>0</v>
      </c>
    </row>
    <row r="4873" spans="2:6">
      <c r="B4873" s="475"/>
      <c r="C4873" s="380" t="str">
        <f>IFERROR(_xlfn.XLOOKUP($B4873,'Reference Prices - Do Not Edit'!$C$4:$C$6575,'Reference Prices - Do Not Edit'!$B$4:$B$6575),"-")</f>
        <v>-</v>
      </c>
      <c r="D4873" s="23">
        <f>IFERROR(_xlfn.XLOOKUP($B4873,'Reference Prices - Do Not Edit'!$C$4:$C$6575,'Reference Prices - Do Not Edit'!$D$4:$D$6575),0)</f>
        <v>0</v>
      </c>
      <c r="E4873" s="23">
        <f>IFERROR(_xlfn.XLOOKUP($B4873,'Reference Prices - Do Not Edit'!$C$4:$C$6575,'Reference Prices - Do Not Edit'!$E$4:$E$6575),0)</f>
        <v>0</v>
      </c>
      <c r="F4873" s="25">
        <f>IFERROR(_xlfn.XLOOKUP($B4873,'Reference Prices - Do Not Edit'!$C$4:$C$6575,'Reference Prices - Do Not Edit'!$I$4:$I$6575),0)</f>
        <v>0</v>
      </c>
    </row>
    <row r="4874" spans="2:6">
      <c r="B4874" s="475"/>
      <c r="C4874" s="380" t="str">
        <f>IFERROR(_xlfn.XLOOKUP($B4874,'Reference Prices - Do Not Edit'!$C$4:$C$6575,'Reference Prices - Do Not Edit'!$B$4:$B$6575),"-")</f>
        <v>-</v>
      </c>
      <c r="D4874" s="23">
        <f>IFERROR(_xlfn.XLOOKUP($B4874,'Reference Prices - Do Not Edit'!$C$4:$C$6575,'Reference Prices - Do Not Edit'!$D$4:$D$6575),0)</f>
        <v>0</v>
      </c>
      <c r="E4874" s="23">
        <f>IFERROR(_xlfn.XLOOKUP($B4874,'Reference Prices - Do Not Edit'!$C$4:$C$6575,'Reference Prices - Do Not Edit'!$E$4:$E$6575),0)</f>
        <v>0</v>
      </c>
      <c r="F4874" s="25">
        <f>IFERROR(_xlfn.XLOOKUP($B4874,'Reference Prices - Do Not Edit'!$C$4:$C$6575,'Reference Prices - Do Not Edit'!$I$4:$I$6575),0)</f>
        <v>0</v>
      </c>
    </row>
    <row r="4875" spans="2:6">
      <c r="B4875" s="475"/>
      <c r="C4875" s="380" t="str">
        <f>IFERROR(_xlfn.XLOOKUP($B4875,'Reference Prices - Do Not Edit'!$C$4:$C$6575,'Reference Prices - Do Not Edit'!$B$4:$B$6575),"-")</f>
        <v>-</v>
      </c>
      <c r="D4875" s="23">
        <f>IFERROR(_xlfn.XLOOKUP($B4875,'Reference Prices - Do Not Edit'!$C$4:$C$6575,'Reference Prices - Do Not Edit'!$D$4:$D$6575),0)</f>
        <v>0</v>
      </c>
      <c r="E4875" s="23">
        <f>IFERROR(_xlfn.XLOOKUP($B4875,'Reference Prices - Do Not Edit'!$C$4:$C$6575,'Reference Prices - Do Not Edit'!$E$4:$E$6575),0)</f>
        <v>0</v>
      </c>
      <c r="F4875" s="25">
        <f>IFERROR(_xlfn.XLOOKUP($B4875,'Reference Prices - Do Not Edit'!$C$4:$C$6575,'Reference Prices - Do Not Edit'!$I$4:$I$6575),0)</f>
        <v>0</v>
      </c>
    </row>
    <row r="4876" spans="2:6">
      <c r="B4876" s="475"/>
      <c r="C4876" s="380" t="str">
        <f>IFERROR(_xlfn.XLOOKUP($B4876,'Reference Prices - Do Not Edit'!$C$4:$C$6575,'Reference Prices - Do Not Edit'!$B$4:$B$6575),"-")</f>
        <v>-</v>
      </c>
      <c r="D4876" s="23">
        <f>IFERROR(_xlfn.XLOOKUP($B4876,'Reference Prices - Do Not Edit'!$C$4:$C$6575,'Reference Prices - Do Not Edit'!$D$4:$D$6575),0)</f>
        <v>0</v>
      </c>
      <c r="E4876" s="23">
        <f>IFERROR(_xlfn.XLOOKUP($B4876,'Reference Prices - Do Not Edit'!$C$4:$C$6575,'Reference Prices - Do Not Edit'!$E$4:$E$6575),0)</f>
        <v>0</v>
      </c>
      <c r="F4876" s="25">
        <f>IFERROR(_xlfn.XLOOKUP($B4876,'Reference Prices - Do Not Edit'!$C$4:$C$6575,'Reference Prices - Do Not Edit'!$I$4:$I$6575),0)</f>
        <v>0</v>
      </c>
    </row>
    <row r="4877" spans="2:6">
      <c r="B4877" s="475"/>
      <c r="C4877" s="380" t="str">
        <f>IFERROR(_xlfn.XLOOKUP($B4877,'Reference Prices - Do Not Edit'!$C$4:$C$6575,'Reference Prices - Do Not Edit'!$B$4:$B$6575),"-")</f>
        <v>-</v>
      </c>
      <c r="D4877" s="23">
        <f>IFERROR(_xlfn.XLOOKUP($B4877,'Reference Prices - Do Not Edit'!$C$4:$C$6575,'Reference Prices - Do Not Edit'!$D$4:$D$6575),0)</f>
        <v>0</v>
      </c>
      <c r="E4877" s="23">
        <f>IFERROR(_xlfn.XLOOKUP($B4877,'Reference Prices - Do Not Edit'!$C$4:$C$6575,'Reference Prices - Do Not Edit'!$E$4:$E$6575),0)</f>
        <v>0</v>
      </c>
      <c r="F4877" s="25">
        <f>IFERROR(_xlfn.XLOOKUP($B4877,'Reference Prices - Do Not Edit'!$C$4:$C$6575,'Reference Prices - Do Not Edit'!$I$4:$I$6575),0)</f>
        <v>0</v>
      </c>
    </row>
    <row r="4878" spans="2:6">
      <c r="B4878" s="475"/>
      <c r="C4878" s="380" t="str">
        <f>IFERROR(_xlfn.XLOOKUP($B4878,'Reference Prices - Do Not Edit'!$C$4:$C$6575,'Reference Prices - Do Not Edit'!$B$4:$B$6575),"-")</f>
        <v>-</v>
      </c>
      <c r="D4878" s="23">
        <f>IFERROR(_xlfn.XLOOKUP($B4878,'Reference Prices - Do Not Edit'!$C$4:$C$6575,'Reference Prices - Do Not Edit'!$D$4:$D$6575),0)</f>
        <v>0</v>
      </c>
      <c r="E4878" s="23">
        <f>IFERROR(_xlfn.XLOOKUP($B4878,'Reference Prices - Do Not Edit'!$C$4:$C$6575,'Reference Prices - Do Not Edit'!$E$4:$E$6575),0)</f>
        <v>0</v>
      </c>
      <c r="F4878" s="25">
        <f>IFERROR(_xlfn.XLOOKUP($B4878,'Reference Prices - Do Not Edit'!$C$4:$C$6575,'Reference Prices - Do Not Edit'!$I$4:$I$6575),0)</f>
        <v>0</v>
      </c>
    </row>
    <row r="4879" spans="2:6">
      <c r="B4879" s="475"/>
      <c r="C4879" s="380" t="str">
        <f>IFERROR(_xlfn.XLOOKUP($B4879,'Reference Prices - Do Not Edit'!$C$4:$C$6575,'Reference Prices - Do Not Edit'!$B$4:$B$6575),"-")</f>
        <v>-</v>
      </c>
      <c r="D4879" s="23">
        <f>IFERROR(_xlfn.XLOOKUP($B4879,'Reference Prices - Do Not Edit'!$C$4:$C$6575,'Reference Prices - Do Not Edit'!$D$4:$D$6575),0)</f>
        <v>0</v>
      </c>
      <c r="E4879" s="23">
        <f>IFERROR(_xlfn.XLOOKUP($B4879,'Reference Prices - Do Not Edit'!$C$4:$C$6575,'Reference Prices - Do Not Edit'!$E$4:$E$6575),0)</f>
        <v>0</v>
      </c>
      <c r="F4879" s="25">
        <f>IFERROR(_xlfn.XLOOKUP($B4879,'Reference Prices - Do Not Edit'!$C$4:$C$6575,'Reference Prices - Do Not Edit'!$I$4:$I$6575),0)</f>
        <v>0</v>
      </c>
    </row>
    <row r="4880" spans="2:6">
      <c r="B4880" s="475"/>
      <c r="C4880" s="380" t="str">
        <f>IFERROR(_xlfn.XLOOKUP($B4880,'Reference Prices - Do Not Edit'!$C$4:$C$6575,'Reference Prices - Do Not Edit'!$B$4:$B$6575),"-")</f>
        <v>-</v>
      </c>
      <c r="D4880" s="23">
        <f>IFERROR(_xlfn.XLOOKUP($B4880,'Reference Prices - Do Not Edit'!$C$4:$C$6575,'Reference Prices - Do Not Edit'!$D$4:$D$6575),0)</f>
        <v>0</v>
      </c>
      <c r="E4880" s="23">
        <f>IFERROR(_xlfn.XLOOKUP($B4880,'Reference Prices - Do Not Edit'!$C$4:$C$6575,'Reference Prices - Do Not Edit'!$E$4:$E$6575),0)</f>
        <v>0</v>
      </c>
      <c r="F4880" s="25">
        <f>IFERROR(_xlfn.XLOOKUP($B4880,'Reference Prices - Do Not Edit'!$C$4:$C$6575,'Reference Prices - Do Not Edit'!$I$4:$I$6575),0)</f>
        <v>0</v>
      </c>
    </row>
    <row r="4881" spans="2:6">
      <c r="B4881" s="475"/>
      <c r="C4881" s="380" t="str">
        <f>IFERROR(_xlfn.XLOOKUP($B4881,'Reference Prices - Do Not Edit'!$C$4:$C$6575,'Reference Prices - Do Not Edit'!$B$4:$B$6575),"-")</f>
        <v>-</v>
      </c>
      <c r="D4881" s="23">
        <f>IFERROR(_xlfn.XLOOKUP($B4881,'Reference Prices - Do Not Edit'!$C$4:$C$6575,'Reference Prices - Do Not Edit'!$D$4:$D$6575),0)</f>
        <v>0</v>
      </c>
      <c r="E4881" s="23">
        <f>IFERROR(_xlfn.XLOOKUP($B4881,'Reference Prices - Do Not Edit'!$C$4:$C$6575,'Reference Prices - Do Not Edit'!$E$4:$E$6575),0)</f>
        <v>0</v>
      </c>
      <c r="F4881" s="25">
        <f>IFERROR(_xlfn.XLOOKUP($B4881,'Reference Prices - Do Not Edit'!$C$4:$C$6575,'Reference Prices - Do Not Edit'!$I$4:$I$6575),0)</f>
        <v>0</v>
      </c>
    </row>
    <row r="4882" spans="2:6">
      <c r="B4882" s="475"/>
      <c r="C4882" s="380" t="str">
        <f>IFERROR(_xlfn.XLOOKUP($B4882,'Reference Prices - Do Not Edit'!$C$4:$C$6575,'Reference Prices - Do Not Edit'!$B$4:$B$6575),"-")</f>
        <v>-</v>
      </c>
      <c r="D4882" s="23">
        <f>IFERROR(_xlfn.XLOOKUP($B4882,'Reference Prices - Do Not Edit'!$C$4:$C$6575,'Reference Prices - Do Not Edit'!$D$4:$D$6575),0)</f>
        <v>0</v>
      </c>
      <c r="E4882" s="23">
        <f>IFERROR(_xlfn.XLOOKUP($B4882,'Reference Prices - Do Not Edit'!$C$4:$C$6575,'Reference Prices - Do Not Edit'!$E$4:$E$6575),0)</f>
        <v>0</v>
      </c>
      <c r="F4882" s="25">
        <f>IFERROR(_xlfn.XLOOKUP($B4882,'Reference Prices - Do Not Edit'!$C$4:$C$6575,'Reference Prices - Do Not Edit'!$I$4:$I$6575),0)</f>
        <v>0</v>
      </c>
    </row>
    <row r="4883" spans="2:6">
      <c r="B4883" s="475"/>
      <c r="C4883" s="380" t="str">
        <f>IFERROR(_xlfn.XLOOKUP($B4883,'Reference Prices - Do Not Edit'!$C$4:$C$6575,'Reference Prices - Do Not Edit'!$B$4:$B$6575),"-")</f>
        <v>-</v>
      </c>
      <c r="D4883" s="23">
        <f>IFERROR(_xlfn.XLOOKUP($B4883,'Reference Prices - Do Not Edit'!$C$4:$C$6575,'Reference Prices - Do Not Edit'!$D$4:$D$6575),0)</f>
        <v>0</v>
      </c>
      <c r="E4883" s="23">
        <f>IFERROR(_xlfn.XLOOKUP($B4883,'Reference Prices - Do Not Edit'!$C$4:$C$6575,'Reference Prices - Do Not Edit'!$E$4:$E$6575),0)</f>
        <v>0</v>
      </c>
      <c r="F4883" s="25">
        <f>IFERROR(_xlfn.XLOOKUP($B4883,'Reference Prices - Do Not Edit'!$C$4:$C$6575,'Reference Prices - Do Not Edit'!$I$4:$I$6575),0)</f>
        <v>0</v>
      </c>
    </row>
    <row r="4884" spans="2:6">
      <c r="B4884" s="475"/>
      <c r="C4884" s="380" t="str">
        <f>IFERROR(_xlfn.XLOOKUP($B4884,'Reference Prices - Do Not Edit'!$C$4:$C$6575,'Reference Prices - Do Not Edit'!$B$4:$B$6575),"-")</f>
        <v>-</v>
      </c>
      <c r="D4884" s="23">
        <f>IFERROR(_xlfn.XLOOKUP($B4884,'Reference Prices - Do Not Edit'!$C$4:$C$6575,'Reference Prices - Do Not Edit'!$D$4:$D$6575),0)</f>
        <v>0</v>
      </c>
      <c r="E4884" s="23">
        <f>IFERROR(_xlfn.XLOOKUP($B4884,'Reference Prices - Do Not Edit'!$C$4:$C$6575,'Reference Prices - Do Not Edit'!$E$4:$E$6575),0)</f>
        <v>0</v>
      </c>
      <c r="F4884" s="25">
        <f>IFERROR(_xlfn.XLOOKUP($B4884,'Reference Prices - Do Not Edit'!$C$4:$C$6575,'Reference Prices - Do Not Edit'!$I$4:$I$6575),0)</f>
        <v>0</v>
      </c>
    </row>
    <row r="4885" spans="2:6">
      <c r="B4885" s="475"/>
      <c r="C4885" s="380" t="str">
        <f>IFERROR(_xlfn.XLOOKUP($B4885,'Reference Prices - Do Not Edit'!$C$4:$C$6575,'Reference Prices - Do Not Edit'!$B$4:$B$6575),"-")</f>
        <v>-</v>
      </c>
      <c r="D4885" s="23">
        <f>IFERROR(_xlfn.XLOOKUP($B4885,'Reference Prices - Do Not Edit'!$C$4:$C$6575,'Reference Prices - Do Not Edit'!$D$4:$D$6575),0)</f>
        <v>0</v>
      </c>
      <c r="E4885" s="23">
        <f>IFERROR(_xlfn.XLOOKUP($B4885,'Reference Prices - Do Not Edit'!$C$4:$C$6575,'Reference Prices - Do Not Edit'!$E$4:$E$6575),0)</f>
        <v>0</v>
      </c>
      <c r="F4885" s="25">
        <f>IFERROR(_xlfn.XLOOKUP($B4885,'Reference Prices - Do Not Edit'!$C$4:$C$6575,'Reference Prices - Do Not Edit'!$I$4:$I$6575),0)</f>
        <v>0</v>
      </c>
    </row>
    <row r="4886" spans="2:6">
      <c r="B4886" s="475"/>
      <c r="C4886" s="380" t="str">
        <f>IFERROR(_xlfn.XLOOKUP($B4886,'Reference Prices - Do Not Edit'!$C$4:$C$6575,'Reference Prices - Do Not Edit'!$B$4:$B$6575),"-")</f>
        <v>-</v>
      </c>
      <c r="D4886" s="23">
        <f>IFERROR(_xlfn.XLOOKUP($B4886,'Reference Prices - Do Not Edit'!$C$4:$C$6575,'Reference Prices - Do Not Edit'!$D$4:$D$6575),0)</f>
        <v>0</v>
      </c>
      <c r="E4886" s="23">
        <f>IFERROR(_xlfn.XLOOKUP($B4886,'Reference Prices - Do Not Edit'!$C$4:$C$6575,'Reference Prices - Do Not Edit'!$E$4:$E$6575),0)</f>
        <v>0</v>
      </c>
      <c r="F4886" s="25">
        <f>IFERROR(_xlfn.XLOOKUP($B4886,'Reference Prices - Do Not Edit'!$C$4:$C$6575,'Reference Prices - Do Not Edit'!$I$4:$I$6575),0)</f>
        <v>0</v>
      </c>
    </row>
    <row r="4887" spans="2:6">
      <c r="B4887" s="475"/>
      <c r="C4887" s="380" t="str">
        <f>IFERROR(_xlfn.XLOOKUP($B4887,'Reference Prices - Do Not Edit'!$C$4:$C$6575,'Reference Prices - Do Not Edit'!$B$4:$B$6575),"-")</f>
        <v>-</v>
      </c>
      <c r="D4887" s="23">
        <f>IFERROR(_xlfn.XLOOKUP($B4887,'Reference Prices - Do Not Edit'!$C$4:$C$6575,'Reference Prices - Do Not Edit'!$D$4:$D$6575),0)</f>
        <v>0</v>
      </c>
      <c r="E4887" s="23">
        <f>IFERROR(_xlfn.XLOOKUP($B4887,'Reference Prices - Do Not Edit'!$C$4:$C$6575,'Reference Prices - Do Not Edit'!$E$4:$E$6575),0)</f>
        <v>0</v>
      </c>
      <c r="F4887" s="25">
        <f>IFERROR(_xlfn.XLOOKUP($B4887,'Reference Prices - Do Not Edit'!$C$4:$C$6575,'Reference Prices - Do Not Edit'!$I$4:$I$6575),0)</f>
        <v>0</v>
      </c>
    </row>
    <row r="4888" spans="2:6">
      <c r="B4888" s="475"/>
      <c r="C4888" s="380" t="str">
        <f>IFERROR(_xlfn.XLOOKUP($B4888,'Reference Prices - Do Not Edit'!$C$4:$C$6575,'Reference Prices - Do Not Edit'!$B$4:$B$6575),"-")</f>
        <v>-</v>
      </c>
      <c r="D4888" s="23">
        <f>IFERROR(_xlfn.XLOOKUP($B4888,'Reference Prices - Do Not Edit'!$C$4:$C$6575,'Reference Prices - Do Not Edit'!$D$4:$D$6575),0)</f>
        <v>0</v>
      </c>
      <c r="E4888" s="23">
        <f>IFERROR(_xlfn.XLOOKUP($B4888,'Reference Prices - Do Not Edit'!$C$4:$C$6575,'Reference Prices - Do Not Edit'!$E$4:$E$6575),0)</f>
        <v>0</v>
      </c>
      <c r="F4888" s="25">
        <f>IFERROR(_xlfn.XLOOKUP($B4888,'Reference Prices - Do Not Edit'!$C$4:$C$6575,'Reference Prices - Do Not Edit'!$I$4:$I$6575),0)</f>
        <v>0</v>
      </c>
    </row>
    <row r="4889" spans="2:6">
      <c r="B4889" s="475"/>
      <c r="C4889" s="380" t="str">
        <f>IFERROR(_xlfn.XLOOKUP($B4889,'Reference Prices - Do Not Edit'!$C$4:$C$6575,'Reference Prices - Do Not Edit'!$B$4:$B$6575),"-")</f>
        <v>-</v>
      </c>
      <c r="D4889" s="23">
        <f>IFERROR(_xlfn.XLOOKUP($B4889,'Reference Prices - Do Not Edit'!$C$4:$C$6575,'Reference Prices - Do Not Edit'!$D$4:$D$6575),0)</f>
        <v>0</v>
      </c>
      <c r="E4889" s="23">
        <f>IFERROR(_xlfn.XLOOKUP($B4889,'Reference Prices - Do Not Edit'!$C$4:$C$6575,'Reference Prices - Do Not Edit'!$E$4:$E$6575),0)</f>
        <v>0</v>
      </c>
      <c r="F4889" s="25">
        <f>IFERROR(_xlfn.XLOOKUP($B4889,'Reference Prices - Do Not Edit'!$C$4:$C$6575,'Reference Prices - Do Not Edit'!$I$4:$I$6575),0)</f>
        <v>0</v>
      </c>
    </row>
    <row r="4890" spans="2:6">
      <c r="B4890" s="475"/>
      <c r="C4890" s="380" t="str">
        <f>IFERROR(_xlfn.XLOOKUP($B4890,'Reference Prices - Do Not Edit'!$C$4:$C$6575,'Reference Prices - Do Not Edit'!$B$4:$B$6575),"-")</f>
        <v>-</v>
      </c>
      <c r="D4890" s="23">
        <f>IFERROR(_xlfn.XLOOKUP($B4890,'Reference Prices - Do Not Edit'!$C$4:$C$6575,'Reference Prices - Do Not Edit'!$D$4:$D$6575),0)</f>
        <v>0</v>
      </c>
      <c r="E4890" s="23">
        <f>IFERROR(_xlfn.XLOOKUP($B4890,'Reference Prices - Do Not Edit'!$C$4:$C$6575,'Reference Prices - Do Not Edit'!$E$4:$E$6575),0)</f>
        <v>0</v>
      </c>
      <c r="F4890" s="25">
        <f>IFERROR(_xlfn.XLOOKUP($B4890,'Reference Prices - Do Not Edit'!$C$4:$C$6575,'Reference Prices - Do Not Edit'!$I$4:$I$6575),0)</f>
        <v>0</v>
      </c>
    </row>
    <row r="4891" spans="2:6">
      <c r="B4891" s="475"/>
      <c r="C4891" s="380" t="str">
        <f>IFERROR(_xlfn.XLOOKUP($B4891,'Reference Prices - Do Not Edit'!$C$4:$C$6575,'Reference Prices - Do Not Edit'!$B$4:$B$6575),"-")</f>
        <v>-</v>
      </c>
      <c r="D4891" s="23">
        <f>IFERROR(_xlfn.XLOOKUP($B4891,'Reference Prices - Do Not Edit'!$C$4:$C$6575,'Reference Prices - Do Not Edit'!$D$4:$D$6575),0)</f>
        <v>0</v>
      </c>
      <c r="E4891" s="23">
        <f>IFERROR(_xlfn.XLOOKUP($B4891,'Reference Prices - Do Not Edit'!$C$4:$C$6575,'Reference Prices - Do Not Edit'!$E$4:$E$6575),0)</f>
        <v>0</v>
      </c>
      <c r="F4891" s="25">
        <f>IFERROR(_xlfn.XLOOKUP($B4891,'Reference Prices - Do Not Edit'!$C$4:$C$6575,'Reference Prices - Do Not Edit'!$I$4:$I$6575),0)</f>
        <v>0</v>
      </c>
    </row>
    <row r="4892" spans="2:6">
      <c r="B4892" s="475"/>
      <c r="C4892" s="380" t="str">
        <f>IFERROR(_xlfn.XLOOKUP($B4892,'Reference Prices - Do Not Edit'!$C$4:$C$6575,'Reference Prices - Do Not Edit'!$B$4:$B$6575),"-")</f>
        <v>-</v>
      </c>
      <c r="D4892" s="23">
        <f>IFERROR(_xlfn.XLOOKUP($B4892,'Reference Prices - Do Not Edit'!$C$4:$C$6575,'Reference Prices - Do Not Edit'!$D$4:$D$6575),0)</f>
        <v>0</v>
      </c>
      <c r="E4892" s="23">
        <f>IFERROR(_xlfn.XLOOKUP($B4892,'Reference Prices - Do Not Edit'!$C$4:$C$6575,'Reference Prices - Do Not Edit'!$E$4:$E$6575),0)</f>
        <v>0</v>
      </c>
      <c r="F4892" s="25">
        <f>IFERROR(_xlfn.XLOOKUP($B4892,'Reference Prices - Do Not Edit'!$C$4:$C$6575,'Reference Prices - Do Not Edit'!$I$4:$I$6575),0)</f>
        <v>0</v>
      </c>
    </row>
    <row r="4893" spans="2:6">
      <c r="B4893" s="475"/>
      <c r="C4893" s="380" t="str">
        <f>IFERROR(_xlfn.XLOOKUP($B4893,'Reference Prices - Do Not Edit'!$C$4:$C$6575,'Reference Prices - Do Not Edit'!$B$4:$B$6575),"-")</f>
        <v>-</v>
      </c>
      <c r="D4893" s="23">
        <f>IFERROR(_xlfn.XLOOKUP($B4893,'Reference Prices - Do Not Edit'!$C$4:$C$6575,'Reference Prices - Do Not Edit'!$D$4:$D$6575),0)</f>
        <v>0</v>
      </c>
      <c r="E4893" s="23">
        <f>IFERROR(_xlfn.XLOOKUP($B4893,'Reference Prices - Do Not Edit'!$C$4:$C$6575,'Reference Prices - Do Not Edit'!$E$4:$E$6575),0)</f>
        <v>0</v>
      </c>
      <c r="F4893" s="25">
        <f>IFERROR(_xlfn.XLOOKUP($B4893,'Reference Prices - Do Not Edit'!$C$4:$C$6575,'Reference Prices - Do Not Edit'!$I$4:$I$6575),0)</f>
        <v>0</v>
      </c>
    </row>
    <row r="4894" spans="2:6">
      <c r="B4894" s="475"/>
      <c r="C4894" s="380" t="str">
        <f>IFERROR(_xlfn.XLOOKUP($B4894,'Reference Prices - Do Not Edit'!$C$4:$C$6575,'Reference Prices - Do Not Edit'!$B$4:$B$6575),"-")</f>
        <v>-</v>
      </c>
      <c r="D4894" s="23">
        <f>IFERROR(_xlfn.XLOOKUP($B4894,'Reference Prices - Do Not Edit'!$C$4:$C$6575,'Reference Prices - Do Not Edit'!$D$4:$D$6575),0)</f>
        <v>0</v>
      </c>
      <c r="E4894" s="23">
        <f>IFERROR(_xlfn.XLOOKUP($B4894,'Reference Prices - Do Not Edit'!$C$4:$C$6575,'Reference Prices - Do Not Edit'!$E$4:$E$6575),0)</f>
        <v>0</v>
      </c>
      <c r="F4894" s="25">
        <f>IFERROR(_xlfn.XLOOKUP($B4894,'Reference Prices - Do Not Edit'!$C$4:$C$6575,'Reference Prices - Do Not Edit'!$I$4:$I$6575),0)</f>
        <v>0</v>
      </c>
    </row>
    <row r="4895" spans="2:6">
      <c r="B4895" s="475"/>
      <c r="C4895" s="380" t="str">
        <f>IFERROR(_xlfn.XLOOKUP($B4895,'Reference Prices - Do Not Edit'!$C$4:$C$6575,'Reference Prices - Do Not Edit'!$B$4:$B$6575),"-")</f>
        <v>-</v>
      </c>
      <c r="D4895" s="23">
        <f>IFERROR(_xlfn.XLOOKUP($B4895,'Reference Prices - Do Not Edit'!$C$4:$C$6575,'Reference Prices - Do Not Edit'!$D$4:$D$6575),0)</f>
        <v>0</v>
      </c>
      <c r="E4895" s="23">
        <f>IFERROR(_xlfn.XLOOKUP($B4895,'Reference Prices - Do Not Edit'!$C$4:$C$6575,'Reference Prices - Do Not Edit'!$E$4:$E$6575),0)</f>
        <v>0</v>
      </c>
      <c r="F4895" s="25">
        <f>IFERROR(_xlfn.XLOOKUP($B4895,'Reference Prices - Do Not Edit'!$C$4:$C$6575,'Reference Prices - Do Not Edit'!$I$4:$I$6575),0)</f>
        <v>0</v>
      </c>
    </row>
    <row r="4896" spans="2:6">
      <c r="B4896" s="475"/>
      <c r="C4896" s="380" t="str">
        <f>IFERROR(_xlfn.XLOOKUP($B4896,'Reference Prices - Do Not Edit'!$C$4:$C$6575,'Reference Prices - Do Not Edit'!$B$4:$B$6575),"-")</f>
        <v>-</v>
      </c>
      <c r="D4896" s="23">
        <f>IFERROR(_xlfn.XLOOKUP($B4896,'Reference Prices - Do Not Edit'!$C$4:$C$6575,'Reference Prices - Do Not Edit'!$D$4:$D$6575),0)</f>
        <v>0</v>
      </c>
      <c r="E4896" s="23">
        <f>IFERROR(_xlfn.XLOOKUP($B4896,'Reference Prices - Do Not Edit'!$C$4:$C$6575,'Reference Prices - Do Not Edit'!$E$4:$E$6575),0)</f>
        <v>0</v>
      </c>
      <c r="F4896" s="25">
        <f>IFERROR(_xlfn.XLOOKUP($B4896,'Reference Prices - Do Not Edit'!$C$4:$C$6575,'Reference Prices - Do Not Edit'!$I$4:$I$6575),0)</f>
        <v>0</v>
      </c>
    </row>
    <row r="4897" spans="2:6">
      <c r="B4897" s="475"/>
      <c r="C4897" s="380" t="str">
        <f>IFERROR(_xlfn.XLOOKUP($B4897,'Reference Prices - Do Not Edit'!$C$4:$C$6575,'Reference Prices - Do Not Edit'!$B$4:$B$6575),"-")</f>
        <v>-</v>
      </c>
      <c r="D4897" s="23">
        <f>IFERROR(_xlfn.XLOOKUP($B4897,'Reference Prices - Do Not Edit'!$C$4:$C$6575,'Reference Prices - Do Not Edit'!$D$4:$D$6575),0)</f>
        <v>0</v>
      </c>
      <c r="E4897" s="23">
        <f>IFERROR(_xlfn.XLOOKUP($B4897,'Reference Prices - Do Not Edit'!$C$4:$C$6575,'Reference Prices - Do Not Edit'!$E$4:$E$6575),0)</f>
        <v>0</v>
      </c>
      <c r="F4897" s="25">
        <f>IFERROR(_xlfn.XLOOKUP($B4897,'Reference Prices - Do Not Edit'!$C$4:$C$6575,'Reference Prices - Do Not Edit'!$I$4:$I$6575),0)</f>
        <v>0</v>
      </c>
    </row>
    <row r="4898" spans="2:6">
      <c r="B4898" s="475"/>
      <c r="C4898" s="380" t="str">
        <f>IFERROR(_xlfn.XLOOKUP($B4898,'Reference Prices - Do Not Edit'!$C$4:$C$6575,'Reference Prices - Do Not Edit'!$B$4:$B$6575),"-")</f>
        <v>-</v>
      </c>
      <c r="D4898" s="23">
        <f>IFERROR(_xlfn.XLOOKUP($B4898,'Reference Prices - Do Not Edit'!$C$4:$C$6575,'Reference Prices - Do Not Edit'!$D$4:$D$6575),0)</f>
        <v>0</v>
      </c>
      <c r="E4898" s="23">
        <f>IFERROR(_xlfn.XLOOKUP($B4898,'Reference Prices - Do Not Edit'!$C$4:$C$6575,'Reference Prices - Do Not Edit'!$E$4:$E$6575),0)</f>
        <v>0</v>
      </c>
      <c r="F4898" s="25">
        <f>IFERROR(_xlfn.XLOOKUP($B4898,'Reference Prices - Do Not Edit'!$C$4:$C$6575,'Reference Prices - Do Not Edit'!$I$4:$I$6575),0)</f>
        <v>0</v>
      </c>
    </row>
    <row r="4899" spans="2:6">
      <c r="B4899" s="475"/>
      <c r="C4899" s="380" t="str">
        <f>IFERROR(_xlfn.XLOOKUP($B4899,'Reference Prices - Do Not Edit'!$C$4:$C$6575,'Reference Prices - Do Not Edit'!$B$4:$B$6575),"-")</f>
        <v>-</v>
      </c>
      <c r="D4899" s="23">
        <f>IFERROR(_xlfn.XLOOKUP($B4899,'Reference Prices - Do Not Edit'!$C$4:$C$6575,'Reference Prices - Do Not Edit'!$D$4:$D$6575),0)</f>
        <v>0</v>
      </c>
      <c r="E4899" s="23">
        <f>IFERROR(_xlfn.XLOOKUP($B4899,'Reference Prices - Do Not Edit'!$C$4:$C$6575,'Reference Prices - Do Not Edit'!$E$4:$E$6575),0)</f>
        <v>0</v>
      </c>
      <c r="F4899" s="25">
        <f>IFERROR(_xlfn.XLOOKUP($B4899,'Reference Prices - Do Not Edit'!$C$4:$C$6575,'Reference Prices - Do Not Edit'!$I$4:$I$6575),0)</f>
        <v>0</v>
      </c>
    </row>
    <row r="4900" spans="2:6">
      <c r="B4900" s="475"/>
      <c r="C4900" s="380" t="str">
        <f>IFERROR(_xlfn.XLOOKUP($B4900,'Reference Prices - Do Not Edit'!$C$4:$C$6575,'Reference Prices - Do Not Edit'!$B$4:$B$6575),"-")</f>
        <v>-</v>
      </c>
      <c r="D4900" s="23">
        <f>IFERROR(_xlfn.XLOOKUP($B4900,'Reference Prices - Do Not Edit'!$C$4:$C$6575,'Reference Prices - Do Not Edit'!$D$4:$D$6575),0)</f>
        <v>0</v>
      </c>
      <c r="E4900" s="23">
        <f>IFERROR(_xlfn.XLOOKUP($B4900,'Reference Prices - Do Not Edit'!$C$4:$C$6575,'Reference Prices - Do Not Edit'!$E$4:$E$6575),0)</f>
        <v>0</v>
      </c>
      <c r="F4900" s="25">
        <f>IFERROR(_xlfn.XLOOKUP($B4900,'Reference Prices - Do Not Edit'!$C$4:$C$6575,'Reference Prices - Do Not Edit'!$I$4:$I$6575),0)</f>
        <v>0</v>
      </c>
    </row>
    <row r="4901" spans="2:6">
      <c r="B4901" s="475"/>
      <c r="C4901" s="380" t="str">
        <f>IFERROR(_xlfn.XLOOKUP($B4901,'Reference Prices - Do Not Edit'!$C$4:$C$6575,'Reference Prices - Do Not Edit'!$B$4:$B$6575),"-")</f>
        <v>-</v>
      </c>
      <c r="D4901" s="23">
        <f>IFERROR(_xlfn.XLOOKUP($B4901,'Reference Prices - Do Not Edit'!$C$4:$C$6575,'Reference Prices - Do Not Edit'!$D$4:$D$6575),0)</f>
        <v>0</v>
      </c>
      <c r="E4901" s="23">
        <f>IFERROR(_xlfn.XLOOKUP($B4901,'Reference Prices - Do Not Edit'!$C$4:$C$6575,'Reference Prices - Do Not Edit'!$E$4:$E$6575),0)</f>
        <v>0</v>
      </c>
      <c r="F4901" s="25">
        <f>IFERROR(_xlfn.XLOOKUP($B4901,'Reference Prices - Do Not Edit'!$C$4:$C$6575,'Reference Prices - Do Not Edit'!$I$4:$I$6575),0)</f>
        <v>0</v>
      </c>
    </row>
    <row r="4902" spans="2:6">
      <c r="B4902" s="475"/>
      <c r="C4902" s="380" t="str">
        <f>IFERROR(_xlfn.XLOOKUP($B4902,'Reference Prices - Do Not Edit'!$C$4:$C$6575,'Reference Prices - Do Not Edit'!$B$4:$B$6575),"-")</f>
        <v>-</v>
      </c>
      <c r="D4902" s="23">
        <f>IFERROR(_xlfn.XLOOKUP($B4902,'Reference Prices - Do Not Edit'!$C$4:$C$6575,'Reference Prices - Do Not Edit'!$D$4:$D$6575),0)</f>
        <v>0</v>
      </c>
      <c r="E4902" s="23">
        <f>IFERROR(_xlfn.XLOOKUP($B4902,'Reference Prices - Do Not Edit'!$C$4:$C$6575,'Reference Prices - Do Not Edit'!$E$4:$E$6575),0)</f>
        <v>0</v>
      </c>
      <c r="F4902" s="25">
        <f>IFERROR(_xlfn.XLOOKUP($B4902,'Reference Prices - Do Not Edit'!$C$4:$C$6575,'Reference Prices - Do Not Edit'!$I$4:$I$6575),0)</f>
        <v>0</v>
      </c>
    </row>
    <row r="4903" spans="2:6">
      <c r="B4903" s="475"/>
      <c r="C4903" s="380" t="str">
        <f>IFERROR(_xlfn.XLOOKUP($B4903,'Reference Prices - Do Not Edit'!$C$4:$C$6575,'Reference Prices - Do Not Edit'!$B$4:$B$6575),"-")</f>
        <v>-</v>
      </c>
      <c r="D4903" s="23">
        <f>IFERROR(_xlfn.XLOOKUP($B4903,'Reference Prices - Do Not Edit'!$C$4:$C$6575,'Reference Prices - Do Not Edit'!$D$4:$D$6575),0)</f>
        <v>0</v>
      </c>
      <c r="E4903" s="23">
        <f>IFERROR(_xlfn.XLOOKUP($B4903,'Reference Prices - Do Not Edit'!$C$4:$C$6575,'Reference Prices - Do Not Edit'!$E$4:$E$6575),0)</f>
        <v>0</v>
      </c>
      <c r="F4903" s="25">
        <f>IFERROR(_xlfn.XLOOKUP($B4903,'Reference Prices - Do Not Edit'!$C$4:$C$6575,'Reference Prices - Do Not Edit'!$I$4:$I$6575),0)</f>
        <v>0</v>
      </c>
    </row>
    <row r="4904" spans="2:6">
      <c r="B4904" s="475"/>
      <c r="C4904" s="380" t="str">
        <f>IFERROR(_xlfn.XLOOKUP($B4904,'Reference Prices - Do Not Edit'!$C$4:$C$6575,'Reference Prices - Do Not Edit'!$B$4:$B$6575),"-")</f>
        <v>-</v>
      </c>
      <c r="D4904" s="23">
        <f>IFERROR(_xlfn.XLOOKUP($B4904,'Reference Prices - Do Not Edit'!$C$4:$C$6575,'Reference Prices - Do Not Edit'!$D$4:$D$6575),0)</f>
        <v>0</v>
      </c>
      <c r="E4904" s="23">
        <f>IFERROR(_xlfn.XLOOKUP($B4904,'Reference Prices - Do Not Edit'!$C$4:$C$6575,'Reference Prices - Do Not Edit'!$E$4:$E$6575),0)</f>
        <v>0</v>
      </c>
      <c r="F4904" s="25">
        <f>IFERROR(_xlfn.XLOOKUP($B4904,'Reference Prices - Do Not Edit'!$C$4:$C$6575,'Reference Prices - Do Not Edit'!$I$4:$I$6575),0)</f>
        <v>0</v>
      </c>
    </row>
    <row r="4905" spans="2:6">
      <c r="B4905" s="475"/>
      <c r="C4905" s="380" t="str">
        <f>IFERROR(_xlfn.XLOOKUP($B4905,'Reference Prices - Do Not Edit'!$C$4:$C$6575,'Reference Prices - Do Not Edit'!$B$4:$B$6575),"-")</f>
        <v>-</v>
      </c>
      <c r="D4905" s="23">
        <f>IFERROR(_xlfn.XLOOKUP($B4905,'Reference Prices - Do Not Edit'!$C$4:$C$6575,'Reference Prices - Do Not Edit'!$D$4:$D$6575),0)</f>
        <v>0</v>
      </c>
      <c r="E4905" s="23">
        <f>IFERROR(_xlfn.XLOOKUP($B4905,'Reference Prices - Do Not Edit'!$C$4:$C$6575,'Reference Prices - Do Not Edit'!$E$4:$E$6575),0)</f>
        <v>0</v>
      </c>
      <c r="F4905" s="25">
        <f>IFERROR(_xlfn.XLOOKUP($B4905,'Reference Prices - Do Not Edit'!$C$4:$C$6575,'Reference Prices - Do Not Edit'!$I$4:$I$6575),0)</f>
        <v>0</v>
      </c>
    </row>
    <row r="4906" spans="2:6">
      <c r="B4906" s="475"/>
      <c r="C4906" s="380" t="str">
        <f>IFERROR(_xlfn.XLOOKUP($B4906,'Reference Prices - Do Not Edit'!$C$4:$C$6575,'Reference Prices - Do Not Edit'!$B$4:$B$6575),"-")</f>
        <v>-</v>
      </c>
      <c r="D4906" s="23">
        <f>IFERROR(_xlfn.XLOOKUP($B4906,'Reference Prices - Do Not Edit'!$C$4:$C$6575,'Reference Prices - Do Not Edit'!$D$4:$D$6575),0)</f>
        <v>0</v>
      </c>
      <c r="E4906" s="23">
        <f>IFERROR(_xlfn.XLOOKUP($B4906,'Reference Prices - Do Not Edit'!$C$4:$C$6575,'Reference Prices - Do Not Edit'!$E$4:$E$6575),0)</f>
        <v>0</v>
      </c>
      <c r="F4906" s="25">
        <f>IFERROR(_xlfn.XLOOKUP($B4906,'Reference Prices - Do Not Edit'!$C$4:$C$6575,'Reference Prices - Do Not Edit'!$I$4:$I$6575),0)</f>
        <v>0</v>
      </c>
    </row>
    <row r="4907" spans="2:6">
      <c r="B4907" s="475"/>
      <c r="C4907" s="380" t="str">
        <f>IFERROR(_xlfn.XLOOKUP($B4907,'Reference Prices - Do Not Edit'!$C$4:$C$6575,'Reference Prices - Do Not Edit'!$B$4:$B$6575),"-")</f>
        <v>-</v>
      </c>
      <c r="D4907" s="23">
        <f>IFERROR(_xlfn.XLOOKUP($B4907,'Reference Prices - Do Not Edit'!$C$4:$C$6575,'Reference Prices - Do Not Edit'!$D$4:$D$6575),0)</f>
        <v>0</v>
      </c>
      <c r="E4907" s="23">
        <f>IFERROR(_xlfn.XLOOKUP($B4907,'Reference Prices - Do Not Edit'!$C$4:$C$6575,'Reference Prices - Do Not Edit'!$E$4:$E$6575),0)</f>
        <v>0</v>
      </c>
      <c r="F4907" s="25">
        <f>IFERROR(_xlfn.XLOOKUP($B4907,'Reference Prices - Do Not Edit'!$C$4:$C$6575,'Reference Prices - Do Not Edit'!$I$4:$I$6575),0)</f>
        <v>0</v>
      </c>
    </row>
    <row r="4908" spans="2:6">
      <c r="B4908" s="475"/>
      <c r="C4908" s="380" t="str">
        <f>IFERROR(_xlfn.XLOOKUP($B4908,'Reference Prices - Do Not Edit'!$C$4:$C$6575,'Reference Prices - Do Not Edit'!$B$4:$B$6575),"-")</f>
        <v>-</v>
      </c>
      <c r="D4908" s="23">
        <f>IFERROR(_xlfn.XLOOKUP($B4908,'Reference Prices - Do Not Edit'!$C$4:$C$6575,'Reference Prices - Do Not Edit'!$D$4:$D$6575),0)</f>
        <v>0</v>
      </c>
      <c r="E4908" s="23">
        <f>IFERROR(_xlfn.XLOOKUP($B4908,'Reference Prices - Do Not Edit'!$C$4:$C$6575,'Reference Prices - Do Not Edit'!$E$4:$E$6575),0)</f>
        <v>0</v>
      </c>
      <c r="F4908" s="25">
        <f>IFERROR(_xlfn.XLOOKUP($B4908,'Reference Prices - Do Not Edit'!$C$4:$C$6575,'Reference Prices - Do Not Edit'!$I$4:$I$6575),0)</f>
        <v>0</v>
      </c>
    </row>
    <row r="4909" spans="2:6">
      <c r="B4909" s="475"/>
      <c r="C4909" s="380" t="str">
        <f>IFERROR(_xlfn.XLOOKUP($B4909,'Reference Prices - Do Not Edit'!$C$4:$C$6575,'Reference Prices - Do Not Edit'!$B$4:$B$6575),"-")</f>
        <v>-</v>
      </c>
      <c r="D4909" s="23">
        <f>IFERROR(_xlfn.XLOOKUP($B4909,'Reference Prices - Do Not Edit'!$C$4:$C$6575,'Reference Prices - Do Not Edit'!$D$4:$D$6575),0)</f>
        <v>0</v>
      </c>
      <c r="E4909" s="23">
        <f>IFERROR(_xlfn.XLOOKUP($B4909,'Reference Prices - Do Not Edit'!$C$4:$C$6575,'Reference Prices - Do Not Edit'!$E$4:$E$6575),0)</f>
        <v>0</v>
      </c>
      <c r="F4909" s="25">
        <f>IFERROR(_xlfn.XLOOKUP($B4909,'Reference Prices - Do Not Edit'!$C$4:$C$6575,'Reference Prices - Do Not Edit'!$I$4:$I$6575),0)</f>
        <v>0</v>
      </c>
    </row>
    <row r="4910" spans="2:6">
      <c r="B4910" s="475"/>
      <c r="C4910" s="380" t="str">
        <f>IFERROR(_xlfn.XLOOKUP($B4910,'Reference Prices - Do Not Edit'!$C$4:$C$6575,'Reference Prices - Do Not Edit'!$B$4:$B$6575),"-")</f>
        <v>-</v>
      </c>
      <c r="D4910" s="23">
        <f>IFERROR(_xlfn.XLOOKUP($B4910,'Reference Prices - Do Not Edit'!$C$4:$C$6575,'Reference Prices - Do Not Edit'!$D$4:$D$6575),0)</f>
        <v>0</v>
      </c>
      <c r="E4910" s="23">
        <f>IFERROR(_xlfn.XLOOKUP($B4910,'Reference Prices - Do Not Edit'!$C$4:$C$6575,'Reference Prices - Do Not Edit'!$E$4:$E$6575),0)</f>
        <v>0</v>
      </c>
      <c r="F4910" s="25">
        <f>IFERROR(_xlfn.XLOOKUP($B4910,'Reference Prices - Do Not Edit'!$C$4:$C$6575,'Reference Prices - Do Not Edit'!$I$4:$I$6575),0)</f>
        <v>0</v>
      </c>
    </row>
    <row r="4911" spans="2:6">
      <c r="B4911" s="475"/>
      <c r="C4911" s="380" t="str">
        <f>IFERROR(_xlfn.XLOOKUP($B4911,'Reference Prices - Do Not Edit'!$C$4:$C$6575,'Reference Prices - Do Not Edit'!$B$4:$B$6575),"-")</f>
        <v>-</v>
      </c>
      <c r="D4911" s="23">
        <f>IFERROR(_xlfn.XLOOKUP($B4911,'Reference Prices - Do Not Edit'!$C$4:$C$6575,'Reference Prices - Do Not Edit'!$D$4:$D$6575),0)</f>
        <v>0</v>
      </c>
      <c r="E4911" s="23">
        <f>IFERROR(_xlfn.XLOOKUP($B4911,'Reference Prices - Do Not Edit'!$C$4:$C$6575,'Reference Prices - Do Not Edit'!$E$4:$E$6575),0)</f>
        <v>0</v>
      </c>
      <c r="F4911" s="25">
        <f>IFERROR(_xlfn.XLOOKUP($B4911,'Reference Prices - Do Not Edit'!$C$4:$C$6575,'Reference Prices - Do Not Edit'!$I$4:$I$6575),0)</f>
        <v>0</v>
      </c>
    </row>
    <row r="4912" spans="2:6">
      <c r="B4912" s="475"/>
      <c r="C4912" s="380" t="str">
        <f>IFERROR(_xlfn.XLOOKUP($B4912,'Reference Prices - Do Not Edit'!$C$4:$C$6575,'Reference Prices - Do Not Edit'!$B$4:$B$6575),"-")</f>
        <v>-</v>
      </c>
      <c r="D4912" s="23">
        <f>IFERROR(_xlfn.XLOOKUP($B4912,'Reference Prices - Do Not Edit'!$C$4:$C$6575,'Reference Prices - Do Not Edit'!$D$4:$D$6575),0)</f>
        <v>0</v>
      </c>
      <c r="E4912" s="23">
        <f>IFERROR(_xlfn.XLOOKUP($B4912,'Reference Prices - Do Not Edit'!$C$4:$C$6575,'Reference Prices - Do Not Edit'!$E$4:$E$6575),0)</f>
        <v>0</v>
      </c>
      <c r="F4912" s="25">
        <f>IFERROR(_xlfn.XLOOKUP($B4912,'Reference Prices - Do Not Edit'!$C$4:$C$6575,'Reference Prices - Do Not Edit'!$I$4:$I$6575),0)</f>
        <v>0</v>
      </c>
    </row>
    <row r="4913" spans="2:6">
      <c r="B4913" s="475"/>
      <c r="C4913" s="380" t="str">
        <f>IFERROR(_xlfn.XLOOKUP($B4913,'Reference Prices - Do Not Edit'!$C$4:$C$6575,'Reference Prices - Do Not Edit'!$B$4:$B$6575),"-")</f>
        <v>-</v>
      </c>
      <c r="D4913" s="23">
        <f>IFERROR(_xlfn.XLOOKUP($B4913,'Reference Prices - Do Not Edit'!$C$4:$C$6575,'Reference Prices - Do Not Edit'!$D$4:$D$6575),0)</f>
        <v>0</v>
      </c>
      <c r="E4913" s="23">
        <f>IFERROR(_xlfn.XLOOKUP($B4913,'Reference Prices - Do Not Edit'!$C$4:$C$6575,'Reference Prices - Do Not Edit'!$E$4:$E$6575),0)</f>
        <v>0</v>
      </c>
      <c r="F4913" s="25">
        <f>IFERROR(_xlfn.XLOOKUP($B4913,'Reference Prices - Do Not Edit'!$C$4:$C$6575,'Reference Prices - Do Not Edit'!$I$4:$I$6575),0)</f>
        <v>0</v>
      </c>
    </row>
    <row r="4914" spans="2:6">
      <c r="B4914" s="475"/>
      <c r="C4914" s="380" t="str">
        <f>IFERROR(_xlfn.XLOOKUP($B4914,'Reference Prices - Do Not Edit'!$C$4:$C$6575,'Reference Prices - Do Not Edit'!$B$4:$B$6575),"-")</f>
        <v>-</v>
      </c>
      <c r="D4914" s="23">
        <f>IFERROR(_xlfn.XLOOKUP($B4914,'Reference Prices - Do Not Edit'!$C$4:$C$6575,'Reference Prices - Do Not Edit'!$D$4:$D$6575),0)</f>
        <v>0</v>
      </c>
      <c r="E4914" s="23">
        <f>IFERROR(_xlfn.XLOOKUP($B4914,'Reference Prices - Do Not Edit'!$C$4:$C$6575,'Reference Prices - Do Not Edit'!$E$4:$E$6575),0)</f>
        <v>0</v>
      </c>
      <c r="F4914" s="25">
        <f>IFERROR(_xlfn.XLOOKUP($B4914,'Reference Prices - Do Not Edit'!$C$4:$C$6575,'Reference Prices - Do Not Edit'!$I$4:$I$6575),0)</f>
        <v>0</v>
      </c>
    </row>
    <row r="4915" spans="2:6">
      <c r="B4915" s="475"/>
      <c r="C4915" s="380" t="str">
        <f>IFERROR(_xlfn.XLOOKUP($B4915,'Reference Prices - Do Not Edit'!$C$4:$C$6575,'Reference Prices - Do Not Edit'!$B$4:$B$6575),"-")</f>
        <v>-</v>
      </c>
      <c r="D4915" s="23">
        <f>IFERROR(_xlfn.XLOOKUP($B4915,'Reference Prices - Do Not Edit'!$C$4:$C$6575,'Reference Prices - Do Not Edit'!$D$4:$D$6575),0)</f>
        <v>0</v>
      </c>
      <c r="E4915" s="23">
        <f>IFERROR(_xlfn.XLOOKUP($B4915,'Reference Prices - Do Not Edit'!$C$4:$C$6575,'Reference Prices - Do Not Edit'!$E$4:$E$6575),0)</f>
        <v>0</v>
      </c>
      <c r="F4915" s="25">
        <f>IFERROR(_xlfn.XLOOKUP($B4915,'Reference Prices - Do Not Edit'!$C$4:$C$6575,'Reference Prices - Do Not Edit'!$I$4:$I$6575),0)</f>
        <v>0</v>
      </c>
    </row>
    <row r="4916" spans="2:6">
      <c r="B4916" s="475"/>
      <c r="C4916" s="380" t="str">
        <f>IFERROR(_xlfn.XLOOKUP($B4916,'Reference Prices - Do Not Edit'!$C$4:$C$6575,'Reference Prices - Do Not Edit'!$B$4:$B$6575),"-")</f>
        <v>-</v>
      </c>
      <c r="D4916" s="23">
        <f>IFERROR(_xlfn.XLOOKUP($B4916,'Reference Prices - Do Not Edit'!$C$4:$C$6575,'Reference Prices - Do Not Edit'!$D$4:$D$6575),0)</f>
        <v>0</v>
      </c>
      <c r="E4916" s="23">
        <f>IFERROR(_xlfn.XLOOKUP($B4916,'Reference Prices - Do Not Edit'!$C$4:$C$6575,'Reference Prices - Do Not Edit'!$E$4:$E$6575),0)</f>
        <v>0</v>
      </c>
      <c r="F4916" s="25">
        <f>IFERROR(_xlfn.XLOOKUP($B4916,'Reference Prices - Do Not Edit'!$C$4:$C$6575,'Reference Prices - Do Not Edit'!$I$4:$I$6575),0)</f>
        <v>0</v>
      </c>
    </row>
    <row r="4917" spans="2:6">
      <c r="B4917" s="475"/>
      <c r="C4917" s="380" t="str">
        <f>IFERROR(_xlfn.XLOOKUP($B4917,'Reference Prices - Do Not Edit'!$C$4:$C$6575,'Reference Prices - Do Not Edit'!$B$4:$B$6575),"-")</f>
        <v>-</v>
      </c>
      <c r="D4917" s="23">
        <f>IFERROR(_xlfn.XLOOKUP($B4917,'Reference Prices - Do Not Edit'!$C$4:$C$6575,'Reference Prices - Do Not Edit'!$D$4:$D$6575),0)</f>
        <v>0</v>
      </c>
      <c r="E4917" s="23">
        <f>IFERROR(_xlfn.XLOOKUP($B4917,'Reference Prices - Do Not Edit'!$C$4:$C$6575,'Reference Prices - Do Not Edit'!$E$4:$E$6575),0)</f>
        <v>0</v>
      </c>
      <c r="F4917" s="25">
        <f>IFERROR(_xlfn.XLOOKUP($B4917,'Reference Prices - Do Not Edit'!$C$4:$C$6575,'Reference Prices - Do Not Edit'!$I$4:$I$6575),0)</f>
        <v>0</v>
      </c>
    </row>
    <row r="4918" spans="2:6">
      <c r="B4918" s="475"/>
      <c r="C4918" s="380" t="str">
        <f>IFERROR(_xlfn.XLOOKUP($B4918,'Reference Prices - Do Not Edit'!$C$4:$C$6575,'Reference Prices - Do Not Edit'!$B$4:$B$6575),"-")</f>
        <v>-</v>
      </c>
      <c r="D4918" s="23">
        <f>IFERROR(_xlfn.XLOOKUP($B4918,'Reference Prices - Do Not Edit'!$C$4:$C$6575,'Reference Prices - Do Not Edit'!$D$4:$D$6575),0)</f>
        <v>0</v>
      </c>
      <c r="E4918" s="23">
        <f>IFERROR(_xlfn.XLOOKUP($B4918,'Reference Prices - Do Not Edit'!$C$4:$C$6575,'Reference Prices - Do Not Edit'!$E$4:$E$6575),0)</f>
        <v>0</v>
      </c>
      <c r="F4918" s="25">
        <f>IFERROR(_xlfn.XLOOKUP($B4918,'Reference Prices - Do Not Edit'!$C$4:$C$6575,'Reference Prices - Do Not Edit'!$I$4:$I$6575),0)</f>
        <v>0</v>
      </c>
    </row>
    <row r="4919" spans="2:6">
      <c r="B4919" s="475"/>
      <c r="C4919" s="380" t="str">
        <f>IFERROR(_xlfn.XLOOKUP($B4919,'Reference Prices - Do Not Edit'!$C$4:$C$6575,'Reference Prices - Do Not Edit'!$B$4:$B$6575),"-")</f>
        <v>-</v>
      </c>
      <c r="D4919" s="23">
        <f>IFERROR(_xlfn.XLOOKUP($B4919,'Reference Prices - Do Not Edit'!$C$4:$C$6575,'Reference Prices - Do Not Edit'!$D$4:$D$6575),0)</f>
        <v>0</v>
      </c>
      <c r="E4919" s="23">
        <f>IFERROR(_xlfn.XLOOKUP($B4919,'Reference Prices - Do Not Edit'!$C$4:$C$6575,'Reference Prices - Do Not Edit'!$E$4:$E$6575),0)</f>
        <v>0</v>
      </c>
      <c r="F4919" s="25">
        <f>IFERROR(_xlfn.XLOOKUP($B4919,'Reference Prices - Do Not Edit'!$C$4:$C$6575,'Reference Prices - Do Not Edit'!$I$4:$I$6575),0)</f>
        <v>0</v>
      </c>
    </row>
    <row r="4920" spans="2:6">
      <c r="B4920" s="475"/>
      <c r="C4920" s="380" t="str">
        <f>IFERROR(_xlfn.XLOOKUP($B4920,'Reference Prices - Do Not Edit'!$C$4:$C$6575,'Reference Prices - Do Not Edit'!$B$4:$B$6575),"-")</f>
        <v>-</v>
      </c>
      <c r="D4920" s="23">
        <f>IFERROR(_xlfn.XLOOKUP($B4920,'Reference Prices - Do Not Edit'!$C$4:$C$6575,'Reference Prices - Do Not Edit'!$D$4:$D$6575),0)</f>
        <v>0</v>
      </c>
      <c r="E4920" s="23">
        <f>IFERROR(_xlfn.XLOOKUP($B4920,'Reference Prices - Do Not Edit'!$C$4:$C$6575,'Reference Prices - Do Not Edit'!$E$4:$E$6575),0)</f>
        <v>0</v>
      </c>
      <c r="F4920" s="25">
        <f>IFERROR(_xlfn.XLOOKUP($B4920,'Reference Prices - Do Not Edit'!$C$4:$C$6575,'Reference Prices - Do Not Edit'!$I$4:$I$6575),0)</f>
        <v>0</v>
      </c>
    </row>
    <row r="4921" spans="2:6">
      <c r="B4921" s="475"/>
      <c r="C4921" s="380" t="str">
        <f>IFERROR(_xlfn.XLOOKUP($B4921,'Reference Prices - Do Not Edit'!$C$4:$C$6575,'Reference Prices - Do Not Edit'!$B$4:$B$6575),"-")</f>
        <v>-</v>
      </c>
      <c r="D4921" s="23">
        <f>IFERROR(_xlfn.XLOOKUP($B4921,'Reference Prices - Do Not Edit'!$C$4:$C$6575,'Reference Prices - Do Not Edit'!$D$4:$D$6575),0)</f>
        <v>0</v>
      </c>
      <c r="E4921" s="23">
        <f>IFERROR(_xlfn.XLOOKUP($B4921,'Reference Prices - Do Not Edit'!$C$4:$C$6575,'Reference Prices - Do Not Edit'!$E$4:$E$6575),0)</f>
        <v>0</v>
      </c>
      <c r="F4921" s="25">
        <f>IFERROR(_xlfn.XLOOKUP($B4921,'Reference Prices - Do Not Edit'!$C$4:$C$6575,'Reference Prices - Do Not Edit'!$I$4:$I$6575),0)</f>
        <v>0</v>
      </c>
    </row>
    <row r="4922" spans="2:6">
      <c r="B4922" s="475"/>
      <c r="C4922" s="380" t="str">
        <f>IFERROR(_xlfn.XLOOKUP($B4922,'Reference Prices - Do Not Edit'!$C$4:$C$6575,'Reference Prices - Do Not Edit'!$B$4:$B$6575),"-")</f>
        <v>-</v>
      </c>
      <c r="D4922" s="23">
        <f>IFERROR(_xlfn.XLOOKUP($B4922,'Reference Prices - Do Not Edit'!$C$4:$C$6575,'Reference Prices - Do Not Edit'!$D$4:$D$6575),0)</f>
        <v>0</v>
      </c>
      <c r="E4922" s="23">
        <f>IFERROR(_xlfn.XLOOKUP($B4922,'Reference Prices - Do Not Edit'!$C$4:$C$6575,'Reference Prices - Do Not Edit'!$E$4:$E$6575),0)</f>
        <v>0</v>
      </c>
      <c r="F4922" s="25">
        <f>IFERROR(_xlfn.XLOOKUP($B4922,'Reference Prices - Do Not Edit'!$C$4:$C$6575,'Reference Prices - Do Not Edit'!$I$4:$I$6575),0)</f>
        <v>0</v>
      </c>
    </row>
    <row r="4923" spans="2:6">
      <c r="B4923" s="475"/>
      <c r="C4923" s="380" t="str">
        <f>IFERROR(_xlfn.XLOOKUP($B4923,'Reference Prices - Do Not Edit'!$C$4:$C$6575,'Reference Prices - Do Not Edit'!$B$4:$B$6575),"-")</f>
        <v>-</v>
      </c>
      <c r="D4923" s="23">
        <f>IFERROR(_xlfn.XLOOKUP($B4923,'Reference Prices - Do Not Edit'!$C$4:$C$6575,'Reference Prices - Do Not Edit'!$D$4:$D$6575),0)</f>
        <v>0</v>
      </c>
      <c r="E4923" s="23">
        <f>IFERROR(_xlfn.XLOOKUP($B4923,'Reference Prices - Do Not Edit'!$C$4:$C$6575,'Reference Prices - Do Not Edit'!$E$4:$E$6575),0)</f>
        <v>0</v>
      </c>
      <c r="F4923" s="25">
        <f>IFERROR(_xlfn.XLOOKUP($B4923,'Reference Prices - Do Not Edit'!$C$4:$C$6575,'Reference Prices - Do Not Edit'!$I$4:$I$6575),0)</f>
        <v>0</v>
      </c>
    </row>
    <row r="4924" spans="2:6">
      <c r="B4924" s="475"/>
      <c r="C4924" s="380" t="str">
        <f>IFERROR(_xlfn.XLOOKUP($B4924,'Reference Prices - Do Not Edit'!$C$4:$C$6575,'Reference Prices - Do Not Edit'!$B$4:$B$6575),"-")</f>
        <v>-</v>
      </c>
      <c r="D4924" s="23">
        <f>IFERROR(_xlfn.XLOOKUP($B4924,'Reference Prices - Do Not Edit'!$C$4:$C$6575,'Reference Prices - Do Not Edit'!$D$4:$D$6575),0)</f>
        <v>0</v>
      </c>
      <c r="E4924" s="23">
        <f>IFERROR(_xlfn.XLOOKUP($B4924,'Reference Prices - Do Not Edit'!$C$4:$C$6575,'Reference Prices - Do Not Edit'!$E$4:$E$6575),0)</f>
        <v>0</v>
      </c>
      <c r="F4924" s="25">
        <f>IFERROR(_xlfn.XLOOKUP($B4924,'Reference Prices - Do Not Edit'!$C$4:$C$6575,'Reference Prices - Do Not Edit'!$I$4:$I$6575),0)</f>
        <v>0</v>
      </c>
    </row>
    <row r="4925" spans="2:6">
      <c r="B4925" s="475"/>
      <c r="C4925" s="380" t="str">
        <f>IFERROR(_xlfn.XLOOKUP($B4925,'Reference Prices - Do Not Edit'!$C$4:$C$6575,'Reference Prices - Do Not Edit'!$B$4:$B$6575),"-")</f>
        <v>-</v>
      </c>
      <c r="D4925" s="23">
        <f>IFERROR(_xlfn.XLOOKUP($B4925,'Reference Prices - Do Not Edit'!$C$4:$C$6575,'Reference Prices - Do Not Edit'!$D$4:$D$6575),0)</f>
        <v>0</v>
      </c>
      <c r="E4925" s="23">
        <f>IFERROR(_xlfn.XLOOKUP($B4925,'Reference Prices - Do Not Edit'!$C$4:$C$6575,'Reference Prices - Do Not Edit'!$E$4:$E$6575),0)</f>
        <v>0</v>
      </c>
      <c r="F4925" s="25">
        <f>IFERROR(_xlfn.XLOOKUP($B4925,'Reference Prices - Do Not Edit'!$C$4:$C$6575,'Reference Prices - Do Not Edit'!$I$4:$I$6575),0)</f>
        <v>0</v>
      </c>
    </row>
    <row r="4926" spans="2:6">
      <c r="B4926" s="475"/>
      <c r="C4926" s="380" t="str">
        <f>IFERROR(_xlfn.XLOOKUP($B4926,'Reference Prices - Do Not Edit'!$C$4:$C$6575,'Reference Prices - Do Not Edit'!$B$4:$B$6575),"-")</f>
        <v>-</v>
      </c>
      <c r="D4926" s="23">
        <f>IFERROR(_xlfn.XLOOKUP($B4926,'Reference Prices - Do Not Edit'!$C$4:$C$6575,'Reference Prices - Do Not Edit'!$D$4:$D$6575),0)</f>
        <v>0</v>
      </c>
      <c r="E4926" s="23">
        <f>IFERROR(_xlfn.XLOOKUP($B4926,'Reference Prices - Do Not Edit'!$C$4:$C$6575,'Reference Prices - Do Not Edit'!$E$4:$E$6575),0)</f>
        <v>0</v>
      </c>
      <c r="F4926" s="25">
        <f>IFERROR(_xlfn.XLOOKUP($B4926,'Reference Prices - Do Not Edit'!$C$4:$C$6575,'Reference Prices - Do Not Edit'!$I$4:$I$6575),0)</f>
        <v>0</v>
      </c>
    </row>
    <row r="4927" spans="2:6">
      <c r="B4927" s="475"/>
      <c r="C4927" s="380" t="str">
        <f>IFERROR(_xlfn.XLOOKUP($B4927,'Reference Prices - Do Not Edit'!$C$4:$C$6575,'Reference Prices - Do Not Edit'!$B$4:$B$6575),"-")</f>
        <v>-</v>
      </c>
      <c r="D4927" s="23">
        <f>IFERROR(_xlfn.XLOOKUP($B4927,'Reference Prices - Do Not Edit'!$C$4:$C$6575,'Reference Prices - Do Not Edit'!$D$4:$D$6575),0)</f>
        <v>0</v>
      </c>
      <c r="E4927" s="23">
        <f>IFERROR(_xlfn.XLOOKUP($B4927,'Reference Prices - Do Not Edit'!$C$4:$C$6575,'Reference Prices - Do Not Edit'!$E$4:$E$6575),0)</f>
        <v>0</v>
      </c>
      <c r="F4927" s="25">
        <f>IFERROR(_xlfn.XLOOKUP($B4927,'Reference Prices - Do Not Edit'!$C$4:$C$6575,'Reference Prices - Do Not Edit'!$I$4:$I$6575),0)</f>
        <v>0</v>
      </c>
    </row>
    <row r="4928" spans="2:6">
      <c r="B4928" s="475"/>
      <c r="C4928" s="380" t="str">
        <f>IFERROR(_xlfn.XLOOKUP($B4928,'Reference Prices - Do Not Edit'!$C$4:$C$6575,'Reference Prices - Do Not Edit'!$B$4:$B$6575),"-")</f>
        <v>-</v>
      </c>
      <c r="D4928" s="23">
        <f>IFERROR(_xlfn.XLOOKUP($B4928,'Reference Prices - Do Not Edit'!$C$4:$C$6575,'Reference Prices - Do Not Edit'!$D$4:$D$6575),0)</f>
        <v>0</v>
      </c>
      <c r="E4928" s="23">
        <f>IFERROR(_xlfn.XLOOKUP($B4928,'Reference Prices - Do Not Edit'!$C$4:$C$6575,'Reference Prices - Do Not Edit'!$E$4:$E$6575),0)</f>
        <v>0</v>
      </c>
      <c r="F4928" s="25">
        <f>IFERROR(_xlfn.XLOOKUP($B4928,'Reference Prices - Do Not Edit'!$C$4:$C$6575,'Reference Prices - Do Not Edit'!$I$4:$I$6575),0)</f>
        <v>0</v>
      </c>
    </row>
    <row r="4929" spans="2:6">
      <c r="B4929" s="475"/>
      <c r="C4929" s="380" t="str">
        <f>IFERROR(_xlfn.XLOOKUP($B4929,'Reference Prices - Do Not Edit'!$C$4:$C$6575,'Reference Prices - Do Not Edit'!$B$4:$B$6575),"-")</f>
        <v>-</v>
      </c>
      <c r="D4929" s="23">
        <f>IFERROR(_xlfn.XLOOKUP($B4929,'Reference Prices - Do Not Edit'!$C$4:$C$6575,'Reference Prices - Do Not Edit'!$D$4:$D$6575),0)</f>
        <v>0</v>
      </c>
      <c r="E4929" s="23">
        <f>IFERROR(_xlfn.XLOOKUP($B4929,'Reference Prices - Do Not Edit'!$C$4:$C$6575,'Reference Prices - Do Not Edit'!$E$4:$E$6575),0)</f>
        <v>0</v>
      </c>
      <c r="F4929" s="25">
        <f>IFERROR(_xlfn.XLOOKUP($B4929,'Reference Prices - Do Not Edit'!$C$4:$C$6575,'Reference Prices - Do Not Edit'!$I$4:$I$6575),0)</f>
        <v>0</v>
      </c>
    </row>
    <row r="4930" spans="2:6">
      <c r="B4930" s="475"/>
      <c r="C4930" s="380" t="str">
        <f>IFERROR(_xlfn.XLOOKUP($B4930,'Reference Prices - Do Not Edit'!$C$4:$C$6575,'Reference Prices - Do Not Edit'!$B$4:$B$6575),"-")</f>
        <v>-</v>
      </c>
      <c r="D4930" s="23">
        <f>IFERROR(_xlfn.XLOOKUP($B4930,'Reference Prices - Do Not Edit'!$C$4:$C$6575,'Reference Prices - Do Not Edit'!$D$4:$D$6575),0)</f>
        <v>0</v>
      </c>
      <c r="E4930" s="23">
        <f>IFERROR(_xlfn.XLOOKUP($B4930,'Reference Prices - Do Not Edit'!$C$4:$C$6575,'Reference Prices - Do Not Edit'!$E$4:$E$6575),0)</f>
        <v>0</v>
      </c>
      <c r="F4930" s="25">
        <f>IFERROR(_xlfn.XLOOKUP($B4930,'Reference Prices - Do Not Edit'!$C$4:$C$6575,'Reference Prices - Do Not Edit'!$I$4:$I$6575),0)</f>
        <v>0</v>
      </c>
    </row>
    <row r="4931" spans="2:6">
      <c r="B4931" s="475"/>
      <c r="C4931" s="380" t="str">
        <f>IFERROR(_xlfn.XLOOKUP($B4931,'Reference Prices - Do Not Edit'!$C$4:$C$6575,'Reference Prices - Do Not Edit'!$B$4:$B$6575),"-")</f>
        <v>-</v>
      </c>
      <c r="D4931" s="23">
        <f>IFERROR(_xlfn.XLOOKUP($B4931,'Reference Prices - Do Not Edit'!$C$4:$C$6575,'Reference Prices - Do Not Edit'!$D$4:$D$6575),0)</f>
        <v>0</v>
      </c>
      <c r="E4931" s="23">
        <f>IFERROR(_xlfn.XLOOKUP($B4931,'Reference Prices - Do Not Edit'!$C$4:$C$6575,'Reference Prices - Do Not Edit'!$E$4:$E$6575),0)</f>
        <v>0</v>
      </c>
      <c r="F4931" s="25">
        <f>IFERROR(_xlfn.XLOOKUP($B4931,'Reference Prices - Do Not Edit'!$C$4:$C$6575,'Reference Prices - Do Not Edit'!$I$4:$I$6575),0)</f>
        <v>0</v>
      </c>
    </row>
    <row r="4932" spans="2:6">
      <c r="B4932" s="475"/>
      <c r="C4932" s="380" t="str">
        <f>IFERROR(_xlfn.XLOOKUP($B4932,'Reference Prices - Do Not Edit'!$C$4:$C$6575,'Reference Prices - Do Not Edit'!$B$4:$B$6575),"-")</f>
        <v>-</v>
      </c>
      <c r="D4932" s="23">
        <f>IFERROR(_xlfn.XLOOKUP($B4932,'Reference Prices - Do Not Edit'!$C$4:$C$6575,'Reference Prices - Do Not Edit'!$D$4:$D$6575),0)</f>
        <v>0</v>
      </c>
      <c r="E4932" s="23">
        <f>IFERROR(_xlfn.XLOOKUP($B4932,'Reference Prices - Do Not Edit'!$C$4:$C$6575,'Reference Prices - Do Not Edit'!$E$4:$E$6575),0)</f>
        <v>0</v>
      </c>
      <c r="F4932" s="25">
        <f>IFERROR(_xlfn.XLOOKUP($B4932,'Reference Prices - Do Not Edit'!$C$4:$C$6575,'Reference Prices - Do Not Edit'!$I$4:$I$6575),0)</f>
        <v>0</v>
      </c>
    </row>
    <row r="4933" spans="2:6">
      <c r="B4933" s="475"/>
      <c r="C4933" s="380" t="str">
        <f>IFERROR(_xlfn.XLOOKUP($B4933,'Reference Prices - Do Not Edit'!$C$4:$C$6575,'Reference Prices - Do Not Edit'!$B$4:$B$6575),"-")</f>
        <v>-</v>
      </c>
      <c r="D4933" s="23">
        <f>IFERROR(_xlfn.XLOOKUP($B4933,'Reference Prices - Do Not Edit'!$C$4:$C$6575,'Reference Prices - Do Not Edit'!$D$4:$D$6575),0)</f>
        <v>0</v>
      </c>
      <c r="E4933" s="23">
        <f>IFERROR(_xlfn.XLOOKUP($B4933,'Reference Prices - Do Not Edit'!$C$4:$C$6575,'Reference Prices - Do Not Edit'!$E$4:$E$6575),0)</f>
        <v>0</v>
      </c>
      <c r="F4933" s="25">
        <f>IFERROR(_xlfn.XLOOKUP($B4933,'Reference Prices - Do Not Edit'!$C$4:$C$6575,'Reference Prices - Do Not Edit'!$I$4:$I$6575),0)</f>
        <v>0</v>
      </c>
    </row>
    <row r="4934" spans="2:6">
      <c r="B4934" s="475"/>
      <c r="C4934" s="380" t="str">
        <f>IFERROR(_xlfn.XLOOKUP($B4934,'Reference Prices - Do Not Edit'!$C$4:$C$6575,'Reference Prices - Do Not Edit'!$B$4:$B$6575),"-")</f>
        <v>-</v>
      </c>
      <c r="D4934" s="23">
        <f>IFERROR(_xlfn.XLOOKUP($B4934,'Reference Prices - Do Not Edit'!$C$4:$C$6575,'Reference Prices - Do Not Edit'!$D$4:$D$6575),0)</f>
        <v>0</v>
      </c>
      <c r="E4934" s="23">
        <f>IFERROR(_xlfn.XLOOKUP($B4934,'Reference Prices - Do Not Edit'!$C$4:$C$6575,'Reference Prices - Do Not Edit'!$E$4:$E$6575),0)</f>
        <v>0</v>
      </c>
      <c r="F4934" s="25">
        <f>IFERROR(_xlfn.XLOOKUP($B4934,'Reference Prices - Do Not Edit'!$C$4:$C$6575,'Reference Prices - Do Not Edit'!$I$4:$I$6575),0)</f>
        <v>0</v>
      </c>
    </row>
    <row r="4935" spans="2:6">
      <c r="B4935" s="475"/>
      <c r="C4935" s="380" t="str">
        <f>IFERROR(_xlfn.XLOOKUP($B4935,'Reference Prices - Do Not Edit'!$C$4:$C$6575,'Reference Prices - Do Not Edit'!$B$4:$B$6575),"-")</f>
        <v>-</v>
      </c>
      <c r="D4935" s="23">
        <f>IFERROR(_xlfn.XLOOKUP($B4935,'Reference Prices - Do Not Edit'!$C$4:$C$6575,'Reference Prices - Do Not Edit'!$D$4:$D$6575),0)</f>
        <v>0</v>
      </c>
      <c r="E4935" s="23">
        <f>IFERROR(_xlfn.XLOOKUP($B4935,'Reference Prices - Do Not Edit'!$C$4:$C$6575,'Reference Prices - Do Not Edit'!$E$4:$E$6575),0)</f>
        <v>0</v>
      </c>
      <c r="F4935" s="25">
        <f>IFERROR(_xlfn.XLOOKUP($B4935,'Reference Prices - Do Not Edit'!$C$4:$C$6575,'Reference Prices - Do Not Edit'!$I$4:$I$6575),0)</f>
        <v>0</v>
      </c>
    </row>
    <row r="4936" spans="2:6">
      <c r="B4936" s="475"/>
      <c r="C4936" s="380" t="str">
        <f>IFERROR(_xlfn.XLOOKUP($B4936,'Reference Prices - Do Not Edit'!$C$4:$C$6575,'Reference Prices - Do Not Edit'!$B$4:$B$6575),"-")</f>
        <v>-</v>
      </c>
      <c r="D4936" s="23">
        <f>IFERROR(_xlfn.XLOOKUP($B4936,'Reference Prices - Do Not Edit'!$C$4:$C$6575,'Reference Prices - Do Not Edit'!$D$4:$D$6575),0)</f>
        <v>0</v>
      </c>
      <c r="E4936" s="23">
        <f>IFERROR(_xlfn.XLOOKUP($B4936,'Reference Prices - Do Not Edit'!$C$4:$C$6575,'Reference Prices - Do Not Edit'!$E$4:$E$6575),0)</f>
        <v>0</v>
      </c>
      <c r="F4936" s="25">
        <f>IFERROR(_xlfn.XLOOKUP($B4936,'Reference Prices - Do Not Edit'!$C$4:$C$6575,'Reference Prices - Do Not Edit'!$I$4:$I$6575),0)</f>
        <v>0</v>
      </c>
    </row>
    <row r="4937" spans="2:6">
      <c r="B4937" s="475"/>
      <c r="C4937" s="380" t="str">
        <f>IFERROR(_xlfn.XLOOKUP($B4937,'Reference Prices - Do Not Edit'!$C$4:$C$6575,'Reference Prices - Do Not Edit'!$B$4:$B$6575),"-")</f>
        <v>-</v>
      </c>
      <c r="D4937" s="23">
        <f>IFERROR(_xlfn.XLOOKUP($B4937,'Reference Prices - Do Not Edit'!$C$4:$C$6575,'Reference Prices - Do Not Edit'!$D$4:$D$6575),0)</f>
        <v>0</v>
      </c>
      <c r="E4937" s="23">
        <f>IFERROR(_xlfn.XLOOKUP($B4937,'Reference Prices - Do Not Edit'!$C$4:$C$6575,'Reference Prices - Do Not Edit'!$E$4:$E$6575),0)</f>
        <v>0</v>
      </c>
      <c r="F4937" s="25">
        <f>IFERROR(_xlfn.XLOOKUP($B4937,'Reference Prices - Do Not Edit'!$C$4:$C$6575,'Reference Prices - Do Not Edit'!$I$4:$I$6575),0)</f>
        <v>0</v>
      </c>
    </row>
    <row r="4938" spans="2:6">
      <c r="B4938" s="475"/>
      <c r="C4938" s="380" t="str">
        <f>IFERROR(_xlfn.XLOOKUP($B4938,'Reference Prices - Do Not Edit'!$C$4:$C$6575,'Reference Prices - Do Not Edit'!$B$4:$B$6575),"-")</f>
        <v>-</v>
      </c>
      <c r="D4938" s="23">
        <f>IFERROR(_xlfn.XLOOKUP($B4938,'Reference Prices - Do Not Edit'!$C$4:$C$6575,'Reference Prices - Do Not Edit'!$D$4:$D$6575),0)</f>
        <v>0</v>
      </c>
      <c r="E4938" s="23">
        <f>IFERROR(_xlfn.XLOOKUP($B4938,'Reference Prices - Do Not Edit'!$C$4:$C$6575,'Reference Prices - Do Not Edit'!$E$4:$E$6575),0)</f>
        <v>0</v>
      </c>
      <c r="F4938" s="25">
        <f>IFERROR(_xlfn.XLOOKUP($B4938,'Reference Prices - Do Not Edit'!$C$4:$C$6575,'Reference Prices - Do Not Edit'!$I$4:$I$6575),0)</f>
        <v>0</v>
      </c>
    </row>
    <row r="4939" spans="2:6">
      <c r="B4939" s="475"/>
      <c r="C4939" s="380" t="str">
        <f>IFERROR(_xlfn.XLOOKUP($B4939,'Reference Prices - Do Not Edit'!$C$4:$C$6575,'Reference Prices - Do Not Edit'!$B$4:$B$6575),"-")</f>
        <v>-</v>
      </c>
      <c r="D4939" s="23">
        <f>IFERROR(_xlfn.XLOOKUP($B4939,'Reference Prices - Do Not Edit'!$C$4:$C$6575,'Reference Prices - Do Not Edit'!$D$4:$D$6575),0)</f>
        <v>0</v>
      </c>
      <c r="E4939" s="23">
        <f>IFERROR(_xlfn.XLOOKUP($B4939,'Reference Prices - Do Not Edit'!$C$4:$C$6575,'Reference Prices - Do Not Edit'!$E$4:$E$6575),0)</f>
        <v>0</v>
      </c>
      <c r="F4939" s="25">
        <f>IFERROR(_xlfn.XLOOKUP($B4939,'Reference Prices - Do Not Edit'!$C$4:$C$6575,'Reference Prices - Do Not Edit'!$I$4:$I$6575),0)</f>
        <v>0</v>
      </c>
    </row>
    <row r="4940" spans="2:6">
      <c r="B4940" s="475"/>
      <c r="C4940" s="380" t="str">
        <f>IFERROR(_xlfn.XLOOKUP($B4940,'Reference Prices - Do Not Edit'!$C$4:$C$6575,'Reference Prices - Do Not Edit'!$B$4:$B$6575),"-")</f>
        <v>-</v>
      </c>
      <c r="D4940" s="23">
        <f>IFERROR(_xlfn.XLOOKUP($B4940,'Reference Prices - Do Not Edit'!$C$4:$C$6575,'Reference Prices - Do Not Edit'!$D$4:$D$6575),0)</f>
        <v>0</v>
      </c>
      <c r="E4940" s="23">
        <f>IFERROR(_xlfn.XLOOKUP($B4940,'Reference Prices - Do Not Edit'!$C$4:$C$6575,'Reference Prices - Do Not Edit'!$E$4:$E$6575),0)</f>
        <v>0</v>
      </c>
      <c r="F4940" s="25">
        <f>IFERROR(_xlfn.XLOOKUP($B4940,'Reference Prices - Do Not Edit'!$C$4:$C$6575,'Reference Prices - Do Not Edit'!$I$4:$I$6575),0)</f>
        <v>0</v>
      </c>
    </row>
    <row r="4941" spans="2:6">
      <c r="B4941" s="475"/>
      <c r="C4941" s="380" t="str">
        <f>IFERROR(_xlfn.XLOOKUP($B4941,'Reference Prices - Do Not Edit'!$C$4:$C$6575,'Reference Prices - Do Not Edit'!$B$4:$B$6575),"-")</f>
        <v>-</v>
      </c>
      <c r="D4941" s="23">
        <f>IFERROR(_xlfn.XLOOKUP($B4941,'Reference Prices - Do Not Edit'!$C$4:$C$6575,'Reference Prices - Do Not Edit'!$D$4:$D$6575),0)</f>
        <v>0</v>
      </c>
      <c r="E4941" s="23">
        <f>IFERROR(_xlfn.XLOOKUP($B4941,'Reference Prices - Do Not Edit'!$C$4:$C$6575,'Reference Prices - Do Not Edit'!$E$4:$E$6575),0)</f>
        <v>0</v>
      </c>
      <c r="F4941" s="25">
        <f>IFERROR(_xlfn.XLOOKUP($B4941,'Reference Prices - Do Not Edit'!$C$4:$C$6575,'Reference Prices - Do Not Edit'!$I$4:$I$6575),0)</f>
        <v>0</v>
      </c>
    </row>
    <row r="4942" spans="2:6">
      <c r="B4942" s="475"/>
      <c r="C4942" s="380" t="str">
        <f>IFERROR(_xlfn.XLOOKUP($B4942,'Reference Prices - Do Not Edit'!$C$4:$C$6575,'Reference Prices - Do Not Edit'!$B$4:$B$6575),"-")</f>
        <v>-</v>
      </c>
      <c r="D4942" s="23">
        <f>IFERROR(_xlfn.XLOOKUP($B4942,'Reference Prices - Do Not Edit'!$C$4:$C$6575,'Reference Prices - Do Not Edit'!$D$4:$D$6575),0)</f>
        <v>0</v>
      </c>
      <c r="E4942" s="23">
        <f>IFERROR(_xlfn.XLOOKUP($B4942,'Reference Prices - Do Not Edit'!$C$4:$C$6575,'Reference Prices - Do Not Edit'!$E$4:$E$6575),0)</f>
        <v>0</v>
      </c>
      <c r="F4942" s="25">
        <f>IFERROR(_xlfn.XLOOKUP($B4942,'Reference Prices - Do Not Edit'!$C$4:$C$6575,'Reference Prices - Do Not Edit'!$I$4:$I$6575),0)</f>
        <v>0</v>
      </c>
    </row>
    <row r="4943" spans="2:6">
      <c r="B4943" s="475"/>
      <c r="C4943" s="380" t="str">
        <f>IFERROR(_xlfn.XLOOKUP($B4943,'Reference Prices - Do Not Edit'!$C$4:$C$6575,'Reference Prices - Do Not Edit'!$B$4:$B$6575),"-")</f>
        <v>-</v>
      </c>
      <c r="D4943" s="23">
        <f>IFERROR(_xlfn.XLOOKUP($B4943,'Reference Prices - Do Not Edit'!$C$4:$C$6575,'Reference Prices - Do Not Edit'!$D$4:$D$6575),0)</f>
        <v>0</v>
      </c>
      <c r="E4943" s="23">
        <f>IFERROR(_xlfn.XLOOKUP($B4943,'Reference Prices - Do Not Edit'!$C$4:$C$6575,'Reference Prices - Do Not Edit'!$E$4:$E$6575),0)</f>
        <v>0</v>
      </c>
      <c r="F4943" s="25">
        <f>IFERROR(_xlfn.XLOOKUP($B4943,'Reference Prices - Do Not Edit'!$C$4:$C$6575,'Reference Prices - Do Not Edit'!$I$4:$I$6575),0)</f>
        <v>0</v>
      </c>
    </row>
    <row r="4944" spans="2:6">
      <c r="B4944" s="475"/>
      <c r="C4944" s="380" t="str">
        <f>IFERROR(_xlfn.XLOOKUP($B4944,'Reference Prices - Do Not Edit'!$C$4:$C$6575,'Reference Prices - Do Not Edit'!$B$4:$B$6575),"-")</f>
        <v>-</v>
      </c>
      <c r="D4944" s="23">
        <f>IFERROR(_xlfn.XLOOKUP($B4944,'Reference Prices - Do Not Edit'!$C$4:$C$6575,'Reference Prices - Do Not Edit'!$D$4:$D$6575),0)</f>
        <v>0</v>
      </c>
      <c r="E4944" s="23">
        <f>IFERROR(_xlfn.XLOOKUP($B4944,'Reference Prices - Do Not Edit'!$C$4:$C$6575,'Reference Prices - Do Not Edit'!$E$4:$E$6575),0)</f>
        <v>0</v>
      </c>
      <c r="F4944" s="25">
        <f>IFERROR(_xlfn.XLOOKUP($B4944,'Reference Prices - Do Not Edit'!$C$4:$C$6575,'Reference Prices - Do Not Edit'!$I$4:$I$6575),0)</f>
        <v>0</v>
      </c>
    </row>
    <row r="4945" spans="2:6">
      <c r="B4945" s="475"/>
      <c r="C4945" s="380" t="str">
        <f>IFERROR(_xlfn.XLOOKUP($B4945,'Reference Prices - Do Not Edit'!$C$4:$C$6575,'Reference Prices - Do Not Edit'!$B$4:$B$6575),"-")</f>
        <v>-</v>
      </c>
      <c r="D4945" s="23">
        <f>IFERROR(_xlfn.XLOOKUP($B4945,'Reference Prices - Do Not Edit'!$C$4:$C$6575,'Reference Prices - Do Not Edit'!$D$4:$D$6575),0)</f>
        <v>0</v>
      </c>
      <c r="E4945" s="23">
        <f>IFERROR(_xlfn.XLOOKUP($B4945,'Reference Prices - Do Not Edit'!$C$4:$C$6575,'Reference Prices - Do Not Edit'!$E$4:$E$6575),0)</f>
        <v>0</v>
      </c>
      <c r="F4945" s="25">
        <f>IFERROR(_xlfn.XLOOKUP($B4945,'Reference Prices - Do Not Edit'!$C$4:$C$6575,'Reference Prices - Do Not Edit'!$I$4:$I$6575),0)</f>
        <v>0</v>
      </c>
    </row>
    <row r="4946" spans="2:6">
      <c r="B4946" s="475"/>
      <c r="C4946" s="380" t="str">
        <f>IFERROR(_xlfn.XLOOKUP($B4946,'Reference Prices - Do Not Edit'!$C$4:$C$6575,'Reference Prices - Do Not Edit'!$B$4:$B$6575),"-")</f>
        <v>-</v>
      </c>
      <c r="D4946" s="23">
        <f>IFERROR(_xlfn.XLOOKUP($B4946,'Reference Prices - Do Not Edit'!$C$4:$C$6575,'Reference Prices - Do Not Edit'!$D$4:$D$6575),0)</f>
        <v>0</v>
      </c>
      <c r="E4946" s="23">
        <f>IFERROR(_xlfn.XLOOKUP($B4946,'Reference Prices - Do Not Edit'!$C$4:$C$6575,'Reference Prices - Do Not Edit'!$E$4:$E$6575),0)</f>
        <v>0</v>
      </c>
      <c r="F4946" s="25">
        <f>IFERROR(_xlfn.XLOOKUP($B4946,'Reference Prices - Do Not Edit'!$C$4:$C$6575,'Reference Prices - Do Not Edit'!$I$4:$I$6575),0)</f>
        <v>0</v>
      </c>
    </row>
    <row r="4947" spans="2:6">
      <c r="B4947" s="475"/>
      <c r="C4947" s="380" t="str">
        <f>IFERROR(_xlfn.XLOOKUP($B4947,'Reference Prices - Do Not Edit'!$C$4:$C$6575,'Reference Prices - Do Not Edit'!$B$4:$B$6575),"-")</f>
        <v>-</v>
      </c>
      <c r="D4947" s="23">
        <f>IFERROR(_xlfn.XLOOKUP($B4947,'Reference Prices - Do Not Edit'!$C$4:$C$6575,'Reference Prices - Do Not Edit'!$D$4:$D$6575),0)</f>
        <v>0</v>
      </c>
      <c r="E4947" s="23">
        <f>IFERROR(_xlfn.XLOOKUP($B4947,'Reference Prices - Do Not Edit'!$C$4:$C$6575,'Reference Prices - Do Not Edit'!$E$4:$E$6575),0)</f>
        <v>0</v>
      </c>
      <c r="F4947" s="25">
        <f>IFERROR(_xlfn.XLOOKUP($B4947,'Reference Prices - Do Not Edit'!$C$4:$C$6575,'Reference Prices - Do Not Edit'!$I$4:$I$6575),0)</f>
        <v>0</v>
      </c>
    </row>
    <row r="4948" spans="2:6">
      <c r="B4948" s="475"/>
      <c r="C4948" s="380" t="str">
        <f>IFERROR(_xlfn.XLOOKUP($B4948,'Reference Prices - Do Not Edit'!$C$4:$C$6575,'Reference Prices - Do Not Edit'!$B$4:$B$6575),"-")</f>
        <v>-</v>
      </c>
      <c r="D4948" s="23">
        <f>IFERROR(_xlfn.XLOOKUP($B4948,'Reference Prices - Do Not Edit'!$C$4:$C$6575,'Reference Prices - Do Not Edit'!$D$4:$D$6575),0)</f>
        <v>0</v>
      </c>
      <c r="E4948" s="23">
        <f>IFERROR(_xlfn.XLOOKUP($B4948,'Reference Prices - Do Not Edit'!$C$4:$C$6575,'Reference Prices - Do Not Edit'!$E$4:$E$6575),0)</f>
        <v>0</v>
      </c>
      <c r="F4948" s="25">
        <f>IFERROR(_xlfn.XLOOKUP($B4948,'Reference Prices - Do Not Edit'!$C$4:$C$6575,'Reference Prices - Do Not Edit'!$I$4:$I$6575),0)</f>
        <v>0</v>
      </c>
    </row>
    <row r="4949" spans="2:6">
      <c r="B4949" s="475"/>
      <c r="C4949" s="380" t="str">
        <f>IFERROR(_xlfn.XLOOKUP($B4949,'Reference Prices - Do Not Edit'!$C$4:$C$6575,'Reference Prices - Do Not Edit'!$B$4:$B$6575),"-")</f>
        <v>-</v>
      </c>
      <c r="D4949" s="23">
        <f>IFERROR(_xlfn.XLOOKUP($B4949,'Reference Prices - Do Not Edit'!$C$4:$C$6575,'Reference Prices - Do Not Edit'!$D$4:$D$6575),0)</f>
        <v>0</v>
      </c>
      <c r="E4949" s="23">
        <f>IFERROR(_xlfn.XLOOKUP($B4949,'Reference Prices - Do Not Edit'!$C$4:$C$6575,'Reference Prices - Do Not Edit'!$E$4:$E$6575),0)</f>
        <v>0</v>
      </c>
      <c r="F4949" s="25">
        <f>IFERROR(_xlfn.XLOOKUP($B4949,'Reference Prices - Do Not Edit'!$C$4:$C$6575,'Reference Prices - Do Not Edit'!$I$4:$I$6575),0)</f>
        <v>0</v>
      </c>
    </row>
    <row r="4950" spans="2:6">
      <c r="B4950" s="475"/>
      <c r="C4950" s="380" t="str">
        <f>IFERROR(_xlfn.XLOOKUP($B4950,'Reference Prices - Do Not Edit'!$C$4:$C$6575,'Reference Prices - Do Not Edit'!$B$4:$B$6575),"-")</f>
        <v>-</v>
      </c>
      <c r="D4950" s="23">
        <f>IFERROR(_xlfn.XLOOKUP($B4950,'Reference Prices - Do Not Edit'!$C$4:$C$6575,'Reference Prices - Do Not Edit'!$D$4:$D$6575),0)</f>
        <v>0</v>
      </c>
      <c r="E4950" s="23">
        <f>IFERROR(_xlfn.XLOOKUP($B4950,'Reference Prices - Do Not Edit'!$C$4:$C$6575,'Reference Prices - Do Not Edit'!$E$4:$E$6575),0)</f>
        <v>0</v>
      </c>
      <c r="F4950" s="25">
        <f>IFERROR(_xlfn.XLOOKUP($B4950,'Reference Prices - Do Not Edit'!$C$4:$C$6575,'Reference Prices - Do Not Edit'!$I$4:$I$6575),0)</f>
        <v>0</v>
      </c>
    </row>
    <row r="4951" spans="2:6">
      <c r="B4951" s="475"/>
      <c r="C4951" s="380" t="str">
        <f>IFERROR(_xlfn.XLOOKUP($B4951,'Reference Prices - Do Not Edit'!$C$4:$C$6575,'Reference Prices - Do Not Edit'!$B$4:$B$6575),"-")</f>
        <v>-</v>
      </c>
      <c r="D4951" s="23">
        <f>IFERROR(_xlfn.XLOOKUP($B4951,'Reference Prices - Do Not Edit'!$C$4:$C$6575,'Reference Prices - Do Not Edit'!$D$4:$D$6575),0)</f>
        <v>0</v>
      </c>
      <c r="E4951" s="23">
        <f>IFERROR(_xlfn.XLOOKUP($B4951,'Reference Prices - Do Not Edit'!$C$4:$C$6575,'Reference Prices - Do Not Edit'!$E$4:$E$6575),0)</f>
        <v>0</v>
      </c>
      <c r="F4951" s="25">
        <f>IFERROR(_xlfn.XLOOKUP($B4951,'Reference Prices - Do Not Edit'!$C$4:$C$6575,'Reference Prices - Do Not Edit'!$I$4:$I$6575),0)</f>
        <v>0</v>
      </c>
    </row>
    <row r="4952" spans="2:6">
      <c r="B4952" s="475"/>
      <c r="C4952" s="380" t="str">
        <f>IFERROR(_xlfn.XLOOKUP($B4952,'Reference Prices - Do Not Edit'!$C$4:$C$6575,'Reference Prices - Do Not Edit'!$B$4:$B$6575),"-")</f>
        <v>-</v>
      </c>
      <c r="D4952" s="23">
        <f>IFERROR(_xlfn.XLOOKUP($B4952,'Reference Prices - Do Not Edit'!$C$4:$C$6575,'Reference Prices - Do Not Edit'!$D$4:$D$6575),0)</f>
        <v>0</v>
      </c>
      <c r="E4952" s="23">
        <f>IFERROR(_xlfn.XLOOKUP($B4952,'Reference Prices - Do Not Edit'!$C$4:$C$6575,'Reference Prices - Do Not Edit'!$E$4:$E$6575),0)</f>
        <v>0</v>
      </c>
      <c r="F4952" s="25">
        <f>IFERROR(_xlfn.XLOOKUP($B4952,'Reference Prices - Do Not Edit'!$C$4:$C$6575,'Reference Prices - Do Not Edit'!$I$4:$I$6575),0)</f>
        <v>0</v>
      </c>
    </row>
    <row r="4953" spans="2:6">
      <c r="B4953" s="475"/>
      <c r="C4953" s="380" t="str">
        <f>IFERROR(_xlfn.XLOOKUP($B4953,'Reference Prices - Do Not Edit'!$C$4:$C$6575,'Reference Prices - Do Not Edit'!$B$4:$B$6575),"-")</f>
        <v>-</v>
      </c>
      <c r="D4953" s="23">
        <f>IFERROR(_xlfn.XLOOKUP($B4953,'Reference Prices - Do Not Edit'!$C$4:$C$6575,'Reference Prices - Do Not Edit'!$D$4:$D$6575),0)</f>
        <v>0</v>
      </c>
      <c r="E4953" s="23">
        <f>IFERROR(_xlfn.XLOOKUP($B4953,'Reference Prices - Do Not Edit'!$C$4:$C$6575,'Reference Prices - Do Not Edit'!$E$4:$E$6575),0)</f>
        <v>0</v>
      </c>
      <c r="F4953" s="25">
        <f>IFERROR(_xlfn.XLOOKUP($B4953,'Reference Prices - Do Not Edit'!$C$4:$C$6575,'Reference Prices - Do Not Edit'!$I$4:$I$6575),0)</f>
        <v>0</v>
      </c>
    </row>
    <row r="4954" spans="2:6">
      <c r="B4954" s="475"/>
      <c r="C4954" s="380" t="str">
        <f>IFERROR(_xlfn.XLOOKUP($B4954,'Reference Prices - Do Not Edit'!$C$4:$C$6575,'Reference Prices - Do Not Edit'!$B$4:$B$6575),"-")</f>
        <v>-</v>
      </c>
      <c r="D4954" s="23">
        <f>IFERROR(_xlfn.XLOOKUP($B4954,'Reference Prices - Do Not Edit'!$C$4:$C$6575,'Reference Prices - Do Not Edit'!$D$4:$D$6575),0)</f>
        <v>0</v>
      </c>
      <c r="E4954" s="23">
        <f>IFERROR(_xlfn.XLOOKUP($B4954,'Reference Prices - Do Not Edit'!$C$4:$C$6575,'Reference Prices - Do Not Edit'!$E$4:$E$6575),0)</f>
        <v>0</v>
      </c>
      <c r="F4954" s="25">
        <f>IFERROR(_xlfn.XLOOKUP($B4954,'Reference Prices - Do Not Edit'!$C$4:$C$6575,'Reference Prices - Do Not Edit'!$I$4:$I$6575),0)</f>
        <v>0</v>
      </c>
    </row>
    <row r="4955" spans="2:6">
      <c r="B4955" s="475"/>
      <c r="C4955" s="380" t="str">
        <f>IFERROR(_xlfn.XLOOKUP($B4955,'Reference Prices - Do Not Edit'!$C$4:$C$6575,'Reference Prices - Do Not Edit'!$B$4:$B$6575),"-")</f>
        <v>-</v>
      </c>
      <c r="D4955" s="23">
        <f>IFERROR(_xlfn.XLOOKUP($B4955,'Reference Prices - Do Not Edit'!$C$4:$C$6575,'Reference Prices - Do Not Edit'!$D$4:$D$6575),0)</f>
        <v>0</v>
      </c>
      <c r="E4955" s="23">
        <f>IFERROR(_xlfn.XLOOKUP($B4955,'Reference Prices - Do Not Edit'!$C$4:$C$6575,'Reference Prices - Do Not Edit'!$E$4:$E$6575),0)</f>
        <v>0</v>
      </c>
      <c r="F4955" s="25">
        <f>IFERROR(_xlfn.XLOOKUP($B4955,'Reference Prices - Do Not Edit'!$C$4:$C$6575,'Reference Prices - Do Not Edit'!$I$4:$I$6575),0)</f>
        <v>0</v>
      </c>
    </row>
    <row r="4956" spans="2:6">
      <c r="B4956" s="475"/>
      <c r="C4956" s="380" t="str">
        <f>IFERROR(_xlfn.XLOOKUP($B4956,'Reference Prices - Do Not Edit'!$C$4:$C$6575,'Reference Prices - Do Not Edit'!$B$4:$B$6575),"-")</f>
        <v>-</v>
      </c>
      <c r="D4956" s="23">
        <f>IFERROR(_xlfn.XLOOKUP($B4956,'Reference Prices - Do Not Edit'!$C$4:$C$6575,'Reference Prices - Do Not Edit'!$D$4:$D$6575),0)</f>
        <v>0</v>
      </c>
      <c r="E4956" s="23">
        <f>IFERROR(_xlfn.XLOOKUP($B4956,'Reference Prices - Do Not Edit'!$C$4:$C$6575,'Reference Prices - Do Not Edit'!$E$4:$E$6575),0)</f>
        <v>0</v>
      </c>
      <c r="F4956" s="25">
        <f>IFERROR(_xlfn.XLOOKUP($B4956,'Reference Prices - Do Not Edit'!$C$4:$C$6575,'Reference Prices - Do Not Edit'!$I$4:$I$6575),0)</f>
        <v>0</v>
      </c>
    </row>
    <row r="4957" spans="2:6">
      <c r="B4957" s="475"/>
      <c r="C4957" s="380" t="str">
        <f>IFERROR(_xlfn.XLOOKUP($B4957,'Reference Prices - Do Not Edit'!$C$4:$C$6575,'Reference Prices - Do Not Edit'!$B$4:$B$6575),"-")</f>
        <v>-</v>
      </c>
      <c r="D4957" s="23">
        <f>IFERROR(_xlfn.XLOOKUP($B4957,'Reference Prices - Do Not Edit'!$C$4:$C$6575,'Reference Prices - Do Not Edit'!$D$4:$D$6575),0)</f>
        <v>0</v>
      </c>
      <c r="E4957" s="23">
        <f>IFERROR(_xlfn.XLOOKUP($B4957,'Reference Prices - Do Not Edit'!$C$4:$C$6575,'Reference Prices - Do Not Edit'!$E$4:$E$6575),0)</f>
        <v>0</v>
      </c>
      <c r="F4957" s="25">
        <f>IFERROR(_xlfn.XLOOKUP($B4957,'Reference Prices - Do Not Edit'!$C$4:$C$6575,'Reference Prices - Do Not Edit'!$I$4:$I$6575),0)</f>
        <v>0</v>
      </c>
    </row>
    <row r="4958" spans="2:6">
      <c r="B4958" s="475"/>
      <c r="C4958" s="380" t="str">
        <f>IFERROR(_xlfn.XLOOKUP($B4958,'Reference Prices - Do Not Edit'!$C$4:$C$6575,'Reference Prices - Do Not Edit'!$B$4:$B$6575),"-")</f>
        <v>-</v>
      </c>
      <c r="D4958" s="23">
        <f>IFERROR(_xlfn.XLOOKUP($B4958,'Reference Prices - Do Not Edit'!$C$4:$C$6575,'Reference Prices - Do Not Edit'!$D$4:$D$6575),0)</f>
        <v>0</v>
      </c>
      <c r="E4958" s="23">
        <f>IFERROR(_xlfn.XLOOKUP($B4958,'Reference Prices - Do Not Edit'!$C$4:$C$6575,'Reference Prices - Do Not Edit'!$E$4:$E$6575),0)</f>
        <v>0</v>
      </c>
      <c r="F4958" s="25">
        <f>IFERROR(_xlfn.XLOOKUP($B4958,'Reference Prices - Do Not Edit'!$C$4:$C$6575,'Reference Prices - Do Not Edit'!$I$4:$I$6575),0)</f>
        <v>0</v>
      </c>
    </row>
    <row r="4959" spans="2:6">
      <c r="B4959" s="475"/>
      <c r="C4959" s="380" t="str">
        <f>IFERROR(_xlfn.XLOOKUP($B4959,'Reference Prices - Do Not Edit'!$C$4:$C$6575,'Reference Prices - Do Not Edit'!$B$4:$B$6575),"-")</f>
        <v>-</v>
      </c>
      <c r="D4959" s="23">
        <f>IFERROR(_xlfn.XLOOKUP($B4959,'Reference Prices - Do Not Edit'!$C$4:$C$6575,'Reference Prices - Do Not Edit'!$D$4:$D$6575),0)</f>
        <v>0</v>
      </c>
      <c r="E4959" s="23">
        <f>IFERROR(_xlfn.XLOOKUP($B4959,'Reference Prices - Do Not Edit'!$C$4:$C$6575,'Reference Prices - Do Not Edit'!$E$4:$E$6575),0)</f>
        <v>0</v>
      </c>
      <c r="F4959" s="25">
        <f>IFERROR(_xlfn.XLOOKUP($B4959,'Reference Prices - Do Not Edit'!$C$4:$C$6575,'Reference Prices - Do Not Edit'!$I$4:$I$6575),0)</f>
        <v>0</v>
      </c>
    </row>
    <row r="4960" spans="2:6">
      <c r="B4960" s="475"/>
      <c r="C4960" s="380" t="str">
        <f>IFERROR(_xlfn.XLOOKUP($B4960,'Reference Prices - Do Not Edit'!$C$4:$C$6575,'Reference Prices - Do Not Edit'!$B$4:$B$6575),"-")</f>
        <v>-</v>
      </c>
      <c r="D4960" s="23">
        <f>IFERROR(_xlfn.XLOOKUP($B4960,'Reference Prices - Do Not Edit'!$C$4:$C$6575,'Reference Prices - Do Not Edit'!$D$4:$D$6575),0)</f>
        <v>0</v>
      </c>
      <c r="E4960" s="23">
        <f>IFERROR(_xlfn.XLOOKUP($B4960,'Reference Prices - Do Not Edit'!$C$4:$C$6575,'Reference Prices - Do Not Edit'!$E$4:$E$6575),0)</f>
        <v>0</v>
      </c>
      <c r="F4960" s="25">
        <f>IFERROR(_xlfn.XLOOKUP($B4960,'Reference Prices - Do Not Edit'!$C$4:$C$6575,'Reference Prices - Do Not Edit'!$I$4:$I$6575),0)</f>
        <v>0</v>
      </c>
    </row>
    <row r="4961" spans="2:6">
      <c r="B4961" s="475"/>
      <c r="C4961" s="380" t="str">
        <f>IFERROR(_xlfn.XLOOKUP($B4961,'Reference Prices - Do Not Edit'!$C$4:$C$6575,'Reference Prices - Do Not Edit'!$B$4:$B$6575),"-")</f>
        <v>-</v>
      </c>
      <c r="D4961" s="23">
        <f>IFERROR(_xlfn.XLOOKUP($B4961,'Reference Prices - Do Not Edit'!$C$4:$C$6575,'Reference Prices - Do Not Edit'!$D$4:$D$6575),0)</f>
        <v>0</v>
      </c>
      <c r="E4961" s="23">
        <f>IFERROR(_xlfn.XLOOKUP($B4961,'Reference Prices - Do Not Edit'!$C$4:$C$6575,'Reference Prices - Do Not Edit'!$E$4:$E$6575),0)</f>
        <v>0</v>
      </c>
      <c r="F4961" s="25">
        <f>IFERROR(_xlfn.XLOOKUP($B4961,'Reference Prices - Do Not Edit'!$C$4:$C$6575,'Reference Prices - Do Not Edit'!$I$4:$I$6575),0)</f>
        <v>0</v>
      </c>
    </row>
    <row r="4962" spans="2:6">
      <c r="B4962" s="475"/>
      <c r="C4962" s="380" t="str">
        <f>IFERROR(_xlfn.XLOOKUP($B4962,'Reference Prices - Do Not Edit'!$C$4:$C$6575,'Reference Prices - Do Not Edit'!$B$4:$B$6575),"-")</f>
        <v>-</v>
      </c>
      <c r="D4962" s="23">
        <f>IFERROR(_xlfn.XLOOKUP($B4962,'Reference Prices - Do Not Edit'!$C$4:$C$6575,'Reference Prices - Do Not Edit'!$D$4:$D$6575),0)</f>
        <v>0</v>
      </c>
      <c r="E4962" s="23">
        <f>IFERROR(_xlfn.XLOOKUP($B4962,'Reference Prices - Do Not Edit'!$C$4:$C$6575,'Reference Prices - Do Not Edit'!$E$4:$E$6575),0)</f>
        <v>0</v>
      </c>
      <c r="F4962" s="25">
        <f>IFERROR(_xlfn.XLOOKUP($B4962,'Reference Prices - Do Not Edit'!$C$4:$C$6575,'Reference Prices - Do Not Edit'!$I$4:$I$6575),0)</f>
        <v>0</v>
      </c>
    </row>
    <row r="4963" spans="2:6">
      <c r="B4963" s="475"/>
      <c r="C4963" s="380" t="str">
        <f>IFERROR(_xlfn.XLOOKUP($B4963,'Reference Prices - Do Not Edit'!$C$4:$C$6575,'Reference Prices - Do Not Edit'!$B$4:$B$6575),"-")</f>
        <v>-</v>
      </c>
      <c r="D4963" s="23">
        <f>IFERROR(_xlfn.XLOOKUP($B4963,'Reference Prices - Do Not Edit'!$C$4:$C$6575,'Reference Prices - Do Not Edit'!$D$4:$D$6575),0)</f>
        <v>0</v>
      </c>
      <c r="E4963" s="23">
        <f>IFERROR(_xlfn.XLOOKUP($B4963,'Reference Prices - Do Not Edit'!$C$4:$C$6575,'Reference Prices - Do Not Edit'!$E$4:$E$6575),0)</f>
        <v>0</v>
      </c>
      <c r="F4963" s="25">
        <f>IFERROR(_xlfn.XLOOKUP($B4963,'Reference Prices - Do Not Edit'!$C$4:$C$6575,'Reference Prices - Do Not Edit'!$I$4:$I$6575),0)</f>
        <v>0</v>
      </c>
    </row>
    <row r="4964" spans="2:6">
      <c r="B4964" s="475"/>
      <c r="C4964" s="380" t="str">
        <f>IFERROR(_xlfn.XLOOKUP($B4964,'Reference Prices - Do Not Edit'!$C$4:$C$6575,'Reference Prices - Do Not Edit'!$B$4:$B$6575),"-")</f>
        <v>-</v>
      </c>
      <c r="D4964" s="23">
        <f>IFERROR(_xlfn.XLOOKUP($B4964,'Reference Prices - Do Not Edit'!$C$4:$C$6575,'Reference Prices - Do Not Edit'!$D$4:$D$6575),0)</f>
        <v>0</v>
      </c>
      <c r="E4964" s="23">
        <f>IFERROR(_xlfn.XLOOKUP($B4964,'Reference Prices - Do Not Edit'!$C$4:$C$6575,'Reference Prices - Do Not Edit'!$E$4:$E$6575),0)</f>
        <v>0</v>
      </c>
      <c r="F4964" s="25">
        <f>IFERROR(_xlfn.XLOOKUP($B4964,'Reference Prices - Do Not Edit'!$C$4:$C$6575,'Reference Prices - Do Not Edit'!$I$4:$I$6575),0)</f>
        <v>0</v>
      </c>
    </row>
    <row r="4965" spans="2:6">
      <c r="B4965" s="475"/>
      <c r="C4965" s="380" t="str">
        <f>IFERROR(_xlfn.XLOOKUP($B4965,'Reference Prices - Do Not Edit'!$C$4:$C$6575,'Reference Prices - Do Not Edit'!$B$4:$B$6575),"-")</f>
        <v>-</v>
      </c>
      <c r="D4965" s="23">
        <f>IFERROR(_xlfn.XLOOKUP($B4965,'Reference Prices - Do Not Edit'!$C$4:$C$6575,'Reference Prices - Do Not Edit'!$D$4:$D$6575),0)</f>
        <v>0</v>
      </c>
      <c r="E4965" s="23">
        <f>IFERROR(_xlfn.XLOOKUP($B4965,'Reference Prices - Do Not Edit'!$C$4:$C$6575,'Reference Prices - Do Not Edit'!$E$4:$E$6575),0)</f>
        <v>0</v>
      </c>
      <c r="F4965" s="25">
        <f>IFERROR(_xlfn.XLOOKUP($B4965,'Reference Prices - Do Not Edit'!$C$4:$C$6575,'Reference Prices - Do Not Edit'!$I$4:$I$6575),0)</f>
        <v>0</v>
      </c>
    </row>
    <row r="4966" spans="2:6">
      <c r="B4966" s="475"/>
      <c r="C4966" s="380" t="str">
        <f>IFERROR(_xlfn.XLOOKUP($B4966,'Reference Prices - Do Not Edit'!$C$4:$C$6575,'Reference Prices - Do Not Edit'!$B$4:$B$6575),"-")</f>
        <v>-</v>
      </c>
      <c r="D4966" s="23">
        <f>IFERROR(_xlfn.XLOOKUP($B4966,'Reference Prices - Do Not Edit'!$C$4:$C$6575,'Reference Prices - Do Not Edit'!$D$4:$D$6575),0)</f>
        <v>0</v>
      </c>
      <c r="E4966" s="23">
        <f>IFERROR(_xlfn.XLOOKUP($B4966,'Reference Prices - Do Not Edit'!$C$4:$C$6575,'Reference Prices - Do Not Edit'!$E$4:$E$6575),0)</f>
        <v>0</v>
      </c>
      <c r="F4966" s="25">
        <f>IFERROR(_xlfn.XLOOKUP($B4966,'Reference Prices - Do Not Edit'!$C$4:$C$6575,'Reference Prices - Do Not Edit'!$I$4:$I$6575),0)</f>
        <v>0</v>
      </c>
    </row>
    <row r="4967" spans="2:6">
      <c r="B4967" s="475"/>
      <c r="C4967" s="380" t="str">
        <f>IFERROR(_xlfn.XLOOKUP($B4967,'Reference Prices - Do Not Edit'!$C$4:$C$6575,'Reference Prices - Do Not Edit'!$B$4:$B$6575),"-")</f>
        <v>-</v>
      </c>
      <c r="D4967" s="23">
        <f>IFERROR(_xlfn.XLOOKUP($B4967,'Reference Prices - Do Not Edit'!$C$4:$C$6575,'Reference Prices - Do Not Edit'!$D$4:$D$6575),0)</f>
        <v>0</v>
      </c>
      <c r="E4967" s="23">
        <f>IFERROR(_xlfn.XLOOKUP($B4967,'Reference Prices - Do Not Edit'!$C$4:$C$6575,'Reference Prices - Do Not Edit'!$E$4:$E$6575),0)</f>
        <v>0</v>
      </c>
      <c r="F4967" s="25">
        <f>IFERROR(_xlfn.XLOOKUP($B4967,'Reference Prices - Do Not Edit'!$C$4:$C$6575,'Reference Prices - Do Not Edit'!$I$4:$I$6575),0)</f>
        <v>0</v>
      </c>
    </row>
    <row r="4968" spans="2:6">
      <c r="B4968" s="475"/>
      <c r="C4968" s="380" t="str">
        <f>IFERROR(_xlfn.XLOOKUP($B4968,'Reference Prices - Do Not Edit'!$C$4:$C$6575,'Reference Prices - Do Not Edit'!$B$4:$B$6575),"-")</f>
        <v>-</v>
      </c>
      <c r="D4968" s="23">
        <f>IFERROR(_xlfn.XLOOKUP($B4968,'Reference Prices - Do Not Edit'!$C$4:$C$6575,'Reference Prices - Do Not Edit'!$D$4:$D$6575),0)</f>
        <v>0</v>
      </c>
      <c r="E4968" s="23">
        <f>IFERROR(_xlfn.XLOOKUP($B4968,'Reference Prices - Do Not Edit'!$C$4:$C$6575,'Reference Prices - Do Not Edit'!$E$4:$E$6575),0)</f>
        <v>0</v>
      </c>
      <c r="F4968" s="25">
        <f>IFERROR(_xlfn.XLOOKUP($B4968,'Reference Prices - Do Not Edit'!$C$4:$C$6575,'Reference Prices - Do Not Edit'!$I$4:$I$6575),0)</f>
        <v>0</v>
      </c>
    </row>
    <row r="4969" spans="2:6">
      <c r="B4969" s="475"/>
      <c r="C4969" s="380" t="str">
        <f>IFERROR(_xlfn.XLOOKUP($B4969,'Reference Prices - Do Not Edit'!$C$4:$C$6575,'Reference Prices - Do Not Edit'!$B$4:$B$6575),"-")</f>
        <v>-</v>
      </c>
      <c r="D4969" s="23">
        <f>IFERROR(_xlfn.XLOOKUP($B4969,'Reference Prices - Do Not Edit'!$C$4:$C$6575,'Reference Prices - Do Not Edit'!$D$4:$D$6575),0)</f>
        <v>0</v>
      </c>
      <c r="E4969" s="23">
        <f>IFERROR(_xlfn.XLOOKUP($B4969,'Reference Prices - Do Not Edit'!$C$4:$C$6575,'Reference Prices - Do Not Edit'!$E$4:$E$6575),0)</f>
        <v>0</v>
      </c>
      <c r="F4969" s="25">
        <f>IFERROR(_xlfn.XLOOKUP($B4969,'Reference Prices - Do Not Edit'!$C$4:$C$6575,'Reference Prices - Do Not Edit'!$I$4:$I$6575),0)</f>
        <v>0</v>
      </c>
    </row>
    <row r="4970" spans="2:6">
      <c r="B4970" s="475"/>
      <c r="C4970" s="380" t="str">
        <f>IFERROR(_xlfn.XLOOKUP($B4970,'Reference Prices - Do Not Edit'!$C$4:$C$6575,'Reference Prices - Do Not Edit'!$B$4:$B$6575),"-")</f>
        <v>-</v>
      </c>
      <c r="D4970" s="23">
        <f>IFERROR(_xlfn.XLOOKUP($B4970,'Reference Prices - Do Not Edit'!$C$4:$C$6575,'Reference Prices - Do Not Edit'!$D$4:$D$6575),0)</f>
        <v>0</v>
      </c>
      <c r="E4970" s="23">
        <f>IFERROR(_xlfn.XLOOKUP($B4970,'Reference Prices - Do Not Edit'!$C$4:$C$6575,'Reference Prices - Do Not Edit'!$E$4:$E$6575),0)</f>
        <v>0</v>
      </c>
      <c r="F4970" s="25">
        <f>IFERROR(_xlfn.XLOOKUP($B4970,'Reference Prices - Do Not Edit'!$C$4:$C$6575,'Reference Prices - Do Not Edit'!$I$4:$I$6575),0)</f>
        <v>0</v>
      </c>
    </row>
    <row r="4971" spans="2:6">
      <c r="B4971" s="475"/>
      <c r="C4971" s="380" t="str">
        <f>IFERROR(_xlfn.XLOOKUP($B4971,'Reference Prices - Do Not Edit'!$C$4:$C$6575,'Reference Prices - Do Not Edit'!$B$4:$B$6575),"-")</f>
        <v>-</v>
      </c>
      <c r="D4971" s="23">
        <f>IFERROR(_xlfn.XLOOKUP($B4971,'Reference Prices - Do Not Edit'!$C$4:$C$6575,'Reference Prices - Do Not Edit'!$D$4:$D$6575),0)</f>
        <v>0</v>
      </c>
      <c r="E4971" s="23">
        <f>IFERROR(_xlfn.XLOOKUP($B4971,'Reference Prices - Do Not Edit'!$C$4:$C$6575,'Reference Prices - Do Not Edit'!$E$4:$E$6575),0)</f>
        <v>0</v>
      </c>
      <c r="F4971" s="25">
        <f>IFERROR(_xlfn.XLOOKUP($B4971,'Reference Prices - Do Not Edit'!$C$4:$C$6575,'Reference Prices - Do Not Edit'!$I$4:$I$6575),0)</f>
        <v>0</v>
      </c>
    </row>
    <row r="4972" spans="2:6">
      <c r="B4972" s="475"/>
      <c r="C4972" s="380" t="str">
        <f>IFERROR(_xlfn.XLOOKUP($B4972,'Reference Prices - Do Not Edit'!$C$4:$C$6575,'Reference Prices - Do Not Edit'!$B$4:$B$6575),"-")</f>
        <v>-</v>
      </c>
      <c r="D4972" s="23">
        <f>IFERROR(_xlfn.XLOOKUP($B4972,'Reference Prices - Do Not Edit'!$C$4:$C$6575,'Reference Prices - Do Not Edit'!$D$4:$D$6575),0)</f>
        <v>0</v>
      </c>
      <c r="E4972" s="23">
        <f>IFERROR(_xlfn.XLOOKUP($B4972,'Reference Prices - Do Not Edit'!$C$4:$C$6575,'Reference Prices - Do Not Edit'!$E$4:$E$6575),0)</f>
        <v>0</v>
      </c>
      <c r="F4972" s="25">
        <f>IFERROR(_xlfn.XLOOKUP($B4972,'Reference Prices - Do Not Edit'!$C$4:$C$6575,'Reference Prices - Do Not Edit'!$I$4:$I$6575),0)</f>
        <v>0</v>
      </c>
    </row>
    <row r="4973" spans="2:6">
      <c r="B4973" s="475"/>
      <c r="C4973" s="380" t="str">
        <f>IFERROR(_xlfn.XLOOKUP($B4973,'Reference Prices - Do Not Edit'!$C$4:$C$6575,'Reference Prices - Do Not Edit'!$B$4:$B$6575),"-")</f>
        <v>-</v>
      </c>
      <c r="D4973" s="23">
        <f>IFERROR(_xlfn.XLOOKUP($B4973,'Reference Prices - Do Not Edit'!$C$4:$C$6575,'Reference Prices - Do Not Edit'!$D$4:$D$6575),0)</f>
        <v>0</v>
      </c>
      <c r="E4973" s="23">
        <f>IFERROR(_xlfn.XLOOKUP($B4973,'Reference Prices - Do Not Edit'!$C$4:$C$6575,'Reference Prices - Do Not Edit'!$E$4:$E$6575),0)</f>
        <v>0</v>
      </c>
      <c r="F4973" s="25">
        <f>IFERROR(_xlfn.XLOOKUP($B4973,'Reference Prices - Do Not Edit'!$C$4:$C$6575,'Reference Prices - Do Not Edit'!$I$4:$I$6575),0)</f>
        <v>0</v>
      </c>
    </row>
    <row r="4974" spans="2:6">
      <c r="B4974" s="475"/>
      <c r="C4974" s="380" t="str">
        <f>IFERROR(_xlfn.XLOOKUP($B4974,'Reference Prices - Do Not Edit'!$C$4:$C$6575,'Reference Prices - Do Not Edit'!$B$4:$B$6575),"-")</f>
        <v>-</v>
      </c>
      <c r="D4974" s="23">
        <f>IFERROR(_xlfn.XLOOKUP($B4974,'Reference Prices - Do Not Edit'!$C$4:$C$6575,'Reference Prices - Do Not Edit'!$D$4:$D$6575),0)</f>
        <v>0</v>
      </c>
      <c r="E4974" s="23">
        <f>IFERROR(_xlfn.XLOOKUP($B4974,'Reference Prices - Do Not Edit'!$C$4:$C$6575,'Reference Prices - Do Not Edit'!$E$4:$E$6575),0)</f>
        <v>0</v>
      </c>
      <c r="F4974" s="25">
        <f>IFERROR(_xlfn.XLOOKUP($B4974,'Reference Prices - Do Not Edit'!$C$4:$C$6575,'Reference Prices - Do Not Edit'!$I$4:$I$6575),0)</f>
        <v>0</v>
      </c>
    </row>
    <row r="4975" spans="2:6">
      <c r="B4975" s="475"/>
      <c r="C4975" s="380" t="str">
        <f>IFERROR(_xlfn.XLOOKUP($B4975,'Reference Prices - Do Not Edit'!$C$4:$C$6575,'Reference Prices - Do Not Edit'!$B$4:$B$6575),"-")</f>
        <v>-</v>
      </c>
      <c r="D4975" s="23">
        <f>IFERROR(_xlfn.XLOOKUP($B4975,'Reference Prices - Do Not Edit'!$C$4:$C$6575,'Reference Prices - Do Not Edit'!$D$4:$D$6575),0)</f>
        <v>0</v>
      </c>
      <c r="E4975" s="23">
        <f>IFERROR(_xlfn.XLOOKUP($B4975,'Reference Prices - Do Not Edit'!$C$4:$C$6575,'Reference Prices - Do Not Edit'!$E$4:$E$6575),0)</f>
        <v>0</v>
      </c>
      <c r="F4975" s="25">
        <f>IFERROR(_xlfn.XLOOKUP($B4975,'Reference Prices - Do Not Edit'!$C$4:$C$6575,'Reference Prices - Do Not Edit'!$I$4:$I$6575),0)</f>
        <v>0</v>
      </c>
    </row>
    <row r="4976" spans="2:6">
      <c r="B4976" s="475"/>
      <c r="C4976" s="380" t="str">
        <f>IFERROR(_xlfn.XLOOKUP($B4976,'Reference Prices - Do Not Edit'!$C$4:$C$6575,'Reference Prices - Do Not Edit'!$B$4:$B$6575),"-")</f>
        <v>-</v>
      </c>
      <c r="D4976" s="23">
        <f>IFERROR(_xlfn.XLOOKUP($B4976,'Reference Prices - Do Not Edit'!$C$4:$C$6575,'Reference Prices - Do Not Edit'!$D$4:$D$6575),0)</f>
        <v>0</v>
      </c>
      <c r="E4976" s="23">
        <f>IFERROR(_xlfn.XLOOKUP($B4976,'Reference Prices - Do Not Edit'!$C$4:$C$6575,'Reference Prices - Do Not Edit'!$E$4:$E$6575),0)</f>
        <v>0</v>
      </c>
      <c r="F4976" s="25">
        <f>IFERROR(_xlfn.XLOOKUP($B4976,'Reference Prices - Do Not Edit'!$C$4:$C$6575,'Reference Prices - Do Not Edit'!$I$4:$I$6575),0)</f>
        <v>0</v>
      </c>
    </row>
    <row r="4977" spans="2:6">
      <c r="B4977" s="475"/>
      <c r="C4977" s="380" t="str">
        <f>IFERROR(_xlfn.XLOOKUP($B4977,'Reference Prices - Do Not Edit'!$C$4:$C$6575,'Reference Prices - Do Not Edit'!$B$4:$B$6575),"-")</f>
        <v>-</v>
      </c>
      <c r="D4977" s="23">
        <f>IFERROR(_xlfn.XLOOKUP($B4977,'Reference Prices - Do Not Edit'!$C$4:$C$6575,'Reference Prices - Do Not Edit'!$D$4:$D$6575),0)</f>
        <v>0</v>
      </c>
      <c r="E4977" s="23">
        <f>IFERROR(_xlfn.XLOOKUP($B4977,'Reference Prices - Do Not Edit'!$C$4:$C$6575,'Reference Prices - Do Not Edit'!$E$4:$E$6575),0)</f>
        <v>0</v>
      </c>
      <c r="F4977" s="25">
        <f>IFERROR(_xlfn.XLOOKUP($B4977,'Reference Prices - Do Not Edit'!$C$4:$C$6575,'Reference Prices - Do Not Edit'!$I$4:$I$6575),0)</f>
        <v>0</v>
      </c>
    </row>
    <row r="4978" spans="2:6">
      <c r="B4978" s="475"/>
      <c r="C4978" s="380" t="str">
        <f>IFERROR(_xlfn.XLOOKUP($B4978,'Reference Prices - Do Not Edit'!$C$4:$C$6575,'Reference Prices - Do Not Edit'!$B$4:$B$6575),"-")</f>
        <v>-</v>
      </c>
      <c r="D4978" s="23">
        <f>IFERROR(_xlfn.XLOOKUP($B4978,'Reference Prices - Do Not Edit'!$C$4:$C$6575,'Reference Prices - Do Not Edit'!$D$4:$D$6575),0)</f>
        <v>0</v>
      </c>
      <c r="E4978" s="23">
        <f>IFERROR(_xlfn.XLOOKUP($B4978,'Reference Prices - Do Not Edit'!$C$4:$C$6575,'Reference Prices - Do Not Edit'!$E$4:$E$6575),0)</f>
        <v>0</v>
      </c>
      <c r="F4978" s="25">
        <f>IFERROR(_xlfn.XLOOKUP($B4978,'Reference Prices - Do Not Edit'!$C$4:$C$6575,'Reference Prices - Do Not Edit'!$I$4:$I$6575),0)</f>
        <v>0</v>
      </c>
    </row>
    <row r="4979" spans="2:6">
      <c r="B4979" s="475"/>
      <c r="C4979" s="380" t="str">
        <f>IFERROR(_xlfn.XLOOKUP($B4979,'Reference Prices - Do Not Edit'!$C$4:$C$6575,'Reference Prices - Do Not Edit'!$B$4:$B$6575),"-")</f>
        <v>-</v>
      </c>
      <c r="D4979" s="23">
        <f>IFERROR(_xlfn.XLOOKUP($B4979,'Reference Prices - Do Not Edit'!$C$4:$C$6575,'Reference Prices - Do Not Edit'!$D$4:$D$6575),0)</f>
        <v>0</v>
      </c>
      <c r="E4979" s="23">
        <f>IFERROR(_xlfn.XLOOKUP($B4979,'Reference Prices - Do Not Edit'!$C$4:$C$6575,'Reference Prices - Do Not Edit'!$E$4:$E$6575),0)</f>
        <v>0</v>
      </c>
      <c r="F4979" s="25">
        <f>IFERROR(_xlfn.XLOOKUP($B4979,'Reference Prices - Do Not Edit'!$C$4:$C$6575,'Reference Prices - Do Not Edit'!$I$4:$I$6575),0)</f>
        <v>0</v>
      </c>
    </row>
    <row r="4980" spans="2:6">
      <c r="B4980" s="475"/>
      <c r="C4980" s="380" t="str">
        <f>IFERROR(_xlfn.XLOOKUP($B4980,'Reference Prices - Do Not Edit'!$C$4:$C$6575,'Reference Prices - Do Not Edit'!$B$4:$B$6575),"-")</f>
        <v>-</v>
      </c>
      <c r="D4980" s="23">
        <f>IFERROR(_xlfn.XLOOKUP($B4980,'Reference Prices - Do Not Edit'!$C$4:$C$6575,'Reference Prices - Do Not Edit'!$D$4:$D$6575),0)</f>
        <v>0</v>
      </c>
      <c r="E4980" s="23">
        <f>IFERROR(_xlfn.XLOOKUP($B4980,'Reference Prices - Do Not Edit'!$C$4:$C$6575,'Reference Prices - Do Not Edit'!$E$4:$E$6575),0)</f>
        <v>0</v>
      </c>
      <c r="F4980" s="25">
        <f>IFERROR(_xlfn.XLOOKUP($B4980,'Reference Prices - Do Not Edit'!$C$4:$C$6575,'Reference Prices - Do Not Edit'!$I$4:$I$6575),0)</f>
        <v>0</v>
      </c>
    </row>
    <row r="4981" spans="2:6">
      <c r="B4981" s="475"/>
      <c r="C4981" s="380" t="str">
        <f>IFERROR(_xlfn.XLOOKUP($B4981,'Reference Prices - Do Not Edit'!$C$4:$C$6575,'Reference Prices - Do Not Edit'!$B$4:$B$6575),"-")</f>
        <v>-</v>
      </c>
      <c r="D4981" s="23">
        <f>IFERROR(_xlfn.XLOOKUP($B4981,'Reference Prices - Do Not Edit'!$C$4:$C$6575,'Reference Prices - Do Not Edit'!$D$4:$D$6575),0)</f>
        <v>0</v>
      </c>
      <c r="E4981" s="23">
        <f>IFERROR(_xlfn.XLOOKUP($B4981,'Reference Prices - Do Not Edit'!$C$4:$C$6575,'Reference Prices - Do Not Edit'!$E$4:$E$6575),0)</f>
        <v>0</v>
      </c>
      <c r="F4981" s="25">
        <f>IFERROR(_xlfn.XLOOKUP($B4981,'Reference Prices - Do Not Edit'!$C$4:$C$6575,'Reference Prices - Do Not Edit'!$I$4:$I$6575),0)</f>
        <v>0</v>
      </c>
    </row>
    <row r="4982" spans="2:6">
      <c r="B4982" s="475"/>
      <c r="C4982" s="380" t="str">
        <f>IFERROR(_xlfn.XLOOKUP($B4982,'Reference Prices - Do Not Edit'!$C$4:$C$6575,'Reference Prices - Do Not Edit'!$B$4:$B$6575),"-")</f>
        <v>-</v>
      </c>
      <c r="D4982" s="23">
        <f>IFERROR(_xlfn.XLOOKUP($B4982,'Reference Prices - Do Not Edit'!$C$4:$C$6575,'Reference Prices - Do Not Edit'!$D$4:$D$6575),0)</f>
        <v>0</v>
      </c>
      <c r="E4982" s="23">
        <f>IFERROR(_xlfn.XLOOKUP($B4982,'Reference Prices - Do Not Edit'!$C$4:$C$6575,'Reference Prices - Do Not Edit'!$E$4:$E$6575),0)</f>
        <v>0</v>
      </c>
      <c r="F4982" s="25">
        <f>IFERROR(_xlfn.XLOOKUP($B4982,'Reference Prices - Do Not Edit'!$C$4:$C$6575,'Reference Prices - Do Not Edit'!$I$4:$I$6575),0)</f>
        <v>0</v>
      </c>
    </row>
    <row r="4983" spans="2:6">
      <c r="B4983" s="475"/>
      <c r="C4983" s="380" t="str">
        <f>IFERROR(_xlfn.XLOOKUP($B4983,'Reference Prices - Do Not Edit'!$C$4:$C$6575,'Reference Prices - Do Not Edit'!$B$4:$B$6575),"-")</f>
        <v>-</v>
      </c>
      <c r="D4983" s="23">
        <f>IFERROR(_xlfn.XLOOKUP($B4983,'Reference Prices - Do Not Edit'!$C$4:$C$6575,'Reference Prices - Do Not Edit'!$D$4:$D$6575),0)</f>
        <v>0</v>
      </c>
      <c r="E4983" s="23">
        <f>IFERROR(_xlfn.XLOOKUP($B4983,'Reference Prices - Do Not Edit'!$C$4:$C$6575,'Reference Prices - Do Not Edit'!$E$4:$E$6575),0)</f>
        <v>0</v>
      </c>
      <c r="F4983" s="25">
        <f>IFERROR(_xlfn.XLOOKUP($B4983,'Reference Prices - Do Not Edit'!$C$4:$C$6575,'Reference Prices - Do Not Edit'!$I$4:$I$6575),0)</f>
        <v>0</v>
      </c>
    </row>
    <row r="4984" spans="2:6">
      <c r="B4984" s="475"/>
      <c r="C4984" s="380" t="str">
        <f>IFERROR(_xlfn.XLOOKUP($B4984,'Reference Prices - Do Not Edit'!$C$4:$C$6575,'Reference Prices - Do Not Edit'!$B$4:$B$6575),"-")</f>
        <v>-</v>
      </c>
      <c r="D4984" s="23">
        <f>IFERROR(_xlfn.XLOOKUP($B4984,'Reference Prices - Do Not Edit'!$C$4:$C$6575,'Reference Prices - Do Not Edit'!$D$4:$D$6575),0)</f>
        <v>0</v>
      </c>
      <c r="E4984" s="23">
        <f>IFERROR(_xlfn.XLOOKUP($B4984,'Reference Prices - Do Not Edit'!$C$4:$C$6575,'Reference Prices - Do Not Edit'!$E$4:$E$6575),0)</f>
        <v>0</v>
      </c>
      <c r="F4984" s="25">
        <f>IFERROR(_xlfn.XLOOKUP($B4984,'Reference Prices - Do Not Edit'!$C$4:$C$6575,'Reference Prices - Do Not Edit'!$I$4:$I$6575),0)</f>
        <v>0</v>
      </c>
    </row>
    <row r="4985" spans="2:6">
      <c r="B4985" s="475"/>
      <c r="C4985" s="380" t="str">
        <f>IFERROR(_xlfn.XLOOKUP($B4985,'Reference Prices - Do Not Edit'!$C$4:$C$6575,'Reference Prices - Do Not Edit'!$B$4:$B$6575),"-")</f>
        <v>-</v>
      </c>
      <c r="D4985" s="23">
        <f>IFERROR(_xlfn.XLOOKUP($B4985,'Reference Prices - Do Not Edit'!$C$4:$C$6575,'Reference Prices - Do Not Edit'!$D$4:$D$6575),0)</f>
        <v>0</v>
      </c>
      <c r="E4985" s="23">
        <f>IFERROR(_xlfn.XLOOKUP($B4985,'Reference Prices - Do Not Edit'!$C$4:$C$6575,'Reference Prices - Do Not Edit'!$E$4:$E$6575),0)</f>
        <v>0</v>
      </c>
      <c r="F4985" s="25">
        <f>IFERROR(_xlfn.XLOOKUP($B4985,'Reference Prices - Do Not Edit'!$C$4:$C$6575,'Reference Prices - Do Not Edit'!$I$4:$I$6575),0)</f>
        <v>0</v>
      </c>
    </row>
    <row r="4986" spans="2:6">
      <c r="B4986" s="475"/>
      <c r="C4986" s="380" t="str">
        <f>IFERROR(_xlfn.XLOOKUP($B4986,'Reference Prices - Do Not Edit'!$C$4:$C$6575,'Reference Prices - Do Not Edit'!$B$4:$B$6575),"-")</f>
        <v>-</v>
      </c>
      <c r="D4986" s="23">
        <f>IFERROR(_xlfn.XLOOKUP($B4986,'Reference Prices - Do Not Edit'!$C$4:$C$6575,'Reference Prices - Do Not Edit'!$D$4:$D$6575),0)</f>
        <v>0</v>
      </c>
      <c r="E4986" s="23">
        <f>IFERROR(_xlfn.XLOOKUP($B4986,'Reference Prices - Do Not Edit'!$C$4:$C$6575,'Reference Prices - Do Not Edit'!$E$4:$E$6575),0)</f>
        <v>0</v>
      </c>
      <c r="F4986" s="25">
        <f>IFERROR(_xlfn.XLOOKUP($B4986,'Reference Prices - Do Not Edit'!$C$4:$C$6575,'Reference Prices - Do Not Edit'!$I$4:$I$6575),0)</f>
        <v>0</v>
      </c>
    </row>
    <row r="4987" spans="2:6">
      <c r="B4987" s="475"/>
      <c r="C4987" s="380" t="str">
        <f>IFERROR(_xlfn.XLOOKUP($B4987,'Reference Prices - Do Not Edit'!$C$4:$C$6575,'Reference Prices - Do Not Edit'!$B$4:$B$6575),"-")</f>
        <v>-</v>
      </c>
      <c r="D4987" s="23">
        <f>IFERROR(_xlfn.XLOOKUP($B4987,'Reference Prices - Do Not Edit'!$C$4:$C$6575,'Reference Prices - Do Not Edit'!$D$4:$D$6575),0)</f>
        <v>0</v>
      </c>
      <c r="E4987" s="23">
        <f>IFERROR(_xlfn.XLOOKUP($B4987,'Reference Prices - Do Not Edit'!$C$4:$C$6575,'Reference Prices - Do Not Edit'!$E$4:$E$6575),0)</f>
        <v>0</v>
      </c>
      <c r="F4987" s="25">
        <f>IFERROR(_xlfn.XLOOKUP($B4987,'Reference Prices - Do Not Edit'!$C$4:$C$6575,'Reference Prices - Do Not Edit'!$I$4:$I$6575),0)</f>
        <v>0</v>
      </c>
    </row>
    <row r="4988" spans="2:6">
      <c r="B4988" s="475"/>
      <c r="C4988" s="380" t="str">
        <f>IFERROR(_xlfn.XLOOKUP($B4988,'Reference Prices - Do Not Edit'!$C$4:$C$6575,'Reference Prices - Do Not Edit'!$B$4:$B$6575),"-")</f>
        <v>-</v>
      </c>
      <c r="D4988" s="23">
        <f>IFERROR(_xlfn.XLOOKUP($B4988,'Reference Prices - Do Not Edit'!$C$4:$C$6575,'Reference Prices - Do Not Edit'!$D$4:$D$6575),0)</f>
        <v>0</v>
      </c>
      <c r="E4988" s="23">
        <f>IFERROR(_xlfn.XLOOKUP($B4988,'Reference Prices - Do Not Edit'!$C$4:$C$6575,'Reference Prices - Do Not Edit'!$E$4:$E$6575),0)</f>
        <v>0</v>
      </c>
      <c r="F4988" s="25">
        <f>IFERROR(_xlfn.XLOOKUP($B4988,'Reference Prices - Do Not Edit'!$C$4:$C$6575,'Reference Prices - Do Not Edit'!$I$4:$I$6575),0)</f>
        <v>0</v>
      </c>
    </row>
    <row r="4989" spans="2:6">
      <c r="B4989" s="475"/>
      <c r="C4989" s="380" t="str">
        <f>IFERROR(_xlfn.XLOOKUP($B4989,'Reference Prices - Do Not Edit'!$C$4:$C$6575,'Reference Prices - Do Not Edit'!$B$4:$B$6575),"-")</f>
        <v>-</v>
      </c>
      <c r="D4989" s="23">
        <f>IFERROR(_xlfn.XLOOKUP($B4989,'Reference Prices - Do Not Edit'!$C$4:$C$6575,'Reference Prices - Do Not Edit'!$D$4:$D$6575),0)</f>
        <v>0</v>
      </c>
      <c r="E4989" s="23">
        <f>IFERROR(_xlfn.XLOOKUP($B4989,'Reference Prices - Do Not Edit'!$C$4:$C$6575,'Reference Prices - Do Not Edit'!$E$4:$E$6575),0)</f>
        <v>0</v>
      </c>
      <c r="F4989" s="25">
        <f>IFERROR(_xlfn.XLOOKUP($B4989,'Reference Prices - Do Not Edit'!$C$4:$C$6575,'Reference Prices - Do Not Edit'!$I$4:$I$6575),0)</f>
        <v>0</v>
      </c>
    </row>
    <row r="4990" spans="2:6">
      <c r="B4990" s="475"/>
      <c r="C4990" s="380" t="str">
        <f>IFERROR(_xlfn.XLOOKUP($B4990,'Reference Prices - Do Not Edit'!$C$4:$C$6575,'Reference Prices - Do Not Edit'!$B$4:$B$6575),"-")</f>
        <v>-</v>
      </c>
      <c r="D4990" s="23">
        <f>IFERROR(_xlfn.XLOOKUP($B4990,'Reference Prices - Do Not Edit'!$C$4:$C$6575,'Reference Prices - Do Not Edit'!$D$4:$D$6575),0)</f>
        <v>0</v>
      </c>
      <c r="E4990" s="23">
        <f>IFERROR(_xlfn.XLOOKUP($B4990,'Reference Prices - Do Not Edit'!$C$4:$C$6575,'Reference Prices - Do Not Edit'!$E$4:$E$6575),0)</f>
        <v>0</v>
      </c>
      <c r="F4990" s="25">
        <f>IFERROR(_xlfn.XLOOKUP($B4990,'Reference Prices - Do Not Edit'!$C$4:$C$6575,'Reference Prices - Do Not Edit'!$I$4:$I$6575),0)</f>
        <v>0</v>
      </c>
    </row>
    <row r="4991" spans="2:6">
      <c r="B4991" s="475"/>
      <c r="C4991" s="380" t="str">
        <f>IFERROR(_xlfn.XLOOKUP($B4991,'Reference Prices - Do Not Edit'!$C$4:$C$6575,'Reference Prices - Do Not Edit'!$B$4:$B$6575),"-")</f>
        <v>-</v>
      </c>
      <c r="D4991" s="23">
        <f>IFERROR(_xlfn.XLOOKUP($B4991,'Reference Prices - Do Not Edit'!$C$4:$C$6575,'Reference Prices - Do Not Edit'!$D$4:$D$6575),0)</f>
        <v>0</v>
      </c>
      <c r="E4991" s="23">
        <f>IFERROR(_xlfn.XLOOKUP($B4991,'Reference Prices - Do Not Edit'!$C$4:$C$6575,'Reference Prices - Do Not Edit'!$E$4:$E$6575),0)</f>
        <v>0</v>
      </c>
      <c r="F4991" s="25">
        <f>IFERROR(_xlfn.XLOOKUP($B4991,'Reference Prices - Do Not Edit'!$C$4:$C$6575,'Reference Prices - Do Not Edit'!$I$4:$I$6575),0)</f>
        <v>0</v>
      </c>
    </row>
    <row r="4992" spans="2:6">
      <c r="B4992" s="475"/>
      <c r="C4992" s="380" t="str">
        <f>IFERROR(_xlfn.XLOOKUP($B4992,'Reference Prices - Do Not Edit'!$C$4:$C$6575,'Reference Prices - Do Not Edit'!$B$4:$B$6575),"-")</f>
        <v>-</v>
      </c>
      <c r="D4992" s="23">
        <f>IFERROR(_xlfn.XLOOKUP($B4992,'Reference Prices - Do Not Edit'!$C$4:$C$6575,'Reference Prices - Do Not Edit'!$D$4:$D$6575),0)</f>
        <v>0</v>
      </c>
      <c r="E4992" s="23">
        <f>IFERROR(_xlfn.XLOOKUP($B4992,'Reference Prices - Do Not Edit'!$C$4:$C$6575,'Reference Prices - Do Not Edit'!$E$4:$E$6575),0)</f>
        <v>0</v>
      </c>
      <c r="F4992" s="25">
        <f>IFERROR(_xlfn.XLOOKUP($B4992,'Reference Prices - Do Not Edit'!$C$4:$C$6575,'Reference Prices - Do Not Edit'!$I$4:$I$6575),0)</f>
        <v>0</v>
      </c>
    </row>
    <row r="4993" spans="2:6">
      <c r="B4993" s="475"/>
      <c r="C4993" s="380" t="str">
        <f>IFERROR(_xlfn.XLOOKUP($B4993,'Reference Prices - Do Not Edit'!$C$4:$C$6575,'Reference Prices - Do Not Edit'!$B$4:$B$6575),"-")</f>
        <v>-</v>
      </c>
      <c r="D4993" s="23">
        <f>IFERROR(_xlfn.XLOOKUP($B4993,'Reference Prices - Do Not Edit'!$C$4:$C$6575,'Reference Prices - Do Not Edit'!$D$4:$D$6575),0)</f>
        <v>0</v>
      </c>
      <c r="E4993" s="23">
        <f>IFERROR(_xlfn.XLOOKUP($B4993,'Reference Prices - Do Not Edit'!$C$4:$C$6575,'Reference Prices - Do Not Edit'!$E$4:$E$6575),0)</f>
        <v>0</v>
      </c>
      <c r="F4993" s="25">
        <f>IFERROR(_xlfn.XLOOKUP($B4993,'Reference Prices - Do Not Edit'!$C$4:$C$6575,'Reference Prices - Do Not Edit'!$I$4:$I$6575),0)</f>
        <v>0</v>
      </c>
    </row>
    <row r="4994" spans="2:6">
      <c r="B4994" s="475"/>
      <c r="C4994" s="380" t="str">
        <f>IFERROR(_xlfn.XLOOKUP($B4994,'Reference Prices - Do Not Edit'!$C$4:$C$6575,'Reference Prices - Do Not Edit'!$B$4:$B$6575),"-")</f>
        <v>-</v>
      </c>
      <c r="D4994" s="23">
        <f>IFERROR(_xlfn.XLOOKUP($B4994,'Reference Prices - Do Not Edit'!$C$4:$C$6575,'Reference Prices - Do Not Edit'!$D$4:$D$6575),0)</f>
        <v>0</v>
      </c>
      <c r="E4994" s="23">
        <f>IFERROR(_xlfn.XLOOKUP($B4994,'Reference Prices - Do Not Edit'!$C$4:$C$6575,'Reference Prices - Do Not Edit'!$E$4:$E$6575),0)</f>
        <v>0</v>
      </c>
      <c r="F4994" s="25">
        <f>IFERROR(_xlfn.XLOOKUP($B4994,'Reference Prices - Do Not Edit'!$C$4:$C$6575,'Reference Prices - Do Not Edit'!$I$4:$I$6575),0)</f>
        <v>0</v>
      </c>
    </row>
    <row r="4995" spans="2:6">
      <c r="B4995" s="475"/>
      <c r="C4995" s="380" t="str">
        <f>IFERROR(_xlfn.XLOOKUP($B4995,'Reference Prices - Do Not Edit'!$C$4:$C$6575,'Reference Prices - Do Not Edit'!$B$4:$B$6575),"-")</f>
        <v>-</v>
      </c>
      <c r="D4995" s="23">
        <f>IFERROR(_xlfn.XLOOKUP($B4995,'Reference Prices - Do Not Edit'!$C$4:$C$6575,'Reference Prices - Do Not Edit'!$D$4:$D$6575),0)</f>
        <v>0</v>
      </c>
      <c r="E4995" s="23">
        <f>IFERROR(_xlfn.XLOOKUP($B4995,'Reference Prices - Do Not Edit'!$C$4:$C$6575,'Reference Prices - Do Not Edit'!$E$4:$E$6575),0)</f>
        <v>0</v>
      </c>
      <c r="F4995" s="25">
        <f>IFERROR(_xlfn.XLOOKUP($B4995,'Reference Prices - Do Not Edit'!$C$4:$C$6575,'Reference Prices - Do Not Edit'!$I$4:$I$6575),0)</f>
        <v>0</v>
      </c>
    </row>
    <row r="4996" spans="2:6">
      <c r="B4996" s="475"/>
      <c r="C4996" s="380" t="str">
        <f>IFERROR(_xlfn.XLOOKUP($B4996,'Reference Prices - Do Not Edit'!$C$4:$C$6575,'Reference Prices - Do Not Edit'!$B$4:$B$6575),"-")</f>
        <v>-</v>
      </c>
      <c r="D4996" s="23">
        <f>IFERROR(_xlfn.XLOOKUP($B4996,'Reference Prices - Do Not Edit'!$C$4:$C$6575,'Reference Prices - Do Not Edit'!$D$4:$D$6575),0)</f>
        <v>0</v>
      </c>
      <c r="E4996" s="23">
        <f>IFERROR(_xlfn.XLOOKUP($B4996,'Reference Prices - Do Not Edit'!$C$4:$C$6575,'Reference Prices - Do Not Edit'!$E$4:$E$6575),0)</f>
        <v>0</v>
      </c>
      <c r="F4996" s="25">
        <f>IFERROR(_xlfn.XLOOKUP($B4996,'Reference Prices - Do Not Edit'!$C$4:$C$6575,'Reference Prices - Do Not Edit'!$I$4:$I$6575),0)</f>
        <v>0</v>
      </c>
    </row>
    <row r="4997" spans="2:6">
      <c r="B4997" s="475"/>
      <c r="C4997" s="380" t="str">
        <f>IFERROR(_xlfn.XLOOKUP($B4997,'Reference Prices - Do Not Edit'!$C$4:$C$6575,'Reference Prices - Do Not Edit'!$B$4:$B$6575),"-")</f>
        <v>-</v>
      </c>
      <c r="D4997" s="23">
        <f>IFERROR(_xlfn.XLOOKUP($B4997,'Reference Prices - Do Not Edit'!$C$4:$C$6575,'Reference Prices - Do Not Edit'!$D$4:$D$6575),0)</f>
        <v>0</v>
      </c>
      <c r="E4997" s="23">
        <f>IFERROR(_xlfn.XLOOKUP($B4997,'Reference Prices - Do Not Edit'!$C$4:$C$6575,'Reference Prices - Do Not Edit'!$E$4:$E$6575),0)</f>
        <v>0</v>
      </c>
      <c r="F4997" s="25">
        <f>IFERROR(_xlfn.XLOOKUP($B4997,'Reference Prices - Do Not Edit'!$C$4:$C$6575,'Reference Prices - Do Not Edit'!$I$4:$I$6575),0)</f>
        <v>0</v>
      </c>
    </row>
    <row r="4998" spans="2:6">
      <c r="B4998" s="475"/>
      <c r="C4998" s="380" t="str">
        <f>IFERROR(_xlfn.XLOOKUP($B4998,'Reference Prices - Do Not Edit'!$C$4:$C$6575,'Reference Prices - Do Not Edit'!$B$4:$B$6575),"-")</f>
        <v>-</v>
      </c>
      <c r="D4998" s="23">
        <f>IFERROR(_xlfn.XLOOKUP($B4998,'Reference Prices - Do Not Edit'!$C$4:$C$6575,'Reference Prices - Do Not Edit'!$D$4:$D$6575),0)</f>
        <v>0</v>
      </c>
      <c r="E4998" s="23">
        <f>IFERROR(_xlfn.XLOOKUP($B4998,'Reference Prices - Do Not Edit'!$C$4:$C$6575,'Reference Prices - Do Not Edit'!$E$4:$E$6575),0)</f>
        <v>0</v>
      </c>
      <c r="F4998" s="25">
        <f>IFERROR(_xlfn.XLOOKUP($B4998,'Reference Prices - Do Not Edit'!$C$4:$C$6575,'Reference Prices - Do Not Edit'!$I$4:$I$6575),0)</f>
        <v>0</v>
      </c>
    </row>
    <row r="4999" spans="2:6">
      <c r="B4999" s="475"/>
      <c r="C4999" s="380" t="str">
        <f>IFERROR(_xlfn.XLOOKUP($B4999,'Reference Prices - Do Not Edit'!$C$4:$C$6575,'Reference Prices - Do Not Edit'!$B$4:$B$6575),"-")</f>
        <v>-</v>
      </c>
      <c r="D4999" s="23">
        <f>IFERROR(_xlfn.XLOOKUP($B4999,'Reference Prices - Do Not Edit'!$C$4:$C$6575,'Reference Prices - Do Not Edit'!$D$4:$D$6575),0)</f>
        <v>0</v>
      </c>
      <c r="E4999" s="23">
        <f>IFERROR(_xlfn.XLOOKUP($B4999,'Reference Prices - Do Not Edit'!$C$4:$C$6575,'Reference Prices - Do Not Edit'!$E$4:$E$6575),0)</f>
        <v>0</v>
      </c>
      <c r="F4999" s="25">
        <f>IFERROR(_xlfn.XLOOKUP($B4999,'Reference Prices - Do Not Edit'!$C$4:$C$6575,'Reference Prices - Do Not Edit'!$I$4:$I$6575),0)</f>
        <v>0</v>
      </c>
    </row>
    <row r="5000" spans="2:6">
      <c r="B5000" s="475"/>
      <c r="C5000" s="380" t="str">
        <f>IFERROR(_xlfn.XLOOKUP($B5000,'Reference Prices - Do Not Edit'!$C$4:$C$6575,'Reference Prices - Do Not Edit'!$B$4:$B$6575),"-")</f>
        <v>-</v>
      </c>
      <c r="D5000" s="23">
        <f>IFERROR(_xlfn.XLOOKUP($B5000,'Reference Prices - Do Not Edit'!$C$4:$C$6575,'Reference Prices - Do Not Edit'!$D$4:$D$6575),0)</f>
        <v>0</v>
      </c>
      <c r="E5000" s="23">
        <f>IFERROR(_xlfn.XLOOKUP($B5000,'Reference Prices - Do Not Edit'!$C$4:$C$6575,'Reference Prices - Do Not Edit'!$E$4:$E$6575),0)</f>
        <v>0</v>
      </c>
      <c r="F5000" s="25">
        <f>IFERROR(_xlfn.XLOOKUP($B5000,'Reference Prices - Do Not Edit'!$C$4:$C$6575,'Reference Prices - Do Not Edit'!$I$4:$I$6575),0)</f>
        <v>0</v>
      </c>
    </row>
    <row r="5001" spans="2:6">
      <c r="B5001" s="475"/>
      <c r="C5001" s="380" t="str">
        <f>IFERROR(_xlfn.XLOOKUP($B5001,'Reference Prices - Do Not Edit'!$C$4:$C$6575,'Reference Prices - Do Not Edit'!$B$4:$B$6575),"-")</f>
        <v>-</v>
      </c>
      <c r="D5001" s="23">
        <f>IFERROR(_xlfn.XLOOKUP($B5001,'Reference Prices - Do Not Edit'!$C$4:$C$6575,'Reference Prices - Do Not Edit'!$D$4:$D$6575),0)</f>
        <v>0</v>
      </c>
      <c r="E5001" s="23">
        <f>IFERROR(_xlfn.XLOOKUP($B5001,'Reference Prices - Do Not Edit'!$C$4:$C$6575,'Reference Prices - Do Not Edit'!$E$4:$E$6575),0)</f>
        <v>0</v>
      </c>
      <c r="F5001" s="25">
        <f>IFERROR(_xlfn.XLOOKUP($B5001,'Reference Prices - Do Not Edit'!$C$4:$C$6575,'Reference Prices - Do Not Edit'!$I$4:$I$6575),0)</f>
        <v>0</v>
      </c>
    </row>
    <row r="5002" spans="2:6">
      <c r="B5002" s="475"/>
      <c r="C5002" s="380" t="str">
        <f>IFERROR(_xlfn.XLOOKUP($B5002,'Reference Prices - Do Not Edit'!$C$4:$C$6575,'Reference Prices - Do Not Edit'!$B$4:$B$6575),"-")</f>
        <v>-</v>
      </c>
      <c r="D5002" s="23">
        <f>IFERROR(_xlfn.XLOOKUP($B5002,'Reference Prices - Do Not Edit'!$C$4:$C$6575,'Reference Prices - Do Not Edit'!$D$4:$D$6575),0)</f>
        <v>0</v>
      </c>
      <c r="E5002" s="23">
        <f>IFERROR(_xlfn.XLOOKUP($B5002,'Reference Prices - Do Not Edit'!$C$4:$C$6575,'Reference Prices - Do Not Edit'!$E$4:$E$6575),0)</f>
        <v>0</v>
      </c>
      <c r="F5002" s="25">
        <f>IFERROR(_xlfn.XLOOKUP($B5002,'Reference Prices - Do Not Edit'!$C$4:$C$6575,'Reference Prices - Do Not Edit'!$I$4:$I$6575),0)</f>
        <v>0</v>
      </c>
    </row>
    <row r="5003" spans="2:6">
      <c r="B5003" s="475"/>
      <c r="C5003" s="380" t="str">
        <f>IFERROR(_xlfn.XLOOKUP($B5003,'Reference Prices - Do Not Edit'!$C$4:$C$6575,'Reference Prices - Do Not Edit'!$B$4:$B$6575),"-")</f>
        <v>-</v>
      </c>
      <c r="D5003" s="23">
        <f>IFERROR(_xlfn.XLOOKUP($B5003,'Reference Prices - Do Not Edit'!$C$4:$C$6575,'Reference Prices - Do Not Edit'!$D$4:$D$6575),0)</f>
        <v>0</v>
      </c>
      <c r="E5003" s="23">
        <f>IFERROR(_xlfn.XLOOKUP($B5003,'Reference Prices - Do Not Edit'!$C$4:$C$6575,'Reference Prices - Do Not Edit'!$E$4:$E$6575),0)</f>
        <v>0</v>
      </c>
      <c r="F5003" s="25">
        <f>IFERROR(_xlfn.XLOOKUP($B5003,'Reference Prices - Do Not Edit'!$C$4:$C$6575,'Reference Prices - Do Not Edit'!$I$4:$I$6575),0)</f>
        <v>0</v>
      </c>
    </row>
    <row r="5004" spans="2:6">
      <c r="B5004" s="475"/>
      <c r="C5004" s="380" t="str">
        <f>IFERROR(_xlfn.XLOOKUP($B5004,'Reference Prices - Do Not Edit'!$C$4:$C$6575,'Reference Prices - Do Not Edit'!$B$4:$B$6575),"-")</f>
        <v>-</v>
      </c>
      <c r="D5004" s="23">
        <f>IFERROR(_xlfn.XLOOKUP($B5004,'Reference Prices - Do Not Edit'!$C$4:$C$6575,'Reference Prices - Do Not Edit'!$D$4:$D$6575),0)</f>
        <v>0</v>
      </c>
      <c r="E5004" s="23">
        <f>IFERROR(_xlfn.XLOOKUP($B5004,'Reference Prices - Do Not Edit'!$C$4:$C$6575,'Reference Prices - Do Not Edit'!$E$4:$E$6575),0)</f>
        <v>0</v>
      </c>
      <c r="F5004" s="25">
        <f>IFERROR(_xlfn.XLOOKUP($B5004,'Reference Prices - Do Not Edit'!$C$4:$C$6575,'Reference Prices - Do Not Edit'!$I$4:$I$6575),0)</f>
        <v>0</v>
      </c>
    </row>
    <row r="5005" spans="2:6">
      <c r="B5005" s="475"/>
      <c r="C5005" s="380" t="str">
        <f>IFERROR(_xlfn.XLOOKUP($B5005,'Reference Prices - Do Not Edit'!$C$4:$C$6575,'Reference Prices - Do Not Edit'!$B$4:$B$6575),"-")</f>
        <v>-</v>
      </c>
      <c r="D5005" s="23">
        <f>IFERROR(_xlfn.XLOOKUP($B5005,'Reference Prices - Do Not Edit'!$C$4:$C$6575,'Reference Prices - Do Not Edit'!$D$4:$D$6575),0)</f>
        <v>0</v>
      </c>
      <c r="E5005" s="23">
        <f>IFERROR(_xlfn.XLOOKUP($B5005,'Reference Prices - Do Not Edit'!$C$4:$C$6575,'Reference Prices - Do Not Edit'!$E$4:$E$6575),0)</f>
        <v>0</v>
      </c>
      <c r="F5005" s="25">
        <f>IFERROR(_xlfn.XLOOKUP($B5005,'Reference Prices - Do Not Edit'!$C$4:$C$6575,'Reference Prices - Do Not Edit'!$I$4:$I$6575),0)</f>
        <v>0</v>
      </c>
    </row>
    <row r="5006" spans="2:6">
      <c r="B5006" s="475"/>
      <c r="C5006" s="380" t="str">
        <f>IFERROR(_xlfn.XLOOKUP($B5006,'Reference Prices - Do Not Edit'!$C$4:$C$6575,'Reference Prices - Do Not Edit'!$B$4:$B$6575),"-")</f>
        <v>-</v>
      </c>
      <c r="D5006" s="23">
        <f>IFERROR(_xlfn.XLOOKUP($B5006,'Reference Prices - Do Not Edit'!$C$4:$C$6575,'Reference Prices - Do Not Edit'!$D$4:$D$6575),0)</f>
        <v>0</v>
      </c>
      <c r="E5006" s="23">
        <f>IFERROR(_xlfn.XLOOKUP($B5006,'Reference Prices - Do Not Edit'!$C$4:$C$6575,'Reference Prices - Do Not Edit'!$E$4:$E$6575),0)</f>
        <v>0</v>
      </c>
      <c r="F5006" s="25">
        <f>IFERROR(_xlfn.XLOOKUP($B5006,'Reference Prices - Do Not Edit'!$C$4:$C$6575,'Reference Prices - Do Not Edit'!$I$4:$I$6575),0)</f>
        <v>0</v>
      </c>
    </row>
    <row r="5007" spans="2:6">
      <c r="B5007" s="475"/>
      <c r="C5007" s="380" t="str">
        <f>IFERROR(_xlfn.XLOOKUP($B5007,'Reference Prices - Do Not Edit'!$C$4:$C$6575,'Reference Prices - Do Not Edit'!$B$4:$B$6575),"-")</f>
        <v>-</v>
      </c>
      <c r="D5007" s="23">
        <f>IFERROR(_xlfn.XLOOKUP($B5007,'Reference Prices - Do Not Edit'!$C$4:$C$6575,'Reference Prices - Do Not Edit'!$D$4:$D$6575),0)</f>
        <v>0</v>
      </c>
      <c r="E5007" s="23">
        <f>IFERROR(_xlfn.XLOOKUP($B5007,'Reference Prices - Do Not Edit'!$C$4:$C$6575,'Reference Prices - Do Not Edit'!$E$4:$E$6575),0)</f>
        <v>0</v>
      </c>
      <c r="F5007" s="25">
        <f>IFERROR(_xlfn.XLOOKUP($B5007,'Reference Prices - Do Not Edit'!$C$4:$C$6575,'Reference Prices - Do Not Edit'!$I$4:$I$6575),0)</f>
        <v>0</v>
      </c>
    </row>
    <row r="5008" spans="2:6">
      <c r="B5008" s="475"/>
      <c r="C5008" s="380" t="str">
        <f>IFERROR(_xlfn.XLOOKUP($B5008,'Reference Prices - Do Not Edit'!$C$4:$C$6575,'Reference Prices - Do Not Edit'!$B$4:$B$6575),"-")</f>
        <v>-</v>
      </c>
      <c r="D5008" s="23">
        <f>IFERROR(_xlfn.XLOOKUP($B5008,'Reference Prices - Do Not Edit'!$C$4:$C$6575,'Reference Prices - Do Not Edit'!$D$4:$D$6575),0)</f>
        <v>0</v>
      </c>
      <c r="E5008" s="23">
        <f>IFERROR(_xlfn.XLOOKUP($B5008,'Reference Prices - Do Not Edit'!$C$4:$C$6575,'Reference Prices - Do Not Edit'!$E$4:$E$6575),0)</f>
        <v>0</v>
      </c>
      <c r="F5008" s="25">
        <f>IFERROR(_xlfn.XLOOKUP($B5008,'Reference Prices - Do Not Edit'!$C$4:$C$6575,'Reference Prices - Do Not Edit'!$I$4:$I$6575),0)</f>
        <v>0</v>
      </c>
    </row>
    <row r="5009" spans="2:6">
      <c r="B5009" s="475"/>
      <c r="C5009" s="380" t="str">
        <f>IFERROR(_xlfn.XLOOKUP($B5009,'Reference Prices - Do Not Edit'!$C$4:$C$6575,'Reference Prices - Do Not Edit'!$B$4:$B$6575),"-")</f>
        <v>-</v>
      </c>
      <c r="D5009" s="23">
        <f>IFERROR(_xlfn.XLOOKUP($B5009,'Reference Prices - Do Not Edit'!$C$4:$C$6575,'Reference Prices - Do Not Edit'!$D$4:$D$6575),0)</f>
        <v>0</v>
      </c>
      <c r="E5009" s="23">
        <f>IFERROR(_xlfn.XLOOKUP($B5009,'Reference Prices - Do Not Edit'!$C$4:$C$6575,'Reference Prices - Do Not Edit'!$E$4:$E$6575),0)</f>
        <v>0</v>
      </c>
      <c r="F5009" s="25">
        <f>IFERROR(_xlfn.XLOOKUP($B5009,'Reference Prices - Do Not Edit'!$C$4:$C$6575,'Reference Prices - Do Not Edit'!$I$4:$I$6575),0)</f>
        <v>0</v>
      </c>
    </row>
    <row r="5010" spans="2:6">
      <c r="B5010" s="475"/>
      <c r="C5010" s="380" t="str">
        <f>IFERROR(_xlfn.XLOOKUP($B5010,'Reference Prices - Do Not Edit'!$C$4:$C$6575,'Reference Prices - Do Not Edit'!$B$4:$B$6575),"-")</f>
        <v>-</v>
      </c>
      <c r="D5010" s="23">
        <f>IFERROR(_xlfn.XLOOKUP($B5010,'Reference Prices - Do Not Edit'!$C$4:$C$6575,'Reference Prices - Do Not Edit'!$D$4:$D$6575),0)</f>
        <v>0</v>
      </c>
      <c r="E5010" s="23">
        <f>IFERROR(_xlfn.XLOOKUP($B5010,'Reference Prices - Do Not Edit'!$C$4:$C$6575,'Reference Prices - Do Not Edit'!$E$4:$E$6575),0)</f>
        <v>0</v>
      </c>
      <c r="F5010" s="25">
        <f>IFERROR(_xlfn.XLOOKUP($B5010,'Reference Prices - Do Not Edit'!$C$4:$C$6575,'Reference Prices - Do Not Edit'!$I$4:$I$6575),0)</f>
        <v>0</v>
      </c>
    </row>
    <row r="5011" spans="2:6">
      <c r="B5011" s="475"/>
      <c r="C5011" s="380" t="str">
        <f>IFERROR(_xlfn.XLOOKUP($B5011,'Reference Prices - Do Not Edit'!$C$4:$C$6575,'Reference Prices - Do Not Edit'!$B$4:$B$6575),"-")</f>
        <v>-</v>
      </c>
      <c r="D5011" s="23">
        <f>IFERROR(_xlfn.XLOOKUP($B5011,'Reference Prices - Do Not Edit'!$C$4:$C$6575,'Reference Prices - Do Not Edit'!$D$4:$D$6575),0)</f>
        <v>0</v>
      </c>
      <c r="E5011" s="23">
        <f>IFERROR(_xlfn.XLOOKUP($B5011,'Reference Prices - Do Not Edit'!$C$4:$C$6575,'Reference Prices - Do Not Edit'!$E$4:$E$6575),0)</f>
        <v>0</v>
      </c>
      <c r="F5011" s="25">
        <f>IFERROR(_xlfn.XLOOKUP($B5011,'Reference Prices - Do Not Edit'!$C$4:$C$6575,'Reference Prices - Do Not Edit'!$I$4:$I$6575),0)</f>
        <v>0</v>
      </c>
    </row>
    <row r="5012" spans="2:6">
      <c r="B5012" s="475"/>
      <c r="C5012" s="380" t="str">
        <f>IFERROR(_xlfn.XLOOKUP($B5012,'Reference Prices - Do Not Edit'!$C$4:$C$6575,'Reference Prices - Do Not Edit'!$B$4:$B$6575),"-")</f>
        <v>-</v>
      </c>
      <c r="D5012" s="23">
        <f>IFERROR(_xlfn.XLOOKUP($B5012,'Reference Prices - Do Not Edit'!$C$4:$C$6575,'Reference Prices - Do Not Edit'!$D$4:$D$6575),0)</f>
        <v>0</v>
      </c>
      <c r="E5012" s="23">
        <f>IFERROR(_xlfn.XLOOKUP($B5012,'Reference Prices - Do Not Edit'!$C$4:$C$6575,'Reference Prices - Do Not Edit'!$E$4:$E$6575),0)</f>
        <v>0</v>
      </c>
      <c r="F5012" s="25">
        <f>IFERROR(_xlfn.XLOOKUP($B5012,'Reference Prices - Do Not Edit'!$C$4:$C$6575,'Reference Prices - Do Not Edit'!$I$4:$I$6575),0)</f>
        <v>0</v>
      </c>
    </row>
    <row r="5013" spans="2:6">
      <c r="B5013" s="475"/>
      <c r="C5013" s="380" t="str">
        <f>IFERROR(_xlfn.XLOOKUP($B5013,'Reference Prices - Do Not Edit'!$C$4:$C$6575,'Reference Prices - Do Not Edit'!$B$4:$B$6575),"-")</f>
        <v>-</v>
      </c>
      <c r="D5013" s="23">
        <f>IFERROR(_xlfn.XLOOKUP($B5013,'Reference Prices - Do Not Edit'!$C$4:$C$6575,'Reference Prices - Do Not Edit'!$D$4:$D$6575),0)</f>
        <v>0</v>
      </c>
      <c r="E5013" s="23">
        <f>IFERROR(_xlfn.XLOOKUP($B5013,'Reference Prices - Do Not Edit'!$C$4:$C$6575,'Reference Prices - Do Not Edit'!$E$4:$E$6575),0)</f>
        <v>0</v>
      </c>
      <c r="F5013" s="25">
        <f>IFERROR(_xlfn.XLOOKUP($B5013,'Reference Prices - Do Not Edit'!$C$4:$C$6575,'Reference Prices - Do Not Edit'!$I$4:$I$6575),0)</f>
        <v>0</v>
      </c>
    </row>
    <row r="5014" spans="2:6">
      <c r="B5014" s="475"/>
      <c r="C5014" s="380" t="str">
        <f>IFERROR(_xlfn.XLOOKUP($B5014,'Reference Prices - Do Not Edit'!$C$4:$C$6575,'Reference Prices - Do Not Edit'!$B$4:$B$6575),"-")</f>
        <v>-</v>
      </c>
      <c r="D5014" s="23">
        <f>IFERROR(_xlfn.XLOOKUP($B5014,'Reference Prices - Do Not Edit'!$C$4:$C$6575,'Reference Prices - Do Not Edit'!$D$4:$D$6575),0)</f>
        <v>0</v>
      </c>
      <c r="E5014" s="23">
        <f>IFERROR(_xlfn.XLOOKUP($B5014,'Reference Prices - Do Not Edit'!$C$4:$C$6575,'Reference Prices - Do Not Edit'!$E$4:$E$6575),0)</f>
        <v>0</v>
      </c>
      <c r="F5014" s="25">
        <f>IFERROR(_xlfn.XLOOKUP($B5014,'Reference Prices - Do Not Edit'!$C$4:$C$6575,'Reference Prices - Do Not Edit'!$I$4:$I$6575),0)</f>
        <v>0</v>
      </c>
    </row>
    <row r="5015" spans="2:6">
      <c r="B5015" s="475"/>
      <c r="C5015" s="380" t="str">
        <f>IFERROR(_xlfn.XLOOKUP($B5015,'Reference Prices - Do Not Edit'!$C$4:$C$6575,'Reference Prices - Do Not Edit'!$B$4:$B$6575),"-")</f>
        <v>-</v>
      </c>
      <c r="D5015" s="23">
        <f>IFERROR(_xlfn.XLOOKUP($B5015,'Reference Prices - Do Not Edit'!$C$4:$C$6575,'Reference Prices - Do Not Edit'!$D$4:$D$6575),0)</f>
        <v>0</v>
      </c>
      <c r="E5015" s="23">
        <f>IFERROR(_xlfn.XLOOKUP($B5015,'Reference Prices - Do Not Edit'!$C$4:$C$6575,'Reference Prices - Do Not Edit'!$E$4:$E$6575),0)</f>
        <v>0</v>
      </c>
      <c r="F5015" s="25">
        <f>IFERROR(_xlfn.XLOOKUP($B5015,'Reference Prices - Do Not Edit'!$C$4:$C$6575,'Reference Prices - Do Not Edit'!$I$4:$I$6575),0)</f>
        <v>0</v>
      </c>
    </row>
    <row r="5016" spans="2:6">
      <c r="B5016" s="475"/>
      <c r="C5016" s="380" t="str">
        <f>IFERROR(_xlfn.XLOOKUP($B5016,'Reference Prices - Do Not Edit'!$C$4:$C$6575,'Reference Prices - Do Not Edit'!$B$4:$B$6575),"-")</f>
        <v>-</v>
      </c>
      <c r="D5016" s="23">
        <f>IFERROR(_xlfn.XLOOKUP($B5016,'Reference Prices - Do Not Edit'!$C$4:$C$6575,'Reference Prices - Do Not Edit'!$D$4:$D$6575),0)</f>
        <v>0</v>
      </c>
      <c r="E5016" s="23">
        <f>IFERROR(_xlfn.XLOOKUP($B5016,'Reference Prices - Do Not Edit'!$C$4:$C$6575,'Reference Prices - Do Not Edit'!$E$4:$E$6575),0)</f>
        <v>0</v>
      </c>
      <c r="F5016" s="25">
        <f>IFERROR(_xlfn.XLOOKUP($B5016,'Reference Prices - Do Not Edit'!$C$4:$C$6575,'Reference Prices - Do Not Edit'!$I$4:$I$6575),0)</f>
        <v>0</v>
      </c>
    </row>
    <row r="5017" spans="2:6">
      <c r="B5017" s="475"/>
      <c r="C5017" s="380" t="str">
        <f>IFERROR(_xlfn.XLOOKUP($B5017,'Reference Prices - Do Not Edit'!$C$4:$C$6575,'Reference Prices - Do Not Edit'!$B$4:$B$6575),"-")</f>
        <v>-</v>
      </c>
      <c r="D5017" s="23">
        <f>IFERROR(_xlfn.XLOOKUP($B5017,'Reference Prices - Do Not Edit'!$C$4:$C$6575,'Reference Prices - Do Not Edit'!$D$4:$D$6575),0)</f>
        <v>0</v>
      </c>
      <c r="E5017" s="23">
        <f>IFERROR(_xlfn.XLOOKUP($B5017,'Reference Prices - Do Not Edit'!$C$4:$C$6575,'Reference Prices - Do Not Edit'!$E$4:$E$6575),0)</f>
        <v>0</v>
      </c>
      <c r="F5017" s="25">
        <f>IFERROR(_xlfn.XLOOKUP($B5017,'Reference Prices - Do Not Edit'!$C$4:$C$6575,'Reference Prices - Do Not Edit'!$I$4:$I$6575),0)</f>
        <v>0</v>
      </c>
    </row>
    <row r="5018" spans="2:6">
      <c r="B5018" s="475"/>
      <c r="C5018" s="380" t="str">
        <f>IFERROR(_xlfn.XLOOKUP($B5018,'Reference Prices - Do Not Edit'!$C$4:$C$6575,'Reference Prices - Do Not Edit'!$B$4:$B$6575),"-")</f>
        <v>-</v>
      </c>
      <c r="D5018" s="23">
        <f>IFERROR(_xlfn.XLOOKUP($B5018,'Reference Prices - Do Not Edit'!$C$4:$C$6575,'Reference Prices - Do Not Edit'!$D$4:$D$6575),0)</f>
        <v>0</v>
      </c>
      <c r="E5018" s="23">
        <f>IFERROR(_xlfn.XLOOKUP($B5018,'Reference Prices - Do Not Edit'!$C$4:$C$6575,'Reference Prices - Do Not Edit'!$E$4:$E$6575),0)</f>
        <v>0</v>
      </c>
      <c r="F5018" s="25">
        <f>IFERROR(_xlfn.XLOOKUP($B5018,'Reference Prices - Do Not Edit'!$C$4:$C$6575,'Reference Prices - Do Not Edit'!$I$4:$I$6575),0)</f>
        <v>0</v>
      </c>
    </row>
    <row r="5019" spans="2:6">
      <c r="B5019" s="475"/>
      <c r="C5019" s="380" t="str">
        <f>IFERROR(_xlfn.XLOOKUP($B5019,'Reference Prices - Do Not Edit'!$C$4:$C$6575,'Reference Prices - Do Not Edit'!$B$4:$B$6575),"-")</f>
        <v>-</v>
      </c>
      <c r="D5019" s="23">
        <f>IFERROR(_xlfn.XLOOKUP($B5019,'Reference Prices - Do Not Edit'!$C$4:$C$6575,'Reference Prices - Do Not Edit'!$D$4:$D$6575),0)</f>
        <v>0</v>
      </c>
      <c r="E5019" s="23">
        <f>IFERROR(_xlfn.XLOOKUP($B5019,'Reference Prices - Do Not Edit'!$C$4:$C$6575,'Reference Prices - Do Not Edit'!$E$4:$E$6575),0)</f>
        <v>0</v>
      </c>
      <c r="F5019" s="25">
        <f>IFERROR(_xlfn.XLOOKUP($B5019,'Reference Prices - Do Not Edit'!$C$4:$C$6575,'Reference Prices - Do Not Edit'!$I$4:$I$6575),0)</f>
        <v>0</v>
      </c>
    </row>
    <row r="5020" spans="2:6">
      <c r="B5020" s="475"/>
      <c r="C5020" s="380" t="str">
        <f>IFERROR(_xlfn.XLOOKUP($B5020,'Reference Prices - Do Not Edit'!$C$4:$C$6575,'Reference Prices - Do Not Edit'!$B$4:$B$6575),"-")</f>
        <v>-</v>
      </c>
      <c r="D5020" s="23">
        <f>IFERROR(_xlfn.XLOOKUP($B5020,'Reference Prices - Do Not Edit'!$C$4:$C$6575,'Reference Prices - Do Not Edit'!$D$4:$D$6575),0)</f>
        <v>0</v>
      </c>
      <c r="E5020" s="23">
        <f>IFERROR(_xlfn.XLOOKUP($B5020,'Reference Prices - Do Not Edit'!$C$4:$C$6575,'Reference Prices - Do Not Edit'!$E$4:$E$6575),0)</f>
        <v>0</v>
      </c>
      <c r="F5020" s="25">
        <f>IFERROR(_xlfn.XLOOKUP($B5020,'Reference Prices - Do Not Edit'!$C$4:$C$6575,'Reference Prices - Do Not Edit'!$I$4:$I$6575),0)</f>
        <v>0</v>
      </c>
    </row>
    <row r="5021" spans="2:6">
      <c r="B5021" s="475"/>
      <c r="C5021" s="380" t="str">
        <f>IFERROR(_xlfn.XLOOKUP($B5021,'Reference Prices - Do Not Edit'!$C$4:$C$6575,'Reference Prices - Do Not Edit'!$B$4:$B$6575),"-")</f>
        <v>-</v>
      </c>
      <c r="D5021" s="23">
        <f>IFERROR(_xlfn.XLOOKUP($B5021,'Reference Prices - Do Not Edit'!$C$4:$C$6575,'Reference Prices - Do Not Edit'!$D$4:$D$6575),0)</f>
        <v>0</v>
      </c>
      <c r="E5021" s="23">
        <f>IFERROR(_xlfn.XLOOKUP($B5021,'Reference Prices - Do Not Edit'!$C$4:$C$6575,'Reference Prices - Do Not Edit'!$E$4:$E$6575),0)</f>
        <v>0</v>
      </c>
      <c r="F5021" s="25">
        <f>IFERROR(_xlfn.XLOOKUP($B5021,'Reference Prices - Do Not Edit'!$C$4:$C$6575,'Reference Prices - Do Not Edit'!$I$4:$I$6575),0)</f>
        <v>0</v>
      </c>
    </row>
    <row r="5022" spans="2:6">
      <c r="B5022" s="475"/>
      <c r="C5022" s="380" t="str">
        <f>IFERROR(_xlfn.XLOOKUP($B5022,'Reference Prices - Do Not Edit'!$C$4:$C$6575,'Reference Prices - Do Not Edit'!$B$4:$B$6575),"-")</f>
        <v>-</v>
      </c>
      <c r="D5022" s="23">
        <f>IFERROR(_xlfn.XLOOKUP($B5022,'Reference Prices - Do Not Edit'!$C$4:$C$6575,'Reference Prices - Do Not Edit'!$D$4:$D$6575),0)</f>
        <v>0</v>
      </c>
      <c r="E5022" s="23">
        <f>IFERROR(_xlfn.XLOOKUP($B5022,'Reference Prices - Do Not Edit'!$C$4:$C$6575,'Reference Prices - Do Not Edit'!$E$4:$E$6575),0)</f>
        <v>0</v>
      </c>
      <c r="F5022" s="25">
        <f>IFERROR(_xlfn.XLOOKUP($B5022,'Reference Prices - Do Not Edit'!$C$4:$C$6575,'Reference Prices - Do Not Edit'!$I$4:$I$6575),0)</f>
        <v>0</v>
      </c>
    </row>
    <row r="5023" spans="2:6">
      <c r="B5023" s="475"/>
      <c r="C5023" s="380" t="str">
        <f>IFERROR(_xlfn.XLOOKUP($B5023,'Reference Prices - Do Not Edit'!$C$4:$C$6575,'Reference Prices - Do Not Edit'!$B$4:$B$6575),"-")</f>
        <v>-</v>
      </c>
      <c r="D5023" s="23">
        <f>IFERROR(_xlfn.XLOOKUP($B5023,'Reference Prices - Do Not Edit'!$C$4:$C$6575,'Reference Prices - Do Not Edit'!$D$4:$D$6575),0)</f>
        <v>0</v>
      </c>
      <c r="E5023" s="23">
        <f>IFERROR(_xlfn.XLOOKUP($B5023,'Reference Prices - Do Not Edit'!$C$4:$C$6575,'Reference Prices - Do Not Edit'!$E$4:$E$6575),0)</f>
        <v>0</v>
      </c>
      <c r="F5023" s="25">
        <f>IFERROR(_xlfn.XLOOKUP($B5023,'Reference Prices - Do Not Edit'!$C$4:$C$6575,'Reference Prices - Do Not Edit'!$I$4:$I$6575),0)</f>
        <v>0</v>
      </c>
    </row>
    <row r="5024" spans="2:6">
      <c r="B5024" s="475"/>
      <c r="C5024" s="380" t="str">
        <f>IFERROR(_xlfn.XLOOKUP($B5024,'Reference Prices - Do Not Edit'!$C$4:$C$6575,'Reference Prices - Do Not Edit'!$B$4:$B$6575),"-")</f>
        <v>-</v>
      </c>
      <c r="D5024" s="23">
        <f>IFERROR(_xlfn.XLOOKUP($B5024,'Reference Prices - Do Not Edit'!$C$4:$C$6575,'Reference Prices - Do Not Edit'!$D$4:$D$6575),0)</f>
        <v>0</v>
      </c>
      <c r="E5024" s="23">
        <f>IFERROR(_xlfn.XLOOKUP($B5024,'Reference Prices - Do Not Edit'!$C$4:$C$6575,'Reference Prices - Do Not Edit'!$E$4:$E$6575),0)</f>
        <v>0</v>
      </c>
      <c r="F5024" s="25">
        <f>IFERROR(_xlfn.XLOOKUP($B5024,'Reference Prices - Do Not Edit'!$C$4:$C$6575,'Reference Prices - Do Not Edit'!$I$4:$I$6575),0)</f>
        <v>0</v>
      </c>
    </row>
    <row r="5025" spans="2:6">
      <c r="B5025" s="475"/>
      <c r="C5025" s="380" t="str">
        <f>IFERROR(_xlfn.XLOOKUP($B5025,'Reference Prices - Do Not Edit'!$C$4:$C$6575,'Reference Prices - Do Not Edit'!$B$4:$B$6575),"-")</f>
        <v>-</v>
      </c>
      <c r="D5025" s="23">
        <f>IFERROR(_xlfn.XLOOKUP($B5025,'Reference Prices - Do Not Edit'!$C$4:$C$6575,'Reference Prices - Do Not Edit'!$D$4:$D$6575),0)</f>
        <v>0</v>
      </c>
      <c r="E5025" s="23">
        <f>IFERROR(_xlfn.XLOOKUP($B5025,'Reference Prices - Do Not Edit'!$C$4:$C$6575,'Reference Prices - Do Not Edit'!$E$4:$E$6575),0)</f>
        <v>0</v>
      </c>
      <c r="F5025" s="25">
        <f>IFERROR(_xlfn.XLOOKUP($B5025,'Reference Prices - Do Not Edit'!$C$4:$C$6575,'Reference Prices - Do Not Edit'!$I$4:$I$6575),0)</f>
        <v>0</v>
      </c>
    </row>
    <row r="5026" spans="2:6">
      <c r="B5026" s="475"/>
      <c r="C5026" s="380" t="str">
        <f>IFERROR(_xlfn.XLOOKUP($B5026,'Reference Prices - Do Not Edit'!$C$4:$C$6575,'Reference Prices - Do Not Edit'!$B$4:$B$6575),"-")</f>
        <v>-</v>
      </c>
      <c r="D5026" s="23">
        <f>IFERROR(_xlfn.XLOOKUP($B5026,'Reference Prices - Do Not Edit'!$C$4:$C$6575,'Reference Prices - Do Not Edit'!$D$4:$D$6575),0)</f>
        <v>0</v>
      </c>
      <c r="E5026" s="23">
        <f>IFERROR(_xlfn.XLOOKUP($B5026,'Reference Prices - Do Not Edit'!$C$4:$C$6575,'Reference Prices - Do Not Edit'!$E$4:$E$6575),0)</f>
        <v>0</v>
      </c>
      <c r="F5026" s="25">
        <f>IFERROR(_xlfn.XLOOKUP($B5026,'Reference Prices - Do Not Edit'!$C$4:$C$6575,'Reference Prices - Do Not Edit'!$I$4:$I$6575),0)</f>
        <v>0</v>
      </c>
    </row>
    <row r="5027" spans="2:6">
      <c r="B5027" s="475"/>
      <c r="C5027" s="380" t="str">
        <f>IFERROR(_xlfn.XLOOKUP($B5027,'Reference Prices - Do Not Edit'!$C$4:$C$6575,'Reference Prices - Do Not Edit'!$B$4:$B$6575),"-")</f>
        <v>-</v>
      </c>
      <c r="D5027" s="23">
        <f>IFERROR(_xlfn.XLOOKUP($B5027,'Reference Prices - Do Not Edit'!$C$4:$C$6575,'Reference Prices - Do Not Edit'!$D$4:$D$6575),0)</f>
        <v>0</v>
      </c>
      <c r="E5027" s="23">
        <f>IFERROR(_xlfn.XLOOKUP($B5027,'Reference Prices - Do Not Edit'!$C$4:$C$6575,'Reference Prices - Do Not Edit'!$E$4:$E$6575),0)</f>
        <v>0</v>
      </c>
      <c r="F5027" s="25">
        <f>IFERROR(_xlfn.XLOOKUP($B5027,'Reference Prices - Do Not Edit'!$C$4:$C$6575,'Reference Prices - Do Not Edit'!$I$4:$I$6575),0)</f>
        <v>0</v>
      </c>
    </row>
    <row r="5028" spans="2:6">
      <c r="B5028" s="475"/>
      <c r="C5028" s="380" t="str">
        <f>IFERROR(_xlfn.XLOOKUP($B5028,'Reference Prices - Do Not Edit'!$C$4:$C$6575,'Reference Prices - Do Not Edit'!$B$4:$B$6575),"-")</f>
        <v>-</v>
      </c>
      <c r="D5028" s="23">
        <f>IFERROR(_xlfn.XLOOKUP($B5028,'Reference Prices - Do Not Edit'!$C$4:$C$6575,'Reference Prices - Do Not Edit'!$D$4:$D$6575),0)</f>
        <v>0</v>
      </c>
      <c r="E5028" s="23">
        <f>IFERROR(_xlfn.XLOOKUP($B5028,'Reference Prices - Do Not Edit'!$C$4:$C$6575,'Reference Prices - Do Not Edit'!$E$4:$E$6575),0)</f>
        <v>0</v>
      </c>
      <c r="F5028" s="25">
        <f>IFERROR(_xlfn.XLOOKUP($B5028,'Reference Prices - Do Not Edit'!$C$4:$C$6575,'Reference Prices - Do Not Edit'!$I$4:$I$6575),0)</f>
        <v>0</v>
      </c>
    </row>
    <row r="5029" spans="2:6">
      <c r="B5029" s="475"/>
      <c r="C5029" s="380" t="str">
        <f>IFERROR(_xlfn.XLOOKUP($B5029,'Reference Prices - Do Not Edit'!$C$4:$C$6575,'Reference Prices - Do Not Edit'!$B$4:$B$6575),"-")</f>
        <v>-</v>
      </c>
      <c r="D5029" s="23">
        <f>IFERROR(_xlfn.XLOOKUP($B5029,'Reference Prices - Do Not Edit'!$C$4:$C$6575,'Reference Prices - Do Not Edit'!$D$4:$D$6575),0)</f>
        <v>0</v>
      </c>
      <c r="E5029" s="23">
        <f>IFERROR(_xlfn.XLOOKUP($B5029,'Reference Prices - Do Not Edit'!$C$4:$C$6575,'Reference Prices - Do Not Edit'!$E$4:$E$6575),0)</f>
        <v>0</v>
      </c>
      <c r="F5029" s="25">
        <f>IFERROR(_xlfn.XLOOKUP($B5029,'Reference Prices - Do Not Edit'!$C$4:$C$6575,'Reference Prices - Do Not Edit'!$I$4:$I$6575),0)</f>
        <v>0</v>
      </c>
    </row>
    <row r="5030" spans="2:6">
      <c r="B5030" s="475"/>
      <c r="C5030" s="380" t="str">
        <f>IFERROR(_xlfn.XLOOKUP($B5030,'Reference Prices - Do Not Edit'!$C$4:$C$6575,'Reference Prices - Do Not Edit'!$B$4:$B$6575),"-")</f>
        <v>-</v>
      </c>
      <c r="D5030" s="23">
        <f>IFERROR(_xlfn.XLOOKUP($B5030,'Reference Prices - Do Not Edit'!$C$4:$C$6575,'Reference Prices - Do Not Edit'!$D$4:$D$6575),0)</f>
        <v>0</v>
      </c>
      <c r="E5030" s="23">
        <f>IFERROR(_xlfn.XLOOKUP($B5030,'Reference Prices - Do Not Edit'!$C$4:$C$6575,'Reference Prices - Do Not Edit'!$E$4:$E$6575),0)</f>
        <v>0</v>
      </c>
      <c r="F5030" s="25">
        <f>IFERROR(_xlfn.XLOOKUP($B5030,'Reference Prices - Do Not Edit'!$C$4:$C$6575,'Reference Prices - Do Not Edit'!$I$4:$I$6575),0)</f>
        <v>0</v>
      </c>
    </row>
    <row r="5031" spans="2:6">
      <c r="B5031" s="475"/>
      <c r="C5031" s="380" t="str">
        <f>IFERROR(_xlfn.XLOOKUP($B5031,'Reference Prices - Do Not Edit'!$C$4:$C$6575,'Reference Prices - Do Not Edit'!$B$4:$B$6575),"-")</f>
        <v>-</v>
      </c>
      <c r="D5031" s="23">
        <f>IFERROR(_xlfn.XLOOKUP($B5031,'Reference Prices - Do Not Edit'!$C$4:$C$6575,'Reference Prices - Do Not Edit'!$D$4:$D$6575),0)</f>
        <v>0</v>
      </c>
      <c r="E5031" s="23">
        <f>IFERROR(_xlfn.XLOOKUP($B5031,'Reference Prices - Do Not Edit'!$C$4:$C$6575,'Reference Prices - Do Not Edit'!$E$4:$E$6575),0)</f>
        <v>0</v>
      </c>
      <c r="F5031" s="25">
        <f>IFERROR(_xlfn.XLOOKUP($B5031,'Reference Prices - Do Not Edit'!$C$4:$C$6575,'Reference Prices - Do Not Edit'!$I$4:$I$6575),0)</f>
        <v>0</v>
      </c>
    </row>
    <row r="5032" spans="2:6">
      <c r="B5032" s="475"/>
      <c r="C5032" s="380" t="str">
        <f>IFERROR(_xlfn.XLOOKUP($B5032,'Reference Prices - Do Not Edit'!$C$4:$C$6575,'Reference Prices - Do Not Edit'!$B$4:$B$6575),"-")</f>
        <v>-</v>
      </c>
      <c r="D5032" s="23">
        <f>IFERROR(_xlfn.XLOOKUP($B5032,'Reference Prices - Do Not Edit'!$C$4:$C$6575,'Reference Prices - Do Not Edit'!$D$4:$D$6575),0)</f>
        <v>0</v>
      </c>
      <c r="E5032" s="23">
        <f>IFERROR(_xlfn.XLOOKUP($B5032,'Reference Prices - Do Not Edit'!$C$4:$C$6575,'Reference Prices - Do Not Edit'!$E$4:$E$6575),0)</f>
        <v>0</v>
      </c>
      <c r="F5032" s="25">
        <f>IFERROR(_xlfn.XLOOKUP($B5032,'Reference Prices - Do Not Edit'!$C$4:$C$6575,'Reference Prices - Do Not Edit'!$I$4:$I$6575),0)</f>
        <v>0</v>
      </c>
    </row>
    <row r="5033" spans="2:6">
      <c r="B5033" s="475"/>
      <c r="C5033" s="380" t="str">
        <f>IFERROR(_xlfn.XLOOKUP($B5033,'Reference Prices - Do Not Edit'!$C$4:$C$6575,'Reference Prices - Do Not Edit'!$B$4:$B$6575),"-")</f>
        <v>-</v>
      </c>
      <c r="D5033" s="23">
        <f>IFERROR(_xlfn.XLOOKUP($B5033,'Reference Prices - Do Not Edit'!$C$4:$C$6575,'Reference Prices - Do Not Edit'!$D$4:$D$6575),0)</f>
        <v>0</v>
      </c>
      <c r="E5033" s="23">
        <f>IFERROR(_xlfn.XLOOKUP($B5033,'Reference Prices - Do Not Edit'!$C$4:$C$6575,'Reference Prices - Do Not Edit'!$E$4:$E$6575),0)</f>
        <v>0</v>
      </c>
      <c r="F5033" s="25">
        <f>IFERROR(_xlfn.XLOOKUP($B5033,'Reference Prices - Do Not Edit'!$C$4:$C$6575,'Reference Prices - Do Not Edit'!$I$4:$I$6575),0)</f>
        <v>0</v>
      </c>
    </row>
    <row r="5034" spans="2:6">
      <c r="B5034" s="475"/>
      <c r="C5034" s="380" t="str">
        <f>IFERROR(_xlfn.XLOOKUP($B5034,'Reference Prices - Do Not Edit'!$C$4:$C$6575,'Reference Prices - Do Not Edit'!$B$4:$B$6575),"-")</f>
        <v>-</v>
      </c>
      <c r="D5034" s="23">
        <f>IFERROR(_xlfn.XLOOKUP($B5034,'Reference Prices - Do Not Edit'!$C$4:$C$6575,'Reference Prices - Do Not Edit'!$D$4:$D$6575),0)</f>
        <v>0</v>
      </c>
      <c r="E5034" s="23">
        <f>IFERROR(_xlfn.XLOOKUP($B5034,'Reference Prices - Do Not Edit'!$C$4:$C$6575,'Reference Prices - Do Not Edit'!$E$4:$E$6575),0)</f>
        <v>0</v>
      </c>
      <c r="F5034" s="25">
        <f>IFERROR(_xlfn.XLOOKUP($B5034,'Reference Prices - Do Not Edit'!$C$4:$C$6575,'Reference Prices - Do Not Edit'!$I$4:$I$6575),0)</f>
        <v>0</v>
      </c>
    </row>
    <row r="5035" spans="2:6">
      <c r="B5035" s="475"/>
      <c r="C5035" s="380" t="str">
        <f>IFERROR(_xlfn.XLOOKUP($B5035,'Reference Prices - Do Not Edit'!$C$4:$C$6575,'Reference Prices - Do Not Edit'!$B$4:$B$6575),"-")</f>
        <v>-</v>
      </c>
      <c r="D5035" s="23">
        <f>IFERROR(_xlfn.XLOOKUP($B5035,'Reference Prices - Do Not Edit'!$C$4:$C$6575,'Reference Prices - Do Not Edit'!$D$4:$D$6575),0)</f>
        <v>0</v>
      </c>
      <c r="E5035" s="23">
        <f>IFERROR(_xlfn.XLOOKUP($B5035,'Reference Prices - Do Not Edit'!$C$4:$C$6575,'Reference Prices - Do Not Edit'!$E$4:$E$6575),0)</f>
        <v>0</v>
      </c>
      <c r="F5035" s="25">
        <f>IFERROR(_xlfn.XLOOKUP($B5035,'Reference Prices - Do Not Edit'!$C$4:$C$6575,'Reference Prices - Do Not Edit'!$I$4:$I$6575),0)</f>
        <v>0</v>
      </c>
    </row>
    <row r="5036" spans="2:6">
      <c r="B5036" s="475"/>
      <c r="C5036" s="380" t="str">
        <f>IFERROR(_xlfn.XLOOKUP($B5036,'Reference Prices - Do Not Edit'!$C$4:$C$6575,'Reference Prices - Do Not Edit'!$B$4:$B$6575),"-")</f>
        <v>-</v>
      </c>
      <c r="D5036" s="23">
        <f>IFERROR(_xlfn.XLOOKUP($B5036,'Reference Prices - Do Not Edit'!$C$4:$C$6575,'Reference Prices - Do Not Edit'!$D$4:$D$6575),0)</f>
        <v>0</v>
      </c>
      <c r="E5036" s="23">
        <f>IFERROR(_xlfn.XLOOKUP($B5036,'Reference Prices - Do Not Edit'!$C$4:$C$6575,'Reference Prices - Do Not Edit'!$E$4:$E$6575),0)</f>
        <v>0</v>
      </c>
      <c r="F5036" s="25">
        <f>IFERROR(_xlfn.XLOOKUP($B5036,'Reference Prices - Do Not Edit'!$C$4:$C$6575,'Reference Prices - Do Not Edit'!$I$4:$I$6575),0)</f>
        <v>0</v>
      </c>
    </row>
    <row r="5037" spans="2:6">
      <c r="B5037" s="475"/>
      <c r="C5037" s="380" t="str">
        <f>IFERROR(_xlfn.XLOOKUP($B5037,'Reference Prices - Do Not Edit'!$C$4:$C$6575,'Reference Prices - Do Not Edit'!$B$4:$B$6575),"-")</f>
        <v>-</v>
      </c>
      <c r="D5037" s="23">
        <f>IFERROR(_xlfn.XLOOKUP($B5037,'Reference Prices - Do Not Edit'!$C$4:$C$6575,'Reference Prices - Do Not Edit'!$D$4:$D$6575),0)</f>
        <v>0</v>
      </c>
      <c r="E5037" s="23">
        <f>IFERROR(_xlfn.XLOOKUP($B5037,'Reference Prices - Do Not Edit'!$C$4:$C$6575,'Reference Prices - Do Not Edit'!$E$4:$E$6575),0)</f>
        <v>0</v>
      </c>
      <c r="F5037" s="25">
        <f>IFERROR(_xlfn.XLOOKUP($B5037,'Reference Prices - Do Not Edit'!$C$4:$C$6575,'Reference Prices - Do Not Edit'!$I$4:$I$6575),0)</f>
        <v>0</v>
      </c>
    </row>
    <row r="5038" spans="2:6">
      <c r="B5038" s="475"/>
      <c r="C5038" s="380" t="str">
        <f>IFERROR(_xlfn.XLOOKUP($B5038,'Reference Prices - Do Not Edit'!$C$4:$C$6575,'Reference Prices - Do Not Edit'!$B$4:$B$6575),"-")</f>
        <v>-</v>
      </c>
      <c r="D5038" s="23">
        <f>IFERROR(_xlfn.XLOOKUP($B5038,'Reference Prices - Do Not Edit'!$C$4:$C$6575,'Reference Prices - Do Not Edit'!$D$4:$D$6575),0)</f>
        <v>0</v>
      </c>
      <c r="E5038" s="23">
        <f>IFERROR(_xlfn.XLOOKUP($B5038,'Reference Prices - Do Not Edit'!$C$4:$C$6575,'Reference Prices - Do Not Edit'!$E$4:$E$6575),0)</f>
        <v>0</v>
      </c>
      <c r="F5038" s="25">
        <f>IFERROR(_xlfn.XLOOKUP($B5038,'Reference Prices - Do Not Edit'!$C$4:$C$6575,'Reference Prices - Do Not Edit'!$I$4:$I$6575),0)</f>
        <v>0</v>
      </c>
    </row>
    <row r="5039" spans="2:6">
      <c r="B5039" s="475"/>
      <c r="C5039" s="380" t="str">
        <f>IFERROR(_xlfn.XLOOKUP($B5039,'Reference Prices - Do Not Edit'!$C$4:$C$6575,'Reference Prices - Do Not Edit'!$B$4:$B$6575),"-")</f>
        <v>-</v>
      </c>
      <c r="D5039" s="23">
        <f>IFERROR(_xlfn.XLOOKUP($B5039,'Reference Prices - Do Not Edit'!$C$4:$C$6575,'Reference Prices - Do Not Edit'!$D$4:$D$6575),0)</f>
        <v>0</v>
      </c>
      <c r="E5039" s="23">
        <f>IFERROR(_xlfn.XLOOKUP($B5039,'Reference Prices - Do Not Edit'!$C$4:$C$6575,'Reference Prices - Do Not Edit'!$E$4:$E$6575),0)</f>
        <v>0</v>
      </c>
      <c r="F5039" s="25">
        <f>IFERROR(_xlfn.XLOOKUP($B5039,'Reference Prices - Do Not Edit'!$C$4:$C$6575,'Reference Prices - Do Not Edit'!$I$4:$I$6575),0)</f>
        <v>0</v>
      </c>
    </row>
    <row r="5040" spans="2:6">
      <c r="B5040" s="475"/>
      <c r="C5040" s="380" t="str">
        <f>IFERROR(_xlfn.XLOOKUP($B5040,'Reference Prices - Do Not Edit'!$C$4:$C$6575,'Reference Prices - Do Not Edit'!$B$4:$B$6575),"-")</f>
        <v>-</v>
      </c>
      <c r="D5040" s="23">
        <f>IFERROR(_xlfn.XLOOKUP($B5040,'Reference Prices - Do Not Edit'!$C$4:$C$6575,'Reference Prices - Do Not Edit'!$D$4:$D$6575),0)</f>
        <v>0</v>
      </c>
      <c r="E5040" s="23">
        <f>IFERROR(_xlfn.XLOOKUP($B5040,'Reference Prices - Do Not Edit'!$C$4:$C$6575,'Reference Prices - Do Not Edit'!$E$4:$E$6575),0)</f>
        <v>0</v>
      </c>
      <c r="F5040" s="25">
        <f>IFERROR(_xlfn.XLOOKUP($B5040,'Reference Prices - Do Not Edit'!$C$4:$C$6575,'Reference Prices - Do Not Edit'!$I$4:$I$6575),0)</f>
        <v>0</v>
      </c>
    </row>
    <row r="5041" spans="2:6">
      <c r="B5041" s="475"/>
      <c r="C5041" s="380" t="str">
        <f>IFERROR(_xlfn.XLOOKUP($B5041,'Reference Prices - Do Not Edit'!$C$4:$C$6575,'Reference Prices - Do Not Edit'!$B$4:$B$6575),"-")</f>
        <v>-</v>
      </c>
      <c r="D5041" s="23">
        <f>IFERROR(_xlfn.XLOOKUP($B5041,'Reference Prices - Do Not Edit'!$C$4:$C$6575,'Reference Prices - Do Not Edit'!$D$4:$D$6575),0)</f>
        <v>0</v>
      </c>
      <c r="E5041" s="23">
        <f>IFERROR(_xlfn.XLOOKUP($B5041,'Reference Prices - Do Not Edit'!$C$4:$C$6575,'Reference Prices - Do Not Edit'!$E$4:$E$6575),0)</f>
        <v>0</v>
      </c>
      <c r="F5041" s="25">
        <f>IFERROR(_xlfn.XLOOKUP($B5041,'Reference Prices - Do Not Edit'!$C$4:$C$6575,'Reference Prices - Do Not Edit'!$I$4:$I$6575),0)</f>
        <v>0</v>
      </c>
    </row>
    <row r="5042" spans="2:6">
      <c r="B5042" s="475"/>
      <c r="C5042" s="380" t="str">
        <f>IFERROR(_xlfn.XLOOKUP($B5042,'Reference Prices - Do Not Edit'!$C$4:$C$6575,'Reference Prices - Do Not Edit'!$B$4:$B$6575),"-")</f>
        <v>-</v>
      </c>
      <c r="D5042" s="23">
        <f>IFERROR(_xlfn.XLOOKUP($B5042,'Reference Prices - Do Not Edit'!$C$4:$C$6575,'Reference Prices - Do Not Edit'!$D$4:$D$6575),0)</f>
        <v>0</v>
      </c>
      <c r="E5042" s="23">
        <f>IFERROR(_xlfn.XLOOKUP($B5042,'Reference Prices - Do Not Edit'!$C$4:$C$6575,'Reference Prices - Do Not Edit'!$E$4:$E$6575),0)</f>
        <v>0</v>
      </c>
      <c r="F5042" s="25">
        <f>IFERROR(_xlfn.XLOOKUP($B5042,'Reference Prices - Do Not Edit'!$C$4:$C$6575,'Reference Prices - Do Not Edit'!$I$4:$I$6575),0)</f>
        <v>0</v>
      </c>
    </row>
    <row r="5043" spans="2:6">
      <c r="B5043" s="475"/>
      <c r="C5043" s="380" t="str">
        <f>IFERROR(_xlfn.XLOOKUP($B5043,'Reference Prices - Do Not Edit'!$C$4:$C$6575,'Reference Prices - Do Not Edit'!$B$4:$B$6575),"-")</f>
        <v>-</v>
      </c>
      <c r="D5043" s="23">
        <f>IFERROR(_xlfn.XLOOKUP($B5043,'Reference Prices - Do Not Edit'!$C$4:$C$6575,'Reference Prices - Do Not Edit'!$D$4:$D$6575),0)</f>
        <v>0</v>
      </c>
      <c r="E5043" s="23">
        <f>IFERROR(_xlfn.XLOOKUP($B5043,'Reference Prices - Do Not Edit'!$C$4:$C$6575,'Reference Prices - Do Not Edit'!$E$4:$E$6575),0)</f>
        <v>0</v>
      </c>
      <c r="F5043" s="25">
        <f>IFERROR(_xlfn.XLOOKUP($B5043,'Reference Prices - Do Not Edit'!$C$4:$C$6575,'Reference Prices - Do Not Edit'!$I$4:$I$6575),0)</f>
        <v>0</v>
      </c>
    </row>
    <row r="5044" spans="2:6">
      <c r="B5044" s="475"/>
      <c r="C5044" s="380" t="str">
        <f>IFERROR(_xlfn.XLOOKUP($B5044,'Reference Prices - Do Not Edit'!$C$4:$C$6575,'Reference Prices - Do Not Edit'!$B$4:$B$6575),"-")</f>
        <v>-</v>
      </c>
      <c r="D5044" s="23">
        <f>IFERROR(_xlfn.XLOOKUP($B5044,'Reference Prices - Do Not Edit'!$C$4:$C$6575,'Reference Prices - Do Not Edit'!$D$4:$D$6575),0)</f>
        <v>0</v>
      </c>
      <c r="E5044" s="23">
        <f>IFERROR(_xlfn.XLOOKUP($B5044,'Reference Prices - Do Not Edit'!$C$4:$C$6575,'Reference Prices - Do Not Edit'!$E$4:$E$6575),0)</f>
        <v>0</v>
      </c>
      <c r="F5044" s="25">
        <f>IFERROR(_xlfn.XLOOKUP($B5044,'Reference Prices - Do Not Edit'!$C$4:$C$6575,'Reference Prices - Do Not Edit'!$I$4:$I$6575),0)</f>
        <v>0</v>
      </c>
    </row>
    <row r="5045" spans="2:6">
      <c r="B5045" s="475"/>
      <c r="C5045" s="380" t="str">
        <f>IFERROR(_xlfn.XLOOKUP($B5045,'Reference Prices - Do Not Edit'!$C$4:$C$6575,'Reference Prices - Do Not Edit'!$B$4:$B$6575),"-")</f>
        <v>-</v>
      </c>
      <c r="D5045" s="23">
        <f>IFERROR(_xlfn.XLOOKUP($B5045,'Reference Prices - Do Not Edit'!$C$4:$C$6575,'Reference Prices - Do Not Edit'!$D$4:$D$6575),0)</f>
        <v>0</v>
      </c>
      <c r="E5045" s="23">
        <f>IFERROR(_xlfn.XLOOKUP($B5045,'Reference Prices - Do Not Edit'!$C$4:$C$6575,'Reference Prices - Do Not Edit'!$E$4:$E$6575),0)</f>
        <v>0</v>
      </c>
      <c r="F5045" s="25">
        <f>IFERROR(_xlfn.XLOOKUP($B5045,'Reference Prices - Do Not Edit'!$C$4:$C$6575,'Reference Prices - Do Not Edit'!$I$4:$I$6575),0)</f>
        <v>0</v>
      </c>
    </row>
    <row r="5046" spans="2:6">
      <c r="B5046" s="475"/>
      <c r="C5046" s="380" t="str">
        <f>IFERROR(_xlfn.XLOOKUP($B5046,'Reference Prices - Do Not Edit'!$C$4:$C$6575,'Reference Prices - Do Not Edit'!$B$4:$B$6575),"-")</f>
        <v>-</v>
      </c>
      <c r="D5046" s="23">
        <f>IFERROR(_xlfn.XLOOKUP($B5046,'Reference Prices - Do Not Edit'!$C$4:$C$6575,'Reference Prices - Do Not Edit'!$D$4:$D$6575),0)</f>
        <v>0</v>
      </c>
      <c r="E5046" s="23">
        <f>IFERROR(_xlfn.XLOOKUP($B5046,'Reference Prices - Do Not Edit'!$C$4:$C$6575,'Reference Prices - Do Not Edit'!$E$4:$E$6575),0)</f>
        <v>0</v>
      </c>
      <c r="F5046" s="25">
        <f>IFERROR(_xlfn.XLOOKUP($B5046,'Reference Prices - Do Not Edit'!$C$4:$C$6575,'Reference Prices - Do Not Edit'!$I$4:$I$6575),0)</f>
        <v>0</v>
      </c>
    </row>
    <row r="5047" spans="2:6">
      <c r="B5047" s="475"/>
      <c r="C5047" s="380" t="str">
        <f>IFERROR(_xlfn.XLOOKUP($B5047,'Reference Prices - Do Not Edit'!$C$4:$C$6575,'Reference Prices - Do Not Edit'!$B$4:$B$6575),"-")</f>
        <v>-</v>
      </c>
      <c r="D5047" s="23">
        <f>IFERROR(_xlfn.XLOOKUP($B5047,'Reference Prices - Do Not Edit'!$C$4:$C$6575,'Reference Prices - Do Not Edit'!$D$4:$D$6575),0)</f>
        <v>0</v>
      </c>
      <c r="E5047" s="23">
        <f>IFERROR(_xlfn.XLOOKUP($B5047,'Reference Prices - Do Not Edit'!$C$4:$C$6575,'Reference Prices - Do Not Edit'!$E$4:$E$6575),0)</f>
        <v>0</v>
      </c>
      <c r="F5047" s="25">
        <f>IFERROR(_xlfn.XLOOKUP($B5047,'Reference Prices - Do Not Edit'!$C$4:$C$6575,'Reference Prices - Do Not Edit'!$I$4:$I$6575),0)</f>
        <v>0</v>
      </c>
    </row>
    <row r="5048" spans="2:6">
      <c r="B5048" s="475"/>
      <c r="C5048" s="380" t="str">
        <f>IFERROR(_xlfn.XLOOKUP($B5048,'Reference Prices - Do Not Edit'!$C$4:$C$6575,'Reference Prices - Do Not Edit'!$B$4:$B$6575),"-")</f>
        <v>-</v>
      </c>
      <c r="D5048" s="23">
        <f>IFERROR(_xlfn.XLOOKUP($B5048,'Reference Prices - Do Not Edit'!$C$4:$C$6575,'Reference Prices - Do Not Edit'!$D$4:$D$6575),0)</f>
        <v>0</v>
      </c>
      <c r="E5048" s="23">
        <f>IFERROR(_xlfn.XLOOKUP($B5048,'Reference Prices - Do Not Edit'!$C$4:$C$6575,'Reference Prices - Do Not Edit'!$E$4:$E$6575),0)</f>
        <v>0</v>
      </c>
      <c r="F5048" s="25">
        <f>IFERROR(_xlfn.XLOOKUP($B5048,'Reference Prices - Do Not Edit'!$C$4:$C$6575,'Reference Prices - Do Not Edit'!$I$4:$I$6575),0)</f>
        <v>0</v>
      </c>
    </row>
    <row r="5049" spans="2:6">
      <c r="B5049" s="475"/>
      <c r="C5049" s="380" t="str">
        <f>IFERROR(_xlfn.XLOOKUP($B5049,'Reference Prices - Do Not Edit'!$C$4:$C$6575,'Reference Prices - Do Not Edit'!$B$4:$B$6575),"-")</f>
        <v>-</v>
      </c>
      <c r="D5049" s="23">
        <f>IFERROR(_xlfn.XLOOKUP($B5049,'Reference Prices - Do Not Edit'!$C$4:$C$6575,'Reference Prices - Do Not Edit'!$D$4:$D$6575),0)</f>
        <v>0</v>
      </c>
      <c r="E5049" s="23">
        <f>IFERROR(_xlfn.XLOOKUP($B5049,'Reference Prices - Do Not Edit'!$C$4:$C$6575,'Reference Prices - Do Not Edit'!$E$4:$E$6575),0)</f>
        <v>0</v>
      </c>
      <c r="F5049" s="25">
        <f>IFERROR(_xlfn.XLOOKUP($B5049,'Reference Prices - Do Not Edit'!$C$4:$C$6575,'Reference Prices - Do Not Edit'!$I$4:$I$6575),0)</f>
        <v>0</v>
      </c>
    </row>
    <row r="5050" spans="2:6">
      <c r="B5050" s="475"/>
      <c r="C5050" s="380" t="str">
        <f>IFERROR(_xlfn.XLOOKUP($B5050,'Reference Prices - Do Not Edit'!$C$4:$C$6575,'Reference Prices - Do Not Edit'!$B$4:$B$6575),"-")</f>
        <v>-</v>
      </c>
      <c r="D5050" s="23">
        <f>IFERROR(_xlfn.XLOOKUP($B5050,'Reference Prices - Do Not Edit'!$C$4:$C$6575,'Reference Prices - Do Not Edit'!$D$4:$D$6575),0)</f>
        <v>0</v>
      </c>
      <c r="E5050" s="23">
        <f>IFERROR(_xlfn.XLOOKUP($B5050,'Reference Prices - Do Not Edit'!$C$4:$C$6575,'Reference Prices - Do Not Edit'!$E$4:$E$6575),0)</f>
        <v>0</v>
      </c>
      <c r="F5050" s="25">
        <f>IFERROR(_xlfn.XLOOKUP($B5050,'Reference Prices - Do Not Edit'!$C$4:$C$6575,'Reference Prices - Do Not Edit'!$I$4:$I$6575),0)</f>
        <v>0</v>
      </c>
    </row>
    <row r="5051" spans="2:6">
      <c r="B5051" s="475"/>
      <c r="C5051" s="380" t="str">
        <f>IFERROR(_xlfn.XLOOKUP($B5051,'Reference Prices - Do Not Edit'!$C$4:$C$6575,'Reference Prices - Do Not Edit'!$B$4:$B$6575),"-")</f>
        <v>-</v>
      </c>
      <c r="D5051" s="23">
        <f>IFERROR(_xlfn.XLOOKUP($B5051,'Reference Prices - Do Not Edit'!$C$4:$C$6575,'Reference Prices - Do Not Edit'!$D$4:$D$6575),0)</f>
        <v>0</v>
      </c>
      <c r="E5051" s="23">
        <f>IFERROR(_xlfn.XLOOKUP($B5051,'Reference Prices - Do Not Edit'!$C$4:$C$6575,'Reference Prices - Do Not Edit'!$E$4:$E$6575),0)</f>
        <v>0</v>
      </c>
      <c r="F5051" s="25">
        <f>IFERROR(_xlfn.XLOOKUP($B5051,'Reference Prices - Do Not Edit'!$C$4:$C$6575,'Reference Prices - Do Not Edit'!$I$4:$I$6575),0)</f>
        <v>0</v>
      </c>
    </row>
    <row r="5052" spans="2:6">
      <c r="B5052" s="475"/>
      <c r="C5052" s="380" t="str">
        <f>IFERROR(_xlfn.XLOOKUP($B5052,'Reference Prices - Do Not Edit'!$C$4:$C$6575,'Reference Prices - Do Not Edit'!$B$4:$B$6575),"-")</f>
        <v>-</v>
      </c>
      <c r="D5052" s="23">
        <f>IFERROR(_xlfn.XLOOKUP($B5052,'Reference Prices - Do Not Edit'!$C$4:$C$6575,'Reference Prices - Do Not Edit'!$D$4:$D$6575),0)</f>
        <v>0</v>
      </c>
      <c r="E5052" s="23">
        <f>IFERROR(_xlfn.XLOOKUP($B5052,'Reference Prices - Do Not Edit'!$C$4:$C$6575,'Reference Prices - Do Not Edit'!$E$4:$E$6575),0)</f>
        <v>0</v>
      </c>
      <c r="F5052" s="25">
        <f>IFERROR(_xlfn.XLOOKUP($B5052,'Reference Prices - Do Not Edit'!$C$4:$C$6575,'Reference Prices - Do Not Edit'!$I$4:$I$6575),0)</f>
        <v>0</v>
      </c>
    </row>
    <row r="5053" spans="2:6">
      <c r="B5053" s="475"/>
      <c r="C5053" s="380" t="str">
        <f>IFERROR(_xlfn.XLOOKUP($B5053,'Reference Prices - Do Not Edit'!$C$4:$C$6575,'Reference Prices - Do Not Edit'!$B$4:$B$6575),"-")</f>
        <v>-</v>
      </c>
      <c r="D5053" s="23">
        <f>IFERROR(_xlfn.XLOOKUP($B5053,'Reference Prices - Do Not Edit'!$C$4:$C$6575,'Reference Prices - Do Not Edit'!$D$4:$D$6575),0)</f>
        <v>0</v>
      </c>
      <c r="E5053" s="23">
        <f>IFERROR(_xlfn.XLOOKUP($B5053,'Reference Prices - Do Not Edit'!$C$4:$C$6575,'Reference Prices - Do Not Edit'!$E$4:$E$6575),0)</f>
        <v>0</v>
      </c>
      <c r="F5053" s="25">
        <f>IFERROR(_xlfn.XLOOKUP($B5053,'Reference Prices - Do Not Edit'!$C$4:$C$6575,'Reference Prices - Do Not Edit'!$I$4:$I$6575),0)</f>
        <v>0</v>
      </c>
    </row>
    <row r="5054" spans="2:6">
      <c r="B5054" s="475"/>
      <c r="C5054" s="380" t="str">
        <f>IFERROR(_xlfn.XLOOKUP($B5054,'Reference Prices - Do Not Edit'!$C$4:$C$6575,'Reference Prices - Do Not Edit'!$B$4:$B$6575),"-")</f>
        <v>-</v>
      </c>
      <c r="D5054" s="23">
        <f>IFERROR(_xlfn.XLOOKUP($B5054,'Reference Prices - Do Not Edit'!$C$4:$C$6575,'Reference Prices - Do Not Edit'!$D$4:$D$6575),0)</f>
        <v>0</v>
      </c>
      <c r="E5054" s="23">
        <f>IFERROR(_xlfn.XLOOKUP($B5054,'Reference Prices - Do Not Edit'!$C$4:$C$6575,'Reference Prices - Do Not Edit'!$E$4:$E$6575),0)</f>
        <v>0</v>
      </c>
      <c r="F5054" s="25">
        <f>IFERROR(_xlfn.XLOOKUP($B5054,'Reference Prices - Do Not Edit'!$C$4:$C$6575,'Reference Prices - Do Not Edit'!$I$4:$I$6575),0)</f>
        <v>0</v>
      </c>
    </row>
    <row r="5055" spans="2:6">
      <c r="B5055" s="475"/>
      <c r="C5055" s="380" t="str">
        <f>IFERROR(_xlfn.XLOOKUP($B5055,'Reference Prices - Do Not Edit'!$C$4:$C$6575,'Reference Prices - Do Not Edit'!$B$4:$B$6575),"-")</f>
        <v>-</v>
      </c>
      <c r="D5055" s="23">
        <f>IFERROR(_xlfn.XLOOKUP($B5055,'Reference Prices - Do Not Edit'!$C$4:$C$6575,'Reference Prices - Do Not Edit'!$D$4:$D$6575),0)</f>
        <v>0</v>
      </c>
      <c r="E5055" s="23">
        <f>IFERROR(_xlfn.XLOOKUP($B5055,'Reference Prices - Do Not Edit'!$C$4:$C$6575,'Reference Prices - Do Not Edit'!$E$4:$E$6575),0)</f>
        <v>0</v>
      </c>
      <c r="F5055" s="25">
        <f>IFERROR(_xlfn.XLOOKUP($B5055,'Reference Prices - Do Not Edit'!$C$4:$C$6575,'Reference Prices - Do Not Edit'!$I$4:$I$6575),0)</f>
        <v>0</v>
      </c>
    </row>
    <row r="5056" spans="2:6">
      <c r="B5056" s="475"/>
      <c r="C5056" s="380" t="str">
        <f>IFERROR(_xlfn.XLOOKUP($B5056,'Reference Prices - Do Not Edit'!$C$4:$C$6575,'Reference Prices - Do Not Edit'!$B$4:$B$6575),"-")</f>
        <v>-</v>
      </c>
      <c r="D5056" s="23">
        <f>IFERROR(_xlfn.XLOOKUP($B5056,'Reference Prices - Do Not Edit'!$C$4:$C$6575,'Reference Prices - Do Not Edit'!$D$4:$D$6575),0)</f>
        <v>0</v>
      </c>
      <c r="E5056" s="23">
        <f>IFERROR(_xlfn.XLOOKUP($B5056,'Reference Prices - Do Not Edit'!$C$4:$C$6575,'Reference Prices - Do Not Edit'!$E$4:$E$6575),0)</f>
        <v>0</v>
      </c>
      <c r="F5056" s="25">
        <f>IFERROR(_xlfn.XLOOKUP($B5056,'Reference Prices - Do Not Edit'!$C$4:$C$6575,'Reference Prices - Do Not Edit'!$I$4:$I$6575),0)</f>
        <v>0</v>
      </c>
    </row>
    <row r="5057" spans="2:6">
      <c r="B5057" s="475"/>
      <c r="C5057" s="380" t="str">
        <f>IFERROR(_xlfn.XLOOKUP($B5057,'Reference Prices - Do Not Edit'!$C$4:$C$6575,'Reference Prices - Do Not Edit'!$B$4:$B$6575),"-")</f>
        <v>-</v>
      </c>
      <c r="D5057" s="23">
        <f>IFERROR(_xlfn.XLOOKUP($B5057,'Reference Prices - Do Not Edit'!$C$4:$C$6575,'Reference Prices - Do Not Edit'!$D$4:$D$6575),0)</f>
        <v>0</v>
      </c>
      <c r="E5057" s="23">
        <f>IFERROR(_xlfn.XLOOKUP($B5057,'Reference Prices - Do Not Edit'!$C$4:$C$6575,'Reference Prices - Do Not Edit'!$E$4:$E$6575),0)</f>
        <v>0</v>
      </c>
      <c r="F5057" s="25">
        <f>IFERROR(_xlfn.XLOOKUP($B5057,'Reference Prices - Do Not Edit'!$C$4:$C$6575,'Reference Prices - Do Not Edit'!$I$4:$I$6575),0)</f>
        <v>0</v>
      </c>
    </row>
    <row r="5058" spans="2:6">
      <c r="B5058" s="475"/>
      <c r="C5058" s="380" t="str">
        <f>IFERROR(_xlfn.XLOOKUP($B5058,'Reference Prices - Do Not Edit'!$C$4:$C$6575,'Reference Prices - Do Not Edit'!$B$4:$B$6575),"-")</f>
        <v>-</v>
      </c>
      <c r="D5058" s="23">
        <f>IFERROR(_xlfn.XLOOKUP($B5058,'Reference Prices - Do Not Edit'!$C$4:$C$6575,'Reference Prices - Do Not Edit'!$D$4:$D$6575),0)</f>
        <v>0</v>
      </c>
      <c r="E5058" s="23">
        <f>IFERROR(_xlfn.XLOOKUP($B5058,'Reference Prices - Do Not Edit'!$C$4:$C$6575,'Reference Prices - Do Not Edit'!$E$4:$E$6575),0)</f>
        <v>0</v>
      </c>
      <c r="F5058" s="25">
        <f>IFERROR(_xlfn.XLOOKUP($B5058,'Reference Prices - Do Not Edit'!$C$4:$C$6575,'Reference Prices - Do Not Edit'!$I$4:$I$6575),0)</f>
        <v>0</v>
      </c>
    </row>
    <row r="5059" spans="2:6">
      <c r="B5059" s="475"/>
      <c r="C5059" s="380" t="str">
        <f>IFERROR(_xlfn.XLOOKUP($B5059,'Reference Prices - Do Not Edit'!$C$4:$C$6575,'Reference Prices - Do Not Edit'!$B$4:$B$6575),"-")</f>
        <v>-</v>
      </c>
      <c r="D5059" s="23">
        <f>IFERROR(_xlfn.XLOOKUP($B5059,'Reference Prices - Do Not Edit'!$C$4:$C$6575,'Reference Prices - Do Not Edit'!$D$4:$D$6575),0)</f>
        <v>0</v>
      </c>
      <c r="E5059" s="23">
        <f>IFERROR(_xlfn.XLOOKUP($B5059,'Reference Prices - Do Not Edit'!$C$4:$C$6575,'Reference Prices - Do Not Edit'!$E$4:$E$6575),0)</f>
        <v>0</v>
      </c>
      <c r="F5059" s="25">
        <f>IFERROR(_xlfn.XLOOKUP($B5059,'Reference Prices - Do Not Edit'!$C$4:$C$6575,'Reference Prices - Do Not Edit'!$I$4:$I$6575),0)</f>
        <v>0</v>
      </c>
    </row>
    <row r="5060" spans="2:6">
      <c r="B5060" s="475"/>
      <c r="C5060" s="380" t="str">
        <f>IFERROR(_xlfn.XLOOKUP($B5060,'Reference Prices - Do Not Edit'!$C$4:$C$6575,'Reference Prices - Do Not Edit'!$B$4:$B$6575),"-")</f>
        <v>-</v>
      </c>
      <c r="D5060" s="23">
        <f>IFERROR(_xlfn.XLOOKUP($B5060,'Reference Prices - Do Not Edit'!$C$4:$C$6575,'Reference Prices - Do Not Edit'!$D$4:$D$6575),0)</f>
        <v>0</v>
      </c>
      <c r="E5060" s="23">
        <f>IFERROR(_xlfn.XLOOKUP($B5060,'Reference Prices - Do Not Edit'!$C$4:$C$6575,'Reference Prices - Do Not Edit'!$E$4:$E$6575),0)</f>
        <v>0</v>
      </c>
      <c r="F5060" s="25">
        <f>IFERROR(_xlfn.XLOOKUP($B5060,'Reference Prices - Do Not Edit'!$C$4:$C$6575,'Reference Prices - Do Not Edit'!$I$4:$I$6575),0)</f>
        <v>0</v>
      </c>
    </row>
    <row r="5061" spans="2:6">
      <c r="B5061" s="475"/>
      <c r="C5061" s="380" t="str">
        <f>IFERROR(_xlfn.XLOOKUP($B5061,'Reference Prices - Do Not Edit'!$C$4:$C$6575,'Reference Prices - Do Not Edit'!$B$4:$B$6575),"-")</f>
        <v>-</v>
      </c>
      <c r="D5061" s="23">
        <f>IFERROR(_xlfn.XLOOKUP($B5061,'Reference Prices - Do Not Edit'!$C$4:$C$6575,'Reference Prices - Do Not Edit'!$D$4:$D$6575),0)</f>
        <v>0</v>
      </c>
      <c r="E5061" s="23">
        <f>IFERROR(_xlfn.XLOOKUP($B5061,'Reference Prices - Do Not Edit'!$C$4:$C$6575,'Reference Prices - Do Not Edit'!$E$4:$E$6575),0)</f>
        <v>0</v>
      </c>
      <c r="F5061" s="25">
        <f>IFERROR(_xlfn.XLOOKUP($B5061,'Reference Prices - Do Not Edit'!$C$4:$C$6575,'Reference Prices - Do Not Edit'!$I$4:$I$6575),0)</f>
        <v>0</v>
      </c>
    </row>
    <row r="5062" spans="2:6">
      <c r="B5062" s="475"/>
      <c r="C5062" s="380" t="str">
        <f>IFERROR(_xlfn.XLOOKUP($B5062,'Reference Prices - Do Not Edit'!$C$4:$C$6575,'Reference Prices - Do Not Edit'!$B$4:$B$6575),"-")</f>
        <v>-</v>
      </c>
      <c r="D5062" s="23">
        <f>IFERROR(_xlfn.XLOOKUP($B5062,'Reference Prices - Do Not Edit'!$C$4:$C$6575,'Reference Prices - Do Not Edit'!$D$4:$D$6575),0)</f>
        <v>0</v>
      </c>
      <c r="E5062" s="23">
        <f>IFERROR(_xlfn.XLOOKUP($B5062,'Reference Prices - Do Not Edit'!$C$4:$C$6575,'Reference Prices - Do Not Edit'!$E$4:$E$6575),0)</f>
        <v>0</v>
      </c>
      <c r="F5062" s="25">
        <f>IFERROR(_xlfn.XLOOKUP($B5062,'Reference Prices - Do Not Edit'!$C$4:$C$6575,'Reference Prices - Do Not Edit'!$I$4:$I$6575),0)</f>
        <v>0</v>
      </c>
    </row>
    <row r="5063" spans="2:6">
      <c r="B5063" s="475"/>
      <c r="C5063" s="380" t="str">
        <f>IFERROR(_xlfn.XLOOKUP($B5063,'Reference Prices - Do Not Edit'!$C$4:$C$6575,'Reference Prices - Do Not Edit'!$B$4:$B$6575),"-")</f>
        <v>-</v>
      </c>
      <c r="D5063" s="23">
        <f>IFERROR(_xlfn.XLOOKUP($B5063,'Reference Prices - Do Not Edit'!$C$4:$C$6575,'Reference Prices - Do Not Edit'!$D$4:$D$6575),0)</f>
        <v>0</v>
      </c>
      <c r="E5063" s="23">
        <f>IFERROR(_xlfn.XLOOKUP($B5063,'Reference Prices - Do Not Edit'!$C$4:$C$6575,'Reference Prices - Do Not Edit'!$E$4:$E$6575),0)</f>
        <v>0</v>
      </c>
      <c r="F5063" s="25">
        <f>IFERROR(_xlfn.XLOOKUP($B5063,'Reference Prices - Do Not Edit'!$C$4:$C$6575,'Reference Prices - Do Not Edit'!$I$4:$I$6575),0)</f>
        <v>0</v>
      </c>
    </row>
    <row r="5064" spans="2:6">
      <c r="B5064" s="475"/>
      <c r="C5064" s="380" t="str">
        <f>IFERROR(_xlfn.XLOOKUP($B5064,'Reference Prices - Do Not Edit'!$C$4:$C$6575,'Reference Prices - Do Not Edit'!$B$4:$B$6575),"-")</f>
        <v>-</v>
      </c>
      <c r="D5064" s="23">
        <f>IFERROR(_xlfn.XLOOKUP($B5064,'Reference Prices - Do Not Edit'!$C$4:$C$6575,'Reference Prices - Do Not Edit'!$D$4:$D$6575),0)</f>
        <v>0</v>
      </c>
      <c r="E5064" s="23">
        <f>IFERROR(_xlfn.XLOOKUP($B5064,'Reference Prices - Do Not Edit'!$C$4:$C$6575,'Reference Prices - Do Not Edit'!$E$4:$E$6575),0)</f>
        <v>0</v>
      </c>
      <c r="F5064" s="25">
        <f>IFERROR(_xlfn.XLOOKUP($B5064,'Reference Prices - Do Not Edit'!$C$4:$C$6575,'Reference Prices - Do Not Edit'!$I$4:$I$6575),0)</f>
        <v>0</v>
      </c>
    </row>
    <row r="5065" spans="2:6">
      <c r="B5065" s="475"/>
      <c r="C5065" s="380" t="str">
        <f>IFERROR(_xlfn.XLOOKUP($B5065,'Reference Prices - Do Not Edit'!$C$4:$C$6575,'Reference Prices - Do Not Edit'!$B$4:$B$6575),"-")</f>
        <v>-</v>
      </c>
      <c r="D5065" s="23">
        <f>IFERROR(_xlfn.XLOOKUP($B5065,'Reference Prices - Do Not Edit'!$C$4:$C$6575,'Reference Prices - Do Not Edit'!$D$4:$D$6575),0)</f>
        <v>0</v>
      </c>
      <c r="E5065" s="23">
        <f>IFERROR(_xlfn.XLOOKUP($B5065,'Reference Prices - Do Not Edit'!$C$4:$C$6575,'Reference Prices - Do Not Edit'!$E$4:$E$6575),0)</f>
        <v>0</v>
      </c>
      <c r="F5065" s="25">
        <f>IFERROR(_xlfn.XLOOKUP($B5065,'Reference Prices - Do Not Edit'!$C$4:$C$6575,'Reference Prices - Do Not Edit'!$I$4:$I$6575),0)</f>
        <v>0</v>
      </c>
    </row>
    <row r="5066" spans="2:6">
      <c r="B5066" s="475"/>
      <c r="C5066" s="380" t="str">
        <f>IFERROR(_xlfn.XLOOKUP($B5066,'Reference Prices - Do Not Edit'!$C$4:$C$6575,'Reference Prices - Do Not Edit'!$B$4:$B$6575),"-")</f>
        <v>-</v>
      </c>
      <c r="D5066" s="23">
        <f>IFERROR(_xlfn.XLOOKUP($B5066,'Reference Prices - Do Not Edit'!$C$4:$C$6575,'Reference Prices - Do Not Edit'!$D$4:$D$6575),0)</f>
        <v>0</v>
      </c>
      <c r="E5066" s="23">
        <f>IFERROR(_xlfn.XLOOKUP($B5066,'Reference Prices - Do Not Edit'!$C$4:$C$6575,'Reference Prices - Do Not Edit'!$E$4:$E$6575),0)</f>
        <v>0</v>
      </c>
      <c r="F5066" s="25">
        <f>IFERROR(_xlfn.XLOOKUP($B5066,'Reference Prices - Do Not Edit'!$C$4:$C$6575,'Reference Prices - Do Not Edit'!$I$4:$I$6575),0)</f>
        <v>0</v>
      </c>
    </row>
    <row r="5067" spans="2:6">
      <c r="B5067" s="475"/>
      <c r="C5067" s="380" t="str">
        <f>IFERROR(_xlfn.XLOOKUP($B5067,'Reference Prices - Do Not Edit'!$C$4:$C$6575,'Reference Prices - Do Not Edit'!$B$4:$B$6575),"-")</f>
        <v>-</v>
      </c>
      <c r="D5067" s="23">
        <f>IFERROR(_xlfn.XLOOKUP($B5067,'Reference Prices - Do Not Edit'!$C$4:$C$6575,'Reference Prices - Do Not Edit'!$D$4:$D$6575),0)</f>
        <v>0</v>
      </c>
      <c r="E5067" s="23">
        <f>IFERROR(_xlfn.XLOOKUP($B5067,'Reference Prices - Do Not Edit'!$C$4:$C$6575,'Reference Prices - Do Not Edit'!$E$4:$E$6575),0)</f>
        <v>0</v>
      </c>
      <c r="F5067" s="25">
        <f>IFERROR(_xlfn.XLOOKUP($B5067,'Reference Prices - Do Not Edit'!$C$4:$C$6575,'Reference Prices - Do Not Edit'!$I$4:$I$6575),0)</f>
        <v>0</v>
      </c>
    </row>
    <row r="5068" spans="2:6">
      <c r="B5068" s="475"/>
      <c r="C5068" s="380" t="str">
        <f>IFERROR(_xlfn.XLOOKUP($B5068,'Reference Prices - Do Not Edit'!$C$4:$C$6575,'Reference Prices - Do Not Edit'!$B$4:$B$6575),"-")</f>
        <v>-</v>
      </c>
      <c r="D5068" s="23">
        <f>IFERROR(_xlfn.XLOOKUP($B5068,'Reference Prices - Do Not Edit'!$C$4:$C$6575,'Reference Prices - Do Not Edit'!$D$4:$D$6575),0)</f>
        <v>0</v>
      </c>
      <c r="E5068" s="23">
        <f>IFERROR(_xlfn.XLOOKUP($B5068,'Reference Prices - Do Not Edit'!$C$4:$C$6575,'Reference Prices - Do Not Edit'!$E$4:$E$6575),0)</f>
        <v>0</v>
      </c>
      <c r="F5068" s="25">
        <f>IFERROR(_xlfn.XLOOKUP($B5068,'Reference Prices - Do Not Edit'!$C$4:$C$6575,'Reference Prices - Do Not Edit'!$I$4:$I$6575),0)</f>
        <v>0</v>
      </c>
    </row>
    <row r="5069" spans="2:6">
      <c r="B5069" s="475"/>
      <c r="C5069" s="380" t="str">
        <f>IFERROR(_xlfn.XLOOKUP($B5069,'Reference Prices - Do Not Edit'!$C$4:$C$6575,'Reference Prices - Do Not Edit'!$B$4:$B$6575),"-")</f>
        <v>-</v>
      </c>
      <c r="D5069" s="23">
        <f>IFERROR(_xlfn.XLOOKUP($B5069,'Reference Prices - Do Not Edit'!$C$4:$C$6575,'Reference Prices - Do Not Edit'!$D$4:$D$6575),0)</f>
        <v>0</v>
      </c>
      <c r="E5069" s="23">
        <f>IFERROR(_xlfn.XLOOKUP($B5069,'Reference Prices - Do Not Edit'!$C$4:$C$6575,'Reference Prices - Do Not Edit'!$E$4:$E$6575),0)</f>
        <v>0</v>
      </c>
      <c r="F5069" s="25">
        <f>IFERROR(_xlfn.XLOOKUP($B5069,'Reference Prices - Do Not Edit'!$C$4:$C$6575,'Reference Prices - Do Not Edit'!$I$4:$I$6575),0)</f>
        <v>0</v>
      </c>
    </row>
    <row r="5070" spans="2:6">
      <c r="B5070" s="475"/>
      <c r="C5070" s="380" t="str">
        <f>IFERROR(_xlfn.XLOOKUP($B5070,'Reference Prices - Do Not Edit'!$C$4:$C$6575,'Reference Prices - Do Not Edit'!$B$4:$B$6575),"-")</f>
        <v>-</v>
      </c>
      <c r="D5070" s="23">
        <f>IFERROR(_xlfn.XLOOKUP($B5070,'Reference Prices - Do Not Edit'!$C$4:$C$6575,'Reference Prices - Do Not Edit'!$D$4:$D$6575),0)</f>
        <v>0</v>
      </c>
      <c r="E5070" s="23">
        <f>IFERROR(_xlfn.XLOOKUP($B5070,'Reference Prices - Do Not Edit'!$C$4:$C$6575,'Reference Prices - Do Not Edit'!$E$4:$E$6575),0)</f>
        <v>0</v>
      </c>
      <c r="F5070" s="25">
        <f>IFERROR(_xlfn.XLOOKUP($B5070,'Reference Prices - Do Not Edit'!$C$4:$C$6575,'Reference Prices - Do Not Edit'!$I$4:$I$6575),0)</f>
        <v>0</v>
      </c>
    </row>
    <row r="5071" spans="2:6">
      <c r="B5071" s="475"/>
      <c r="C5071" s="380" t="str">
        <f>IFERROR(_xlfn.XLOOKUP($B5071,'Reference Prices - Do Not Edit'!$C$4:$C$6575,'Reference Prices - Do Not Edit'!$B$4:$B$6575),"-")</f>
        <v>-</v>
      </c>
      <c r="D5071" s="23">
        <f>IFERROR(_xlfn.XLOOKUP($B5071,'Reference Prices - Do Not Edit'!$C$4:$C$6575,'Reference Prices - Do Not Edit'!$D$4:$D$6575),0)</f>
        <v>0</v>
      </c>
      <c r="E5071" s="23">
        <f>IFERROR(_xlfn.XLOOKUP($B5071,'Reference Prices - Do Not Edit'!$C$4:$C$6575,'Reference Prices - Do Not Edit'!$E$4:$E$6575),0)</f>
        <v>0</v>
      </c>
      <c r="F5071" s="25">
        <f>IFERROR(_xlfn.XLOOKUP($B5071,'Reference Prices - Do Not Edit'!$C$4:$C$6575,'Reference Prices - Do Not Edit'!$I$4:$I$6575),0)</f>
        <v>0</v>
      </c>
    </row>
    <row r="5072" spans="2:6">
      <c r="B5072" s="475"/>
      <c r="C5072" s="380" t="str">
        <f>IFERROR(_xlfn.XLOOKUP($B5072,'Reference Prices - Do Not Edit'!$C$4:$C$6575,'Reference Prices - Do Not Edit'!$B$4:$B$6575),"-")</f>
        <v>-</v>
      </c>
      <c r="D5072" s="23">
        <f>IFERROR(_xlfn.XLOOKUP($B5072,'Reference Prices - Do Not Edit'!$C$4:$C$6575,'Reference Prices - Do Not Edit'!$D$4:$D$6575),0)</f>
        <v>0</v>
      </c>
      <c r="E5072" s="23">
        <f>IFERROR(_xlfn.XLOOKUP($B5072,'Reference Prices - Do Not Edit'!$C$4:$C$6575,'Reference Prices - Do Not Edit'!$E$4:$E$6575),0)</f>
        <v>0</v>
      </c>
      <c r="F5072" s="25">
        <f>IFERROR(_xlfn.XLOOKUP($B5072,'Reference Prices - Do Not Edit'!$C$4:$C$6575,'Reference Prices - Do Not Edit'!$I$4:$I$6575),0)</f>
        <v>0</v>
      </c>
    </row>
    <row r="5073" spans="2:6">
      <c r="B5073" s="475"/>
      <c r="C5073" s="380" t="str">
        <f>IFERROR(_xlfn.XLOOKUP($B5073,'Reference Prices - Do Not Edit'!$C$4:$C$6575,'Reference Prices - Do Not Edit'!$B$4:$B$6575),"-")</f>
        <v>-</v>
      </c>
      <c r="D5073" s="23">
        <f>IFERROR(_xlfn.XLOOKUP($B5073,'Reference Prices - Do Not Edit'!$C$4:$C$6575,'Reference Prices - Do Not Edit'!$D$4:$D$6575),0)</f>
        <v>0</v>
      </c>
      <c r="E5073" s="23">
        <f>IFERROR(_xlfn.XLOOKUP($B5073,'Reference Prices - Do Not Edit'!$C$4:$C$6575,'Reference Prices - Do Not Edit'!$E$4:$E$6575),0)</f>
        <v>0</v>
      </c>
      <c r="F5073" s="25">
        <f>IFERROR(_xlfn.XLOOKUP($B5073,'Reference Prices - Do Not Edit'!$C$4:$C$6575,'Reference Prices - Do Not Edit'!$I$4:$I$6575),0)</f>
        <v>0</v>
      </c>
    </row>
    <row r="5074" spans="2:6">
      <c r="B5074" s="475"/>
      <c r="C5074" s="380" t="str">
        <f>IFERROR(_xlfn.XLOOKUP($B5074,'Reference Prices - Do Not Edit'!$C$4:$C$6575,'Reference Prices - Do Not Edit'!$B$4:$B$6575),"-")</f>
        <v>-</v>
      </c>
      <c r="D5074" s="23">
        <f>IFERROR(_xlfn.XLOOKUP($B5074,'Reference Prices - Do Not Edit'!$C$4:$C$6575,'Reference Prices - Do Not Edit'!$D$4:$D$6575),0)</f>
        <v>0</v>
      </c>
      <c r="E5074" s="23">
        <f>IFERROR(_xlfn.XLOOKUP($B5074,'Reference Prices - Do Not Edit'!$C$4:$C$6575,'Reference Prices - Do Not Edit'!$E$4:$E$6575),0)</f>
        <v>0</v>
      </c>
      <c r="F5074" s="25">
        <f>IFERROR(_xlfn.XLOOKUP($B5074,'Reference Prices - Do Not Edit'!$C$4:$C$6575,'Reference Prices - Do Not Edit'!$I$4:$I$6575),0)</f>
        <v>0</v>
      </c>
    </row>
    <row r="5075" spans="2:6">
      <c r="B5075" s="475"/>
      <c r="C5075" s="380" t="str">
        <f>IFERROR(_xlfn.XLOOKUP($B5075,'Reference Prices - Do Not Edit'!$C$4:$C$6575,'Reference Prices - Do Not Edit'!$B$4:$B$6575),"-")</f>
        <v>-</v>
      </c>
      <c r="D5075" s="23">
        <f>IFERROR(_xlfn.XLOOKUP($B5075,'Reference Prices - Do Not Edit'!$C$4:$C$6575,'Reference Prices - Do Not Edit'!$D$4:$D$6575),0)</f>
        <v>0</v>
      </c>
      <c r="E5075" s="23">
        <f>IFERROR(_xlfn.XLOOKUP($B5075,'Reference Prices - Do Not Edit'!$C$4:$C$6575,'Reference Prices - Do Not Edit'!$E$4:$E$6575),0)</f>
        <v>0</v>
      </c>
      <c r="F5075" s="25">
        <f>IFERROR(_xlfn.XLOOKUP($B5075,'Reference Prices - Do Not Edit'!$C$4:$C$6575,'Reference Prices - Do Not Edit'!$I$4:$I$6575),0)</f>
        <v>0</v>
      </c>
    </row>
    <row r="5076" spans="2:6">
      <c r="B5076" s="475"/>
      <c r="C5076" s="380" t="str">
        <f>IFERROR(_xlfn.XLOOKUP($B5076,'Reference Prices - Do Not Edit'!$C$4:$C$6575,'Reference Prices - Do Not Edit'!$B$4:$B$6575),"-")</f>
        <v>-</v>
      </c>
      <c r="D5076" s="23">
        <f>IFERROR(_xlfn.XLOOKUP($B5076,'Reference Prices - Do Not Edit'!$C$4:$C$6575,'Reference Prices - Do Not Edit'!$D$4:$D$6575),0)</f>
        <v>0</v>
      </c>
      <c r="E5076" s="23">
        <f>IFERROR(_xlfn.XLOOKUP($B5076,'Reference Prices - Do Not Edit'!$C$4:$C$6575,'Reference Prices - Do Not Edit'!$E$4:$E$6575),0)</f>
        <v>0</v>
      </c>
      <c r="F5076" s="25">
        <f>IFERROR(_xlfn.XLOOKUP($B5076,'Reference Prices - Do Not Edit'!$C$4:$C$6575,'Reference Prices - Do Not Edit'!$I$4:$I$6575),0)</f>
        <v>0</v>
      </c>
    </row>
    <row r="5077" spans="2:6">
      <c r="B5077" s="475"/>
      <c r="C5077" s="380" t="str">
        <f>IFERROR(_xlfn.XLOOKUP($B5077,'Reference Prices - Do Not Edit'!$C$4:$C$6575,'Reference Prices - Do Not Edit'!$B$4:$B$6575),"-")</f>
        <v>-</v>
      </c>
      <c r="D5077" s="23">
        <f>IFERROR(_xlfn.XLOOKUP($B5077,'Reference Prices - Do Not Edit'!$C$4:$C$6575,'Reference Prices - Do Not Edit'!$D$4:$D$6575),0)</f>
        <v>0</v>
      </c>
      <c r="E5077" s="23">
        <f>IFERROR(_xlfn.XLOOKUP($B5077,'Reference Prices - Do Not Edit'!$C$4:$C$6575,'Reference Prices - Do Not Edit'!$E$4:$E$6575),0)</f>
        <v>0</v>
      </c>
      <c r="F5077" s="25">
        <f>IFERROR(_xlfn.XLOOKUP($B5077,'Reference Prices - Do Not Edit'!$C$4:$C$6575,'Reference Prices - Do Not Edit'!$I$4:$I$6575),0)</f>
        <v>0</v>
      </c>
    </row>
    <row r="5078" spans="2:6">
      <c r="B5078" s="475"/>
      <c r="C5078" s="380" t="str">
        <f>IFERROR(_xlfn.XLOOKUP($B5078,'Reference Prices - Do Not Edit'!$C$4:$C$6575,'Reference Prices - Do Not Edit'!$B$4:$B$6575),"-")</f>
        <v>-</v>
      </c>
      <c r="D5078" s="23">
        <f>IFERROR(_xlfn.XLOOKUP($B5078,'Reference Prices - Do Not Edit'!$C$4:$C$6575,'Reference Prices - Do Not Edit'!$D$4:$D$6575),0)</f>
        <v>0</v>
      </c>
      <c r="E5078" s="23">
        <f>IFERROR(_xlfn.XLOOKUP($B5078,'Reference Prices - Do Not Edit'!$C$4:$C$6575,'Reference Prices - Do Not Edit'!$E$4:$E$6575),0)</f>
        <v>0</v>
      </c>
      <c r="F5078" s="25">
        <f>IFERROR(_xlfn.XLOOKUP($B5078,'Reference Prices - Do Not Edit'!$C$4:$C$6575,'Reference Prices - Do Not Edit'!$I$4:$I$6575),0)</f>
        <v>0</v>
      </c>
    </row>
    <row r="5079" spans="2:6">
      <c r="B5079" s="475"/>
      <c r="C5079" s="380" t="str">
        <f>IFERROR(_xlfn.XLOOKUP($B5079,'Reference Prices - Do Not Edit'!$C$4:$C$6575,'Reference Prices - Do Not Edit'!$B$4:$B$6575),"-")</f>
        <v>-</v>
      </c>
      <c r="D5079" s="23">
        <f>IFERROR(_xlfn.XLOOKUP($B5079,'Reference Prices - Do Not Edit'!$C$4:$C$6575,'Reference Prices - Do Not Edit'!$D$4:$D$6575),0)</f>
        <v>0</v>
      </c>
      <c r="E5079" s="23">
        <f>IFERROR(_xlfn.XLOOKUP($B5079,'Reference Prices - Do Not Edit'!$C$4:$C$6575,'Reference Prices - Do Not Edit'!$E$4:$E$6575),0)</f>
        <v>0</v>
      </c>
      <c r="F5079" s="25">
        <f>IFERROR(_xlfn.XLOOKUP($B5079,'Reference Prices - Do Not Edit'!$C$4:$C$6575,'Reference Prices - Do Not Edit'!$I$4:$I$6575),0)</f>
        <v>0</v>
      </c>
    </row>
    <row r="5080" spans="2:6">
      <c r="B5080" s="475"/>
      <c r="C5080" s="380" t="str">
        <f>IFERROR(_xlfn.XLOOKUP($B5080,'Reference Prices - Do Not Edit'!$C$4:$C$6575,'Reference Prices - Do Not Edit'!$B$4:$B$6575),"-")</f>
        <v>-</v>
      </c>
      <c r="D5080" s="23">
        <f>IFERROR(_xlfn.XLOOKUP($B5080,'Reference Prices - Do Not Edit'!$C$4:$C$6575,'Reference Prices - Do Not Edit'!$D$4:$D$6575),0)</f>
        <v>0</v>
      </c>
      <c r="E5080" s="23">
        <f>IFERROR(_xlfn.XLOOKUP($B5080,'Reference Prices - Do Not Edit'!$C$4:$C$6575,'Reference Prices - Do Not Edit'!$E$4:$E$6575),0)</f>
        <v>0</v>
      </c>
      <c r="F5080" s="25">
        <f>IFERROR(_xlfn.XLOOKUP($B5080,'Reference Prices - Do Not Edit'!$C$4:$C$6575,'Reference Prices - Do Not Edit'!$I$4:$I$6575),0)</f>
        <v>0</v>
      </c>
    </row>
    <row r="5081" spans="2:6">
      <c r="B5081" s="475"/>
      <c r="C5081" s="380" t="str">
        <f>IFERROR(_xlfn.XLOOKUP($B5081,'Reference Prices - Do Not Edit'!$C$4:$C$6575,'Reference Prices - Do Not Edit'!$B$4:$B$6575),"-")</f>
        <v>-</v>
      </c>
      <c r="D5081" s="23">
        <f>IFERROR(_xlfn.XLOOKUP($B5081,'Reference Prices - Do Not Edit'!$C$4:$C$6575,'Reference Prices - Do Not Edit'!$D$4:$D$6575),0)</f>
        <v>0</v>
      </c>
      <c r="E5081" s="23">
        <f>IFERROR(_xlfn.XLOOKUP($B5081,'Reference Prices - Do Not Edit'!$C$4:$C$6575,'Reference Prices - Do Not Edit'!$E$4:$E$6575),0)</f>
        <v>0</v>
      </c>
      <c r="F5081" s="25">
        <f>IFERROR(_xlfn.XLOOKUP($B5081,'Reference Prices - Do Not Edit'!$C$4:$C$6575,'Reference Prices - Do Not Edit'!$I$4:$I$6575),0)</f>
        <v>0</v>
      </c>
    </row>
    <row r="5082" spans="2:6">
      <c r="B5082" s="475"/>
      <c r="C5082" s="380" t="str">
        <f>IFERROR(_xlfn.XLOOKUP($B5082,'Reference Prices - Do Not Edit'!$C$4:$C$6575,'Reference Prices - Do Not Edit'!$B$4:$B$6575),"-")</f>
        <v>-</v>
      </c>
      <c r="D5082" s="23">
        <f>IFERROR(_xlfn.XLOOKUP($B5082,'Reference Prices - Do Not Edit'!$C$4:$C$6575,'Reference Prices - Do Not Edit'!$D$4:$D$6575),0)</f>
        <v>0</v>
      </c>
      <c r="E5082" s="23">
        <f>IFERROR(_xlfn.XLOOKUP($B5082,'Reference Prices - Do Not Edit'!$C$4:$C$6575,'Reference Prices - Do Not Edit'!$E$4:$E$6575),0)</f>
        <v>0</v>
      </c>
      <c r="F5082" s="25">
        <f>IFERROR(_xlfn.XLOOKUP($B5082,'Reference Prices - Do Not Edit'!$C$4:$C$6575,'Reference Prices - Do Not Edit'!$I$4:$I$6575),0)</f>
        <v>0</v>
      </c>
    </row>
    <row r="5083" spans="2:6">
      <c r="B5083" s="475"/>
      <c r="C5083" s="380" t="str">
        <f>IFERROR(_xlfn.XLOOKUP($B5083,'Reference Prices - Do Not Edit'!$C$4:$C$6575,'Reference Prices - Do Not Edit'!$B$4:$B$6575),"-")</f>
        <v>-</v>
      </c>
      <c r="D5083" s="23">
        <f>IFERROR(_xlfn.XLOOKUP($B5083,'Reference Prices - Do Not Edit'!$C$4:$C$6575,'Reference Prices - Do Not Edit'!$D$4:$D$6575),0)</f>
        <v>0</v>
      </c>
      <c r="E5083" s="23">
        <f>IFERROR(_xlfn.XLOOKUP($B5083,'Reference Prices - Do Not Edit'!$C$4:$C$6575,'Reference Prices - Do Not Edit'!$E$4:$E$6575),0)</f>
        <v>0</v>
      </c>
      <c r="F5083" s="25">
        <f>IFERROR(_xlfn.XLOOKUP($B5083,'Reference Prices - Do Not Edit'!$C$4:$C$6575,'Reference Prices - Do Not Edit'!$I$4:$I$6575),0)</f>
        <v>0</v>
      </c>
    </row>
    <row r="5084" spans="2:6">
      <c r="B5084" s="475"/>
      <c r="C5084" s="380" t="str">
        <f>IFERROR(_xlfn.XLOOKUP($B5084,'Reference Prices - Do Not Edit'!$C$4:$C$6575,'Reference Prices - Do Not Edit'!$B$4:$B$6575),"-")</f>
        <v>-</v>
      </c>
      <c r="D5084" s="23">
        <f>IFERROR(_xlfn.XLOOKUP($B5084,'Reference Prices - Do Not Edit'!$C$4:$C$6575,'Reference Prices - Do Not Edit'!$D$4:$D$6575),0)</f>
        <v>0</v>
      </c>
      <c r="E5084" s="23">
        <f>IFERROR(_xlfn.XLOOKUP($B5084,'Reference Prices - Do Not Edit'!$C$4:$C$6575,'Reference Prices - Do Not Edit'!$E$4:$E$6575),0)</f>
        <v>0</v>
      </c>
      <c r="F5084" s="25">
        <f>IFERROR(_xlfn.XLOOKUP($B5084,'Reference Prices - Do Not Edit'!$C$4:$C$6575,'Reference Prices - Do Not Edit'!$I$4:$I$6575),0)</f>
        <v>0</v>
      </c>
    </row>
    <row r="5085" spans="2:6">
      <c r="B5085" s="475"/>
      <c r="C5085" s="380" t="str">
        <f>IFERROR(_xlfn.XLOOKUP($B5085,'Reference Prices - Do Not Edit'!$C$4:$C$6575,'Reference Prices - Do Not Edit'!$B$4:$B$6575),"-")</f>
        <v>-</v>
      </c>
      <c r="D5085" s="23">
        <f>IFERROR(_xlfn.XLOOKUP($B5085,'Reference Prices - Do Not Edit'!$C$4:$C$6575,'Reference Prices - Do Not Edit'!$D$4:$D$6575),0)</f>
        <v>0</v>
      </c>
      <c r="E5085" s="23">
        <f>IFERROR(_xlfn.XLOOKUP($B5085,'Reference Prices - Do Not Edit'!$C$4:$C$6575,'Reference Prices - Do Not Edit'!$E$4:$E$6575),0)</f>
        <v>0</v>
      </c>
      <c r="F5085" s="25">
        <f>IFERROR(_xlfn.XLOOKUP($B5085,'Reference Prices - Do Not Edit'!$C$4:$C$6575,'Reference Prices - Do Not Edit'!$I$4:$I$6575),0)</f>
        <v>0</v>
      </c>
    </row>
    <row r="5086" spans="2:6">
      <c r="B5086" s="475"/>
      <c r="C5086" s="380" t="str">
        <f>IFERROR(_xlfn.XLOOKUP($B5086,'Reference Prices - Do Not Edit'!$C$4:$C$6575,'Reference Prices - Do Not Edit'!$B$4:$B$6575),"-")</f>
        <v>-</v>
      </c>
      <c r="D5086" s="23">
        <f>IFERROR(_xlfn.XLOOKUP($B5086,'Reference Prices - Do Not Edit'!$C$4:$C$6575,'Reference Prices - Do Not Edit'!$D$4:$D$6575),0)</f>
        <v>0</v>
      </c>
      <c r="E5086" s="23">
        <f>IFERROR(_xlfn.XLOOKUP($B5086,'Reference Prices - Do Not Edit'!$C$4:$C$6575,'Reference Prices - Do Not Edit'!$E$4:$E$6575),0)</f>
        <v>0</v>
      </c>
      <c r="F5086" s="25">
        <f>IFERROR(_xlfn.XLOOKUP($B5086,'Reference Prices - Do Not Edit'!$C$4:$C$6575,'Reference Prices - Do Not Edit'!$I$4:$I$6575),0)</f>
        <v>0</v>
      </c>
    </row>
    <row r="5087" spans="2:6">
      <c r="B5087" s="475"/>
      <c r="C5087" s="380" t="str">
        <f>IFERROR(_xlfn.XLOOKUP($B5087,'Reference Prices - Do Not Edit'!$C$4:$C$6575,'Reference Prices - Do Not Edit'!$B$4:$B$6575),"-")</f>
        <v>-</v>
      </c>
      <c r="D5087" s="23">
        <f>IFERROR(_xlfn.XLOOKUP($B5087,'Reference Prices - Do Not Edit'!$C$4:$C$6575,'Reference Prices - Do Not Edit'!$D$4:$D$6575),0)</f>
        <v>0</v>
      </c>
      <c r="E5087" s="23">
        <f>IFERROR(_xlfn.XLOOKUP($B5087,'Reference Prices - Do Not Edit'!$C$4:$C$6575,'Reference Prices - Do Not Edit'!$E$4:$E$6575),0)</f>
        <v>0</v>
      </c>
      <c r="F5087" s="25">
        <f>IFERROR(_xlfn.XLOOKUP($B5087,'Reference Prices - Do Not Edit'!$C$4:$C$6575,'Reference Prices - Do Not Edit'!$I$4:$I$6575),0)</f>
        <v>0</v>
      </c>
    </row>
    <row r="5088" spans="2:6">
      <c r="B5088" s="475"/>
      <c r="C5088" s="380" t="str">
        <f>IFERROR(_xlfn.XLOOKUP($B5088,'Reference Prices - Do Not Edit'!$C$4:$C$6575,'Reference Prices - Do Not Edit'!$B$4:$B$6575),"-")</f>
        <v>-</v>
      </c>
      <c r="D5088" s="23">
        <f>IFERROR(_xlfn.XLOOKUP($B5088,'Reference Prices - Do Not Edit'!$C$4:$C$6575,'Reference Prices - Do Not Edit'!$D$4:$D$6575),0)</f>
        <v>0</v>
      </c>
      <c r="E5088" s="23">
        <f>IFERROR(_xlfn.XLOOKUP($B5088,'Reference Prices - Do Not Edit'!$C$4:$C$6575,'Reference Prices - Do Not Edit'!$E$4:$E$6575),0)</f>
        <v>0</v>
      </c>
      <c r="F5088" s="25">
        <f>IFERROR(_xlfn.XLOOKUP($B5088,'Reference Prices - Do Not Edit'!$C$4:$C$6575,'Reference Prices - Do Not Edit'!$I$4:$I$6575),0)</f>
        <v>0</v>
      </c>
    </row>
    <row r="5089" spans="2:6">
      <c r="B5089" s="475"/>
      <c r="C5089" s="380" t="str">
        <f>IFERROR(_xlfn.XLOOKUP($B5089,'Reference Prices - Do Not Edit'!$C$4:$C$6575,'Reference Prices - Do Not Edit'!$B$4:$B$6575),"-")</f>
        <v>-</v>
      </c>
      <c r="D5089" s="23">
        <f>IFERROR(_xlfn.XLOOKUP($B5089,'Reference Prices - Do Not Edit'!$C$4:$C$6575,'Reference Prices - Do Not Edit'!$D$4:$D$6575),0)</f>
        <v>0</v>
      </c>
      <c r="E5089" s="23">
        <f>IFERROR(_xlfn.XLOOKUP($B5089,'Reference Prices - Do Not Edit'!$C$4:$C$6575,'Reference Prices - Do Not Edit'!$E$4:$E$6575),0)</f>
        <v>0</v>
      </c>
      <c r="F5089" s="25">
        <f>IFERROR(_xlfn.XLOOKUP($B5089,'Reference Prices - Do Not Edit'!$C$4:$C$6575,'Reference Prices - Do Not Edit'!$I$4:$I$6575),0)</f>
        <v>0</v>
      </c>
    </row>
    <row r="5090" spans="2:6">
      <c r="B5090" s="475"/>
      <c r="C5090" s="380" t="str">
        <f>IFERROR(_xlfn.XLOOKUP($B5090,'Reference Prices - Do Not Edit'!$C$4:$C$6575,'Reference Prices - Do Not Edit'!$B$4:$B$6575),"-")</f>
        <v>-</v>
      </c>
      <c r="D5090" s="23">
        <f>IFERROR(_xlfn.XLOOKUP($B5090,'Reference Prices - Do Not Edit'!$C$4:$C$6575,'Reference Prices - Do Not Edit'!$D$4:$D$6575),0)</f>
        <v>0</v>
      </c>
      <c r="E5090" s="23">
        <f>IFERROR(_xlfn.XLOOKUP($B5090,'Reference Prices - Do Not Edit'!$C$4:$C$6575,'Reference Prices - Do Not Edit'!$E$4:$E$6575),0)</f>
        <v>0</v>
      </c>
      <c r="F5090" s="25">
        <f>IFERROR(_xlfn.XLOOKUP($B5090,'Reference Prices - Do Not Edit'!$C$4:$C$6575,'Reference Prices - Do Not Edit'!$I$4:$I$6575),0)</f>
        <v>0</v>
      </c>
    </row>
    <row r="5091" spans="2:6">
      <c r="B5091" s="475"/>
      <c r="C5091" s="380" t="str">
        <f>IFERROR(_xlfn.XLOOKUP($B5091,'Reference Prices - Do Not Edit'!$C$4:$C$6575,'Reference Prices - Do Not Edit'!$B$4:$B$6575),"-")</f>
        <v>-</v>
      </c>
      <c r="D5091" s="23">
        <f>IFERROR(_xlfn.XLOOKUP($B5091,'Reference Prices - Do Not Edit'!$C$4:$C$6575,'Reference Prices - Do Not Edit'!$D$4:$D$6575),0)</f>
        <v>0</v>
      </c>
      <c r="E5091" s="23">
        <f>IFERROR(_xlfn.XLOOKUP($B5091,'Reference Prices - Do Not Edit'!$C$4:$C$6575,'Reference Prices - Do Not Edit'!$E$4:$E$6575),0)</f>
        <v>0</v>
      </c>
      <c r="F5091" s="25">
        <f>IFERROR(_xlfn.XLOOKUP($B5091,'Reference Prices - Do Not Edit'!$C$4:$C$6575,'Reference Prices - Do Not Edit'!$I$4:$I$6575),0)</f>
        <v>0</v>
      </c>
    </row>
    <row r="5092" spans="2:6">
      <c r="B5092" s="475"/>
      <c r="C5092" s="380" t="str">
        <f>IFERROR(_xlfn.XLOOKUP($B5092,'Reference Prices - Do Not Edit'!$C$4:$C$6575,'Reference Prices - Do Not Edit'!$B$4:$B$6575),"-")</f>
        <v>-</v>
      </c>
      <c r="D5092" s="23">
        <f>IFERROR(_xlfn.XLOOKUP($B5092,'Reference Prices - Do Not Edit'!$C$4:$C$6575,'Reference Prices - Do Not Edit'!$D$4:$D$6575),0)</f>
        <v>0</v>
      </c>
      <c r="E5092" s="23">
        <f>IFERROR(_xlfn.XLOOKUP($B5092,'Reference Prices - Do Not Edit'!$C$4:$C$6575,'Reference Prices - Do Not Edit'!$E$4:$E$6575),0)</f>
        <v>0</v>
      </c>
      <c r="F5092" s="25">
        <f>IFERROR(_xlfn.XLOOKUP($B5092,'Reference Prices - Do Not Edit'!$C$4:$C$6575,'Reference Prices - Do Not Edit'!$I$4:$I$6575),0)</f>
        <v>0</v>
      </c>
    </row>
    <row r="5093" spans="2:6">
      <c r="B5093" s="475"/>
      <c r="C5093" s="380" t="str">
        <f>IFERROR(_xlfn.XLOOKUP($B5093,'Reference Prices - Do Not Edit'!$C$4:$C$6575,'Reference Prices - Do Not Edit'!$B$4:$B$6575),"-")</f>
        <v>-</v>
      </c>
      <c r="D5093" s="23">
        <f>IFERROR(_xlfn.XLOOKUP($B5093,'Reference Prices - Do Not Edit'!$C$4:$C$6575,'Reference Prices - Do Not Edit'!$D$4:$D$6575),0)</f>
        <v>0</v>
      </c>
      <c r="E5093" s="23">
        <f>IFERROR(_xlfn.XLOOKUP($B5093,'Reference Prices - Do Not Edit'!$C$4:$C$6575,'Reference Prices - Do Not Edit'!$E$4:$E$6575),0)</f>
        <v>0</v>
      </c>
      <c r="F5093" s="25">
        <f>IFERROR(_xlfn.XLOOKUP($B5093,'Reference Prices - Do Not Edit'!$C$4:$C$6575,'Reference Prices - Do Not Edit'!$I$4:$I$6575),0)</f>
        <v>0</v>
      </c>
    </row>
    <row r="5094" spans="2:6">
      <c r="B5094" s="475"/>
      <c r="C5094" s="380" t="str">
        <f>IFERROR(_xlfn.XLOOKUP($B5094,'Reference Prices - Do Not Edit'!$C$4:$C$6575,'Reference Prices - Do Not Edit'!$B$4:$B$6575),"-")</f>
        <v>-</v>
      </c>
      <c r="D5094" s="23">
        <f>IFERROR(_xlfn.XLOOKUP($B5094,'Reference Prices - Do Not Edit'!$C$4:$C$6575,'Reference Prices - Do Not Edit'!$D$4:$D$6575),0)</f>
        <v>0</v>
      </c>
      <c r="E5094" s="23">
        <f>IFERROR(_xlfn.XLOOKUP($B5094,'Reference Prices - Do Not Edit'!$C$4:$C$6575,'Reference Prices - Do Not Edit'!$E$4:$E$6575),0)</f>
        <v>0</v>
      </c>
      <c r="F5094" s="25">
        <f>IFERROR(_xlfn.XLOOKUP($B5094,'Reference Prices - Do Not Edit'!$C$4:$C$6575,'Reference Prices - Do Not Edit'!$I$4:$I$6575),0)</f>
        <v>0</v>
      </c>
    </row>
    <row r="5095" spans="2:6">
      <c r="B5095" s="475"/>
      <c r="C5095" s="380" t="str">
        <f>IFERROR(_xlfn.XLOOKUP($B5095,'Reference Prices - Do Not Edit'!$C$4:$C$6575,'Reference Prices - Do Not Edit'!$B$4:$B$6575),"-")</f>
        <v>-</v>
      </c>
      <c r="D5095" s="23">
        <f>IFERROR(_xlfn.XLOOKUP($B5095,'Reference Prices - Do Not Edit'!$C$4:$C$6575,'Reference Prices - Do Not Edit'!$D$4:$D$6575),0)</f>
        <v>0</v>
      </c>
      <c r="E5095" s="23">
        <f>IFERROR(_xlfn.XLOOKUP($B5095,'Reference Prices - Do Not Edit'!$C$4:$C$6575,'Reference Prices - Do Not Edit'!$E$4:$E$6575),0)</f>
        <v>0</v>
      </c>
      <c r="F5095" s="25">
        <f>IFERROR(_xlfn.XLOOKUP($B5095,'Reference Prices - Do Not Edit'!$C$4:$C$6575,'Reference Prices - Do Not Edit'!$I$4:$I$6575),0)</f>
        <v>0</v>
      </c>
    </row>
    <row r="5096" spans="2:6">
      <c r="B5096" s="475"/>
      <c r="C5096" s="380" t="str">
        <f>IFERROR(_xlfn.XLOOKUP($B5096,'Reference Prices - Do Not Edit'!$C$4:$C$6575,'Reference Prices - Do Not Edit'!$B$4:$B$6575),"-")</f>
        <v>-</v>
      </c>
      <c r="D5096" s="23">
        <f>IFERROR(_xlfn.XLOOKUP($B5096,'Reference Prices - Do Not Edit'!$C$4:$C$6575,'Reference Prices - Do Not Edit'!$D$4:$D$6575),0)</f>
        <v>0</v>
      </c>
      <c r="E5096" s="23">
        <f>IFERROR(_xlfn.XLOOKUP($B5096,'Reference Prices - Do Not Edit'!$C$4:$C$6575,'Reference Prices - Do Not Edit'!$E$4:$E$6575),0)</f>
        <v>0</v>
      </c>
      <c r="F5096" s="25">
        <f>IFERROR(_xlfn.XLOOKUP($B5096,'Reference Prices - Do Not Edit'!$C$4:$C$6575,'Reference Prices - Do Not Edit'!$I$4:$I$6575),0)</f>
        <v>0</v>
      </c>
    </row>
    <row r="5097" spans="2:6">
      <c r="B5097" s="475"/>
      <c r="C5097" s="380" t="str">
        <f>IFERROR(_xlfn.XLOOKUP($B5097,'Reference Prices - Do Not Edit'!$C$4:$C$6575,'Reference Prices - Do Not Edit'!$B$4:$B$6575),"-")</f>
        <v>-</v>
      </c>
      <c r="D5097" s="23">
        <f>IFERROR(_xlfn.XLOOKUP($B5097,'Reference Prices - Do Not Edit'!$C$4:$C$6575,'Reference Prices - Do Not Edit'!$D$4:$D$6575),0)</f>
        <v>0</v>
      </c>
      <c r="E5097" s="23">
        <f>IFERROR(_xlfn.XLOOKUP($B5097,'Reference Prices - Do Not Edit'!$C$4:$C$6575,'Reference Prices - Do Not Edit'!$E$4:$E$6575),0)</f>
        <v>0</v>
      </c>
      <c r="F5097" s="25">
        <f>IFERROR(_xlfn.XLOOKUP($B5097,'Reference Prices - Do Not Edit'!$C$4:$C$6575,'Reference Prices - Do Not Edit'!$I$4:$I$6575),0)</f>
        <v>0</v>
      </c>
    </row>
    <row r="5098" spans="2:6">
      <c r="B5098" s="475"/>
      <c r="C5098" s="380" t="str">
        <f>IFERROR(_xlfn.XLOOKUP($B5098,'Reference Prices - Do Not Edit'!$C$4:$C$6575,'Reference Prices - Do Not Edit'!$B$4:$B$6575),"-")</f>
        <v>-</v>
      </c>
      <c r="D5098" s="23">
        <f>IFERROR(_xlfn.XLOOKUP($B5098,'Reference Prices - Do Not Edit'!$C$4:$C$6575,'Reference Prices - Do Not Edit'!$D$4:$D$6575),0)</f>
        <v>0</v>
      </c>
      <c r="E5098" s="23">
        <f>IFERROR(_xlfn.XLOOKUP($B5098,'Reference Prices - Do Not Edit'!$C$4:$C$6575,'Reference Prices - Do Not Edit'!$E$4:$E$6575),0)</f>
        <v>0</v>
      </c>
      <c r="F5098" s="25">
        <f>IFERROR(_xlfn.XLOOKUP($B5098,'Reference Prices - Do Not Edit'!$C$4:$C$6575,'Reference Prices - Do Not Edit'!$I$4:$I$6575),0)</f>
        <v>0</v>
      </c>
    </row>
    <row r="5099" spans="2:6">
      <c r="B5099" s="475"/>
      <c r="C5099" s="380" t="str">
        <f>IFERROR(_xlfn.XLOOKUP($B5099,'Reference Prices - Do Not Edit'!$C$4:$C$6575,'Reference Prices - Do Not Edit'!$B$4:$B$6575),"-")</f>
        <v>-</v>
      </c>
      <c r="D5099" s="23">
        <f>IFERROR(_xlfn.XLOOKUP($B5099,'Reference Prices - Do Not Edit'!$C$4:$C$6575,'Reference Prices - Do Not Edit'!$D$4:$D$6575),0)</f>
        <v>0</v>
      </c>
      <c r="E5099" s="23">
        <f>IFERROR(_xlfn.XLOOKUP($B5099,'Reference Prices - Do Not Edit'!$C$4:$C$6575,'Reference Prices - Do Not Edit'!$E$4:$E$6575),0)</f>
        <v>0</v>
      </c>
      <c r="F5099" s="25">
        <f>IFERROR(_xlfn.XLOOKUP($B5099,'Reference Prices - Do Not Edit'!$C$4:$C$6575,'Reference Prices - Do Not Edit'!$I$4:$I$6575),0)</f>
        <v>0</v>
      </c>
    </row>
    <row r="5100" spans="2:6">
      <c r="B5100" s="475"/>
      <c r="C5100" s="380" t="str">
        <f>IFERROR(_xlfn.XLOOKUP($B5100,'Reference Prices - Do Not Edit'!$C$4:$C$6575,'Reference Prices - Do Not Edit'!$B$4:$B$6575),"-")</f>
        <v>-</v>
      </c>
      <c r="D5100" s="23">
        <f>IFERROR(_xlfn.XLOOKUP($B5100,'Reference Prices - Do Not Edit'!$C$4:$C$6575,'Reference Prices - Do Not Edit'!$D$4:$D$6575),0)</f>
        <v>0</v>
      </c>
      <c r="E5100" s="23">
        <f>IFERROR(_xlfn.XLOOKUP($B5100,'Reference Prices - Do Not Edit'!$C$4:$C$6575,'Reference Prices - Do Not Edit'!$E$4:$E$6575),0)</f>
        <v>0</v>
      </c>
      <c r="F5100" s="25">
        <f>IFERROR(_xlfn.XLOOKUP($B5100,'Reference Prices - Do Not Edit'!$C$4:$C$6575,'Reference Prices - Do Not Edit'!$I$4:$I$6575),0)</f>
        <v>0</v>
      </c>
    </row>
    <row r="5101" spans="2:6">
      <c r="B5101" s="475"/>
      <c r="C5101" s="380" t="str">
        <f>IFERROR(_xlfn.XLOOKUP($B5101,'Reference Prices - Do Not Edit'!$C$4:$C$6575,'Reference Prices - Do Not Edit'!$B$4:$B$6575),"-")</f>
        <v>-</v>
      </c>
      <c r="D5101" s="23">
        <f>IFERROR(_xlfn.XLOOKUP($B5101,'Reference Prices - Do Not Edit'!$C$4:$C$6575,'Reference Prices - Do Not Edit'!$D$4:$D$6575),0)</f>
        <v>0</v>
      </c>
      <c r="E5101" s="23">
        <f>IFERROR(_xlfn.XLOOKUP($B5101,'Reference Prices - Do Not Edit'!$C$4:$C$6575,'Reference Prices - Do Not Edit'!$E$4:$E$6575),0)</f>
        <v>0</v>
      </c>
      <c r="F5101" s="25">
        <f>IFERROR(_xlfn.XLOOKUP($B5101,'Reference Prices - Do Not Edit'!$C$4:$C$6575,'Reference Prices - Do Not Edit'!$I$4:$I$6575),0)</f>
        <v>0</v>
      </c>
    </row>
    <row r="5102" spans="2:6">
      <c r="B5102" s="475"/>
      <c r="C5102" s="380" t="str">
        <f>IFERROR(_xlfn.XLOOKUP($B5102,'Reference Prices - Do Not Edit'!$C$4:$C$6575,'Reference Prices - Do Not Edit'!$B$4:$B$6575),"-")</f>
        <v>-</v>
      </c>
      <c r="D5102" s="23">
        <f>IFERROR(_xlfn.XLOOKUP($B5102,'Reference Prices - Do Not Edit'!$C$4:$C$6575,'Reference Prices - Do Not Edit'!$D$4:$D$6575),0)</f>
        <v>0</v>
      </c>
      <c r="E5102" s="23">
        <f>IFERROR(_xlfn.XLOOKUP($B5102,'Reference Prices - Do Not Edit'!$C$4:$C$6575,'Reference Prices - Do Not Edit'!$E$4:$E$6575),0)</f>
        <v>0</v>
      </c>
      <c r="F5102" s="25">
        <f>IFERROR(_xlfn.XLOOKUP($B5102,'Reference Prices - Do Not Edit'!$C$4:$C$6575,'Reference Prices - Do Not Edit'!$I$4:$I$6575),0)</f>
        <v>0</v>
      </c>
    </row>
    <row r="5103" spans="2:6">
      <c r="B5103" s="475"/>
      <c r="C5103" s="380" t="str">
        <f>IFERROR(_xlfn.XLOOKUP($B5103,'Reference Prices - Do Not Edit'!$C$4:$C$6575,'Reference Prices - Do Not Edit'!$B$4:$B$6575),"-")</f>
        <v>-</v>
      </c>
      <c r="D5103" s="23">
        <f>IFERROR(_xlfn.XLOOKUP($B5103,'Reference Prices - Do Not Edit'!$C$4:$C$6575,'Reference Prices - Do Not Edit'!$D$4:$D$6575),0)</f>
        <v>0</v>
      </c>
      <c r="E5103" s="23">
        <f>IFERROR(_xlfn.XLOOKUP($B5103,'Reference Prices - Do Not Edit'!$C$4:$C$6575,'Reference Prices - Do Not Edit'!$E$4:$E$6575),0)</f>
        <v>0</v>
      </c>
      <c r="F5103" s="25">
        <f>IFERROR(_xlfn.XLOOKUP($B5103,'Reference Prices - Do Not Edit'!$C$4:$C$6575,'Reference Prices - Do Not Edit'!$I$4:$I$6575),0)</f>
        <v>0</v>
      </c>
    </row>
    <row r="5104" spans="2:6">
      <c r="B5104" s="475"/>
      <c r="C5104" s="380" t="str">
        <f>IFERROR(_xlfn.XLOOKUP($B5104,'Reference Prices - Do Not Edit'!$C$4:$C$6575,'Reference Prices - Do Not Edit'!$B$4:$B$6575),"-")</f>
        <v>-</v>
      </c>
      <c r="D5104" s="23">
        <f>IFERROR(_xlfn.XLOOKUP($B5104,'Reference Prices - Do Not Edit'!$C$4:$C$6575,'Reference Prices - Do Not Edit'!$D$4:$D$6575),0)</f>
        <v>0</v>
      </c>
      <c r="E5104" s="23">
        <f>IFERROR(_xlfn.XLOOKUP($B5104,'Reference Prices - Do Not Edit'!$C$4:$C$6575,'Reference Prices - Do Not Edit'!$E$4:$E$6575),0)</f>
        <v>0</v>
      </c>
      <c r="F5104" s="25">
        <f>IFERROR(_xlfn.XLOOKUP($B5104,'Reference Prices - Do Not Edit'!$C$4:$C$6575,'Reference Prices - Do Not Edit'!$I$4:$I$6575),0)</f>
        <v>0</v>
      </c>
    </row>
    <row r="5105" spans="2:6">
      <c r="B5105" s="475"/>
      <c r="C5105" s="380" t="str">
        <f>IFERROR(_xlfn.XLOOKUP($B5105,'Reference Prices - Do Not Edit'!$C$4:$C$6575,'Reference Prices - Do Not Edit'!$B$4:$B$6575),"-")</f>
        <v>-</v>
      </c>
      <c r="D5105" s="23">
        <f>IFERROR(_xlfn.XLOOKUP($B5105,'Reference Prices - Do Not Edit'!$C$4:$C$6575,'Reference Prices - Do Not Edit'!$D$4:$D$6575),0)</f>
        <v>0</v>
      </c>
      <c r="E5105" s="23">
        <f>IFERROR(_xlfn.XLOOKUP($B5105,'Reference Prices - Do Not Edit'!$C$4:$C$6575,'Reference Prices - Do Not Edit'!$E$4:$E$6575),0)</f>
        <v>0</v>
      </c>
      <c r="F5105" s="25">
        <f>IFERROR(_xlfn.XLOOKUP($B5105,'Reference Prices - Do Not Edit'!$C$4:$C$6575,'Reference Prices - Do Not Edit'!$I$4:$I$6575),0)</f>
        <v>0</v>
      </c>
    </row>
    <row r="5106" spans="2:6">
      <c r="B5106" s="475"/>
      <c r="C5106" s="380" t="str">
        <f>IFERROR(_xlfn.XLOOKUP($B5106,'Reference Prices - Do Not Edit'!$C$4:$C$6575,'Reference Prices - Do Not Edit'!$B$4:$B$6575),"-")</f>
        <v>-</v>
      </c>
      <c r="D5106" s="23">
        <f>IFERROR(_xlfn.XLOOKUP($B5106,'Reference Prices - Do Not Edit'!$C$4:$C$6575,'Reference Prices - Do Not Edit'!$D$4:$D$6575),0)</f>
        <v>0</v>
      </c>
      <c r="E5106" s="23">
        <f>IFERROR(_xlfn.XLOOKUP($B5106,'Reference Prices - Do Not Edit'!$C$4:$C$6575,'Reference Prices - Do Not Edit'!$E$4:$E$6575),0)</f>
        <v>0</v>
      </c>
      <c r="F5106" s="25">
        <f>IFERROR(_xlfn.XLOOKUP($B5106,'Reference Prices - Do Not Edit'!$C$4:$C$6575,'Reference Prices - Do Not Edit'!$I$4:$I$6575),0)</f>
        <v>0</v>
      </c>
    </row>
    <row r="5107" spans="2:6">
      <c r="B5107" s="475"/>
      <c r="C5107" s="380" t="str">
        <f>IFERROR(_xlfn.XLOOKUP($B5107,'Reference Prices - Do Not Edit'!$C$4:$C$6575,'Reference Prices - Do Not Edit'!$B$4:$B$6575),"-")</f>
        <v>-</v>
      </c>
      <c r="D5107" s="23">
        <f>IFERROR(_xlfn.XLOOKUP($B5107,'Reference Prices - Do Not Edit'!$C$4:$C$6575,'Reference Prices - Do Not Edit'!$D$4:$D$6575),0)</f>
        <v>0</v>
      </c>
      <c r="E5107" s="23">
        <f>IFERROR(_xlfn.XLOOKUP($B5107,'Reference Prices - Do Not Edit'!$C$4:$C$6575,'Reference Prices - Do Not Edit'!$E$4:$E$6575),0)</f>
        <v>0</v>
      </c>
      <c r="F5107" s="25">
        <f>IFERROR(_xlfn.XLOOKUP($B5107,'Reference Prices - Do Not Edit'!$C$4:$C$6575,'Reference Prices - Do Not Edit'!$I$4:$I$6575),0)</f>
        <v>0</v>
      </c>
    </row>
    <row r="5108" spans="2:6">
      <c r="B5108" s="475"/>
      <c r="C5108" s="380" t="str">
        <f>IFERROR(_xlfn.XLOOKUP($B5108,'Reference Prices - Do Not Edit'!$C$4:$C$6575,'Reference Prices - Do Not Edit'!$B$4:$B$6575),"-")</f>
        <v>-</v>
      </c>
      <c r="D5108" s="23">
        <f>IFERROR(_xlfn.XLOOKUP($B5108,'Reference Prices - Do Not Edit'!$C$4:$C$6575,'Reference Prices - Do Not Edit'!$D$4:$D$6575),0)</f>
        <v>0</v>
      </c>
      <c r="E5108" s="23">
        <f>IFERROR(_xlfn.XLOOKUP($B5108,'Reference Prices - Do Not Edit'!$C$4:$C$6575,'Reference Prices - Do Not Edit'!$E$4:$E$6575),0)</f>
        <v>0</v>
      </c>
      <c r="F5108" s="25">
        <f>IFERROR(_xlfn.XLOOKUP($B5108,'Reference Prices - Do Not Edit'!$C$4:$C$6575,'Reference Prices - Do Not Edit'!$I$4:$I$6575),0)</f>
        <v>0</v>
      </c>
    </row>
    <row r="5109" spans="2:6">
      <c r="B5109" s="475"/>
      <c r="C5109" s="380" t="str">
        <f>IFERROR(_xlfn.XLOOKUP($B5109,'Reference Prices - Do Not Edit'!$C$4:$C$6575,'Reference Prices - Do Not Edit'!$B$4:$B$6575),"-")</f>
        <v>-</v>
      </c>
      <c r="D5109" s="23">
        <f>IFERROR(_xlfn.XLOOKUP($B5109,'Reference Prices - Do Not Edit'!$C$4:$C$6575,'Reference Prices - Do Not Edit'!$D$4:$D$6575),0)</f>
        <v>0</v>
      </c>
      <c r="E5109" s="23">
        <f>IFERROR(_xlfn.XLOOKUP($B5109,'Reference Prices - Do Not Edit'!$C$4:$C$6575,'Reference Prices - Do Not Edit'!$E$4:$E$6575),0)</f>
        <v>0</v>
      </c>
      <c r="F5109" s="25">
        <f>IFERROR(_xlfn.XLOOKUP($B5109,'Reference Prices - Do Not Edit'!$C$4:$C$6575,'Reference Prices - Do Not Edit'!$I$4:$I$6575),0)</f>
        <v>0</v>
      </c>
    </row>
    <row r="5110" spans="2:6">
      <c r="B5110" s="475"/>
      <c r="C5110" s="380" t="str">
        <f>IFERROR(_xlfn.XLOOKUP($B5110,'Reference Prices - Do Not Edit'!$C$4:$C$6575,'Reference Prices - Do Not Edit'!$B$4:$B$6575),"-")</f>
        <v>-</v>
      </c>
      <c r="D5110" s="23">
        <f>IFERROR(_xlfn.XLOOKUP($B5110,'Reference Prices - Do Not Edit'!$C$4:$C$6575,'Reference Prices - Do Not Edit'!$D$4:$D$6575),0)</f>
        <v>0</v>
      </c>
      <c r="E5110" s="23">
        <f>IFERROR(_xlfn.XLOOKUP($B5110,'Reference Prices - Do Not Edit'!$C$4:$C$6575,'Reference Prices - Do Not Edit'!$E$4:$E$6575),0)</f>
        <v>0</v>
      </c>
      <c r="F5110" s="25">
        <f>IFERROR(_xlfn.XLOOKUP($B5110,'Reference Prices - Do Not Edit'!$C$4:$C$6575,'Reference Prices - Do Not Edit'!$I$4:$I$6575),0)</f>
        <v>0</v>
      </c>
    </row>
    <row r="5111" spans="2:6">
      <c r="B5111" s="475"/>
      <c r="C5111" s="380" t="str">
        <f>IFERROR(_xlfn.XLOOKUP($B5111,'Reference Prices - Do Not Edit'!$C$4:$C$6575,'Reference Prices - Do Not Edit'!$B$4:$B$6575),"-")</f>
        <v>-</v>
      </c>
      <c r="D5111" s="23">
        <f>IFERROR(_xlfn.XLOOKUP($B5111,'Reference Prices - Do Not Edit'!$C$4:$C$6575,'Reference Prices - Do Not Edit'!$D$4:$D$6575),0)</f>
        <v>0</v>
      </c>
      <c r="E5111" s="23">
        <f>IFERROR(_xlfn.XLOOKUP($B5111,'Reference Prices - Do Not Edit'!$C$4:$C$6575,'Reference Prices - Do Not Edit'!$E$4:$E$6575),0)</f>
        <v>0</v>
      </c>
      <c r="F5111" s="25">
        <f>IFERROR(_xlfn.XLOOKUP($B5111,'Reference Prices - Do Not Edit'!$C$4:$C$6575,'Reference Prices - Do Not Edit'!$I$4:$I$6575),0)</f>
        <v>0</v>
      </c>
    </row>
    <row r="5112" spans="2:6">
      <c r="B5112" s="475"/>
      <c r="C5112" s="380" t="str">
        <f>IFERROR(_xlfn.XLOOKUP($B5112,'Reference Prices - Do Not Edit'!$C$4:$C$6575,'Reference Prices - Do Not Edit'!$B$4:$B$6575),"-")</f>
        <v>-</v>
      </c>
      <c r="D5112" s="23">
        <f>IFERROR(_xlfn.XLOOKUP($B5112,'Reference Prices - Do Not Edit'!$C$4:$C$6575,'Reference Prices - Do Not Edit'!$D$4:$D$6575),0)</f>
        <v>0</v>
      </c>
      <c r="E5112" s="23">
        <f>IFERROR(_xlfn.XLOOKUP($B5112,'Reference Prices - Do Not Edit'!$C$4:$C$6575,'Reference Prices - Do Not Edit'!$E$4:$E$6575),0)</f>
        <v>0</v>
      </c>
      <c r="F5112" s="25">
        <f>IFERROR(_xlfn.XLOOKUP($B5112,'Reference Prices - Do Not Edit'!$C$4:$C$6575,'Reference Prices - Do Not Edit'!$I$4:$I$6575),0)</f>
        <v>0</v>
      </c>
    </row>
    <row r="5113" spans="2:6">
      <c r="B5113" s="475"/>
      <c r="C5113" s="380" t="str">
        <f>IFERROR(_xlfn.XLOOKUP($B5113,'Reference Prices - Do Not Edit'!$C$4:$C$6575,'Reference Prices - Do Not Edit'!$B$4:$B$6575),"-")</f>
        <v>-</v>
      </c>
      <c r="D5113" s="23">
        <f>IFERROR(_xlfn.XLOOKUP($B5113,'Reference Prices - Do Not Edit'!$C$4:$C$6575,'Reference Prices - Do Not Edit'!$D$4:$D$6575),0)</f>
        <v>0</v>
      </c>
      <c r="E5113" s="23">
        <f>IFERROR(_xlfn.XLOOKUP($B5113,'Reference Prices - Do Not Edit'!$C$4:$C$6575,'Reference Prices - Do Not Edit'!$E$4:$E$6575),0)</f>
        <v>0</v>
      </c>
      <c r="F5113" s="25">
        <f>IFERROR(_xlfn.XLOOKUP($B5113,'Reference Prices - Do Not Edit'!$C$4:$C$6575,'Reference Prices - Do Not Edit'!$I$4:$I$6575),0)</f>
        <v>0</v>
      </c>
    </row>
    <row r="5114" spans="2:6">
      <c r="B5114" s="475"/>
      <c r="C5114" s="380" t="str">
        <f>IFERROR(_xlfn.XLOOKUP($B5114,'Reference Prices - Do Not Edit'!$C$4:$C$6575,'Reference Prices - Do Not Edit'!$B$4:$B$6575),"-")</f>
        <v>-</v>
      </c>
      <c r="D5114" s="23">
        <f>IFERROR(_xlfn.XLOOKUP($B5114,'Reference Prices - Do Not Edit'!$C$4:$C$6575,'Reference Prices - Do Not Edit'!$D$4:$D$6575),0)</f>
        <v>0</v>
      </c>
      <c r="E5114" s="23">
        <f>IFERROR(_xlfn.XLOOKUP($B5114,'Reference Prices - Do Not Edit'!$C$4:$C$6575,'Reference Prices - Do Not Edit'!$E$4:$E$6575),0)</f>
        <v>0</v>
      </c>
      <c r="F5114" s="25">
        <f>IFERROR(_xlfn.XLOOKUP($B5114,'Reference Prices - Do Not Edit'!$C$4:$C$6575,'Reference Prices - Do Not Edit'!$I$4:$I$6575),0)</f>
        <v>0</v>
      </c>
    </row>
    <row r="5115" spans="2:6">
      <c r="B5115" s="475"/>
      <c r="C5115" s="380" t="str">
        <f>IFERROR(_xlfn.XLOOKUP($B5115,'Reference Prices - Do Not Edit'!$C$4:$C$6575,'Reference Prices - Do Not Edit'!$B$4:$B$6575),"-")</f>
        <v>-</v>
      </c>
      <c r="D5115" s="23">
        <f>IFERROR(_xlfn.XLOOKUP($B5115,'Reference Prices - Do Not Edit'!$C$4:$C$6575,'Reference Prices - Do Not Edit'!$D$4:$D$6575),0)</f>
        <v>0</v>
      </c>
      <c r="E5115" s="23">
        <f>IFERROR(_xlfn.XLOOKUP($B5115,'Reference Prices - Do Not Edit'!$C$4:$C$6575,'Reference Prices - Do Not Edit'!$E$4:$E$6575),0)</f>
        <v>0</v>
      </c>
      <c r="F5115" s="25">
        <f>IFERROR(_xlfn.XLOOKUP($B5115,'Reference Prices - Do Not Edit'!$C$4:$C$6575,'Reference Prices - Do Not Edit'!$I$4:$I$6575),0)</f>
        <v>0</v>
      </c>
    </row>
    <row r="5116" spans="2:6">
      <c r="B5116" s="475"/>
      <c r="C5116" s="380" t="str">
        <f>IFERROR(_xlfn.XLOOKUP($B5116,'Reference Prices - Do Not Edit'!$C$4:$C$6575,'Reference Prices - Do Not Edit'!$B$4:$B$6575),"-")</f>
        <v>-</v>
      </c>
      <c r="D5116" s="23">
        <f>IFERROR(_xlfn.XLOOKUP($B5116,'Reference Prices - Do Not Edit'!$C$4:$C$6575,'Reference Prices - Do Not Edit'!$D$4:$D$6575),0)</f>
        <v>0</v>
      </c>
      <c r="E5116" s="23">
        <f>IFERROR(_xlfn.XLOOKUP($B5116,'Reference Prices - Do Not Edit'!$C$4:$C$6575,'Reference Prices - Do Not Edit'!$E$4:$E$6575),0)</f>
        <v>0</v>
      </c>
      <c r="F5116" s="25">
        <f>IFERROR(_xlfn.XLOOKUP($B5116,'Reference Prices - Do Not Edit'!$C$4:$C$6575,'Reference Prices - Do Not Edit'!$I$4:$I$6575),0)</f>
        <v>0</v>
      </c>
    </row>
    <row r="5117" spans="2:6">
      <c r="B5117" s="475"/>
      <c r="C5117" s="380" t="str">
        <f>IFERROR(_xlfn.XLOOKUP($B5117,'Reference Prices - Do Not Edit'!$C$4:$C$6575,'Reference Prices - Do Not Edit'!$B$4:$B$6575),"-")</f>
        <v>-</v>
      </c>
      <c r="D5117" s="23">
        <f>IFERROR(_xlfn.XLOOKUP($B5117,'Reference Prices - Do Not Edit'!$C$4:$C$6575,'Reference Prices - Do Not Edit'!$D$4:$D$6575),0)</f>
        <v>0</v>
      </c>
      <c r="E5117" s="23">
        <f>IFERROR(_xlfn.XLOOKUP($B5117,'Reference Prices - Do Not Edit'!$C$4:$C$6575,'Reference Prices - Do Not Edit'!$E$4:$E$6575),0)</f>
        <v>0</v>
      </c>
      <c r="F5117" s="25">
        <f>IFERROR(_xlfn.XLOOKUP($B5117,'Reference Prices - Do Not Edit'!$C$4:$C$6575,'Reference Prices - Do Not Edit'!$I$4:$I$6575),0)</f>
        <v>0</v>
      </c>
    </row>
    <row r="5118" spans="2:6">
      <c r="B5118" s="475"/>
      <c r="C5118" s="380" t="str">
        <f>IFERROR(_xlfn.XLOOKUP($B5118,'Reference Prices - Do Not Edit'!$C$4:$C$6575,'Reference Prices - Do Not Edit'!$B$4:$B$6575),"-")</f>
        <v>-</v>
      </c>
      <c r="D5118" s="23">
        <f>IFERROR(_xlfn.XLOOKUP($B5118,'Reference Prices - Do Not Edit'!$C$4:$C$6575,'Reference Prices - Do Not Edit'!$D$4:$D$6575),0)</f>
        <v>0</v>
      </c>
      <c r="E5118" s="23">
        <f>IFERROR(_xlfn.XLOOKUP($B5118,'Reference Prices - Do Not Edit'!$C$4:$C$6575,'Reference Prices - Do Not Edit'!$E$4:$E$6575),0)</f>
        <v>0</v>
      </c>
      <c r="F5118" s="25">
        <f>IFERROR(_xlfn.XLOOKUP($B5118,'Reference Prices - Do Not Edit'!$C$4:$C$6575,'Reference Prices - Do Not Edit'!$I$4:$I$6575),0)</f>
        <v>0</v>
      </c>
    </row>
    <row r="5119" spans="2:6">
      <c r="B5119" s="475"/>
      <c r="C5119" s="380" t="str">
        <f>IFERROR(_xlfn.XLOOKUP($B5119,'Reference Prices - Do Not Edit'!$C$4:$C$6575,'Reference Prices - Do Not Edit'!$B$4:$B$6575),"-")</f>
        <v>-</v>
      </c>
      <c r="D5119" s="23">
        <f>IFERROR(_xlfn.XLOOKUP($B5119,'Reference Prices - Do Not Edit'!$C$4:$C$6575,'Reference Prices - Do Not Edit'!$D$4:$D$6575),0)</f>
        <v>0</v>
      </c>
      <c r="E5119" s="23">
        <f>IFERROR(_xlfn.XLOOKUP($B5119,'Reference Prices - Do Not Edit'!$C$4:$C$6575,'Reference Prices - Do Not Edit'!$E$4:$E$6575),0)</f>
        <v>0</v>
      </c>
      <c r="F5119" s="25">
        <f>IFERROR(_xlfn.XLOOKUP($B5119,'Reference Prices - Do Not Edit'!$C$4:$C$6575,'Reference Prices - Do Not Edit'!$I$4:$I$6575),0)</f>
        <v>0</v>
      </c>
    </row>
    <row r="5120" spans="2:6">
      <c r="B5120" s="475"/>
      <c r="C5120" s="380" t="str">
        <f>IFERROR(_xlfn.XLOOKUP($B5120,'Reference Prices - Do Not Edit'!$C$4:$C$6575,'Reference Prices - Do Not Edit'!$B$4:$B$6575),"-")</f>
        <v>-</v>
      </c>
      <c r="D5120" s="23">
        <f>IFERROR(_xlfn.XLOOKUP($B5120,'Reference Prices - Do Not Edit'!$C$4:$C$6575,'Reference Prices - Do Not Edit'!$D$4:$D$6575),0)</f>
        <v>0</v>
      </c>
      <c r="E5120" s="23">
        <f>IFERROR(_xlfn.XLOOKUP($B5120,'Reference Prices - Do Not Edit'!$C$4:$C$6575,'Reference Prices - Do Not Edit'!$E$4:$E$6575),0)</f>
        <v>0</v>
      </c>
      <c r="F5120" s="25">
        <f>IFERROR(_xlfn.XLOOKUP($B5120,'Reference Prices - Do Not Edit'!$C$4:$C$6575,'Reference Prices - Do Not Edit'!$I$4:$I$6575),0)</f>
        <v>0</v>
      </c>
    </row>
    <row r="5121" spans="2:6">
      <c r="B5121" s="475"/>
      <c r="C5121" s="380" t="str">
        <f>IFERROR(_xlfn.XLOOKUP($B5121,'Reference Prices - Do Not Edit'!$C$4:$C$6575,'Reference Prices - Do Not Edit'!$B$4:$B$6575),"-")</f>
        <v>-</v>
      </c>
      <c r="D5121" s="23">
        <f>IFERROR(_xlfn.XLOOKUP($B5121,'Reference Prices - Do Not Edit'!$C$4:$C$6575,'Reference Prices - Do Not Edit'!$D$4:$D$6575),0)</f>
        <v>0</v>
      </c>
      <c r="E5121" s="23">
        <f>IFERROR(_xlfn.XLOOKUP($B5121,'Reference Prices - Do Not Edit'!$C$4:$C$6575,'Reference Prices - Do Not Edit'!$E$4:$E$6575),0)</f>
        <v>0</v>
      </c>
      <c r="F5121" s="25">
        <f>IFERROR(_xlfn.XLOOKUP($B5121,'Reference Prices - Do Not Edit'!$C$4:$C$6575,'Reference Prices - Do Not Edit'!$I$4:$I$6575),0)</f>
        <v>0</v>
      </c>
    </row>
    <row r="5122" spans="2:6">
      <c r="B5122" s="475"/>
      <c r="C5122" s="380" t="str">
        <f>IFERROR(_xlfn.XLOOKUP($B5122,'Reference Prices - Do Not Edit'!$C$4:$C$6575,'Reference Prices - Do Not Edit'!$B$4:$B$6575),"-")</f>
        <v>-</v>
      </c>
      <c r="D5122" s="23">
        <f>IFERROR(_xlfn.XLOOKUP($B5122,'Reference Prices - Do Not Edit'!$C$4:$C$6575,'Reference Prices - Do Not Edit'!$D$4:$D$6575),0)</f>
        <v>0</v>
      </c>
      <c r="E5122" s="23">
        <f>IFERROR(_xlfn.XLOOKUP($B5122,'Reference Prices - Do Not Edit'!$C$4:$C$6575,'Reference Prices - Do Not Edit'!$E$4:$E$6575),0)</f>
        <v>0</v>
      </c>
      <c r="F5122" s="25">
        <f>IFERROR(_xlfn.XLOOKUP($B5122,'Reference Prices - Do Not Edit'!$C$4:$C$6575,'Reference Prices - Do Not Edit'!$I$4:$I$6575),0)</f>
        <v>0</v>
      </c>
    </row>
    <row r="5123" spans="2:6">
      <c r="B5123" s="475"/>
      <c r="C5123" s="380" t="str">
        <f>IFERROR(_xlfn.XLOOKUP($B5123,'Reference Prices - Do Not Edit'!$C$4:$C$6575,'Reference Prices - Do Not Edit'!$B$4:$B$6575),"-")</f>
        <v>-</v>
      </c>
      <c r="D5123" s="23">
        <f>IFERROR(_xlfn.XLOOKUP($B5123,'Reference Prices - Do Not Edit'!$C$4:$C$6575,'Reference Prices - Do Not Edit'!$D$4:$D$6575),0)</f>
        <v>0</v>
      </c>
      <c r="E5123" s="23">
        <f>IFERROR(_xlfn.XLOOKUP($B5123,'Reference Prices - Do Not Edit'!$C$4:$C$6575,'Reference Prices - Do Not Edit'!$E$4:$E$6575),0)</f>
        <v>0</v>
      </c>
      <c r="F5123" s="25">
        <f>IFERROR(_xlfn.XLOOKUP($B5123,'Reference Prices - Do Not Edit'!$C$4:$C$6575,'Reference Prices - Do Not Edit'!$I$4:$I$6575),0)</f>
        <v>0</v>
      </c>
    </row>
    <row r="5124" spans="2:6">
      <c r="B5124" s="475"/>
      <c r="C5124" s="380" t="str">
        <f>IFERROR(_xlfn.XLOOKUP($B5124,'Reference Prices - Do Not Edit'!$C$4:$C$6575,'Reference Prices - Do Not Edit'!$B$4:$B$6575),"-")</f>
        <v>-</v>
      </c>
      <c r="D5124" s="23">
        <f>IFERROR(_xlfn.XLOOKUP($B5124,'Reference Prices - Do Not Edit'!$C$4:$C$6575,'Reference Prices - Do Not Edit'!$D$4:$D$6575),0)</f>
        <v>0</v>
      </c>
      <c r="E5124" s="23">
        <f>IFERROR(_xlfn.XLOOKUP($B5124,'Reference Prices - Do Not Edit'!$C$4:$C$6575,'Reference Prices - Do Not Edit'!$E$4:$E$6575),0)</f>
        <v>0</v>
      </c>
      <c r="F5124" s="25">
        <f>IFERROR(_xlfn.XLOOKUP($B5124,'Reference Prices - Do Not Edit'!$C$4:$C$6575,'Reference Prices - Do Not Edit'!$I$4:$I$6575),0)</f>
        <v>0</v>
      </c>
    </row>
    <row r="5125" spans="2:6">
      <c r="B5125" s="475"/>
      <c r="C5125" s="380" t="str">
        <f>IFERROR(_xlfn.XLOOKUP($B5125,'Reference Prices - Do Not Edit'!$C$4:$C$6575,'Reference Prices - Do Not Edit'!$B$4:$B$6575),"-")</f>
        <v>-</v>
      </c>
      <c r="D5125" s="23">
        <f>IFERROR(_xlfn.XLOOKUP($B5125,'Reference Prices - Do Not Edit'!$C$4:$C$6575,'Reference Prices - Do Not Edit'!$D$4:$D$6575),0)</f>
        <v>0</v>
      </c>
      <c r="E5125" s="23">
        <f>IFERROR(_xlfn.XLOOKUP($B5125,'Reference Prices - Do Not Edit'!$C$4:$C$6575,'Reference Prices - Do Not Edit'!$E$4:$E$6575),0)</f>
        <v>0</v>
      </c>
      <c r="F5125" s="25">
        <f>IFERROR(_xlfn.XLOOKUP($B5125,'Reference Prices - Do Not Edit'!$C$4:$C$6575,'Reference Prices - Do Not Edit'!$I$4:$I$6575),0)</f>
        <v>0</v>
      </c>
    </row>
    <row r="5126" spans="2:6">
      <c r="B5126" s="475"/>
      <c r="C5126" s="380" t="str">
        <f>IFERROR(_xlfn.XLOOKUP($B5126,'Reference Prices - Do Not Edit'!$C$4:$C$6575,'Reference Prices - Do Not Edit'!$B$4:$B$6575),"-")</f>
        <v>-</v>
      </c>
      <c r="D5126" s="23">
        <f>IFERROR(_xlfn.XLOOKUP($B5126,'Reference Prices - Do Not Edit'!$C$4:$C$6575,'Reference Prices - Do Not Edit'!$D$4:$D$6575),0)</f>
        <v>0</v>
      </c>
      <c r="E5126" s="23">
        <f>IFERROR(_xlfn.XLOOKUP($B5126,'Reference Prices - Do Not Edit'!$C$4:$C$6575,'Reference Prices - Do Not Edit'!$E$4:$E$6575),0)</f>
        <v>0</v>
      </c>
      <c r="F5126" s="25">
        <f>IFERROR(_xlfn.XLOOKUP($B5126,'Reference Prices - Do Not Edit'!$C$4:$C$6575,'Reference Prices - Do Not Edit'!$I$4:$I$6575),0)</f>
        <v>0</v>
      </c>
    </row>
    <row r="5127" spans="2:6">
      <c r="B5127" s="475"/>
      <c r="C5127" s="380" t="str">
        <f>IFERROR(_xlfn.XLOOKUP($B5127,'Reference Prices - Do Not Edit'!$C$4:$C$6575,'Reference Prices - Do Not Edit'!$B$4:$B$6575),"-")</f>
        <v>-</v>
      </c>
      <c r="D5127" s="23">
        <f>IFERROR(_xlfn.XLOOKUP($B5127,'Reference Prices - Do Not Edit'!$C$4:$C$6575,'Reference Prices - Do Not Edit'!$D$4:$D$6575),0)</f>
        <v>0</v>
      </c>
      <c r="E5127" s="23">
        <f>IFERROR(_xlfn.XLOOKUP($B5127,'Reference Prices - Do Not Edit'!$C$4:$C$6575,'Reference Prices - Do Not Edit'!$E$4:$E$6575),0)</f>
        <v>0</v>
      </c>
      <c r="F5127" s="25">
        <f>IFERROR(_xlfn.XLOOKUP($B5127,'Reference Prices - Do Not Edit'!$C$4:$C$6575,'Reference Prices - Do Not Edit'!$I$4:$I$6575),0)</f>
        <v>0</v>
      </c>
    </row>
    <row r="5128" spans="2:6">
      <c r="B5128" s="475"/>
      <c r="C5128" s="380" t="str">
        <f>IFERROR(_xlfn.XLOOKUP($B5128,'Reference Prices - Do Not Edit'!$C$4:$C$6575,'Reference Prices - Do Not Edit'!$B$4:$B$6575),"-")</f>
        <v>-</v>
      </c>
      <c r="D5128" s="23">
        <f>IFERROR(_xlfn.XLOOKUP($B5128,'Reference Prices - Do Not Edit'!$C$4:$C$6575,'Reference Prices - Do Not Edit'!$D$4:$D$6575),0)</f>
        <v>0</v>
      </c>
      <c r="E5128" s="23">
        <f>IFERROR(_xlfn.XLOOKUP($B5128,'Reference Prices - Do Not Edit'!$C$4:$C$6575,'Reference Prices - Do Not Edit'!$E$4:$E$6575),0)</f>
        <v>0</v>
      </c>
      <c r="F5128" s="25">
        <f>IFERROR(_xlfn.XLOOKUP($B5128,'Reference Prices - Do Not Edit'!$C$4:$C$6575,'Reference Prices - Do Not Edit'!$I$4:$I$6575),0)</f>
        <v>0</v>
      </c>
    </row>
    <row r="5129" spans="2:6">
      <c r="B5129" s="475"/>
      <c r="C5129" s="380" t="str">
        <f>IFERROR(_xlfn.XLOOKUP($B5129,'Reference Prices - Do Not Edit'!$C$4:$C$6575,'Reference Prices - Do Not Edit'!$B$4:$B$6575),"-")</f>
        <v>-</v>
      </c>
      <c r="D5129" s="23">
        <f>IFERROR(_xlfn.XLOOKUP($B5129,'Reference Prices - Do Not Edit'!$C$4:$C$6575,'Reference Prices - Do Not Edit'!$D$4:$D$6575),0)</f>
        <v>0</v>
      </c>
      <c r="E5129" s="23">
        <f>IFERROR(_xlfn.XLOOKUP($B5129,'Reference Prices - Do Not Edit'!$C$4:$C$6575,'Reference Prices - Do Not Edit'!$E$4:$E$6575),0)</f>
        <v>0</v>
      </c>
      <c r="F5129" s="25">
        <f>IFERROR(_xlfn.XLOOKUP($B5129,'Reference Prices - Do Not Edit'!$C$4:$C$6575,'Reference Prices - Do Not Edit'!$I$4:$I$6575),0)</f>
        <v>0</v>
      </c>
    </row>
    <row r="5130" spans="2:6">
      <c r="B5130" s="475"/>
      <c r="C5130" s="380" t="str">
        <f>IFERROR(_xlfn.XLOOKUP($B5130,'Reference Prices - Do Not Edit'!$C$4:$C$6575,'Reference Prices - Do Not Edit'!$B$4:$B$6575),"-")</f>
        <v>-</v>
      </c>
      <c r="D5130" s="23">
        <f>IFERROR(_xlfn.XLOOKUP($B5130,'Reference Prices - Do Not Edit'!$C$4:$C$6575,'Reference Prices - Do Not Edit'!$D$4:$D$6575),0)</f>
        <v>0</v>
      </c>
      <c r="E5130" s="23">
        <f>IFERROR(_xlfn.XLOOKUP($B5130,'Reference Prices - Do Not Edit'!$C$4:$C$6575,'Reference Prices - Do Not Edit'!$E$4:$E$6575),0)</f>
        <v>0</v>
      </c>
      <c r="F5130" s="25">
        <f>IFERROR(_xlfn.XLOOKUP($B5130,'Reference Prices - Do Not Edit'!$C$4:$C$6575,'Reference Prices - Do Not Edit'!$I$4:$I$6575),0)</f>
        <v>0</v>
      </c>
    </row>
    <row r="5131" spans="2:6">
      <c r="B5131" s="475"/>
      <c r="C5131" s="380" t="str">
        <f>IFERROR(_xlfn.XLOOKUP($B5131,'Reference Prices - Do Not Edit'!$C$4:$C$6575,'Reference Prices - Do Not Edit'!$B$4:$B$6575),"-")</f>
        <v>-</v>
      </c>
      <c r="D5131" s="23">
        <f>IFERROR(_xlfn.XLOOKUP($B5131,'Reference Prices - Do Not Edit'!$C$4:$C$6575,'Reference Prices - Do Not Edit'!$D$4:$D$6575),0)</f>
        <v>0</v>
      </c>
      <c r="E5131" s="23">
        <f>IFERROR(_xlfn.XLOOKUP($B5131,'Reference Prices - Do Not Edit'!$C$4:$C$6575,'Reference Prices - Do Not Edit'!$E$4:$E$6575),0)</f>
        <v>0</v>
      </c>
      <c r="F5131" s="25">
        <f>IFERROR(_xlfn.XLOOKUP($B5131,'Reference Prices - Do Not Edit'!$C$4:$C$6575,'Reference Prices - Do Not Edit'!$I$4:$I$6575),0)</f>
        <v>0</v>
      </c>
    </row>
    <row r="5132" spans="2:6">
      <c r="B5132" s="475"/>
      <c r="C5132" s="380" t="str">
        <f>IFERROR(_xlfn.XLOOKUP($B5132,'Reference Prices - Do Not Edit'!$C$4:$C$6575,'Reference Prices - Do Not Edit'!$B$4:$B$6575),"-")</f>
        <v>-</v>
      </c>
      <c r="D5132" s="23">
        <f>IFERROR(_xlfn.XLOOKUP($B5132,'Reference Prices - Do Not Edit'!$C$4:$C$6575,'Reference Prices - Do Not Edit'!$D$4:$D$6575),0)</f>
        <v>0</v>
      </c>
      <c r="E5132" s="23">
        <f>IFERROR(_xlfn.XLOOKUP($B5132,'Reference Prices - Do Not Edit'!$C$4:$C$6575,'Reference Prices - Do Not Edit'!$E$4:$E$6575),0)</f>
        <v>0</v>
      </c>
      <c r="F5132" s="25">
        <f>IFERROR(_xlfn.XLOOKUP($B5132,'Reference Prices - Do Not Edit'!$C$4:$C$6575,'Reference Prices - Do Not Edit'!$I$4:$I$6575),0)</f>
        <v>0</v>
      </c>
    </row>
    <row r="5133" spans="2:6">
      <c r="B5133" s="475"/>
      <c r="C5133" s="380" t="str">
        <f>IFERROR(_xlfn.XLOOKUP($B5133,'Reference Prices - Do Not Edit'!$C$4:$C$6575,'Reference Prices - Do Not Edit'!$B$4:$B$6575),"-")</f>
        <v>-</v>
      </c>
      <c r="D5133" s="23">
        <f>IFERROR(_xlfn.XLOOKUP($B5133,'Reference Prices - Do Not Edit'!$C$4:$C$6575,'Reference Prices - Do Not Edit'!$D$4:$D$6575),0)</f>
        <v>0</v>
      </c>
      <c r="E5133" s="23">
        <f>IFERROR(_xlfn.XLOOKUP($B5133,'Reference Prices - Do Not Edit'!$C$4:$C$6575,'Reference Prices - Do Not Edit'!$E$4:$E$6575),0)</f>
        <v>0</v>
      </c>
      <c r="F5133" s="25">
        <f>IFERROR(_xlfn.XLOOKUP($B5133,'Reference Prices - Do Not Edit'!$C$4:$C$6575,'Reference Prices - Do Not Edit'!$I$4:$I$6575),0)</f>
        <v>0</v>
      </c>
    </row>
    <row r="5134" spans="2:6">
      <c r="B5134" s="475"/>
      <c r="C5134" s="380" t="str">
        <f>IFERROR(_xlfn.XLOOKUP($B5134,'Reference Prices - Do Not Edit'!$C$4:$C$6575,'Reference Prices - Do Not Edit'!$B$4:$B$6575),"-")</f>
        <v>-</v>
      </c>
      <c r="D5134" s="23">
        <f>IFERROR(_xlfn.XLOOKUP($B5134,'Reference Prices - Do Not Edit'!$C$4:$C$6575,'Reference Prices - Do Not Edit'!$D$4:$D$6575),0)</f>
        <v>0</v>
      </c>
      <c r="E5134" s="23">
        <f>IFERROR(_xlfn.XLOOKUP($B5134,'Reference Prices - Do Not Edit'!$C$4:$C$6575,'Reference Prices - Do Not Edit'!$E$4:$E$6575),0)</f>
        <v>0</v>
      </c>
      <c r="F5134" s="25">
        <f>IFERROR(_xlfn.XLOOKUP($B5134,'Reference Prices - Do Not Edit'!$C$4:$C$6575,'Reference Prices - Do Not Edit'!$I$4:$I$6575),0)</f>
        <v>0</v>
      </c>
    </row>
    <row r="5135" spans="2:6">
      <c r="B5135" s="475"/>
      <c r="C5135" s="380" t="str">
        <f>IFERROR(_xlfn.XLOOKUP($B5135,'Reference Prices - Do Not Edit'!$C$4:$C$6575,'Reference Prices - Do Not Edit'!$B$4:$B$6575),"-")</f>
        <v>-</v>
      </c>
      <c r="D5135" s="23">
        <f>IFERROR(_xlfn.XLOOKUP($B5135,'Reference Prices - Do Not Edit'!$C$4:$C$6575,'Reference Prices - Do Not Edit'!$D$4:$D$6575),0)</f>
        <v>0</v>
      </c>
      <c r="E5135" s="23">
        <f>IFERROR(_xlfn.XLOOKUP($B5135,'Reference Prices - Do Not Edit'!$C$4:$C$6575,'Reference Prices - Do Not Edit'!$E$4:$E$6575),0)</f>
        <v>0</v>
      </c>
      <c r="F5135" s="25">
        <f>IFERROR(_xlfn.XLOOKUP($B5135,'Reference Prices - Do Not Edit'!$C$4:$C$6575,'Reference Prices - Do Not Edit'!$I$4:$I$6575),0)</f>
        <v>0</v>
      </c>
    </row>
    <row r="5136" spans="2:6">
      <c r="B5136" s="475"/>
      <c r="C5136" s="380" t="str">
        <f>IFERROR(_xlfn.XLOOKUP($B5136,'Reference Prices - Do Not Edit'!$C$4:$C$6575,'Reference Prices - Do Not Edit'!$B$4:$B$6575),"-")</f>
        <v>-</v>
      </c>
      <c r="D5136" s="23">
        <f>IFERROR(_xlfn.XLOOKUP($B5136,'Reference Prices - Do Not Edit'!$C$4:$C$6575,'Reference Prices - Do Not Edit'!$D$4:$D$6575),0)</f>
        <v>0</v>
      </c>
      <c r="E5136" s="23">
        <f>IFERROR(_xlfn.XLOOKUP($B5136,'Reference Prices - Do Not Edit'!$C$4:$C$6575,'Reference Prices - Do Not Edit'!$E$4:$E$6575),0)</f>
        <v>0</v>
      </c>
      <c r="F5136" s="25">
        <f>IFERROR(_xlfn.XLOOKUP($B5136,'Reference Prices - Do Not Edit'!$C$4:$C$6575,'Reference Prices - Do Not Edit'!$I$4:$I$6575),0)</f>
        <v>0</v>
      </c>
    </row>
    <row r="5137" spans="2:6">
      <c r="B5137" s="475"/>
      <c r="C5137" s="380" t="str">
        <f>IFERROR(_xlfn.XLOOKUP($B5137,'Reference Prices - Do Not Edit'!$C$4:$C$6575,'Reference Prices - Do Not Edit'!$B$4:$B$6575),"-")</f>
        <v>-</v>
      </c>
      <c r="D5137" s="23">
        <f>IFERROR(_xlfn.XLOOKUP($B5137,'Reference Prices - Do Not Edit'!$C$4:$C$6575,'Reference Prices - Do Not Edit'!$D$4:$D$6575),0)</f>
        <v>0</v>
      </c>
      <c r="E5137" s="23">
        <f>IFERROR(_xlfn.XLOOKUP($B5137,'Reference Prices - Do Not Edit'!$C$4:$C$6575,'Reference Prices - Do Not Edit'!$E$4:$E$6575),0)</f>
        <v>0</v>
      </c>
      <c r="F5137" s="25">
        <f>IFERROR(_xlfn.XLOOKUP($B5137,'Reference Prices - Do Not Edit'!$C$4:$C$6575,'Reference Prices - Do Not Edit'!$I$4:$I$6575),0)</f>
        <v>0</v>
      </c>
    </row>
    <row r="5138" spans="2:6">
      <c r="B5138" s="475"/>
      <c r="C5138" s="380" t="str">
        <f>IFERROR(_xlfn.XLOOKUP($B5138,'Reference Prices - Do Not Edit'!$C$4:$C$6575,'Reference Prices - Do Not Edit'!$B$4:$B$6575),"-")</f>
        <v>-</v>
      </c>
      <c r="D5138" s="23">
        <f>IFERROR(_xlfn.XLOOKUP($B5138,'Reference Prices - Do Not Edit'!$C$4:$C$6575,'Reference Prices - Do Not Edit'!$D$4:$D$6575),0)</f>
        <v>0</v>
      </c>
      <c r="E5138" s="23">
        <f>IFERROR(_xlfn.XLOOKUP($B5138,'Reference Prices - Do Not Edit'!$C$4:$C$6575,'Reference Prices - Do Not Edit'!$E$4:$E$6575),0)</f>
        <v>0</v>
      </c>
      <c r="F5138" s="25">
        <f>IFERROR(_xlfn.XLOOKUP($B5138,'Reference Prices - Do Not Edit'!$C$4:$C$6575,'Reference Prices - Do Not Edit'!$I$4:$I$6575),0)</f>
        <v>0</v>
      </c>
    </row>
    <row r="5139" spans="2:6">
      <c r="B5139" s="475"/>
      <c r="C5139" s="380" t="str">
        <f>IFERROR(_xlfn.XLOOKUP($B5139,'Reference Prices - Do Not Edit'!$C$4:$C$6575,'Reference Prices - Do Not Edit'!$B$4:$B$6575),"-")</f>
        <v>-</v>
      </c>
      <c r="D5139" s="23">
        <f>IFERROR(_xlfn.XLOOKUP($B5139,'Reference Prices - Do Not Edit'!$C$4:$C$6575,'Reference Prices - Do Not Edit'!$D$4:$D$6575),0)</f>
        <v>0</v>
      </c>
      <c r="E5139" s="23">
        <f>IFERROR(_xlfn.XLOOKUP($B5139,'Reference Prices - Do Not Edit'!$C$4:$C$6575,'Reference Prices - Do Not Edit'!$E$4:$E$6575),0)</f>
        <v>0</v>
      </c>
      <c r="F5139" s="25">
        <f>IFERROR(_xlfn.XLOOKUP($B5139,'Reference Prices - Do Not Edit'!$C$4:$C$6575,'Reference Prices - Do Not Edit'!$I$4:$I$6575),0)</f>
        <v>0</v>
      </c>
    </row>
    <row r="5140" spans="2:6">
      <c r="B5140" s="475"/>
      <c r="C5140" s="380" t="str">
        <f>IFERROR(_xlfn.XLOOKUP($B5140,'Reference Prices - Do Not Edit'!$C$4:$C$6575,'Reference Prices - Do Not Edit'!$B$4:$B$6575),"-")</f>
        <v>-</v>
      </c>
      <c r="D5140" s="23">
        <f>IFERROR(_xlfn.XLOOKUP($B5140,'Reference Prices - Do Not Edit'!$C$4:$C$6575,'Reference Prices - Do Not Edit'!$D$4:$D$6575),0)</f>
        <v>0</v>
      </c>
      <c r="E5140" s="23">
        <f>IFERROR(_xlfn.XLOOKUP($B5140,'Reference Prices - Do Not Edit'!$C$4:$C$6575,'Reference Prices - Do Not Edit'!$E$4:$E$6575),0)</f>
        <v>0</v>
      </c>
      <c r="F5140" s="25">
        <f>IFERROR(_xlfn.XLOOKUP($B5140,'Reference Prices - Do Not Edit'!$C$4:$C$6575,'Reference Prices - Do Not Edit'!$I$4:$I$6575),0)</f>
        <v>0</v>
      </c>
    </row>
    <row r="5141" spans="2:6">
      <c r="B5141" s="475"/>
      <c r="C5141" s="380" t="str">
        <f>IFERROR(_xlfn.XLOOKUP($B5141,'Reference Prices - Do Not Edit'!$C$4:$C$6575,'Reference Prices - Do Not Edit'!$B$4:$B$6575),"-")</f>
        <v>-</v>
      </c>
      <c r="D5141" s="23">
        <f>IFERROR(_xlfn.XLOOKUP($B5141,'Reference Prices - Do Not Edit'!$C$4:$C$6575,'Reference Prices - Do Not Edit'!$D$4:$D$6575),0)</f>
        <v>0</v>
      </c>
      <c r="E5141" s="23">
        <f>IFERROR(_xlfn.XLOOKUP($B5141,'Reference Prices - Do Not Edit'!$C$4:$C$6575,'Reference Prices - Do Not Edit'!$E$4:$E$6575),0)</f>
        <v>0</v>
      </c>
      <c r="F5141" s="25">
        <f>IFERROR(_xlfn.XLOOKUP($B5141,'Reference Prices - Do Not Edit'!$C$4:$C$6575,'Reference Prices - Do Not Edit'!$I$4:$I$6575),0)</f>
        <v>0</v>
      </c>
    </row>
    <row r="5142" spans="2:6">
      <c r="B5142" s="475"/>
      <c r="C5142" s="380" t="str">
        <f>IFERROR(_xlfn.XLOOKUP($B5142,'Reference Prices - Do Not Edit'!$C$4:$C$6575,'Reference Prices - Do Not Edit'!$B$4:$B$6575),"-")</f>
        <v>-</v>
      </c>
      <c r="D5142" s="23">
        <f>IFERROR(_xlfn.XLOOKUP($B5142,'Reference Prices - Do Not Edit'!$C$4:$C$6575,'Reference Prices - Do Not Edit'!$D$4:$D$6575),0)</f>
        <v>0</v>
      </c>
      <c r="E5142" s="23">
        <f>IFERROR(_xlfn.XLOOKUP($B5142,'Reference Prices - Do Not Edit'!$C$4:$C$6575,'Reference Prices - Do Not Edit'!$E$4:$E$6575),0)</f>
        <v>0</v>
      </c>
      <c r="F5142" s="25">
        <f>IFERROR(_xlfn.XLOOKUP($B5142,'Reference Prices - Do Not Edit'!$C$4:$C$6575,'Reference Prices - Do Not Edit'!$I$4:$I$6575),0)</f>
        <v>0</v>
      </c>
    </row>
    <row r="5143" spans="2:6">
      <c r="B5143" s="475"/>
      <c r="C5143" s="380" t="str">
        <f>IFERROR(_xlfn.XLOOKUP($B5143,'Reference Prices - Do Not Edit'!$C$4:$C$6575,'Reference Prices - Do Not Edit'!$B$4:$B$6575),"-")</f>
        <v>-</v>
      </c>
      <c r="D5143" s="23">
        <f>IFERROR(_xlfn.XLOOKUP($B5143,'Reference Prices - Do Not Edit'!$C$4:$C$6575,'Reference Prices - Do Not Edit'!$D$4:$D$6575),0)</f>
        <v>0</v>
      </c>
      <c r="E5143" s="23">
        <f>IFERROR(_xlfn.XLOOKUP($B5143,'Reference Prices - Do Not Edit'!$C$4:$C$6575,'Reference Prices - Do Not Edit'!$E$4:$E$6575),0)</f>
        <v>0</v>
      </c>
      <c r="F5143" s="25">
        <f>IFERROR(_xlfn.XLOOKUP($B5143,'Reference Prices - Do Not Edit'!$C$4:$C$6575,'Reference Prices - Do Not Edit'!$I$4:$I$6575),0)</f>
        <v>0</v>
      </c>
    </row>
    <row r="5144" spans="2:6">
      <c r="B5144" s="475"/>
      <c r="C5144" s="380" t="str">
        <f>IFERROR(_xlfn.XLOOKUP($B5144,'Reference Prices - Do Not Edit'!$C$4:$C$6575,'Reference Prices - Do Not Edit'!$B$4:$B$6575),"-")</f>
        <v>-</v>
      </c>
      <c r="D5144" s="23">
        <f>IFERROR(_xlfn.XLOOKUP($B5144,'Reference Prices - Do Not Edit'!$C$4:$C$6575,'Reference Prices - Do Not Edit'!$D$4:$D$6575),0)</f>
        <v>0</v>
      </c>
      <c r="E5144" s="23">
        <f>IFERROR(_xlfn.XLOOKUP($B5144,'Reference Prices - Do Not Edit'!$C$4:$C$6575,'Reference Prices - Do Not Edit'!$E$4:$E$6575),0)</f>
        <v>0</v>
      </c>
      <c r="F5144" s="25">
        <f>IFERROR(_xlfn.XLOOKUP($B5144,'Reference Prices - Do Not Edit'!$C$4:$C$6575,'Reference Prices - Do Not Edit'!$I$4:$I$6575),0)</f>
        <v>0</v>
      </c>
    </row>
    <row r="5145" spans="2:6">
      <c r="B5145" s="475"/>
      <c r="C5145" s="380" t="str">
        <f>IFERROR(_xlfn.XLOOKUP($B5145,'Reference Prices - Do Not Edit'!$C$4:$C$6575,'Reference Prices - Do Not Edit'!$B$4:$B$6575),"-")</f>
        <v>-</v>
      </c>
      <c r="D5145" s="23">
        <f>IFERROR(_xlfn.XLOOKUP($B5145,'Reference Prices - Do Not Edit'!$C$4:$C$6575,'Reference Prices - Do Not Edit'!$D$4:$D$6575),0)</f>
        <v>0</v>
      </c>
      <c r="E5145" s="23">
        <f>IFERROR(_xlfn.XLOOKUP($B5145,'Reference Prices - Do Not Edit'!$C$4:$C$6575,'Reference Prices - Do Not Edit'!$E$4:$E$6575),0)</f>
        <v>0</v>
      </c>
      <c r="F5145" s="25">
        <f>IFERROR(_xlfn.XLOOKUP($B5145,'Reference Prices - Do Not Edit'!$C$4:$C$6575,'Reference Prices - Do Not Edit'!$I$4:$I$6575),0)</f>
        <v>0</v>
      </c>
    </row>
    <row r="5146" spans="2:6">
      <c r="B5146" s="475"/>
      <c r="C5146" s="380" t="str">
        <f>IFERROR(_xlfn.XLOOKUP($B5146,'Reference Prices - Do Not Edit'!$C$4:$C$6575,'Reference Prices - Do Not Edit'!$B$4:$B$6575),"-")</f>
        <v>-</v>
      </c>
      <c r="D5146" s="23">
        <f>IFERROR(_xlfn.XLOOKUP($B5146,'Reference Prices - Do Not Edit'!$C$4:$C$6575,'Reference Prices - Do Not Edit'!$D$4:$D$6575),0)</f>
        <v>0</v>
      </c>
      <c r="E5146" s="23">
        <f>IFERROR(_xlfn.XLOOKUP($B5146,'Reference Prices - Do Not Edit'!$C$4:$C$6575,'Reference Prices - Do Not Edit'!$E$4:$E$6575),0)</f>
        <v>0</v>
      </c>
      <c r="F5146" s="25">
        <f>IFERROR(_xlfn.XLOOKUP($B5146,'Reference Prices - Do Not Edit'!$C$4:$C$6575,'Reference Prices - Do Not Edit'!$I$4:$I$6575),0)</f>
        <v>0</v>
      </c>
    </row>
    <row r="5147" spans="2:6">
      <c r="B5147" s="475"/>
      <c r="C5147" s="380" t="str">
        <f>IFERROR(_xlfn.XLOOKUP($B5147,'Reference Prices - Do Not Edit'!$C$4:$C$6575,'Reference Prices - Do Not Edit'!$B$4:$B$6575),"-")</f>
        <v>-</v>
      </c>
      <c r="D5147" s="23">
        <f>IFERROR(_xlfn.XLOOKUP($B5147,'Reference Prices - Do Not Edit'!$C$4:$C$6575,'Reference Prices - Do Not Edit'!$D$4:$D$6575),0)</f>
        <v>0</v>
      </c>
      <c r="E5147" s="23">
        <f>IFERROR(_xlfn.XLOOKUP($B5147,'Reference Prices - Do Not Edit'!$C$4:$C$6575,'Reference Prices - Do Not Edit'!$E$4:$E$6575),0)</f>
        <v>0</v>
      </c>
      <c r="F5147" s="25">
        <f>IFERROR(_xlfn.XLOOKUP($B5147,'Reference Prices - Do Not Edit'!$C$4:$C$6575,'Reference Prices - Do Not Edit'!$I$4:$I$6575),0)</f>
        <v>0</v>
      </c>
    </row>
    <row r="5148" spans="2:6">
      <c r="B5148" s="475"/>
      <c r="C5148" s="380" t="str">
        <f>IFERROR(_xlfn.XLOOKUP($B5148,'Reference Prices - Do Not Edit'!$C$4:$C$6575,'Reference Prices - Do Not Edit'!$B$4:$B$6575),"-")</f>
        <v>-</v>
      </c>
      <c r="D5148" s="23">
        <f>IFERROR(_xlfn.XLOOKUP($B5148,'Reference Prices - Do Not Edit'!$C$4:$C$6575,'Reference Prices - Do Not Edit'!$D$4:$D$6575),0)</f>
        <v>0</v>
      </c>
      <c r="E5148" s="23">
        <f>IFERROR(_xlfn.XLOOKUP($B5148,'Reference Prices - Do Not Edit'!$C$4:$C$6575,'Reference Prices - Do Not Edit'!$E$4:$E$6575),0)</f>
        <v>0</v>
      </c>
      <c r="F5148" s="25">
        <f>IFERROR(_xlfn.XLOOKUP($B5148,'Reference Prices - Do Not Edit'!$C$4:$C$6575,'Reference Prices - Do Not Edit'!$I$4:$I$6575),0)</f>
        <v>0</v>
      </c>
    </row>
    <row r="5149" spans="2:6">
      <c r="B5149" s="475"/>
      <c r="C5149" s="380" t="str">
        <f>IFERROR(_xlfn.XLOOKUP($B5149,'Reference Prices - Do Not Edit'!$C$4:$C$6575,'Reference Prices - Do Not Edit'!$B$4:$B$6575),"-")</f>
        <v>-</v>
      </c>
      <c r="D5149" s="23">
        <f>IFERROR(_xlfn.XLOOKUP($B5149,'Reference Prices - Do Not Edit'!$C$4:$C$6575,'Reference Prices - Do Not Edit'!$D$4:$D$6575),0)</f>
        <v>0</v>
      </c>
      <c r="E5149" s="23">
        <f>IFERROR(_xlfn.XLOOKUP($B5149,'Reference Prices - Do Not Edit'!$C$4:$C$6575,'Reference Prices - Do Not Edit'!$E$4:$E$6575),0)</f>
        <v>0</v>
      </c>
      <c r="F5149" s="25">
        <f>IFERROR(_xlfn.XLOOKUP($B5149,'Reference Prices - Do Not Edit'!$C$4:$C$6575,'Reference Prices - Do Not Edit'!$I$4:$I$6575),0)</f>
        <v>0</v>
      </c>
    </row>
    <row r="5150" spans="2:6">
      <c r="B5150" s="475"/>
      <c r="C5150" s="380" t="str">
        <f>IFERROR(_xlfn.XLOOKUP($B5150,'Reference Prices - Do Not Edit'!$C$4:$C$6575,'Reference Prices - Do Not Edit'!$B$4:$B$6575),"-")</f>
        <v>-</v>
      </c>
      <c r="D5150" s="23">
        <f>IFERROR(_xlfn.XLOOKUP($B5150,'Reference Prices - Do Not Edit'!$C$4:$C$6575,'Reference Prices - Do Not Edit'!$D$4:$D$6575),0)</f>
        <v>0</v>
      </c>
      <c r="E5150" s="23">
        <f>IFERROR(_xlfn.XLOOKUP($B5150,'Reference Prices - Do Not Edit'!$C$4:$C$6575,'Reference Prices - Do Not Edit'!$E$4:$E$6575),0)</f>
        <v>0</v>
      </c>
      <c r="F5150" s="25">
        <f>IFERROR(_xlfn.XLOOKUP($B5150,'Reference Prices - Do Not Edit'!$C$4:$C$6575,'Reference Prices - Do Not Edit'!$I$4:$I$6575),0)</f>
        <v>0</v>
      </c>
    </row>
    <row r="5151" spans="2:6">
      <c r="B5151" s="475"/>
      <c r="C5151" s="380" t="str">
        <f>IFERROR(_xlfn.XLOOKUP($B5151,'Reference Prices - Do Not Edit'!$C$4:$C$6575,'Reference Prices - Do Not Edit'!$B$4:$B$6575),"-")</f>
        <v>-</v>
      </c>
      <c r="D5151" s="23">
        <f>IFERROR(_xlfn.XLOOKUP($B5151,'Reference Prices - Do Not Edit'!$C$4:$C$6575,'Reference Prices - Do Not Edit'!$D$4:$D$6575),0)</f>
        <v>0</v>
      </c>
      <c r="E5151" s="23">
        <f>IFERROR(_xlfn.XLOOKUP($B5151,'Reference Prices - Do Not Edit'!$C$4:$C$6575,'Reference Prices - Do Not Edit'!$E$4:$E$6575),0)</f>
        <v>0</v>
      </c>
      <c r="F5151" s="25">
        <f>IFERROR(_xlfn.XLOOKUP($B5151,'Reference Prices - Do Not Edit'!$C$4:$C$6575,'Reference Prices - Do Not Edit'!$I$4:$I$6575),0)</f>
        <v>0</v>
      </c>
    </row>
    <row r="5152" spans="2:6">
      <c r="B5152" s="475"/>
      <c r="C5152" s="380" t="str">
        <f>IFERROR(_xlfn.XLOOKUP($B5152,'Reference Prices - Do Not Edit'!$C$4:$C$6575,'Reference Prices - Do Not Edit'!$B$4:$B$6575),"-")</f>
        <v>-</v>
      </c>
      <c r="D5152" s="23">
        <f>IFERROR(_xlfn.XLOOKUP($B5152,'Reference Prices - Do Not Edit'!$C$4:$C$6575,'Reference Prices - Do Not Edit'!$D$4:$D$6575),0)</f>
        <v>0</v>
      </c>
      <c r="E5152" s="23">
        <f>IFERROR(_xlfn.XLOOKUP($B5152,'Reference Prices - Do Not Edit'!$C$4:$C$6575,'Reference Prices - Do Not Edit'!$E$4:$E$6575),0)</f>
        <v>0</v>
      </c>
      <c r="F5152" s="25">
        <f>IFERROR(_xlfn.XLOOKUP($B5152,'Reference Prices - Do Not Edit'!$C$4:$C$6575,'Reference Prices - Do Not Edit'!$I$4:$I$6575),0)</f>
        <v>0</v>
      </c>
    </row>
    <row r="5153" spans="2:6">
      <c r="B5153" s="475"/>
      <c r="C5153" s="380" t="str">
        <f>IFERROR(_xlfn.XLOOKUP($B5153,'Reference Prices - Do Not Edit'!$C$4:$C$6575,'Reference Prices - Do Not Edit'!$B$4:$B$6575),"-")</f>
        <v>-</v>
      </c>
      <c r="D5153" s="23">
        <f>IFERROR(_xlfn.XLOOKUP($B5153,'Reference Prices - Do Not Edit'!$C$4:$C$6575,'Reference Prices - Do Not Edit'!$D$4:$D$6575),0)</f>
        <v>0</v>
      </c>
      <c r="E5153" s="23">
        <f>IFERROR(_xlfn.XLOOKUP($B5153,'Reference Prices - Do Not Edit'!$C$4:$C$6575,'Reference Prices - Do Not Edit'!$E$4:$E$6575),0)</f>
        <v>0</v>
      </c>
      <c r="F5153" s="25">
        <f>IFERROR(_xlfn.XLOOKUP($B5153,'Reference Prices - Do Not Edit'!$C$4:$C$6575,'Reference Prices - Do Not Edit'!$I$4:$I$6575),0)</f>
        <v>0</v>
      </c>
    </row>
    <row r="5154" spans="2:6">
      <c r="B5154" s="475"/>
      <c r="C5154" s="380" t="str">
        <f>IFERROR(_xlfn.XLOOKUP($B5154,'Reference Prices - Do Not Edit'!$C$4:$C$6575,'Reference Prices - Do Not Edit'!$B$4:$B$6575),"-")</f>
        <v>-</v>
      </c>
      <c r="D5154" s="23">
        <f>IFERROR(_xlfn.XLOOKUP($B5154,'Reference Prices - Do Not Edit'!$C$4:$C$6575,'Reference Prices - Do Not Edit'!$D$4:$D$6575),0)</f>
        <v>0</v>
      </c>
      <c r="E5154" s="23">
        <f>IFERROR(_xlfn.XLOOKUP($B5154,'Reference Prices - Do Not Edit'!$C$4:$C$6575,'Reference Prices - Do Not Edit'!$E$4:$E$6575),0)</f>
        <v>0</v>
      </c>
      <c r="F5154" s="25">
        <f>IFERROR(_xlfn.XLOOKUP($B5154,'Reference Prices - Do Not Edit'!$C$4:$C$6575,'Reference Prices - Do Not Edit'!$I$4:$I$6575),0)</f>
        <v>0</v>
      </c>
    </row>
    <row r="5155" spans="2:6">
      <c r="B5155" s="475"/>
      <c r="C5155" s="380" t="str">
        <f>IFERROR(_xlfn.XLOOKUP($B5155,'Reference Prices - Do Not Edit'!$C$4:$C$6575,'Reference Prices - Do Not Edit'!$B$4:$B$6575),"-")</f>
        <v>-</v>
      </c>
      <c r="D5155" s="23">
        <f>IFERROR(_xlfn.XLOOKUP($B5155,'Reference Prices - Do Not Edit'!$C$4:$C$6575,'Reference Prices - Do Not Edit'!$D$4:$D$6575),0)</f>
        <v>0</v>
      </c>
      <c r="E5155" s="23">
        <f>IFERROR(_xlfn.XLOOKUP($B5155,'Reference Prices - Do Not Edit'!$C$4:$C$6575,'Reference Prices - Do Not Edit'!$E$4:$E$6575),0)</f>
        <v>0</v>
      </c>
      <c r="F5155" s="25">
        <f>IFERROR(_xlfn.XLOOKUP($B5155,'Reference Prices - Do Not Edit'!$C$4:$C$6575,'Reference Prices - Do Not Edit'!$I$4:$I$6575),0)</f>
        <v>0</v>
      </c>
    </row>
    <row r="5156" spans="2:6">
      <c r="B5156" s="475"/>
      <c r="C5156" s="380" t="str">
        <f>IFERROR(_xlfn.XLOOKUP($B5156,'Reference Prices - Do Not Edit'!$C$4:$C$6575,'Reference Prices - Do Not Edit'!$B$4:$B$6575),"-")</f>
        <v>-</v>
      </c>
      <c r="D5156" s="23">
        <f>IFERROR(_xlfn.XLOOKUP($B5156,'Reference Prices - Do Not Edit'!$C$4:$C$6575,'Reference Prices - Do Not Edit'!$D$4:$D$6575),0)</f>
        <v>0</v>
      </c>
      <c r="E5156" s="23">
        <f>IFERROR(_xlfn.XLOOKUP($B5156,'Reference Prices - Do Not Edit'!$C$4:$C$6575,'Reference Prices - Do Not Edit'!$E$4:$E$6575),0)</f>
        <v>0</v>
      </c>
      <c r="F5156" s="25">
        <f>IFERROR(_xlfn.XLOOKUP($B5156,'Reference Prices - Do Not Edit'!$C$4:$C$6575,'Reference Prices - Do Not Edit'!$I$4:$I$6575),0)</f>
        <v>0</v>
      </c>
    </row>
    <row r="5157" spans="2:6">
      <c r="B5157" s="475"/>
      <c r="C5157" s="380" t="str">
        <f>IFERROR(_xlfn.XLOOKUP($B5157,'Reference Prices - Do Not Edit'!$C$4:$C$6575,'Reference Prices - Do Not Edit'!$B$4:$B$6575),"-")</f>
        <v>-</v>
      </c>
      <c r="D5157" s="23">
        <f>IFERROR(_xlfn.XLOOKUP($B5157,'Reference Prices - Do Not Edit'!$C$4:$C$6575,'Reference Prices - Do Not Edit'!$D$4:$D$6575),0)</f>
        <v>0</v>
      </c>
      <c r="E5157" s="23">
        <f>IFERROR(_xlfn.XLOOKUP($B5157,'Reference Prices - Do Not Edit'!$C$4:$C$6575,'Reference Prices - Do Not Edit'!$E$4:$E$6575),0)</f>
        <v>0</v>
      </c>
      <c r="F5157" s="25">
        <f>IFERROR(_xlfn.XLOOKUP($B5157,'Reference Prices - Do Not Edit'!$C$4:$C$6575,'Reference Prices - Do Not Edit'!$I$4:$I$6575),0)</f>
        <v>0</v>
      </c>
    </row>
    <row r="5158" spans="2:6">
      <c r="B5158" s="475"/>
      <c r="C5158" s="380" t="str">
        <f>IFERROR(_xlfn.XLOOKUP($B5158,'Reference Prices - Do Not Edit'!$C$4:$C$6575,'Reference Prices - Do Not Edit'!$B$4:$B$6575),"-")</f>
        <v>-</v>
      </c>
      <c r="D5158" s="23">
        <f>IFERROR(_xlfn.XLOOKUP($B5158,'Reference Prices - Do Not Edit'!$C$4:$C$6575,'Reference Prices - Do Not Edit'!$D$4:$D$6575),0)</f>
        <v>0</v>
      </c>
      <c r="E5158" s="23">
        <f>IFERROR(_xlfn.XLOOKUP($B5158,'Reference Prices - Do Not Edit'!$C$4:$C$6575,'Reference Prices - Do Not Edit'!$E$4:$E$6575),0)</f>
        <v>0</v>
      </c>
      <c r="F5158" s="25">
        <f>IFERROR(_xlfn.XLOOKUP($B5158,'Reference Prices - Do Not Edit'!$C$4:$C$6575,'Reference Prices - Do Not Edit'!$I$4:$I$6575),0)</f>
        <v>0</v>
      </c>
    </row>
    <row r="5159" spans="2:6">
      <c r="B5159" s="475"/>
      <c r="C5159" s="380" t="str">
        <f>IFERROR(_xlfn.XLOOKUP($B5159,'Reference Prices - Do Not Edit'!$C$4:$C$6575,'Reference Prices - Do Not Edit'!$B$4:$B$6575),"-")</f>
        <v>-</v>
      </c>
      <c r="D5159" s="23">
        <f>IFERROR(_xlfn.XLOOKUP($B5159,'Reference Prices - Do Not Edit'!$C$4:$C$6575,'Reference Prices - Do Not Edit'!$D$4:$D$6575),0)</f>
        <v>0</v>
      </c>
      <c r="E5159" s="23">
        <f>IFERROR(_xlfn.XLOOKUP($B5159,'Reference Prices - Do Not Edit'!$C$4:$C$6575,'Reference Prices - Do Not Edit'!$E$4:$E$6575),0)</f>
        <v>0</v>
      </c>
      <c r="F5159" s="25">
        <f>IFERROR(_xlfn.XLOOKUP($B5159,'Reference Prices - Do Not Edit'!$C$4:$C$6575,'Reference Prices - Do Not Edit'!$I$4:$I$6575),0)</f>
        <v>0</v>
      </c>
    </row>
    <row r="5160" spans="2:6">
      <c r="B5160" s="475"/>
      <c r="C5160" s="380" t="str">
        <f>IFERROR(_xlfn.XLOOKUP($B5160,'Reference Prices - Do Not Edit'!$C$4:$C$6575,'Reference Prices - Do Not Edit'!$B$4:$B$6575),"-")</f>
        <v>-</v>
      </c>
      <c r="D5160" s="23">
        <f>IFERROR(_xlfn.XLOOKUP($B5160,'Reference Prices - Do Not Edit'!$C$4:$C$6575,'Reference Prices - Do Not Edit'!$D$4:$D$6575),0)</f>
        <v>0</v>
      </c>
      <c r="E5160" s="23">
        <f>IFERROR(_xlfn.XLOOKUP($B5160,'Reference Prices - Do Not Edit'!$C$4:$C$6575,'Reference Prices - Do Not Edit'!$E$4:$E$6575),0)</f>
        <v>0</v>
      </c>
      <c r="F5160" s="25">
        <f>IFERROR(_xlfn.XLOOKUP($B5160,'Reference Prices - Do Not Edit'!$C$4:$C$6575,'Reference Prices - Do Not Edit'!$I$4:$I$6575),0)</f>
        <v>0</v>
      </c>
    </row>
    <row r="5161" spans="2:6">
      <c r="B5161" s="475"/>
      <c r="C5161" s="380" t="str">
        <f>IFERROR(_xlfn.XLOOKUP($B5161,'Reference Prices - Do Not Edit'!$C$4:$C$6575,'Reference Prices - Do Not Edit'!$B$4:$B$6575),"-")</f>
        <v>-</v>
      </c>
      <c r="D5161" s="23">
        <f>IFERROR(_xlfn.XLOOKUP($B5161,'Reference Prices - Do Not Edit'!$C$4:$C$6575,'Reference Prices - Do Not Edit'!$D$4:$D$6575),0)</f>
        <v>0</v>
      </c>
      <c r="E5161" s="23">
        <f>IFERROR(_xlfn.XLOOKUP($B5161,'Reference Prices - Do Not Edit'!$C$4:$C$6575,'Reference Prices - Do Not Edit'!$E$4:$E$6575),0)</f>
        <v>0</v>
      </c>
      <c r="F5161" s="25">
        <f>IFERROR(_xlfn.XLOOKUP($B5161,'Reference Prices - Do Not Edit'!$C$4:$C$6575,'Reference Prices - Do Not Edit'!$I$4:$I$6575),0)</f>
        <v>0</v>
      </c>
    </row>
    <row r="5162" spans="2:6">
      <c r="B5162" s="475"/>
      <c r="C5162" s="380" t="str">
        <f>IFERROR(_xlfn.XLOOKUP($B5162,'Reference Prices - Do Not Edit'!$C$4:$C$6575,'Reference Prices - Do Not Edit'!$B$4:$B$6575),"-")</f>
        <v>-</v>
      </c>
      <c r="D5162" s="23">
        <f>IFERROR(_xlfn.XLOOKUP($B5162,'Reference Prices - Do Not Edit'!$C$4:$C$6575,'Reference Prices - Do Not Edit'!$D$4:$D$6575),0)</f>
        <v>0</v>
      </c>
      <c r="E5162" s="23">
        <f>IFERROR(_xlfn.XLOOKUP($B5162,'Reference Prices - Do Not Edit'!$C$4:$C$6575,'Reference Prices - Do Not Edit'!$E$4:$E$6575),0)</f>
        <v>0</v>
      </c>
      <c r="F5162" s="25">
        <f>IFERROR(_xlfn.XLOOKUP($B5162,'Reference Prices - Do Not Edit'!$C$4:$C$6575,'Reference Prices - Do Not Edit'!$I$4:$I$6575),0)</f>
        <v>0</v>
      </c>
    </row>
    <row r="5163" spans="2:6">
      <c r="B5163" s="475"/>
      <c r="C5163" s="380" t="str">
        <f>IFERROR(_xlfn.XLOOKUP($B5163,'Reference Prices - Do Not Edit'!$C$4:$C$6575,'Reference Prices - Do Not Edit'!$B$4:$B$6575),"-")</f>
        <v>-</v>
      </c>
      <c r="D5163" s="23">
        <f>IFERROR(_xlfn.XLOOKUP($B5163,'Reference Prices - Do Not Edit'!$C$4:$C$6575,'Reference Prices - Do Not Edit'!$D$4:$D$6575),0)</f>
        <v>0</v>
      </c>
      <c r="E5163" s="23">
        <f>IFERROR(_xlfn.XLOOKUP($B5163,'Reference Prices - Do Not Edit'!$C$4:$C$6575,'Reference Prices - Do Not Edit'!$E$4:$E$6575),0)</f>
        <v>0</v>
      </c>
      <c r="F5163" s="25">
        <f>IFERROR(_xlfn.XLOOKUP($B5163,'Reference Prices - Do Not Edit'!$C$4:$C$6575,'Reference Prices - Do Not Edit'!$I$4:$I$6575),0)</f>
        <v>0</v>
      </c>
    </row>
    <row r="5164" spans="2:6">
      <c r="B5164" s="475"/>
      <c r="C5164" s="380" t="str">
        <f>IFERROR(_xlfn.XLOOKUP($B5164,'Reference Prices - Do Not Edit'!$C$4:$C$6575,'Reference Prices - Do Not Edit'!$B$4:$B$6575),"-")</f>
        <v>-</v>
      </c>
      <c r="D5164" s="23">
        <f>IFERROR(_xlfn.XLOOKUP($B5164,'Reference Prices - Do Not Edit'!$C$4:$C$6575,'Reference Prices - Do Not Edit'!$D$4:$D$6575),0)</f>
        <v>0</v>
      </c>
      <c r="E5164" s="23">
        <f>IFERROR(_xlfn.XLOOKUP($B5164,'Reference Prices - Do Not Edit'!$C$4:$C$6575,'Reference Prices - Do Not Edit'!$E$4:$E$6575),0)</f>
        <v>0</v>
      </c>
      <c r="F5164" s="25">
        <f>IFERROR(_xlfn.XLOOKUP($B5164,'Reference Prices - Do Not Edit'!$C$4:$C$6575,'Reference Prices - Do Not Edit'!$I$4:$I$6575),0)</f>
        <v>0</v>
      </c>
    </row>
    <row r="5165" spans="2:6">
      <c r="B5165" s="475"/>
      <c r="C5165" s="380" t="str">
        <f>IFERROR(_xlfn.XLOOKUP($B5165,'Reference Prices - Do Not Edit'!$C$4:$C$6575,'Reference Prices - Do Not Edit'!$B$4:$B$6575),"-")</f>
        <v>-</v>
      </c>
      <c r="D5165" s="23">
        <f>IFERROR(_xlfn.XLOOKUP($B5165,'Reference Prices - Do Not Edit'!$C$4:$C$6575,'Reference Prices - Do Not Edit'!$D$4:$D$6575),0)</f>
        <v>0</v>
      </c>
      <c r="E5165" s="23">
        <f>IFERROR(_xlfn.XLOOKUP($B5165,'Reference Prices - Do Not Edit'!$C$4:$C$6575,'Reference Prices - Do Not Edit'!$E$4:$E$6575),0)</f>
        <v>0</v>
      </c>
      <c r="F5165" s="25">
        <f>IFERROR(_xlfn.XLOOKUP($B5165,'Reference Prices - Do Not Edit'!$C$4:$C$6575,'Reference Prices - Do Not Edit'!$I$4:$I$6575),0)</f>
        <v>0</v>
      </c>
    </row>
    <row r="5166" spans="2:6">
      <c r="B5166" s="475"/>
      <c r="C5166" s="380" t="str">
        <f>IFERROR(_xlfn.XLOOKUP($B5166,'Reference Prices - Do Not Edit'!$C$4:$C$6575,'Reference Prices - Do Not Edit'!$B$4:$B$6575),"-")</f>
        <v>-</v>
      </c>
      <c r="D5166" s="23">
        <f>IFERROR(_xlfn.XLOOKUP($B5166,'Reference Prices - Do Not Edit'!$C$4:$C$6575,'Reference Prices - Do Not Edit'!$D$4:$D$6575),0)</f>
        <v>0</v>
      </c>
      <c r="E5166" s="23">
        <f>IFERROR(_xlfn.XLOOKUP($B5166,'Reference Prices - Do Not Edit'!$C$4:$C$6575,'Reference Prices - Do Not Edit'!$E$4:$E$6575),0)</f>
        <v>0</v>
      </c>
      <c r="F5166" s="25">
        <f>IFERROR(_xlfn.XLOOKUP($B5166,'Reference Prices - Do Not Edit'!$C$4:$C$6575,'Reference Prices - Do Not Edit'!$I$4:$I$6575),0)</f>
        <v>0</v>
      </c>
    </row>
    <row r="5167" spans="2:6">
      <c r="B5167" s="475"/>
      <c r="C5167" s="380" t="str">
        <f>IFERROR(_xlfn.XLOOKUP($B5167,'Reference Prices - Do Not Edit'!$C$4:$C$6575,'Reference Prices - Do Not Edit'!$B$4:$B$6575),"-")</f>
        <v>-</v>
      </c>
      <c r="D5167" s="23">
        <f>IFERROR(_xlfn.XLOOKUP($B5167,'Reference Prices - Do Not Edit'!$C$4:$C$6575,'Reference Prices - Do Not Edit'!$D$4:$D$6575),0)</f>
        <v>0</v>
      </c>
      <c r="E5167" s="23">
        <f>IFERROR(_xlfn.XLOOKUP($B5167,'Reference Prices - Do Not Edit'!$C$4:$C$6575,'Reference Prices - Do Not Edit'!$E$4:$E$6575),0)</f>
        <v>0</v>
      </c>
      <c r="F5167" s="25">
        <f>IFERROR(_xlfn.XLOOKUP($B5167,'Reference Prices - Do Not Edit'!$C$4:$C$6575,'Reference Prices - Do Not Edit'!$I$4:$I$6575),0)</f>
        <v>0</v>
      </c>
    </row>
    <row r="5168" spans="2:6">
      <c r="B5168" s="475"/>
      <c r="C5168" s="380" t="str">
        <f>IFERROR(_xlfn.XLOOKUP($B5168,'Reference Prices - Do Not Edit'!$C$4:$C$6575,'Reference Prices - Do Not Edit'!$B$4:$B$6575),"-")</f>
        <v>-</v>
      </c>
      <c r="D5168" s="23">
        <f>IFERROR(_xlfn.XLOOKUP($B5168,'Reference Prices - Do Not Edit'!$C$4:$C$6575,'Reference Prices - Do Not Edit'!$D$4:$D$6575),0)</f>
        <v>0</v>
      </c>
      <c r="E5168" s="23">
        <f>IFERROR(_xlfn.XLOOKUP($B5168,'Reference Prices - Do Not Edit'!$C$4:$C$6575,'Reference Prices - Do Not Edit'!$E$4:$E$6575),0)</f>
        <v>0</v>
      </c>
      <c r="F5168" s="25">
        <f>IFERROR(_xlfn.XLOOKUP($B5168,'Reference Prices - Do Not Edit'!$C$4:$C$6575,'Reference Prices - Do Not Edit'!$I$4:$I$6575),0)</f>
        <v>0</v>
      </c>
    </row>
    <row r="5169" spans="2:6">
      <c r="B5169" s="475"/>
      <c r="C5169" s="380" t="str">
        <f>IFERROR(_xlfn.XLOOKUP($B5169,'Reference Prices - Do Not Edit'!$C$4:$C$6575,'Reference Prices - Do Not Edit'!$B$4:$B$6575),"-")</f>
        <v>-</v>
      </c>
      <c r="D5169" s="23">
        <f>IFERROR(_xlfn.XLOOKUP($B5169,'Reference Prices - Do Not Edit'!$C$4:$C$6575,'Reference Prices - Do Not Edit'!$D$4:$D$6575),0)</f>
        <v>0</v>
      </c>
      <c r="E5169" s="23">
        <f>IFERROR(_xlfn.XLOOKUP($B5169,'Reference Prices - Do Not Edit'!$C$4:$C$6575,'Reference Prices - Do Not Edit'!$E$4:$E$6575),0)</f>
        <v>0</v>
      </c>
      <c r="F5169" s="25">
        <f>IFERROR(_xlfn.XLOOKUP($B5169,'Reference Prices - Do Not Edit'!$C$4:$C$6575,'Reference Prices - Do Not Edit'!$I$4:$I$6575),0)</f>
        <v>0</v>
      </c>
    </row>
    <row r="5170" spans="2:6">
      <c r="B5170" s="475"/>
      <c r="C5170" s="380" t="str">
        <f>IFERROR(_xlfn.XLOOKUP($B5170,'Reference Prices - Do Not Edit'!$C$4:$C$6575,'Reference Prices - Do Not Edit'!$B$4:$B$6575),"-")</f>
        <v>-</v>
      </c>
      <c r="D5170" s="23">
        <f>IFERROR(_xlfn.XLOOKUP($B5170,'Reference Prices - Do Not Edit'!$C$4:$C$6575,'Reference Prices - Do Not Edit'!$D$4:$D$6575),0)</f>
        <v>0</v>
      </c>
      <c r="E5170" s="23">
        <f>IFERROR(_xlfn.XLOOKUP($B5170,'Reference Prices - Do Not Edit'!$C$4:$C$6575,'Reference Prices - Do Not Edit'!$E$4:$E$6575),0)</f>
        <v>0</v>
      </c>
      <c r="F5170" s="25">
        <f>IFERROR(_xlfn.XLOOKUP($B5170,'Reference Prices - Do Not Edit'!$C$4:$C$6575,'Reference Prices - Do Not Edit'!$I$4:$I$6575),0)</f>
        <v>0</v>
      </c>
    </row>
    <row r="5171" spans="2:6">
      <c r="B5171" s="475"/>
      <c r="C5171" s="380" t="str">
        <f>IFERROR(_xlfn.XLOOKUP($B5171,'Reference Prices - Do Not Edit'!$C$4:$C$6575,'Reference Prices - Do Not Edit'!$B$4:$B$6575),"-")</f>
        <v>-</v>
      </c>
      <c r="D5171" s="23">
        <f>IFERROR(_xlfn.XLOOKUP($B5171,'Reference Prices - Do Not Edit'!$C$4:$C$6575,'Reference Prices - Do Not Edit'!$D$4:$D$6575),0)</f>
        <v>0</v>
      </c>
      <c r="E5171" s="23">
        <f>IFERROR(_xlfn.XLOOKUP($B5171,'Reference Prices - Do Not Edit'!$C$4:$C$6575,'Reference Prices - Do Not Edit'!$E$4:$E$6575),0)</f>
        <v>0</v>
      </c>
      <c r="F5171" s="25">
        <f>IFERROR(_xlfn.XLOOKUP($B5171,'Reference Prices - Do Not Edit'!$C$4:$C$6575,'Reference Prices - Do Not Edit'!$I$4:$I$6575),0)</f>
        <v>0</v>
      </c>
    </row>
    <row r="5172" spans="2:6">
      <c r="B5172" s="475"/>
      <c r="C5172" s="380" t="str">
        <f>IFERROR(_xlfn.XLOOKUP($B5172,'Reference Prices - Do Not Edit'!$C$4:$C$6575,'Reference Prices - Do Not Edit'!$B$4:$B$6575),"-")</f>
        <v>-</v>
      </c>
      <c r="D5172" s="23">
        <f>IFERROR(_xlfn.XLOOKUP($B5172,'Reference Prices - Do Not Edit'!$C$4:$C$6575,'Reference Prices - Do Not Edit'!$D$4:$D$6575),0)</f>
        <v>0</v>
      </c>
      <c r="E5172" s="23">
        <f>IFERROR(_xlfn.XLOOKUP($B5172,'Reference Prices - Do Not Edit'!$C$4:$C$6575,'Reference Prices - Do Not Edit'!$E$4:$E$6575),0)</f>
        <v>0</v>
      </c>
      <c r="F5172" s="25">
        <f>IFERROR(_xlfn.XLOOKUP($B5172,'Reference Prices - Do Not Edit'!$C$4:$C$6575,'Reference Prices - Do Not Edit'!$I$4:$I$6575),0)</f>
        <v>0</v>
      </c>
    </row>
    <row r="5173" spans="2:6">
      <c r="B5173" s="475"/>
      <c r="C5173" s="380" t="str">
        <f>IFERROR(_xlfn.XLOOKUP($B5173,'Reference Prices - Do Not Edit'!$C$4:$C$6575,'Reference Prices - Do Not Edit'!$B$4:$B$6575),"-")</f>
        <v>-</v>
      </c>
      <c r="D5173" s="23">
        <f>IFERROR(_xlfn.XLOOKUP($B5173,'Reference Prices - Do Not Edit'!$C$4:$C$6575,'Reference Prices - Do Not Edit'!$D$4:$D$6575),0)</f>
        <v>0</v>
      </c>
      <c r="E5173" s="23">
        <f>IFERROR(_xlfn.XLOOKUP($B5173,'Reference Prices - Do Not Edit'!$C$4:$C$6575,'Reference Prices - Do Not Edit'!$E$4:$E$6575),0)</f>
        <v>0</v>
      </c>
      <c r="F5173" s="25">
        <f>IFERROR(_xlfn.XLOOKUP($B5173,'Reference Prices - Do Not Edit'!$C$4:$C$6575,'Reference Prices - Do Not Edit'!$I$4:$I$6575),0)</f>
        <v>0</v>
      </c>
    </row>
    <row r="5174" spans="2:6">
      <c r="B5174" s="475"/>
      <c r="C5174" s="380" t="str">
        <f>IFERROR(_xlfn.XLOOKUP($B5174,'Reference Prices - Do Not Edit'!$C$4:$C$6575,'Reference Prices - Do Not Edit'!$B$4:$B$6575),"-")</f>
        <v>-</v>
      </c>
      <c r="D5174" s="23">
        <f>IFERROR(_xlfn.XLOOKUP($B5174,'Reference Prices - Do Not Edit'!$C$4:$C$6575,'Reference Prices - Do Not Edit'!$D$4:$D$6575),0)</f>
        <v>0</v>
      </c>
      <c r="E5174" s="23">
        <f>IFERROR(_xlfn.XLOOKUP($B5174,'Reference Prices - Do Not Edit'!$C$4:$C$6575,'Reference Prices - Do Not Edit'!$E$4:$E$6575),0)</f>
        <v>0</v>
      </c>
      <c r="F5174" s="25">
        <f>IFERROR(_xlfn.XLOOKUP($B5174,'Reference Prices - Do Not Edit'!$C$4:$C$6575,'Reference Prices - Do Not Edit'!$I$4:$I$6575),0)</f>
        <v>0</v>
      </c>
    </row>
    <row r="5175" spans="2:6">
      <c r="B5175" s="475"/>
      <c r="C5175" s="380" t="str">
        <f>IFERROR(_xlfn.XLOOKUP($B5175,'Reference Prices - Do Not Edit'!$C$4:$C$6575,'Reference Prices - Do Not Edit'!$B$4:$B$6575),"-")</f>
        <v>-</v>
      </c>
      <c r="D5175" s="23">
        <f>IFERROR(_xlfn.XLOOKUP($B5175,'Reference Prices - Do Not Edit'!$C$4:$C$6575,'Reference Prices - Do Not Edit'!$D$4:$D$6575),0)</f>
        <v>0</v>
      </c>
      <c r="E5175" s="23">
        <f>IFERROR(_xlfn.XLOOKUP($B5175,'Reference Prices - Do Not Edit'!$C$4:$C$6575,'Reference Prices - Do Not Edit'!$E$4:$E$6575),0)</f>
        <v>0</v>
      </c>
      <c r="F5175" s="25">
        <f>IFERROR(_xlfn.XLOOKUP($B5175,'Reference Prices - Do Not Edit'!$C$4:$C$6575,'Reference Prices - Do Not Edit'!$I$4:$I$6575),0)</f>
        <v>0</v>
      </c>
    </row>
    <row r="5176" spans="2:6">
      <c r="B5176" s="475"/>
      <c r="C5176" s="380" t="str">
        <f>IFERROR(_xlfn.XLOOKUP($B5176,'Reference Prices - Do Not Edit'!$C$4:$C$6575,'Reference Prices - Do Not Edit'!$B$4:$B$6575),"-")</f>
        <v>-</v>
      </c>
      <c r="D5176" s="23">
        <f>IFERROR(_xlfn.XLOOKUP($B5176,'Reference Prices - Do Not Edit'!$C$4:$C$6575,'Reference Prices - Do Not Edit'!$D$4:$D$6575),0)</f>
        <v>0</v>
      </c>
      <c r="E5176" s="23">
        <f>IFERROR(_xlfn.XLOOKUP($B5176,'Reference Prices - Do Not Edit'!$C$4:$C$6575,'Reference Prices - Do Not Edit'!$E$4:$E$6575),0)</f>
        <v>0</v>
      </c>
      <c r="F5176" s="25">
        <f>IFERROR(_xlfn.XLOOKUP($B5176,'Reference Prices - Do Not Edit'!$C$4:$C$6575,'Reference Prices - Do Not Edit'!$I$4:$I$6575),0)</f>
        <v>0</v>
      </c>
    </row>
    <row r="5177" spans="2:6">
      <c r="B5177" s="475"/>
      <c r="C5177" s="380" t="str">
        <f>IFERROR(_xlfn.XLOOKUP($B5177,'Reference Prices - Do Not Edit'!$C$4:$C$6575,'Reference Prices - Do Not Edit'!$B$4:$B$6575),"-")</f>
        <v>-</v>
      </c>
      <c r="D5177" s="23">
        <f>IFERROR(_xlfn.XLOOKUP($B5177,'Reference Prices - Do Not Edit'!$C$4:$C$6575,'Reference Prices - Do Not Edit'!$D$4:$D$6575),0)</f>
        <v>0</v>
      </c>
      <c r="E5177" s="23">
        <f>IFERROR(_xlfn.XLOOKUP($B5177,'Reference Prices - Do Not Edit'!$C$4:$C$6575,'Reference Prices - Do Not Edit'!$E$4:$E$6575),0)</f>
        <v>0</v>
      </c>
      <c r="F5177" s="25">
        <f>IFERROR(_xlfn.XLOOKUP($B5177,'Reference Prices - Do Not Edit'!$C$4:$C$6575,'Reference Prices - Do Not Edit'!$I$4:$I$6575),0)</f>
        <v>0</v>
      </c>
    </row>
    <row r="5178" spans="2:6">
      <c r="B5178" s="475"/>
      <c r="C5178" s="380" t="str">
        <f>IFERROR(_xlfn.XLOOKUP($B5178,'Reference Prices - Do Not Edit'!$C$4:$C$6575,'Reference Prices - Do Not Edit'!$B$4:$B$6575),"-")</f>
        <v>-</v>
      </c>
      <c r="D5178" s="23">
        <f>IFERROR(_xlfn.XLOOKUP($B5178,'Reference Prices - Do Not Edit'!$C$4:$C$6575,'Reference Prices - Do Not Edit'!$D$4:$D$6575),0)</f>
        <v>0</v>
      </c>
      <c r="E5178" s="23">
        <f>IFERROR(_xlfn.XLOOKUP($B5178,'Reference Prices - Do Not Edit'!$C$4:$C$6575,'Reference Prices - Do Not Edit'!$E$4:$E$6575),0)</f>
        <v>0</v>
      </c>
      <c r="F5178" s="25">
        <f>IFERROR(_xlfn.XLOOKUP($B5178,'Reference Prices - Do Not Edit'!$C$4:$C$6575,'Reference Prices - Do Not Edit'!$I$4:$I$6575),0)</f>
        <v>0</v>
      </c>
    </row>
    <row r="5179" spans="2:6">
      <c r="B5179" s="475"/>
      <c r="C5179" s="380" t="str">
        <f>IFERROR(_xlfn.XLOOKUP($B5179,'Reference Prices - Do Not Edit'!$C$4:$C$6575,'Reference Prices - Do Not Edit'!$B$4:$B$6575),"-")</f>
        <v>-</v>
      </c>
      <c r="D5179" s="23">
        <f>IFERROR(_xlfn.XLOOKUP($B5179,'Reference Prices - Do Not Edit'!$C$4:$C$6575,'Reference Prices - Do Not Edit'!$D$4:$D$6575),0)</f>
        <v>0</v>
      </c>
      <c r="E5179" s="23">
        <f>IFERROR(_xlfn.XLOOKUP($B5179,'Reference Prices - Do Not Edit'!$C$4:$C$6575,'Reference Prices - Do Not Edit'!$E$4:$E$6575),0)</f>
        <v>0</v>
      </c>
      <c r="F5179" s="25">
        <f>IFERROR(_xlfn.XLOOKUP($B5179,'Reference Prices - Do Not Edit'!$C$4:$C$6575,'Reference Prices - Do Not Edit'!$I$4:$I$6575),0)</f>
        <v>0</v>
      </c>
    </row>
    <row r="5180" spans="2:6">
      <c r="B5180" s="475"/>
      <c r="C5180" s="380" t="str">
        <f>IFERROR(_xlfn.XLOOKUP($B5180,'Reference Prices - Do Not Edit'!$C$4:$C$6575,'Reference Prices - Do Not Edit'!$B$4:$B$6575),"-")</f>
        <v>-</v>
      </c>
      <c r="D5180" s="23">
        <f>IFERROR(_xlfn.XLOOKUP($B5180,'Reference Prices - Do Not Edit'!$C$4:$C$6575,'Reference Prices - Do Not Edit'!$D$4:$D$6575),0)</f>
        <v>0</v>
      </c>
      <c r="E5180" s="23">
        <f>IFERROR(_xlfn.XLOOKUP($B5180,'Reference Prices - Do Not Edit'!$C$4:$C$6575,'Reference Prices - Do Not Edit'!$E$4:$E$6575),0)</f>
        <v>0</v>
      </c>
      <c r="F5180" s="25">
        <f>IFERROR(_xlfn.XLOOKUP($B5180,'Reference Prices - Do Not Edit'!$C$4:$C$6575,'Reference Prices - Do Not Edit'!$I$4:$I$6575),0)</f>
        <v>0</v>
      </c>
    </row>
    <row r="5181" spans="2:6">
      <c r="B5181" s="475"/>
      <c r="C5181" s="380" t="str">
        <f>IFERROR(_xlfn.XLOOKUP($B5181,'Reference Prices - Do Not Edit'!$C$4:$C$6575,'Reference Prices - Do Not Edit'!$B$4:$B$6575),"-")</f>
        <v>-</v>
      </c>
      <c r="D5181" s="23">
        <f>IFERROR(_xlfn.XLOOKUP($B5181,'Reference Prices - Do Not Edit'!$C$4:$C$6575,'Reference Prices - Do Not Edit'!$D$4:$D$6575),0)</f>
        <v>0</v>
      </c>
      <c r="E5181" s="23">
        <f>IFERROR(_xlfn.XLOOKUP($B5181,'Reference Prices - Do Not Edit'!$C$4:$C$6575,'Reference Prices - Do Not Edit'!$E$4:$E$6575),0)</f>
        <v>0</v>
      </c>
      <c r="F5181" s="25">
        <f>IFERROR(_xlfn.XLOOKUP($B5181,'Reference Prices - Do Not Edit'!$C$4:$C$6575,'Reference Prices - Do Not Edit'!$I$4:$I$6575),0)</f>
        <v>0</v>
      </c>
    </row>
    <row r="5182" spans="2:6">
      <c r="B5182" s="475"/>
      <c r="C5182" s="380" t="str">
        <f>IFERROR(_xlfn.XLOOKUP($B5182,'Reference Prices - Do Not Edit'!$C$4:$C$6575,'Reference Prices - Do Not Edit'!$B$4:$B$6575),"-")</f>
        <v>-</v>
      </c>
      <c r="D5182" s="23">
        <f>IFERROR(_xlfn.XLOOKUP($B5182,'Reference Prices - Do Not Edit'!$C$4:$C$6575,'Reference Prices - Do Not Edit'!$D$4:$D$6575),0)</f>
        <v>0</v>
      </c>
      <c r="E5182" s="23">
        <f>IFERROR(_xlfn.XLOOKUP($B5182,'Reference Prices - Do Not Edit'!$C$4:$C$6575,'Reference Prices - Do Not Edit'!$E$4:$E$6575),0)</f>
        <v>0</v>
      </c>
      <c r="F5182" s="25">
        <f>IFERROR(_xlfn.XLOOKUP($B5182,'Reference Prices - Do Not Edit'!$C$4:$C$6575,'Reference Prices - Do Not Edit'!$I$4:$I$6575),0)</f>
        <v>0</v>
      </c>
    </row>
    <row r="5183" spans="2:6">
      <c r="B5183" s="475"/>
      <c r="C5183" s="380" t="str">
        <f>IFERROR(_xlfn.XLOOKUP($B5183,'Reference Prices - Do Not Edit'!$C$4:$C$6575,'Reference Prices - Do Not Edit'!$B$4:$B$6575),"-")</f>
        <v>-</v>
      </c>
      <c r="D5183" s="23">
        <f>IFERROR(_xlfn.XLOOKUP($B5183,'Reference Prices - Do Not Edit'!$C$4:$C$6575,'Reference Prices - Do Not Edit'!$D$4:$D$6575),0)</f>
        <v>0</v>
      </c>
      <c r="E5183" s="23">
        <f>IFERROR(_xlfn.XLOOKUP($B5183,'Reference Prices - Do Not Edit'!$C$4:$C$6575,'Reference Prices - Do Not Edit'!$E$4:$E$6575),0)</f>
        <v>0</v>
      </c>
      <c r="F5183" s="25">
        <f>IFERROR(_xlfn.XLOOKUP($B5183,'Reference Prices - Do Not Edit'!$C$4:$C$6575,'Reference Prices - Do Not Edit'!$I$4:$I$6575),0)</f>
        <v>0</v>
      </c>
    </row>
    <row r="5184" spans="2:6">
      <c r="B5184" s="475"/>
      <c r="C5184" s="380" t="str">
        <f>IFERROR(_xlfn.XLOOKUP($B5184,'Reference Prices - Do Not Edit'!$C$4:$C$6575,'Reference Prices - Do Not Edit'!$B$4:$B$6575),"-")</f>
        <v>-</v>
      </c>
      <c r="D5184" s="23">
        <f>IFERROR(_xlfn.XLOOKUP($B5184,'Reference Prices - Do Not Edit'!$C$4:$C$6575,'Reference Prices - Do Not Edit'!$D$4:$D$6575),0)</f>
        <v>0</v>
      </c>
      <c r="E5184" s="23">
        <f>IFERROR(_xlfn.XLOOKUP($B5184,'Reference Prices - Do Not Edit'!$C$4:$C$6575,'Reference Prices - Do Not Edit'!$E$4:$E$6575),0)</f>
        <v>0</v>
      </c>
      <c r="F5184" s="25">
        <f>IFERROR(_xlfn.XLOOKUP($B5184,'Reference Prices - Do Not Edit'!$C$4:$C$6575,'Reference Prices - Do Not Edit'!$I$4:$I$6575),0)</f>
        <v>0</v>
      </c>
    </row>
    <row r="5185" spans="2:6">
      <c r="B5185" s="475"/>
      <c r="C5185" s="380" t="str">
        <f>IFERROR(_xlfn.XLOOKUP($B5185,'Reference Prices - Do Not Edit'!$C$4:$C$6575,'Reference Prices - Do Not Edit'!$B$4:$B$6575),"-")</f>
        <v>-</v>
      </c>
      <c r="D5185" s="23">
        <f>IFERROR(_xlfn.XLOOKUP($B5185,'Reference Prices - Do Not Edit'!$C$4:$C$6575,'Reference Prices - Do Not Edit'!$D$4:$D$6575),0)</f>
        <v>0</v>
      </c>
      <c r="E5185" s="23">
        <f>IFERROR(_xlfn.XLOOKUP($B5185,'Reference Prices - Do Not Edit'!$C$4:$C$6575,'Reference Prices - Do Not Edit'!$E$4:$E$6575),0)</f>
        <v>0</v>
      </c>
      <c r="F5185" s="25">
        <f>IFERROR(_xlfn.XLOOKUP($B5185,'Reference Prices - Do Not Edit'!$C$4:$C$6575,'Reference Prices - Do Not Edit'!$I$4:$I$6575),0)</f>
        <v>0</v>
      </c>
    </row>
    <row r="5186" spans="2:6">
      <c r="B5186" s="475"/>
      <c r="C5186" s="380" t="str">
        <f>IFERROR(_xlfn.XLOOKUP($B5186,'Reference Prices - Do Not Edit'!$C$4:$C$6575,'Reference Prices - Do Not Edit'!$B$4:$B$6575),"-")</f>
        <v>-</v>
      </c>
      <c r="D5186" s="23">
        <f>IFERROR(_xlfn.XLOOKUP($B5186,'Reference Prices - Do Not Edit'!$C$4:$C$6575,'Reference Prices - Do Not Edit'!$D$4:$D$6575),0)</f>
        <v>0</v>
      </c>
      <c r="E5186" s="23">
        <f>IFERROR(_xlfn.XLOOKUP($B5186,'Reference Prices - Do Not Edit'!$C$4:$C$6575,'Reference Prices - Do Not Edit'!$E$4:$E$6575),0)</f>
        <v>0</v>
      </c>
      <c r="F5186" s="25">
        <f>IFERROR(_xlfn.XLOOKUP($B5186,'Reference Prices - Do Not Edit'!$C$4:$C$6575,'Reference Prices - Do Not Edit'!$I$4:$I$6575),0)</f>
        <v>0</v>
      </c>
    </row>
    <row r="5187" spans="2:6">
      <c r="B5187" s="475"/>
      <c r="C5187" s="380" t="str">
        <f>IFERROR(_xlfn.XLOOKUP($B5187,'Reference Prices - Do Not Edit'!$C$4:$C$6575,'Reference Prices - Do Not Edit'!$B$4:$B$6575),"-")</f>
        <v>-</v>
      </c>
      <c r="D5187" s="23">
        <f>IFERROR(_xlfn.XLOOKUP($B5187,'Reference Prices - Do Not Edit'!$C$4:$C$6575,'Reference Prices - Do Not Edit'!$D$4:$D$6575),0)</f>
        <v>0</v>
      </c>
      <c r="E5187" s="23">
        <f>IFERROR(_xlfn.XLOOKUP($B5187,'Reference Prices - Do Not Edit'!$C$4:$C$6575,'Reference Prices - Do Not Edit'!$E$4:$E$6575),0)</f>
        <v>0</v>
      </c>
      <c r="F5187" s="25">
        <f>IFERROR(_xlfn.XLOOKUP($B5187,'Reference Prices - Do Not Edit'!$C$4:$C$6575,'Reference Prices - Do Not Edit'!$I$4:$I$6575),0)</f>
        <v>0</v>
      </c>
    </row>
    <row r="5188" spans="2:6">
      <c r="B5188" s="475"/>
      <c r="C5188" s="380" t="str">
        <f>IFERROR(_xlfn.XLOOKUP($B5188,'Reference Prices - Do Not Edit'!$C$4:$C$6575,'Reference Prices - Do Not Edit'!$B$4:$B$6575),"-")</f>
        <v>-</v>
      </c>
      <c r="D5188" s="23">
        <f>IFERROR(_xlfn.XLOOKUP($B5188,'Reference Prices - Do Not Edit'!$C$4:$C$6575,'Reference Prices - Do Not Edit'!$D$4:$D$6575),0)</f>
        <v>0</v>
      </c>
      <c r="E5188" s="23">
        <f>IFERROR(_xlfn.XLOOKUP($B5188,'Reference Prices - Do Not Edit'!$C$4:$C$6575,'Reference Prices - Do Not Edit'!$E$4:$E$6575),0)</f>
        <v>0</v>
      </c>
      <c r="F5188" s="25">
        <f>IFERROR(_xlfn.XLOOKUP($B5188,'Reference Prices - Do Not Edit'!$C$4:$C$6575,'Reference Prices - Do Not Edit'!$I$4:$I$6575),0)</f>
        <v>0</v>
      </c>
    </row>
    <row r="5189" spans="2:6">
      <c r="B5189" s="475"/>
      <c r="C5189" s="380" t="str">
        <f>IFERROR(_xlfn.XLOOKUP($B5189,'Reference Prices - Do Not Edit'!$C$4:$C$6575,'Reference Prices - Do Not Edit'!$B$4:$B$6575),"-")</f>
        <v>-</v>
      </c>
      <c r="D5189" s="23">
        <f>IFERROR(_xlfn.XLOOKUP($B5189,'Reference Prices - Do Not Edit'!$C$4:$C$6575,'Reference Prices - Do Not Edit'!$D$4:$D$6575),0)</f>
        <v>0</v>
      </c>
      <c r="E5189" s="23">
        <f>IFERROR(_xlfn.XLOOKUP($B5189,'Reference Prices - Do Not Edit'!$C$4:$C$6575,'Reference Prices - Do Not Edit'!$E$4:$E$6575),0)</f>
        <v>0</v>
      </c>
      <c r="F5189" s="25">
        <f>IFERROR(_xlfn.XLOOKUP($B5189,'Reference Prices - Do Not Edit'!$C$4:$C$6575,'Reference Prices - Do Not Edit'!$I$4:$I$6575),0)</f>
        <v>0</v>
      </c>
    </row>
    <row r="5190" spans="2:6">
      <c r="B5190" s="475"/>
      <c r="C5190" s="380" t="str">
        <f>IFERROR(_xlfn.XLOOKUP($B5190,'Reference Prices - Do Not Edit'!$C$4:$C$6575,'Reference Prices - Do Not Edit'!$B$4:$B$6575),"-")</f>
        <v>-</v>
      </c>
      <c r="D5190" s="23">
        <f>IFERROR(_xlfn.XLOOKUP($B5190,'Reference Prices - Do Not Edit'!$C$4:$C$6575,'Reference Prices - Do Not Edit'!$D$4:$D$6575),0)</f>
        <v>0</v>
      </c>
      <c r="E5190" s="23">
        <f>IFERROR(_xlfn.XLOOKUP($B5190,'Reference Prices - Do Not Edit'!$C$4:$C$6575,'Reference Prices - Do Not Edit'!$E$4:$E$6575),0)</f>
        <v>0</v>
      </c>
      <c r="F5190" s="25">
        <f>IFERROR(_xlfn.XLOOKUP($B5190,'Reference Prices - Do Not Edit'!$C$4:$C$6575,'Reference Prices - Do Not Edit'!$I$4:$I$6575),0)</f>
        <v>0</v>
      </c>
    </row>
    <row r="5191" spans="2:6">
      <c r="B5191" s="475"/>
      <c r="C5191" s="380" t="str">
        <f>IFERROR(_xlfn.XLOOKUP($B5191,'Reference Prices - Do Not Edit'!$C$4:$C$6575,'Reference Prices - Do Not Edit'!$B$4:$B$6575),"-")</f>
        <v>-</v>
      </c>
      <c r="D5191" s="23">
        <f>IFERROR(_xlfn.XLOOKUP($B5191,'Reference Prices - Do Not Edit'!$C$4:$C$6575,'Reference Prices - Do Not Edit'!$D$4:$D$6575),0)</f>
        <v>0</v>
      </c>
      <c r="E5191" s="23">
        <f>IFERROR(_xlfn.XLOOKUP($B5191,'Reference Prices - Do Not Edit'!$C$4:$C$6575,'Reference Prices - Do Not Edit'!$E$4:$E$6575),0)</f>
        <v>0</v>
      </c>
      <c r="F5191" s="25">
        <f>IFERROR(_xlfn.XLOOKUP($B5191,'Reference Prices - Do Not Edit'!$C$4:$C$6575,'Reference Prices - Do Not Edit'!$I$4:$I$6575),0)</f>
        <v>0</v>
      </c>
    </row>
    <row r="5192" spans="2:6">
      <c r="B5192" s="475"/>
      <c r="C5192" s="380" t="str">
        <f>IFERROR(_xlfn.XLOOKUP($B5192,'Reference Prices - Do Not Edit'!$C$4:$C$6575,'Reference Prices - Do Not Edit'!$B$4:$B$6575),"-")</f>
        <v>-</v>
      </c>
      <c r="D5192" s="23">
        <f>IFERROR(_xlfn.XLOOKUP($B5192,'Reference Prices - Do Not Edit'!$C$4:$C$6575,'Reference Prices - Do Not Edit'!$D$4:$D$6575),0)</f>
        <v>0</v>
      </c>
      <c r="E5192" s="23">
        <f>IFERROR(_xlfn.XLOOKUP($B5192,'Reference Prices - Do Not Edit'!$C$4:$C$6575,'Reference Prices - Do Not Edit'!$E$4:$E$6575),0)</f>
        <v>0</v>
      </c>
      <c r="F5192" s="25">
        <f>IFERROR(_xlfn.XLOOKUP($B5192,'Reference Prices - Do Not Edit'!$C$4:$C$6575,'Reference Prices - Do Not Edit'!$I$4:$I$6575),0)</f>
        <v>0</v>
      </c>
    </row>
    <row r="5193" spans="2:6">
      <c r="B5193" s="475"/>
      <c r="C5193" s="380" t="str">
        <f>IFERROR(_xlfn.XLOOKUP($B5193,'Reference Prices - Do Not Edit'!$C$4:$C$6575,'Reference Prices - Do Not Edit'!$B$4:$B$6575),"-")</f>
        <v>-</v>
      </c>
      <c r="D5193" s="23">
        <f>IFERROR(_xlfn.XLOOKUP($B5193,'Reference Prices - Do Not Edit'!$C$4:$C$6575,'Reference Prices - Do Not Edit'!$D$4:$D$6575),0)</f>
        <v>0</v>
      </c>
      <c r="E5193" s="23">
        <f>IFERROR(_xlfn.XLOOKUP($B5193,'Reference Prices - Do Not Edit'!$C$4:$C$6575,'Reference Prices - Do Not Edit'!$E$4:$E$6575),0)</f>
        <v>0</v>
      </c>
      <c r="F5193" s="25">
        <f>IFERROR(_xlfn.XLOOKUP($B5193,'Reference Prices - Do Not Edit'!$C$4:$C$6575,'Reference Prices - Do Not Edit'!$I$4:$I$6575),0)</f>
        <v>0</v>
      </c>
    </row>
    <row r="5194" spans="2:6">
      <c r="B5194" s="475"/>
      <c r="C5194" s="380" t="str">
        <f>IFERROR(_xlfn.XLOOKUP($B5194,'Reference Prices - Do Not Edit'!$C$4:$C$6575,'Reference Prices - Do Not Edit'!$B$4:$B$6575),"-")</f>
        <v>-</v>
      </c>
      <c r="D5194" s="23">
        <f>IFERROR(_xlfn.XLOOKUP($B5194,'Reference Prices - Do Not Edit'!$C$4:$C$6575,'Reference Prices - Do Not Edit'!$D$4:$D$6575),0)</f>
        <v>0</v>
      </c>
      <c r="E5194" s="23">
        <f>IFERROR(_xlfn.XLOOKUP($B5194,'Reference Prices - Do Not Edit'!$C$4:$C$6575,'Reference Prices - Do Not Edit'!$E$4:$E$6575),0)</f>
        <v>0</v>
      </c>
      <c r="F5194" s="25">
        <f>IFERROR(_xlfn.XLOOKUP($B5194,'Reference Prices - Do Not Edit'!$C$4:$C$6575,'Reference Prices - Do Not Edit'!$I$4:$I$6575),0)</f>
        <v>0</v>
      </c>
    </row>
    <row r="5195" spans="2:6">
      <c r="B5195" s="475"/>
      <c r="C5195" s="380" t="str">
        <f>IFERROR(_xlfn.XLOOKUP($B5195,'Reference Prices - Do Not Edit'!$C$4:$C$6575,'Reference Prices - Do Not Edit'!$B$4:$B$6575),"-")</f>
        <v>-</v>
      </c>
      <c r="D5195" s="23">
        <f>IFERROR(_xlfn.XLOOKUP($B5195,'Reference Prices - Do Not Edit'!$C$4:$C$6575,'Reference Prices - Do Not Edit'!$D$4:$D$6575),0)</f>
        <v>0</v>
      </c>
      <c r="E5195" s="23">
        <f>IFERROR(_xlfn.XLOOKUP($B5195,'Reference Prices - Do Not Edit'!$C$4:$C$6575,'Reference Prices - Do Not Edit'!$E$4:$E$6575),0)</f>
        <v>0</v>
      </c>
      <c r="F5195" s="25">
        <f>IFERROR(_xlfn.XLOOKUP($B5195,'Reference Prices - Do Not Edit'!$C$4:$C$6575,'Reference Prices - Do Not Edit'!$I$4:$I$6575),0)</f>
        <v>0</v>
      </c>
    </row>
    <row r="5196" spans="2:6">
      <c r="B5196" s="475"/>
      <c r="C5196" s="380" t="str">
        <f>IFERROR(_xlfn.XLOOKUP($B5196,'Reference Prices - Do Not Edit'!$C$4:$C$6575,'Reference Prices - Do Not Edit'!$B$4:$B$6575),"-")</f>
        <v>-</v>
      </c>
      <c r="D5196" s="23">
        <f>IFERROR(_xlfn.XLOOKUP($B5196,'Reference Prices - Do Not Edit'!$C$4:$C$6575,'Reference Prices - Do Not Edit'!$D$4:$D$6575),0)</f>
        <v>0</v>
      </c>
      <c r="E5196" s="23">
        <f>IFERROR(_xlfn.XLOOKUP($B5196,'Reference Prices - Do Not Edit'!$C$4:$C$6575,'Reference Prices - Do Not Edit'!$E$4:$E$6575),0)</f>
        <v>0</v>
      </c>
      <c r="F5196" s="25">
        <f>IFERROR(_xlfn.XLOOKUP($B5196,'Reference Prices - Do Not Edit'!$C$4:$C$6575,'Reference Prices - Do Not Edit'!$I$4:$I$6575),0)</f>
        <v>0</v>
      </c>
    </row>
    <row r="5197" spans="2:6">
      <c r="B5197" s="475"/>
      <c r="C5197" s="380" t="str">
        <f>IFERROR(_xlfn.XLOOKUP($B5197,'Reference Prices - Do Not Edit'!$C$4:$C$6575,'Reference Prices - Do Not Edit'!$B$4:$B$6575),"-")</f>
        <v>-</v>
      </c>
      <c r="D5197" s="23">
        <f>IFERROR(_xlfn.XLOOKUP($B5197,'Reference Prices - Do Not Edit'!$C$4:$C$6575,'Reference Prices - Do Not Edit'!$D$4:$D$6575),0)</f>
        <v>0</v>
      </c>
      <c r="E5197" s="23">
        <f>IFERROR(_xlfn.XLOOKUP($B5197,'Reference Prices - Do Not Edit'!$C$4:$C$6575,'Reference Prices - Do Not Edit'!$E$4:$E$6575),0)</f>
        <v>0</v>
      </c>
      <c r="F5197" s="25">
        <f>IFERROR(_xlfn.XLOOKUP($B5197,'Reference Prices - Do Not Edit'!$C$4:$C$6575,'Reference Prices - Do Not Edit'!$I$4:$I$6575),0)</f>
        <v>0</v>
      </c>
    </row>
    <row r="5198" spans="2:6">
      <c r="B5198" s="475"/>
      <c r="C5198" s="380" t="str">
        <f>IFERROR(_xlfn.XLOOKUP($B5198,'Reference Prices - Do Not Edit'!$C$4:$C$6575,'Reference Prices - Do Not Edit'!$B$4:$B$6575),"-")</f>
        <v>-</v>
      </c>
      <c r="D5198" s="23">
        <f>IFERROR(_xlfn.XLOOKUP($B5198,'Reference Prices - Do Not Edit'!$C$4:$C$6575,'Reference Prices - Do Not Edit'!$D$4:$D$6575),0)</f>
        <v>0</v>
      </c>
      <c r="E5198" s="23">
        <f>IFERROR(_xlfn.XLOOKUP($B5198,'Reference Prices - Do Not Edit'!$C$4:$C$6575,'Reference Prices - Do Not Edit'!$E$4:$E$6575),0)</f>
        <v>0</v>
      </c>
      <c r="F5198" s="25">
        <f>IFERROR(_xlfn.XLOOKUP($B5198,'Reference Prices - Do Not Edit'!$C$4:$C$6575,'Reference Prices - Do Not Edit'!$I$4:$I$6575),0)</f>
        <v>0</v>
      </c>
    </row>
    <row r="5199" spans="2:6">
      <c r="B5199" s="475"/>
      <c r="C5199" s="380" t="str">
        <f>IFERROR(_xlfn.XLOOKUP($B5199,'Reference Prices - Do Not Edit'!$C$4:$C$6575,'Reference Prices - Do Not Edit'!$B$4:$B$6575),"-")</f>
        <v>-</v>
      </c>
      <c r="D5199" s="23">
        <f>IFERROR(_xlfn.XLOOKUP($B5199,'Reference Prices - Do Not Edit'!$C$4:$C$6575,'Reference Prices - Do Not Edit'!$D$4:$D$6575),0)</f>
        <v>0</v>
      </c>
      <c r="E5199" s="23">
        <f>IFERROR(_xlfn.XLOOKUP($B5199,'Reference Prices - Do Not Edit'!$C$4:$C$6575,'Reference Prices - Do Not Edit'!$E$4:$E$6575),0)</f>
        <v>0</v>
      </c>
      <c r="F5199" s="25">
        <f>IFERROR(_xlfn.XLOOKUP($B5199,'Reference Prices - Do Not Edit'!$C$4:$C$6575,'Reference Prices - Do Not Edit'!$I$4:$I$6575),0)</f>
        <v>0</v>
      </c>
    </row>
    <row r="5200" spans="2:6">
      <c r="B5200" s="475"/>
      <c r="C5200" s="380" t="str">
        <f>IFERROR(_xlfn.XLOOKUP($B5200,'Reference Prices - Do Not Edit'!$C$4:$C$6575,'Reference Prices - Do Not Edit'!$B$4:$B$6575),"-")</f>
        <v>-</v>
      </c>
      <c r="D5200" s="23">
        <f>IFERROR(_xlfn.XLOOKUP($B5200,'Reference Prices - Do Not Edit'!$C$4:$C$6575,'Reference Prices - Do Not Edit'!$D$4:$D$6575),0)</f>
        <v>0</v>
      </c>
      <c r="E5200" s="23">
        <f>IFERROR(_xlfn.XLOOKUP($B5200,'Reference Prices - Do Not Edit'!$C$4:$C$6575,'Reference Prices - Do Not Edit'!$E$4:$E$6575),0)</f>
        <v>0</v>
      </c>
      <c r="F5200" s="25">
        <f>IFERROR(_xlfn.XLOOKUP($B5200,'Reference Prices - Do Not Edit'!$C$4:$C$6575,'Reference Prices - Do Not Edit'!$I$4:$I$6575),0)</f>
        <v>0</v>
      </c>
    </row>
    <row r="5201" spans="2:6">
      <c r="B5201" s="475"/>
      <c r="C5201" s="380" t="str">
        <f>IFERROR(_xlfn.XLOOKUP($B5201,'Reference Prices - Do Not Edit'!$C$4:$C$6575,'Reference Prices - Do Not Edit'!$B$4:$B$6575),"-")</f>
        <v>-</v>
      </c>
      <c r="D5201" s="23">
        <f>IFERROR(_xlfn.XLOOKUP($B5201,'Reference Prices - Do Not Edit'!$C$4:$C$6575,'Reference Prices - Do Not Edit'!$D$4:$D$6575),0)</f>
        <v>0</v>
      </c>
      <c r="E5201" s="23">
        <f>IFERROR(_xlfn.XLOOKUP($B5201,'Reference Prices - Do Not Edit'!$C$4:$C$6575,'Reference Prices - Do Not Edit'!$E$4:$E$6575),0)</f>
        <v>0</v>
      </c>
      <c r="F5201" s="25">
        <f>IFERROR(_xlfn.XLOOKUP($B5201,'Reference Prices - Do Not Edit'!$C$4:$C$6575,'Reference Prices - Do Not Edit'!$I$4:$I$6575),0)</f>
        <v>0</v>
      </c>
    </row>
    <row r="5202" spans="2:6">
      <c r="B5202" s="475"/>
      <c r="C5202" s="380" t="str">
        <f>IFERROR(_xlfn.XLOOKUP($B5202,'Reference Prices - Do Not Edit'!$C$4:$C$6575,'Reference Prices - Do Not Edit'!$B$4:$B$6575),"-")</f>
        <v>-</v>
      </c>
      <c r="D5202" s="23">
        <f>IFERROR(_xlfn.XLOOKUP($B5202,'Reference Prices - Do Not Edit'!$C$4:$C$6575,'Reference Prices - Do Not Edit'!$D$4:$D$6575),0)</f>
        <v>0</v>
      </c>
      <c r="E5202" s="23">
        <f>IFERROR(_xlfn.XLOOKUP($B5202,'Reference Prices - Do Not Edit'!$C$4:$C$6575,'Reference Prices - Do Not Edit'!$E$4:$E$6575),0)</f>
        <v>0</v>
      </c>
      <c r="F5202" s="25">
        <f>IFERROR(_xlfn.XLOOKUP($B5202,'Reference Prices - Do Not Edit'!$C$4:$C$6575,'Reference Prices - Do Not Edit'!$I$4:$I$6575),0)</f>
        <v>0</v>
      </c>
    </row>
    <row r="5203" spans="2:6">
      <c r="B5203" s="475"/>
      <c r="C5203" s="380" t="str">
        <f>IFERROR(_xlfn.XLOOKUP($B5203,'Reference Prices - Do Not Edit'!$C$4:$C$6575,'Reference Prices - Do Not Edit'!$B$4:$B$6575),"-")</f>
        <v>-</v>
      </c>
      <c r="D5203" s="23">
        <f>IFERROR(_xlfn.XLOOKUP($B5203,'Reference Prices - Do Not Edit'!$C$4:$C$6575,'Reference Prices - Do Not Edit'!$D$4:$D$6575),0)</f>
        <v>0</v>
      </c>
      <c r="E5203" s="23">
        <f>IFERROR(_xlfn.XLOOKUP($B5203,'Reference Prices - Do Not Edit'!$C$4:$C$6575,'Reference Prices - Do Not Edit'!$E$4:$E$6575),0)</f>
        <v>0</v>
      </c>
      <c r="F5203" s="25">
        <f>IFERROR(_xlfn.XLOOKUP($B5203,'Reference Prices - Do Not Edit'!$C$4:$C$6575,'Reference Prices - Do Not Edit'!$I$4:$I$6575),0)</f>
        <v>0</v>
      </c>
    </row>
    <row r="5204" spans="2:6">
      <c r="B5204" s="475"/>
      <c r="C5204" s="380" t="str">
        <f>IFERROR(_xlfn.XLOOKUP($B5204,'Reference Prices - Do Not Edit'!$C$4:$C$6575,'Reference Prices - Do Not Edit'!$B$4:$B$6575),"-")</f>
        <v>-</v>
      </c>
      <c r="D5204" s="23">
        <f>IFERROR(_xlfn.XLOOKUP($B5204,'Reference Prices - Do Not Edit'!$C$4:$C$6575,'Reference Prices - Do Not Edit'!$D$4:$D$6575),0)</f>
        <v>0</v>
      </c>
      <c r="E5204" s="23">
        <f>IFERROR(_xlfn.XLOOKUP($B5204,'Reference Prices - Do Not Edit'!$C$4:$C$6575,'Reference Prices - Do Not Edit'!$E$4:$E$6575),0)</f>
        <v>0</v>
      </c>
      <c r="F5204" s="25">
        <f>IFERROR(_xlfn.XLOOKUP($B5204,'Reference Prices - Do Not Edit'!$C$4:$C$6575,'Reference Prices - Do Not Edit'!$I$4:$I$6575),0)</f>
        <v>0</v>
      </c>
    </row>
    <row r="5205" spans="2:6">
      <c r="B5205" s="475"/>
      <c r="C5205" s="380" t="str">
        <f>IFERROR(_xlfn.XLOOKUP($B5205,'Reference Prices - Do Not Edit'!$C$4:$C$6575,'Reference Prices - Do Not Edit'!$B$4:$B$6575),"-")</f>
        <v>-</v>
      </c>
      <c r="D5205" s="23">
        <f>IFERROR(_xlfn.XLOOKUP($B5205,'Reference Prices - Do Not Edit'!$C$4:$C$6575,'Reference Prices - Do Not Edit'!$D$4:$D$6575),0)</f>
        <v>0</v>
      </c>
      <c r="E5205" s="23">
        <f>IFERROR(_xlfn.XLOOKUP($B5205,'Reference Prices - Do Not Edit'!$C$4:$C$6575,'Reference Prices - Do Not Edit'!$E$4:$E$6575),0)</f>
        <v>0</v>
      </c>
      <c r="F5205" s="25">
        <f>IFERROR(_xlfn.XLOOKUP($B5205,'Reference Prices - Do Not Edit'!$C$4:$C$6575,'Reference Prices - Do Not Edit'!$I$4:$I$6575),0)</f>
        <v>0</v>
      </c>
    </row>
    <row r="5206" spans="2:6">
      <c r="B5206" s="475"/>
      <c r="C5206" s="380" t="str">
        <f>IFERROR(_xlfn.XLOOKUP($B5206,'Reference Prices - Do Not Edit'!$C$4:$C$6575,'Reference Prices - Do Not Edit'!$B$4:$B$6575),"-")</f>
        <v>-</v>
      </c>
      <c r="D5206" s="23">
        <f>IFERROR(_xlfn.XLOOKUP($B5206,'Reference Prices - Do Not Edit'!$C$4:$C$6575,'Reference Prices - Do Not Edit'!$D$4:$D$6575),0)</f>
        <v>0</v>
      </c>
      <c r="E5206" s="23">
        <f>IFERROR(_xlfn.XLOOKUP($B5206,'Reference Prices - Do Not Edit'!$C$4:$C$6575,'Reference Prices - Do Not Edit'!$E$4:$E$6575),0)</f>
        <v>0</v>
      </c>
      <c r="F5206" s="25">
        <f>IFERROR(_xlfn.XLOOKUP($B5206,'Reference Prices - Do Not Edit'!$C$4:$C$6575,'Reference Prices - Do Not Edit'!$I$4:$I$6575),0)</f>
        <v>0</v>
      </c>
    </row>
    <row r="5207" spans="2:6">
      <c r="B5207" s="475"/>
      <c r="C5207" s="380" t="str">
        <f>IFERROR(_xlfn.XLOOKUP($B5207,'Reference Prices - Do Not Edit'!$C$4:$C$6575,'Reference Prices - Do Not Edit'!$B$4:$B$6575),"-")</f>
        <v>-</v>
      </c>
      <c r="D5207" s="23">
        <f>IFERROR(_xlfn.XLOOKUP($B5207,'Reference Prices - Do Not Edit'!$C$4:$C$6575,'Reference Prices - Do Not Edit'!$D$4:$D$6575),0)</f>
        <v>0</v>
      </c>
      <c r="E5207" s="23">
        <f>IFERROR(_xlfn.XLOOKUP($B5207,'Reference Prices - Do Not Edit'!$C$4:$C$6575,'Reference Prices - Do Not Edit'!$E$4:$E$6575),0)</f>
        <v>0</v>
      </c>
      <c r="F5207" s="25">
        <f>IFERROR(_xlfn.XLOOKUP($B5207,'Reference Prices - Do Not Edit'!$C$4:$C$6575,'Reference Prices - Do Not Edit'!$I$4:$I$6575),0)</f>
        <v>0</v>
      </c>
    </row>
    <row r="5208" spans="2:6">
      <c r="B5208" s="475"/>
      <c r="C5208" s="380" t="str">
        <f>IFERROR(_xlfn.XLOOKUP($B5208,'Reference Prices - Do Not Edit'!$C$4:$C$6575,'Reference Prices - Do Not Edit'!$B$4:$B$6575),"-")</f>
        <v>-</v>
      </c>
      <c r="D5208" s="23">
        <f>IFERROR(_xlfn.XLOOKUP($B5208,'Reference Prices - Do Not Edit'!$C$4:$C$6575,'Reference Prices - Do Not Edit'!$D$4:$D$6575),0)</f>
        <v>0</v>
      </c>
      <c r="E5208" s="23">
        <f>IFERROR(_xlfn.XLOOKUP($B5208,'Reference Prices - Do Not Edit'!$C$4:$C$6575,'Reference Prices - Do Not Edit'!$E$4:$E$6575),0)</f>
        <v>0</v>
      </c>
      <c r="F5208" s="25">
        <f>IFERROR(_xlfn.XLOOKUP($B5208,'Reference Prices - Do Not Edit'!$C$4:$C$6575,'Reference Prices - Do Not Edit'!$I$4:$I$6575),0)</f>
        <v>0</v>
      </c>
    </row>
    <row r="5209" spans="2:6">
      <c r="B5209" s="475"/>
      <c r="C5209" s="380" t="str">
        <f>IFERROR(_xlfn.XLOOKUP($B5209,'Reference Prices - Do Not Edit'!$C$4:$C$6575,'Reference Prices - Do Not Edit'!$B$4:$B$6575),"-")</f>
        <v>-</v>
      </c>
      <c r="D5209" s="23">
        <f>IFERROR(_xlfn.XLOOKUP($B5209,'Reference Prices - Do Not Edit'!$C$4:$C$6575,'Reference Prices - Do Not Edit'!$D$4:$D$6575),0)</f>
        <v>0</v>
      </c>
      <c r="E5209" s="23">
        <f>IFERROR(_xlfn.XLOOKUP($B5209,'Reference Prices - Do Not Edit'!$C$4:$C$6575,'Reference Prices - Do Not Edit'!$E$4:$E$6575),0)</f>
        <v>0</v>
      </c>
      <c r="F5209" s="25">
        <f>IFERROR(_xlfn.XLOOKUP($B5209,'Reference Prices - Do Not Edit'!$C$4:$C$6575,'Reference Prices - Do Not Edit'!$I$4:$I$6575),0)</f>
        <v>0</v>
      </c>
    </row>
    <row r="5210" spans="2:6">
      <c r="B5210" s="475"/>
      <c r="C5210" s="380" t="str">
        <f>IFERROR(_xlfn.XLOOKUP($B5210,'Reference Prices - Do Not Edit'!$C$4:$C$6575,'Reference Prices - Do Not Edit'!$B$4:$B$6575),"-")</f>
        <v>-</v>
      </c>
      <c r="D5210" s="23">
        <f>IFERROR(_xlfn.XLOOKUP($B5210,'Reference Prices - Do Not Edit'!$C$4:$C$6575,'Reference Prices - Do Not Edit'!$D$4:$D$6575),0)</f>
        <v>0</v>
      </c>
      <c r="E5210" s="23">
        <f>IFERROR(_xlfn.XLOOKUP($B5210,'Reference Prices - Do Not Edit'!$C$4:$C$6575,'Reference Prices - Do Not Edit'!$E$4:$E$6575),0)</f>
        <v>0</v>
      </c>
      <c r="F5210" s="25">
        <f>IFERROR(_xlfn.XLOOKUP($B5210,'Reference Prices - Do Not Edit'!$C$4:$C$6575,'Reference Prices - Do Not Edit'!$I$4:$I$6575),0)</f>
        <v>0</v>
      </c>
    </row>
    <row r="5211" spans="2:6">
      <c r="B5211" s="475"/>
      <c r="C5211" s="380" t="str">
        <f>IFERROR(_xlfn.XLOOKUP($B5211,'Reference Prices - Do Not Edit'!$C$4:$C$6575,'Reference Prices - Do Not Edit'!$B$4:$B$6575),"-")</f>
        <v>-</v>
      </c>
      <c r="D5211" s="23">
        <f>IFERROR(_xlfn.XLOOKUP($B5211,'Reference Prices - Do Not Edit'!$C$4:$C$6575,'Reference Prices - Do Not Edit'!$D$4:$D$6575),0)</f>
        <v>0</v>
      </c>
      <c r="E5211" s="23">
        <f>IFERROR(_xlfn.XLOOKUP($B5211,'Reference Prices - Do Not Edit'!$C$4:$C$6575,'Reference Prices - Do Not Edit'!$E$4:$E$6575),0)</f>
        <v>0</v>
      </c>
      <c r="F5211" s="25">
        <f>IFERROR(_xlfn.XLOOKUP($B5211,'Reference Prices - Do Not Edit'!$C$4:$C$6575,'Reference Prices - Do Not Edit'!$I$4:$I$6575),0)</f>
        <v>0</v>
      </c>
    </row>
    <row r="5212" spans="2:6">
      <c r="B5212" s="475"/>
      <c r="C5212" s="380" t="str">
        <f>IFERROR(_xlfn.XLOOKUP($B5212,'Reference Prices - Do Not Edit'!$C$4:$C$6575,'Reference Prices - Do Not Edit'!$B$4:$B$6575),"-")</f>
        <v>-</v>
      </c>
      <c r="D5212" s="23">
        <f>IFERROR(_xlfn.XLOOKUP($B5212,'Reference Prices - Do Not Edit'!$C$4:$C$6575,'Reference Prices - Do Not Edit'!$D$4:$D$6575),0)</f>
        <v>0</v>
      </c>
      <c r="E5212" s="23">
        <f>IFERROR(_xlfn.XLOOKUP($B5212,'Reference Prices - Do Not Edit'!$C$4:$C$6575,'Reference Prices - Do Not Edit'!$E$4:$E$6575),0)</f>
        <v>0</v>
      </c>
      <c r="F5212" s="25">
        <f>IFERROR(_xlfn.XLOOKUP($B5212,'Reference Prices - Do Not Edit'!$C$4:$C$6575,'Reference Prices - Do Not Edit'!$I$4:$I$6575),0)</f>
        <v>0</v>
      </c>
    </row>
    <row r="5213" spans="2:6">
      <c r="B5213" s="475"/>
      <c r="C5213" s="380" t="str">
        <f>IFERROR(_xlfn.XLOOKUP($B5213,'Reference Prices - Do Not Edit'!$C$4:$C$6575,'Reference Prices - Do Not Edit'!$B$4:$B$6575),"-")</f>
        <v>-</v>
      </c>
      <c r="D5213" s="23">
        <f>IFERROR(_xlfn.XLOOKUP($B5213,'Reference Prices - Do Not Edit'!$C$4:$C$6575,'Reference Prices - Do Not Edit'!$D$4:$D$6575),0)</f>
        <v>0</v>
      </c>
      <c r="E5213" s="23">
        <f>IFERROR(_xlfn.XLOOKUP($B5213,'Reference Prices - Do Not Edit'!$C$4:$C$6575,'Reference Prices - Do Not Edit'!$E$4:$E$6575),0)</f>
        <v>0</v>
      </c>
      <c r="F5213" s="25">
        <f>IFERROR(_xlfn.XLOOKUP($B5213,'Reference Prices - Do Not Edit'!$C$4:$C$6575,'Reference Prices - Do Not Edit'!$I$4:$I$6575),0)</f>
        <v>0</v>
      </c>
    </row>
    <row r="5214" spans="2:6">
      <c r="B5214" s="475"/>
      <c r="C5214" s="380" t="str">
        <f>IFERROR(_xlfn.XLOOKUP($B5214,'Reference Prices - Do Not Edit'!$C$4:$C$6575,'Reference Prices - Do Not Edit'!$B$4:$B$6575),"-")</f>
        <v>-</v>
      </c>
      <c r="D5214" s="23">
        <f>IFERROR(_xlfn.XLOOKUP($B5214,'Reference Prices - Do Not Edit'!$C$4:$C$6575,'Reference Prices - Do Not Edit'!$D$4:$D$6575),0)</f>
        <v>0</v>
      </c>
      <c r="E5214" s="23">
        <f>IFERROR(_xlfn.XLOOKUP($B5214,'Reference Prices - Do Not Edit'!$C$4:$C$6575,'Reference Prices - Do Not Edit'!$E$4:$E$6575),0)</f>
        <v>0</v>
      </c>
      <c r="F5214" s="25">
        <f>IFERROR(_xlfn.XLOOKUP($B5214,'Reference Prices - Do Not Edit'!$C$4:$C$6575,'Reference Prices - Do Not Edit'!$I$4:$I$6575),0)</f>
        <v>0</v>
      </c>
    </row>
    <row r="5215" spans="2:6">
      <c r="B5215" s="475"/>
      <c r="C5215" s="380" t="str">
        <f>IFERROR(_xlfn.XLOOKUP($B5215,'Reference Prices - Do Not Edit'!$C$4:$C$6575,'Reference Prices - Do Not Edit'!$B$4:$B$6575),"-")</f>
        <v>-</v>
      </c>
      <c r="D5215" s="23">
        <f>IFERROR(_xlfn.XLOOKUP($B5215,'Reference Prices - Do Not Edit'!$C$4:$C$6575,'Reference Prices - Do Not Edit'!$D$4:$D$6575),0)</f>
        <v>0</v>
      </c>
      <c r="E5215" s="23">
        <f>IFERROR(_xlfn.XLOOKUP($B5215,'Reference Prices - Do Not Edit'!$C$4:$C$6575,'Reference Prices - Do Not Edit'!$E$4:$E$6575),0)</f>
        <v>0</v>
      </c>
      <c r="F5215" s="25">
        <f>IFERROR(_xlfn.XLOOKUP($B5215,'Reference Prices - Do Not Edit'!$C$4:$C$6575,'Reference Prices - Do Not Edit'!$I$4:$I$6575),0)</f>
        <v>0</v>
      </c>
    </row>
    <row r="5216" spans="2:6">
      <c r="B5216" s="475"/>
      <c r="C5216" s="380" t="str">
        <f>IFERROR(_xlfn.XLOOKUP($B5216,'Reference Prices - Do Not Edit'!$C$4:$C$6575,'Reference Prices - Do Not Edit'!$B$4:$B$6575),"-")</f>
        <v>-</v>
      </c>
      <c r="D5216" s="23">
        <f>IFERROR(_xlfn.XLOOKUP($B5216,'Reference Prices - Do Not Edit'!$C$4:$C$6575,'Reference Prices - Do Not Edit'!$D$4:$D$6575),0)</f>
        <v>0</v>
      </c>
      <c r="E5216" s="23">
        <f>IFERROR(_xlfn.XLOOKUP($B5216,'Reference Prices - Do Not Edit'!$C$4:$C$6575,'Reference Prices - Do Not Edit'!$E$4:$E$6575),0)</f>
        <v>0</v>
      </c>
      <c r="F5216" s="25">
        <f>IFERROR(_xlfn.XLOOKUP($B5216,'Reference Prices - Do Not Edit'!$C$4:$C$6575,'Reference Prices - Do Not Edit'!$I$4:$I$6575),0)</f>
        <v>0</v>
      </c>
    </row>
    <row r="5217" spans="2:6">
      <c r="B5217" s="475"/>
      <c r="C5217" s="380" t="str">
        <f>IFERROR(_xlfn.XLOOKUP($B5217,'Reference Prices - Do Not Edit'!$C$4:$C$6575,'Reference Prices - Do Not Edit'!$B$4:$B$6575),"-")</f>
        <v>-</v>
      </c>
      <c r="D5217" s="23">
        <f>IFERROR(_xlfn.XLOOKUP($B5217,'Reference Prices - Do Not Edit'!$C$4:$C$6575,'Reference Prices - Do Not Edit'!$D$4:$D$6575),0)</f>
        <v>0</v>
      </c>
      <c r="E5217" s="23">
        <f>IFERROR(_xlfn.XLOOKUP($B5217,'Reference Prices - Do Not Edit'!$C$4:$C$6575,'Reference Prices - Do Not Edit'!$E$4:$E$6575),0)</f>
        <v>0</v>
      </c>
      <c r="F5217" s="25">
        <f>IFERROR(_xlfn.XLOOKUP($B5217,'Reference Prices - Do Not Edit'!$C$4:$C$6575,'Reference Prices - Do Not Edit'!$I$4:$I$6575),0)</f>
        <v>0</v>
      </c>
    </row>
    <row r="5218" spans="2:6">
      <c r="B5218" s="475"/>
      <c r="C5218" s="380" t="str">
        <f>IFERROR(_xlfn.XLOOKUP($B5218,'Reference Prices - Do Not Edit'!$C$4:$C$6575,'Reference Prices - Do Not Edit'!$B$4:$B$6575),"-")</f>
        <v>-</v>
      </c>
      <c r="D5218" s="23">
        <f>IFERROR(_xlfn.XLOOKUP($B5218,'Reference Prices - Do Not Edit'!$C$4:$C$6575,'Reference Prices - Do Not Edit'!$D$4:$D$6575),0)</f>
        <v>0</v>
      </c>
      <c r="E5218" s="23">
        <f>IFERROR(_xlfn.XLOOKUP($B5218,'Reference Prices - Do Not Edit'!$C$4:$C$6575,'Reference Prices - Do Not Edit'!$E$4:$E$6575),0)</f>
        <v>0</v>
      </c>
      <c r="F5218" s="25">
        <f>IFERROR(_xlfn.XLOOKUP($B5218,'Reference Prices - Do Not Edit'!$C$4:$C$6575,'Reference Prices - Do Not Edit'!$I$4:$I$6575),0)</f>
        <v>0</v>
      </c>
    </row>
    <row r="5219" spans="2:6">
      <c r="B5219" s="475"/>
      <c r="C5219" s="380" t="str">
        <f>IFERROR(_xlfn.XLOOKUP($B5219,'Reference Prices - Do Not Edit'!$C$4:$C$6575,'Reference Prices - Do Not Edit'!$B$4:$B$6575),"-")</f>
        <v>-</v>
      </c>
      <c r="D5219" s="23">
        <f>IFERROR(_xlfn.XLOOKUP($B5219,'Reference Prices - Do Not Edit'!$C$4:$C$6575,'Reference Prices - Do Not Edit'!$D$4:$D$6575),0)</f>
        <v>0</v>
      </c>
      <c r="E5219" s="23">
        <f>IFERROR(_xlfn.XLOOKUP($B5219,'Reference Prices - Do Not Edit'!$C$4:$C$6575,'Reference Prices - Do Not Edit'!$E$4:$E$6575),0)</f>
        <v>0</v>
      </c>
      <c r="F5219" s="25">
        <f>IFERROR(_xlfn.XLOOKUP($B5219,'Reference Prices - Do Not Edit'!$C$4:$C$6575,'Reference Prices - Do Not Edit'!$I$4:$I$6575),0)</f>
        <v>0</v>
      </c>
    </row>
    <row r="5220" spans="2:6">
      <c r="B5220" s="475"/>
      <c r="C5220" s="380" t="str">
        <f>IFERROR(_xlfn.XLOOKUP($B5220,'Reference Prices - Do Not Edit'!$C$4:$C$6575,'Reference Prices - Do Not Edit'!$B$4:$B$6575),"-")</f>
        <v>-</v>
      </c>
      <c r="D5220" s="23">
        <f>IFERROR(_xlfn.XLOOKUP($B5220,'Reference Prices - Do Not Edit'!$C$4:$C$6575,'Reference Prices - Do Not Edit'!$D$4:$D$6575),0)</f>
        <v>0</v>
      </c>
      <c r="E5220" s="23">
        <f>IFERROR(_xlfn.XLOOKUP($B5220,'Reference Prices - Do Not Edit'!$C$4:$C$6575,'Reference Prices - Do Not Edit'!$E$4:$E$6575),0)</f>
        <v>0</v>
      </c>
      <c r="F5220" s="25">
        <f>IFERROR(_xlfn.XLOOKUP($B5220,'Reference Prices - Do Not Edit'!$C$4:$C$6575,'Reference Prices - Do Not Edit'!$I$4:$I$6575),0)</f>
        <v>0</v>
      </c>
    </row>
    <row r="5221" spans="2:6">
      <c r="B5221" s="475"/>
      <c r="C5221" s="380" t="str">
        <f>IFERROR(_xlfn.XLOOKUP($B5221,'Reference Prices - Do Not Edit'!$C$4:$C$6575,'Reference Prices - Do Not Edit'!$B$4:$B$6575),"-")</f>
        <v>-</v>
      </c>
      <c r="D5221" s="23">
        <f>IFERROR(_xlfn.XLOOKUP($B5221,'Reference Prices - Do Not Edit'!$C$4:$C$6575,'Reference Prices - Do Not Edit'!$D$4:$D$6575),0)</f>
        <v>0</v>
      </c>
      <c r="E5221" s="23">
        <f>IFERROR(_xlfn.XLOOKUP($B5221,'Reference Prices - Do Not Edit'!$C$4:$C$6575,'Reference Prices - Do Not Edit'!$E$4:$E$6575),0)</f>
        <v>0</v>
      </c>
      <c r="F5221" s="25">
        <f>IFERROR(_xlfn.XLOOKUP($B5221,'Reference Prices - Do Not Edit'!$C$4:$C$6575,'Reference Prices - Do Not Edit'!$I$4:$I$6575),0)</f>
        <v>0</v>
      </c>
    </row>
    <row r="5222" spans="2:6">
      <c r="B5222" s="475"/>
      <c r="C5222" s="380" t="str">
        <f>IFERROR(_xlfn.XLOOKUP($B5222,'Reference Prices - Do Not Edit'!$C$4:$C$6575,'Reference Prices - Do Not Edit'!$B$4:$B$6575),"-")</f>
        <v>-</v>
      </c>
      <c r="D5222" s="23">
        <f>IFERROR(_xlfn.XLOOKUP($B5222,'Reference Prices - Do Not Edit'!$C$4:$C$6575,'Reference Prices - Do Not Edit'!$D$4:$D$6575),0)</f>
        <v>0</v>
      </c>
      <c r="E5222" s="23">
        <f>IFERROR(_xlfn.XLOOKUP($B5222,'Reference Prices - Do Not Edit'!$C$4:$C$6575,'Reference Prices - Do Not Edit'!$E$4:$E$6575),0)</f>
        <v>0</v>
      </c>
      <c r="F5222" s="25">
        <f>IFERROR(_xlfn.XLOOKUP($B5222,'Reference Prices - Do Not Edit'!$C$4:$C$6575,'Reference Prices - Do Not Edit'!$I$4:$I$6575),0)</f>
        <v>0</v>
      </c>
    </row>
    <row r="5223" spans="2:6">
      <c r="B5223" s="475"/>
      <c r="C5223" s="380" t="str">
        <f>IFERROR(_xlfn.XLOOKUP($B5223,'Reference Prices - Do Not Edit'!$C$4:$C$6575,'Reference Prices - Do Not Edit'!$B$4:$B$6575),"-")</f>
        <v>-</v>
      </c>
      <c r="D5223" s="23">
        <f>IFERROR(_xlfn.XLOOKUP($B5223,'Reference Prices - Do Not Edit'!$C$4:$C$6575,'Reference Prices - Do Not Edit'!$D$4:$D$6575),0)</f>
        <v>0</v>
      </c>
      <c r="E5223" s="23">
        <f>IFERROR(_xlfn.XLOOKUP($B5223,'Reference Prices - Do Not Edit'!$C$4:$C$6575,'Reference Prices - Do Not Edit'!$E$4:$E$6575),0)</f>
        <v>0</v>
      </c>
      <c r="F5223" s="25">
        <f>IFERROR(_xlfn.XLOOKUP($B5223,'Reference Prices - Do Not Edit'!$C$4:$C$6575,'Reference Prices - Do Not Edit'!$I$4:$I$6575),0)</f>
        <v>0</v>
      </c>
    </row>
    <row r="5224" spans="2:6">
      <c r="B5224" s="475"/>
      <c r="C5224" s="380" t="str">
        <f>IFERROR(_xlfn.XLOOKUP($B5224,'Reference Prices - Do Not Edit'!$C$4:$C$6575,'Reference Prices - Do Not Edit'!$B$4:$B$6575),"-")</f>
        <v>-</v>
      </c>
      <c r="D5224" s="23">
        <f>IFERROR(_xlfn.XLOOKUP($B5224,'Reference Prices - Do Not Edit'!$C$4:$C$6575,'Reference Prices - Do Not Edit'!$D$4:$D$6575),0)</f>
        <v>0</v>
      </c>
      <c r="E5224" s="23">
        <f>IFERROR(_xlfn.XLOOKUP($B5224,'Reference Prices - Do Not Edit'!$C$4:$C$6575,'Reference Prices - Do Not Edit'!$E$4:$E$6575),0)</f>
        <v>0</v>
      </c>
      <c r="F5224" s="25">
        <f>IFERROR(_xlfn.XLOOKUP($B5224,'Reference Prices - Do Not Edit'!$C$4:$C$6575,'Reference Prices - Do Not Edit'!$I$4:$I$6575),0)</f>
        <v>0</v>
      </c>
    </row>
    <row r="5225" spans="2:6">
      <c r="B5225" s="475"/>
      <c r="C5225" s="380" t="str">
        <f>IFERROR(_xlfn.XLOOKUP($B5225,'Reference Prices - Do Not Edit'!$C$4:$C$6575,'Reference Prices - Do Not Edit'!$B$4:$B$6575),"-")</f>
        <v>-</v>
      </c>
      <c r="D5225" s="23">
        <f>IFERROR(_xlfn.XLOOKUP($B5225,'Reference Prices - Do Not Edit'!$C$4:$C$6575,'Reference Prices - Do Not Edit'!$D$4:$D$6575),0)</f>
        <v>0</v>
      </c>
      <c r="E5225" s="23">
        <f>IFERROR(_xlfn.XLOOKUP($B5225,'Reference Prices - Do Not Edit'!$C$4:$C$6575,'Reference Prices - Do Not Edit'!$E$4:$E$6575),0)</f>
        <v>0</v>
      </c>
      <c r="F5225" s="25">
        <f>IFERROR(_xlfn.XLOOKUP($B5225,'Reference Prices - Do Not Edit'!$C$4:$C$6575,'Reference Prices - Do Not Edit'!$I$4:$I$6575),0)</f>
        <v>0</v>
      </c>
    </row>
    <row r="5226" spans="2:6">
      <c r="B5226" s="475"/>
      <c r="C5226" s="380" t="str">
        <f>IFERROR(_xlfn.XLOOKUP($B5226,'Reference Prices - Do Not Edit'!$C$4:$C$6575,'Reference Prices - Do Not Edit'!$B$4:$B$6575),"-")</f>
        <v>-</v>
      </c>
      <c r="D5226" s="23">
        <f>IFERROR(_xlfn.XLOOKUP($B5226,'Reference Prices - Do Not Edit'!$C$4:$C$6575,'Reference Prices - Do Not Edit'!$D$4:$D$6575),0)</f>
        <v>0</v>
      </c>
      <c r="E5226" s="23">
        <f>IFERROR(_xlfn.XLOOKUP($B5226,'Reference Prices - Do Not Edit'!$C$4:$C$6575,'Reference Prices - Do Not Edit'!$E$4:$E$6575),0)</f>
        <v>0</v>
      </c>
      <c r="F5226" s="25">
        <f>IFERROR(_xlfn.XLOOKUP($B5226,'Reference Prices - Do Not Edit'!$C$4:$C$6575,'Reference Prices - Do Not Edit'!$I$4:$I$6575),0)</f>
        <v>0</v>
      </c>
    </row>
    <row r="5227" spans="2:6">
      <c r="B5227" s="475"/>
      <c r="C5227" s="380" t="str">
        <f>IFERROR(_xlfn.XLOOKUP($B5227,'Reference Prices - Do Not Edit'!$C$4:$C$6575,'Reference Prices - Do Not Edit'!$B$4:$B$6575),"-")</f>
        <v>-</v>
      </c>
      <c r="D5227" s="23">
        <f>IFERROR(_xlfn.XLOOKUP($B5227,'Reference Prices - Do Not Edit'!$C$4:$C$6575,'Reference Prices - Do Not Edit'!$D$4:$D$6575),0)</f>
        <v>0</v>
      </c>
      <c r="E5227" s="23">
        <f>IFERROR(_xlfn.XLOOKUP($B5227,'Reference Prices - Do Not Edit'!$C$4:$C$6575,'Reference Prices - Do Not Edit'!$E$4:$E$6575),0)</f>
        <v>0</v>
      </c>
      <c r="F5227" s="25">
        <f>IFERROR(_xlfn.XLOOKUP($B5227,'Reference Prices - Do Not Edit'!$C$4:$C$6575,'Reference Prices - Do Not Edit'!$I$4:$I$6575),0)</f>
        <v>0</v>
      </c>
    </row>
    <row r="5228" spans="2:6">
      <c r="B5228" s="475"/>
      <c r="C5228" s="380" t="str">
        <f>IFERROR(_xlfn.XLOOKUP($B5228,'Reference Prices - Do Not Edit'!$C$4:$C$6575,'Reference Prices - Do Not Edit'!$B$4:$B$6575),"-")</f>
        <v>-</v>
      </c>
      <c r="D5228" s="23">
        <f>IFERROR(_xlfn.XLOOKUP($B5228,'Reference Prices - Do Not Edit'!$C$4:$C$6575,'Reference Prices - Do Not Edit'!$D$4:$D$6575),0)</f>
        <v>0</v>
      </c>
      <c r="E5228" s="23">
        <f>IFERROR(_xlfn.XLOOKUP($B5228,'Reference Prices - Do Not Edit'!$C$4:$C$6575,'Reference Prices - Do Not Edit'!$E$4:$E$6575),0)</f>
        <v>0</v>
      </c>
      <c r="F5228" s="25">
        <f>IFERROR(_xlfn.XLOOKUP($B5228,'Reference Prices - Do Not Edit'!$C$4:$C$6575,'Reference Prices - Do Not Edit'!$I$4:$I$6575),0)</f>
        <v>0</v>
      </c>
    </row>
    <row r="5229" spans="2:6">
      <c r="B5229" s="475"/>
      <c r="C5229" s="380" t="str">
        <f>IFERROR(_xlfn.XLOOKUP($B5229,'Reference Prices - Do Not Edit'!$C$4:$C$6575,'Reference Prices - Do Not Edit'!$B$4:$B$6575),"-")</f>
        <v>-</v>
      </c>
      <c r="D5229" s="23">
        <f>IFERROR(_xlfn.XLOOKUP($B5229,'Reference Prices - Do Not Edit'!$C$4:$C$6575,'Reference Prices - Do Not Edit'!$D$4:$D$6575),0)</f>
        <v>0</v>
      </c>
      <c r="E5229" s="23">
        <f>IFERROR(_xlfn.XLOOKUP($B5229,'Reference Prices - Do Not Edit'!$C$4:$C$6575,'Reference Prices - Do Not Edit'!$E$4:$E$6575),0)</f>
        <v>0</v>
      </c>
      <c r="F5229" s="25">
        <f>IFERROR(_xlfn.XLOOKUP($B5229,'Reference Prices - Do Not Edit'!$C$4:$C$6575,'Reference Prices - Do Not Edit'!$I$4:$I$6575),0)</f>
        <v>0</v>
      </c>
    </row>
    <row r="5230" spans="2:6">
      <c r="B5230" s="475"/>
      <c r="C5230" s="380" t="str">
        <f>IFERROR(_xlfn.XLOOKUP($B5230,'Reference Prices - Do Not Edit'!$C$4:$C$6575,'Reference Prices - Do Not Edit'!$B$4:$B$6575),"-")</f>
        <v>-</v>
      </c>
      <c r="D5230" s="23">
        <f>IFERROR(_xlfn.XLOOKUP($B5230,'Reference Prices - Do Not Edit'!$C$4:$C$6575,'Reference Prices - Do Not Edit'!$D$4:$D$6575),0)</f>
        <v>0</v>
      </c>
      <c r="E5230" s="23">
        <f>IFERROR(_xlfn.XLOOKUP($B5230,'Reference Prices - Do Not Edit'!$C$4:$C$6575,'Reference Prices - Do Not Edit'!$E$4:$E$6575),0)</f>
        <v>0</v>
      </c>
      <c r="F5230" s="25">
        <f>IFERROR(_xlfn.XLOOKUP($B5230,'Reference Prices - Do Not Edit'!$C$4:$C$6575,'Reference Prices - Do Not Edit'!$I$4:$I$6575),0)</f>
        <v>0</v>
      </c>
    </row>
    <row r="5231" spans="2:6">
      <c r="B5231" s="475"/>
      <c r="C5231" s="380" t="str">
        <f>IFERROR(_xlfn.XLOOKUP($B5231,'Reference Prices - Do Not Edit'!$C$4:$C$6575,'Reference Prices - Do Not Edit'!$B$4:$B$6575),"-")</f>
        <v>-</v>
      </c>
      <c r="D5231" s="23">
        <f>IFERROR(_xlfn.XLOOKUP($B5231,'Reference Prices - Do Not Edit'!$C$4:$C$6575,'Reference Prices - Do Not Edit'!$D$4:$D$6575),0)</f>
        <v>0</v>
      </c>
      <c r="E5231" s="23">
        <f>IFERROR(_xlfn.XLOOKUP($B5231,'Reference Prices - Do Not Edit'!$C$4:$C$6575,'Reference Prices - Do Not Edit'!$E$4:$E$6575),0)</f>
        <v>0</v>
      </c>
      <c r="F5231" s="25">
        <f>IFERROR(_xlfn.XLOOKUP($B5231,'Reference Prices - Do Not Edit'!$C$4:$C$6575,'Reference Prices - Do Not Edit'!$I$4:$I$6575),0)</f>
        <v>0</v>
      </c>
    </row>
    <row r="5232" spans="2:6">
      <c r="B5232" s="475"/>
      <c r="C5232" s="380" t="str">
        <f>IFERROR(_xlfn.XLOOKUP($B5232,'Reference Prices - Do Not Edit'!$C$4:$C$6575,'Reference Prices - Do Not Edit'!$B$4:$B$6575),"-")</f>
        <v>-</v>
      </c>
      <c r="D5232" s="23">
        <f>IFERROR(_xlfn.XLOOKUP($B5232,'Reference Prices - Do Not Edit'!$C$4:$C$6575,'Reference Prices - Do Not Edit'!$D$4:$D$6575),0)</f>
        <v>0</v>
      </c>
      <c r="E5232" s="23">
        <f>IFERROR(_xlfn.XLOOKUP($B5232,'Reference Prices - Do Not Edit'!$C$4:$C$6575,'Reference Prices - Do Not Edit'!$E$4:$E$6575),0)</f>
        <v>0</v>
      </c>
      <c r="F5232" s="25">
        <f>IFERROR(_xlfn.XLOOKUP($B5232,'Reference Prices - Do Not Edit'!$C$4:$C$6575,'Reference Prices - Do Not Edit'!$I$4:$I$6575),0)</f>
        <v>0</v>
      </c>
    </row>
    <row r="5233" spans="2:6">
      <c r="B5233" s="475"/>
      <c r="C5233" s="380" t="str">
        <f>IFERROR(_xlfn.XLOOKUP($B5233,'Reference Prices - Do Not Edit'!$C$4:$C$6575,'Reference Prices - Do Not Edit'!$B$4:$B$6575),"-")</f>
        <v>-</v>
      </c>
      <c r="D5233" s="23">
        <f>IFERROR(_xlfn.XLOOKUP($B5233,'Reference Prices - Do Not Edit'!$C$4:$C$6575,'Reference Prices - Do Not Edit'!$D$4:$D$6575),0)</f>
        <v>0</v>
      </c>
      <c r="E5233" s="23">
        <f>IFERROR(_xlfn.XLOOKUP($B5233,'Reference Prices - Do Not Edit'!$C$4:$C$6575,'Reference Prices - Do Not Edit'!$E$4:$E$6575),0)</f>
        <v>0</v>
      </c>
      <c r="F5233" s="25">
        <f>IFERROR(_xlfn.XLOOKUP($B5233,'Reference Prices - Do Not Edit'!$C$4:$C$6575,'Reference Prices - Do Not Edit'!$I$4:$I$6575),0)</f>
        <v>0</v>
      </c>
    </row>
    <row r="5234" spans="2:6">
      <c r="B5234" s="475"/>
      <c r="C5234" s="380" t="str">
        <f>IFERROR(_xlfn.XLOOKUP($B5234,'Reference Prices - Do Not Edit'!$C$4:$C$6575,'Reference Prices - Do Not Edit'!$B$4:$B$6575),"-")</f>
        <v>-</v>
      </c>
      <c r="D5234" s="23">
        <f>IFERROR(_xlfn.XLOOKUP($B5234,'Reference Prices - Do Not Edit'!$C$4:$C$6575,'Reference Prices - Do Not Edit'!$D$4:$D$6575),0)</f>
        <v>0</v>
      </c>
      <c r="E5234" s="23">
        <f>IFERROR(_xlfn.XLOOKUP($B5234,'Reference Prices - Do Not Edit'!$C$4:$C$6575,'Reference Prices - Do Not Edit'!$E$4:$E$6575),0)</f>
        <v>0</v>
      </c>
      <c r="F5234" s="25">
        <f>IFERROR(_xlfn.XLOOKUP($B5234,'Reference Prices - Do Not Edit'!$C$4:$C$6575,'Reference Prices - Do Not Edit'!$I$4:$I$6575),0)</f>
        <v>0</v>
      </c>
    </row>
    <row r="5235" spans="2:6">
      <c r="B5235" s="475"/>
      <c r="C5235" s="380" t="str">
        <f>IFERROR(_xlfn.XLOOKUP($B5235,'Reference Prices - Do Not Edit'!$C$4:$C$6575,'Reference Prices - Do Not Edit'!$B$4:$B$6575),"-")</f>
        <v>-</v>
      </c>
      <c r="D5235" s="23">
        <f>IFERROR(_xlfn.XLOOKUP($B5235,'Reference Prices - Do Not Edit'!$C$4:$C$6575,'Reference Prices - Do Not Edit'!$D$4:$D$6575),0)</f>
        <v>0</v>
      </c>
      <c r="E5235" s="23">
        <f>IFERROR(_xlfn.XLOOKUP($B5235,'Reference Prices - Do Not Edit'!$C$4:$C$6575,'Reference Prices - Do Not Edit'!$E$4:$E$6575),0)</f>
        <v>0</v>
      </c>
      <c r="F5235" s="25">
        <f>IFERROR(_xlfn.XLOOKUP($B5235,'Reference Prices - Do Not Edit'!$C$4:$C$6575,'Reference Prices - Do Not Edit'!$I$4:$I$6575),0)</f>
        <v>0</v>
      </c>
    </row>
    <row r="5236" spans="2:6">
      <c r="B5236" s="475"/>
      <c r="C5236" s="380" t="str">
        <f>IFERROR(_xlfn.XLOOKUP($B5236,'Reference Prices - Do Not Edit'!$C$4:$C$6575,'Reference Prices - Do Not Edit'!$B$4:$B$6575),"-")</f>
        <v>-</v>
      </c>
      <c r="D5236" s="23">
        <f>IFERROR(_xlfn.XLOOKUP($B5236,'Reference Prices - Do Not Edit'!$C$4:$C$6575,'Reference Prices - Do Not Edit'!$D$4:$D$6575),0)</f>
        <v>0</v>
      </c>
      <c r="E5236" s="23">
        <f>IFERROR(_xlfn.XLOOKUP($B5236,'Reference Prices - Do Not Edit'!$C$4:$C$6575,'Reference Prices - Do Not Edit'!$E$4:$E$6575),0)</f>
        <v>0</v>
      </c>
      <c r="F5236" s="25">
        <f>IFERROR(_xlfn.XLOOKUP($B5236,'Reference Prices - Do Not Edit'!$C$4:$C$6575,'Reference Prices - Do Not Edit'!$I$4:$I$6575),0)</f>
        <v>0</v>
      </c>
    </row>
    <row r="5237" spans="2:6">
      <c r="B5237" s="475"/>
      <c r="C5237" s="380" t="str">
        <f>IFERROR(_xlfn.XLOOKUP($B5237,'Reference Prices - Do Not Edit'!$C$4:$C$6575,'Reference Prices - Do Not Edit'!$B$4:$B$6575),"-")</f>
        <v>-</v>
      </c>
      <c r="D5237" s="23">
        <f>IFERROR(_xlfn.XLOOKUP($B5237,'Reference Prices - Do Not Edit'!$C$4:$C$6575,'Reference Prices - Do Not Edit'!$D$4:$D$6575),0)</f>
        <v>0</v>
      </c>
      <c r="E5237" s="23">
        <f>IFERROR(_xlfn.XLOOKUP($B5237,'Reference Prices - Do Not Edit'!$C$4:$C$6575,'Reference Prices - Do Not Edit'!$E$4:$E$6575),0)</f>
        <v>0</v>
      </c>
      <c r="F5237" s="25">
        <f>IFERROR(_xlfn.XLOOKUP($B5237,'Reference Prices - Do Not Edit'!$C$4:$C$6575,'Reference Prices - Do Not Edit'!$I$4:$I$6575),0)</f>
        <v>0</v>
      </c>
    </row>
    <row r="5238" spans="2:6">
      <c r="B5238" s="475"/>
      <c r="C5238" s="380" t="str">
        <f>IFERROR(_xlfn.XLOOKUP($B5238,'Reference Prices - Do Not Edit'!$C$4:$C$6575,'Reference Prices - Do Not Edit'!$B$4:$B$6575),"-")</f>
        <v>-</v>
      </c>
      <c r="D5238" s="23">
        <f>IFERROR(_xlfn.XLOOKUP($B5238,'Reference Prices - Do Not Edit'!$C$4:$C$6575,'Reference Prices - Do Not Edit'!$D$4:$D$6575),0)</f>
        <v>0</v>
      </c>
      <c r="E5238" s="23">
        <f>IFERROR(_xlfn.XLOOKUP($B5238,'Reference Prices - Do Not Edit'!$C$4:$C$6575,'Reference Prices - Do Not Edit'!$E$4:$E$6575),0)</f>
        <v>0</v>
      </c>
      <c r="F5238" s="25">
        <f>IFERROR(_xlfn.XLOOKUP($B5238,'Reference Prices - Do Not Edit'!$C$4:$C$6575,'Reference Prices - Do Not Edit'!$I$4:$I$6575),0)</f>
        <v>0</v>
      </c>
    </row>
    <row r="5239" spans="2:6">
      <c r="B5239" s="475"/>
      <c r="C5239" s="380" t="str">
        <f>IFERROR(_xlfn.XLOOKUP($B5239,'Reference Prices - Do Not Edit'!$C$4:$C$6575,'Reference Prices - Do Not Edit'!$B$4:$B$6575),"-")</f>
        <v>-</v>
      </c>
      <c r="D5239" s="23">
        <f>IFERROR(_xlfn.XLOOKUP($B5239,'Reference Prices - Do Not Edit'!$C$4:$C$6575,'Reference Prices - Do Not Edit'!$D$4:$D$6575),0)</f>
        <v>0</v>
      </c>
      <c r="E5239" s="23">
        <f>IFERROR(_xlfn.XLOOKUP($B5239,'Reference Prices - Do Not Edit'!$C$4:$C$6575,'Reference Prices - Do Not Edit'!$E$4:$E$6575),0)</f>
        <v>0</v>
      </c>
      <c r="F5239" s="25">
        <f>IFERROR(_xlfn.XLOOKUP($B5239,'Reference Prices - Do Not Edit'!$C$4:$C$6575,'Reference Prices - Do Not Edit'!$I$4:$I$6575),0)</f>
        <v>0</v>
      </c>
    </row>
    <row r="5240" spans="2:6">
      <c r="B5240" s="475"/>
      <c r="C5240" s="380" t="str">
        <f>IFERROR(_xlfn.XLOOKUP($B5240,'Reference Prices - Do Not Edit'!$C$4:$C$6575,'Reference Prices - Do Not Edit'!$B$4:$B$6575),"-")</f>
        <v>-</v>
      </c>
      <c r="D5240" s="23">
        <f>IFERROR(_xlfn.XLOOKUP($B5240,'Reference Prices - Do Not Edit'!$C$4:$C$6575,'Reference Prices - Do Not Edit'!$D$4:$D$6575),0)</f>
        <v>0</v>
      </c>
      <c r="E5240" s="23">
        <f>IFERROR(_xlfn.XLOOKUP($B5240,'Reference Prices - Do Not Edit'!$C$4:$C$6575,'Reference Prices - Do Not Edit'!$E$4:$E$6575),0)</f>
        <v>0</v>
      </c>
      <c r="F5240" s="25">
        <f>IFERROR(_xlfn.XLOOKUP($B5240,'Reference Prices - Do Not Edit'!$C$4:$C$6575,'Reference Prices - Do Not Edit'!$I$4:$I$6575),0)</f>
        <v>0</v>
      </c>
    </row>
    <row r="5241" spans="2:6">
      <c r="B5241" s="475"/>
      <c r="C5241" s="380" t="str">
        <f>IFERROR(_xlfn.XLOOKUP($B5241,'Reference Prices - Do Not Edit'!$C$4:$C$6575,'Reference Prices - Do Not Edit'!$B$4:$B$6575),"-")</f>
        <v>-</v>
      </c>
      <c r="D5241" s="23">
        <f>IFERROR(_xlfn.XLOOKUP($B5241,'Reference Prices - Do Not Edit'!$C$4:$C$6575,'Reference Prices - Do Not Edit'!$D$4:$D$6575),0)</f>
        <v>0</v>
      </c>
      <c r="E5241" s="23">
        <f>IFERROR(_xlfn.XLOOKUP($B5241,'Reference Prices - Do Not Edit'!$C$4:$C$6575,'Reference Prices - Do Not Edit'!$E$4:$E$6575),0)</f>
        <v>0</v>
      </c>
      <c r="F5241" s="25">
        <f>IFERROR(_xlfn.XLOOKUP($B5241,'Reference Prices - Do Not Edit'!$C$4:$C$6575,'Reference Prices - Do Not Edit'!$I$4:$I$6575),0)</f>
        <v>0</v>
      </c>
    </row>
    <row r="5242" spans="2:6">
      <c r="B5242" s="475"/>
      <c r="C5242" s="380" t="str">
        <f>IFERROR(_xlfn.XLOOKUP($B5242,'Reference Prices - Do Not Edit'!$C$4:$C$6575,'Reference Prices - Do Not Edit'!$B$4:$B$6575),"-")</f>
        <v>-</v>
      </c>
      <c r="D5242" s="23">
        <f>IFERROR(_xlfn.XLOOKUP($B5242,'Reference Prices - Do Not Edit'!$C$4:$C$6575,'Reference Prices - Do Not Edit'!$D$4:$D$6575),0)</f>
        <v>0</v>
      </c>
      <c r="E5242" s="23">
        <f>IFERROR(_xlfn.XLOOKUP($B5242,'Reference Prices - Do Not Edit'!$C$4:$C$6575,'Reference Prices - Do Not Edit'!$E$4:$E$6575),0)</f>
        <v>0</v>
      </c>
      <c r="F5242" s="25">
        <f>IFERROR(_xlfn.XLOOKUP($B5242,'Reference Prices - Do Not Edit'!$C$4:$C$6575,'Reference Prices - Do Not Edit'!$I$4:$I$6575),0)</f>
        <v>0</v>
      </c>
    </row>
    <row r="5243" spans="2:6">
      <c r="B5243" s="475"/>
      <c r="C5243" s="380" t="str">
        <f>IFERROR(_xlfn.XLOOKUP($B5243,'Reference Prices - Do Not Edit'!$C$4:$C$6575,'Reference Prices - Do Not Edit'!$B$4:$B$6575),"-")</f>
        <v>-</v>
      </c>
      <c r="D5243" s="23">
        <f>IFERROR(_xlfn.XLOOKUP($B5243,'Reference Prices - Do Not Edit'!$C$4:$C$6575,'Reference Prices - Do Not Edit'!$D$4:$D$6575),0)</f>
        <v>0</v>
      </c>
      <c r="E5243" s="23">
        <f>IFERROR(_xlfn.XLOOKUP($B5243,'Reference Prices - Do Not Edit'!$C$4:$C$6575,'Reference Prices - Do Not Edit'!$E$4:$E$6575),0)</f>
        <v>0</v>
      </c>
      <c r="F5243" s="25">
        <f>IFERROR(_xlfn.XLOOKUP($B5243,'Reference Prices - Do Not Edit'!$C$4:$C$6575,'Reference Prices - Do Not Edit'!$I$4:$I$6575),0)</f>
        <v>0</v>
      </c>
    </row>
    <row r="5244" spans="2:6">
      <c r="B5244" s="475"/>
      <c r="C5244" s="380" t="str">
        <f>IFERROR(_xlfn.XLOOKUP($B5244,'Reference Prices - Do Not Edit'!$C$4:$C$6575,'Reference Prices - Do Not Edit'!$B$4:$B$6575),"-")</f>
        <v>-</v>
      </c>
      <c r="D5244" s="23">
        <f>IFERROR(_xlfn.XLOOKUP($B5244,'Reference Prices - Do Not Edit'!$C$4:$C$6575,'Reference Prices - Do Not Edit'!$D$4:$D$6575),0)</f>
        <v>0</v>
      </c>
      <c r="E5244" s="23">
        <f>IFERROR(_xlfn.XLOOKUP($B5244,'Reference Prices - Do Not Edit'!$C$4:$C$6575,'Reference Prices - Do Not Edit'!$E$4:$E$6575),0)</f>
        <v>0</v>
      </c>
      <c r="F5244" s="25">
        <f>IFERROR(_xlfn.XLOOKUP($B5244,'Reference Prices - Do Not Edit'!$C$4:$C$6575,'Reference Prices - Do Not Edit'!$I$4:$I$6575),0)</f>
        <v>0</v>
      </c>
    </row>
    <row r="5245" spans="2:6">
      <c r="B5245" s="475"/>
      <c r="C5245" s="380" t="str">
        <f>IFERROR(_xlfn.XLOOKUP($B5245,'Reference Prices - Do Not Edit'!$C$4:$C$6575,'Reference Prices - Do Not Edit'!$B$4:$B$6575),"-")</f>
        <v>-</v>
      </c>
      <c r="D5245" s="23">
        <f>IFERROR(_xlfn.XLOOKUP($B5245,'Reference Prices - Do Not Edit'!$C$4:$C$6575,'Reference Prices - Do Not Edit'!$D$4:$D$6575),0)</f>
        <v>0</v>
      </c>
      <c r="E5245" s="23">
        <f>IFERROR(_xlfn.XLOOKUP($B5245,'Reference Prices - Do Not Edit'!$C$4:$C$6575,'Reference Prices - Do Not Edit'!$E$4:$E$6575),0)</f>
        <v>0</v>
      </c>
      <c r="F5245" s="25">
        <f>IFERROR(_xlfn.XLOOKUP($B5245,'Reference Prices - Do Not Edit'!$C$4:$C$6575,'Reference Prices - Do Not Edit'!$I$4:$I$6575),0)</f>
        <v>0</v>
      </c>
    </row>
    <row r="5246" spans="2:6">
      <c r="B5246" s="475"/>
      <c r="C5246" s="380" t="str">
        <f>IFERROR(_xlfn.XLOOKUP($B5246,'Reference Prices - Do Not Edit'!$C$4:$C$6575,'Reference Prices - Do Not Edit'!$B$4:$B$6575),"-")</f>
        <v>-</v>
      </c>
      <c r="D5246" s="23">
        <f>IFERROR(_xlfn.XLOOKUP($B5246,'Reference Prices - Do Not Edit'!$C$4:$C$6575,'Reference Prices - Do Not Edit'!$D$4:$D$6575),0)</f>
        <v>0</v>
      </c>
      <c r="E5246" s="23">
        <f>IFERROR(_xlfn.XLOOKUP($B5246,'Reference Prices - Do Not Edit'!$C$4:$C$6575,'Reference Prices - Do Not Edit'!$E$4:$E$6575),0)</f>
        <v>0</v>
      </c>
      <c r="F5246" s="25">
        <f>IFERROR(_xlfn.XLOOKUP($B5246,'Reference Prices - Do Not Edit'!$C$4:$C$6575,'Reference Prices - Do Not Edit'!$I$4:$I$6575),0)</f>
        <v>0</v>
      </c>
    </row>
    <row r="5247" spans="2:6">
      <c r="B5247" s="475"/>
      <c r="C5247" s="380" t="str">
        <f>IFERROR(_xlfn.XLOOKUP($B5247,'Reference Prices - Do Not Edit'!$C$4:$C$6575,'Reference Prices - Do Not Edit'!$B$4:$B$6575),"-")</f>
        <v>-</v>
      </c>
      <c r="D5247" s="23">
        <f>IFERROR(_xlfn.XLOOKUP($B5247,'Reference Prices - Do Not Edit'!$C$4:$C$6575,'Reference Prices - Do Not Edit'!$D$4:$D$6575),0)</f>
        <v>0</v>
      </c>
      <c r="E5247" s="23">
        <f>IFERROR(_xlfn.XLOOKUP($B5247,'Reference Prices - Do Not Edit'!$C$4:$C$6575,'Reference Prices - Do Not Edit'!$E$4:$E$6575),0)</f>
        <v>0</v>
      </c>
      <c r="F5247" s="25">
        <f>IFERROR(_xlfn.XLOOKUP($B5247,'Reference Prices - Do Not Edit'!$C$4:$C$6575,'Reference Prices - Do Not Edit'!$I$4:$I$6575),0)</f>
        <v>0</v>
      </c>
    </row>
    <row r="5248" spans="2:6">
      <c r="B5248" s="475"/>
      <c r="C5248" s="380" t="str">
        <f>IFERROR(_xlfn.XLOOKUP($B5248,'Reference Prices - Do Not Edit'!$C$4:$C$6575,'Reference Prices - Do Not Edit'!$B$4:$B$6575),"-")</f>
        <v>-</v>
      </c>
      <c r="D5248" s="23">
        <f>IFERROR(_xlfn.XLOOKUP($B5248,'Reference Prices - Do Not Edit'!$C$4:$C$6575,'Reference Prices - Do Not Edit'!$D$4:$D$6575),0)</f>
        <v>0</v>
      </c>
      <c r="E5248" s="23">
        <f>IFERROR(_xlfn.XLOOKUP($B5248,'Reference Prices - Do Not Edit'!$C$4:$C$6575,'Reference Prices - Do Not Edit'!$E$4:$E$6575),0)</f>
        <v>0</v>
      </c>
      <c r="F5248" s="25">
        <f>IFERROR(_xlfn.XLOOKUP($B5248,'Reference Prices - Do Not Edit'!$C$4:$C$6575,'Reference Prices - Do Not Edit'!$I$4:$I$6575),0)</f>
        <v>0</v>
      </c>
    </row>
    <row r="5249" spans="2:6">
      <c r="B5249" s="475"/>
      <c r="C5249" s="380" t="str">
        <f>IFERROR(_xlfn.XLOOKUP($B5249,'Reference Prices - Do Not Edit'!$C$4:$C$6575,'Reference Prices - Do Not Edit'!$B$4:$B$6575),"-")</f>
        <v>-</v>
      </c>
      <c r="D5249" s="23">
        <f>IFERROR(_xlfn.XLOOKUP($B5249,'Reference Prices - Do Not Edit'!$C$4:$C$6575,'Reference Prices - Do Not Edit'!$D$4:$D$6575),0)</f>
        <v>0</v>
      </c>
      <c r="E5249" s="23">
        <f>IFERROR(_xlfn.XLOOKUP($B5249,'Reference Prices - Do Not Edit'!$C$4:$C$6575,'Reference Prices - Do Not Edit'!$E$4:$E$6575),0)</f>
        <v>0</v>
      </c>
      <c r="F5249" s="25">
        <f>IFERROR(_xlfn.XLOOKUP($B5249,'Reference Prices - Do Not Edit'!$C$4:$C$6575,'Reference Prices - Do Not Edit'!$I$4:$I$6575),0)</f>
        <v>0</v>
      </c>
    </row>
    <row r="5250" spans="2:6">
      <c r="B5250" s="475"/>
      <c r="C5250" s="380" t="str">
        <f>IFERROR(_xlfn.XLOOKUP($B5250,'Reference Prices - Do Not Edit'!$C$4:$C$6575,'Reference Prices - Do Not Edit'!$B$4:$B$6575),"-")</f>
        <v>-</v>
      </c>
      <c r="D5250" s="23">
        <f>IFERROR(_xlfn.XLOOKUP($B5250,'Reference Prices - Do Not Edit'!$C$4:$C$6575,'Reference Prices - Do Not Edit'!$D$4:$D$6575),0)</f>
        <v>0</v>
      </c>
      <c r="E5250" s="23">
        <f>IFERROR(_xlfn.XLOOKUP($B5250,'Reference Prices - Do Not Edit'!$C$4:$C$6575,'Reference Prices - Do Not Edit'!$E$4:$E$6575),0)</f>
        <v>0</v>
      </c>
      <c r="F5250" s="25">
        <f>IFERROR(_xlfn.XLOOKUP($B5250,'Reference Prices - Do Not Edit'!$C$4:$C$6575,'Reference Prices - Do Not Edit'!$I$4:$I$6575),0)</f>
        <v>0</v>
      </c>
    </row>
    <row r="5251" spans="2:6">
      <c r="B5251" s="475"/>
      <c r="C5251" s="380" t="str">
        <f>IFERROR(_xlfn.XLOOKUP($B5251,'Reference Prices - Do Not Edit'!$C$4:$C$6575,'Reference Prices - Do Not Edit'!$B$4:$B$6575),"-")</f>
        <v>-</v>
      </c>
      <c r="D5251" s="23">
        <f>IFERROR(_xlfn.XLOOKUP($B5251,'Reference Prices - Do Not Edit'!$C$4:$C$6575,'Reference Prices - Do Not Edit'!$D$4:$D$6575),0)</f>
        <v>0</v>
      </c>
      <c r="E5251" s="23">
        <f>IFERROR(_xlfn.XLOOKUP($B5251,'Reference Prices - Do Not Edit'!$C$4:$C$6575,'Reference Prices - Do Not Edit'!$E$4:$E$6575),0)</f>
        <v>0</v>
      </c>
      <c r="F5251" s="25">
        <f>IFERROR(_xlfn.XLOOKUP($B5251,'Reference Prices - Do Not Edit'!$C$4:$C$6575,'Reference Prices - Do Not Edit'!$I$4:$I$6575),0)</f>
        <v>0</v>
      </c>
    </row>
    <row r="5252" spans="2:6">
      <c r="B5252" s="475"/>
      <c r="C5252" s="380" t="str">
        <f>IFERROR(_xlfn.XLOOKUP($B5252,'Reference Prices - Do Not Edit'!$C$4:$C$6575,'Reference Prices - Do Not Edit'!$B$4:$B$6575),"-")</f>
        <v>-</v>
      </c>
      <c r="D5252" s="23">
        <f>IFERROR(_xlfn.XLOOKUP($B5252,'Reference Prices - Do Not Edit'!$C$4:$C$6575,'Reference Prices - Do Not Edit'!$D$4:$D$6575),0)</f>
        <v>0</v>
      </c>
      <c r="E5252" s="23">
        <f>IFERROR(_xlfn.XLOOKUP($B5252,'Reference Prices - Do Not Edit'!$C$4:$C$6575,'Reference Prices - Do Not Edit'!$E$4:$E$6575),0)</f>
        <v>0</v>
      </c>
      <c r="F5252" s="25">
        <f>IFERROR(_xlfn.XLOOKUP($B5252,'Reference Prices - Do Not Edit'!$C$4:$C$6575,'Reference Prices - Do Not Edit'!$I$4:$I$6575),0)</f>
        <v>0</v>
      </c>
    </row>
    <row r="5253" spans="2:6">
      <c r="B5253" s="475"/>
      <c r="C5253" s="380" t="str">
        <f>IFERROR(_xlfn.XLOOKUP($B5253,'Reference Prices - Do Not Edit'!$C$4:$C$6575,'Reference Prices - Do Not Edit'!$B$4:$B$6575),"-")</f>
        <v>-</v>
      </c>
      <c r="D5253" s="23">
        <f>IFERROR(_xlfn.XLOOKUP($B5253,'Reference Prices - Do Not Edit'!$C$4:$C$6575,'Reference Prices - Do Not Edit'!$D$4:$D$6575),0)</f>
        <v>0</v>
      </c>
      <c r="E5253" s="23">
        <f>IFERROR(_xlfn.XLOOKUP($B5253,'Reference Prices - Do Not Edit'!$C$4:$C$6575,'Reference Prices - Do Not Edit'!$E$4:$E$6575),0)</f>
        <v>0</v>
      </c>
      <c r="F5253" s="25">
        <f>IFERROR(_xlfn.XLOOKUP($B5253,'Reference Prices - Do Not Edit'!$C$4:$C$6575,'Reference Prices - Do Not Edit'!$I$4:$I$6575),0)</f>
        <v>0</v>
      </c>
    </row>
    <row r="5254" spans="2:6">
      <c r="B5254" s="475"/>
      <c r="C5254" s="380" t="str">
        <f>IFERROR(_xlfn.XLOOKUP($B5254,'Reference Prices - Do Not Edit'!$C$4:$C$6575,'Reference Prices - Do Not Edit'!$B$4:$B$6575),"-")</f>
        <v>-</v>
      </c>
      <c r="D5254" s="23">
        <f>IFERROR(_xlfn.XLOOKUP($B5254,'Reference Prices - Do Not Edit'!$C$4:$C$6575,'Reference Prices - Do Not Edit'!$D$4:$D$6575),0)</f>
        <v>0</v>
      </c>
      <c r="E5254" s="23">
        <f>IFERROR(_xlfn.XLOOKUP($B5254,'Reference Prices - Do Not Edit'!$C$4:$C$6575,'Reference Prices - Do Not Edit'!$E$4:$E$6575),0)</f>
        <v>0</v>
      </c>
      <c r="F5254" s="25">
        <f>IFERROR(_xlfn.XLOOKUP($B5254,'Reference Prices - Do Not Edit'!$C$4:$C$6575,'Reference Prices - Do Not Edit'!$I$4:$I$6575),0)</f>
        <v>0</v>
      </c>
    </row>
    <row r="5255" spans="2:6">
      <c r="B5255" s="475"/>
      <c r="C5255" s="380" t="str">
        <f>IFERROR(_xlfn.XLOOKUP($B5255,'Reference Prices - Do Not Edit'!$C$4:$C$6575,'Reference Prices - Do Not Edit'!$B$4:$B$6575),"-")</f>
        <v>-</v>
      </c>
      <c r="D5255" s="23">
        <f>IFERROR(_xlfn.XLOOKUP($B5255,'Reference Prices - Do Not Edit'!$C$4:$C$6575,'Reference Prices - Do Not Edit'!$D$4:$D$6575),0)</f>
        <v>0</v>
      </c>
      <c r="E5255" s="23">
        <f>IFERROR(_xlfn.XLOOKUP($B5255,'Reference Prices - Do Not Edit'!$C$4:$C$6575,'Reference Prices - Do Not Edit'!$E$4:$E$6575),0)</f>
        <v>0</v>
      </c>
      <c r="F5255" s="25">
        <f>IFERROR(_xlfn.XLOOKUP($B5255,'Reference Prices - Do Not Edit'!$C$4:$C$6575,'Reference Prices - Do Not Edit'!$I$4:$I$6575),0)</f>
        <v>0</v>
      </c>
    </row>
    <row r="5256" spans="2:6">
      <c r="B5256" s="475"/>
      <c r="C5256" s="380" t="str">
        <f>IFERROR(_xlfn.XLOOKUP($B5256,'Reference Prices - Do Not Edit'!$C$4:$C$6575,'Reference Prices - Do Not Edit'!$B$4:$B$6575),"-")</f>
        <v>-</v>
      </c>
      <c r="D5256" s="23">
        <f>IFERROR(_xlfn.XLOOKUP($B5256,'Reference Prices - Do Not Edit'!$C$4:$C$6575,'Reference Prices - Do Not Edit'!$D$4:$D$6575),0)</f>
        <v>0</v>
      </c>
      <c r="E5256" s="23">
        <f>IFERROR(_xlfn.XLOOKUP($B5256,'Reference Prices - Do Not Edit'!$C$4:$C$6575,'Reference Prices - Do Not Edit'!$E$4:$E$6575),0)</f>
        <v>0</v>
      </c>
      <c r="F5256" s="25">
        <f>IFERROR(_xlfn.XLOOKUP($B5256,'Reference Prices - Do Not Edit'!$C$4:$C$6575,'Reference Prices - Do Not Edit'!$I$4:$I$6575),0)</f>
        <v>0</v>
      </c>
    </row>
    <row r="5257" spans="2:6">
      <c r="B5257" s="475"/>
      <c r="C5257" s="380" t="str">
        <f>IFERROR(_xlfn.XLOOKUP($B5257,'Reference Prices - Do Not Edit'!$C$4:$C$6575,'Reference Prices - Do Not Edit'!$B$4:$B$6575),"-")</f>
        <v>-</v>
      </c>
      <c r="D5257" s="23">
        <f>IFERROR(_xlfn.XLOOKUP($B5257,'Reference Prices - Do Not Edit'!$C$4:$C$6575,'Reference Prices - Do Not Edit'!$D$4:$D$6575),0)</f>
        <v>0</v>
      </c>
      <c r="E5257" s="23">
        <f>IFERROR(_xlfn.XLOOKUP($B5257,'Reference Prices - Do Not Edit'!$C$4:$C$6575,'Reference Prices - Do Not Edit'!$E$4:$E$6575),0)</f>
        <v>0</v>
      </c>
      <c r="F5257" s="25">
        <f>IFERROR(_xlfn.XLOOKUP($B5257,'Reference Prices - Do Not Edit'!$C$4:$C$6575,'Reference Prices - Do Not Edit'!$I$4:$I$6575),0)</f>
        <v>0</v>
      </c>
    </row>
    <row r="5258" spans="2:6">
      <c r="B5258" s="475"/>
      <c r="C5258" s="380" t="str">
        <f>IFERROR(_xlfn.XLOOKUP($B5258,'Reference Prices - Do Not Edit'!$C$4:$C$6575,'Reference Prices - Do Not Edit'!$B$4:$B$6575),"-")</f>
        <v>-</v>
      </c>
      <c r="D5258" s="23">
        <f>IFERROR(_xlfn.XLOOKUP($B5258,'Reference Prices - Do Not Edit'!$C$4:$C$6575,'Reference Prices - Do Not Edit'!$D$4:$D$6575),0)</f>
        <v>0</v>
      </c>
      <c r="E5258" s="23">
        <f>IFERROR(_xlfn.XLOOKUP($B5258,'Reference Prices - Do Not Edit'!$C$4:$C$6575,'Reference Prices - Do Not Edit'!$E$4:$E$6575),0)</f>
        <v>0</v>
      </c>
      <c r="F5258" s="25">
        <f>IFERROR(_xlfn.XLOOKUP($B5258,'Reference Prices - Do Not Edit'!$C$4:$C$6575,'Reference Prices - Do Not Edit'!$I$4:$I$6575),0)</f>
        <v>0</v>
      </c>
    </row>
    <row r="5259" spans="2:6">
      <c r="B5259" s="475"/>
      <c r="C5259" s="380" t="str">
        <f>IFERROR(_xlfn.XLOOKUP($B5259,'Reference Prices - Do Not Edit'!$C$4:$C$6575,'Reference Prices - Do Not Edit'!$B$4:$B$6575),"-")</f>
        <v>-</v>
      </c>
      <c r="D5259" s="23">
        <f>IFERROR(_xlfn.XLOOKUP($B5259,'Reference Prices - Do Not Edit'!$C$4:$C$6575,'Reference Prices - Do Not Edit'!$D$4:$D$6575),0)</f>
        <v>0</v>
      </c>
      <c r="E5259" s="23">
        <f>IFERROR(_xlfn.XLOOKUP($B5259,'Reference Prices - Do Not Edit'!$C$4:$C$6575,'Reference Prices - Do Not Edit'!$E$4:$E$6575),0)</f>
        <v>0</v>
      </c>
      <c r="F5259" s="25">
        <f>IFERROR(_xlfn.XLOOKUP($B5259,'Reference Prices - Do Not Edit'!$C$4:$C$6575,'Reference Prices - Do Not Edit'!$I$4:$I$6575),0)</f>
        <v>0</v>
      </c>
    </row>
    <row r="5260" spans="2:6">
      <c r="B5260" s="475"/>
      <c r="C5260" s="380" t="str">
        <f>IFERROR(_xlfn.XLOOKUP($B5260,'Reference Prices - Do Not Edit'!$C$4:$C$6575,'Reference Prices - Do Not Edit'!$B$4:$B$6575),"-")</f>
        <v>-</v>
      </c>
      <c r="D5260" s="23">
        <f>IFERROR(_xlfn.XLOOKUP($B5260,'Reference Prices - Do Not Edit'!$C$4:$C$6575,'Reference Prices - Do Not Edit'!$D$4:$D$6575),0)</f>
        <v>0</v>
      </c>
      <c r="E5260" s="23">
        <f>IFERROR(_xlfn.XLOOKUP($B5260,'Reference Prices - Do Not Edit'!$C$4:$C$6575,'Reference Prices - Do Not Edit'!$E$4:$E$6575),0)</f>
        <v>0</v>
      </c>
      <c r="F5260" s="25">
        <f>IFERROR(_xlfn.XLOOKUP($B5260,'Reference Prices - Do Not Edit'!$C$4:$C$6575,'Reference Prices - Do Not Edit'!$I$4:$I$6575),0)</f>
        <v>0</v>
      </c>
    </row>
    <row r="5261" spans="2:6">
      <c r="B5261" s="475"/>
      <c r="C5261" s="380" t="str">
        <f>IFERROR(_xlfn.XLOOKUP($B5261,'Reference Prices - Do Not Edit'!$C$4:$C$6575,'Reference Prices - Do Not Edit'!$B$4:$B$6575),"-")</f>
        <v>-</v>
      </c>
      <c r="D5261" s="23">
        <f>IFERROR(_xlfn.XLOOKUP($B5261,'Reference Prices - Do Not Edit'!$C$4:$C$6575,'Reference Prices - Do Not Edit'!$D$4:$D$6575),0)</f>
        <v>0</v>
      </c>
      <c r="E5261" s="23">
        <f>IFERROR(_xlfn.XLOOKUP($B5261,'Reference Prices - Do Not Edit'!$C$4:$C$6575,'Reference Prices - Do Not Edit'!$E$4:$E$6575),0)</f>
        <v>0</v>
      </c>
      <c r="F5261" s="25">
        <f>IFERROR(_xlfn.XLOOKUP($B5261,'Reference Prices - Do Not Edit'!$C$4:$C$6575,'Reference Prices - Do Not Edit'!$I$4:$I$6575),0)</f>
        <v>0</v>
      </c>
    </row>
    <row r="5262" spans="2:6">
      <c r="B5262" s="475"/>
      <c r="C5262" s="380" t="str">
        <f>IFERROR(_xlfn.XLOOKUP($B5262,'Reference Prices - Do Not Edit'!$C$4:$C$6575,'Reference Prices - Do Not Edit'!$B$4:$B$6575),"-")</f>
        <v>-</v>
      </c>
      <c r="D5262" s="23">
        <f>IFERROR(_xlfn.XLOOKUP($B5262,'Reference Prices - Do Not Edit'!$C$4:$C$6575,'Reference Prices - Do Not Edit'!$D$4:$D$6575),0)</f>
        <v>0</v>
      </c>
      <c r="E5262" s="23">
        <f>IFERROR(_xlfn.XLOOKUP($B5262,'Reference Prices - Do Not Edit'!$C$4:$C$6575,'Reference Prices - Do Not Edit'!$E$4:$E$6575),0)</f>
        <v>0</v>
      </c>
      <c r="F5262" s="25">
        <f>IFERROR(_xlfn.XLOOKUP($B5262,'Reference Prices - Do Not Edit'!$C$4:$C$6575,'Reference Prices - Do Not Edit'!$I$4:$I$6575),0)</f>
        <v>0</v>
      </c>
    </row>
    <row r="5263" spans="2:6">
      <c r="B5263" s="475"/>
      <c r="C5263" s="380" t="str">
        <f>IFERROR(_xlfn.XLOOKUP($B5263,'Reference Prices - Do Not Edit'!$C$4:$C$6575,'Reference Prices - Do Not Edit'!$B$4:$B$6575),"-")</f>
        <v>-</v>
      </c>
      <c r="D5263" s="23">
        <f>IFERROR(_xlfn.XLOOKUP($B5263,'Reference Prices - Do Not Edit'!$C$4:$C$6575,'Reference Prices - Do Not Edit'!$D$4:$D$6575),0)</f>
        <v>0</v>
      </c>
      <c r="E5263" s="23">
        <f>IFERROR(_xlfn.XLOOKUP($B5263,'Reference Prices - Do Not Edit'!$C$4:$C$6575,'Reference Prices - Do Not Edit'!$E$4:$E$6575),0)</f>
        <v>0</v>
      </c>
      <c r="F5263" s="25">
        <f>IFERROR(_xlfn.XLOOKUP($B5263,'Reference Prices - Do Not Edit'!$C$4:$C$6575,'Reference Prices - Do Not Edit'!$I$4:$I$6575),0)</f>
        <v>0</v>
      </c>
    </row>
    <row r="5264" spans="2:6">
      <c r="B5264" s="475"/>
      <c r="C5264" s="380" t="str">
        <f>IFERROR(_xlfn.XLOOKUP($B5264,'Reference Prices - Do Not Edit'!$C$4:$C$6575,'Reference Prices - Do Not Edit'!$B$4:$B$6575),"-")</f>
        <v>-</v>
      </c>
      <c r="D5264" s="23">
        <f>IFERROR(_xlfn.XLOOKUP($B5264,'Reference Prices - Do Not Edit'!$C$4:$C$6575,'Reference Prices - Do Not Edit'!$D$4:$D$6575),0)</f>
        <v>0</v>
      </c>
      <c r="E5264" s="23">
        <f>IFERROR(_xlfn.XLOOKUP($B5264,'Reference Prices - Do Not Edit'!$C$4:$C$6575,'Reference Prices - Do Not Edit'!$E$4:$E$6575),0)</f>
        <v>0</v>
      </c>
      <c r="F5264" s="25">
        <f>IFERROR(_xlfn.XLOOKUP($B5264,'Reference Prices - Do Not Edit'!$C$4:$C$6575,'Reference Prices - Do Not Edit'!$I$4:$I$6575),0)</f>
        <v>0</v>
      </c>
    </row>
    <row r="5265" spans="2:6">
      <c r="B5265" s="475"/>
      <c r="C5265" s="380" t="str">
        <f>IFERROR(_xlfn.XLOOKUP($B5265,'Reference Prices - Do Not Edit'!$C$4:$C$6575,'Reference Prices - Do Not Edit'!$B$4:$B$6575),"-")</f>
        <v>-</v>
      </c>
      <c r="D5265" s="23">
        <f>IFERROR(_xlfn.XLOOKUP($B5265,'Reference Prices - Do Not Edit'!$C$4:$C$6575,'Reference Prices - Do Not Edit'!$D$4:$D$6575),0)</f>
        <v>0</v>
      </c>
      <c r="E5265" s="23">
        <f>IFERROR(_xlfn.XLOOKUP($B5265,'Reference Prices - Do Not Edit'!$C$4:$C$6575,'Reference Prices - Do Not Edit'!$E$4:$E$6575),0)</f>
        <v>0</v>
      </c>
      <c r="F5265" s="25">
        <f>IFERROR(_xlfn.XLOOKUP($B5265,'Reference Prices - Do Not Edit'!$C$4:$C$6575,'Reference Prices - Do Not Edit'!$I$4:$I$6575),0)</f>
        <v>0</v>
      </c>
    </row>
    <row r="5266" spans="2:6">
      <c r="B5266" s="475"/>
      <c r="C5266" s="380" t="str">
        <f>IFERROR(_xlfn.XLOOKUP($B5266,'Reference Prices - Do Not Edit'!$C$4:$C$6575,'Reference Prices - Do Not Edit'!$B$4:$B$6575),"-")</f>
        <v>-</v>
      </c>
      <c r="D5266" s="23">
        <f>IFERROR(_xlfn.XLOOKUP($B5266,'Reference Prices - Do Not Edit'!$C$4:$C$6575,'Reference Prices - Do Not Edit'!$D$4:$D$6575),0)</f>
        <v>0</v>
      </c>
      <c r="E5266" s="23">
        <f>IFERROR(_xlfn.XLOOKUP($B5266,'Reference Prices - Do Not Edit'!$C$4:$C$6575,'Reference Prices - Do Not Edit'!$E$4:$E$6575),0)</f>
        <v>0</v>
      </c>
      <c r="F5266" s="25">
        <f>IFERROR(_xlfn.XLOOKUP($B5266,'Reference Prices - Do Not Edit'!$C$4:$C$6575,'Reference Prices - Do Not Edit'!$I$4:$I$6575),0)</f>
        <v>0</v>
      </c>
    </row>
    <row r="5267" spans="2:6">
      <c r="B5267" s="475"/>
      <c r="C5267" s="380" t="str">
        <f>IFERROR(_xlfn.XLOOKUP($B5267,'Reference Prices - Do Not Edit'!$C$4:$C$6575,'Reference Prices - Do Not Edit'!$B$4:$B$6575),"-")</f>
        <v>-</v>
      </c>
      <c r="D5267" s="23">
        <f>IFERROR(_xlfn.XLOOKUP($B5267,'Reference Prices - Do Not Edit'!$C$4:$C$6575,'Reference Prices - Do Not Edit'!$D$4:$D$6575),0)</f>
        <v>0</v>
      </c>
      <c r="E5267" s="23">
        <f>IFERROR(_xlfn.XLOOKUP($B5267,'Reference Prices - Do Not Edit'!$C$4:$C$6575,'Reference Prices - Do Not Edit'!$E$4:$E$6575),0)</f>
        <v>0</v>
      </c>
      <c r="F5267" s="25">
        <f>IFERROR(_xlfn.XLOOKUP($B5267,'Reference Prices - Do Not Edit'!$C$4:$C$6575,'Reference Prices - Do Not Edit'!$I$4:$I$6575),0)</f>
        <v>0</v>
      </c>
    </row>
    <row r="5268" spans="2:6">
      <c r="B5268" s="475"/>
      <c r="C5268" s="380" t="str">
        <f>IFERROR(_xlfn.XLOOKUP($B5268,'Reference Prices - Do Not Edit'!$C$4:$C$6575,'Reference Prices - Do Not Edit'!$B$4:$B$6575),"-")</f>
        <v>-</v>
      </c>
      <c r="D5268" s="23">
        <f>IFERROR(_xlfn.XLOOKUP($B5268,'Reference Prices - Do Not Edit'!$C$4:$C$6575,'Reference Prices - Do Not Edit'!$D$4:$D$6575),0)</f>
        <v>0</v>
      </c>
      <c r="E5268" s="23">
        <f>IFERROR(_xlfn.XLOOKUP($B5268,'Reference Prices - Do Not Edit'!$C$4:$C$6575,'Reference Prices - Do Not Edit'!$E$4:$E$6575),0)</f>
        <v>0</v>
      </c>
      <c r="F5268" s="25">
        <f>IFERROR(_xlfn.XLOOKUP($B5268,'Reference Prices - Do Not Edit'!$C$4:$C$6575,'Reference Prices - Do Not Edit'!$I$4:$I$6575),0)</f>
        <v>0</v>
      </c>
    </row>
    <row r="5269" spans="2:6">
      <c r="B5269" s="475"/>
      <c r="C5269" s="380" t="str">
        <f>IFERROR(_xlfn.XLOOKUP($B5269,'Reference Prices - Do Not Edit'!$C$4:$C$6575,'Reference Prices - Do Not Edit'!$B$4:$B$6575),"-")</f>
        <v>-</v>
      </c>
      <c r="D5269" s="23">
        <f>IFERROR(_xlfn.XLOOKUP($B5269,'Reference Prices - Do Not Edit'!$C$4:$C$6575,'Reference Prices - Do Not Edit'!$D$4:$D$6575),0)</f>
        <v>0</v>
      </c>
      <c r="E5269" s="23">
        <f>IFERROR(_xlfn.XLOOKUP($B5269,'Reference Prices - Do Not Edit'!$C$4:$C$6575,'Reference Prices - Do Not Edit'!$E$4:$E$6575),0)</f>
        <v>0</v>
      </c>
      <c r="F5269" s="25">
        <f>IFERROR(_xlfn.XLOOKUP($B5269,'Reference Prices - Do Not Edit'!$C$4:$C$6575,'Reference Prices - Do Not Edit'!$I$4:$I$6575),0)</f>
        <v>0</v>
      </c>
    </row>
    <row r="5270" spans="2:6">
      <c r="B5270" s="475"/>
      <c r="C5270" s="380" t="str">
        <f>IFERROR(_xlfn.XLOOKUP($B5270,'Reference Prices - Do Not Edit'!$C$4:$C$6575,'Reference Prices - Do Not Edit'!$B$4:$B$6575),"-")</f>
        <v>-</v>
      </c>
      <c r="D5270" s="23">
        <f>IFERROR(_xlfn.XLOOKUP($B5270,'Reference Prices - Do Not Edit'!$C$4:$C$6575,'Reference Prices - Do Not Edit'!$D$4:$D$6575),0)</f>
        <v>0</v>
      </c>
      <c r="E5270" s="23">
        <f>IFERROR(_xlfn.XLOOKUP($B5270,'Reference Prices - Do Not Edit'!$C$4:$C$6575,'Reference Prices - Do Not Edit'!$E$4:$E$6575),0)</f>
        <v>0</v>
      </c>
      <c r="F5270" s="25">
        <f>IFERROR(_xlfn.XLOOKUP($B5270,'Reference Prices - Do Not Edit'!$C$4:$C$6575,'Reference Prices - Do Not Edit'!$I$4:$I$6575),0)</f>
        <v>0</v>
      </c>
    </row>
    <row r="5271" spans="2:6">
      <c r="B5271" s="475"/>
      <c r="C5271" s="380" t="str">
        <f>IFERROR(_xlfn.XLOOKUP($B5271,'Reference Prices - Do Not Edit'!$C$4:$C$6575,'Reference Prices - Do Not Edit'!$B$4:$B$6575),"-")</f>
        <v>-</v>
      </c>
      <c r="D5271" s="23">
        <f>IFERROR(_xlfn.XLOOKUP($B5271,'Reference Prices - Do Not Edit'!$C$4:$C$6575,'Reference Prices - Do Not Edit'!$D$4:$D$6575),0)</f>
        <v>0</v>
      </c>
      <c r="E5271" s="23">
        <f>IFERROR(_xlfn.XLOOKUP($B5271,'Reference Prices - Do Not Edit'!$C$4:$C$6575,'Reference Prices - Do Not Edit'!$E$4:$E$6575),0)</f>
        <v>0</v>
      </c>
      <c r="F5271" s="25">
        <f>IFERROR(_xlfn.XLOOKUP($B5271,'Reference Prices - Do Not Edit'!$C$4:$C$6575,'Reference Prices - Do Not Edit'!$I$4:$I$6575),0)</f>
        <v>0</v>
      </c>
    </row>
    <row r="5272" spans="2:6">
      <c r="B5272" s="475"/>
      <c r="C5272" s="380" t="str">
        <f>IFERROR(_xlfn.XLOOKUP($B5272,'Reference Prices - Do Not Edit'!$C$4:$C$6575,'Reference Prices - Do Not Edit'!$B$4:$B$6575),"-")</f>
        <v>-</v>
      </c>
      <c r="D5272" s="23">
        <f>IFERROR(_xlfn.XLOOKUP($B5272,'Reference Prices - Do Not Edit'!$C$4:$C$6575,'Reference Prices - Do Not Edit'!$D$4:$D$6575),0)</f>
        <v>0</v>
      </c>
      <c r="E5272" s="23">
        <f>IFERROR(_xlfn.XLOOKUP($B5272,'Reference Prices - Do Not Edit'!$C$4:$C$6575,'Reference Prices - Do Not Edit'!$E$4:$E$6575),0)</f>
        <v>0</v>
      </c>
      <c r="F5272" s="25">
        <f>IFERROR(_xlfn.XLOOKUP($B5272,'Reference Prices - Do Not Edit'!$C$4:$C$6575,'Reference Prices - Do Not Edit'!$I$4:$I$6575),0)</f>
        <v>0</v>
      </c>
    </row>
    <row r="5273" spans="2:6">
      <c r="B5273" s="475"/>
      <c r="C5273" s="380" t="str">
        <f>IFERROR(_xlfn.XLOOKUP($B5273,'Reference Prices - Do Not Edit'!$C$4:$C$6575,'Reference Prices - Do Not Edit'!$B$4:$B$6575),"-")</f>
        <v>-</v>
      </c>
      <c r="D5273" s="23">
        <f>IFERROR(_xlfn.XLOOKUP($B5273,'Reference Prices - Do Not Edit'!$C$4:$C$6575,'Reference Prices - Do Not Edit'!$D$4:$D$6575),0)</f>
        <v>0</v>
      </c>
      <c r="E5273" s="23">
        <f>IFERROR(_xlfn.XLOOKUP($B5273,'Reference Prices - Do Not Edit'!$C$4:$C$6575,'Reference Prices - Do Not Edit'!$E$4:$E$6575),0)</f>
        <v>0</v>
      </c>
      <c r="F5273" s="25">
        <f>IFERROR(_xlfn.XLOOKUP($B5273,'Reference Prices - Do Not Edit'!$C$4:$C$6575,'Reference Prices - Do Not Edit'!$I$4:$I$6575),0)</f>
        <v>0</v>
      </c>
    </row>
    <row r="5274" spans="2:6">
      <c r="B5274" s="475"/>
      <c r="C5274" s="380" t="str">
        <f>IFERROR(_xlfn.XLOOKUP($B5274,'Reference Prices - Do Not Edit'!$C$4:$C$6575,'Reference Prices - Do Not Edit'!$B$4:$B$6575),"-")</f>
        <v>-</v>
      </c>
      <c r="D5274" s="23">
        <f>IFERROR(_xlfn.XLOOKUP($B5274,'Reference Prices - Do Not Edit'!$C$4:$C$6575,'Reference Prices - Do Not Edit'!$D$4:$D$6575),0)</f>
        <v>0</v>
      </c>
      <c r="E5274" s="23">
        <f>IFERROR(_xlfn.XLOOKUP($B5274,'Reference Prices - Do Not Edit'!$C$4:$C$6575,'Reference Prices - Do Not Edit'!$E$4:$E$6575),0)</f>
        <v>0</v>
      </c>
      <c r="F5274" s="25">
        <f>IFERROR(_xlfn.XLOOKUP($B5274,'Reference Prices - Do Not Edit'!$C$4:$C$6575,'Reference Prices - Do Not Edit'!$I$4:$I$6575),0)</f>
        <v>0</v>
      </c>
    </row>
    <row r="5275" spans="2:6">
      <c r="B5275" s="475"/>
      <c r="C5275" s="380" t="str">
        <f>IFERROR(_xlfn.XLOOKUP($B5275,'Reference Prices - Do Not Edit'!$C$4:$C$6575,'Reference Prices - Do Not Edit'!$B$4:$B$6575),"-")</f>
        <v>-</v>
      </c>
      <c r="D5275" s="23">
        <f>IFERROR(_xlfn.XLOOKUP($B5275,'Reference Prices - Do Not Edit'!$C$4:$C$6575,'Reference Prices - Do Not Edit'!$D$4:$D$6575),0)</f>
        <v>0</v>
      </c>
      <c r="E5275" s="23">
        <f>IFERROR(_xlfn.XLOOKUP($B5275,'Reference Prices - Do Not Edit'!$C$4:$C$6575,'Reference Prices - Do Not Edit'!$E$4:$E$6575),0)</f>
        <v>0</v>
      </c>
      <c r="F5275" s="25">
        <f>IFERROR(_xlfn.XLOOKUP($B5275,'Reference Prices - Do Not Edit'!$C$4:$C$6575,'Reference Prices - Do Not Edit'!$I$4:$I$6575),0)</f>
        <v>0</v>
      </c>
    </row>
    <row r="5276" spans="2:6">
      <c r="B5276" s="475"/>
      <c r="C5276" s="380" t="str">
        <f>IFERROR(_xlfn.XLOOKUP($B5276,'Reference Prices - Do Not Edit'!$C$4:$C$6575,'Reference Prices - Do Not Edit'!$B$4:$B$6575),"-")</f>
        <v>-</v>
      </c>
      <c r="D5276" s="23">
        <f>IFERROR(_xlfn.XLOOKUP($B5276,'Reference Prices - Do Not Edit'!$C$4:$C$6575,'Reference Prices - Do Not Edit'!$D$4:$D$6575),0)</f>
        <v>0</v>
      </c>
      <c r="E5276" s="23">
        <f>IFERROR(_xlfn.XLOOKUP($B5276,'Reference Prices - Do Not Edit'!$C$4:$C$6575,'Reference Prices - Do Not Edit'!$E$4:$E$6575),0)</f>
        <v>0</v>
      </c>
      <c r="F5276" s="25">
        <f>IFERROR(_xlfn.XLOOKUP($B5276,'Reference Prices - Do Not Edit'!$C$4:$C$6575,'Reference Prices - Do Not Edit'!$I$4:$I$6575),0)</f>
        <v>0</v>
      </c>
    </row>
    <row r="5277" spans="2:6">
      <c r="B5277" s="475"/>
      <c r="C5277" s="380" t="str">
        <f>IFERROR(_xlfn.XLOOKUP($B5277,'Reference Prices - Do Not Edit'!$C$4:$C$6575,'Reference Prices - Do Not Edit'!$B$4:$B$6575),"-")</f>
        <v>-</v>
      </c>
      <c r="D5277" s="23">
        <f>IFERROR(_xlfn.XLOOKUP($B5277,'Reference Prices - Do Not Edit'!$C$4:$C$6575,'Reference Prices - Do Not Edit'!$D$4:$D$6575),0)</f>
        <v>0</v>
      </c>
      <c r="E5277" s="23">
        <f>IFERROR(_xlfn.XLOOKUP($B5277,'Reference Prices - Do Not Edit'!$C$4:$C$6575,'Reference Prices - Do Not Edit'!$E$4:$E$6575),0)</f>
        <v>0</v>
      </c>
      <c r="F5277" s="25">
        <f>IFERROR(_xlfn.XLOOKUP($B5277,'Reference Prices - Do Not Edit'!$C$4:$C$6575,'Reference Prices - Do Not Edit'!$I$4:$I$6575),0)</f>
        <v>0</v>
      </c>
    </row>
    <row r="5278" spans="2:6">
      <c r="B5278" s="475"/>
      <c r="C5278" s="380" t="str">
        <f>IFERROR(_xlfn.XLOOKUP($B5278,'Reference Prices - Do Not Edit'!$C$4:$C$6575,'Reference Prices - Do Not Edit'!$B$4:$B$6575),"-")</f>
        <v>-</v>
      </c>
      <c r="D5278" s="23">
        <f>IFERROR(_xlfn.XLOOKUP($B5278,'Reference Prices - Do Not Edit'!$C$4:$C$6575,'Reference Prices - Do Not Edit'!$D$4:$D$6575),0)</f>
        <v>0</v>
      </c>
      <c r="E5278" s="23">
        <f>IFERROR(_xlfn.XLOOKUP($B5278,'Reference Prices - Do Not Edit'!$C$4:$C$6575,'Reference Prices - Do Not Edit'!$E$4:$E$6575),0)</f>
        <v>0</v>
      </c>
      <c r="F5278" s="25">
        <f>IFERROR(_xlfn.XLOOKUP($B5278,'Reference Prices - Do Not Edit'!$C$4:$C$6575,'Reference Prices - Do Not Edit'!$I$4:$I$6575),0)</f>
        <v>0</v>
      </c>
    </row>
    <row r="5279" spans="2:6">
      <c r="B5279" s="475"/>
      <c r="C5279" s="380" t="str">
        <f>IFERROR(_xlfn.XLOOKUP($B5279,'Reference Prices - Do Not Edit'!$C$4:$C$6575,'Reference Prices - Do Not Edit'!$B$4:$B$6575),"-")</f>
        <v>-</v>
      </c>
      <c r="D5279" s="23">
        <f>IFERROR(_xlfn.XLOOKUP($B5279,'Reference Prices - Do Not Edit'!$C$4:$C$6575,'Reference Prices - Do Not Edit'!$D$4:$D$6575),0)</f>
        <v>0</v>
      </c>
      <c r="E5279" s="23">
        <f>IFERROR(_xlfn.XLOOKUP($B5279,'Reference Prices - Do Not Edit'!$C$4:$C$6575,'Reference Prices - Do Not Edit'!$E$4:$E$6575),0)</f>
        <v>0</v>
      </c>
      <c r="F5279" s="25">
        <f>IFERROR(_xlfn.XLOOKUP($B5279,'Reference Prices - Do Not Edit'!$C$4:$C$6575,'Reference Prices - Do Not Edit'!$I$4:$I$6575),0)</f>
        <v>0</v>
      </c>
    </row>
    <row r="5280" spans="2:6">
      <c r="B5280" s="475"/>
      <c r="C5280" s="380" t="str">
        <f>IFERROR(_xlfn.XLOOKUP($B5280,'Reference Prices - Do Not Edit'!$C$4:$C$6575,'Reference Prices - Do Not Edit'!$B$4:$B$6575),"-")</f>
        <v>-</v>
      </c>
      <c r="D5280" s="23">
        <f>IFERROR(_xlfn.XLOOKUP($B5280,'Reference Prices - Do Not Edit'!$C$4:$C$6575,'Reference Prices - Do Not Edit'!$D$4:$D$6575),0)</f>
        <v>0</v>
      </c>
      <c r="E5280" s="23">
        <f>IFERROR(_xlfn.XLOOKUP($B5280,'Reference Prices - Do Not Edit'!$C$4:$C$6575,'Reference Prices - Do Not Edit'!$E$4:$E$6575),0)</f>
        <v>0</v>
      </c>
      <c r="F5280" s="25">
        <f>IFERROR(_xlfn.XLOOKUP($B5280,'Reference Prices - Do Not Edit'!$C$4:$C$6575,'Reference Prices - Do Not Edit'!$I$4:$I$6575),0)</f>
        <v>0</v>
      </c>
    </row>
    <row r="5281" spans="2:6">
      <c r="B5281" s="475"/>
      <c r="C5281" s="380" t="str">
        <f>IFERROR(_xlfn.XLOOKUP($B5281,'Reference Prices - Do Not Edit'!$C$4:$C$6575,'Reference Prices - Do Not Edit'!$B$4:$B$6575),"-")</f>
        <v>-</v>
      </c>
      <c r="D5281" s="23">
        <f>IFERROR(_xlfn.XLOOKUP($B5281,'Reference Prices - Do Not Edit'!$C$4:$C$6575,'Reference Prices - Do Not Edit'!$D$4:$D$6575),0)</f>
        <v>0</v>
      </c>
      <c r="E5281" s="23">
        <f>IFERROR(_xlfn.XLOOKUP($B5281,'Reference Prices - Do Not Edit'!$C$4:$C$6575,'Reference Prices - Do Not Edit'!$E$4:$E$6575),0)</f>
        <v>0</v>
      </c>
      <c r="F5281" s="25">
        <f>IFERROR(_xlfn.XLOOKUP($B5281,'Reference Prices - Do Not Edit'!$C$4:$C$6575,'Reference Prices - Do Not Edit'!$I$4:$I$6575),0)</f>
        <v>0</v>
      </c>
    </row>
    <row r="5282" spans="2:6">
      <c r="B5282" s="475"/>
      <c r="C5282" s="380" t="str">
        <f>IFERROR(_xlfn.XLOOKUP($B5282,'Reference Prices - Do Not Edit'!$C$4:$C$6575,'Reference Prices - Do Not Edit'!$B$4:$B$6575),"-")</f>
        <v>-</v>
      </c>
      <c r="D5282" s="23">
        <f>IFERROR(_xlfn.XLOOKUP($B5282,'Reference Prices - Do Not Edit'!$C$4:$C$6575,'Reference Prices - Do Not Edit'!$D$4:$D$6575),0)</f>
        <v>0</v>
      </c>
      <c r="E5282" s="23">
        <f>IFERROR(_xlfn.XLOOKUP($B5282,'Reference Prices - Do Not Edit'!$C$4:$C$6575,'Reference Prices - Do Not Edit'!$E$4:$E$6575),0)</f>
        <v>0</v>
      </c>
      <c r="F5282" s="25">
        <f>IFERROR(_xlfn.XLOOKUP($B5282,'Reference Prices - Do Not Edit'!$C$4:$C$6575,'Reference Prices - Do Not Edit'!$I$4:$I$6575),0)</f>
        <v>0</v>
      </c>
    </row>
    <row r="5283" spans="2:6">
      <c r="B5283" s="475"/>
      <c r="C5283" s="380" t="str">
        <f>IFERROR(_xlfn.XLOOKUP($B5283,'Reference Prices - Do Not Edit'!$C$4:$C$6575,'Reference Prices - Do Not Edit'!$B$4:$B$6575),"-")</f>
        <v>-</v>
      </c>
      <c r="D5283" s="23">
        <f>IFERROR(_xlfn.XLOOKUP($B5283,'Reference Prices - Do Not Edit'!$C$4:$C$6575,'Reference Prices - Do Not Edit'!$D$4:$D$6575),0)</f>
        <v>0</v>
      </c>
      <c r="E5283" s="23">
        <f>IFERROR(_xlfn.XLOOKUP($B5283,'Reference Prices - Do Not Edit'!$C$4:$C$6575,'Reference Prices - Do Not Edit'!$E$4:$E$6575),0)</f>
        <v>0</v>
      </c>
      <c r="F5283" s="25">
        <f>IFERROR(_xlfn.XLOOKUP($B5283,'Reference Prices - Do Not Edit'!$C$4:$C$6575,'Reference Prices - Do Not Edit'!$I$4:$I$6575),0)</f>
        <v>0</v>
      </c>
    </row>
    <row r="5284" spans="2:6">
      <c r="B5284" s="475"/>
      <c r="C5284" s="380" t="str">
        <f>IFERROR(_xlfn.XLOOKUP($B5284,'Reference Prices - Do Not Edit'!$C$4:$C$6575,'Reference Prices - Do Not Edit'!$B$4:$B$6575),"-")</f>
        <v>-</v>
      </c>
      <c r="D5284" s="23">
        <f>IFERROR(_xlfn.XLOOKUP($B5284,'Reference Prices - Do Not Edit'!$C$4:$C$6575,'Reference Prices - Do Not Edit'!$D$4:$D$6575),0)</f>
        <v>0</v>
      </c>
      <c r="E5284" s="23">
        <f>IFERROR(_xlfn.XLOOKUP($B5284,'Reference Prices - Do Not Edit'!$C$4:$C$6575,'Reference Prices - Do Not Edit'!$E$4:$E$6575),0)</f>
        <v>0</v>
      </c>
      <c r="F5284" s="25">
        <f>IFERROR(_xlfn.XLOOKUP($B5284,'Reference Prices - Do Not Edit'!$C$4:$C$6575,'Reference Prices - Do Not Edit'!$I$4:$I$6575),0)</f>
        <v>0</v>
      </c>
    </row>
    <row r="5285" spans="2:6">
      <c r="B5285" s="475"/>
      <c r="C5285" s="380" t="str">
        <f>IFERROR(_xlfn.XLOOKUP($B5285,'Reference Prices - Do Not Edit'!$C$4:$C$6575,'Reference Prices - Do Not Edit'!$B$4:$B$6575),"-")</f>
        <v>-</v>
      </c>
      <c r="D5285" s="23">
        <f>IFERROR(_xlfn.XLOOKUP($B5285,'Reference Prices - Do Not Edit'!$C$4:$C$6575,'Reference Prices - Do Not Edit'!$D$4:$D$6575),0)</f>
        <v>0</v>
      </c>
      <c r="E5285" s="23">
        <f>IFERROR(_xlfn.XLOOKUP($B5285,'Reference Prices - Do Not Edit'!$C$4:$C$6575,'Reference Prices - Do Not Edit'!$E$4:$E$6575),0)</f>
        <v>0</v>
      </c>
      <c r="F5285" s="25">
        <f>IFERROR(_xlfn.XLOOKUP($B5285,'Reference Prices - Do Not Edit'!$C$4:$C$6575,'Reference Prices - Do Not Edit'!$I$4:$I$6575),0)</f>
        <v>0</v>
      </c>
    </row>
    <row r="5286" spans="2:6">
      <c r="B5286" s="475"/>
      <c r="C5286" s="380" t="str">
        <f>IFERROR(_xlfn.XLOOKUP($B5286,'Reference Prices - Do Not Edit'!$C$4:$C$6575,'Reference Prices - Do Not Edit'!$B$4:$B$6575),"-")</f>
        <v>-</v>
      </c>
      <c r="D5286" s="23">
        <f>IFERROR(_xlfn.XLOOKUP($B5286,'Reference Prices - Do Not Edit'!$C$4:$C$6575,'Reference Prices - Do Not Edit'!$D$4:$D$6575),0)</f>
        <v>0</v>
      </c>
      <c r="E5286" s="23">
        <f>IFERROR(_xlfn.XLOOKUP($B5286,'Reference Prices - Do Not Edit'!$C$4:$C$6575,'Reference Prices - Do Not Edit'!$E$4:$E$6575),0)</f>
        <v>0</v>
      </c>
      <c r="F5286" s="25">
        <f>IFERROR(_xlfn.XLOOKUP($B5286,'Reference Prices - Do Not Edit'!$C$4:$C$6575,'Reference Prices - Do Not Edit'!$I$4:$I$6575),0)</f>
        <v>0</v>
      </c>
    </row>
    <row r="5287" spans="2:6">
      <c r="B5287" s="475"/>
      <c r="C5287" s="380" t="str">
        <f>IFERROR(_xlfn.XLOOKUP($B5287,'Reference Prices - Do Not Edit'!$C$4:$C$6575,'Reference Prices - Do Not Edit'!$B$4:$B$6575),"-")</f>
        <v>-</v>
      </c>
      <c r="D5287" s="23">
        <f>IFERROR(_xlfn.XLOOKUP($B5287,'Reference Prices - Do Not Edit'!$C$4:$C$6575,'Reference Prices - Do Not Edit'!$D$4:$D$6575),0)</f>
        <v>0</v>
      </c>
      <c r="E5287" s="23">
        <f>IFERROR(_xlfn.XLOOKUP($B5287,'Reference Prices - Do Not Edit'!$C$4:$C$6575,'Reference Prices - Do Not Edit'!$E$4:$E$6575),0)</f>
        <v>0</v>
      </c>
      <c r="F5287" s="25">
        <f>IFERROR(_xlfn.XLOOKUP($B5287,'Reference Prices - Do Not Edit'!$C$4:$C$6575,'Reference Prices - Do Not Edit'!$I$4:$I$6575),0)</f>
        <v>0</v>
      </c>
    </row>
    <row r="5288" spans="2:6">
      <c r="B5288" s="475"/>
      <c r="C5288" s="380" t="str">
        <f>IFERROR(_xlfn.XLOOKUP($B5288,'Reference Prices - Do Not Edit'!$C$4:$C$6575,'Reference Prices - Do Not Edit'!$B$4:$B$6575),"-")</f>
        <v>-</v>
      </c>
      <c r="D5288" s="23">
        <f>IFERROR(_xlfn.XLOOKUP($B5288,'Reference Prices - Do Not Edit'!$C$4:$C$6575,'Reference Prices - Do Not Edit'!$D$4:$D$6575),0)</f>
        <v>0</v>
      </c>
      <c r="E5288" s="23">
        <f>IFERROR(_xlfn.XLOOKUP($B5288,'Reference Prices - Do Not Edit'!$C$4:$C$6575,'Reference Prices - Do Not Edit'!$E$4:$E$6575),0)</f>
        <v>0</v>
      </c>
      <c r="F5288" s="25">
        <f>IFERROR(_xlfn.XLOOKUP($B5288,'Reference Prices - Do Not Edit'!$C$4:$C$6575,'Reference Prices - Do Not Edit'!$I$4:$I$6575),0)</f>
        <v>0</v>
      </c>
    </row>
    <row r="5289" spans="2:6">
      <c r="B5289" s="475"/>
      <c r="C5289" s="380" t="str">
        <f>IFERROR(_xlfn.XLOOKUP($B5289,'Reference Prices - Do Not Edit'!$C$4:$C$6575,'Reference Prices - Do Not Edit'!$B$4:$B$6575),"-")</f>
        <v>-</v>
      </c>
      <c r="D5289" s="23">
        <f>IFERROR(_xlfn.XLOOKUP($B5289,'Reference Prices - Do Not Edit'!$C$4:$C$6575,'Reference Prices - Do Not Edit'!$D$4:$D$6575),0)</f>
        <v>0</v>
      </c>
      <c r="E5289" s="23">
        <f>IFERROR(_xlfn.XLOOKUP($B5289,'Reference Prices - Do Not Edit'!$C$4:$C$6575,'Reference Prices - Do Not Edit'!$E$4:$E$6575),0)</f>
        <v>0</v>
      </c>
      <c r="F5289" s="25">
        <f>IFERROR(_xlfn.XLOOKUP($B5289,'Reference Prices - Do Not Edit'!$C$4:$C$6575,'Reference Prices - Do Not Edit'!$I$4:$I$6575),0)</f>
        <v>0</v>
      </c>
    </row>
    <row r="5290" spans="2:6">
      <c r="B5290" s="475"/>
      <c r="C5290" s="380" t="str">
        <f>IFERROR(_xlfn.XLOOKUP($B5290,'Reference Prices - Do Not Edit'!$C$4:$C$6575,'Reference Prices - Do Not Edit'!$B$4:$B$6575),"-")</f>
        <v>-</v>
      </c>
      <c r="D5290" s="23">
        <f>IFERROR(_xlfn.XLOOKUP($B5290,'Reference Prices - Do Not Edit'!$C$4:$C$6575,'Reference Prices - Do Not Edit'!$D$4:$D$6575),0)</f>
        <v>0</v>
      </c>
      <c r="E5290" s="23">
        <f>IFERROR(_xlfn.XLOOKUP($B5290,'Reference Prices - Do Not Edit'!$C$4:$C$6575,'Reference Prices - Do Not Edit'!$E$4:$E$6575),0)</f>
        <v>0</v>
      </c>
      <c r="F5290" s="25">
        <f>IFERROR(_xlfn.XLOOKUP($B5290,'Reference Prices - Do Not Edit'!$C$4:$C$6575,'Reference Prices - Do Not Edit'!$I$4:$I$6575),0)</f>
        <v>0</v>
      </c>
    </row>
    <row r="5291" spans="2:6">
      <c r="B5291" s="475"/>
      <c r="C5291" s="380" t="str">
        <f>IFERROR(_xlfn.XLOOKUP($B5291,'Reference Prices - Do Not Edit'!$C$4:$C$6575,'Reference Prices - Do Not Edit'!$B$4:$B$6575),"-")</f>
        <v>-</v>
      </c>
      <c r="D5291" s="23">
        <f>IFERROR(_xlfn.XLOOKUP($B5291,'Reference Prices - Do Not Edit'!$C$4:$C$6575,'Reference Prices - Do Not Edit'!$D$4:$D$6575),0)</f>
        <v>0</v>
      </c>
      <c r="E5291" s="23">
        <f>IFERROR(_xlfn.XLOOKUP($B5291,'Reference Prices - Do Not Edit'!$C$4:$C$6575,'Reference Prices - Do Not Edit'!$E$4:$E$6575),0)</f>
        <v>0</v>
      </c>
      <c r="F5291" s="25">
        <f>IFERROR(_xlfn.XLOOKUP($B5291,'Reference Prices - Do Not Edit'!$C$4:$C$6575,'Reference Prices - Do Not Edit'!$I$4:$I$6575),0)</f>
        <v>0</v>
      </c>
    </row>
    <row r="5292" spans="2:6">
      <c r="B5292" s="475"/>
      <c r="C5292" s="380" t="str">
        <f>IFERROR(_xlfn.XLOOKUP($B5292,'Reference Prices - Do Not Edit'!$C$4:$C$6575,'Reference Prices - Do Not Edit'!$B$4:$B$6575),"-")</f>
        <v>-</v>
      </c>
      <c r="D5292" s="23">
        <f>IFERROR(_xlfn.XLOOKUP($B5292,'Reference Prices - Do Not Edit'!$C$4:$C$6575,'Reference Prices - Do Not Edit'!$D$4:$D$6575),0)</f>
        <v>0</v>
      </c>
      <c r="E5292" s="23">
        <f>IFERROR(_xlfn.XLOOKUP($B5292,'Reference Prices - Do Not Edit'!$C$4:$C$6575,'Reference Prices - Do Not Edit'!$E$4:$E$6575),0)</f>
        <v>0</v>
      </c>
      <c r="F5292" s="25">
        <f>IFERROR(_xlfn.XLOOKUP($B5292,'Reference Prices - Do Not Edit'!$C$4:$C$6575,'Reference Prices - Do Not Edit'!$I$4:$I$6575),0)</f>
        <v>0</v>
      </c>
    </row>
    <row r="5293" spans="2:6">
      <c r="B5293" s="475"/>
      <c r="C5293" s="380" t="str">
        <f>IFERROR(_xlfn.XLOOKUP($B5293,'Reference Prices - Do Not Edit'!$C$4:$C$6575,'Reference Prices - Do Not Edit'!$B$4:$B$6575),"-")</f>
        <v>-</v>
      </c>
      <c r="D5293" s="23">
        <f>IFERROR(_xlfn.XLOOKUP($B5293,'Reference Prices - Do Not Edit'!$C$4:$C$6575,'Reference Prices - Do Not Edit'!$D$4:$D$6575),0)</f>
        <v>0</v>
      </c>
      <c r="E5293" s="23">
        <f>IFERROR(_xlfn.XLOOKUP($B5293,'Reference Prices - Do Not Edit'!$C$4:$C$6575,'Reference Prices - Do Not Edit'!$E$4:$E$6575),0)</f>
        <v>0</v>
      </c>
      <c r="F5293" s="25">
        <f>IFERROR(_xlfn.XLOOKUP($B5293,'Reference Prices - Do Not Edit'!$C$4:$C$6575,'Reference Prices - Do Not Edit'!$I$4:$I$6575),0)</f>
        <v>0</v>
      </c>
    </row>
    <row r="5294" spans="2:6">
      <c r="B5294" s="475"/>
      <c r="C5294" s="380" t="str">
        <f>IFERROR(_xlfn.XLOOKUP($B5294,'Reference Prices - Do Not Edit'!$C$4:$C$6575,'Reference Prices - Do Not Edit'!$B$4:$B$6575),"-")</f>
        <v>-</v>
      </c>
      <c r="D5294" s="23">
        <f>IFERROR(_xlfn.XLOOKUP($B5294,'Reference Prices - Do Not Edit'!$C$4:$C$6575,'Reference Prices - Do Not Edit'!$D$4:$D$6575),0)</f>
        <v>0</v>
      </c>
      <c r="E5294" s="23">
        <f>IFERROR(_xlfn.XLOOKUP($B5294,'Reference Prices - Do Not Edit'!$C$4:$C$6575,'Reference Prices - Do Not Edit'!$E$4:$E$6575),0)</f>
        <v>0</v>
      </c>
      <c r="F5294" s="25">
        <f>IFERROR(_xlfn.XLOOKUP($B5294,'Reference Prices - Do Not Edit'!$C$4:$C$6575,'Reference Prices - Do Not Edit'!$I$4:$I$6575),0)</f>
        <v>0</v>
      </c>
    </row>
    <row r="5295" spans="2:6">
      <c r="B5295" s="475"/>
      <c r="C5295" s="380" t="str">
        <f>IFERROR(_xlfn.XLOOKUP($B5295,'Reference Prices - Do Not Edit'!$C$4:$C$6575,'Reference Prices - Do Not Edit'!$B$4:$B$6575),"-")</f>
        <v>-</v>
      </c>
      <c r="D5295" s="23">
        <f>IFERROR(_xlfn.XLOOKUP($B5295,'Reference Prices - Do Not Edit'!$C$4:$C$6575,'Reference Prices - Do Not Edit'!$D$4:$D$6575),0)</f>
        <v>0</v>
      </c>
      <c r="E5295" s="23">
        <f>IFERROR(_xlfn.XLOOKUP($B5295,'Reference Prices - Do Not Edit'!$C$4:$C$6575,'Reference Prices - Do Not Edit'!$E$4:$E$6575),0)</f>
        <v>0</v>
      </c>
      <c r="F5295" s="25">
        <f>IFERROR(_xlfn.XLOOKUP($B5295,'Reference Prices - Do Not Edit'!$C$4:$C$6575,'Reference Prices - Do Not Edit'!$I$4:$I$6575),0)</f>
        <v>0</v>
      </c>
    </row>
    <row r="5296" spans="2:6">
      <c r="B5296" s="475"/>
      <c r="C5296" s="380" t="str">
        <f>IFERROR(_xlfn.XLOOKUP($B5296,'Reference Prices - Do Not Edit'!$C$4:$C$6575,'Reference Prices - Do Not Edit'!$B$4:$B$6575),"-")</f>
        <v>-</v>
      </c>
      <c r="D5296" s="23">
        <f>IFERROR(_xlfn.XLOOKUP($B5296,'Reference Prices - Do Not Edit'!$C$4:$C$6575,'Reference Prices - Do Not Edit'!$D$4:$D$6575),0)</f>
        <v>0</v>
      </c>
      <c r="E5296" s="23">
        <f>IFERROR(_xlfn.XLOOKUP($B5296,'Reference Prices - Do Not Edit'!$C$4:$C$6575,'Reference Prices - Do Not Edit'!$E$4:$E$6575),0)</f>
        <v>0</v>
      </c>
      <c r="F5296" s="25">
        <f>IFERROR(_xlfn.XLOOKUP($B5296,'Reference Prices - Do Not Edit'!$C$4:$C$6575,'Reference Prices - Do Not Edit'!$I$4:$I$6575),0)</f>
        <v>0</v>
      </c>
    </row>
    <row r="5297" spans="2:6">
      <c r="B5297" s="475"/>
      <c r="C5297" s="380" t="str">
        <f>IFERROR(_xlfn.XLOOKUP($B5297,'Reference Prices - Do Not Edit'!$C$4:$C$6575,'Reference Prices - Do Not Edit'!$B$4:$B$6575),"-")</f>
        <v>-</v>
      </c>
      <c r="D5297" s="23">
        <f>IFERROR(_xlfn.XLOOKUP($B5297,'Reference Prices - Do Not Edit'!$C$4:$C$6575,'Reference Prices - Do Not Edit'!$D$4:$D$6575),0)</f>
        <v>0</v>
      </c>
      <c r="E5297" s="23">
        <f>IFERROR(_xlfn.XLOOKUP($B5297,'Reference Prices - Do Not Edit'!$C$4:$C$6575,'Reference Prices - Do Not Edit'!$E$4:$E$6575),0)</f>
        <v>0</v>
      </c>
      <c r="F5297" s="25">
        <f>IFERROR(_xlfn.XLOOKUP($B5297,'Reference Prices - Do Not Edit'!$C$4:$C$6575,'Reference Prices - Do Not Edit'!$I$4:$I$6575),0)</f>
        <v>0</v>
      </c>
    </row>
    <row r="5298" spans="2:6">
      <c r="B5298" s="475"/>
      <c r="C5298" s="380" t="str">
        <f>IFERROR(_xlfn.XLOOKUP($B5298,'Reference Prices - Do Not Edit'!$C$4:$C$6575,'Reference Prices - Do Not Edit'!$B$4:$B$6575),"-")</f>
        <v>-</v>
      </c>
      <c r="D5298" s="23">
        <f>IFERROR(_xlfn.XLOOKUP($B5298,'Reference Prices - Do Not Edit'!$C$4:$C$6575,'Reference Prices - Do Not Edit'!$D$4:$D$6575),0)</f>
        <v>0</v>
      </c>
      <c r="E5298" s="23">
        <f>IFERROR(_xlfn.XLOOKUP($B5298,'Reference Prices - Do Not Edit'!$C$4:$C$6575,'Reference Prices - Do Not Edit'!$E$4:$E$6575),0)</f>
        <v>0</v>
      </c>
      <c r="F5298" s="25">
        <f>IFERROR(_xlfn.XLOOKUP($B5298,'Reference Prices - Do Not Edit'!$C$4:$C$6575,'Reference Prices - Do Not Edit'!$I$4:$I$6575),0)</f>
        <v>0</v>
      </c>
    </row>
    <row r="5299" spans="2:6">
      <c r="B5299" s="475"/>
      <c r="C5299" s="380" t="str">
        <f>IFERROR(_xlfn.XLOOKUP($B5299,'Reference Prices - Do Not Edit'!$C$4:$C$6575,'Reference Prices - Do Not Edit'!$B$4:$B$6575),"-")</f>
        <v>-</v>
      </c>
      <c r="D5299" s="23">
        <f>IFERROR(_xlfn.XLOOKUP($B5299,'Reference Prices - Do Not Edit'!$C$4:$C$6575,'Reference Prices - Do Not Edit'!$D$4:$D$6575),0)</f>
        <v>0</v>
      </c>
      <c r="E5299" s="23">
        <f>IFERROR(_xlfn.XLOOKUP($B5299,'Reference Prices - Do Not Edit'!$C$4:$C$6575,'Reference Prices - Do Not Edit'!$E$4:$E$6575),0)</f>
        <v>0</v>
      </c>
      <c r="F5299" s="25">
        <f>IFERROR(_xlfn.XLOOKUP($B5299,'Reference Prices - Do Not Edit'!$C$4:$C$6575,'Reference Prices - Do Not Edit'!$I$4:$I$6575),0)</f>
        <v>0</v>
      </c>
    </row>
    <row r="5300" spans="2:6">
      <c r="B5300" s="475"/>
      <c r="C5300" s="380" t="str">
        <f>IFERROR(_xlfn.XLOOKUP($B5300,'Reference Prices - Do Not Edit'!$C$4:$C$6575,'Reference Prices - Do Not Edit'!$B$4:$B$6575),"-")</f>
        <v>-</v>
      </c>
      <c r="D5300" s="23">
        <f>IFERROR(_xlfn.XLOOKUP($B5300,'Reference Prices - Do Not Edit'!$C$4:$C$6575,'Reference Prices - Do Not Edit'!$D$4:$D$6575),0)</f>
        <v>0</v>
      </c>
      <c r="E5300" s="23">
        <f>IFERROR(_xlfn.XLOOKUP($B5300,'Reference Prices - Do Not Edit'!$C$4:$C$6575,'Reference Prices - Do Not Edit'!$E$4:$E$6575),0)</f>
        <v>0</v>
      </c>
      <c r="F5300" s="25">
        <f>IFERROR(_xlfn.XLOOKUP($B5300,'Reference Prices - Do Not Edit'!$C$4:$C$6575,'Reference Prices - Do Not Edit'!$I$4:$I$6575),0)</f>
        <v>0</v>
      </c>
    </row>
    <row r="5301" spans="2:6">
      <c r="B5301" s="475"/>
      <c r="C5301" s="380" t="str">
        <f>IFERROR(_xlfn.XLOOKUP($B5301,'Reference Prices - Do Not Edit'!$C$4:$C$6575,'Reference Prices - Do Not Edit'!$B$4:$B$6575),"-")</f>
        <v>-</v>
      </c>
      <c r="D5301" s="23">
        <f>IFERROR(_xlfn.XLOOKUP($B5301,'Reference Prices - Do Not Edit'!$C$4:$C$6575,'Reference Prices - Do Not Edit'!$D$4:$D$6575),0)</f>
        <v>0</v>
      </c>
      <c r="E5301" s="23">
        <f>IFERROR(_xlfn.XLOOKUP($B5301,'Reference Prices - Do Not Edit'!$C$4:$C$6575,'Reference Prices - Do Not Edit'!$E$4:$E$6575),0)</f>
        <v>0</v>
      </c>
      <c r="F5301" s="25">
        <f>IFERROR(_xlfn.XLOOKUP($B5301,'Reference Prices - Do Not Edit'!$C$4:$C$6575,'Reference Prices - Do Not Edit'!$I$4:$I$6575),0)</f>
        <v>0</v>
      </c>
    </row>
    <row r="5302" spans="2:6">
      <c r="B5302" s="475"/>
      <c r="C5302" s="380" t="str">
        <f>IFERROR(_xlfn.XLOOKUP($B5302,'Reference Prices - Do Not Edit'!$C$4:$C$6575,'Reference Prices - Do Not Edit'!$B$4:$B$6575),"-")</f>
        <v>-</v>
      </c>
      <c r="D5302" s="23">
        <f>IFERROR(_xlfn.XLOOKUP($B5302,'Reference Prices - Do Not Edit'!$C$4:$C$6575,'Reference Prices - Do Not Edit'!$D$4:$D$6575),0)</f>
        <v>0</v>
      </c>
      <c r="E5302" s="23">
        <f>IFERROR(_xlfn.XLOOKUP($B5302,'Reference Prices - Do Not Edit'!$C$4:$C$6575,'Reference Prices - Do Not Edit'!$E$4:$E$6575),0)</f>
        <v>0</v>
      </c>
      <c r="F5302" s="25">
        <f>IFERROR(_xlfn.XLOOKUP($B5302,'Reference Prices - Do Not Edit'!$C$4:$C$6575,'Reference Prices - Do Not Edit'!$I$4:$I$6575),0)</f>
        <v>0</v>
      </c>
    </row>
    <row r="5303" spans="2:6">
      <c r="B5303" s="475"/>
      <c r="C5303" s="380" t="str">
        <f>IFERROR(_xlfn.XLOOKUP($B5303,'Reference Prices - Do Not Edit'!$C$4:$C$6575,'Reference Prices - Do Not Edit'!$B$4:$B$6575),"-")</f>
        <v>-</v>
      </c>
      <c r="D5303" s="23">
        <f>IFERROR(_xlfn.XLOOKUP($B5303,'Reference Prices - Do Not Edit'!$C$4:$C$6575,'Reference Prices - Do Not Edit'!$D$4:$D$6575),0)</f>
        <v>0</v>
      </c>
      <c r="E5303" s="23">
        <f>IFERROR(_xlfn.XLOOKUP($B5303,'Reference Prices - Do Not Edit'!$C$4:$C$6575,'Reference Prices - Do Not Edit'!$E$4:$E$6575),0)</f>
        <v>0</v>
      </c>
      <c r="F5303" s="25">
        <f>IFERROR(_xlfn.XLOOKUP($B5303,'Reference Prices - Do Not Edit'!$C$4:$C$6575,'Reference Prices - Do Not Edit'!$I$4:$I$6575),0)</f>
        <v>0</v>
      </c>
    </row>
    <row r="5304" spans="2:6">
      <c r="B5304" s="475"/>
      <c r="C5304" s="380" t="str">
        <f>IFERROR(_xlfn.XLOOKUP($B5304,'Reference Prices - Do Not Edit'!$C$4:$C$6575,'Reference Prices - Do Not Edit'!$B$4:$B$6575),"-")</f>
        <v>-</v>
      </c>
      <c r="D5304" s="23">
        <f>IFERROR(_xlfn.XLOOKUP($B5304,'Reference Prices - Do Not Edit'!$C$4:$C$6575,'Reference Prices - Do Not Edit'!$D$4:$D$6575),0)</f>
        <v>0</v>
      </c>
      <c r="E5304" s="23">
        <f>IFERROR(_xlfn.XLOOKUP($B5304,'Reference Prices - Do Not Edit'!$C$4:$C$6575,'Reference Prices - Do Not Edit'!$E$4:$E$6575),0)</f>
        <v>0</v>
      </c>
      <c r="F5304" s="25">
        <f>IFERROR(_xlfn.XLOOKUP($B5304,'Reference Prices - Do Not Edit'!$C$4:$C$6575,'Reference Prices - Do Not Edit'!$I$4:$I$6575),0)</f>
        <v>0</v>
      </c>
    </row>
    <row r="5305" spans="2:6">
      <c r="B5305" s="475"/>
      <c r="C5305" s="380" t="str">
        <f>IFERROR(_xlfn.XLOOKUP($B5305,'Reference Prices - Do Not Edit'!$C$4:$C$6575,'Reference Prices - Do Not Edit'!$B$4:$B$6575),"-")</f>
        <v>-</v>
      </c>
      <c r="D5305" s="23">
        <f>IFERROR(_xlfn.XLOOKUP($B5305,'Reference Prices - Do Not Edit'!$C$4:$C$6575,'Reference Prices - Do Not Edit'!$D$4:$D$6575),0)</f>
        <v>0</v>
      </c>
      <c r="E5305" s="23">
        <f>IFERROR(_xlfn.XLOOKUP($B5305,'Reference Prices - Do Not Edit'!$C$4:$C$6575,'Reference Prices - Do Not Edit'!$E$4:$E$6575),0)</f>
        <v>0</v>
      </c>
      <c r="F5305" s="25">
        <f>IFERROR(_xlfn.XLOOKUP($B5305,'Reference Prices - Do Not Edit'!$C$4:$C$6575,'Reference Prices - Do Not Edit'!$I$4:$I$6575),0)</f>
        <v>0</v>
      </c>
    </row>
    <row r="5306" spans="2:6">
      <c r="B5306" s="475"/>
      <c r="C5306" s="380" t="str">
        <f>IFERROR(_xlfn.XLOOKUP($B5306,'Reference Prices - Do Not Edit'!$C$4:$C$6575,'Reference Prices - Do Not Edit'!$B$4:$B$6575),"-")</f>
        <v>-</v>
      </c>
      <c r="D5306" s="23">
        <f>IFERROR(_xlfn.XLOOKUP($B5306,'Reference Prices - Do Not Edit'!$C$4:$C$6575,'Reference Prices - Do Not Edit'!$D$4:$D$6575),0)</f>
        <v>0</v>
      </c>
      <c r="E5306" s="23">
        <f>IFERROR(_xlfn.XLOOKUP($B5306,'Reference Prices - Do Not Edit'!$C$4:$C$6575,'Reference Prices - Do Not Edit'!$E$4:$E$6575),0)</f>
        <v>0</v>
      </c>
      <c r="F5306" s="25">
        <f>IFERROR(_xlfn.XLOOKUP($B5306,'Reference Prices - Do Not Edit'!$C$4:$C$6575,'Reference Prices - Do Not Edit'!$I$4:$I$6575),0)</f>
        <v>0</v>
      </c>
    </row>
    <row r="5307" spans="2:6">
      <c r="B5307" s="475"/>
      <c r="C5307" s="380" t="str">
        <f>IFERROR(_xlfn.XLOOKUP($B5307,'Reference Prices - Do Not Edit'!$C$4:$C$6575,'Reference Prices - Do Not Edit'!$B$4:$B$6575),"-")</f>
        <v>-</v>
      </c>
      <c r="D5307" s="23">
        <f>IFERROR(_xlfn.XLOOKUP($B5307,'Reference Prices - Do Not Edit'!$C$4:$C$6575,'Reference Prices - Do Not Edit'!$D$4:$D$6575),0)</f>
        <v>0</v>
      </c>
      <c r="E5307" s="23">
        <f>IFERROR(_xlfn.XLOOKUP($B5307,'Reference Prices - Do Not Edit'!$C$4:$C$6575,'Reference Prices - Do Not Edit'!$E$4:$E$6575),0)</f>
        <v>0</v>
      </c>
      <c r="F5307" s="25">
        <f>IFERROR(_xlfn.XLOOKUP($B5307,'Reference Prices - Do Not Edit'!$C$4:$C$6575,'Reference Prices - Do Not Edit'!$I$4:$I$6575),0)</f>
        <v>0</v>
      </c>
    </row>
    <row r="5308" spans="2:6">
      <c r="B5308" s="475"/>
      <c r="C5308" s="380" t="str">
        <f>IFERROR(_xlfn.XLOOKUP($B5308,'Reference Prices - Do Not Edit'!$C$4:$C$6575,'Reference Prices - Do Not Edit'!$B$4:$B$6575),"-")</f>
        <v>-</v>
      </c>
      <c r="D5308" s="23">
        <f>IFERROR(_xlfn.XLOOKUP($B5308,'Reference Prices - Do Not Edit'!$C$4:$C$6575,'Reference Prices - Do Not Edit'!$D$4:$D$6575),0)</f>
        <v>0</v>
      </c>
      <c r="E5308" s="23">
        <f>IFERROR(_xlfn.XLOOKUP($B5308,'Reference Prices - Do Not Edit'!$C$4:$C$6575,'Reference Prices - Do Not Edit'!$E$4:$E$6575),0)</f>
        <v>0</v>
      </c>
      <c r="F5308" s="25">
        <f>IFERROR(_xlfn.XLOOKUP($B5308,'Reference Prices - Do Not Edit'!$C$4:$C$6575,'Reference Prices - Do Not Edit'!$I$4:$I$6575),0)</f>
        <v>0</v>
      </c>
    </row>
    <row r="5309" spans="2:6">
      <c r="B5309" s="475"/>
      <c r="C5309" s="380" t="str">
        <f>IFERROR(_xlfn.XLOOKUP($B5309,'Reference Prices - Do Not Edit'!$C$4:$C$6575,'Reference Prices - Do Not Edit'!$B$4:$B$6575),"-")</f>
        <v>-</v>
      </c>
      <c r="D5309" s="23">
        <f>IFERROR(_xlfn.XLOOKUP($B5309,'Reference Prices - Do Not Edit'!$C$4:$C$6575,'Reference Prices - Do Not Edit'!$D$4:$D$6575),0)</f>
        <v>0</v>
      </c>
      <c r="E5309" s="23">
        <f>IFERROR(_xlfn.XLOOKUP($B5309,'Reference Prices - Do Not Edit'!$C$4:$C$6575,'Reference Prices - Do Not Edit'!$E$4:$E$6575),0)</f>
        <v>0</v>
      </c>
      <c r="F5309" s="25">
        <f>IFERROR(_xlfn.XLOOKUP($B5309,'Reference Prices - Do Not Edit'!$C$4:$C$6575,'Reference Prices - Do Not Edit'!$I$4:$I$6575),0)</f>
        <v>0</v>
      </c>
    </row>
    <row r="5310" spans="2:6">
      <c r="B5310" s="475"/>
      <c r="C5310" s="380" t="str">
        <f>IFERROR(_xlfn.XLOOKUP($B5310,'Reference Prices - Do Not Edit'!$C$4:$C$6575,'Reference Prices - Do Not Edit'!$B$4:$B$6575),"-")</f>
        <v>-</v>
      </c>
      <c r="D5310" s="23">
        <f>IFERROR(_xlfn.XLOOKUP($B5310,'Reference Prices - Do Not Edit'!$C$4:$C$6575,'Reference Prices - Do Not Edit'!$D$4:$D$6575),0)</f>
        <v>0</v>
      </c>
      <c r="E5310" s="23">
        <f>IFERROR(_xlfn.XLOOKUP($B5310,'Reference Prices - Do Not Edit'!$C$4:$C$6575,'Reference Prices - Do Not Edit'!$E$4:$E$6575),0)</f>
        <v>0</v>
      </c>
      <c r="F5310" s="25">
        <f>IFERROR(_xlfn.XLOOKUP($B5310,'Reference Prices - Do Not Edit'!$C$4:$C$6575,'Reference Prices - Do Not Edit'!$I$4:$I$6575),0)</f>
        <v>0</v>
      </c>
    </row>
    <row r="5311" spans="2:6">
      <c r="B5311" s="475"/>
      <c r="C5311" s="380" t="str">
        <f>IFERROR(_xlfn.XLOOKUP($B5311,'Reference Prices - Do Not Edit'!$C$4:$C$6575,'Reference Prices - Do Not Edit'!$B$4:$B$6575),"-")</f>
        <v>-</v>
      </c>
      <c r="D5311" s="23">
        <f>IFERROR(_xlfn.XLOOKUP($B5311,'Reference Prices - Do Not Edit'!$C$4:$C$6575,'Reference Prices - Do Not Edit'!$D$4:$D$6575),0)</f>
        <v>0</v>
      </c>
      <c r="E5311" s="23">
        <f>IFERROR(_xlfn.XLOOKUP($B5311,'Reference Prices - Do Not Edit'!$C$4:$C$6575,'Reference Prices - Do Not Edit'!$E$4:$E$6575),0)</f>
        <v>0</v>
      </c>
      <c r="F5311" s="25">
        <f>IFERROR(_xlfn.XLOOKUP($B5311,'Reference Prices - Do Not Edit'!$C$4:$C$6575,'Reference Prices - Do Not Edit'!$I$4:$I$6575),0)</f>
        <v>0</v>
      </c>
    </row>
    <row r="5312" spans="2:6">
      <c r="B5312" s="475"/>
      <c r="C5312" s="380" t="str">
        <f>IFERROR(_xlfn.XLOOKUP($B5312,'Reference Prices - Do Not Edit'!$C$4:$C$6575,'Reference Prices - Do Not Edit'!$B$4:$B$6575),"-")</f>
        <v>-</v>
      </c>
      <c r="D5312" s="23">
        <f>IFERROR(_xlfn.XLOOKUP($B5312,'Reference Prices - Do Not Edit'!$C$4:$C$6575,'Reference Prices - Do Not Edit'!$D$4:$D$6575),0)</f>
        <v>0</v>
      </c>
      <c r="E5312" s="23">
        <f>IFERROR(_xlfn.XLOOKUP($B5312,'Reference Prices - Do Not Edit'!$C$4:$C$6575,'Reference Prices - Do Not Edit'!$E$4:$E$6575),0)</f>
        <v>0</v>
      </c>
      <c r="F5312" s="25">
        <f>IFERROR(_xlfn.XLOOKUP($B5312,'Reference Prices - Do Not Edit'!$C$4:$C$6575,'Reference Prices - Do Not Edit'!$I$4:$I$6575),0)</f>
        <v>0</v>
      </c>
    </row>
    <row r="5313" spans="2:6">
      <c r="B5313" s="475"/>
      <c r="C5313" s="380" t="str">
        <f>IFERROR(_xlfn.XLOOKUP($B5313,'Reference Prices - Do Not Edit'!$C$4:$C$6575,'Reference Prices - Do Not Edit'!$B$4:$B$6575),"-")</f>
        <v>-</v>
      </c>
      <c r="D5313" s="23">
        <f>IFERROR(_xlfn.XLOOKUP($B5313,'Reference Prices - Do Not Edit'!$C$4:$C$6575,'Reference Prices - Do Not Edit'!$D$4:$D$6575),0)</f>
        <v>0</v>
      </c>
      <c r="E5313" s="23">
        <f>IFERROR(_xlfn.XLOOKUP($B5313,'Reference Prices - Do Not Edit'!$C$4:$C$6575,'Reference Prices - Do Not Edit'!$E$4:$E$6575),0)</f>
        <v>0</v>
      </c>
      <c r="F5313" s="25">
        <f>IFERROR(_xlfn.XLOOKUP($B5313,'Reference Prices - Do Not Edit'!$C$4:$C$6575,'Reference Prices - Do Not Edit'!$I$4:$I$6575),0)</f>
        <v>0</v>
      </c>
    </row>
    <row r="5314" spans="2:6">
      <c r="B5314" s="475"/>
      <c r="C5314" s="380" t="str">
        <f>IFERROR(_xlfn.XLOOKUP($B5314,'Reference Prices - Do Not Edit'!$C$4:$C$6575,'Reference Prices - Do Not Edit'!$B$4:$B$6575),"-")</f>
        <v>-</v>
      </c>
      <c r="D5314" s="23">
        <f>IFERROR(_xlfn.XLOOKUP($B5314,'Reference Prices - Do Not Edit'!$C$4:$C$6575,'Reference Prices - Do Not Edit'!$D$4:$D$6575),0)</f>
        <v>0</v>
      </c>
      <c r="E5314" s="23">
        <f>IFERROR(_xlfn.XLOOKUP($B5314,'Reference Prices - Do Not Edit'!$C$4:$C$6575,'Reference Prices - Do Not Edit'!$E$4:$E$6575),0)</f>
        <v>0</v>
      </c>
      <c r="F5314" s="25">
        <f>IFERROR(_xlfn.XLOOKUP($B5314,'Reference Prices - Do Not Edit'!$C$4:$C$6575,'Reference Prices - Do Not Edit'!$I$4:$I$6575),0)</f>
        <v>0</v>
      </c>
    </row>
    <row r="5315" spans="2:6">
      <c r="B5315" s="475"/>
      <c r="C5315" s="380" t="str">
        <f>IFERROR(_xlfn.XLOOKUP($B5315,'Reference Prices - Do Not Edit'!$C$4:$C$6575,'Reference Prices - Do Not Edit'!$B$4:$B$6575),"-")</f>
        <v>-</v>
      </c>
      <c r="D5315" s="23">
        <f>IFERROR(_xlfn.XLOOKUP($B5315,'Reference Prices - Do Not Edit'!$C$4:$C$6575,'Reference Prices - Do Not Edit'!$D$4:$D$6575),0)</f>
        <v>0</v>
      </c>
      <c r="E5315" s="23">
        <f>IFERROR(_xlfn.XLOOKUP($B5315,'Reference Prices - Do Not Edit'!$C$4:$C$6575,'Reference Prices - Do Not Edit'!$E$4:$E$6575),0)</f>
        <v>0</v>
      </c>
      <c r="F5315" s="25">
        <f>IFERROR(_xlfn.XLOOKUP($B5315,'Reference Prices - Do Not Edit'!$C$4:$C$6575,'Reference Prices - Do Not Edit'!$I$4:$I$6575),0)</f>
        <v>0</v>
      </c>
    </row>
    <row r="5316" spans="2:6">
      <c r="B5316" s="475"/>
      <c r="C5316" s="380" t="str">
        <f>IFERROR(_xlfn.XLOOKUP($B5316,'Reference Prices - Do Not Edit'!$C$4:$C$6575,'Reference Prices - Do Not Edit'!$B$4:$B$6575),"-")</f>
        <v>-</v>
      </c>
      <c r="D5316" s="23">
        <f>IFERROR(_xlfn.XLOOKUP($B5316,'Reference Prices - Do Not Edit'!$C$4:$C$6575,'Reference Prices - Do Not Edit'!$D$4:$D$6575),0)</f>
        <v>0</v>
      </c>
      <c r="E5316" s="23">
        <f>IFERROR(_xlfn.XLOOKUP($B5316,'Reference Prices - Do Not Edit'!$C$4:$C$6575,'Reference Prices - Do Not Edit'!$E$4:$E$6575),0)</f>
        <v>0</v>
      </c>
      <c r="F5316" s="25">
        <f>IFERROR(_xlfn.XLOOKUP($B5316,'Reference Prices - Do Not Edit'!$C$4:$C$6575,'Reference Prices - Do Not Edit'!$I$4:$I$6575),0)</f>
        <v>0</v>
      </c>
    </row>
    <row r="5317" spans="2:6">
      <c r="B5317" s="475"/>
      <c r="C5317" s="380" t="str">
        <f>IFERROR(_xlfn.XLOOKUP($B5317,'Reference Prices - Do Not Edit'!$C$4:$C$6575,'Reference Prices - Do Not Edit'!$B$4:$B$6575),"-")</f>
        <v>-</v>
      </c>
      <c r="D5317" s="23">
        <f>IFERROR(_xlfn.XLOOKUP($B5317,'Reference Prices - Do Not Edit'!$C$4:$C$6575,'Reference Prices - Do Not Edit'!$D$4:$D$6575),0)</f>
        <v>0</v>
      </c>
      <c r="E5317" s="23">
        <f>IFERROR(_xlfn.XLOOKUP($B5317,'Reference Prices - Do Not Edit'!$C$4:$C$6575,'Reference Prices - Do Not Edit'!$E$4:$E$6575),0)</f>
        <v>0</v>
      </c>
      <c r="F5317" s="25">
        <f>IFERROR(_xlfn.XLOOKUP($B5317,'Reference Prices - Do Not Edit'!$C$4:$C$6575,'Reference Prices - Do Not Edit'!$I$4:$I$6575),0)</f>
        <v>0</v>
      </c>
    </row>
    <row r="5318" spans="2:6">
      <c r="B5318" s="475"/>
      <c r="C5318" s="380" t="str">
        <f>IFERROR(_xlfn.XLOOKUP($B5318,'Reference Prices - Do Not Edit'!$C$4:$C$6575,'Reference Prices - Do Not Edit'!$B$4:$B$6575),"-")</f>
        <v>-</v>
      </c>
      <c r="D5318" s="23">
        <f>IFERROR(_xlfn.XLOOKUP($B5318,'Reference Prices - Do Not Edit'!$C$4:$C$6575,'Reference Prices - Do Not Edit'!$D$4:$D$6575),0)</f>
        <v>0</v>
      </c>
      <c r="E5318" s="23">
        <f>IFERROR(_xlfn.XLOOKUP($B5318,'Reference Prices - Do Not Edit'!$C$4:$C$6575,'Reference Prices - Do Not Edit'!$E$4:$E$6575),0)</f>
        <v>0</v>
      </c>
      <c r="F5318" s="25">
        <f>IFERROR(_xlfn.XLOOKUP($B5318,'Reference Prices - Do Not Edit'!$C$4:$C$6575,'Reference Prices - Do Not Edit'!$I$4:$I$6575),0)</f>
        <v>0</v>
      </c>
    </row>
    <row r="5319" spans="2:6">
      <c r="B5319" s="475"/>
      <c r="C5319" s="380" t="str">
        <f>IFERROR(_xlfn.XLOOKUP($B5319,'Reference Prices - Do Not Edit'!$C$4:$C$6575,'Reference Prices - Do Not Edit'!$B$4:$B$6575),"-")</f>
        <v>-</v>
      </c>
      <c r="D5319" s="23">
        <f>IFERROR(_xlfn.XLOOKUP($B5319,'Reference Prices - Do Not Edit'!$C$4:$C$6575,'Reference Prices - Do Not Edit'!$D$4:$D$6575),0)</f>
        <v>0</v>
      </c>
      <c r="E5319" s="23">
        <f>IFERROR(_xlfn.XLOOKUP($B5319,'Reference Prices - Do Not Edit'!$C$4:$C$6575,'Reference Prices - Do Not Edit'!$E$4:$E$6575),0)</f>
        <v>0</v>
      </c>
      <c r="F5319" s="25">
        <f>IFERROR(_xlfn.XLOOKUP($B5319,'Reference Prices - Do Not Edit'!$C$4:$C$6575,'Reference Prices - Do Not Edit'!$I$4:$I$6575),0)</f>
        <v>0</v>
      </c>
    </row>
    <row r="5320" spans="2:6">
      <c r="B5320" s="475"/>
      <c r="C5320" s="380" t="str">
        <f>IFERROR(_xlfn.XLOOKUP($B5320,'Reference Prices - Do Not Edit'!$C$4:$C$6575,'Reference Prices - Do Not Edit'!$B$4:$B$6575),"-")</f>
        <v>-</v>
      </c>
      <c r="D5320" s="23">
        <f>IFERROR(_xlfn.XLOOKUP($B5320,'Reference Prices - Do Not Edit'!$C$4:$C$6575,'Reference Prices - Do Not Edit'!$D$4:$D$6575),0)</f>
        <v>0</v>
      </c>
      <c r="E5320" s="23">
        <f>IFERROR(_xlfn.XLOOKUP($B5320,'Reference Prices - Do Not Edit'!$C$4:$C$6575,'Reference Prices - Do Not Edit'!$E$4:$E$6575),0)</f>
        <v>0</v>
      </c>
      <c r="F5320" s="25">
        <f>IFERROR(_xlfn.XLOOKUP($B5320,'Reference Prices - Do Not Edit'!$C$4:$C$6575,'Reference Prices - Do Not Edit'!$I$4:$I$6575),0)</f>
        <v>0</v>
      </c>
    </row>
    <row r="5321" spans="2:6">
      <c r="B5321" s="475"/>
      <c r="C5321" s="380" t="str">
        <f>IFERROR(_xlfn.XLOOKUP($B5321,'Reference Prices - Do Not Edit'!$C$4:$C$6575,'Reference Prices - Do Not Edit'!$B$4:$B$6575),"-")</f>
        <v>-</v>
      </c>
      <c r="D5321" s="23">
        <f>IFERROR(_xlfn.XLOOKUP($B5321,'Reference Prices - Do Not Edit'!$C$4:$C$6575,'Reference Prices - Do Not Edit'!$D$4:$D$6575),0)</f>
        <v>0</v>
      </c>
      <c r="E5321" s="23">
        <f>IFERROR(_xlfn.XLOOKUP($B5321,'Reference Prices - Do Not Edit'!$C$4:$C$6575,'Reference Prices - Do Not Edit'!$E$4:$E$6575),0)</f>
        <v>0</v>
      </c>
      <c r="F5321" s="25">
        <f>IFERROR(_xlfn.XLOOKUP($B5321,'Reference Prices - Do Not Edit'!$C$4:$C$6575,'Reference Prices - Do Not Edit'!$I$4:$I$6575),0)</f>
        <v>0</v>
      </c>
    </row>
    <row r="5322" spans="2:6">
      <c r="B5322" s="475"/>
      <c r="C5322" s="380" t="str">
        <f>IFERROR(_xlfn.XLOOKUP($B5322,'Reference Prices - Do Not Edit'!$C$4:$C$6575,'Reference Prices - Do Not Edit'!$B$4:$B$6575),"-")</f>
        <v>-</v>
      </c>
      <c r="D5322" s="23">
        <f>IFERROR(_xlfn.XLOOKUP($B5322,'Reference Prices - Do Not Edit'!$C$4:$C$6575,'Reference Prices - Do Not Edit'!$D$4:$D$6575),0)</f>
        <v>0</v>
      </c>
      <c r="E5322" s="23">
        <f>IFERROR(_xlfn.XLOOKUP($B5322,'Reference Prices - Do Not Edit'!$C$4:$C$6575,'Reference Prices - Do Not Edit'!$E$4:$E$6575),0)</f>
        <v>0</v>
      </c>
      <c r="F5322" s="25">
        <f>IFERROR(_xlfn.XLOOKUP($B5322,'Reference Prices - Do Not Edit'!$C$4:$C$6575,'Reference Prices - Do Not Edit'!$I$4:$I$6575),0)</f>
        <v>0</v>
      </c>
    </row>
    <row r="5323" spans="2:6">
      <c r="B5323" s="475"/>
      <c r="C5323" s="380" t="str">
        <f>IFERROR(_xlfn.XLOOKUP($B5323,'Reference Prices - Do Not Edit'!$C$4:$C$6575,'Reference Prices - Do Not Edit'!$B$4:$B$6575),"-")</f>
        <v>-</v>
      </c>
      <c r="D5323" s="23">
        <f>IFERROR(_xlfn.XLOOKUP($B5323,'Reference Prices - Do Not Edit'!$C$4:$C$6575,'Reference Prices - Do Not Edit'!$D$4:$D$6575),0)</f>
        <v>0</v>
      </c>
      <c r="E5323" s="23">
        <f>IFERROR(_xlfn.XLOOKUP($B5323,'Reference Prices - Do Not Edit'!$C$4:$C$6575,'Reference Prices - Do Not Edit'!$E$4:$E$6575),0)</f>
        <v>0</v>
      </c>
      <c r="F5323" s="25">
        <f>IFERROR(_xlfn.XLOOKUP($B5323,'Reference Prices - Do Not Edit'!$C$4:$C$6575,'Reference Prices - Do Not Edit'!$I$4:$I$6575),0)</f>
        <v>0</v>
      </c>
    </row>
    <row r="5324" spans="2:6">
      <c r="B5324" s="475"/>
      <c r="C5324" s="380" t="str">
        <f>IFERROR(_xlfn.XLOOKUP($B5324,'Reference Prices - Do Not Edit'!$C$4:$C$6575,'Reference Prices - Do Not Edit'!$B$4:$B$6575),"-")</f>
        <v>-</v>
      </c>
      <c r="D5324" s="23">
        <f>IFERROR(_xlfn.XLOOKUP($B5324,'Reference Prices - Do Not Edit'!$C$4:$C$6575,'Reference Prices - Do Not Edit'!$D$4:$D$6575),0)</f>
        <v>0</v>
      </c>
      <c r="E5324" s="23">
        <f>IFERROR(_xlfn.XLOOKUP($B5324,'Reference Prices - Do Not Edit'!$C$4:$C$6575,'Reference Prices - Do Not Edit'!$E$4:$E$6575),0)</f>
        <v>0</v>
      </c>
      <c r="F5324" s="25">
        <f>IFERROR(_xlfn.XLOOKUP($B5324,'Reference Prices - Do Not Edit'!$C$4:$C$6575,'Reference Prices - Do Not Edit'!$I$4:$I$6575),0)</f>
        <v>0</v>
      </c>
    </row>
    <row r="5325" spans="2:6">
      <c r="B5325" s="475"/>
      <c r="C5325" s="380" t="str">
        <f>IFERROR(_xlfn.XLOOKUP($B5325,'Reference Prices - Do Not Edit'!$C$4:$C$6575,'Reference Prices - Do Not Edit'!$B$4:$B$6575),"-")</f>
        <v>-</v>
      </c>
      <c r="D5325" s="23">
        <f>IFERROR(_xlfn.XLOOKUP($B5325,'Reference Prices - Do Not Edit'!$C$4:$C$6575,'Reference Prices - Do Not Edit'!$D$4:$D$6575),0)</f>
        <v>0</v>
      </c>
      <c r="E5325" s="23">
        <f>IFERROR(_xlfn.XLOOKUP($B5325,'Reference Prices - Do Not Edit'!$C$4:$C$6575,'Reference Prices - Do Not Edit'!$E$4:$E$6575),0)</f>
        <v>0</v>
      </c>
      <c r="F5325" s="25">
        <f>IFERROR(_xlfn.XLOOKUP($B5325,'Reference Prices - Do Not Edit'!$C$4:$C$6575,'Reference Prices - Do Not Edit'!$I$4:$I$6575),0)</f>
        <v>0</v>
      </c>
    </row>
    <row r="5326" spans="2:6">
      <c r="B5326" s="475"/>
      <c r="C5326" s="380" t="str">
        <f>IFERROR(_xlfn.XLOOKUP($B5326,'Reference Prices - Do Not Edit'!$C$4:$C$6575,'Reference Prices - Do Not Edit'!$B$4:$B$6575),"-")</f>
        <v>-</v>
      </c>
      <c r="D5326" s="23">
        <f>IFERROR(_xlfn.XLOOKUP($B5326,'Reference Prices - Do Not Edit'!$C$4:$C$6575,'Reference Prices - Do Not Edit'!$D$4:$D$6575),0)</f>
        <v>0</v>
      </c>
      <c r="E5326" s="23">
        <f>IFERROR(_xlfn.XLOOKUP($B5326,'Reference Prices - Do Not Edit'!$C$4:$C$6575,'Reference Prices - Do Not Edit'!$E$4:$E$6575),0)</f>
        <v>0</v>
      </c>
      <c r="F5326" s="25">
        <f>IFERROR(_xlfn.XLOOKUP($B5326,'Reference Prices - Do Not Edit'!$C$4:$C$6575,'Reference Prices - Do Not Edit'!$I$4:$I$6575),0)</f>
        <v>0</v>
      </c>
    </row>
    <row r="5327" spans="2:6">
      <c r="B5327" s="475"/>
      <c r="C5327" s="380" t="str">
        <f>IFERROR(_xlfn.XLOOKUP($B5327,'Reference Prices - Do Not Edit'!$C$4:$C$6575,'Reference Prices - Do Not Edit'!$B$4:$B$6575),"-")</f>
        <v>-</v>
      </c>
      <c r="D5327" s="23">
        <f>IFERROR(_xlfn.XLOOKUP($B5327,'Reference Prices - Do Not Edit'!$C$4:$C$6575,'Reference Prices - Do Not Edit'!$D$4:$D$6575),0)</f>
        <v>0</v>
      </c>
      <c r="E5327" s="23">
        <f>IFERROR(_xlfn.XLOOKUP($B5327,'Reference Prices - Do Not Edit'!$C$4:$C$6575,'Reference Prices - Do Not Edit'!$E$4:$E$6575),0)</f>
        <v>0</v>
      </c>
      <c r="F5327" s="25">
        <f>IFERROR(_xlfn.XLOOKUP($B5327,'Reference Prices - Do Not Edit'!$C$4:$C$6575,'Reference Prices - Do Not Edit'!$I$4:$I$6575),0)</f>
        <v>0</v>
      </c>
    </row>
    <row r="5328" spans="2:6">
      <c r="B5328" s="475"/>
      <c r="C5328" s="380" t="str">
        <f>IFERROR(_xlfn.XLOOKUP($B5328,'Reference Prices - Do Not Edit'!$C$4:$C$6575,'Reference Prices - Do Not Edit'!$B$4:$B$6575),"-")</f>
        <v>-</v>
      </c>
      <c r="D5328" s="23">
        <f>IFERROR(_xlfn.XLOOKUP($B5328,'Reference Prices - Do Not Edit'!$C$4:$C$6575,'Reference Prices - Do Not Edit'!$D$4:$D$6575),0)</f>
        <v>0</v>
      </c>
      <c r="E5328" s="23">
        <f>IFERROR(_xlfn.XLOOKUP($B5328,'Reference Prices - Do Not Edit'!$C$4:$C$6575,'Reference Prices - Do Not Edit'!$E$4:$E$6575),0)</f>
        <v>0</v>
      </c>
      <c r="F5328" s="25">
        <f>IFERROR(_xlfn.XLOOKUP($B5328,'Reference Prices - Do Not Edit'!$C$4:$C$6575,'Reference Prices - Do Not Edit'!$I$4:$I$6575),0)</f>
        <v>0</v>
      </c>
    </row>
    <row r="5329" spans="2:6">
      <c r="B5329" s="475"/>
      <c r="C5329" s="380" t="str">
        <f>IFERROR(_xlfn.XLOOKUP($B5329,'Reference Prices - Do Not Edit'!$C$4:$C$6575,'Reference Prices - Do Not Edit'!$B$4:$B$6575),"-")</f>
        <v>-</v>
      </c>
      <c r="D5329" s="23">
        <f>IFERROR(_xlfn.XLOOKUP($B5329,'Reference Prices - Do Not Edit'!$C$4:$C$6575,'Reference Prices - Do Not Edit'!$D$4:$D$6575),0)</f>
        <v>0</v>
      </c>
      <c r="E5329" s="23">
        <f>IFERROR(_xlfn.XLOOKUP($B5329,'Reference Prices - Do Not Edit'!$C$4:$C$6575,'Reference Prices - Do Not Edit'!$E$4:$E$6575),0)</f>
        <v>0</v>
      </c>
      <c r="F5329" s="25">
        <f>IFERROR(_xlfn.XLOOKUP($B5329,'Reference Prices - Do Not Edit'!$C$4:$C$6575,'Reference Prices - Do Not Edit'!$I$4:$I$6575),0)</f>
        <v>0</v>
      </c>
    </row>
    <row r="5330" spans="2:6">
      <c r="B5330" s="475"/>
      <c r="C5330" s="380" t="str">
        <f>IFERROR(_xlfn.XLOOKUP($B5330,'Reference Prices - Do Not Edit'!$C$4:$C$6575,'Reference Prices - Do Not Edit'!$B$4:$B$6575),"-")</f>
        <v>-</v>
      </c>
      <c r="D5330" s="23">
        <f>IFERROR(_xlfn.XLOOKUP($B5330,'Reference Prices - Do Not Edit'!$C$4:$C$6575,'Reference Prices - Do Not Edit'!$D$4:$D$6575),0)</f>
        <v>0</v>
      </c>
      <c r="E5330" s="23">
        <f>IFERROR(_xlfn.XLOOKUP($B5330,'Reference Prices - Do Not Edit'!$C$4:$C$6575,'Reference Prices - Do Not Edit'!$E$4:$E$6575),0)</f>
        <v>0</v>
      </c>
      <c r="F5330" s="25">
        <f>IFERROR(_xlfn.XLOOKUP($B5330,'Reference Prices - Do Not Edit'!$C$4:$C$6575,'Reference Prices - Do Not Edit'!$I$4:$I$6575),0)</f>
        <v>0</v>
      </c>
    </row>
    <row r="5331" spans="2:6">
      <c r="B5331" s="475"/>
      <c r="C5331" s="380" t="str">
        <f>IFERROR(_xlfn.XLOOKUP($B5331,'Reference Prices - Do Not Edit'!$C$4:$C$6575,'Reference Prices - Do Not Edit'!$B$4:$B$6575),"-")</f>
        <v>-</v>
      </c>
      <c r="D5331" s="23">
        <f>IFERROR(_xlfn.XLOOKUP($B5331,'Reference Prices - Do Not Edit'!$C$4:$C$6575,'Reference Prices - Do Not Edit'!$D$4:$D$6575),0)</f>
        <v>0</v>
      </c>
      <c r="E5331" s="23">
        <f>IFERROR(_xlfn.XLOOKUP($B5331,'Reference Prices - Do Not Edit'!$C$4:$C$6575,'Reference Prices - Do Not Edit'!$E$4:$E$6575),0)</f>
        <v>0</v>
      </c>
      <c r="F5331" s="25">
        <f>IFERROR(_xlfn.XLOOKUP($B5331,'Reference Prices - Do Not Edit'!$C$4:$C$6575,'Reference Prices - Do Not Edit'!$I$4:$I$6575),0)</f>
        <v>0</v>
      </c>
    </row>
    <row r="5332" spans="2:6">
      <c r="B5332" s="475"/>
      <c r="C5332" s="380" t="str">
        <f>IFERROR(_xlfn.XLOOKUP($B5332,'Reference Prices - Do Not Edit'!$C$4:$C$6575,'Reference Prices - Do Not Edit'!$B$4:$B$6575),"-")</f>
        <v>-</v>
      </c>
      <c r="D5332" s="23">
        <f>IFERROR(_xlfn.XLOOKUP($B5332,'Reference Prices - Do Not Edit'!$C$4:$C$6575,'Reference Prices - Do Not Edit'!$D$4:$D$6575),0)</f>
        <v>0</v>
      </c>
      <c r="E5332" s="23">
        <f>IFERROR(_xlfn.XLOOKUP($B5332,'Reference Prices - Do Not Edit'!$C$4:$C$6575,'Reference Prices - Do Not Edit'!$E$4:$E$6575),0)</f>
        <v>0</v>
      </c>
      <c r="F5332" s="25">
        <f>IFERROR(_xlfn.XLOOKUP($B5332,'Reference Prices - Do Not Edit'!$C$4:$C$6575,'Reference Prices - Do Not Edit'!$I$4:$I$6575),0)</f>
        <v>0</v>
      </c>
    </row>
    <row r="5333" spans="2:6">
      <c r="B5333" s="475"/>
      <c r="C5333" s="380" t="str">
        <f>IFERROR(_xlfn.XLOOKUP($B5333,'Reference Prices - Do Not Edit'!$C$4:$C$6575,'Reference Prices - Do Not Edit'!$B$4:$B$6575),"-")</f>
        <v>-</v>
      </c>
      <c r="D5333" s="23">
        <f>IFERROR(_xlfn.XLOOKUP($B5333,'Reference Prices - Do Not Edit'!$C$4:$C$6575,'Reference Prices - Do Not Edit'!$D$4:$D$6575),0)</f>
        <v>0</v>
      </c>
      <c r="E5333" s="23">
        <f>IFERROR(_xlfn.XLOOKUP($B5333,'Reference Prices - Do Not Edit'!$C$4:$C$6575,'Reference Prices - Do Not Edit'!$E$4:$E$6575),0)</f>
        <v>0</v>
      </c>
      <c r="F5333" s="25">
        <f>IFERROR(_xlfn.XLOOKUP($B5333,'Reference Prices - Do Not Edit'!$C$4:$C$6575,'Reference Prices - Do Not Edit'!$I$4:$I$6575),0)</f>
        <v>0</v>
      </c>
    </row>
    <row r="5334" spans="2:6">
      <c r="B5334" s="475"/>
      <c r="C5334" s="380" t="str">
        <f>IFERROR(_xlfn.XLOOKUP($B5334,'Reference Prices - Do Not Edit'!$C$4:$C$6575,'Reference Prices - Do Not Edit'!$B$4:$B$6575),"-")</f>
        <v>-</v>
      </c>
      <c r="D5334" s="23">
        <f>IFERROR(_xlfn.XLOOKUP($B5334,'Reference Prices - Do Not Edit'!$C$4:$C$6575,'Reference Prices - Do Not Edit'!$D$4:$D$6575),0)</f>
        <v>0</v>
      </c>
      <c r="E5334" s="23">
        <f>IFERROR(_xlfn.XLOOKUP($B5334,'Reference Prices - Do Not Edit'!$C$4:$C$6575,'Reference Prices - Do Not Edit'!$E$4:$E$6575),0)</f>
        <v>0</v>
      </c>
      <c r="F5334" s="25">
        <f>IFERROR(_xlfn.XLOOKUP($B5334,'Reference Prices - Do Not Edit'!$C$4:$C$6575,'Reference Prices - Do Not Edit'!$I$4:$I$6575),0)</f>
        <v>0</v>
      </c>
    </row>
    <row r="5335" spans="2:6">
      <c r="B5335" s="475"/>
      <c r="C5335" s="380" t="str">
        <f>IFERROR(_xlfn.XLOOKUP($B5335,'Reference Prices - Do Not Edit'!$C$4:$C$6575,'Reference Prices - Do Not Edit'!$B$4:$B$6575),"-")</f>
        <v>-</v>
      </c>
      <c r="D5335" s="23">
        <f>IFERROR(_xlfn.XLOOKUP($B5335,'Reference Prices - Do Not Edit'!$C$4:$C$6575,'Reference Prices - Do Not Edit'!$D$4:$D$6575),0)</f>
        <v>0</v>
      </c>
      <c r="E5335" s="23">
        <f>IFERROR(_xlfn.XLOOKUP($B5335,'Reference Prices - Do Not Edit'!$C$4:$C$6575,'Reference Prices - Do Not Edit'!$E$4:$E$6575),0)</f>
        <v>0</v>
      </c>
      <c r="F5335" s="25">
        <f>IFERROR(_xlfn.XLOOKUP($B5335,'Reference Prices - Do Not Edit'!$C$4:$C$6575,'Reference Prices - Do Not Edit'!$I$4:$I$6575),0)</f>
        <v>0</v>
      </c>
    </row>
    <row r="5336" spans="2:6">
      <c r="B5336" s="475"/>
      <c r="C5336" s="380" t="str">
        <f>IFERROR(_xlfn.XLOOKUP($B5336,'Reference Prices - Do Not Edit'!$C$4:$C$6575,'Reference Prices - Do Not Edit'!$B$4:$B$6575),"-")</f>
        <v>-</v>
      </c>
      <c r="D5336" s="23">
        <f>IFERROR(_xlfn.XLOOKUP($B5336,'Reference Prices - Do Not Edit'!$C$4:$C$6575,'Reference Prices - Do Not Edit'!$D$4:$D$6575),0)</f>
        <v>0</v>
      </c>
      <c r="E5336" s="23">
        <f>IFERROR(_xlfn.XLOOKUP($B5336,'Reference Prices - Do Not Edit'!$C$4:$C$6575,'Reference Prices - Do Not Edit'!$E$4:$E$6575),0)</f>
        <v>0</v>
      </c>
      <c r="F5336" s="25">
        <f>IFERROR(_xlfn.XLOOKUP($B5336,'Reference Prices - Do Not Edit'!$C$4:$C$6575,'Reference Prices - Do Not Edit'!$I$4:$I$6575),0)</f>
        <v>0</v>
      </c>
    </row>
    <row r="5337" spans="2:6">
      <c r="B5337" s="475"/>
      <c r="C5337" s="380" t="str">
        <f>IFERROR(_xlfn.XLOOKUP($B5337,'Reference Prices - Do Not Edit'!$C$4:$C$6575,'Reference Prices - Do Not Edit'!$B$4:$B$6575),"-")</f>
        <v>-</v>
      </c>
      <c r="D5337" s="23">
        <f>IFERROR(_xlfn.XLOOKUP($B5337,'Reference Prices - Do Not Edit'!$C$4:$C$6575,'Reference Prices - Do Not Edit'!$D$4:$D$6575),0)</f>
        <v>0</v>
      </c>
      <c r="E5337" s="23">
        <f>IFERROR(_xlfn.XLOOKUP($B5337,'Reference Prices - Do Not Edit'!$C$4:$C$6575,'Reference Prices - Do Not Edit'!$E$4:$E$6575),0)</f>
        <v>0</v>
      </c>
      <c r="F5337" s="25">
        <f>IFERROR(_xlfn.XLOOKUP($B5337,'Reference Prices - Do Not Edit'!$C$4:$C$6575,'Reference Prices - Do Not Edit'!$I$4:$I$6575),0)</f>
        <v>0</v>
      </c>
    </row>
    <row r="5338" spans="2:6">
      <c r="B5338" s="475"/>
      <c r="C5338" s="380" t="str">
        <f>IFERROR(_xlfn.XLOOKUP($B5338,'Reference Prices - Do Not Edit'!$C$4:$C$6575,'Reference Prices - Do Not Edit'!$B$4:$B$6575),"-")</f>
        <v>-</v>
      </c>
      <c r="D5338" s="23">
        <f>IFERROR(_xlfn.XLOOKUP($B5338,'Reference Prices - Do Not Edit'!$C$4:$C$6575,'Reference Prices - Do Not Edit'!$D$4:$D$6575),0)</f>
        <v>0</v>
      </c>
      <c r="E5338" s="23">
        <f>IFERROR(_xlfn.XLOOKUP($B5338,'Reference Prices - Do Not Edit'!$C$4:$C$6575,'Reference Prices - Do Not Edit'!$E$4:$E$6575),0)</f>
        <v>0</v>
      </c>
      <c r="F5338" s="25">
        <f>IFERROR(_xlfn.XLOOKUP($B5338,'Reference Prices - Do Not Edit'!$C$4:$C$6575,'Reference Prices - Do Not Edit'!$I$4:$I$6575),0)</f>
        <v>0</v>
      </c>
    </row>
    <row r="5339" spans="2:6">
      <c r="B5339" s="475"/>
      <c r="C5339" s="380" t="str">
        <f>IFERROR(_xlfn.XLOOKUP($B5339,'Reference Prices - Do Not Edit'!$C$4:$C$6575,'Reference Prices - Do Not Edit'!$B$4:$B$6575),"-")</f>
        <v>-</v>
      </c>
      <c r="D5339" s="23">
        <f>IFERROR(_xlfn.XLOOKUP($B5339,'Reference Prices - Do Not Edit'!$C$4:$C$6575,'Reference Prices - Do Not Edit'!$D$4:$D$6575),0)</f>
        <v>0</v>
      </c>
      <c r="E5339" s="23">
        <f>IFERROR(_xlfn.XLOOKUP($B5339,'Reference Prices - Do Not Edit'!$C$4:$C$6575,'Reference Prices - Do Not Edit'!$E$4:$E$6575),0)</f>
        <v>0</v>
      </c>
      <c r="F5339" s="25">
        <f>IFERROR(_xlfn.XLOOKUP($B5339,'Reference Prices - Do Not Edit'!$C$4:$C$6575,'Reference Prices - Do Not Edit'!$I$4:$I$6575),0)</f>
        <v>0</v>
      </c>
    </row>
    <row r="5340" spans="2:6">
      <c r="B5340" s="475"/>
      <c r="C5340" s="380" t="str">
        <f>IFERROR(_xlfn.XLOOKUP($B5340,'Reference Prices - Do Not Edit'!$C$4:$C$6575,'Reference Prices - Do Not Edit'!$B$4:$B$6575),"-")</f>
        <v>-</v>
      </c>
      <c r="D5340" s="23">
        <f>IFERROR(_xlfn.XLOOKUP($B5340,'Reference Prices - Do Not Edit'!$C$4:$C$6575,'Reference Prices - Do Not Edit'!$D$4:$D$6575),0)</f>
        <v>0</v>
      </c>
      <c r="E5340" s="23">
        <f>IFERROR(_xlfn.XLOOKUP($B5340,'Reference Prices - Do Not Edit'!$C$4:$C$6575,'Reference Prices - Do Not Edit'!$E$4:$E$6575),0)</f>
        <v>0</v>
      </c>
      <c r="F5340" s="25">
        <f>IFERROR(_xlfn.XLOOKUP($B5340,'Reference Prices - Do Not Edit'!$C$4:$C$6575,'Reference Prices - Do Not Edit'!$I$4:$I$6575),0)</f>
        <v>0</v>
      </c>
    </row>
    <row r="5341" spans="2:6">
      <c r="B5341" s="475"/>
      <c r="C5341" s="380" t="str">
        <f>IFERROR(_xlfn.XLOOKUP($B5341,'Reference Prices - Do Not Edit'!$C$4:$C$6575,'Reference Prices - Do Not Edit'!$B$4:$B$6575),"-")</f>
        <v>-</v>
      </c>
      <c r="D5341" s="23">
        <f>IFERROR(_xlfn.XLOOKUP($B5341,'Reference Prices - Do Not Edit'!$C$4:$C$6575,'Reference Prices - Do Not Edit'!$D$4:$D$6575),0)</f>
        <v>0</v>
      </c>
      <c r="E5341" s="23">
        <f>IFERROR(_xlfn.XLOOKUP($B5341,'Reference Prices - Do Not Edit'!$C$4:$C$6575,'Reference Prices - Do Not Edit'!$E$4:$E$6575),0)</f>
        <v>0</v>
      </c>
      <c r="F5341" s="25">
        <f>IFERROR(_xlfn.XLOOKUP($B5341,'Reference Prices - Do Not Edit'!$C$4:$C$6575,'Reference Prices - Do Not Edit'!$I$4:$I$6575),0)</f>
        <v>0</v>
      </c>
    </row>
    <row r="5342" spans="2:6">
      <c r="B5342" s="475"/>
      <c r="C5342" s="380" t="str">
        <f>IFERROR(_xlfn.XLOOKUP($B5342,'Reference Prices - Do Not Edit'!$C$4:$C$6575,'Reference Prices - Do Not Edit'!$B$4:$B$6575),"-")</f>
        <v>-</v>
      </c>
      <c r="D5342" s="23">
        <f>IFERROR(_xlfn.XLOOKUP($B5342,'Reference Prices - Do Not Edit'!$C$4:$C$6575,'Reference Prices - Do Not Edit'!$D$4:$D$6575),0)</f>
        <v>0</v>
      </c>
      <c r="E5342" s="23">
        <f>IFERROR(_xlfn.XLOOKUP($B5342,'Reference Prices - Do Not Edit'!$C$4:$C$6575,'Reference Prices - Do Not Edit'!$E$4:$E$6575),0)</f>
        <v>0</v>
      </c>
      <c r="F5342" s="25">
        <f>IFERROR(_xlfn.XLOOKUP($B5342,'Reference Prices - Do Not Edit'!$C$4:$C$6575,'Reference Prices - Do Not Edit'!$I$4:$I$6575),0)</f>
        <v>0</v>
      </c>
    </row>
    <row r="5343" spans="2:6">
      <c r="B5343" s="475"/>
      <c r="C5343" s="380" t="str">
        <f>IFERROR(_xlfn.XLOOKUP($B5343,'Reference Prices - Do Not Edit'!$C$4:$C$6575,'Reference Prices - Do Not Edit'!$B$4:$B$6575),"-")</f>
        <v>-</v>
      </c>
      <c r="D5343" s="23">
        <f>IFERROR(_xlfn.XLOOKUP($B5343,'Reference Prices - Do Not Edit'!$C$4:$C$6575,'Reference Prices - Do Not Edit'!$D$4:$D$6575),0)</f>
        <v>0</v>
      </c>
      <c r="E5343" s="23">
        <f>IFERROR(_xlfn.XLOOKUP($B5343,'Reference Prices - Do Not Edit'!$C$4:$C$6575,'Reference Prices - Do Not Edit'!$E$4:$E$6575),0)</f>
        <v>0</v>
      </c>
      <c r="F5343" s="25">
        <f>IFERROR(_xlfn.XLOOKUP($B5343,'Reference Prices - Do Not Edit'!$C$4:$C$6575,'Reference Prices - Do Not Edit'!$I$4:$I$6575),0)</f>
        <v>0</v>
      </c>
    </row>
    <row r="5344" spans="2:6">
      <c r="B5344" s="475"/>
      <c r="C5344" s="380" t="str">
        <f>IFERROR(_xlfn.XLOOKUP($B5344,'Reference Prices - Do Not Edit'!$C$4:$C$6575,'Reference Prices - Do Not Edit'!$B$4:$B$6575),"-")</f>
        <v>-</v>
      </c>
      <c r="D5344" s="23">
        <f>IFERROR(_xlfn.XLOOKUP($B5344,'Reference Prices - Do Not Edit'!$C$4:$C$6575,'Reference Prices - Do Not Edit'!$D$4:$D$6575),0)</f>
        <v>0</v>
      </c>
      <c r="E5344" s="23">
        <f>IFERROR(_xlfn.XLOOKUP($B5344,'Reference Prices - Do Not Edit'!$C$4:$C$6575,'Reference Prices - Do Not Edit'!$E$4:$E$6575),0)</f>
        <v>0</v>
      </c>
      <c r="F5344" s="25">
        <f>IFERROR(_xlfn.XLOOKUP($B5344,'Reference Prices - Do Not Edit'!$C$4:$C$6575,'Reference Prices - Do Not Edit'!$I$4:$I$6575),0)</f>
        <v>0</v>
      </c>
    </row>
    <row r="5345" spans="2:6">
      <c r="B5345" s="475"/>
      <c r="C5345" s="380" t="str">
        <f>IFERROR(_xlfn.XLOOKUP($B5345,'Reference Prices - Do Not Edit'!$C$4:$C$6575,'Reference Prices - Do Not Edit'!$B$4:$B$6575),"-")</f>
        <v>-</v>
      </c>
      <c r="D5345" s="23">
        <f>IFERROR(_xlfn.XLOOKUP($B5345,'Reference Prices - Do Not Edit'!$C$4:$C$6575,'Reference Prices - Do Not Edit'!$D$4:$D$6575),0)</f>
        <v>0</v>
      </c>
      <c r="E5345" s="23">
        <f>IFERROR(_xlfn.XLOOKUP($B5345,'Reference Prices - Do Not Edit'!$C$4:$C$6575,'Reference Prices - Do Not Edit'!$E$4:$E$6575),0)</f>
        <v>0</v>
      </c>
      <c r="F5345" s="25">
        <f>IFERROR(_xlfn.XLOOKUP($B5345,'Reference Prices - Do Not Edit'!$C$4:$C$6575,'Reference Prices - Do Not Edit'!$I$4:$I$6575),0)</f>
        <v>0</v>
      </c>
    </row>
    <row r="5346" spans="2:6">
      <c r="B5346" s="475"/>
      <c r="C5346" s="380" t="str">
        <f>IFERROR(_xlfn.XLOOKUP($B5346,'Reference Prices - Do Not Edit'!$C$4:$C$6575,'Reference Prices - Do Not Edit'!$B$4:$B$6575),"-")</f>
        <v>-</v>
      </c>
      <c r="D5346" s="23">
        <f>IFERROR(_xlfn.XLOOKUP($B5346,'Reference Prices - Do Not Edit'!$C$4:$C$6575,'Reference Prices - Do Not Edit'!$D$4:$D$6575),0)</f>
        <v>0</v>
      </c>
      <c r="E5346" s="23">
        <f>IFERROR(_xlfn.XLOOKUP($B5346,'Reference Prices - Do Not Edit'!$C$4:$C$6575,'Reference Prices - Do Not Edit'!$E$4:$E$6575),0)</f>
        <v>0</v>
      </c>
      <c r="F5346" s="25">
        <f>IFERROR(_xlfn.XLOOKUP($B5346,'Reference Prices - Do Not Edit'!$C$4:$C$6575,'Reference Prices - Do Not Edit'!$I$4:$I$6575),0)</f>
        <v>0</v>
      </c>
    </row>
    <row r="5347" spans="2:6">
      <c r="B5347" s="475"/>
      <c r="C5347" s="380" t="str">
        <f>IFERROR(_xlfn.XLOOKUP($B5347,'Reference Prices - Do Not Edit'!$C$4:$C$6575,'Reference Prices - Do Not Edit'!$B$4:$B$6575),"-")</f>
        <v>-</v>
      </c>
      <c r="D5347" s="23">
        <f>IFERROR(_xlfn.XLOOKUP($B5347,'Reference Prices - Do Not Edit'!$C$4:$C$6575,'Reference Prices - Do Not Edit'!$D$4:$D$6575),0)</f>
        <v>0</v>
      </c>
      <c r="E5347" s="23">
        <f>IFERROR(_xlfn.XLOOKUP($B5347,'Reference Prices - Do Not Edit'!$C$4:$C$6575,'Reference Prices - Do Not Edit'!$E$4:$E$6575),0)</f>
        <v>0</v>
      </c>
      <c r="F5347" s="25">
        <f>IFERROR(_xlfn.XLOOKUP($B5347,'Reference Prices - Do Not Edit'!$C$4:$C$6575,'Reference Prices - Do Not Edit'!$I$4:$I$6575),0)</f>
        <v>0</v>
      </c>
    </row>
    <row r="5348" spans="2:6">
      <c r="B5348" s="475"/>
      <c r="C5348" s="380" t="str">
        <f>IFERROR(_xlfn.XLOOKUP($B5348,'Reference Prices - Do Not Edit'!$C$4:$C$6575,'Reference Prices - Do Not Edit'!$B$4:$B$6575),"-")</f>
        <v>-</v>
      </c>
      <c r="D5348" s="23">
        <f>IFERROR(_xlfn.XLOOKUP($B5348,'Reference Prices - Do Not Edit'!$C$4:$C$6575,'Reference Prices - Do Not Edit'!$D$4:$D$6575),0)</f>
        <v>0</v>
      </c>
      <c r="E5348" s="23">
        <f>IFERROR(_xlfn.XLOOKUP($B5348,'Reference Prices - Do Not Edit'!$C$4:$C$6575,'Reference Prices - Do Not Edit'!$E$4:$E$6575),0)</f>
        <v>0</v>
      </c>
      <c r="F5348" s="25">
        <f>IFERROR(_xlfn.XLOOKUP($B5348,'Reference Prices - Do Not Edit'!$C$4:$C$6575,'Reference Prices - Do Not Edit'!$I$4:$I$6575),0)</f>
        <v>0</v>
      </c>
    </row>
    <row r="5349" spans="2:6">
      <c r="B5349" s="475"/>
      <c r="C5349" s="380" t="str">
        <f>IFERROR(_xlfn.XLOOKUP($B5349,'Reference Prices - Do Not Edit'!$C$4:$C$6575,'Reference Prices - Do Not Edit'!$B$4:$B$6575),"-")</f>
        <v>-</v>
      </c>
      <c r="D5349" s="23">
        <f>IFERROR(_xlfn.XLOOKUP($B5349,'Reference Prices - Do Not Edit'!$C$4:$C$6575,'Reference Prices - Do Not Edit'!$D$4:$D$6575),0)</f>
        <v>0</v>
      </c>
      <c r="E5349" s="23">
        <f>IFERROR(_xlfn.XLOOKUP($B5349,'Reference Prices - Do Not Edit'!$C$4:$C$6575,'Reference Prices - Do Not Edit'!$E$4:$E$6575),0)</f>
        <v>0</v>
      </c>
      <c r="F5349" s="25">
        <f>IFERROR(_xlfn.XLOOKUP($B5349,'Reference Prices - Do Not Edit'!$C$4:$C$6575,'Reference Prices - Do Not Edit'!$I$4:$I$6575),0)</f>
        <v>0</v>
      </c>
    </row>
    <row r="5350" spans="2:6">
      <c r="B5350" s="475"/>
      <c r="C5350" s="380" t="str">
        <f>IFERROR(_xlfn.XLOOKUP($B5350,'Reference Prices - Do Not Edit'!$C$4:$C$6575,'Reference Prices - Do Not Edit'!$B$4:$B$6575),"-")</f>
        <v>-</v>
      </c>
      <c r="D5350" s="23">
        <f>IFERROR(_xlfn.XLOOKUP($B5350,'Reference Prices - Do Not Edit'!$C$4:$C$6575,'Reference Prices - Do Not Edit'!$D$4:$D$6575),0)</f>
        <v>0</v>
      </c>
      <c r="E5350" s="23">
        <f>IFERROR(_xlfn.XLOOKUP($B5350,'Reference Prices - Do Not Edit'!$C$4:$C$6575,'Reference Prices - Do Not Edit'!$E$4:$E$6575),0)</f>
        <v>0</v>
      </c>
      <c r="F5350" s="25">
        <f>IFERROR(_xlfn.XLOOKUP($B5350,'Reference Prices - Do Not Edit'!$C$4:$C$6575,'Reference Prices - Do Not Edit'!$I$4:$I$6575),0)</f>
        <v>0</v>
      </c>
    </row>
    <row r="5351" spans="2:6">
      <c r="B5351" s="475"/>
      <c r="C5351" s="380" t="str">
        <f>IFERROR(_xlfn.XLOOKUP($B5351,'Reference Prices - Do Not Edit'!$C$4:$C$6575,'Reference Prices - Do Not Edit'!$B$4:$B$6575),"-")</f>
        <v>-</v>
      </c>
      <c r="D5351" s="23">
        <f>IFERROR(_xlfn.XLOOKUP($B5351,'Reference Prices - Do Not Edit'!$C$4:$C$6575,'Reference Prices - Do Not Edit'!$D$4:$D$6575),0)</f>
        <v>0</v>
      </c>
      <c r="E5351" s="23">
        <f>IFERROR(_xlfn.XLOOKUP($B5351,'Reference Prices - Do Not Edit'!$C$4:$C$6575,'Reference Prices - Do Not Edit'!$E$4:$E$6575),0)</f>
        <v>0</v>
      </c>
      <c r="F5351" s="25">
        <f>IFERROR(_xlfn.XLOOKUP($B5351,'Reference Prices - Do Not Edit'!$C$4:$C$6575,'Reference Prices - Do Not Edit'!$I$4:$I$6575),0)</f>
        <v>0</v>
      </c>
    </row>
    <row r="5352" spans="2:6">
      <c r="B5352" s="475"/>
      <c r="C5352" s="380" t="str">
        <f>IFERROR(_xlfn.XLOOKUP($B5352,'Reference Prices - Do Not Edit'!$C$4:$C$6575,'Reference Prices - Do Not Edit'!$B$4:$B$6575),"-")</f>
        <v>-</v>
      </c>
      <c r="D5352" s="23">
        <f>IFERROR(_xlfn.XLOOKUP($B5352,'Reference Prices - Do Not Edit'!$C$4:$C$6575,'Reference Prices - Do Not Edit'!$D$4:$D$6575),0)</f>
        <v>0</v>
      </c>
      <c r="E5352" s="23">
        <f>IFERROR(_xlfn.XLOOKUP($B5352,'Reference Prices - Do Not Edit'!$C$4:$C$6575,'Reference Prices - Do Not Edit'!$E$4:$E$6575),0)</f>
        <v>0</v>
      </c>
      <c r="F5352" s="25">
        <f>IFERROR(_xlfn.XLOOKUP($B5352,'Reference Prices - Do Not Edit'!$C$4:$C$6575,'Reference Prices - Do Not Edit'!$I$4:$I$6575),0)</f>
        <v>0</v>
      </c>
    </row>
    <row r="5353" spans="2:6">
      <c r="B5353" s="475"/>
      <c r="C5353" s="380" t="str">
        <f>IFERROR(_xlfn.XLOOKUP($B5353,'Reference Prices - Do Not Edit'!$C$4:$C$6575,'Reference Prices - Do Not Edit'!$B$4:$B$6575),"-")</f>
        <v>-</v>
      </c>
      <c r="D5353" s="23">
        <f>IFERROR(_xlfn.XLOOKUP($B5353,'Reference Prices - Do Not Edit'!$C$4:$C$6575,'Reference Prices - Do Not Edit'!$D$4:$D$6575),0)</f>
        <v>0</v>
      </c>
      <c r="E5353" s="23">
        <f>IFERROR(_xlfn.XLOOKUP($B5353,'Reference Prices - Do Not Edit'!$C$4:$C$6575,'Reference Prices - Do Not Edit'!$E$4:$E$6575),0)</f>
        <v>0</v>
      </c>
      <c r="F5353" s="25">
        <f>IFERROR(_xlfn.XLOOKUP($B5353,'Reference Prices - Do Not Edit'!$C$4:$C$6575,'Reference Prices - Do Not Edit'!$I$4:$I$6575),0)</f>
        <v>0</v>
      </c>
    </row>
    <row r="5354" spans="2:6">
      <c r="B5354" s="475"/>
      <c r="C5354" s="380" t="str">
        <f>IFERROR(_xlfn.XLOOKUP($B5354,'Reference Prices - Do Not Edit'!$C$4:$C$6575,'Reference Prices - Do Not Edit'!$B$4:$B$6575),"-")</f>
        <v>-</v>
      </c>
      <c r="D5354" s="23">
        <f>IFERROR(_xlfn.XLOOKUP($B5354,'Reference Prices - Do Not Edit'!$C$4:$C$6575,'Reference Prices - Do Not Edit'!$D$4:$D$6575),0)</f>
        <v>0</v>
      </c>
      <c r="E5354" s="23">
        <f>IFERROR(_xlfn.XLOOKUP($B5354,'Reference Prices - Do Not Edit'!$C$4:$C$6575,'Reference Prices - Do Not Edit'!$E$4:$E$6575),0)</f>
        <v>0</v>
      </c>
      <c r="F5354" s="25">
        <f>IFERROR(_xlfn.XLOOKUP($B5354,'Reference Prices - Do Not Edit'!$C$4:$C$6575,'Reference Prices - Do Not Edit'!$I$4:$I$6575),0)</f>
        <v>0</v>
      </c>
    </row>
    <row r="5355" spans="2:6">
      <c r="B5355" s="475"/>
      <c r="C5355" s="380" t="str">
        <f>IFERROR(_xlfn.XLOOKUP($B5355,'Reference Prices - Do Not Edit'!$C$4:$C$6575,'Reference Prices - Do Not Edit'!$B$4:$B$6575),"-")</f>
        <v>-</v>
      </c>
      <c r="D5355" s="23">
        <f>IFERROR(_xlfn.XLOOKUP($B5355,'Reference Prices - Do Not Edit'!$C$4:$C$6575,'Reference Prices - Do Not Edit'!$D$4:$D$6575),0)</f>
        <v>0</v>
      </c>
      <c r="E5355" s="23">
        <f>IFERROR(_xlfn.XLOOKUP($B5355,'Reference Prices - Do Not Edit'!$C$4:$C$6575,'Reference Prices - Do Not Edit'!$E$4:$E$6575),0)</f>
        <v>0</v>
      </c>
      <c r="F5355" s="25">
        <f>IFERROR(_xlfn.XLOOKUP($B5355,'Reference Prices - Do Not Edit'!$C$4:$C$6575,'Reference Prices - Do Not Edit'!$I$4:$I$6575),0)</f>
        <v>0</v>
      </c>
    </row>
    <row r="5356" spans="2:6">
      <c r="B5356" s="475"/>
      <c r="C5356" s="380" t="str">
        <f>IFERROR(_xlfn.XLOOKUP($B5356,'Reference Prices - Do Not Edit'!$C$4:$C$6575,'Reference Prices - Do Not Edit'!$B$4:$B$6575),"-")</f>
        <v>-</v>
      </c>
      <c r="D5356" s="23">
        <f>IFERROR(_xlfn.XLOOKUP($B5356,'Reference Prices - Do Not Edit'!$C$4:$C$6575,'Reference Prices - Do Not Edit'!$D$4:$D$6575),0)</f>
        <v>0</v>
      </c>
      <c r="E5356" s="23">
        <f>IFERROR(_xlfn.XLOOKUP($B5356,'Reference Prices - Do Not Edit'!$C$4:$C$6575,'Reference Prices - Do Not Edit'!$E$4:$E$6575),0)</f>
        <v>0</v>
      </c>
      <c r="F5356" s="25">
        <f>IFERROR(_xlfn.XLOOKUP($B5356,'Reference Prices - Do Not Edit'!$C$4:$C$6575,'Reference Prices - Do Not Edit'!$I$4:$I$6575),0)</f>
        <v>0</v>
      </c>
    </row>
    <row r="5357" spans="2:6">
      <c r="B5357" s="475"/>
      <c r="C5357" s="380" t="str">
        <f>IFERROR(_xlfn.XLOOKUP($B5357,'Reference Prices - Do Not Edit'!$C$4:$C$6575,'Reference Prices - Do Not Edit'!$B$4:$B$6575),"-")</f>
        <v>-</v>
      </c>
      <c r="D5357" s="23">
        <f>IFERROR(_xlfn.XLOOKUP($B5357,'Reference Prices - Do Not Edit'!$C$4:$C$6575,'Reference Prices - Do Not Edit'!$D$4:$D$6575),0)</f>
        <v>0</v>
      </c>
      <c r="E5357" s="23">
        <f>IFERROR(_xlfn.XLOOKUP($B5357,'Reference Prices - Do Not Edit'!$C$4:$C$6575,'Reference Prices - Do Not Edit'!$E$4:$E$6575),0)</f>
        <v>0</v>
      </c>
      <c r="F5357" s="25">
        <f>IFERROR(_xlfn.XLOOKUP($B5357,'Reference Prices - Do Not Edit'!$C$4:$C$6575,'Reference Prices - Do Not Edit'!$I$4:$I$6575),0)</f>
        <v>0</v>
      </c>
    </row>
    <row r="5358" spans="2:6">
      <c r="B5358" s="475"/>
      <c r="C5358" s="380" t="str">
        <f>IFERROR(_xlfn.XLOOKUP($B5358,'Reference Prices - Do Not Edit'!$C$4:$C$6575,'Reference Prices - Do Not Edit'!$B$4:$B$6575),"-")</f>
        <v>-</v>
      </c>
      <c r="D5358" s="23">
        <f>IFERROR(_xlfn.XLOOKUP($B5358,'Reference Prices - Do Not Edit'!$C$4:$C$6575,'Reference Prices - Do Not Edit'!$D$4:$D$6575),0)</f>
        <v>0</v>
      </c>
      <c r="E5358" s="23">
        <f>IFERROR(_xlfn.XLOOKUP($B5358,'Reference Prices - Do Not Edit'!$C$4:$C$6575,'Reference Prices - Do Not Edit'!$E$4:$E$6575),0)</f>
        <v>0</v>
      </c>
      <c r="F5358" s="25">
        <f>IFERROR(_xlfn.XLOOKUP($B5358,'Reference Prices - Do Not Edit'!$C$4:$C$6575,'Reference Prices - Do Not Edit'!$I$4:$I$6575),0)</f>
        <v>0</v>
      </c>
    </row>
    <row r="5359" spans="2:6">
      <c r="B5359" s="475"/>
      <c r="C5359" s="380" t="str">
        <f>IFERROR(_xlfn.XLOOKUP($B5359,'Reference Prices - Do Not Edit'!$C$4:$C$6575,'Reference Prices - Do Not Edit'!$B$4:$B$6575),"-")</f>
        <v>-</v>
      </c>
      <c r="D5359" s="23">
        <f>IFERROR(_xlfn.XLOOKUP($B5359,'Reference Prices - Do Not Edit'!$C$4:$C$6575,'Reference Prices - Do Not Edit'!$D$4:$D$6575),0)</f>
        <v>0</v>
      </c>
      <c r="E5359" s="23">
        <f>IFERROR(_xlfn.XLOOKUP($B5359,'Reference Prices - Do Not Edit'!$C$4:$C$6575,'Reference Prices - Do Not Edit'!$E$4:$E$6575),0)</f>
        <v>0</v>
      </c>
      <c r="F5359" s="25">
        <f>IFERROR(_xlfn.XLOOKUP($B5359,'Reference Prices - Do Not Edit'!$C$4:$C$6575,'Reference Prices - Do Not Edit'!$I$4:$I$6575),0)</f>
        <v>0</v>
      </c>
    </row>
    <row r="5360" spans="2:6">
      <c r="B5360" s="475"/>
      <c r="C5360" s="380" t="str">
        <f>IFERROR(_xlfn.XLOOKUP($B5360,'Reference Prices - Do Not Edit'!$C$4:$C$6575,'Reference Prices - Do Not Edit'!$B$4:$B$6575),"-")</f>
        <v>-</v>
      </c>
      <c r="D5360" s="23">
        <f>IFERROR(_xlfn.XLOOKUP($B5360,'Reference Prices - Do Not Edit'!$C$4:$C$6575,'Reference Prices - Do Not Edit'!$D$4:$D$6575),0)</f>
        <v>0</v>
      </c>
      <c r="E5360" s="23">
        <f>IFERROR(_xlfn.XLOOKUP($B5360,'Reference Prices - Do Not Edit'!$C$4:$C$6575,'Reference Prices - Do Not Edit'!$E$4:$E$6575),0)</f>
        <v>0</v>
      </c>
      <c r="F5360" s="25">
        <f>IFERROR(_xlfn.XLOOKUP($B5360,'Reference Prices - Do Not Edit'!$C$4:$C$6575,'Reference Prices - Do Not Edit'!$I$4:$I$6575),0)</f>
        <v>0</v>
      </c>
    </row>
    <row r="5361" spans="2:6">
      <c r="B5361" s="475"/>
      <c r="C5361" s="380" t="str">
        <f>IFERROR(_xlfn.XLOOKUP($B5361,'Reference Prices - Do Not Edit'!$C$4:$C$6575,'Reference Prices - Do Not Edit'!$B$4:$B$6575),"-")</f>
        <v>-</v>
      </c>
      <c r="D5361" s="23">
        <f>IFERROR(_xlfn.XLOOKUP($B5361,'Reference Prices - Do Not Edit'!$C$4:$C$6575,'Reference Prices - Do Not Edit'!$D$4:$D$6575),0)</f>
        <v>0</v>
      </c>
      <c r="E5361" s="23">
        <f>IFERROR(_xlfn.XLOOKUP($B5361,'Reference Prices - Do Not Edit'!$C$4:$C$6575,'Reference Prices - Do Not Edit'!$E$4:$E$6575),0)</f>
        <v>0</v>
      </c>
      <c r="F5361" s="25">
        <f>IFERROR(_xlfn.XLOOKUP($B5361,'Reference Prices - Do Not Edit'!$C$4:$C$6575,'Reference Prices - Do Not Edit'!$I$4:$I$6575),0)</f>
        <v>0</v>
      </c>
    </row>
    <row r="5362" spans="2:6">
      <c r="B5362" s="475"/>
      <c r="C5362" s="380" t="str">
        <f>IFERROR(_xlfn.XLOOKUP($B5362,'Reference Prices - Do Not Edit'!$C$4:$C$6575,'Reference Prices - Do Not Edit'!$B$4:$B$6575),"-")</f>
        <v>-</v>
      </c>
      <c r="D5362" s="23">
        <f>IFERROR(_xlfn.XLOOKUP($B5362,'Reference Prices - Do Not Edit'!$C$4:$C$6575,'Reference Prices - Do Not Edit'!$D$4:$D$6575),0)</f>
        <v>0</v>
      </c>
      <c r="E5362" s="23">
        <f>IFERROR(_xlfn.XLOOKUP($B5362,'Reference Prices - Do Not Edit'!$C$4:$C$6575,'Reference Prices - Do Not Edit'!$E$4:$E$6575),0)</f>
        <v>0</v>
      </c>
      <c r="F5362" s="25">
        <f>IFERROR(_xlfn.XLOOKUP($B5362,'Reference Prices - Do Not Edit'!$C$4:$C$6575,'Reference Prices - Do Not Edit'!$I$4:$I$6575),0)</f>
        <v>0</v>
      </c>
    </row>
    <row r="5363" spans="2:6">
      <c r="B5363" s="475"/>
      <c r="C5363" s="380" t="str">
        <f>IFERROR(_xlfn.XLOOKUP($B5363,'Reference Prices - Do Not Edit'!$C$4:$C$6575,'Reference Prices - Do Not Edit'!$B$4:$B$6575),"-")</f>
        <v>-</v>
      </c>
      <c r="D5363" s="23">
        <f>IFERROR(_xlfn.XLOOKUP($B5363,'Reference Prices - Do Not Edit'!$C$4:$C$6575,'Reference Prices - Do Not Edit'!$D$4:$D$6575),0)</f>
        <v>0</v>
      </c>
      <c r="E5363" s="23">
        <f>IFERROR(_xlfn.XLOOKUP($B5363,'Reference Prices - Do Not Edit'!$C$4:$C$6575,'Reference Prices - Do Not Edit'!$E$4:$E$6575),0)</f>
        <v>0</v>
      </c>
      <c r="F5363" s="25">
        <f>IFERROR(_xlfn.XLOOKUP($B5363,'Reference Prices - Do Not Edit'!$C$4:$C$6575,'Reference Prices - Do Not Edit'!$I$4:$I$6575),0)</f>
        <v>0</v>
      </c>
    </row>
    <row r="5364" spans="2:6">
      <c r="B5364" s="475"/>
      <c r="C5364" s="380" t="str">
        <f>IFERROR(_xlfn.XLOOKUP($B5364,'Reference Prices - Do Not Edit'!$C$4:$C$6575,'Reference Prices - Do Not Edit'!$B$4:$B$6575),"-")</f>
        <v>-</v>
      </c>
      <c r="D5364" s="23">
        <f>IFERROR(_xlfn.XLOOKUP($B5364,'Reference Prices - Do Not Edit'!$C$4:$C$6575,'Reference Prices - Do Not Edit'!$D$4:$D$6575),0)</f>
        <v>0</v>
      </c>
      <c r="E5364" s="23">
        <f>IFERROR(_xlfn.XLOOKUP($B5364,'Reference Prices - Do Not Edit'!$C$4:$C$6575,'Reference Prices - Do Not Edit'!$E$4:$E$6575),0)</f>
        <v>0</v>
      </c>
      <c r="F5364" s="25">
        <f>IFERROR(_xlfn.XLOOKUP($B5364,'Reference Prices - Do Not Edit'!$C$4:$C$6575,'Reference Prices - Do Not Edit'!$I$4:$I$6575),0)</f>
        <v>0</v>
      </c>
    </row>
    <row r="5365" spans="2:6">
      <c r="B5365" s="475"/>
      <c r="C5365" s="380" t="str">
        <f>IFERROR(_xlfn.XLOOKUP($B5365,'Reference Prices - Do Not Edit'!$C$4:$C$6575,'Reference Prices - Do Not Edit'!$B$4:$B$6575),"-")</f>
        <v>-</v>
      </c>
      <c r="D5365" s="23">
        <f>IFERROR(_xlfn.XLOOKUP($B5365,'Reference Prices - Do Not Edit'!$C$4:$C$6575,'Reference Prices - Do Not Edit'!$D$4:$D$6575),0)</f>
        <v>0</v>
      </c>
      <c r="E5365" s="23">
        <f>IFERROR(_xlfn.XLOOKUP($B5365,'Reference Prices - Do Not Edit'!$C$4:$C$6575,'Reference Prices - Do Not Edit'!$E$4:$E$6575),0)</f>
        <v>0</v>
      </c>
      <c r="F5365" s="25">
        <f>IFERROR(_xlfn.XLOOKUP($B5365,'Reference Prices - Do Not Edit'!$C$4:$C$6575,'Reference Prices - Do Not Edit'!$I$4:$I$6575),0)</f>
        <v>0</v>
      </c>
    </row>
    <row r="5366" spans="2:6">
      <c r="B5366" s="475"/>
      <c r="C5366" s="380" t="str">
        <f>IFERROR(_xlfn.XLOOKUP($B5366,'Reference Prices - Do Not Edit'!$C$4:$C$6575,'Reference Prices - Do Not Edit'!$B$4:$B$6575),"-")</f>
        <v>-</v>
      </c>
      <c r="D5366" s="23">
        <f>IFERROR(_xlfn.XLOOKUP($B5366,'Reference Prices - Do Not Edit'!$C$4:$C$6575,'Reference Prices - Do Not Edit'!$D$4:$D$6575),0)</f>
        <v>0</v>
      </c>
      <c r="E5366" s="23">
        <f>IFERROR(_xlfn.XLOOKUP($B5366,'Reference Prices - Do Not Edit'!$C$4:$C$6575,'Reference Prices - Do Not Edit'!$E$4:$E$6575),0)</f>
        <v>0</v>
      </c>
      <c r="F5366" s="25">
        <f>IFERROR(_xlfn.XLOOKUP($B5366,'Reference Prices - Do Not Edit'!$C$4:$C$6575,'Reference Prices - Do Not Edit'!$I$4:$I$6575),0)</f>
        <v>0</v>
      </c>
    </row>
    <row r="5367" spans="2:6">
      <c r="B5367" s="475"/>
      <c r="C5367" s="380" t="str">
        <f>IFERROR(_xlfn.XLOOKUP($B5367,'Reference Prices - Do Not Edit'!$C$4:$C$6575,'Reference Prices - Do Not Edit'!$B$4:$B$6575),"-")</f>
        <v>-</v>
      </c>
      <c r="D5367" s="23">
        <f>IFERROR(_xlfn.XLOOKUP($B5367,'Reference Prices - Do Not Edit'!$C$4:$C$6575,'Reference Prices - Do Not Edit'!$D$4:$D$6575),0)</f>
        <v>0</v>
      </c>
      <c r="E5367" s="23">
        <f>IFERROR(_xlfn.XLOOKUP($B5367,'Reference Prices - Do Not Edit'!$C$4:$C$6575,'Reference Prices - Do Not Edit'!$E$4:$E$6575),0)</f>
        <v>0</v>
      </c>
      <c r="F5367" s="25">
        <f>IFERROR(_xlfn.XLOOKUP($B5367,'Reference Prices - Do Not Edit'!$C$4:$C$6575,'Reference Prices - Do Not Edit'!$I$4:$I$6575),0)</f>
        <v>0</v>
      </c>
    </row>
    <row r="5368" spans="2:6">
      <c r="B5368" s="475"/>
      <c r="C5368" s="380" t="str">
        <f>IFERROR(_xlfn.XLOOKUP($B5368,'Reference Prices - Do Not Edit'!$C$4:$C$6575,'Reference Prices - Do Not Edit'!$B$4:$B$6575),"-")</f>
        <v>-</v>
      </c>
      <c r="D5368" s="23">
        <f>IFERROR(_xlfn.XLOOKUP($B5368,'Reference Prices - Do Not Edit'!$C$4:$C$6575,'Reference Prices - Do Not Edit'!$D$4:$D$6575),0)</f>
        <v>0</v>
      </c>
      <c r="E5368" s="23">
        <f>IFERROR(_xlfn.XLOOKUP($B5368,'Reference Prices - Do Not Edit'!$C$4:$C$6575,'Reference Prices - Do Not Edit'!$E$4:$E$6575),0)</f>
        <v>0</v>
      </c>
      <c r="F5368" s="25">
        <f>IFERROR(_xlfn.XLOOKUP($B5368,'Reference Prices - Do Not Edit'!$C$4:$C$6575,'Reference Prices - Do Not Edit'!$I$4:$I$6575),0)</f>
        <v>0</v>
      </c>
    </row>
    <row r="5369" spans="2:6">
      <c r="B5369" s="475"/>
      <c r="C5369" s="380" t="str">
        <f>IFERROR(_xlfn.XLOOKUP($B5369,'Reference Prices - Do Not Edit'!$C$4:$C$6575,'Reference Prices - Do Not Edit'!$B$4:$B$6575),"-")</f>
        <v>-</v>
      </c>
      <c r="D5369" s="23">
        <f>IFERROR(_xlfn.XLOOKUP($B5369,'Reference Prices - Do Not Edit'!$C$4:$C$6575,'Reference Prices - Do Not Edit'!$D$4:$D$6575),0)</f>
        <v>0</v>
      </c>
      <c r="E5369" s="23">
        <f>IFERROR(_xlfn.XLOOKUP($B5369,'Reference Prices - Do Not Edit'!$C$4:$C$6575,'Reference Prices - Do Not Edit'!$E$4:$E$6575),0)</f>
        <v>0</v>
      </c>
      <c r="F5369" s="25">
        <f>IFERROR(_xlfn.XLOOKUP($B5369,'Reference Prices - Do Not Edit'!$C$4:$C$6575,'Reference Prices - Do Not Edit'!$I$4:$I$6575),0)</f>
        <v>0</v>
      </c>
    </row>
    <row r="5370" spans="2:6">
      <c r="B5370" s="475"/>
      <c r="C5370" s="380" t="str">
        <f>IFERROR(_xlfn.XLOOKUP($B5370,'Reference Prices - Do Not Edit'!$C$4:$C$6575,'Reference Prices - Do Not Edit'!$B$4:$B$6575),"-")</f>
        <v>-</v>
      </c>
      <c r="D5370" s="23">
        <f>IFERROR(_xlfn.XLOOKUP($B5370,'Reference Prices - Do Not Edit'!$C$4:$C$6575,'Reference Prices - Do Not Edit'!$D$4:$D$6575),0)</f>
        <v>0</v>
      </c>
      <c r="E5370" s="23">
        <f>IFERROR(_xlfn.XLOOKUP($B5370,'Reference Prices - Do Not Edit'!$C$4:$C$6575,'Reference Prices - Do Not Edit'!$E$4:$E$6575),0)</f>
        <v>0</v>
      </c>
      <c r="F5370" s="25">
        <f>IFERROR(_xlfn.XLOOKUP($B5370,'Reference Prices - Do Not Edit'!$C$4:$C$6575,'Reference Prices - Do Not Edit'!$I$4:$I$6575),0)</f>
        <v>0</v>
      </c>
    </row>
    <row r="5371" spans="2:6">
      <c r="B5371" s="475"/>
      <c r="C5371" s="380" t="str">
        <f>IFERROR(_xlfn.XLOOKUP($B5371,'Reference Prices - Do Not Edit'!$C$4:$C$6575,'Reference Prices - Do Not Edit'!$B$4:$B$6575),"-")</f>
        <v>-</v>
      </c>
      <c r="D5371" s="23">
        <f>IFERROR(_xlfn.XLOOKUP($B5371,'Reference Prices - Do Not Edit'!$C$4:$C$6575,'Reference Prices - Do Not Edit'!$D$4:$D$6575),0)</f>
        <v>0</v>
      </c>
      <c r="E5371" s="23">
        <f>IFERROR(_xlfn.XLOOKUP($B5371,'Reference Prices - Do Not Edit'!$C$4:$C$6575,'Reference Prices - Do Not Edit'!$E$4:$E$6575),0)</f>
        <v>0</v>
      </c>
      <c r="F5371" s="25">
        <f>IFERROR(_xlfn.XLOOKUP($B5371,'Reference Prices - Do Not Edit'!$C$4:$C$6575,'Reference Prices - Do Not Edit'!$I$4:$I$6575),0)</f>
        <v>0</v>
      </c>
    </row>
    <row r="5372" spans="2:6">
      <c r="B5372" s="475"/>
      <c r="C5372" s="380" t="str">
        <f>IFERROR(_xlfn.XLOOKUP($B5372,'Reference Prices - Do Not Edit'!$C$4:$C$6575,'Reference Prices - Do Not Edit'!$B$4:$B$6575),"-")</f>
        <v>-</v>
      </c>
      <c r="D5372" s="23">
        <f>IFERROR(_xlfn.XLOOKUP($B5372,'Reference Prices - Do Not Edit'!$C$4:$C$6575,'Reference Prices - Do Not Edit'!$D$4:$D$6575),0)</f>
        <v>0</v>
      </c>
      <c r="E5372" s="23">
        <f>IFERROR(_xlfn.XLOOKUP($B5372,'Reference Prices - Do Not Edit'!$C$4:$C$6575,'Reference Prices - Do Not Edit'!$E$4:$E$6575),0)</f>
        <v>0</v>
      </c>
      <c r="F5372" s="25">
        <f>IFERROR(_xlfn.XLOOKUP($B5372,'Reference Prices - Do Not Edit'!$C$4:$C$6575,'Reference Prices - Do Not Edit'!$I$4:$I$6575),0)</f>
        <v>0</v>
      </c>
    </row>
    <row r="5373" spans="2:6">
      <c r="B5373" s="475"/>
      <c r="C5373" s="380" t="str">
        <f>IFERROR(_xlfn.XLOOKUP($B5373,'Reference Prices - Do Not Edit'!$C$4:$C$6575,'Reference Prices - Do Not Edit'!$B$4:$B$6575),"-")</f>
        <v>-</v>
      </c>
      <c r="D5373" s="23">
        <f>IFERROR(_xlfn.XLOOKUP($B5373,'Reference Prices - Do Not Edit'!$C$4:$C$6575,'Reference Prices - Do Not Edit'!$D$4:$D$6575),0)</f>
        <v>0</v>
      </c>
      <c r="E5373" s="23">
        <f>IFERROR(_xlfn.XLOOKUP($B5373,'Reference Prices - Do Not Edit'!$C$4:$C$6575,'Reference Prices - Do Not Edit'!$E$4:$E$6575),0)</f>
        <v>0</v>
      </c>
      <c r="F5373" s="25">
        <f>IFERROR(_xlfn.XLOOKUP($B5373,'Reference Prices - Do Not Edit'!$C$4:$C$6575,'Reference Prices - Do Not Edit'!$I$4:$I$6575),0)</f>
        <v>0</v>
      </c>
    </row>
    <row r="5374" spans="2:6">
      <c r="B5374" s="475"/>
      <c r="C5374" s="380" t="str">
        <f>IFERROR(_xlfn.XLOOKUP($B5374,'Reference Prices - Do Not Edit'!$C$4:$C$6575,'Reference Prices - Do Not Edit'!$B$4:$B$6575),"-")</f>
        <v>-</v>
      </c>
      <c r="D5374" s="23">
        <f>IFERROR(_xlfn.XLOOKUP($B5374,'Reference Prices - Do Not Edit'!$C$4:$C$6575,'Reference Prices - Do Not Edit'!$D$4:$D$6575),0)</f>
        <v>0</v>
      </c>
      <c r="E5374" s="23">
        <f>IFERROR(_xlfn.XLOOKUP($B5374,'Reference Prices - Do Not Edit'!$C$4:$C$6575,'Reference Prices - Do Not Edit'!$E$4:$E$6575),0)</f>
        <v>0</v>
      </c>
      <c r="F5374" s="25">
        <f>IFERROR(_xlfn.XLOOKUP($B5374,'Reference Prices - Do Not Edit'!$C$4:$C$6575,'Reference Prices - Do Not Edit'!$I$4:$I$6575),0)</f>
        <v>0</v>
      </c>
    </row>
    <row r="5375" spans="2:6">
      <c r="B5375" s="475"/>
      <c r="C5375" s="380" t="str">
        <f>IFERROR(_xlfn.XLOOKUP($B5375,'Reference Prices - Do Not Edit'!$C$4:$C$6575,'Reference Prices - Do Not Edit'!$B$4:$B$6575),"-")</f>
        <v>-</v>
      </c>
      <c r="D5375" s="23">
        <f>IFERROR(_xlfn.XLOOKUP($B5375,'Reference Prices - Do Not Edit'!$C$4:$C$6575,'Reference Prices - Do Not Edit'!$D$4:$D$6575),0)</f>
        <v>0</v>
      </c>
      <c r="E5375" s="23">
        <f>IFERROR(_xlfn.XLOOKUP($B5375,'Reference Prices - Do Not Edit'!$C$4:$C$6575,'Reference Prices - Do Not Edit'!$E$4:$E$6575),0)</f>
        <v>0</v>
      </c>
      <c r="F5375" s="25">
        <f>IFERROR(_xlfn.XLOOKUP($B5375,'Reference Prices - Do Not Edit'!$C$4:$C$6575,'Reference Prices - Do Not Edit'!$I$4:$I$6575),0)</f>
        <v>0</v>
      </c>
    </row>
    <row r="5376" spans="2:6">
      <c r="B5376" s="475"/>
      <c r="C5376" s="380" t="str">
        <f>IFERROR(_xlfn.XLOOKUP($B5376,'Reference Prices - Do Not Edit'!$C$4:$C$6575,'Reference Prices - Do Not Edit'!$B$4:$B$6575),"-")</f>
        <v>-</v>
      </c>
      <c r="D5376" s="23">
        <f>IFERROR(_xlfn.XLOOKUP($B5376,'Reference Prices - Do Not Edit'!$C$4:$C$6575,'Reference Prices - Do Not Edit'!$D$4:$D$6575),0)</f>
        <v>0</v>
      </c>
      <c r="E5376" s="23">
        <f>IFERROR(_xlfn.XLOOKUP($B5376,'Reference Prices - Do Not Edit'!$C$4:$C$6575,'Reference Prices - Do Not Edit'!$E$4:$E$6575),0)</f>
        <v>0</v>
      </c>
      <c r="F5376" s="25">
        <f>IFERROR(_xlfn.XLOOKUP($B5376,'Reference Prices - Do Not Edit'!$C$4:$C$6575,'Reference Prices - Do Not Edit'!$I$4:$I$6575),0)</f>
        <v>0</v>
      </c>
    </row>
    <row r="5377" spans="2:6">
      <c r="B5377" s="475"/>
      <c r="C5377" s="380" t="str">
        <f>IFERROR(_xlfn.XLOOKUP($B5377,'Reference Prices - Do Not Edit'!$C$4:$C$6575,'Reference Prices - Do Not Edit'!$B$4:$B$6575),"-")</f>
        <v>-</v>
      </c>
      <c r="D5377" s="23">
        <f>IFERROR(_xlfn.XLOOKUP($B5377,'Reference Prices - Do Not Edit'!$C$4:$C$6575,'Reference Prices - Do Not Edit'!$D$4:$D$6575),0)</f>
        <v>0</v>
      </c>
      <c r="E5377" s="23">
        <f>IFERROR(_xlfn.XLOOKUP($B5377,'Reference Prices - Do Not Edit'!$C$4:$C$6575,'Reference Prices - Do Not Edit'!$E$4:$E$6575),0)</f>
        <v>0</v>
      </c>
      <c r="F5377" s="25">
        <f>IFERROR(_xlfn.XLOOKUP($B5377,'Reference Prices - Do Not Edit'!$C$4:$C$6575,'Reference Prices - Do Not Edit'!$I$4:$I$6575),0)</f>
        <v>0</v>
      </c>
    </row>
    <row r="5378" spans="2:6">
      <c r="B5378" s="475"/>
      <c r="C5378" s="380" t="str">
        <f>IFERROR(_xlfn.XLOOKUP($B5378,'Reference Prices - Do Not Edit'!$C$4:$C$6575,'Reference Prices - Do Not Edit'!$B$4:$B$6575),"-")</f>
        <v>-</v>
      </c>
      <c r="D5378" s="23">
        <f>IFERROR(_xlfn.XLOOKUP($B5378,'Reference Prices - Do Not Edit'!$C$4:$C$6575,'Reference Prices - Do Not Edit'!$D$4:$D$6575),0)</f>
        <v>0</v>
      </c>
      <c r="E5378" s="23">
        <f>IFERROR(_xlfn.XLOOKUP($B5378,'Reference Prices - Do Not Edit'!$C$4:$C$6575,'Reference Prices - Do Not Edit'!$E$4:$E$6575),0)</f>
        <v>0</v>
      </c>
      <c r="F5378" s="25">
        <f>IFERROR(_xlfn.XLOOKUP($B5378,'Reference Prices - Do Not Edit'!$C$4:$C$6575,'Reference Prices - Do Not Edit'!$I$4:$I$6575),0)</f>
        <v>0</v>
      </c>
    </row>
    <row r="5379" spans="2:6">
      <c r="B5379" s="475"/>
      <c r="C5379" s="380" t="str">
        <f>IFERROR(_xlfn.XLOOKUP($B5379,'Reference Prices - Do Not Edit'!$C$4:$C$6575,'Reference Prices - Do Not Edit'!$B$4:$B$6575),"-")</f>
        <v>-</v>
      </c>
      <c r="D5379" s="23">
        <f>IFERROR(_xlfn.XLOOKUP($B5379,'Reference Prices - Do Not Edit'!$C$4:$C$6575,'Reference Prices - Do Not Edit'!$D$4:$D$6575),0)</f>
        <v>0</v>
      </c>
      <c r="E5379" s="23">
        <f>IFERROR(_xlfn.XLOOKUP($B5379,'Reference Prices - Do Not Edit'!$C$4:$C$6575,'Reference Prices - Do Not Edit'!$E$4:$E$6575),0)</f>
        <v>0</v>
      </c>
      <c r="F5379" s="25">
        <f>IFERROR(_xlfn.XLOOKUP($B5379,'Reference Prices - Do Not Edit'!$C$4:$C$6575,'Reference Prices - Do Not Edit'!$I$4:$I$6575),0)</f>
        <v>0</v>
      </c>
    </row>
    <row r="5380" spans="2:6">
      <c r="B5380" s="475"/>
      <c r="C5380" s="380" t="str">
        <f>IFERROR(_xlfn.XLOOKUP($B5380,'Reference Prices - Do Not Edit'!$C$4:$C$6575,'Reference Prices - Do Not Edit'!$B$4:$B$6575),"-")</f>
        <v>-</v>
      </c>
      <c r="D5380" s="23">
        <f>IFERROR(_xlfn.XLOOKUP($B5380,'Reference Prices - Do Not Edit'!$C$4:$C$6575,'Reference Prices - Do Not Edit'!$D$4:$D$6575),0)</f>
        <v>0</v>
      </c>
      <c r="E5380" s="23">
        <f>IFERROR(_xlfn.XLOOKUP($B5380,'Reference Prices - Do Not Edit'!$C$4:$C$6575,'Reference Prices - Do Not Edit'!$E$4:$E$6575),0)</f>
        <v>0</v>
      </c>
      <c r="F5380" s="25">
        <f>IFERROR(_xlfn.XLOOKUP($B5380,'Reference Prices - Do Not Edit'!$C$4:$C$6575,'Reference Prices - Do Not Edit'!$I$4:$I$6575),0)</f>
        <v>0</v>
      </c>
    </row>
    <row r="5381" spans="2:6">
      <c r="B5381" s="475"/>
      <c r="C5381" s="380" t="str">
        <f>IFERROR(_xlfn.XLOOKUP($B5381,'Reference Prices - Do Not Edit'!$C$4:$C$6575,'Reference Prices - Do Not Edit'!$B$4:$B$6575),"-")</f>
        <v>-</v>
      </c>
      <c r="D5381" s="23">
        <f>IFERROR(_xlfn.XLOOKUP($B5381,'Reference Prices - Do Not Edit'!$C$4:$C$6575,'Reference Prices - Do Not Edit'!$D$4:$D$6575),0)</f>
        <v>0</v>
      </c>
      <c r="E5381" s="23">
        <f>IFERROR(_xlfn.XLOOKUP($B5381,'Reference Prices - Do Not Edit'!$C$4:$C$6575,'Reference Prices - Do Not Edit'!$E$4:$E$6575),0)</f>
        <v>0</v>
      </c>
      <c r="F5381" s="25">
        <f>IFERROR(_xlfn.XLOOKUP($B5381,'Reference Prices - Do Not Edit'!$C$4:$C$6575,'Reference Prices - Do Not Edit'!$I$4:$I$6575),0)</f>
        <v>0</v>
      </c>
    </row>
    <row r="5382" spans="2:6">
      <c r="B5382" s="475"/>
      <c r="C5382" s="380" t="str">
        <f>IFERROR(_xlfn.XLOOKUP($B5382,'Reference Prices - Do Not Edit'!$C$4:$C$6575,'Reference Prices - Do Not Edit'!$B$4:$B$6575),"-")</f>
        <v>-</v>
      </c>
      <c r="D5382" s="23">
        <f>IFERROR(_xlfn.XLOOKUP($B5382,'Reference Prices - Do Not Edit'!$C$4:$C$6575,'Reference Prices - Do Not Edit'!$D$4:$D$6575),0)</f>
        <v>0</v>
      </c>
      <c r="E5382" s="23">
        <f>IFERROR(_xlfn.XLOOKUP($B5382,'Reference Prices - Do Not Edit'!$C$4:$C$6575,'Reference Prices - Do Not Edit'!$E$4:$E$6575),0)</f>
        <v>0</v>
      </c>
      <c r="F5382" s="25">
        <f>IFERROR(_xlfn.XLOOKUP($B5382,'Reference Prices - Do Not Edit'!$C$4:$C$6575,'Reference Prices - Do Not Edit'!$I$4:$I$6575),0)</f>
        <v>0</v>
      </c>
    </row>
    <row r="5383" spans="2:6">
      <c r="B5383" s="475"/>
      <c r="C5383" s="380" t="str">
        <f>IFERROR(_xlfn.XLOOKUP($B5383,'Reference Prices - Do Not Edit'!$C$4:$C$6575,'Reference Prices - Do Not Edit'!$B$4:$B$6575),"-")</f>
        <v>-</v>
      </c>
      <c r="D5383" s="23">
        <f>IFERROR(_xlfn.XLOOKUP($B5383,'Reference Prices - Do Not Edit'!$C$4:$C$6575,'Reference Prices - Do Not Edit'!$D$4:$D$6575),0)</f>
        <v>0</v>
      </c>
      <c r="E5383" s="23">
        <f>IFERROR(_xlfn.XLOOKUP($B5383,'Reference Prices - Do Not Edit'!$C$4:$C$6575,'Reference Prices - Do Not Edit'!$E$4:$E$6575),0)</f>
        <v>0</v>
      </c>
      <c r="F5383" s="25">
        <f>IFERROR(_xlfn.XLOOKUP($B5383,'Reference Prices - Do Not Edit'!$C$4:$C$6575,'Reference Prices - Do Not Edit'!$I$4:$I$6575),0)</f>
        <v>0</v>
      </c>
    </row>
    <row r="5384" spans="2:6">
      <c r="B5384" s="475"/>
      <c r="C5384" s="380" t="str">
        <f>IFERROR(_xlfn.XLOOKUP($B5384,'Reference Prices - Do Not Edit'!$C$4:$C$6575,'Reference Prices - Do Not Edit'!$B$4:$B$6575),"-")</f>
        <v>-</v>
      </c>
      <c r="D5384" s="23">
        <f>IFERROR(_xlfn.XLOOKUP($B5384,'Reference Prices - Do Not Edit'!$C$4:$C$6575,'Reference Prices - Do Not Edit'!$D$4:$D$6575),0)</f>
        <v>0</v>
      </c>
      <c r="E5384" s="23">
        <f>IFERROR(_xlfn.XLOOKUP($B5384,'Reference Prices - Do Not Edit'!$C$4:$C$6575,'Reference Prices - Do Not Edit'!$E$4:$E$6575),0)</f>
        <v>0</v>
      </c>
      <c r="F5384" s="25">
        <f>IFERROR(_xlfn.XLOOKUP($B5384,'Reference Prices - Do Not Edit'!$C$4:$C$6575,'Reference Prices - Do Not Edit'!$I$4:$I$6575),0)</f>
        <v>0</v>
      </c>
    </row>
    <row r="5385" spans="2:6">
      <c r="B5385" s="475"/>
      <c r="C5385" s="380" t="str">
        <f>IFERROR(_xlfn.XLOOKUP($B5385,'Reference Prices - Do Not Edit'!$C$4:$C$6575,'Reference Prices - Do Not Edit'!$B$4:$B$6575),"-")</f>
        <v>-</v>
      </c>
      <c r="D5385" s="23">
        <f>IFERROR(_xlfn.XLOOKUP($B5385,'Reference Prices - Do Not Edit'!$C$4:$C$6575,'Reference Prices - Do Not Edit'!$D$4:$D$6575),0)</f>
        <v>0</v>
      </c>
      <c r="E5385" s="23">
        <f>IFERROR(_xlfn.XLOOKUP($B5385,'Reference Prices - Do Not Edit'!$C$4:$C$6575,'Reference Prices - Do Not Edit'!$E$4:$E$6575),0)</f>
        <v>0</v>
      </c>
      <c r="F5385" s="25">
        <f>IFERROR(_xlfn.XLOOKUP($B5385,'Reference Prices - Do Not Edit'!$C$4:$C$6575,'Reference Prices - Do Not Edit'!$I$4:$I$6575),0)</f>
        <v>0</v>
      </c>
    </row>
    <row r="5386" spans="2:6">
      <c r="B5386" s="475"/>
      <c r="C5386" s="380" t="str">
        <f>IFERROR(_xlfn.XLOOKUP($B5386,'Reference Prices - Do Not Edit'!$C$4:$C$6575,'Reference Prices - Do Not Edit'!$B$4:$B$6575),"-")</f>
        <v>-</v>
      </c>
      <c r="D5386" s="23">
        <f>IFERROR(_xlfn.XLOOKUP($B5386,'Reference Prices - Do Not Edit'!$C$4:$C$6575,'Reference Prices - Do Not Edit'!$D$4:$D$6575),0)</f>
        <v>0</v>
      </c>
      <c r="E5386" s="23">
        <f>IFERROR(_xlfn.XLOOKUP($B5386,'Reference Prices - Do Not Edit'!$C$4:$C$6575,'Reference Prices - Do Not Edit'!$E$4:$E$6575),0)</f>
        <v>0</v>
      </c>
      <c r="F5386" s="25">
        <f>IFERROR(_xlfn.XLOOKUP($B5386,'Reference Prices - Do Not Edit'!$C$4:$C$6575,'Reference Prices - Do Not Edit'!$I$4:$I$6575),0)</f>
        <v>0</v>
      </c>
    </row>
    <row r="5387" spans="2:6">
      <c r="B5387" s="475"/>
      <c r="C5387" s="380" t="str">
        <f>IFERROR(_xlfn.XLOOKUP($B5387,'Reference Prices - Do Not Edit'!$C$4:$C$6575,'Reference Prices - Do Not Edit'!$B$4:$B$6575),"-")</f>
        <v>-</v>
      </c>
      <c r="D5387" s="23">
        <f>IFERROR(_xlfn.XLOOKUP($B5387,'Reference Prices - Do Not Edit'!$C$4:$C$6575,'Reference Prices - Do Not Edit'!$D$4:$D$6575),0)</f>
        <v>0</v>
      </c>
      <c r="E5387" s="23">
        <f>IFERROR(_xlfn.XLOOKUP($B5387,'Reference Prices - Do Not Edit'!$C$4:$C$6575,'Reference Prices - Do Not Edit'!$E$4:$E$6575),0)</f>
        <v>0</v>
      </c>
      <c r="F5387" s="25">
        <f>IFERROR(_xlfn.XLOOKUP($B5387,'Reference Prices - Do Not Edit'!$C$4:$C$6575,'Reference Prices - Do Not Edit'!$I$4:$I$6575),0)</f>
        <v>0</v>
      </c>
    </row>
    <row r="5388" spans="2:6">
      <c r="B5388" s="475"/>
      <c r="C5388" s="380" t="str">
        <f>IFERROR(_xlfn.XLOOKUP($B5388,'Reference Prices - Do Not Edit'!$C$4:$C$6575,'Reference Prices - Do Not Edit'!$B$4:$B$6575),"-")</f>
        <v>-</v>
      </c>
      <c r="D5388" s="23">
        <f>IFERROR(_xlfn.XLOOKUP($B5388,'Reference Prices - Do Not Edit'!$C$4:$C$6575,'Reference Prices - Do Not Edit'!$D$4:$D$6575),0)</f>
        <v>0</v>
      </c>
      <c r="E5388" s="23">
        <f>IFERROR(_xlfn.XLOOKUP($B5388,'Reference Prices - Do Not Edit'!$C$4:$C$6575,'Reference Prices - Do Not Edit'!$E$4:$E$6575),0)</f>
        <v>0</v>
      </c>
      <c r="F5388" s="25">
        <f>IFERROR(_xlfn.XLOOKUP($B5388,'Reference Prices - Do Not Edit'!$C$4:$C$6575,'Reference Prices - Do Not Edit'!$I$4:$I$6575),0)</f>
        <v>0</v>
      </c>
    </row>
    <row r="5389" spans="2:6">
      <c r="B5389" s="475"/>
      <c r="C5389" s="380" t="str">
        <f>IFERROR(_xlfn.XLOOKUP($B5389,'Reference Prices - Do Not Edit'!$C$4:$C$6575,'Reference Prices - Do Not Edit'!$B$4:$B$6575),"-")</f>
        <v>-</v>
      </c>
      <c r="D5389" s="23">
        <f>IFERROR(_xlfn.XLOOKUP($B5389,'Reference Prices - Do Not Edit'!$C$4:$C$6575,'Reference Prices - Do Not Edit'!$D$4:$D$6575),0)</f>
        <v>0</v>
      </c>
      <c r="E5389" s="23">
        <f>IFERROR(_xlfn.XLOOKUP($B5389,'Reference Prices - Do Not Edit'!$C$4:$C$6575,'Reference Prices - Do Not Edit'!$E$4:$E$6575),0)</f>
        <v>0</v>
      </c>
      <c r="F5389" s="25">
        <f>IFERROR(_xlfn.XLOOKUP($B5389,'Reference Prices - Do Not Edit'!$C$4:$C$6575,'Reference Prices - Do Not Edit'!$I$4:$I$6575),0)</f>
        <v>0</v>
      </c>
    </row>
    <row r="5390" spans="2:6">
      <c r="B5390" s="475"/>
      <c r="C5390" s="380" t="str">
        <f>IFERROR(_xlfn.XLOOKUP($B5390,'Reference Prices - Do Not Edit'!$C$4:$C$6575,'Reference Prices - Do Not Edit'!$B$4:$B$6575),"-")</f>
        <v>-</v>
      </c>
      <c r="D5390" s="23">
        <f>IFERROR(_xlfn.XLOOKUP($B5390,'Reference Prices - Do Not Edit'!$C$4:$C$6575,'Reference Prices - Do Not Edit'!$D$4:$D$6575),0)</f>
        <v>0</v>
      </c>
      <c r="E5390" s="23">
        <f>IFERROR(_xlfn.XLOOKUP($B5390,'Reference Prices - Do Not Edit'!$C$4:$C$6575,'Reference Prices - Do Not Edit'!$E$4:$E$6575),0)</f>
        <v>0</v>
      </c>
      <c r="F5390" s="25">
        <f>IFERROR(_xlfn.XLOOKUP($B5390,'Reference Prices - Do Not Edit'!$C$4:$C$6575,'Reference Prices - Do Not Edit'!$I$4:$I$6575),0)</f>
        <v>0</v>
      </c>
    </row>
    <row r="5391" spans="2:6">
      <c r="B5391" s="475"/>
      <c r="C5391" s="380" t="str">
        <f>IFERROR(_xlfn.XLOOKUP($B5391,'Reference Prices - Do Not Edit'!$C$4:$C$6575,'Reference Prices - Do Not Edit'!$B$4:$B$6575),"-")</f>
        <v>-</v>
      </c>
      <c r="D5391" s="23">
        <f>IFERROR(_xlfn.XLOOKUP($B5391,'Reference Prices - Do Not Edit'!$C$4:$C$6575,'Reference Prices - Do Not Edit'!$D$4:$D$6575),0)</f>
        <v>0</v>
      </c>
      <c r="E5391" s="23">
        <f>IFERROR(_xlfn.XLOOKUP($B5391,'Reference Prices - Do Not Edit'!$C$4:$C$6575,'Reference Prices - Do Not Edit'!$E$4:$E$6575),0)</f>
        <v>0</v>
      </c>
      <c r="F5391" s="25">
        <f>IFERROR(_xlfn.XLOOKUP($B5391,'Reference Prices - Do Not Edit'!$C$4:$C$6575,'Reference Prices - Do Not Edit'!$I$4:$I$6575),0)</f>
        <v>0</v>
      </c>
    </row>
    <row r="5392" spans="2:6">
      <c r="B5392" s="475"/>
      <c r="C5392" s="380" t="str">
        <f>IFERROR(_xlfn.XLOOKUP($B5392,'Reference Prices - Do Not Edit'!$C$4:$C$6575,'Reference Prices - Do Not Edit'!$B$4:$B$6575),"-")</f>
        <v>-</v>
      </c>
      <c r="D5392" s="23">
        <f>IFERROR(_xlfn.XLOOKUP($B5392,'Reference Prices - Do Not Edit'!$C$4:$C$6575,'Reference Prices - Do Not Edit'!$D$4:$D$6575),0)</f>
        <v>0</v>
      </c>
      <c r="E5392" s="23">
        <f>IFERROR(_xlfn.XLOOKUP($B5392,'Reference Prices - Do Not Edit'!$C$4:$C$6575,'Reference Prices - Do Not Edit'!$E$4:$E$6575),0)</f>
        <v>0</v>
      </c>
      <c r="F5392" s="25">
        <f>IFERROR(_xlfn.XLOOKUP($B5392,'Reference Prices - Do Not Edit'!$C$4:$C$6575,'Reference Prices - Do Not Edit'!$I$4:$I$6575),0)</f>
        <v>0</v>
      </c>
    </row>
    <row r="5393" spans="2:6">
      <c r="B5393" s="475"/>
      <c r="C5393" s="380" t="str">
        <f>IFERROR(_xlfn.XLOOKUP($B5393,'Reference Prices - Do Not Edit'!$C$4:$C$6575,'Reference Prices - Do Not Edit'!$B$4:$B$6575),"-")</f>
        <v>-</v>
      </c>
      <c r="D5393" s="23">
        <f>IFERROR(_xlfn.XLOOKUP($B5393,'Reference Prices - Do Not Edit'!$C$4:$C$6575,'Reference Prices - Do Not Edit'!$D$4:$D$6575),0)</f>
        <v>0</v>
      </c>
      <c r="E5393" s="23">
        <f>IFERROR(_xlfn.XLOOKUP($B5393,'Reference Prices - Do Not Edit'!$C$4:$C$6575,'Reference Prices - Do Not Edit'!$E$4:$E$6575),0)</f>
        <v>0</v>
      </c>
      <c r="F5393" s="25">
        <f>IFERROR(_xlfn.XLOOKUP($B5393,'Reference Prices - Do Not Edit'!$C$4:$C$6575,'Reference Prices - Do Not Edit'!$I$4:$I$6575),0)</f>
        <v>0</v>
      </c>
    </row>
    <row r="5394" spans="2:6">
      <c r="B5394" s="475"/>
      <c r="C5394" s="380" t="str">
        <f>IFERROR(_xlfn.XLOOKUP($B5394,'Reference Prices - Do Not Edit'!$C$4:$C$6575,'Reference Prices - Do Not Edit'!$B$4:$B$6575),"-")</f>
        <v>-</v>
      </c>
      <c r="D5394" s="23">
        <f>IFERROR(_xlfn.XLOOKUP($B5394,'Reference Prices - Do Not Edit'!$C$4:$C$6575,'Reference Prices - Do Not Edit'!$D$4:$D$6575),0)</f>
        <v>0</v>
      </c>
      <c r="E5394" s="23">
        <f>IFERROR(_xlfn.XLOOKUP($B5394,'Reference Prices - Do Not Edit'!$C$4:$C$6575,'Reference Prices - Do Not Edit'!$E$4:$E$6575),0)</f>
        <v>0</v>
      </c>
      <c r="F5394" s="25">
        <f>IFERROR(_xlfn.XLOOKUP($B5394,'Reference Prices - Do Not Edit'!$C$4:$C$6575,'Reference Prices - Do Not Edit'!$I$4:$I$6575),0)</f>
        <v>0</v>
      </c>
    </row>
    <row r="5395" spans="2:6">
      <c r="B5395" s="475"/>
      <c r="C5395" s="380" t="str">
        <f>IFERROR(_xlfn.XLOOKUP($B5395,'Reference Prices - Do Not Edit'!$C$4:$C$6575,'Reference Prices - Do Not Edit'!$B$4:$B$6575),"-")</f>
        <v>-</v>
      </c>
      <c r="D5395" s="23">
        <f>IFERROR(_xlfn.XLOOKUP($B5395,'Reference Prices - Do Not Edit'!$C$4:$C$6575,'Reference Prices - Do Not Edit'!$D$4:$D$6575),0)</f>
        <v>0</v>
      </c>
      <c r="E5395" s="23">
        <f>IFERROR(_xlfn.XLOOKUP($B5395,'Reference Prices - Do Not Edit'!$C$4:$C$6575,'Reference Prices - Do Not Edit'!$E$4:$E$6575),0)</f>
        <v>0</v>
      </c>
      <c r="F5395" s="25">
        <f>IFERROR(_xlfn.XLOOKUP($B5395,'Reference Prices - Do Not Edit'!$C$4:$C$6575,'Reference Prices - Do Not Edit'!$I$4:$I$6575),0)</f>
        <v>0</v>
      </c>
    </row>
    <row r="5396" spans="2:6">
      <c r="B5396" s="475"/>
      <c r="C5396" s="380" t="str">
        <f>IFERROR(_xlfn.XLOOKUP($B5396,'Reference Prices - Do Not Edit'!$C$4:$C$6575,'Reference Prices - Do Not Edit'!$B$4:$B$6575),"-")</f>
        <v>-</v>
      </c>
      <c r="D5396" s="23">
        <f>IFERROR(_xlfn.XLOOKUP($B5396,'Reference Prices - Do Not Edit'!$C$4:$C$6575,'Reference Prices - Do Not Edit'!$D$4:$D$6575),0)</f>
        <v>0</v>
      </c>
      <c r="E5396" s="23">
        <f>IFERROR(_xlfn.XLOOKUP($B5396,'Reference Prices - Do Not Edit'!$C$4:$C$6575,'Reference Prices - Do Not Edit'!$E$4:$E$6575),0)</f>
        <v>0</v>
      </c>
      <c r="F5396" s="25">
        <f>IFERROR(_xlfn.XLOOKUP($B5396,'Reference Prices - Do Not Edit'!$C$4:$C$6575,'Reference Prices - Do Not Edit'!$I$4:$I$6575),0)</f>
        <v>0</v>
      </c>
    </row>
    <row r="5397" spans="2:6">
      <c r="B5397" s="475"/>
      <c r="C5397" s="380" t="str">
        <f>IFERROR(_xlfn.XLOOKUP($B5397,'Reference Prices - Do Not Edit'!$C$4:$C$6575,'Reference Prices - Do Not Edit'!$B$4:$B$6575),"-")</f>
        <v>-</v>
      </c>
      <c r="D5397" s="23">
        <f>IFERROR(_xlfn.XLOOKUP($B5397,'Reference Prices - Do Not Edit'!$C$4:$C$6575,'Reference Prices - Do Not Edit'!$D$4:$D$6575),0)</f>
        <v>0</v>
      </c>
      <c r="E5397" s="23">
        <f>IFERROR(_xlfn.XLOOKUP($B5397,'Reference Prices - Do Not Edit'!$C$4:$C$6575,'Reference Prices - Do Not Edit'!$E$4:$E$6575),0)</f>
        <v>0</v>
      </c>
      <c r="F5397" s="25">
        <f>IFERROR(_xlfn.XLOOKUP($B5397,'Reference Prices - Do Not Edit'!$C$4:$C$6575,'Reference Prices - Do Not Edit'!$I$4:$I$6575),0)</f>
        <v>0</v>
      </c>
    </row>
    <row r="5398" spans="2:6">
      <c r="B5398" s="475"/>
      <c r="C5398" s="380" t="str">
        <f>IFERROR(_xlfn.XLOOKUP($B5398,'Reference Prices - Do Not Edit'!$C$4:$C$6575,'Reference Prices - Do Not Edit'!$B$4:$B$6575),"-")</f>
        <v>-</v>
      </c>
      <c r="D5398" s="23">
        <f>IFERROR(_xlfn.XLOOKUP($B5398,'Reference Prices - Do Not Edit'!$C$4:$C$6575,'Reference Prices - Do Not Edit'!$D$4:$D$6575),0)</f>
        <v>0</v>
      </c>
      <c r="E5398" s="23">
        <f>IFERROR(_xlfn.XLOOKUP($B5398,'Reference Prices - Do Not Edit'!$C$4:$C$6575,'Reference Prices - Do Not Edit'!$E$4:$E$6575),0)</f>
        <v>0</v>
      </c>
      <c r="F5398" s="25">
        <f>IFERROR(_xlfn.XLOOKUP($B5398,'Reference Prices - Do Not Edit'!$C$4:$C$6575,'Reference Prices - Do Not Edit'!$I$4:$I$6575),0)</f>
        <v>0</v>
      </c>
    </row>
    <row r="5399" spans="2:6">
      <c r="B5399" s="475"/>
      <c r="C5399" s="380" t="str">
        <f>IFERROR(_xlfn.XLOOKUP($B5399,'Reference Prices - Do Not Edit'!$C$4:$C$6575,'Reference Prices - Do Not Edit'!$B$4:$B$6575),"-")</f>
        <v>-</v>
      </c>
      <c r="D5399" s="23">
        <f>IFERROR(_xlfn.XLOOKUP($B5399,'Reference Prices - Do Not Edit'!$C$4:$C$6575,'Reference Prices - Do Not Edit'!$D$4:$D$6575),0)</f>
        <v>0</v>
      </c>
      <c r="E5399" s="23">
        <f>IFERROR(_xlfn.XLOOKUP($B5399,'Reference Prices - Do Not Edit'!$C$4:$C$6575,'Reference Prices - Do Not Edit'!$E$4:$E$6575),0)</f>
        <v>0</v>
      </c>
      <c r="F5399" s="25">
        <f>IFERROR(_xlfn.XLOOKUP($B5399,'Reference Prices - Do Not Edit'!$C$4:$C$6575,'Reference Prices - Do Not Edit'!$I$4:$I$6575),0)</f>
        <v>0</v>
      </c>
    </row>
    <row r="5400" spans="2:6">
      <c r="B5400" s="475"/>
      <c r="C5400" s="380" t="str">
        <f>IFERROR(_xlfn.XLOOKUP($B5400,'Reference Prices - Do Not Edit'!$C$4:$C$6575,'Reference Prices - Do Not Edit'!$B$4:$B$6575),"-")</f>
        <v>-</v>
      </c>
      <c r="D5400" s="23">
        <f>IFERROR(_xlfn.XLOOKUP($B5400,'Reference Prices - Do Not Edit'!$C$4:$C$6575,'Reference Prices - Do Not Edit'!$D$4:$D$6575),0)</f>
        <v>0</v>
      </c>
      <c r="E5400" s="23">
        <f>IFERROR(_xlfn.XLOOKUP($B5400,'Reference Prices - Do Not Edit'!$C$4:$C$6575,'Reference Prices - Do Not Edit'!$E$4:$E$6575),0)</f>
        <v>0</v>
      </c>
      <c r="F5400" s="25">
        <f>IFERROR(_xlfn.XLOOKUP($B5400,'Reference Prices - Do Not Edit'!$C$4:$C$6575,'Reference Prices - Do Not Edit'!$I$4:$I$6575),0)</f>
        <v>0</v>
      </c>
    </row>
    <row r="5401" spans="2:6">
      <c r="B5401" s="475"/>
      <c r="C5401" s="380" t="str">
        <f>IFERROR(_xlfn.XLOOKUP($B5401,'Reference Prices - Do Not Edit'!$C$4:$C$6575,'Reference Prices - Do Not Edit'!$B$4:$B$6575),"-")</f>
        <v>-</v>
      </c>
      <c r="D5401" s="23">
        <f>IFERROR(_xlfn.XLOOKUP($B5401,'Reference Prices - Do Not Edit'!$C$4:$C$6575,'Reference Prices - Do Not Edit'!$D$4:$D$6575),0)</f>
        <v>0</v>
      </c>
      <c r="E5401" s="23">
        <f>IFERROR(_xlfn.XLOOKUP($B5401,'Reference Prices - Do Not Edit'!$C$4:$C$6575,'Reference Prices - Do Not Edit'!$E$4:$E$6575),0)</f>
        <v>0</v>
      </c>
      <c r="F5401" s="25">
        <f>IFERROR(_xlfn.XLOOKUP($B5401,'Reference Prices - Do Not Edit'!$C$4:$C$6575,'Reference Prices - Do Not Edit'!$I$4:$I$6575),0)</f>
        <v>0</v>
      </c>
    </row>
    <row r="5402" spans="2:6">
      <c r="B5402" s="475"/>
      <c r="C5402" s="380" t="str">
        <f>IFERROR(_xlfn.XLOOKUP($B5402,'Reference Prices - Do Not Edit'!$C$4:$C$6575,'Reference Prices - Do Not Edit'!$B$4:$B$6575),"-")</f>
        <v>-</v>
      </c>
      <c r="D5402" s="23">
        <f>IFERROR(_xlfn.XLOOKUP($B5402,'Reference Prices - Do Not Edit'!$C$4:$C$6575,'Reference Prices - Do Not Edit'!$D$4:$D$6575),0)</f>
        <v>0</v>
      </c>
      <c r="E5402" s="23">
        <f>IFERROR(_xlfn.XLOOKUP($B5402,'Reference Prices - Do Not Edit'!$C$4:$C$6575,'Reference Prices - Do Not Edit'!$E$4:$E$6575),0)</f>
        <v>0</v>
      </c>
      <c r="F5402" s="25">
        <f>IFERROR(_xlfn.XLOOKUP($B5402,'Reference Prices - Do Not Edit'!$C$4:$C$6575,'Reference Prices - Do Not Edit'!$I$4:$I$6575),0)</f>
        <v>0</v>
      </c>
    </row>
    <row r="5403" spans="2:6">
      <c r="B5403" s="475"/>
      <c r="C5403" s="380" t="str">
        <f>IFERROR(_xlfn.XLOOKUP($B5403,'Reference Prices - Do Not Edit'!$C$4:$C$6575,'Reference Prices - Do Not Edit'!$B$4:$B$6575),"-")</f>
        <v>-</v>
      </c>
      <c r="D5403" s="23">
        <f>IFERROR(_xlfn.XLOOKUP($B5403,'Reference Prices - Do Not Edit'!$C$4:$C$6575,'Reference Prices - Do Not Edit'!$D$4:$D$6575),0)</f>
        <v>0</v>
      </c>
      <c r="E5403" s="23">
        <f>IFERROR(_xlfn.XLOOKUP($B5403,'Reference Prices - Do Not Edit'!$C$4:$C$6575,'Reference Prices - Do Not Edit'!$E$4:$E$6575),0)</f>
        <v>0</v>
      </c>
      <c r="F5403" s="25">
        <f>IFERROR(_xlfn.XLOOKUP($B5403,'Reference Prices - Do Not Edit'!$C$4:$C$6575,'Reference Prices - Do Not Edit'!$I$4:$I$6575),0)</f>
        <v>0</v>
      </c>
    </row>
    <row r="5404" spans="2:6">
      <c r="B5404" s="475"/>
      <c r="C5404" s="380" t="str">
        <f>IFERROR(_xlfn.XLOOKUP($B5404,'Reference Prices - Do Not Edit'!$C$4:$C$6575,'Reference Prices - Do Not Edit'!$B$4:$B$6575),"-")</f>
        <v>-</v>
      </c>
      <c r="D5404" s="23">
        <f>IFERROR(_xlfn.XLOOKUP($B5404,'Reference Prices - Do Not Edit'!$C$4:$C$6575,'Reference Prices - Do Not Edit'!$D$4:$D$6575),0)</f>
        <v>0</v>
      </c>
      <c r="E5404" s="23">
        <f>IFERROR(_xlfn.XLOOKUP($B5404,'Reference Prices - Do Not Edit'!$C$4:$C$6575,'Reference Prices - Do Not Edit'!$E$4:$E$6575),0)</f>
        <v>0</v>
      </c>
      <c r="F5404" s="25">
        <f>IFERROR(_xlfn.XLOOKUP($B5404,'Reference Prices - Do Not Edit'!$C$4:$C$6575,'Reference Prices - Do Not Edit'!$I$4:$I$6575),0)</f>
        <v>0</v>
      </c>
    </row>
    <row r="5405" spans="2:6">
      <c r="B5405" s="475"/>
      <c r="C5405" s="380" t="str">
        <f>IFERROR(_xlfn.XLOOKUP($B5405,'Reference Prices - Do Not Edit'!$C$4:$C$6575,'Reference Prices - Do Not Edit'!$B$4:$B$6575),"-")</f>
        <v>-</v>
      </c>
      <c r="D5405" s="23">
        <f>IFERROR(_xlfn.XLOOKUP($B5405,'Reference Prices - Do Not Edit'!$C$4:$C$6575,'Reference Prices - Do Not Edit'!$D$4:$D$6575),0)</f>
        <v>0</v>
      </c>
      <c r="E5405" s="23">
        <f>IFERROR(_xlfn.XLOOKUP($B5405,'Reference Prices - Do Not Edit'!$C$4:$C$6575,'Reference Prices - Do Not Edit'!$E$4:$E$6575),0)</f>
        <v>0</v>
      </c>
      <c r="F5405" s="25">
        <f>IFERROR(_xlfn.XLOOKUP($B5405,'Reference Prices - Do Not Edit'!$C$4:$C$6575,'Reference Prices - Do Not Edit'!$I$4:$I$6575),0)</f>
        <v>0</v>
      </c>
    </row>
    <row r="5406" spans="2:6">
      <c r="B5406" s="475"/>
      <c r="C5406" s="380" t="str">
        <f>IFERROR(_xlfn.XLOOKUP($B5406,'Reference Prices - Do Not Edit'!$C$4:$C$6575,'Reference Prices - Do Not Edit'!$B$4:$B$6575),"-")</f>
        <v>-</v>
      </c>
      <c r="D5406" s="23">
        <f>IFERROR(_xlfn.XLOOKUP($B5406,'Reference Prices - Do Not Edit'!$C$4:$C$6575,'Reference Prices - Do Not Edit'!$D$4:$D$6575),0)</f>
        <v>0</v>
      </c>
      <c r="E5406" s="23">
        <f>IFERROR(_xlfn.XLOOKUP($B5406,'Reference Prices - Do Not Edit'!$C$4:$C$6575,'Reference Prices - Do Not Edit'!$E$4:$E$6575),0)</f>
        <v>0</v>
      </c>
      <c r="F5406" s="25">
        <f>IFERROR(_xlfn.XLOOKUP($B5406,'Reference Prices - Do Not Edit'!$C$4:$C$6575,'Reference Prices - Do Not Edit'!$I$4:$I$6575),0)</f>
        <v>0</v>
      </c>
    </row>
    <row r="5407" spans="2:6">
      <c r="B5407" s="475"/>
      <c r="C5407" s="380" t="str">
        <f>IFERROR(_xlfn.XLOOKUP($B5407,'Reference Prices - Do Not Edit'!$C$4:$C$6575,'Reference Prices - Do Not Edit'!$B$4:$B$6575),"-")</f>
        <v>-</v>
      </c>
      <c r="D5407" s="23">
        <f>IFERROR(_xlfn.XLOOKUP($B5407,'Reference Prices - Do Not Edit'!$C$4:$C$6575,'Reference Prices - Do Not Edit'!$D$4:$D$6575),0)</f>
        <v>0</v>
      </c>
      <c r="E5407" s="23">
        <f>IFERROR(_xlfn.XLOOKUP($B5407,'Reference Prices - Do Not Edit'!$C$4:$C$6575,'Reference Prices - Do Not Edit'!$E$4:$E$6575),0)</f>
        <v>0</v>
      </c>
      <c r="F5407" s="25">
        <f>IFERROR(_xlfn.XLOOKUP($B5407,'Reference Prices - Do Not Edit'!$C$4:$C$6575,'Reference Prices - Do Not Edit'!$I$4:$I$6575),0)</f>
        <v>0</v>
      </c>
    </row>
    <row r="5408" spans="2:6">
      <c r="B5408" s="475"/>
      <c r="C5408" s="380" t="str">
        <f>IFERROR(_xlfn.XLOOKUP($B5408,'Reference Prices - Do Not Edit'!$C$4:$C$6575,'Reference Prices - Do Not Edit'!$B$4:$B$6575),"-")</f>
        <v>-</v>
      </c>
      <c r="D5408" s="23">
        <f>IFERROR(_xlfn.XLOOKUP($B5408,'Reference Prices - Do Not Edit'!$C$4:$C$6575,'Reference Prices - Do Not Edit'!$D$4:$D$6575),0)</f>
        <v>0</v>
      </c>
      <c r="E5408" s="23">
        <f>IFERROR(_xlfn.XLOOKUP($B5408,'Reference Prices - Do Not Edit'!$C$4:$C$6575,'Reference Prices - Do Not Edit'!$E$4:$E$6575),0)</f>
        <v>0</v>
      </c>
      <c r="F5408" s="25">
        <f>IFERROR(_xlfn.XLOOKUP($B5408,'Reference Prices - Do Not Edit'!$C$4:$C$6575,'Reference Prices - Do Not Edit'!$I$4:$I$6575),0)</f>
        <v>0</v>
      </c>
    </row>
    <row r="5409" spans="2:6">
      <c r="B5409" s="475"/>
      <c r="C5409" s="380" t="str">
        <f>IFERROR(_xlfn.XLOOKUP($B5409,'Reference Prices - Do Not Edit'!$C$4:$C$6575,'Reference Prices - Do Not Edit'!$B$4:$B$6575),"-")</f>
        <v>-</v>
      </c>
      <c r="D5409" s="23">
        <f>IFERROR(_xlfn.XLOOKUP($B5409,'Reference Prices - Do Not Edit'!$C$4:$C$6575,'Reference Prices - Do Not Edit'!$D$4:$D$6575),0)</f>
        <v>0</v>
      </c>
      <c r="E5409" s="23">
        <f>IFERROR(_xlfn.XLOOKUP($B5409,'Reference Prices - Do Not Edit'!$C$4:$C$6575,'Reference Prices - Do Not Edit'!$E$4:$E$6575),0)</f>
        <v>0</v>
      </c>
      <c r="F5409" s="25">
        <f>IFERROR(_xlfn.XLOOKUP($B5409,'Reference Prices - Do Not Edit'!$C$4:$C$6575,'Reference Prices - Do Not Edit'!$I$4:$I$6575),0)</f>
        <v>0</v>
      </c>
    </row>
    <row r="5410" spans="2:6">
      <c r="B5410" s="475"/>
      <c r="C5410" s="380" t="str">
        <f>IFERROR(_xlfn.XLOOKUP($B5410,'Reference Prices - Do Not Edit'!$C$4:$C$6575,'Reference Prices - Do Not Edit'!$B$4:$B$6575),"-")</f>
        <v>-</v>
      </c>
      <c r="D5410" s="23">
        <f>IFERROR(_xlfn.XLOOKUP($B5410,'Reference Prices - Do Not Edit'!$C$4:$C$6575,'Reference Prices - Do Not Edit'!$D$4:$D$6575),0)</f>
        <v>0</v>
      </c>
      <c r="E5410" s="23">
        <f>IFERROR(_xlfn.XLOOKUP($B5410,'Reference Prices - Do Not Edit'!$C$4:$C$6575,'Reference Prices - Do Not Edit'!$E$4:$E$6575),0)</f>
        <v>0</v>
      </c>
      <c r="F5410" s="25">
        <f>IFERROR(_xlfn.XLOOKUP($B5410,'Reference Prices - Do Not Edit'!$C$4:$C$6575,'Reference Prices - Do Not Edit'!$I$4:$I$6575),0)</f>
        <v>0</v>
      </c>
    </row>
    <row r="5411" spans="2:6">
      <c r="B5411" s="475"/>
      <c r="C5411" s="380" t="str">
        <f>IFERROR(_xlfn.XLOOKUP($B5411,'Reference Prices - Do Not Edit'!$C$4:$C$6575,'Reference Prices - Do Not Edit'!$B$4:$B$6575),"-")</f>
        <v>-</v>
      </c>
      <c r="D5411" s="23">
        <f>IFERROR(_xlfn.XLOOKUP($B5411,'Reference Prices - Do Not Edit'!$C$4:$C$6575,'Reference Prices - Do Not Edit'!$D$4:$D$6575),0)</f>
        <v>0</v>
      </c>
      <c r="E5411" s="23">
        <f>IFERROR(_xlfn.XLOOKUP($B5411,'Reference Prices - Do Not Edit'!$C$4:$C$6575,'Reference Prices - Do Not Edit'!$E$4:$E$6575),0)</f>
        <v>0</v>
      </c>
      <c r="F5411" s="25">
        <f>IFERROR(_xlfn.XLOOKUP($B5411,'Reference Prices - Do Not Edit'!$C$4:$C$6575,'Reference Prices - Do Not Edit'!$I$4:$I$6575),0)</f>
        <v>0</v>
      </c>
    </row>
    <row r="5412" spans="2:6">
      <c r="B5412" s="475"/>
      <c r="C5412" s="380" t="str">
        <f>IFERROR(_xlfn.XLOOKUP($B5412,'Reference Prices - Do Not Edit'!$C$4:$C$6575,'Reference Prices - Do Not Edit'!$B$4:$B$6575),"-")</f>
        <v>-</v>
      </c>
      <c r="D5412" s="23">
        <f>IFERROR(_xlfn.XLOOKUP($B5412,'Reference Prices - Do Not Edit'!$C$4:$C$6575,'Reference Prices - Do Not Edit'!$D$4:$D$6575),0)</f>
        <v>0</v>
      </c>
      <c r="E5412" s="23">
        <f>IFERROR(_xlfn.XLOOKUP($B5412,'Reference Prices - Do Not Edit'!$C$4:$C$6575,'Reference Prices - Do Not Edit'!$E$4:$E$6575),0)</f>
        <v>0</v>
      </c>
      <c r="F5412" s="25">
        <f>IFERROR(_xlfn.XLOOKUP($B5412,'Reference Prices - Do Not Edit'!$C$4:$C$6575,'Reference Prices - Do Not Edit'!$I$4:$I$6575),0)</f>
        <v>0</v>
      </c>
    </row>
    <row r="5413" spans="2:6">
      <c r="B5413" s="475"/>
      <c r="C5413" s="380" t="str">
        <f>IFERROR(_xlfn.XLOOKUP($B5413,'Reference Prices - Do Not Edit'!$C$4:$C$6575,'Reference Prices - Do Not Edit'!$B$4:$B$6575),"-")</f>
        <v>-</v>
      </c>
      <c r="D5413" s="23">
        <f>IFERROR(_xlfn.XLOOKUP($B5413,'Reference Prices - Do Not Edit'!$C$4:$C$6575,'Reference Prices - Do Not Edit'!$D$4:$D$6575),0)</f>
        <v>0</v>
      </c>
      <c r="E5413" s="23">
        <f>IFERROR(_xlfn.XLOOKUP($B5413,'Reference Prices - Do Not Edit'!$C$4:$C$6575,'Reference Prices - Do Not Edit'!$E$4:$E$6575),0)</f>
        <v>0</v>
      </c>
      <c r="F5413" s="25">
        <f>IFERROR(_xlfn.XLOOKUP($B5413,'Reference Prices - Do Not Edit'!$C$4:$C$6575,'Reference Prices - Do Not Edit'!$I$4:$I$6575),0)</f>
        <v>0</v>
      </c>
    </row>
    <row r="5414" spans="2:6">
      <c r="B5414" s="475"/>
      <c r="C5414" s="380" t="str">
        <f>IFERROR(_xlfn.XLOOKUP($B5414,'Reference Prices - Do Not Edit'!$C$4:$C$6575,'Reference Prices - Do Not Edit'!$B$4:$B$6575),"-")</f>
        <v>-</v>
      </c>
      <c r="D5414" s="23">
        <f>IFERROR(_xlfn.XLOOKUP($B5414,'Reference Prices - Do Not Edit'!$C$4:$C$6575,'Reference Prices - Do Not Edit'!$D$4:$D$6575),0)</f>
        <v>0</v>
      </c>
      <c r="E5414" s="23">
        <f>IFERROR(_xlfn.XLOOKUP($B5414,'Reference Prices - Do Not Edit'!$C$4:$C$6575,'Reference Prices - Do Not Edit'!$E$4:$E$6575),0)</f>
        <v>0</v>
      </c>
      <c r="F5414" s="25">
        <f>IFERROR(_xlfn.XLOOKUP($B5414,'Reference Prices - Do Not Edit'!$C$4:$C$6575,'Reference Prices - Do Not Edit'!$I$4:$I$6575),0)</f>
        <v>0</v>
      </c>
    </row>
    <row r="5415" spans="2:6">
      <c r="B5415" s="475"/>
      <c r="C5415" s="380" t="str">
        <f>IFERROR(_xlfn.XLOOKUP($B5415,'Reference Prices - Do Not Edit'!$C$4:$C$6575,'Reference Prices - Do Not Edit'!$B$4:$B$6575),"-")</f>
        <v>-</v>
      </c>
      <c r="D5415" s="23">
        <f>IFERROR(_xlfn.XLOOKUP($B5415,'Reference Prices - Do Not Edit'!$C$4:$C$6575,'Reference Prices - Do Not Edit'!$D$4:$D$6575),0)</f>
        <v>0</v>
      </c>
      <c r="E5415" s="23">
        <f>IFERROR(_xlfn.XLOOKUP($B5415,'Reference Prices - Do Not Edit'!$C$4:$C$6575,'Reference Prices - Do Not Edit'!$E$4:$E$6575),0)</f>
        <v>0</v>
      </c>
      <c r="F5415" s="25">
        <f>IFERROR(_xlfn.XLOOKUP($B5415,'Reference Prices - Do Not Edit'!$C$4:$C$6575,'Reference Prices - Do Not Edit'!$I$4:$I$6575),0)</f>
        <v>0</v>
      </c>
    </row>
    <row r="5416" spans="2:6">
      <c r="B5416" s="475"/>
      <c r="C5416" s="380" t="str">
        <f>IFERROR(_xlfn.XLOOKUP($B5416,'Reference Prices - Do Not Edit'!$C$4:$C$6575,'Reference Prices - Do Not Edit'!$B$4:$B$6575),"-")</f>
        <v>-</v>
      </c>
      <c r="D5416" s="23">
        <f>IFERROR(_xlfn.XLOOKUP($B5416,'Reference Prices - Do Not Edit'!$C$4:$C$6575,'Reference Prices - Do Not Edit'!$D$4:$D$6575),0)</f>
        <v>0</v>
      </c>
      <c r="E5416" s="23">
        <f>IFERROR(_xlfn.XLOOKUP($B5416,'Reference Prices - Do Not Edit'!$C$4:$C$6575,'Reference Prices - Do Not Edit'!$E$4:$E$6575),0)</f>
        <v>0</v>
      </c>
      <c r="F5416" s="25">
        <f>IFERROR(_xlfn.XLOOKUP($B5416,'Reference Prices - Do Not Edit'!$C$4:$C$6575,'Reference Prices - Do Not Edit'!$I$4:$I$6575),0)</f>
        <v>0</v>
      </c>
    </row>
    <row r="5417" spans="2:6">
      <c r="B5417" s="475"/>
      <c r="C5417" s="380" t="str">
        <f>IFERROR(_xlfn.XLOOKUP($B5417,'Reference Prices - Do Not Edit'!$C$4:$C$6575,'Reference Prices - Do Not Edit'!$B$4:$B$6575),"-")</f>
        <v>-</v>
      </c>
      <c r="D5417" s="23">
        <f>IFERROR(_xlfn.XLOOKUP($B5417,'Reference Prices - Do Not Edit'!$C$4:$C$6575,'Reference Prices - Do Not Edit'!$D$4:$D$6575),0)</f>
        <v>0</v>
      </c>
      <c r="E5417" s="23">
        <f>IFERROR(_xlfn.XLOOKUP($B5417,'Reference Prices - Do Not Edit'!$C$4:$C$6575,'Reference Prices - Do Not Edit'!$E$4:$E$6575),0)</f>
        <v>0</v>
      </c>
      <c r="F5417" s="25">
        <f>IFERROR(_xlfn.XLOOKUP($B5417,'Reference Prices - Do Not Edit'!$C$4:$C$6575,'Reference Prices - Do Not Edit'!$I$4:$I$6575),0)</f>
        <v>0</v>
      </c>
    </row>
    <row r="5418" spans="2:6">
      <c r="B5418" s="475"/>
      <c r="C5418" s="380" t="str">
        <f>IFERROR(_xlfn.XLOOKUP($B5418,'Reference Prices - Do Not Edit'!$C$4:$C$6575,'Reference Prices - Do Not Edit'!$B$4:$B$6575),"-")</f>
        <v>-</v>
      </c>
      <c r="D5418" s="23">
        <f>IFERROR(_xlfn.XLOOKUP($B5418,'Reference Prices - Do Not Edit'!$C$4:$C$6575,'Reference Prices - Do Not Edit'!$D$4:$D$6575),0)</f>
        <v>0</v>
      </c>
      <c r="E5418" s="23">
        <f>IFERROR(_xlfn.XLOOKUP($B5418,'Reference Prices - Do Not Edit'!$C$4:$C$6575,'Reference Prices - Do Not Edit'!$E$4:$E$6575),0)</f>
        <v>0</v>
      </c>
      <c r="F5418" s="25">
        <f>IFERROR(_xlfn.XLOOKUP($B5418,'Reference Prices - Do Not Edit'!$C$4:$C$6575,'Reference Prices - Do Not Edit'!$I$4:$I$6575),0)</f>
        <v>0</v>
      </c>
    </row>
    <row r="5419" spans="2:6">
      <c r="B5419" s="475"/>
      <c r="C5419" s="380" t="str">
        <f>IFERROR(_xlfn.XLOOKUP($B5419,'Reference Prices - Do Not Edit'!$C$4:$C$6575,'Reference Prices - Do Not Edit'!$B$4:$B$6575),"-")</f>
        <v>-</v>
      </c>
      <c r="D5419" s="23">
        <f>IFERROR(_xlfn.XLOOKUP($B5419,'Reference Prices - Do Not Edit'!$C$4:$C$6575,'Reference Prices - Do Not Edit'!$D$4:$D$6575),0)</f>
        <v>0</v>
      </c>
      <c r="E5419" s="23">
        <f>IFERROR(_xlfn.XLOOKUP($B5419,'Reference Prices - Do Not Edit'!$C$4:$C$6575,'Reference Prices - Do Not Edit'!$E$4:$E$6575),0)</f>
        <v>0</v>
      </c>
      <c r="F5419" s="25">
        <f>IFERROR(_xlfn.XLOOKUP($B5419,'Reference Prices - Do Not Edit'!$C$4:$C$6575,'Reference Prices - Do Not Edit'!$I$4:$I$6575),0)</f>
        <v>0</v>
      </c>
    </row>
    <row r="5420" spans="2:6">
      <c r="B5420" s="475"/>
      <c r="C5420" s="380" t="str">
        <f>IFERROR(_xlfn.XLOOKUP($B5420,'Reference Prices - Do Not Edit'!$C$4:$C$6575,'Reference Prices - Do Not Edit'!$B$4:$B$6575),"-")</f>
        <v>-</v>
      </c>
      <c r="D5420" s="23">
        <f>IFERROR(_xlfn.XLOOKUP($B5420,'Reference Prices - Do Not Edit'!$C$4:$C$6575,'Reference Prices - Do Not Edit'!$D$4:$D$6575),0)</f>
        <v>0</v>
      </c>
      <c r="E5420" s="23">
        <f>IFERROR(_xlfn.XLOOKUP($B5420,'Reference Prices - Do Not Edit'!$C$4:$C$6575,'Reference Prices - Do Not Edit'!$E$4:$E$6575),0)</f>
        <v>0</v>
      </c>
      <c r="F5420" s="25">
        <f>IFERROR(_xlfn.XLOOKUP($B5420,'Reference Prices - Do Not Edit'!$C$4:$C$6575,'Reference Prices - Do Not Edit'!$I$4:$I$6575),0)</f>
        <v>0</v>
      </c>
    </row>
    <row r="5421" spans="2:6">
      <c r="B5421" s="475"/>
      <c r="C5421" s="380" t="str">
        <f>IFERROR(_xlfn.XLOOKUP($B5421,'Reference Prices - Do Not Edit'!$C$4:$C$6575,'Reference Prices - Do Not Edit'!$B$4:$B$6575),"-")</f>
        <v>-</v>
      </c>
      <c r="D5421" s="23">
        <f>IFERROR(_xlfn.XLOOKUP($B5421,'Reference Prices - Do Not Edit'!$C$4:$C$6575,'Reference Prices - Do Not Edit'!$D$4:$D$6575),0)</f>
        <v>0</v>
      </c>
      <c r="E5421" s="23">
        <f>IFERROR(_xlfn.XLOOKUP($B5421,'Reference Prices - Do Not Edit'!$C$4:$C$6575,'Reference Prices - Do Not Edit'!$E$4:$E$6575),0)</f>
        <v>0</v>
      </c>
      <c r="F5421" s="25">
        <f>IFERROR(_xlfn.XLOOKUP($B5421,'Reference Prices - Do Not Edit'!$C$4:$C$6575,'Reference Prices - Do Not Edit'!$I$4:$I$6575),0)</f>
        <v>0</v>
      </c>
    </row>
    <row r="5422" spans="2:6">
      <c r="B5422" s="475"/>
      <c r="C5422" s="380" t="str">
        <f>IFERROR(_xlfn.XLOOKUP($B5422,'Reference Prices - Do Not Edit'!$C$4:$C$6575,'Reference Prices - Do Not Edit'!$B$4:$B$6575),"-")</f>
        <v>-</v>
      </c>
      <c r="D5422" s="23">
        <f>IFERROR(_xlfn.XLOOKUP($B5422,'Reference Prices - Do Not Edit'!$C$4:$C$6575,'Reference Prices - Do Not Edit'!$D$4:$D$6575),0)</f>
        <v>0</v>
      </c>
      <c r="E5422" s="23">
        <f>IFERROR(_xlfn.XLOOKUP($B5422,'Reference Prices - Do Not Edit'!$C$4:$C$6575,'Reference Prices - Do Not Edit'!$E$4:$E$6575),0)</f>
        <v>0</v>
      </c>
      <c r="F5422" s="25">
        <f>IFERROR(_xlfn.XLOOKUP($B5422,'Reference Prices - Do Not Edit'!$C$4:$C$6575,'Reference Prices - Do Not Edit'!$I$4:$I$6575),0)</f>
        <v>0</v>
      </c>
    </row>
    <row r="5423" spans="2:6">
      <c r="B5423" s="475"/>
      <c r="C5423" s="380" t="str">
        <f>IFERROR(_xlfn.XLOOKUP($B5423,'Reference Prices - Do Not Edit'!$C$4:$C$6575,'Reference Prices - Do Not Edit'!$B$4:$B$6575),"-")</f>
        <v>-</v>
      </c>
      <c r="D5423" s="23">
        <f>IFERROR(_xlfn.XLOOKUP($B5423,'Reference Prices - Do Not Edit'!$C$4:$C$6575,'Reference Prices - Do Not Edit'!$D$4:$D$6575),0)</f>
        <v>0</v>
      </c>
      <c r="E5423" s="23">
        <f>IFERROR(_xlfn.XLOOKUP($B5423,'Reference Prices - Do Not Edit'!$C$4:$C$6575,'Reference Prices - Do Not Edit'!$E$4:$E$6575),0)</f>
        <v>0</v>
      </c>
      <c r="F5423" s="25">
        <f>IFERROR(_xlfn.XLOOKUP($B5423,'Reference Prices - Do Not Edit'!$C$4:$C$6575,'Reference Prices - Do Not Edit'!$I$4:$I$6575),0)</f>
        <v>0</v>
      </c>
    </row>
    <row r="5424" spans="2:6">
      <c r="B5424" s="475"/>
      <c r="C5424" s="380" t="str">
        <f>IFERROR(_xlfn.XLOOKUP($B5424,'Reference Prices - Do Not Edit'!$C$4:$C$6575,'Reference Prices - Do Not Edit'!$B$4:$B$6575),"-")</f>
        <v>-</v>
      </c>
      <c r="D5424" s="23">
        <f>IFERROR(_xlfn.XLOOKUP($B5424,'Reference Prices - Do Not Edit'!$C$4:$C$6575,'Reference Prices - Do Not Edit'!$D$4:$D$6575),0)</f>
        <v>0</v>
      </c>
      <c r="E5424" s="23">
        <f>IFERROR(_xlfn.XLOOKUP($B5424,'Reference Prices - Do Not Edit'!$C$4:$C$6575,'Reference Prices - Do Not Edit'!$E$4:$E$6575),0)</f>
        <v>0</v>
      </c>
      <c r="F5424" s="25">
        <f>IFERROR(_xlfn.XLOOKUP($B5424,'Reference Prices - Do Not Edit'!$C$4:$C$6575,'Reference Prices - Do Not Edit'!$I$4:$I$6575),0)</f>
        <v>0</v>
      </c>
    </row>
    <row r="5425" spans="2:6">
      <c r="B5425" s="475"/>
      <c r="C5425" s="380" t="str">
        <f>IFERROR(_xlfn.XLOOKUP($B5425,'Reference Prices - Do Not Edit'!$C$4:$C$6575,'Reference Prices - Do Not Edit'!$B$4:$B$6575),"-")</f>
        <v>-</v>
      </c>
      <c r="D5425" s="23">
        <f>IFERROR(_xlfn.XLOOKUP($B5425,'Reference Prices - Do Not Edit'!$C$4:$C$6575,'Reference Prices - Do Not Edit'!$D$4:$D$6575),0)</f>
        <v>0</v>
      </c>
      <c r="E5425" s="23">
        <f>IFERROR(_xlfn.XLOOKUP($B5425,'Reference Prices - Do Not Edit'!$C$4:$C$6575,'Reference Prices - Do Not Edit'!$E$4:$E$6575),0)</f>
        <v>0</v>
      </c>
      <c r="F5425" s="25">
        <f>IFERROR(_xlfn.XLOOKUP($B5425,'Reference Prices - Do Not Edit'!$C$4:$C$6575,'Reference Prices - Do Not Edit'!$I$4:$I$6575),0)</f>
        <v>0</v>
      </c>
    </row>
    <row r="5426" spans="2:6">
      <c r="B5426" s="475"/>
      <c r="C5426" s="380" t="str">
        <f>IFERROR(_xlfn.XLOOKUP($B5426,'Reference Prices - Do Not Edit'!$C$4:$C$6575,'Reference Prices - Do Not Edit'!$B$4:$B$6575),"-")</f>
        <v>-</v>
      </c>
      <c r="D5426" s="23">
        <f>IFERROR(_xlfn.XLOOKUP($B5426,'Reference Prices - Do Not Edit'!$C$4:$C$6575,'Reference Prices - Do Not Edit'!$D$4:$D$6575),0)</f>
        <v>0</v>
      </c>
      <c r="E5426" s="23">
        <f>IFERROR(_xlfn.XLOOKUP($B5426,'Reference Prices - Do Not Edit'!$C$4:$C$6575,'Reference Prices - Do Not Edit'!$E$4:$E$6575),0)</f>
        <v>0</v>
      </c>
      <c r="F5426" s="25">
        <f>IFERROR(_xlfn.XLOOKUP($B5426,'Reference Prices - Do Not Edit'!$C$4:$C$6575,'Reference Prices - Do Not Edit'!$I$4:$I$6575),0)</f>
        <v>0</v>
      </c>
    </row>
    <row r="5427" spans="2:6">
      <c r="B5427" s="475"/>
      <c r="C5427" s="380" t="str">
        <f>IFERROR(_xlfn.XLOOKUP($B5427,'Reference Prices - Do Not Edit'!$C$4:$C$6575,'Reference Prices - Do Not Edit'!$B$4:$B$6575),"-")</f>
        <v>-</v>
      </c>
      <c r="D5427" s="23">
        <f>IFERROR(_xlfn.XLOOKUP($B5427,'Reference Prices - Do Not Edit'!$C$4:$C$6575,'Reference Prices - Do Not Edit'!$D$4:$D$6575),0)</f>
        <v>0</v>
      </c>
      <c r="E5427" s="23">
        <f>IFERROR(_xlfn.XLOOKUP($B5427,'Reference Prices - Do Not Edit'!$C$4:$C$6575,'Reference Prices - Do Not Edit'!$E$4:$E$6575),0)</f>
        <v>0</v>
      </c>
      <c r="F5427" s="25">
        <f>IFERROR(_xlfn.XLOOKUP($B5427,'Reference Prices - Do Not Edit'!$C$4:$C$6575,'Reference Prices - Do Not Edit'!$I$4:$I$6575),0)</f>
        <v>0</v>
      </c>
    </row>
    <row r="5428" spans="2:6">
      <c r="B5428" s="475"/>
      <c r="C5428" s="380" t="str">
        <f>IFERROR(_xlfn.XLOOKUP($B5428,'Reference Prices - Do Not Edit'!$C$4:$C$6575,'Reference Prices - Do Not Edit'!$B$4:$B$6575),"-")</f>
        <v>-</v>
      </c>
      <c r="D5428" s="23">
        <f>IFERROR(_xlfn.XLOOKUP($B5428,'Reference Prices - Do Not Edit'!$C$4:$C$6575,'Reference Prices - Do Not Edit'!$D$4:$D$6575),0)</f>
        <v>0</v>
      </c>
      <c r="E5428" s="23">
        <f>IFERROR(_xlfn.XLOOKUP($B5428,'Reference Prices - Do Not Edit'!$C$4:$C$6575,'Reference Prices - Do Not Edit'!$E$4:$E$6575),0)</f>
        <v>0</v>
      </c>
      <c r="F5428" s="25">
        <f>IFERROR(_xlfn.XLOOKUP($B5428,'Reference Prices - Do Not Edit'!$C$4:$C$6575,'Reference Prices - Do Not Edit'!$I$4:$I$6575),0)</f>
        <v>0</v>
      </c>
    </row>
    <row r="5429" spans="2:6">
      <c r="B5429" s="475"/>
      <c r="C5429" s="380" t="str">
        <f>IFERROR(_xlfn.XLOOKUP($B5429,'Reference Prices - Do Not Edit'!$C$4:$C$6575,'Reference Prices - Do Not Edit'!$B$4:$B$6575),"-")</f>
        <v>-</v>
      </c>
      <c r="D5429" s="23">
        <f>IFERROR(_xlfn.XLOOKUP($B5429,'Reference Prices - Do Not Edit'!$C$4:$C$6575,'Reference Prices - Do Not Edit'!$D$4:$D$6575),0)</f>
        <v>0</v>
      </c>
      <c r="E5429" s="23">
        <f>IFERROR(_xlfn.XLOOKUP($B5429,'Reference Prices - Do Not Edit'!$C$4:$C$6575,'Reference Prices - Do Not Edit'!$E$4:$E$6575),0)</f>
        <v>0</v>
      </c>
      <c r="F5429" s="25">
        <f>IFERROR(_xlfn.XLOOKUP($B5429,'Reference Prices - Do Not Edit'!$C$4:$C$6575,'Reference Prices - Do Not Edit'!$I$4:$I$6575),0)</f>
        <v>0</v>
      </c>
    </row>
    <row r="5430" spans="2:6">
      <c r="B5430" s="475"/>
      <c r="C5430" s="380" t="str">
        <f>IFERROR(_xlfn.XLOOKUP($B5430,'Reference Prices - Do Not Edit'!$C$4:$C$6575,'Reference Prices - Do Not Edit'!$B$4:$B$6575),"-")</f>
        <v>-</v>
      </c>
      <c r="D5430" s="23">
        <f>IFERROR(_xlfn.XLOOKUP($B5430,'Reference Prices - Do Not Edit'!$C$4:$C$6575,'Reference Prices - Do Not Edit'!$D$4:$D$6575),0)</f>
        <v>0</v>
      </c>
      <c r="E5430" s="23">
        <f>IFERROR(_xlfn.XLOOKUP($B5430,'Reference Prices - Do Not Edit'!$C$4:$C$6575,'Reference Prices - Do Not Edit'!$E$4:$E$6575),0)</f>
        <v>0</v>
      </c>
      <c r="F5430" s="25">
        <f>IFERROR(_xlfn.XLOOKUP($B5430,'Reference Prices - Do Not Edit'!$C$4:$C$6575,'Reference Prices - Do Not Edit'!$I$4:$I$6575),0)</f>
        <v>0</v>
      </c>
    </row>
    <row r="5431" spans="2:6">
      <c r="B5431" s="475"/>
      <c r="C5431" s="380" t="str">
        <f>IFERROR(_xlfn.XLOOKUP($B5431,'Reference Prices - Do Not Edit'!$C$4:$C$6575,'Reference Prices - Do Not Edit'!$B$4:$B$6575),"-")</f>
        <v>-</v>
      </c>
      <c r="D5431" s="23">
        <f>IFERROR(_xlfn.XLOOKUP($B5431,'Reference Prices - Do Not Edit'!$C$4:$C$6575,'Reference Prices - Do Not Edit'!$D$4:$D$6575),0)</f>
        <v>0</v>
      </c>
      <c r="E5431" s="23">
        <f>IFERROR(_xlfn.XLOOKUP($B5431,'Reference Prices - Do Not Edit'!$C$4:$C$6575,'Reference Prices - Do Not Edit'!$E$4:$E$6575),0)</f>
        <v>0</v>
      </c>
      <c r="F5431" s="25">
        <f>IFERROR(_xlfn.XLOOKUP($B5431,'Reference Prices - Do Not Edit'!$C$4:$C$6575,'Reference Prices - Do Not Edit'!$I$4:$I$6575),0)</f>
        <v>0</v>
      </c>
    </row>
    <row r="5432" spans="2:6">
      <c r="B5432" s="475"/>
      <c r="C5432" s="380" t="str">
        <f>IFERROR(_xlfn.XLOOKUP($B5432,'Reference Prices - Do Not Edit'!$C$4:$C$6575,'Reference Prices - Do Not Edit'!$B$4:$B$6575),"-")</f>
        <v>-</v>
      </c>
      <c r="D5432" s="23">
        <f>IFERROR(_xlfn.XLOOKUP($B5432,'Reference Prices - Do Not Edit'!$C$4:$C$6575,'Reference Prices - Do Not Edit'!$D$4:$D$6575),0)</f>
        <v>0</v>
      </c>
      <c r="E5432" s="23">
        <f>IFERROR(_xlfn.XLOOKUP($B5432,'Reference Prices - Do Not Edit'!$C$4:$C$6575,'Reference Prices - Do Not Edit'!$E$4:$E$6575),0)</f>
        <v>0</v>
      </c>
      <c r="F5432" s="25">
        <f>IFERROR(_xlfn.XLOOKUP($B5432,'Reference Prices - Do Not Edit'!$C$4:$C$6575,'Reference Prices - Do Not Edit'!$I$4:$I$6575),0)</f>
        <v>0</v>
      </c>
    </row>
    <row r="5433" spans="2:6">
      <c r="B5433" s="475"/>
      <c r="C5433" s="380" t="str">
        <f>IFERROR(_xlfn.XLOOKUP($B5433,'Reference Prices - Do Not Edit'!$C$4:$C$6575,'Reference Prices - Do Not Edit'!$B$4:$B$6575),"-")</f>
        <v>-</v>
      </c>
      <c r="D5433" s="23">
        <f>IFERROR(_xlfn.XLOOKUP($B5433,'Reference Prices - Do Not Edit'!$C$4:$C$6575,'Reference Prices - Do Not Edit'!$D$4:$D$6575),0)</f>
        <v>0</v>
      </c>
      <c r="E5433" s="23">
        <f>IFERROR(_xlfn.XLOOKUP($B5433,'Reference Prices - Do Not Edit'!$C$4:$C$6575,'Reference Prices - Do Not Edit'!$E$4:$E$6575),0)</f>
        <v>0</v>
      </c>
      <c r="F5433" s="25">
        <f>IFERROR(_xlfn.XLOOKUP($B5433,'Reference Prices - Do Not Edit'!$C$4:$C$6575,'Reference Prices - Do Not Edit'!$I$4:$I$6575),0)</f>
        <v>0</v>
      </c>
    </row>
    <row r="5434" spans="2:6">
      <c r="B5434" s="475"/>
      <c r="C5434" s="380" t="str">
        <f>IFERROR(_xlfn.XLOOKUP($B5434,'Reference Prices - Do Not Edit'!$C$4:$C$6575,'Reference Prices - Do Not Edit'!$B$4:$B$6575),"-")</f>
        <v>-</v>
      </c>
      <c r="D5434" s="23">
        <f>IFERROR(_xlfn.XLOOKUP($B5434,'Reference Prices - Do Not Edit'!$C$4:$C$6575,'Reference Prices - Do Not Edit'!$D$4:$D$6575),0)</f>
        <v>0</v>
      </c>
      <c r="E5434" s="23">
        <f>IFERROR(_xlfn.XLOOKUP($B5434,'Reference Prices - Do Not Edit'!$C$4:$C$6575,'Reference Prices - Do Not Edit'!$E$4:$E$6575),0)</f>
        <v>0</v>
      </c>
      <c r="F5434" s="25">
        <f>IFERROR(_xlfn.XLOOKUP($B5434,'Reference Prices - Do Not Edit'!$C$4:$C$6575,'Reference Prices - Do Not Edit'!$I$4:$I$6575),0)</f>
        <v>0</v>
      </c>
    </row>
    <row r="5435" spans="2:6">
      <c r="B5435" s="475"/>
      <c r="C5435" s="380" t="str">
        <f>IFERROR(_xlfn.XLOOKUP($B5435,'Reference Prices - Do Not Edit'!$C$4:$C$6575,'Reference Prices - Do Not Edit'!$B$4:$B$6575),"-")</f>
        <v>-</v>
      </c>
      <c r="D5435" s="23">
        <f>IFERROR(_xlfn.XLOOKUP($B5435,'Reference Prices - Do Not Edit'!$C$4:$C$6575,'Reference Prices - Do Not Edit'!$D$4:$D$6575),0)</f>
        <v>0</v>
      </c>
      <c r="E5435" s="23">
        <f>IFERROR(_xlfn.XLOOKUP($B5435,'Reference Prices - Do Not Edit'!$C$4:$C$6575,'Reference Prices - Do Not Edit'!$E$4:$E$6575),0)</f>
        <v>0</v>
      </c>
      <c r="F5435" s="25">
        <f>IFERROR(_xlfn.XLOOKUP($B5435,'Reference Prices - Do Not Edit'!$C$4:$C$6575,'Reference Prices - Do Not Edit'!$I$4:$I$6575),0)</f>
        <v>0</v>
      </c>
    </row>
    <row r="5436" spans="2:6">
      <c r="B5436" s="475"/>
      <c r="C5436" s="380" t="str">
        <f>IFERROR(_xlfn.XLOOKUP($B5436,'Reference Prices - Do Not Edit'!$C$4:$C$6575,'Reference Prices - Do Not Edit'!$B$4:$B$6575),"-")</f>
        <v>-</v>
      </c>
      <c r="D5436" s="23">
        <f>IFERROR(_xlfn.XLOOKUP($B5436,'Reference Prices - Do Not Edit'!$C$4:$C$6575,'Reference Prices - Do Not Edit'!$D$4:$D$6575),0)</f>
        <v>0</v>
      </c>
      <c r="E5436" s="23">
        <f>IFERROR(_xlfn.XLOOKUP($B5436,'Reference Prices - Do Not Edit'!$C$4:$C$6575,'Reference Prices - Do Not Edit'!$E$4:$E$6575),0)</f>
        <v>0</v>
      </c>
      <c r="F5436" s="25">
        <f>IFERROR(_xlfn.XLOOKUP($B5436,'Reference Prices - Do Not Edit'!$C$4:$C$6575,'Reference Prices - Do Not Edit'!$I$4:$I$6575),0)</f>
        <v>0</v>
      </c>
    </row>
    <row r="5437" spans="2:6">
      <c r="B5437" s="475"/>
      <c r="C5437" s="380" t="str">
        <f>IFERROR(_xlfn.XLOOKUP($B5437,'Reference Prices - Do Not Edit'!$C$4:$C$6575,'Reference Prices - Do Not Edit'!$B$4:$B$6575),"-")</f>
        <v>-</v>
      </c>
      <c r="D5437" s="23">
        <f>IFERROR(_xlfn.XLOOKUP($B5437,'Reference Prices - Do Not Edit'!$C$4:$C$6575,'Reference Prices - Do Not Edit'!$D$4:$D$6575),0)</f>
        <v>0</v>
      </c>
      <c r="E5437" s="23">
        <f>IFERROR(_xlfn.XLOOKUP($B5437,'Reference Prices - Do Not Edit'!$C$4:$C$6575,'Reference Prices - Do Not Edit'!$E$4:$E$6575),0)</f>
        <v>0</v>
      </c>
      <c r="F5437" s="25">
        <f>IFERROR(_xlfn.XLOOKUP($B5437,'Reference Prices - Do Not Edit'!$C$4:$C$6575,'Reference Prices - Do Not Edit'!$I$4:$I$6575),0)</f>
        <v>0</v>
      </c>
    </row>
    <row r="5438" spans="2:6">
      <c r="B5438" s="475"/>
      <c r="C5438" s="380" t="str">
        <f>IFERROR(_xlfn.XLOOKUP($B5438,'Reference Prices - Do Not Edit'!$C$4:$C$6575,'Reference Prices - Do Not Edit'!$B$4:$B$6575),"-")</f>
        <v>-</v>
      </c>
      <c r="D5438" s="23">
        <f>IFERROR(_xlfn.XLOOKUP($B5438,'Reference Prices - Do Not Edit'!$C$4:$C$6575,'Reference Prices - Do Not Edit'!$D$4:$D$6575),0)</f>
        <v>0</v>
      </c>
      <c r="E5438" s="23">
        <f>IFERROR(_xlfn.XLOOKUP($B5438,'Reference Prices - Do Not Edit'!$C$4:$C$6575,'Reference Prices - Do Not Edit'!$E$4:$E$6575),0)</f>
        <v>0</v>
      </c>
      <c r="F5438" s="25">
        <f>IFERROR(_xlfn.XLOOKUP($B5438,'Reference Prices - Do Not Edit'!$C$4:$C$6575,'Reference Prices - Do Not Edit'!$I$4:$I$6575),0)</f>
        <v>0</v>
      </c>
    </row>
    <row r="5439" spans="2:6">
      <c r="B5439" s="475"/>
      <c r="C5439" s="380" t="str">
        <f>IFERROR(_xlfn.XLOOKUP($B5439,'Reference Prices - Do Not Edit'!$C$4:$C$6575,'Reference Prices - Do Not Edit'!$B$4:$B$6575),"-")</f>
        <v>-</v>
      </c>
      <c r="D5439" s="23">
        <f>IFERROR(_xlfn.XLOOKUP($B5439,'Reference Prices - Do Not Edit'!$C$4:$C$6575,'Reference Prices - Do Not Edit'!$D$4:$D$6575),0)</f>
        <v>0</v>
      </c>
      <c r="E5439" s="23">
        <f>IFERROR(_xlfn.XLOOKUP($B5439,'Reference Prices - Do Not Edit'!$C$4:$C$6575,'Reference Prices - Do Not Edit'!$E$4:$E$6575),0)</f>
        <v>0</v>
      </c>
      <c r="F5439" s="25">
        <f>IFERROR(_xlfn.XLOOKUP($B5439,'Reference Prices - Do Not Edit'!$C$4:$C$6575,'Reference Prices - Do Not Edit'!$I$4:$I$6575),0)</f>
        <v>0</v>
      </c>
    </row>
    <row r="5440" spans="2:6">
      <c r="B5440" s="475"/>
      <c r="C5440" s="380" t="str">
        <f>IFERROR(_xlfn.XLOOKUP($B5440,'Reference Prices - Do Not Edit'!$C$4:$C$6575,'Reference Prices - Do Not Edit'!$B$4:$B$6575),"-")</f>
        <v>-</v>
      </c>
      <c r="D5440" s="23">
        <f>IFERROR(_xlfn.XLOOKUP($B5440,'Reference Prices - Do Not Edit'!$C$4:$C$6575,'Reference Prices - Do Not Edit'!$D$4:$D$6575),0)</f>
        <v>0</v>
      </c>
      <c r="E5440" s="23">
        <f>IFERROR(_xlfn.XLOOKUP($B5440,'Reference Prices - Do Not Edit'!$C$4:$C$6575,'Reference Prices - Do Not Edit'!$E$4:$E$6575),0)</f>
        <v>0</v>
      </c>
      <c r="F5440" s="25">
        <f>IFERROR(_xlfn.XLOOKUP($B5440,'Reference Prices - Do Not Edit'!$C$4:$C$6575,'Reference Prices - Do Not Edit'!$I$4:$I$6575),0)</f>
        <v>0</v>
      </c>
    </row>
    <row r="5441" spans="2:6">
      <c r="B5441" s="475"/>
      <c r="C5441" s="380" t="str">
        <f>IFERROR(_xlfn.XLOOKUP($B5441,'Reference Prices - Do Not Edit'!$C$4:$C$6575,'Reference Prices - Do Not Edit'!$B$4:$B$6575),"-")</f>
        <v>-</v>
      </c>
      <c r="D5441" s="23">
        <f>IFERROR(_xlfn.XLOOKUP($B5441,'Reference Prices - Do Not Edit'!$C$4:$C$6575,'Reference Prices - Do Not Edit'!$D$4:$D$6575),0)</f>
        <v>0</v>
      </c>
      <c r="E5441" s="23">
        <f>IFERROR(_xlfn.XLOOKUP($B5441,'Reference Prices - Do Not Edit'!$C$4:$C$6575,'Reference Prices - Do Not Edit'!$E$4:$E$6575),0)</f>
        <v>0</v>
      </c>
      <c r="F5441" s="25">
        <f>IFERROR(_xlfn.XLOOKUP($B5441,'Reference Prices - Do Not Edit'!$C$4:$C$6575,'Reference Prices - Do Not Edit'!$I$4:$I$6575),0)</f>
        <v>0</v>
      </c>
    </row>
    <row r="5442" spans="2:6">
      <c r="B5442" s="475"/>
      <c r="C5442" s="380" t="str">
        <f>IFERROR(_xlfn.XLOOKUP($B5442,'Reference Prices - Do Not Edit'!$C$4:$C$6575,'Reference Prices - Do Not Edit'!$B$4:$B$6575),"-")</f>
        <v>-</v>
      </c>
      <c r="D5442" s="23">
        <f>IFERROR(_xlfn.XLOOKUP($B5442,'Reference Prices - Do Not Edit'!$C$4:$C$6575,'Reference Prices - Do Not Edit'!$D$4:$D$6575),0)</f>
        <v>0</v>
      </c>
      <c r="E5442" s="23">
        <f>IFERROR(_xlfn.XLOOKUP($B5442,'Reference Prices - Do Not Edit'!$C$4:$C$6575,'Reference Prices - Do Not Edit'!$E$4:$E$6575),0)</f>
        <v>0</v>
      </c>
      <c r="F5442" s="25">
        <f>IFERROR(_xlfn.XLOOKUP($B5442,'Reference Prices - Do Not Edit'!$C$4:$C$6575,'Reference Prices - Do Not Edit'!$I$4:$I$6575),0)</f>
        <v>0</v>
      </c>
    </row>
    <row r="5443" spans="2:6">
      <c r="B5443" s="475"/>
      <c r="C5443" s="380" t="str">
        <f>IFERROR(_xlfn.XLOOKUP($B5443,'Reference Prices - Do Not Edit'!$C$4:$C$6575,'Reference Prices - Do Not Edit'!$B$4:$B$6575),"-")</f>
        <v>-</v>
      </c>
      <c r="D5443" s="23">
        <f>IFERROR(_xlfn.XLOOKUP($B5443,'Reference Prices - Do Not Edit'!$C$4:$C$6575,'Reference Prices - Do Not Edit'!$D$4:$D$6575),0)</f>
        <v>0</v>
      </c>
      <c r="E5443" s="23">
        <f>IFERROR(_xlfn.XLOOKUP($B5443,'Reference Prices - Do Not Edit'!$C$4:$C$6575,'Reference Prices - Do Not Edit'!$E$4:$E$6575),0)</f>
        <v>0</v>
      </c>
      <c r="F5443" s="25">
        <f>IFERROR(_xlfn.XLOOKUP($B5443,'Reference Prices - Do Not Edit'!$C$4:$C$6575,'Reference Prices - Do Not Edit'!$I$4:$I$6575),0)</f>
        <v>0</v>
      </c>
    </row>
    <row r="5444" spans="2:6">
      <c r="B5444" s="475"/>
      <c r="C5444" s="380" t="str">
        <f>IFERROR(_xlfn.XLOOKUP($B5444,'Reference Prices - Do Not Edit'!$C$4:$C$6575,'Reference Prices - Do Not Edit'!$B$4:$B$6575),"-")</f>
        <v>-</v>
      </c>
      <c r="D5444" s="23">
        <f>IFERROR(_xlfn.XLOOKUP($B5444,'Reference Prices - Do Not Edit'!$C$4:$C$6575,'Reference Prices - Do Not Edit'!$D$4:$D$6575),0)</f>
        <v>0</v>
      </c>
      <c r="E5444" s="23">
        <f>IFERROR(_xlfn.XLOOKUP($B5444,'Reference Prices - Do Not Edit'!$C$4:$C$6575,'Reference Prices - Do Not Edit'!$E$4:$E$6575),0)</f>
        <v>0</v>
      </c>
      <c r="F5444" s="25">
        <f>IFERROR(_xlfn.XLOOKUP($B5444,'Reference Prices - Do Not Edit'!$C$4:$C$6575,'Reference Prices - Do Not Edit'!$I$4:$I$6575),0)</f>
        <v>0</v>
      </c>
    </row>
    <row r="5445" spans="2:6">
      <c r="B5445" s="475"/>
      <c r="C5445" s="380" t="str">
        <f>IFERROR(_xlfn.XLOOKUP($B5445,'Reference Prices - Do Not Edit'!$C$4:$C$6575,'Reference Prices - Do Not Edit'!$B$4:$B$6575),"-")</f>
        <v>-</v>
      </c>
      <c r="D5445" s="23">
        <f>IFERROR(_xlfn.XLOOKUP($B5445,'Reference Prices - Do Not Edit'!$C$4:$C$6575,'Reference Prices - Do Not Edit'!$D$4:$D$6575),0)</f>
        <v>0</v>
      </c>
      <c r="E5445" s="23">
        <f>IFERROR(_xlfn.XLOOKUP($B5445,'Reference Prices - Do Not Edit'!$C$4:$C$6575,'Reference Prices - Do Not Edit'!$E$4:$E$6575),0)</f>
        <v>0</v>
      </c>
      <c r="F5445" s="25">
        <f>IFERROR(_xlfn.XLOOKUP($B5445,'Reference Prices - Do Not Edit'!$C$4:$C$6575,'Reference Prices - Do Not Edit'!$I$4:$I$6575),0)</f>
        <v>0</v>
      </c>
    </row>
    <row r="5446" spans="2:6">
      <c r="B5446" s="475"/>
      <c r="C5446" s="380" t="str">
        <f>IFERROR(_xlfn.XLOOKUP($B5446,'Reference Prices - Do Not Edit'!$C$4:$C$6575,'Reference Prices - Do Not Edit'!$B$4:$B$6575),"-")</f>
        <v>-</v>
      </c>
      <c r="D5446" s="23">
        <f>IFERROR(_xlfn.XLOOKUP($B5446,'Reference Prices - Do Not Edit'!$C$4:$C$6575,'Reference Prices - Do Not Edit'!$D$4:$D$6575),0)</f>
        <v>0</v>
      </c>
      <c r="E5446" s="23">
        <f>IFERROR(_xlfn.XLOOKUP($B5446,'Reference Prices - Do Not Edit'!$C$4:$C$6575,'Reference Prices - Do Not Edit'!$E$4:$E$6575),0)</f>
        <v>0</v>
      </c>
      <c r="F5446" s="25">
        <f>IFERROR(_xlfn.XLOOKUP($B5446,'Reference Prices - Do Not Edit'!$C$4:$C$6575,'Reference Prices - Do Not Edit'!$I$4:$I$6575),0)</f>
        <v>0</v>
      </c>
    </row>
    <row r="5447" spans="2:6">
      <c r="B5447" s="475"/>
      <c r="C5447" s="380" t="str">
        <f>IFERROR(_xlfn.XLOOKUP($B5447,'Reference Prices - Do Not Edit'!$C$4:$C$6575,'Reference Prices - Do Not Edit'!$B$4:$B$6575),"-")</f>
        <v>-</v>
      </c>
      <c r="D5447" s="23">
        <f>IFERROR(_xlfn.XLOOKUP($B5447,'Reference Prices - Do Not Edit'!$C$4:$C$6575,'Reference Prices - Do Not Edit'!$D$4:$D$6575),0)</f>
        <v>0</v>
      </c>
      <c r="E5447" s="23">
        <f>IFERROR(_xlfn.XLOOKUP($B5447,'Reference Prices - Do Not Edit'!$C$4:$C$6575,'Reference Prices - Do Not Edit'!$E$4:$E$6575),0)</f>
        <v>0</v>
      </c>
      <c r="F5447" s="25">
        <f>IFERROR(_xlfn.XLOOKUP($B5447,'Reference Prices - Do Not Edit'!$C$4:$C$6575,'Reference Prices - Do Not Edit'!$I$4:$I$6575),0)</f>
        <v>0</v>
      </c>
    </row>
    <row r="5448" spans="2:6">
      <c r="B5448" s="475"/>
      <c r="C5448" s="380" t="str">
        <f>IFERROR(_xlfn.XLOOKUP($B5448,'Reference Prices - Do Not Edit'!$C$4:$C$6575,'Reference Prices - Do Not Edit'!$B$4:$B$6575),"-")</f>
        <v>-</v>
      </c>
      <c r="D5448" s="23">
        <f>IFERROR(_xlfn.XLOOKUP($B5448,'Reference Prices - Do Not Edit'!$C$4:$C$6575,'Reference Prices - Do Not Edit'!$D$4:$D$6575),0)</f>
        <v>0</v>
      </c>
      <c r="E5448" s="23">
        <f>IFERROR(_xlfn.XLOOKUP($B5448,'Reference Prices - Do Not Edit'!$C$4:$C$6575,'Reference Prices - Do Not Edit'!$E$4:$E$6575),0)</f>
        <v>0</v>
      </c>
      <c r="F5448" s="25">
        <f>IFERROR(_xlfn.XLOOKUP($B5448,'Reference Prices - Do Not Edit'!$C$4:$C$6575,'Reference Prices - Do Not Edit'!$I$4:$I$6575),0)</f>
        <v>0</v>
      </c>
    </row>
    <row r="5449" spans="2:6">
      <c r="B5449" s="475"/>
      <c r="C5449" s="380" t="str">
        <f>IFERROR(_xlfn.XLOOKUP($B5449,'Reference Prices - Do Not Edit'!$C$4:$C$6575,'Reference Prices - Do Not Edit'!$B$4:$B$6575),"-")</f>
        <v>-</v>
      </c>
      <c r="D5449" s="23">
        <f>IFERROR(_xlfn.XLOOKUP($B5449,'Reference Prices - Do Not Edit'!$C$4:$C$6575,'Reference Prices - Do Not Edit'!$D$4:$D$6575),0)</f>
        <v>0</v>
      </c>
      <c r="E5449" s="23">
        <f>IFERROR(_xlfn.XLOOKUP($B5449,'Reference Prices - Do Not Edit'!$C$4:$C$6575,'Reference Prices - Do Not Edit'!$E$4:$E$6575),0)</f>
        <v>0</v>
      </c>
      <c r="F5449" s="25">
        <f>IFERROR(_xlfn.XLOOKUP($B5449,'Reference Prices - Do Not Edit'!$C$4:$C$6575,'Reference Prices - Do Not Edit'!$I$4:$I$6575),0)</f>
        <v>0</v>
      </c>
    </row>
    <row r="5450" spans="2:6">
      <c r="B5450" s="475"/>
      <c r="C5450" s="380" t="str">
        <f>IFERROR(_xlfn.XLOOKUP($B5450,'Reference Prices - Do Not Edit'!$C$4:$C$6575,'Reference Prices - Do Not Edit'!$B$4:$B$6575),"-")</f>
        <v>-</v>
      </c>
      <c r="D5450" s="23">
        <f>IFERROR(_xlfn.XLOOKUP($B5450,'Reference Prices - Do Not Edit'!$C$4:$C$6575,'Reference Prices - Do Not Edit'!$D$4:$D$6575),0)</f>
        <v>0</v>
      </c>
      <c r="E5450" s="23">
        <f>IFERROR(_xlfn.XLOOKUP($B5450,'Reference Prices - Do Not Edit'!$C$4:$C$6575,'Reference Prices - Do Not Edit'!$E$4:$E$6575),0)</f>
        <v>0</v>
      </c>
      <c r="F5450" s="25">
        <f>IFERROR(_xlfn.XLOOKUP($B5450,'Reference Prices - Do Not Edit'!$C$4:$C$6575,'Reference Prices - Do Not Edit'!$I$4:$I$6575),0)</f>
        <v>0</v>
      </c>
    </row>
    <row r="5451" spans="2:6">
      <c r="B5451" s="475"/>
      <c r="C5451" s="380" t="str">
        <f>IFERROR(_xlfn.XLOOKUP($B5451,'Reference Prices - Do Not Edit'!$C$4:$C$6575,'Reference Prices - Do Not Edit'!$B$4:$B$6575),"-")</f>
        <v>-</v>
      </c>
      <c r="D5451" s="23">
        <f>IFERROR(_xlfn.XLOOKUP($B5451,'Reference Prices - Do Not Edit'!$C$4:$C$6575,'Reference Prices - Do Not Edit'!$D$4:$D$6575),0)</f>
        <v>0</v>
      </c>
      <c r="E5451" s="23">
        <f>IFERROR(_xlfn.XLOOKUP($B5451,'Reference Prices - Do Not Edit'!$C$4:$C$6575,'Reference Prices - Do Not Edit'!$E$4:$E$6575),0)</f>
        <v>0</v>
      </c>
      <c r="F5451" s="25">
        <f>IFERROR(_xlfn.XLOOKUP($B5451,'Reference Prices - Do Not Edit'!$C$4:$C$6575,'Reference Prices - Do Not Edit'!$I$4:$I$6575),0)</f>
        <v>0</v>
      </c>
    </row>
    <row r="5452" spans="2:6">
      <c r="B5452" s="475"/>
      <c r="C5452" s="380" t="str">
        <f>IFERROR(_xlfn.XLOOKUP($B5452,'Reference Prices - Do Not Edit'!$C$4:$C$6575,'Reference Prices - Do Not Edit'!$B$4:$B$6575),"-")</f>
        <v>-</v>
      </c>
      <c r="D5452" s="23">
        <f>IFERROR(_xlfn.XLOOKUP($B5452,'Reference Prices - Do Not Edit'!$C$4:$C$6575,'Reference Prices - Do Not Edit'!$D$4:$D$6575),0)</f>
        <v>0</v>
      </c>
      <c r="E5452" s="23">
        <f>IFERROR(_xlfn.XLOOKUP($B5452,'Reference Prices - Do Not Edit'!$C$4:$C$6575,'Reference Prices - Do Not Edit'!$E$4:$E$6575),0)</f>
        <v>0</v>
      </c>
      <c r="F5452" s="25">
        <f>IFERROR(_xlfn.XLOOKUP($B5452,'Reference Prices - Do Not Edit'!$C$4:$C$6575,'Reference Prices - Do Not Edit'!$I$4:$I$6575),0)</f>
        <v>0</v>
      </c>
    </row>
    <row r="5453" spans="2:6">
      <c r="B5453" s="475"/>
      <c r="C5453" s="380" t="str">
        <f>IFERROR(_xlfn.XLOOKUP($B5453,'Reference Prices - Do Not Edit'!$C$4:$C$6575,'Reference Prices - Do Not Edit'!$B$4:$B$6575),"-")</f>
        <v>-</v>
      </c>
      <c r="D5453" s="23">
        <f>IFERROR(_xlfn.XLOOKUP($B5453,'Reference Prices - Do Not Edit'!$C$4:$C$6575,'Reference Prices - Do Not Edit'!$D$4:$D$6575),0)</f>
        <v>0</v>
      </c>
      <c r="E5453" s="23">
        <f>IFERROR(_xlfn.XLOOKUP($B5453,'Reference Prices - Do Not Edit'!$C$4:$C$6575,'Reference Prices - Do Not Edit'!$E$4:$E$6575),0)</f>
        <v>0</v>
      </c>
      <c r="F5453" s="25">
        <f>IFERROR(_xlfn.XLOOKUP($B5453,'Reference Prices - Do Not Edit'!$C$4:$C$6575,'Reference Prices - Do Not Edit'!$I$4:$I$6575),0)</f>
        <v>0</v>
      </c>
    </row>
    <row r="5454" spans="2:6">
      <c r="B5454" s="475"/>
      <c r="C5454" s="380" t="str">
        <f>IFERROR(_xlfn.XLOOKUP($B5454,'Reference Prices - Do Not Edit'!$C$4:$C$6575,'Reference Prices - Do Not Edit'!$B$4:$B$6575),"-")</f>
        <v>-</v>
      </c>
      <c r="D5454" s="23">
        <f>IFERROR(_xlfn.XLOOKUP($B5454,'Reference Prices - Do Not Edit'!$C$4:$C$6575,'Reference Prices - Do Not Edit'!$D$4:$D$6575),0)</f>
        <v>0</v>
      </c>
      <c r="E5454" s="23">
        <f>IFERROR(_xlfn.XLOOKUP($B5454,'Reference Prices - Do Not Edit'!$C$4:$C$6575,'Reference Prices - Do Not Edit'!$E$4:$E$6575),0)</f>
        <v>0</v>
      </c>
      <c r="F5454" s="25">
        <f>IFERROR(_xlfn.XLOOKUP($B5454,'Reference Prices - Do Not Edit'!$C$4:$C$6575,'Reference Prices - Do Not Edit'!$I$4:$I$6575),0)</f>
        <v>0</v>
      </c>
    </row>
    <row r="5455" spans="2:6">
      <c r="B5455" s="475"/>
      <c r="C5455" s="380" t="str">
        <f>IFERROR(_xlfn.XLOOKUP($B5455,'Reference Prices - Do Not Edit'!$C$4:$C$6575,'Reference Prices - Do Not Edit'!$B$4:$B$6575),"-")</f>
        <v>-</v>
      </c>
      <c r="D5455" s="23">
        <f>IFERROR(_xlfn.XLOOKUP($B5455,'Reference Prices - Do Not Edit'!$C$4:$C$6575,'Reference Prices - Do Not Edit'!$D$4:$D$6575),0)</f>
        <v>0</v>
      </c>
      <c r="E5455" s="23">
        <f>IFERROR(_xlfn.XLOOKUP($B5455,'Reference Prices - Do Not Edit'!$C$4:$C$6575,'Reference Prices - Do Not Edit'!$E$4:$E$6575),0)</f>
        <v>0</v>
      </c>
      <c r="F5455" s="25">
        <f>IFERROR(_xlfn.XLOOKUP($B5455,'Reference Prices - Do Not Edit'!$C$4:$C$6575,'Reference Prices - Do Not Edit'!$I$4:$I$6575),0)</f>
        <v>0</v>
      </c>
    </row>
    <row r="5456" spans="2:6">
      <c r="B5456" s="475"/>
      <c r="C5456" s="380" t="str">
        <f>IFERROR(_xlfn.XLOOKUP($B5456,'Reference Prices - Do Not Edit'!$C$4:$C$6575,'Reference Prices - Do Not Edit'!$B$4:$B$6575),"-")</f>
        <v>-</v>
      </c>
      <c r="D5456" s="23">
        <f>IFERROR(_xlfn.XLOOKUP($B5456,'Reference Prices - Do Not Edit'!$C$4:$C$6575,'Reference Prices - Do Not Edit'!$D$4:$D$6575),0)</f>
        <v>0</v>
      </c>
      <c r="E5456" s="23">
        <f>IFERROR(_xlfn.XLOOKUP($B5456,'Reference Prices - Do Not Edit'!$C$4:$C$6575,'Reference Prices - Do Not Edit'!$E$4:$E$6575),0)</f>
        <v>0</v>
      </c>
      <c r="F5456" s="25">
        <f>IFERROR(_xlfn.XLOOKUP($B5456,'Reference Prices - Do Not Edit'!$C$4:$C$6575,'Reference Prices - Do Not Edit'!$I$4:$I$6575),0)</f>
        <v>0</v>
      </c>
    </row>
    <row r="5457" spans="2:6">
      <c r="B5457" s="475"/>
      <c r="C5457" s="380" t="str">
        <f>IFERROR(_xlfn.XLOOKUP($B5457,'Reference Prices - Do Not Edit'!$C$4:$C$6575,'Reference Prices - Do Not Edit'!$B$4:$B$6575),"-")</f>
        <v>-</v>
      </c>
      <c r="D5457" s="23">
        <f>IFERROR(_xlfn.XLOOKUP($B5457,'Reference Prices - Do Not Edit'!$C$4:$C$6575,'Reference Prices - Do Not Edit'!$D$4:$D$6575),0)</f>
        <v>0</v>
      </c>
      <c r="E5457" s="23">
        <f>IFERROR(_xlfn.XLOOKUP($B5457,'Reference Prices - Do Not Edit'!$C$4:$C$6575,'Reference Prices - Do Not Edit'!$E$4:$E$6575),0)</f>
        <v>0</v>
      </c>
      <c r="F5457" s="25">
        <f>IFERROR(_xlfn.XLOOKUP($B5457,'Reference Prices - Do Not Edit'!$C$4:$C$6575,'Reference Prices - Do Not Edit'!$I$4:$I$6575),0)</f>
        <v>0</v>
      </c>
    </row>
    <row r="5458" spans="2:6">
      <c r="B5458" s="475"/>
      <c r="C5458" s="380" t="str">
        <f>IFERROR(_xlfn.XLOOKUP($B5458,'Reference Prices - Do Not Edit'!$C$4:$C$6575,'Reference Prices - Do Not Edit'!$B$4:$B$6575),"-")</f>
        <v>-</v>
      </c>
      <c r="D5458" s="23">
        <f>IFERROR(_xlfn.XLOOKUP($B5458,'Reference Prices - Do Not Edit'!$C$4:$C$6575,'Reference Prices - Do Not Edit'!$D$4:$D$6575),0)</f>
        <v>0</v>
      </c>
      <c r="E5458" s="23">
        <f>IFERROR(_xlfn.XLOOKUP($B5458,'Reference Prices - Do Not Edit'!$C$4:$C$6575,'Reference Prices - Do Not Edit'!$E$4:$E$6575),0)</f>
        <v>0</v>
      </c>
      <c r="F5458" s="25">
        <f>IFERROR(_xlfn.XLOOKUP($B5458,'Reference Prices - Do Not Edit'!$C$4:$C$6575,'Reference Prices - Do Not Edit'!$I$4:$I$6575),0)</f>
        <v>0</v>
      </c>
    </row>
    <row r="5459" spans="2:6">
      <c r="B5459" s="475"/>
      <c r="C5459" s="380" t="str">
        <f>IFERROR(_xlfn.XLOOKUP($B5459,'Reference Prices - Do Not Edit'!$C$4:$C$6575,'Reference Prices - Do Not Edit'!$B$4:$B$6575),"-")</f>
        <v>-</v>
      </c>
      <c r="D5459" s="23">
        <f>IFERROR(_xlfn.XLOOKUP($B5459,'Reference Prices - Do Not Edit'!$C$4:$C$6575,'Reference Prices - Do Not Edit'!$D$4:$D$6575),0)</f>
        <v>0</v>
      </c>
      <c r="E5459" s="23">
        <f>IFERROR(_xlfn.XLOOKUP($B5459,'Reference Prices - Do Not Edit'!$C$4:$C$6575,'Reference Prices - Do Not Edit'!$E$4:$E$6575),0)</f>
        <v>0</v>
      </c>
      <c r="F5459" s="25">
        <f>IFERROR(_xlfn.XLOOKUP($B5459,'Reference Prices - Do Not Edit'!$C$4:$C$6575,'Reference Prices - Do Not Edit'!$I$4:$I$6575),0)</f>
        <v>0</v>
      </c>
    </row>
    <row r="5460" spans="2:6">
      <c r="B5460" s="475"/>
      <c r="C5460" s="380" t="str">
        <f>IFERROR(_xlfn.XLOOKUP($B5460,'Reference Prices - Do Not Edit'!$C$4:$C$6575,'Reference Prices - Do Not Edit'!$B$4:$B$6575),"-")</f>
        <v>-</v>
      </c>
      <c r="D5460" s="23">
        <f>IFERROR(_xlfn.XLOOKUP($B5460,'Reference Prices - Do Not Edit'!$C$4:$C$6575,'Reference Prices - Do Not Edit'!$D$4:$D$6575),0)</f>
        <v>0</v>
      </c>
      <c r="E5460" s="23">
        <f>IFERROR(_xlfn.XLOOKUP($B5460,'Reference Prices - Do Not Edit'!$C$4:$C$6575,'Reference Prices - Do Not Edit'!$E$4:$E$6575),0)</f>
        <v>0</v>
      </c>
      <c r="F5460" s="25">
        <f>IFERROR(_xlfn.XLOOKUP($B5460,'Reference Prices - Do Not Edit'!$C$4:$C$6575,'Reference Prices - Do Not Edit'!$I$4:$I$6575),0)</f>
        <v>0</v>
      </c>
    </row>
    <row r="5461" spans="2:6">
      <c r="B5461" s="475"/>
      <c r="C5461" s="380" t="str">
        <f>IFERROR(_xlfn.XLOOKUP($B5461,'Reference Prices - Do Not Edit'!$C$4:$C$6575,'Reference Prices - Do Not Edit'!$B$4:$B$6575),"-")</f>
        <v>-</v>
      </c>
      <c r="D5461" s="23">
        <f>IFERROR(_xlfn.XLOOKUP($B5461,'Reference Prices - Do Not Edit'!$C$4:$C$6575,'Reference Prices - Do Not Edit'!$D$4:$D$6575),0)</f>
        <v>0</v>
      </c>
      <c r="E5461" s="23">
        <f>IFERROR(_xlfn.XLOOKUP($B5461,'Reference Prices - Do Not Edit'!$C$4:$C$6575,'Reference Prices - Do Not Edit'!$E$4:$E$6575),0)</f>
        <v>0</v>
      </c>
      <c r="F5461" s="25">
        <f>IFERROR(_xlfn.XLOOKUP($B5461,'Reference Prices - Do Not Edit'!$C$4:$C$6575,'Reference Prices - Do Not Edit'!$I$4:$I$6575),0)</f>
        <v>0</v>
      </c>
    </row>
    <row r="5462" spans="2:6">
      <c r="B5462" s="475"/>
      <c r="C5462" s="380" t="str">
        <f>IFERROR(_xlfn.XLOOKUP($B5462,'Reference Prices - Do Not Edit'!$C$4:$C$6575,'Reference Prices - Do Not Edit'!$B$4:$B$6575),"-")</f>
        <v>-</v>
      </c>
      <c r="D5462" s="23">
        <f>IFERROR(_xlfn.XLOOKUP($B5462,'Reference Prices - Do Not Edit'!$C$4:$C$6575,'Reference Prices - Do Not Edit'!$D$4:$D$6575),0)</f>
        <v>0</v>
      </c>
      <c r="E5462" s="23">
        <f>IFERROR(_xlfn.XLOOKUP($B5462,'Reference Prices - Do Not Edit'!$C$4:$C$6575,'Reference Prices - Do Not Edit'!$E$4:$E$6575),0)</f>
        <v>0</v>
      </c>
      <c r="F5462" s="25">
        <f>IFERROR(_xlfn.XLOOKUP($B5462,'Reference Prices - Do Not Edit'!$C$4:$C$6575,'Reference Prices - Do Not Edit'!$I$4:$I$6575),0)</f>
        <v>0</v>
      </c>
    </row>
    <row r="5463" spans="2:6">
      <c r="B5463" s="475"/>
      <c r="C5463" s="380" t="str">
        <f>IFERROR(_xlfn.XLOOKUP($B5463,'Reference Prices - Do Not Edit'!$C$4:$C$6575,'Reference Prices - Do Not Edit'!$B$4:$B$6575),"-")</f>
        <v>-</v>
      </c>
      <c r="D5463" s="23">
        <f>IFERROR(_xlfn.XLOOKUP($B5463,'Reference Prices - Do Not Edit'!$C$4:$C$6575,'Reference Prices - Do Not Edit'!$D$4:$D$6575),0)</f>
        <v>0</v>
      </c>
      <c r="E5463" s="23">
        <f>IFERROR(_xlfn.XLOOKUP($B5463,'Reference Prices - Do Not Edit'!$C$4:$C$6575,'Reference Prices - Do Not Edit'!$E$4:$E$6575),0)</f>
        <v>0</v>
      </c>
      <c r="F5463" s="25">
        <f>IFERROR(_xlfn.XLOOKUP($B5463,'Reference Prices - Do Not Edit'!$C$4:$C$6575,'Reference Prices - Do Not Edit'!$I$4:$I$6575),0)</f>
        <v>0</v>
      </c>
    </row>
    <row r="5464" spans="2:6">
      <c r="B5464" s="475"/>
      <c r="C5464" s="380" t="str">
        <f>IFERROR(_xlfn.XLOOKUP($B5464,'Reference Prices - Do Not Edit'!$C$4:$C$6575,'Reference Prices - Do Not Edit'!$B$4:$B$6575),"-")</f>
        <v>-</v>
      </c>
      <c r="D5464" s="23">
        <f>IFERROR(_xlfn.XLOOKUP($B5464,'Reference Prices - Do Not Edit'!$C$4:$C$6575,'Reference Prices - Do Not Edit'!$D$4:$D$6575),0)</f>
        <v>0</v>
      </c>
      <c r="E5464" s="23">
        <f>IFERROR(_xlfn.XLOOKUP($B5464,'Reference Prices - Do Not Edit'!$C$4:$C$6575,'Reference Prices - Do Not Edit'!$E$4:$E$6575),0)</f>
        <v>0</v>
      </c>
      <c r="F5464" s="25">
        <f>IFERROR(_xlfn.XLOOKUP($B5464,'Reference Prices - Do Not Edit'!$C$4:$C$6575,'Reference Prices - Do Not Edit'!$I$4:$I$6575),0)</f>
        <v>0</v>
      </c>
    </row>
    <row r="5465" spans="2:6">
      <c r="B5465" s="475"/>
      <c r="C5465" s="380" t="str">
        <f>IFERROR(_xlfn.XLOOKUP($B5465,'Reference Prices - Do Not Edit'!$C$4:$C$6575,'Reference Prices - Do Not Edit'!$B$4:$B$6575),"-")</f>
        <v>-</v>
      </c>
      <c r="D5465" s="23">
        <f>IFERROR(_xlfn.XLOOKUP($B5465,'Reference Prices - Do Not Edit'!$C$4:$C$6575,'Reference Prices - Do Not Edit'!$D$4:$D$6575),0)</f>
        <v>0</v>
      </c>
      <c r="E5465" s="23">
        <f>IFERROR(_xlfn.XLOOKUP($B5465,'Reference Prices - Do Not Edit'!$C$4:$C$6575,'Reference Prices - Do Not Edit'!$E$4:$E$6575),0)</f>
        <v>0</v>
      </c>
      <c r="F5465" s="25">
        <f>IFERROR(_xlfn.XLOOKUP($B5465,'Reference Prices - Do Not Edit'!$C$4:$C$6575,'Reference Prices - Do Not Edit'!$I$4:$I$6575),0)</f>
        <v>0</v>
      </c>
    </row>
    <row r="5466" spans="2:6">
      <c r="B5466" s="475"/>
      <c r="C5466" s="380" t="str">
        <f>IFERROR(_xlfn.XLOOKUP($B5466,'Reference Prices - Do Not Edit'!$C$4:$C$6575,'Reference Prices - Do Not Edit'!$B$4:$B$6575),"-")</f>
        <v>-</v>
      </c>
      <c r="D5466" s="23">
        <f>IFERROR(_xlfn.XLOOKUP($B5466,'Reference Prices - Do Not Edit'!$C$4:$C$6575,'Reference Prices - Do Not Edit'!$D$4:$D$6575),0)</f>
        <v>0</v>
      </c>
      <c r="E5466" s="23">
        <f>IFERROR(_xlfn.XLOOKUP($B5466,'Reference Prices - Do Not Edit'!$C$4:$C$6575,'Reference Prices - Do Not Edit'!$E$4:$E$6575),0)</f>
        <v>0</v>
      </c>
      <c r="F5466" s="25">
        <f>IFERROR(_xlfn.XLOOKUP($B5466,'Reference Prices - Do Not Edit'!$C$4:$C$6575,'Reference Prices - Do Not Edit'!$I$4:$I$6575),0)</f>
        <v>0</v>
      </c>
    </row>
    <row r="5467" spans="2:6">
      <c r="B5467" s="475"/>
      <c r="C5467" s="380" t="str">
        <f>IFERROR(_xlfn.XLOOKUP($B5467,'Reference Prices - Do Not Edit'!$C$4:$C$6575,'Reference Prices - Do Not Edit'!$B$4:$B$6575),"-")</f>
        <v>-</v>
      </c>
      <c r="D5467" s="23">
        <f>IFERROR(_xlfn.XLOOKUP($B5467,'Reference Prices - Do Not Edit'!$C$4:$C$6575,'Reference Prices - Do Not Edit'!$D$4:$D$6575),0)</f>
        <v>0</v>
      </c>
      <c r="E5467" s="23">
        <f>IFERROR(_xlfn.XLOOKUP($B5467,'Reference Prices - Do Not Edit'!$C$4:$C$6575,'Reference Prices - Do Not Edit'!$E$4:$E$6575),0)</f>
        <v>0</v>
      </c>
      <c r="F5467" s="25">
        <f>IFERROR(_xlfn.XLOOKUP($B5467,'Reference Prices - Do Not Edit'!$C$4:$C$6575,'Reference Prices - Do Not Edit'!$I$4:$I$6575),0)</f>
        <v>0</v>
      </c>
    </row>
    <row r="5468" spans="2:6">
      <c r="B5468" s="475"/>
      <c r="C5468" s="380" t="str">
        <f>IFERROR(_xlfn.XLOOKUP($B5468,'Reference Prices - Do Not Edit'!$C$4:$C$6575,'Reference Prices - Do Not Edit'!$B$4:$B$6575),"-")</f>
        <v>-</v>
      </c>
      <c r="D5468" s="23">
        <f>IFERROR(_xlfn.XLOOKUP($B5468,'Reference Prices - Do Not Edit'!$C$4:$C$6575,'Reference Prices - Do Not Edit'!$D$4:$D$6575),0)</f>
        <v>0</v>
      </c>
      <c r="E5468" s="23">
        <f>IFERROR(_xlfn.XLOOKUP($B5468,'Reference Prices - Do Not Edit'!$C$4:$C$6575,'Reference Prices - Do Not Edit'!$E$4:$E$6575),0)</f>
        <v>0</v>
      </c>
      <c r="F5468" s="25">
        <f>IFERROR(_xlfn.XLOOKUP($B5468,'Reference Prices - Do Not Edit'!$C$4:$C$6575,'Reference Prices - Do Not Edit'!$I$4:$I$6575),0)</f>
        <v>0</v>
      </c>
    </row>
    <row r="5469" spans="2:6">
      <c r="B5469" s="475"/>
      <c r="C5469" s="380" t="str">
        <f>IFERROR(_xlfn.XLOOKUP($B5469,'Reference Prices - Do Not Edit'!$C$4:$C$6575,'Reference Prices - Do Not Edit'!$B$4:$B$6575),"-")</f>
        <v>-</v>
      </c>
      <c r="D5469" s="23">
        <f>IFERROR(_xlfn.XLOOKUP($B5469,'Reference Prices - Do Not Edit'!$C$4:$C$6575,'Reference Prices - Do Not Edit'!$D$4:$D$6575),0)</f>
        <v>0</v>
      </c>
      <c r="E5469" s="23">
        <f>IFERROR(_xlfn.XLOOKUP($B5469,'Reference Prices - Do Not Edit'!$C$4:$C$6575,'Reference Prices - Do Not Edit'!$E$4:$E$6575),0)</f>
        <v>0</v>
      </c>
      <c r="F5469" s="25">
        <f>IFERROR(_xlfn.XLOOKUP($B5469,'Reference Prices - Do Not Edit'!$C$4:$C$6575,'Reference Prices - Do Not Edit'!$I$4:$I$6575),0)</f>
        <v>0</v>
      </c>
    </row>
    <row r="5470" spans="2:6">
      <c r="B5470" s="475"/>
      <c r="C5470" s="380" t="str">
        <f>IFERROR(_xlfn.XLOOKUP($B5470,'Reference Prices - Do Not Edit'!$C$4:$C$6575,'Reference Prices - Do Not Edit'!$B$4:$B$6575),"-")</f>
        <v>-</v>
      </c>
      <c r="D5470" s="23">
        <f>IFERROR(_xlfn.XLOOKUP($B5470,'Reference Prices - Do Not Edit'!$C$4:$C$6575,'Reference Prices - Do Not Edit'!$D$4:$D$6575),0)</f>
        <v>0</v>
      </c>
      <c r="E5470" s="23">
        <f>IFERROR(_xlfn.XLOOKUP($B5470,'Reference Prices - Do Not Edit'!$C$4:$C$6575,'Reference Prices - Do Not Edit'!$E$4:$E$6575),0)</f>
        <v>0</v>
      </c>
      <c r="F5470" s="25">
        <f>IFERROR(_xlfn.XLOOKUP($B5470,'Reference Prices - Do Not Edit'!$C$4:$C$6575,'Reference Prices - Do Not Edit'!$I$4:$I$6575),0)</f>
        <v>0</v>
      </c>
    </row>
    <row r="5471" spans="2:6">
      <c r="B5471" s="475"/>
      <c r="C5471" s="380" t="str">
        <f>IFERROR(_xlfn.XLOOKUP($B5471,'Reference Prices - Do Not Edit'!$C$4:$C$6575,'Reference Prices - Do Not Edit'!$B$4:$B$6575),"-")</f>
        <v>-</v>
      </c>
      <c r="D5471" s="23">
        <f>IFERROR(_xlfn.XLOOKUP($B5471,'Reference Prices - Do Not Edit'!$C$4:$C$6575,'Reference Prices - Do Not Edit'!$D$4:$D$6575),0)</f>
        <v>0</v>
      </c>
      <c r="E5471" s="23">
        <f>IFERROR(_xlfn.XLOOKUP($B5471,'Reference Prices - Do Not Edit'!$C$4:$C$6575,'Reference Prices - Do Not Edit'!$E$4:$E$6575),0)</f>
        <v>0</v>
      </c>
      <c r="F5471" s="25">
        <f>IFERROR(_xlfn.XLOOKUP($B5471,'Reference Prices - Do Not Edit'!$C$4:$C$6575,'Reference Prices - Do Not Edit'!$I$4:$I$6575),0)</f>
        <v>0</v>
      </c>
    </row>
    <row r="5472" spans="2:6">
      <c r="B5472" s="475"/>
      <c r="C5472" s="380" t="str">
        <f>IFERROR(_xlfn.XLOOKUP($B5472,'Reference Prices - Do Not Edit'!$C$4:$C$6575,'Reference Prices - Do Not Edit'!$B$4:$B$6575),"-")</f>
        <v>-</v>
      </c>
      <c r="D5472" s="23">
        <f>IFERROR(_xlfn.XLOOKUP($B5472,'Reference Prices - Do Not Edit'!$C$4:$C$6575,'Reference Prices - Do Not Edit'!$D$4:$D$6575),0)</f>
        <v>0</v>
      </c>
      <c r="E5472" s="23">
        <f>IFERROR(_xlfn.XLOOKUP($B5472,'Reference Prices - Do Not Edit'!$C$4:$C$6575,'Reference Prices - Do Not Edit'!$E$4:$E$6575),0)</f>
        <v>0</v>
      </c>
      <c r="F5472" s="25">
        <f>IFERROR(_xlfn.XLOOKUP($B5472,'Reference Prices - Do Not Edit'!$C$4:$C$6575,'Reference Prices - Do Not Edit'!$I$4:$I$6575),0)</f>
        <v>0</v>
      </c>
    </row>
    <row r="5473" spans="2:6">
      <c r="B5473" s="475"/>
      <c r="C5473" s="380" t="str">
        <f>IFERROR(_xlfn.XLOOKUP($B5473,'Reference Prices - Do Not Edit'!$C$4:$C$6575,'Reference Prices - Do Not Edit'!$B$4:$B$6575),"-")</f>
        <v>-</v>
      </c>
      <c r="D5473" s="23">
        <f>IFERROR(_xlfn.XLOOKUP($B5473,'Reference Prices - Do Not Edit'!$C$4:$C$6575,'Reference Prices - Do Not Edit'!$D$4:$D$6575),0)</f>
        <v>0</v>
      </c>
      <c r="E5473" s="23">
        <f>IFERROR(_xlfn.XLOOKUP($B5473,'Reference Prices - Do Not Edit'!$C$4:$C$6575,'Reference Prices - Do Not Edit'!$E$4:$E$6575),0)</f>
        <v>0</v>
      </c>
      <c r="F5473" s="25">
        <f>IFERROR(_xlfn.XLOOKUP($B5473,'Reference Prices - Do Not Edit'!$C$4:$C$6575,'Reference Prices - Do Not Edit'!$I$4:$I$6575),0)</f>
        <v>0</v>
      </c>
    </row>
    <row r="5474" spans="2:6">
      <c r="B5474" s="475"/>
      <c r="C5474" s="380" t="str">
        <f>IFERROR(_xlfn.XLOOKUP($B5474,'Reference Prices - Do Not Edit'!$C$4:$C$6575,'Reference Prices - Do Not Edit'!$B$4:$B$6575),"-")</f>
        <v>-</v>
      </c>
      <c r="D5474" s="23">
        <f>IFERROR(_xlfn.XLOOKUP($B5474,'Reference Prices - Do Not Edit'!$C$4:$C$6575,'Reference Prices - Do Not Edit'!$D$4:$D$6575),0)</f>
        <v>0</v>
      </c>
      <c r="E5474" s="23">
        <f>IFERROR(_xlfn.XLOOKUP($B5474,'Reference Prices - Do Not Edit'!$C$4:$C$6575,'Reference Prices - Do Not Edit'!$E$4:$E$6575),0)</f>
        <v>0</v>
      </c>
      <c r="F5474" s="25">
        <f>IFERROR(_xlfn.XLOOKUP($B5474,'Reference Prices - Do Not Edit'!$C$4:$C$6575,'Reference Prices - Do Not Edit'!$I$4:$I$6575),0)</f>
        <v>0</v>
      </c>
    </row>
    <row r="5475" spans="2:6">
      <c r="B5475" s="475"/>
      <c r="C5475" s="380" t="str">
        <f>IFERROR(_xlfn.XLOOKUP($B5475,'Reference Prices - Do Not Edit'!$C$4:$C$6575,'Reference Prices - Do Not Edit'!$B$4:$B$6575),"-")</f>
        <v>-</v>
      </c>
      <c r="D5475" s="23">
        <f>IFERROR(_xlfn.XLOOKUP($B5475,'Reference Prices - Do Not Edit'!$C$4:$C$6575,'Reference Prices - Do Not Edit'!$D$4:$D$6575),0)</f>
        <v>0</v>
      </c>
      <c r="E5475" s="23">
        <f>IFERROR(_xlfn.XLOOKUP($B5475,'Reference Prices - Do Not Edit'!$C$4:$C$6575,'Reference Prices - Do Not Edit'!$E$4:$E$6575),0)</f>
        <v>0</v>
      </c>
      <c r="F5475" s="25">
        <f>IFERROR(_xlfn.XLOOKUP($B5475,'Reference Prices - Do Not Edit'!$C$4:$C$6575,'Reference Prices - Do Not Edit'!$I$4:$I$6575),0)</f>
        <v>0</v>
      </c>
    </row>
    <row r="5476" spans="2:6">
      <c r="B5476" s="475"/>
      <c r="C5476" s="380" t="str">
        <f>IFERROR(_xlfn.XLOOKUP($B5476,'Reference Prices - Do Not Edit'!$C$4:$C$6575,'Reference Prices - Do Not Edit'!$B$4:$B$6575),"-")</f>
        <v>-</v>
      </c>
      <c r="D5476" s="23">
        <f>IFERROR(_xlfn.XLOOKUP($B5476,'Reference Prices - Do Not Edit'!$C$4:$C$6575,'Reference Prices - Do Not Edit'!$D$4:$D$6575),0)</f>
        <v>0</v>
      </c>
      <c r="E5476" s="23">
        <f>IFERROR(_xlfn.XLOOKUP($B5476,'Reference Prices - Do Not Edit'!$C$4:$C$6575,'Reference Prices - Do Not Edit'!$E$4:$E$6575),0)</f>
        <v>0</v>
      </c>
      <c r="F5476" s="25">
        <f>IFERROR(_xlfn.XLOOKUP($B5476,'Reference Prices - Do Not Edit'!$C$4:$C$6575,'Reference Prices - Do Not Edit'!$I$4:$I$6575),0)</f>
        <v>0</v>
      </c>
    </row>
    <row r="5477" spans="2:6">
      <c r="B5477" s="475"/>
      <c r="C5477" s="380" t="str">
        <f>IFERROR(_xlfn.XLOOKUP($B5477,'Reference Prices - Do Not Edit'!$C$4:$C$6575,'Reference Prices - Do Not Edit'!$B$4:$B$6575),"-")</f>
        <v>-</v>
      </c>
      <c r="D5477" s="23">
        <f>IFERROR(_xlfn.XLOOKUP($B5477,'Reference Prices - Do Not Edit'!$C$4:$C$6575,'Reference Prices - Do Not Edit'!$D$4:$D$6575),0)</f>
        <v>0</v>
      </c>
      <c r="E5477" s="23">
        <f>IFERROR(_xlfn.XLOOKUP($B5477,'Reference Prices - Do Not Edit'!$C$4:$C$6575,'Reference Prices - Do Not Edit'!$E$4:$E$6575),0)</f>
        <v>0</v>
      </c>
      <c r="F5477" s="25">
        <f>IFERROR(_xlfn.XLOOKUP($B5477,'Reference Prices - Do Not Edit'!$C$4:$C$6575,'Reference Prices - Do Not Edit'!$I$4:$I$6575),0)</f>
        <v>0</v>
      </c>
    </row>
    <row r="5478" spans="2:6">
      <c r="B5478" s="475"/>
      <c r="C5478" s="380" t="str">
        <f>IFERROR(_xlfn.XLOOKUP($B5478,'Reference Prices - Do Not Edit'!$C$4:$C$6575,'Reference Prices - Do Not Edit'!$B$4:$B$6575),"-")</f>
        <v>-</v>
      </c>
      <c r="D5478" s="23">
        <f>IFERROR(_xlfn.XLOOKUP($B5478,'Reference Prices - Do Not Edit'!$C$4:$C$6575,'Reference Prices - Do Not Edit'!$D$4:$D$6575),0)</f>
        <v>0</v>
      </c>
      <c r="E5478" s="23">
        <f>IFERROR(_xlfn.XLOOKUP($B5478,'Reference Prices - Do Not Edit'!$C$4:$C$6575,'Reference Prices - Do Not Edit'!$E$4:$E$6575),0)</f>
        <v>0</v>
      </c>
      <c r="F5478" s="25">
        <f>IFERROR(_xlfn.XLOOKUP($B5478,'Reference Prices - Do Not Edit'!$C$4:$C$6575,'Reference Prices - Do Not Edit'!$I$4:$I$6575),0)</f>
        <v>0</v>
      </c>
    </row>
    <row r="5479" spans="2:6">
      <c r="B5479" s="475"/>
      <c r="C5479" s="380" t="str">
        <f>IFERROR(_xlfn.XLOOKUP($B5479,'Reference Prices - Do Not Edit'!$C$4:$C$6575,'Reference Prices - Do Not Edit'!$B$4:$B$6575),"-")</f>
        <v>-</v>
      </c>
      <c r="D5479" s="23">
        <f>IFERROR(_xlfn.XLOOKUP($B5479,'Reference Prices - Do Not Edit'!$C$4:$C$6575,'Reference Prices - Do Not Edit'!$D$4:$D$6575),0)</f>
        <v>0</v>
      </c>
      <c r="E5479" s="23">
        <f>IFERROR(_xlfn.XLOOKUP($B5479,'Reference Prices - Do Not Edit'!$C$4:$C$6575,'Reference Prices - Do Not Edit'!$E$4:$E$6575),0)</f>
        <v>0</v>
      </c>
      <c r="F5479" s="25">
        <f>IFERROR(_xlfn.XLOOKUP($B5479,'Reference Prices - Do Not Edit'!$C$4:$C$6575,'Reference Prices - Do Not Edit'!$I$4:$I$6575),0)</f>
        <v>0</v>
      </c>
    </row>
    <row r="5480" spans="2:6">
      <c r="B5480" s="475"/>
      <c r="C5480" s="380" t="str">
        <f>IFERROR(_xlfn.XLOOKUP($B5480,'Reference Prices - Do Not Edit'!$C$4:$C$6575,'Reference Prices - Do Not Edit'!$B$4:$B$6575),"-")</f>
        <v>-</v>
      </c>
      <c r="D5480" s="23">
        <f>IFERROR(_xlfn.XLOOKUP($B5480,'Reference Prices - Do Not Edit'!$C$4:$C$6575,'Reference Prices - Do Not Edit'!$D$4:$D$6575),0)</f>
        <v>0</v>
      </c>
      <c r="E5480" s="23">
        <f>IFERROR(_xlfn.XLOOKUP($B5480,'Reference Prices - Do Not Edit'!$C$4:$C$6575,'Reference Prices - Do Not Edit'!$E$4:$E$6575),0)</f>
        <v>0</v>
      </c>
      <c r="F5480" s="25">
        <f>IFERROR(_xlfn.XLOOKUP($B5480,'Reference Prices - Do Not Edit'!$C$4:$C$6575,'Reference Prices - Do Not Edit'!$I$4:$I$6575),0)</f>
        <v>0</v>
      </c>
    </row>
    <row r="5481" spans="2:6">
      <c r="B5481" s="475"/>
      <c r="C5481" s="380" t="str">
        <f>IFERROR(_xlfn.XLOOKUP($B5481,'Reference Prices - Do Not Edit'!$C$4:$C$6575,'Reference Prices - Do Not Edit'!$B$4:$B$6575),"-")</f>
        <v>-</v>
      </c>
      <c r="D5481" s="23">
        <f>IFERROR(_xlfn.XLOOKUP($B5481,'Reference Prices - Do Not Edit'!$C$4:$C$6575,'Reference Prices - Do Not Edit'!$D$4:$D$6575),0)</f>
        <v>0</v>
      </c>
      <c r="E5481" s="23">
        <f>IFERROR(_xlfn.XLOOKUP($B5481,'Reference Prices - Do Not Edit'!$C$4:$C$6575,'Reference Prices - Do Not Edit'!$E$4:$E$6575),0)</f>
        <v>0</v>
      </c>
      <c r="F5481" s="25">
        <f>IFERROR(_xlfn.XLOOKUP($B5481,'Reference Prices - Do Not Edit'!$C$4:$C$6575,'Reference Prices - Do Not Edit'!$I$4:$I$6575),0)</f>
        <v>0</v>
      </c>
    </row>
    <row r="5482" spans="2:6">
      <c r="B5482" s="475"/>
      <c r="C5482" s="380" t="str">
        <f>IFERROR(_xlfn.XLOOKUP($B5482,'Reference Prices - Do Not Edit'!$C$4:$C$6575,'Reference Prices - Do Not Edit'!$B$4:$B$6575),"-")</f>
        <v>-</v>
      </c>
      <c r="D5482" s="23">
        <f>IFERROR(_xlfn.XLOOKUP($B5482,'Reference Prices - Do Not Edit'!$C$4:$C$6575,'Reference Prices - Do Not Edit'!$D$4:$D$6575),0)</f>
        <v>0</v>
      </c>
      <c r="E5482" s="23">
        <f>IFERROR(_xlfn.XLOOKUP($B5482,'Reference Prices - Do Not Edit'!$C$4:$C$6575,'Reference Prices - Do Not Edit'!$E$4:$E$6575),0)</f>
        <v>0</v>
      </c>
      <c r="F5482" s="25">
        <f>IFERROR(_xlfn.XLOOKUP($B5482,'Reference Prices - Do Not Edit'!$C$4:$C$6575,'Reference Prices - Do Not Edit'!$I$4:$I$6575),0)</f>
        <v>0</v>
      </c>
    </row>
    <row r="5483" spans="2:6">
      <c r="B5483" s="475"/>
      <c r="C5483" s="380" t="str">
        <f>IFERROR(_xlfn.XLOOKUP($B5483,'Reference Prices - Do Not Edit'!$C$4:$C$6575,'Reference Prices - Do Not Edit'!$B$4:$B$6575),"-")</f>
        <v>-</v>
      </c>
      <c r="D5483" s="23">
        <f>IFERROR(_xlfn.XLOOKUP($B5483,'Reference Prices - Do Not Edit'!$C$4:$C$6575,'Reference Prices - Do Not Edit'!$D$4:$D$6575),0)</f>
        <v>0</v>
      </c>
      <c r="E5483" s="23">
        <f>IFERROR(_xlfn.XLOOKUP($B5483,'Reference Prices - Do Not Edit'!$C$4:$C$6575,'Reference Prices - Do Not Edit'!$E$4:$E$6575),0)</f>
        <v>0</v>
      </c>
      <c r="F5483" s="25">
        <f>IFERROR(_xlfn.XLOOKUP($B5483,'Reference Prices - Do Not Edit'!$C$4:$C$6575,'Reference Prices - Do Not Edit'!$I$4:$I$6575),0)</f>
        <v>0</v>
      </c>
    </row>
    <row r="5484" spans="2:6">
      <c r="B5484" s="475"/>
      <c r="C5484" s="380" t="str">
        <f>IFERROR(_xlfn.XLOOKUP($B5484,'Reference Prices - Do Not Edit'!$C$4:$C$6575,'Reference Prices - Do Not Edit'!$B$4:$B$6575),"-")</f>
        <v>-</v>
      </c>
      <c r="D5484" s="23">
        <f>IFERROR(_xlfn.XLOOKUP($B5484,'Reference Prices - Do Not Edit'!$C$4:$C$6575,'Reference Prices - Do Not Edit'!$D$4:$D$6575),0)</f>
        <v>0</v>
      </c>
      <c r="E5484" s="23">
        <f>IFERROR(_xlfn.XLOOKUP($B5484,'Reference Prices - Do Not Edit'!$C$4:$C$6575,'Reference Prices - Do Not Edit'!$E$4:$E$6575),0)</f>
        <v>0</v>
      </c>
      <c r="F5484" s="25">
        <f>IFERROR(_xlfn.XLOOKUP($B5484,'Reference Prices - Do Not Edit'!$C$4:$C$6575,'Reference Prices - Do Not Edit'!$I$4:$I$6575),0)</f>
        <v>0</v>
      </c>
    </row>
    <row r="5485" spans="2:6">
      <c r="B5485" s="475"/>
      <c r="C5485" s="380" t="str">
        <f>IFERROR(_xlfn.XLOOKUP($B5485,'Reference Prices - Do Not Edit'!$C$4:$C$6575,'Reference Prices - Do Not Edit'!$B$4:$B$6575),"-")</f>
        <v>-</v>
      </c>
      <c r="D5485" s="23">
        <f>IFERROR(_xlfn.XLOOKUP($B5485,'Reference Prices - Do Not Edit'!$C$4:$C$6575,'Reference Prices - Do Not Edit'!$D$4:$D$6575),0)</f>
        <v>0</v>
      </c>
      <c r="E5485" s="23">
        <f>IFERROR(_xlfn.XLOOKUP($B5485,'Reference Prices - Do Not Edit'!$C$4:$C$6575,'Reference Prices - Do Not Edit'!$E$4:$E$6575),0)</f>
        <v>0</v>
      </c>
      <c r="F5485" s="25">
        <f>IFERROR(_xlfn.XLOOKUP($B5485,'Reference Prices - Do Not Edit'!$C$4:$C$6575,'Reference Prices - Do Not Edit'!$I$4:$I$6575),0)</f>
        <v>0</v>
      </c>
    </row>
    <row r="5486" spans="2:6">
      <c r="B5486" s="475"/>
      <c r="C5486" s="380" t="str">
        <f>IFERROR(_xlfn.XLOOKUP($B5486,'Reference Prices - Do Not Edit'!$C$4:$C$6575,'Reference Prices - Do Not Edit'!$B$4:$B$6575),"-")</f>
        <v>-</v>
      </c>
      <c r="D5486" s="23">
        <f>IFERROR(_xlfn.XLOOKUP($B5486,'Reference Prices - Do Not Edit'!$C$4:$C$6575,'Reference Prices - Do Not Edit'!$D$4:$D$6575),0)</f>
        <v>0</v>
      </c>
      <c r="E5486" s="23">
        <f>IFERROR(_xlfn.XLOOKUP($B5486,'Reference Prices - Do Not Edit'!$C$4:$C$6575,'Reference Prices - Do Not Edit'!$E$4:$E$6575),0)</f>
        <v>0</v>
      </c>
      <c r="F5486" s="25">
        <f>IFERROR(_xlfn.XLOOKUP($B5486,'Reference Prices - Do Not Edit'!$C$4:$C$6575,'Reference Prices - Do Not Edit'!$I$4:$I$6575),0)</f>
        <v>0</v>
      </c>
    </row>
    <row r="5487" spans="2:6">
      <c r="B5487" s="475"/>
      <c r="C5487" s="380" t="str">
        <f>IFERROR(_xlfn.XLOOKUP($B5487,'Reference Prices - Do Not Edit'!$C$4:$C$6575,'Reference Prices - Do Not Edit'!$B$4:$B$6575),"-")</f>
        <v>-</v>
      </c>
      <c r="D5487" s="23">
        <f>IFERROR(_xlfn.XLOOKUP($B5487,'Reference Prices - Do Not Edit'!$C$4:$C$6575,'Reference Prices - Do Not Edit'!$D$4:$D$6575),0)</f>
        <v>0</v>
      </c>
      <c r="E5487" s="23">
        <f>IFERROR(_xlfn.XLOOKUP($B5487,'Reference Prices - Do Not Edit'!$C$4:$C$6575,'Reference Prices - Do Not Edit'!$E$4:$E$6575),0)</f>
        <v>0</v>
      </c>
      <c r="F5487" s="25">
        <f>IFERROR(_xlfn.XLOOKUP($B5487,'Reference Prices - Do Not Edit'!$C$4:$C$6575,'Reference Prices - Do Not Edit'!$I$4:$I$6575),0)</f>
        <v>0</v>
      </c>
    </row>
    <row r="5488" spans="2:6">
      <c r="B5488" s="475"/>
      <c r="C5488" s="380" t="str">
        <f>IFERROR(_xlfn.XLOOKUP($B5488,'Reference Prices - Do Not Edit'!$C$4:$C$6575,'Reference Prices - Do Not Edit'!$B$4:$B$6575),"-")</f>
        <v>-</v>
      </c>
      <c r="D5488" s="23">
        <f>IFERROR(_xlfn.XLOOKUP($B5488,'Reference Prices - Do Not Edit'!$C$4:$C$6575,'Reference Prices - Do Not Edit'!$D$4:$D$6575),0)</f>
        <v>0</v>
      </c>
      <c r="E5488" s="23">
        <f>IFERROR(_xlfn.XLOOKUP($B5488,'Reference Prices - Do Not Edit'!$C$4:$C$6575,'Reference Prices - Do Not Edit'!$E$4:$E$6575),0)</f>
        <v>0</v>
      </c>
      <c r="F5488" s="25">
        <f>IFERROR(_xlfn.XLOOKUP($B5488,'Reference Prices - Do Not Edit'!$C$4:$C$6575,'Reference Prices - Do Not Edit'!$I$4:$I$6575),0)</f>
        <v>0</v>
      </c>
    </row>
    <row r="5489" spans="2:6">
      <c r="B5489" s="475"/>
      <c r="C5489" s="380" t="str">
        <f>IFERROR(_xlfn.XLOOKUP($B5489,'Reference Prices - Do Not Edit'!$C$4:$C$6575,'Reference Prices - Do Not Edit'!$B$4:$B$6575),"-")</f>
        <v>-</v>
      </c>
      <c r="D5489" s="23">
        <f>IFERROR(_xlfn.XLOOKUP($B5489,'Reference Prices - Do Not Edit'!$C$4:$C$6575,'Reference Prices - Do Not Edit'!$D$4:$D$6575),0)</f>
        <v>0</v>
      </c>
      <c r="E5489" s="23">
        <f>IFERROR(_xlfn.XLOOKUP($B5489,'Reference Prices - Do Not Edit'!$C$4:$C$6575,'Reference Prices - Do Not Edit'!$E$4:$E$6575),0)</f>
        <v>0</v>
      </c>
      <c r="F5489" s="25">
        <f>IFERROR(_xlfn.XLOOKUP($B5489,'Reference Prices - Do Not Edit'!$C$4:$C$6575,'Reference Prices - Do Not Edit'!$I$4:$I$6575),0)</f>
        <v>0</v>
      </c>
    </row>
    <row r="5490" spans="2:6">
      <c r="B5490" s="475"/>
      <c r="C5490" s="380" t="str">
        <f>IFERROR(_xlfn.XLOOKUP($B5490,'Reference Prices - Do Not Edit'!$C$4:$C$6575,'Reference Prices - Do Not Edit'!$B$4:$B$6575),"-")</f>
        <v>-</v>
      </c>
      <c r="D5490" s="23">
        <f>IFERROR(_xlfn.XLOOKUP($B5490,'Reference Prices - Do Not Edit'!$C$4:$C$6575,'Reference Prices - Do Not Edit'!$D$4:$D$6575),0)</f>
        <v>0</v>
      </c>
      <c r="E5490" s="23">
        <f>IFERROR(_xlfn.XLOOKUP($B5490,'Reference Prices - Do Not Edit'!$C$4:$C$6575,'Reference Prices - Do Not Edit'!$E$4:$E$6575),0)</f>
        <v>0</v>
      </c>
      <c r="F5490" s="25">
        <f>IFERROR(_xlfn.XLOOKUP($B5490,'Reference Prices - Do Not Edit'!$C$4:$C$6575,'Reference Prices - Do Not Edit'!$I$4:$I$6575),0)</f>
        <v>0</v>
      </c>
    </row>
    <row r="5491" spans="2:6">
      <c r="B5491" s="475"/>
      <c r="C5491" s="380" t="str">
        <f>IFERROR(_xlfn.XLOOKUP($B5491,'Reference Prices - Do Not Edit'!$C$4:$C$6575,'Reference Prices - Do Not Edit'!$B$4:$B$6575),"-")</f>
        <v>-</v>
      </c>
      <c r="D5491" s="23">
        <f>IFERROR(_xlfn.XLOOKUP($B5491,'Reference Prices - Do Not Edit'!$C$4:$C$6575,'Reference Prices - Do Not Edit'!$D$4:$D$6575),0)</f>
        <v>0</v>
      </c>
      <c r="E5491" s="23">
        <f>IFERROR(_xlfn.XLOOKUP($B5491,'Reference Prices - Do Not Edit'!$C$4:$C$6575,'Reference Prices - Do Not Edit'!$E$4:$E$6575),0)</f>
        <v>0</v>
      </c>
      <c r="F5491" s="25">
        <f>IFERROR(_xlfn.XLOOKUP($B5491,'Reference Prices - Do Not Edit'!$C$4:$C$6575,'Reference Prices - Do Not Edit'!$I$4:$I$6575),0)</f>
        <v>0</v>
      </c>
    </row>
    <row r="5492" spans="2:6">
      <c r="B5492" s="475"/>
      <c r="C5492" s="380" t="str">
        <f>IFERROR(_xlfn.XLOOKUP($B5492,'Reference Prices - Do Not Edit'!$C$4:$C$6575,'Reference Prices - Do Not Edit'!$B$4:$B$6575),"-")</f>
        <v>-</v>
      </c>
      <c r="D5492" s="23">
        <f>IFERROR(_xlfn.XLOOKUP($B5492,'Reference Prices - Do Not Edit'!$C$4:$C$6575,'Reference Prices - Do Not Edit'!$D$4:$D$6575),0)</f>
        <v>0</v>
      </c>
      <c r="E5492" s="23">
        <f>IFERROR(_xlfn.XLOOKUP($B5492,'Reference Prices - Do Not Edit'!$C$4:$C$6575,'Reference Prices - Do Not Edit'!$E$4:$E$6575),0)</f>
        <v>0</v>
      </c>
      <c r="F5492" s="25">
        <f>IFERROR(_xlfn.XLOOKUP($B5492,'Reference Prices - Do Not Edit'!$C$4:$C$6575,'Reference Prices - Do Not Edit'!$I$4:$I$6575),0)</f>
        <v>0</v>
      </c>
    </row>
    <row r="5493" spans="2:6">
      <c r="B5493" s="475"/>
      <c r="C5493" s="380" t="str">
        <f>IFERROR(_xlfn.XLOOKUP($B5493,'Reference Prices - Do Not Edit'!$C$4:$C$6575,'Reference Prices - Do Not Edit'!$B$4:$B$6575),"-")</f>
        <v>-</v>
      </c>
      <c r="D5493" s="23">
        <f>IFERROR(_xlfn.XLOOKUP($B5493,'Reference Prices - Do Not Edit'!$C$4:$C$6575,'Reference Prices - Do Not Edit'!$D$4:$D$6575),0)</f>
        <v>0</v>
      </c>
      <c r="E5493" s="23">
        <f>IFERROR(_xlfn.XLOOKUP($B5493,'Reference Prices - Do Not Edit'!$C$4:$C$6575,'Reference Prices - Do Not Edit'!$E$4:$E$6575),0)</f>
        <v>0</v>
      </c>
      <c r="F5493" s="25">
        <f>IFERROR(_xlfn.XLOOKUP($B5493,'Reference Prices - Do Not Edit'!$C$4:$C$6575,'Reference Prices - Do Not Edit'!$I$4:$I$6575),0)</f>
        <v>0</v>
      </c>
    </row>
    <row r="5494" spans="2:6">
      <c r="B5494" s="475"/>
      <c r="C5494" s="380" t="str">
        <f>IFERROR(_xlfn.XLOOKUP($B5494,'Reference Prices - Do Not Edit'!$C$4:$C$6575,'Reference Prices - Do Not Edit'!$B$4:$B$6575),"-")</f>
        <v>-</v>
      </c>
      <c r="D5494" s="23">
        <f>IFERROR(_xlfn.XLOOKUP($B5494,'Reference Prices - Do Not Edit'!$C$4:$C$6575,'Reference Prices - Do Not Edit'!$D$4:$D$6575),0)</f>
        <v>0</v>
      </c>
      <c r="E5494" s="23">
        <f>IFERROR(_xlfn.XLOOKUP($B5494,'Reference Prices - Do Not Edit'!$C$4:$C$6575,'Reference Prices - Do Not Edit'!$E$4:$E$6575),0)</f>
        <v>0</v>
      </c>
      <c r="F5494" s="25">
        <f>IFERROR(_xlfn.XLOOKUP($B5494,'Reference Prices - Do Not Edit'!$C$4:$C$6575,'Reference Prices - Do Not Edit'!$I$4:$I$6575),0)</f>
        <v>0</v>
      </c>
    </row>
    <row r="5495" spans="2:6">
      <c r="B5495" s="475"/>
      <c r="C5495" s="380" t="str">
        <f>IFERROR(_xlfn.XLOOKUP($B5495,'Reference Prices - Do Not Edit'!$C$4:$C$6575,'Reference Prices - Do Not Edit'!$B$4:$B$6575),"-")</f>
        <v>-</v>
      </c>
      <c r="D5495" s="23">
        <f>IFERROR(_xlfn.XLOOKUP($B5495,'Reference Prices - Do Not Edit'!$C$4:$C$6575,'Reference Prices - Do Not Edit'!$D$4:$D$6575),0)</f>
        <v>0</v>
      </c>
      <c r="E5495" s="23">
        <f>IFERROR(_xlfn.XLOOKUP($B5495,'Reference Prices - Do Not Edit'!$C$4:$C$6575,'Reference Prices - Do Not Edit'!$E$4:$E$6575),0)</f>
        <v>0</v>
      </c>
      <c r="F5495" s="25">
        <f>IFERROR(_xlfn.XLOOKUP($B5495,'Reference Prices - Do Not Edit'!$C$4:$C$6575,'Reference Prices - Do Not Edit'!$I$4:$I$6575),0)</f>
        <v>0</v>
      </c>
    </row>
    <row r="5496" spans="2:6">
      <c r="B5496" s="475"/>
      <c r="C5496" s="380" t="str">
        <f>IFERROR(_xlfn.XLOOKUP($B5496,'Reference Prices - Do Not Edit'!$C$4:$C$6575,'Reference Prices - Do Not Edit'!$B$4:$B$6575),"-")</f>
        <v>-</v>
      </c>
      <c r="D5496" s="23">
        <f>IFERROR(_xlfn.XLOOKUP($B5496,'Reference Prices - Do Not Edit'!$C$4:$C$6575,'Reference Prices - Do Not Edit'!$D$4:$D$6575),0)</f>
        <v>0</v>
      </c>
      <c r="E5496" s="23">
        <f>IFERROR(_xlfn.XLOOKUP($B5496,'Reference Prices - Do Not Edit'!$C$4:$C$6575,'Reference Prices - Do Not Edit'!$E$4:$E$6575),0)</f>
        <v>0</v>
      </c>
      <c r="F5496" s="25">
        <f>IFERROR(_xlfn.XLOOKUP($B5496,'Reference Prices - Do Not Edit'!$C$4:$C$6575,'Reference Prices - Do Not Edit'!$I$4:$I$6575),0)</f>
        <v>0</v>
      </c>
    </row>
    <row r="5497" spans="2:6">
      <c r="B5497" s="475"/>
      <c r="C5497" s="380" t="str">
        <f>IFERROR(_xlfn.XLOOKUP($B5497,'Reference Prices - Do Not Edit'!$C$4:$C$6575,'Reference Prices - Do Not Edit'!$B$4:$B$6575),"-")</f>
        <v>-</v>
      </c>
      <c r="D5497" s="23">
        <f>IFERROR(_xlfn.XLOOKUP($B5497,'Reference Prices - Do Not Edit'!$C$4:$C$6575,'Reference Prices - Do Not Edit'!$D$4:$D$6575),0)</f>
        <v>0</v>
      </c>
      <c r="E5497" s="23">
        <f>IFERROR(_xlfn.XLOOKUP($B5497,'Reference Prices - Do Not Edit'!$C$4:$C$6575,'Reference Prices - Do Not Edit'!$E$4:$E$6575),0)</f>
        <v>0</v>
      </c>
      <c r="F5497" s="25">
        <f>IFERROR(_xlfn.XLOOKUP($B5497,'Reference Prices - Do Not Edit'!$C$4:$C$6575,'Reference Prices - Do Not Edit'!$I$4:$I$6575),0)</f>
        <v>0</v>
      </c>
    </row>
    <row r="5498" spans="2:6">
      <c r="B5498" s="475"/>
      <c r="C5498" s="380" t="str">
        <f>IFERROR(_xlfn.XLOOKUP($B5498,'Reference Prices - Do Not Edit'!$C$4:$C$6575,'Reference Prices - Do Not Edit'!$B$4:$B$6575),"-")</f>
        <v>-</v>
      </c>
      <c r="D5498" s="23">
        <f>IFERROR(_xlfn.XLOOKUP($B5498,'Reference Prices - Do Not Edit'!$C$4:$C$6575,'Reference Prices - Do Not Edit'!$D$4:$D$6575),0)</f>
        <v>0</v>
      </c>
      <c r="E5498" s="23">
        <f>IFERROR(_xlfn.XLOOKUP($B5498,'Reference Prices - Do Not Edit'!$C$4:$C$6575,'Reference Prices - Do Not Edit'!$E$4:$E$6575),0)</f>
        <v>0</v>
      </c>
      <c r="F5498" s="25">
        <f>IFERROR(_xlfn.XLOOKUP($B5498,'Reference Prices - Do Not Edit'!$C$4:$C$6575,'Reference Prices - Do Not Edit'!$I$4:$I$6575),0)</f>
        <v>0</v>
      </c>
    </row>
    <row r="5499" spans="2:6">
      <c r="B5499" s="475"/>
      <c r="C5499" s="380" t="str">
        <f>IFERROR(_xlfn.XLOOKUP($B5499,'Reference Prices - Do Not Edit'!$C$4:$C$6575,'Reference Prices - Do Not Edit'!$B$4:$B$6575),"-")</f>
        <v>-</v>
      </c>
      <c r="D5499" s="23">
        <f>IFERROR(_xlfn.XLOOKUP($B5499,'Reference Prices - Do Not Edit'!$C$4:$C$6575,'Reference Prices - Do Not Edit'!$D$4:$D$6575),0)</f>
        <v>0</v>
      </c>
      <c r="E5499" s="23">
        <f>IFERROR(_xlfn.XLOOKUP($B5499,'Reference Prices - Do Not Edit'!$C$4:$C$6575,'Reference Prices - Do Not Edit'!$E$4:$E$6575),0)</f>
        <v>0</v>
      </c>
      <c r="F5499" s="25">
        <f>IFERROR(_xlfn.XLOOKUP($B5499,'Reference Prices - Do Not Edit'!$C$4:$C$6575,'Reference Prices - Do Not Edit'!$I$4:$I$6575),0)</f>
        <v>0</v>
      </c>
    </row>
    <row r="5500" spans="2:6">
      <c r="B5500" s="475"/>
      <c r="C5500" s="380" t="str">
        <f>IFERROR(_xlfn.XLOOKUP($B5500,'Reference Prices - Do Not Edit'!$C$4:$C$6575,'Reference Prices - Do Not Edit'!$B$4:$B$6575),"-")</f>
        <v>-</v>
      </c>
      <c r="D5500" s="23">
        <f>IFERROR(_xlfn.XLOOKUP($B5500,'Reference Prices - Do Not Edit'!$C$4:$C$6575,'Reference Prices - Do Not Edit'!$D$4:$D$6575),0)</f>
        <v>0</v>
      </c>
      <c r="E5500" s="23">
        <f>IFERROR(_xlfn.XLOOKUP($B5500,'Reference Prices - Do Not Edit'!$C$4:$C$6575,'Reference Prices - Do Not Edit'!$E$4:$E$6575),0)</f>
        <v>0</v>
      </c>
      <c r="F5500" s="25">
        <f>IFERROR(_xlfn.XLOOKUP($B5500,'Reference Prices - Do Not Edit'!$C$4:$C$6575,'Reference Prices - Do Not Edit'!$I$4:$I$6575),0)</f>
        <v>0</v>
      </c>
    </row>
    <row r="5501" spans="2:6">
      <c r="B5501" s="475"/>
      <c r="C5501" s="380" t="str">
        <f>IFERROR(_xlfn.XLOOKUP($B5501,'Reference Prices - Do Not Edit'!$C$4:$C$6575,'Reference Prices - Do Not Edit'!$B$4:$B$6575),"-")</f>
        <v>-</v>
      </c>
      <c r="D5501" s="23">
        <f>IFERROR(_xlfn.XLOOKUP($B5501,'Reference Prices - Do Not Edit'!$C$4:$C$6575,'Reference Prices - Do Not Edit'!$D$4:$D$6575),0)</f>
        <v>0</v>
      </c>
      <c r="E5501" s="23">
        <f>IFERROR(_xlfn.XLOOKUP($B5501,'Reference Prices - Do Not Edit'!$C$4:$C$6575,'Reference Prices - Do Not Edit'!$E$4:$E$6575),0)</f>
        <v>0</v>
      </c>
      <c r="F5501" s="25">
        <f>IFERROR(_xlfn.XLOOKUP($B5501,'Reference Prices - Do Not Edit'!$C$4:$C$6575,'Reference Prices - Do Not Edit'!$I$4:$I$6575),0)</f>
        <v>0</v>
      </c>
    </row>
    <row r="5502" spans="2:6">
      <c r="B5502" s="475"/>
      <c r="C5502" s="380" t="str">
        <f>IFERROR(_xlfn.XLOOKUP($B5502,'Reference Prices - Do Not Edit'!$C$4:$C$6575,'Reference Prices - Do Not Edit'!$B$4:$B$6575),"-")</f>
        <v>-</v>
      </c>
      <c r="D5502" s="23">
        <f>IFERROR(_xlfn.XLOOKUP($B5502,'Reference Prices - Do Not Edit'!$C$4:$C$6575,'Reference Prices - Do Not Edit'!$D$4:$D$6575),0)</f>
        <v>0</v>
      </c>
      <c r="E5502" s="23">
        <f>IFERROR(_xlfn.XLOOKUP($B5502,'Reference Prices - Do Not Edit'!$C$4:$C$6575,'Reference Prices - Do Not Edit'!$E$4:$E$6575),0)</f>
        <v>0</v>
      </c>
      <c r="F5502" s="25">
        <f>IFERROR(_xlfn.XLOOKUP($B5502,'Reference Prices - Do Not Edit'!$C$4:$C$6575,'Reference Prices - Do Not Edit'!$I$4:$I$6575),0)</f>
        <v>0</v>
      </c>
    </row>
    <row r="5503" spans="2:6">
      <c r="B5503" s="475"/>
      <c r="C5503" s="380" t="str">
        <f>IFERROR(_xlfn.XLOOKUP($B5503,'Reference Prices - Do Not Edit'!$C$4:$C$6575,'Reference Prices - Do Not Edit'!$B$4:$B$6575),"-")</f>
        <v>-</v>
      </c>
      <c r="D5503" s="23">
        <f>IFERROR(_xlfn.XLOOKUP($B5503,'Reference Prices - Do Not Edit'!$C$4:$C$6575,'Reference Prices - Do Not Edit'!$D$4:$D$6575),0)</f>
        <v>0</v>
      </c>
      <c r="E5503" s="23">
        <f>IFERROR(_xlfn.XLOOKUP($B5503,'Reference Prices - Do Not Edit'!$C$4:$C$6575,'Reference Prices - Do Not Edit'!$E$4:$E$6575),0)</f>
        <v>0</v>
      </c>
      <c r="F5503" s="25">
        <f>IFERROR(_xlfn.XLOOKUP($B5503,'Reference Prices - Do Not Edit'!$C$4:$C$6575,'Reference Prices - Do Not Edit'!$I$4:$I$6575),0)</f>
        <v>0</v>
      </c>
    </row>
    <row r="5504" spans="2:6">
      <c r="B5504" s="475"/>
      <c r="C5504" s="380" t="str">
        <f>IFERROR(_xlfn.XLOOKUP($B5504,'Reference Prices - Do Not Edit'!$C$4:$C$6575,'Reference Prices - Do Not Edit'!$B$4:$B$6575),"-")</f>
        <v>-</v>
      </c>
      <c r="D5504" s="23">
        <f>IFERROR(_xlfn.XLOOKUP($B5504,'Reference Prices - Do Not Edit'!$C$4:$C$6575,'Reference Prices - Do Not Edit'!$D$4:$D$6575),0)</f>
        <v>0</v>
      </c>
      <c r="E5504" s="23">
        <f>IFERROR(_xlfn.XLOOKUP($B5504,'Reference Prices - Do Not Edit'!$C$4:$C$6575,'Reference Prices - Do Not Edit'!$E$4:$E$6575),0)</f>
        <v>0</v>
      </c>
      <c r="F5504" s="25">
        <f>IFERROR(_xlfn.XLOOKUP($B5504,'Reference Prices - Do Not Edit'!$C$4:$C$6575,'Reference Prices - Do Not Edit'!$I$4:$I$6575),0)</f>
        <v>0</v>
      </c>
    </row>
    <row r="5505" spans="2:6">
      <c r="B5505" s="475"/>
      <c r="C5505" s="380" t="str">
        <f>IFERROR(_xlfn.XLOOKUP($B5505,'Reference Prices - Do Not Edit'!$C$4:$C$6575,'Reference Prices - Do Not Edit'!$B$4:$B$6575),"-")</f>
        <v>-</v>
      </c>
      <c r="D5505" s="23">
        <f>IFERROR(_xlfn.XLOOKUP($B5505,'Reference Prices - Do Not Edit'!$C$4:$C$6575,'Reference Prices - Do Not Edit'!$D$4:$D$6575),0)</f>
        <v>0</v>
      </c>
      <c r="E5505" s="23">
        <f>IFERROR(_xlfn.XLOOKUP($B5505,'Reference Prices - Do Not Edit'!$C$4:$C$6575,'Reference Prices - Do Not Edit'!$E$4:$E$6575),0)</f>
        <v>0</v>
      </c>
      <c r="F5505" s="25">
        <f>IFERROR(_xlfn.XLOOKUP($B5505,'Reference Prices - Do Not Edit'!$C$4:$C$6575,'Reference Prices - Do Not Edit'!$I$4:$I$6575),0)</f>
        <v>0</v>
      </c>
    </row>
    <row r="5506" spans="2:6">
      <c r="B5506" s="475"/>
      <c r="C5506" s="380" t="str">
        <f>IFERROR(_xlfn.XLOOKUP($B5506,'Reference Prices - Do Not Edit'!$C$4:$C$6575,'Reference Prices - Do Not Edit'!$B$4:$B$6575),"-")</f>
        <v>-</v>
      </c>
      <c r="D5506" s="23">
        <f>IFERROR(_xlfn.XLOOKUP($B5506,'Reference Prices - Do Not Edit'!$C$4:$C$6575,'Reference Prices - Do Not Edit'!$D$4:$D$6575),0)</f>
        <v>0</v>
      </c>
      <c r="E5506" s="23">
        <f>IFERROR(_xlfn.XLOOKUP($B5506,'Reference Prices - Do Not Edit'!$C$4:$C$6575,'Reference Prices - Do Not Edit'!$E$4:$E$6575),0)</f>
        <v>0</v>
      </c>
      <c r="F5506" s="25">
        <f>IFERROR(_xlfn.XLOOKUP($B5506,'Reference Prices - Do Not Edit'!$C$4:$C$6575,'Reference Prices - Do Not Edit'!$I$4:$I$6575),0)</f>
        <v>0</v>
      </c>
    </row>
    <row r="5507" spans="2:6">
      <c r="B5507" s="475"/>
      <c r="C5507" s="380" t="str">
        <f>IFERROR(_xlfn.XLOOKUP($B5507,'Reference Prices - Do Not Edit'!$C$4:$C$6575,'Reference Prices - Do Not Edit'!$B$4:$B$6575),"-")</f>
        <v>-</v>
      </c>
      <c r="D5507" s="23">
        <f>IFERROR(_xlfn.XLOOKUP($B5507,'Reference Prices - Do Not Edit'!$C$4:$C$6575,'Reference Prices - Do Not Edit'!$D$4:$D$6575),0)</f>
        <v>0</v>
      </c>
      <c r="E5507" s="23">
        <f>IFERROR(_xlfn.XLOOKUP($B5507,'Reference Prices - Do Not Edit'!$C$4:$C$6575,'Reference Prices - Do Not Edit'!$E$4:$E$6575),0)</f>
        <v>0</v>
      </c>
      <c r="F5507" s="25">
        <f>IFERROR(_xlfn.XLOOKUP($B5507,'Reference Prices - Do Not Edit'!$C$4:$C$6575,'Reference Prices - Do Not Edit'!$I$4:$I$6575),0)</f>
        <v>0</v>
      </c>
    </row>
    <row r="5508" spans="2:6">
      <c r="B5508" s="475"/>
      <c r="C5508" s="380" t="str">
        <f>IFERROR(_xlfn.XLOOKUP($B5508,'Reference Prices - Do Not Edit'!$C$4:$C$6575,'Reference Prices - Do Not Edit'!$B$4:$B$6575),"-")</f>
        <v>-</v>
      </c>
      <c r="D5508" s="23">
        <f>IFERROR(_xlfn.XLOOKUP($B5508,'Reference Prices - Do Not Edit'!$C$4:$C$6575,'Reference Prices - Do Not Edit'!$D$4:$D$6575),0)</f>
        <v>0</v>
      </c>
      <c r="E5508" s="23">
        <f>IFERROR(_xlfn.XLOOKUP($B5508,'Reference Prices - Do Not Edit'!$C$4:$C$6575,'Reference Prices - Do Not Edit'!$E$4:$E$6575),0)</f>
        <v>0</v>
      </c>
      <c r="F5508" s="25">
        <f>IFERROR(_xlfn.XLOOKUP($B5508,'Reference Prices - Do Not Edit'!$C$4:$C$6575,'Reference Prices - Do Not Edit'!$I$4:$I$6575),0)</f>
        <v>0</v>
      </c>
    </row>
    <row r="5509" spans="2:6">
      <c r="B5509" s="475"/>
      <c r="C5509" s="380" t="str">
        <f>IFERROR(_xlfn.XLOOKUP($B5509,'Reference Prices - Do Not Edit'!$C$4:$C$6575,'Reference Prices - Do Not Edit'!$B$4:$B$6575),"-")</f>
        <v>-</v>
      </c>
      <c r="D5509" s="23">
        <f>IFERROR(_xlfn.XLOOKUP($B5509,'Reference Prices - Do Not Edit'!$C$4:$C$6575,'Reference Prices - Do Not Edit'!$D$4:$D$6575),0)</f>
        <v>0</v>
      </c>
      <c r="E5509" s="23">
        <f>IFERROR(_xlfn.XLOOKUP($B5509,'Reference Prices - Do Not Edit'!$C$4:$C$6575,'Reference Prices - Do Not Edit'!$E$4:$E$6575),0)</f>
        <v>0</v>
      </c>
      <c r="F5509" s="25">
        <f>IFERROR(_xlfn.XLOOKUP($B5509,'Reference Prices - Do Not Edit'!$C$4:$C$6575,'Reference Prices - Do Not Edit'!$I$4:$I$6575),0)</f>
        <v>0</v>
      </c>
    </row>
    <row r="5510" spans="2:6">
      <c r="B5510" s="475"/>
      <c r="C5510" s="380" t="str">
        <f>IFERROR(_xlfn.XLOOKUP($B5510,'Reference Prices - Do Not Edit'!$C$4:$C$6575,'Reference Prices - Do Not Edit'!$B$4:$B$6575),"-")</f>
        <v>-</v>
      </c>
      <c r="D5510" s="23">
        <f>IFERROR(_xlfn.XLOOKUP($B5510,'Reference Prices - Do Not Edit'!$C$4:$C$6575,'Reference Prices - Do Not Edit'!$D$4:$D$6575),0)</f>
        <v>0</v>
      </c>
      <c r="E5510" s="23">
        <f>IFERROR(_xlfn.XLOOKUP($B5510,'Reference Prices - Do Not Edit'!$C$4:$C$6575,'Reference Prices - Do Not Edit'!$E$4:$E$6575),0)</f>
        <v>0</v>
      </c>
      <c r="F5510" s="25">
        <f>IFERROR(_xlfn.XLOOKUP($B5510,'Reference Prices - Do Not Edit'!$C$4:$C$6575,'Reference Prices - Do Not Edit'!$I$4:$I$6575),0)</f>
        <v>0</v>
      </c>
    </row>
    <row r="5511" spans="2:6">
      <c r="B5511" s="475"/>
      <c r="C5511" s="380" t="str">
        <f>IFERROR(_xlfn.XLOOKUP($B5511,'Reference Prices - Do Not Edit'!$C$4:$C$6575,'Reference Prices - Do Not Edit'!$B$4:$B$6575),"-")</f>
        <v>-</v>
      </c>
      <c r="D5511" s="23">
        <f>IFERROR(_xlfn.XLOOKUP($B5511,'Reference Prices - Do Not Edit'!$C$4:$C$6575,'Reference Prices - Do Not Edit'!$D$4:$D$6575),0)</f>
        <v>0</v>
      </c>
      <c r="E5511" s="23">
        <f>IFERROR(_xlfn.XLOOKUP($B5511,'Reference Prices - Do Not Edit'!$C$4:$C$6575,'Reference Prices - Do Not Edit'!$E$4:$E$6575),0)</f>
        <v>0</v>
      </c>
      <c r="F5511" s="25">
        <f>IFERROR(_xlfn.XLOOKUP($B5511,'Reference Prices - Do Not Edit'!$C$4:$C$6575,'Reference Prices - Do Not Edit'!$I$4:$I$6575),0)</f>
        <v>0</v>
      </c>
    </row>
    <row r="5512" spans="2:6">
      <c r="B5512" s="475"/>
      <c r="C5512" s="380" t="str">
        <f>IFERROR(_xlfn.XLOOKUP($B5512,'Reference Prices - Do Not Edit'!$C$4:$C$6575,'Reference Prices - Do Not Edit'!$B$4:$B$6575),"-")</f>
        <v>-</v>
      </c>
      <c r="D5512" s="23">
        <f>IFERROR(_xlfn.XLOOKUP($B5512,'Reference Prices - Do Not Edit'!$C$4:$C$6575,'Reference Prices - Do Not Edit'!$D$4:$D$6575),0)</f>
        <v>0</v>
      </c>
      <c r="E5512" s="23">
        <f>IFERROR(_xlfn.XLOOKUP($B5512,'Reference Prices - Do Not Edit'!$C$4:$C$6575,'Reference Prices - Do Not Edit'!$E$4:$E$6575),0)</f>
        <v>0</v>
      </c>
      <c r="F5512" s="25">
        <f>IFERROR(_xlfn.XLOOKUP($B5512,'Reference Prices - Do Not Edit'!$C$4:$C$6575,'Reference Prices - Do Not Edit'!$I$4:$I$6575),0)</f>
        <v>0</v>
      </c>
    </row>
    <row r="5513" spans="2:6">
      <c r="B5513" s="475"/>
      <c r="C5513" s="380" t="str">
        <f>IFERROR(_xlfn.XLOOKUP($B5513,'Reference Prices - Do Not Edit'!$C$4:$C$6575,'Reference Prices - Do Not Edit'!$B$4:$B$6575),"-")</f>
        <v>-</v>
      </c>
      <c r="D5513" s="23">
        <f>IFERROR(_xlfn.XLOOKUP($B5513,'Reference Prices - Do Not Edit'!$C$4:$C$6575,'Reference Prices - Do Not Edit'!$D$4:$D$6575),0)</f>
        <v>0</v>
      </c>
      <c r="E5513" s="23">
        <f>IFERROR(_xlfn.XLOOKUP($B5513,'Reference Prices - Do Not Edit'!$C$4:$C$6575,'Reference Prices - Do Not Edit'!$E$4:$E$6575),0)</f>
        <v>0</v>
      </c>
      <c r="F5513" s="25">
        <f>IFERROR(_xlfn.XLOOKUP($B5513,'Reference Prices - Do Not Edit'!$C$4:$C$6575,'Reference Prices - Do Not Edit'!$I$4:$I$6575),0)</f>
        <v>0</v>
      </c>
    </row>
    <row r="5514" spans="2:6">
      <c r="B5514" s="475"/>
      <c r="C5514" s="380" t="str">
        <f>IFERROR(_xlfn.XLOOKUP($B5514,'Reference Prices - Do Not Edit'!$C$4:$C$6575,'Reference Prices - Do Not Edit'!$B$4:$B$6575),"-")</f>
        <v>-</v>
      </c>
      <c r="D5514" s="23">
        <f>IFERROR(_xlfn.XLOOKUP($B5514,'Reference Prices - Do Not Edit'!$C$4:$C$6575,'Reference Prices - Do Not Edit'!$D$4:$D$6575),0)</f>
        <v>0</v>
      </c>
      <c r="E5514" s="23">
        <f>IFERROR(_xlfn.XLOOKUP($B5514,'Reference Prices - Do Not Edit'!$C$4:$C$6575,'Reference Prices - Do Not Edit'!$E$4:$E$6575),0)</f>
        <v>0</v>
      </c>
      <c r="F5514" s="25">
        <f>IFERROR(_xlfn.XLOOKUP($B5514,'Reference Prices - Do Not Edit'!$C$4:$C$6575,'Reference Prices - Do Not Edit'!$I$4:$I$6575),0)</f>
        <v>0</v>
      </c>
    </row>
    <row r="5515" spans="2:6">
      <c r="B5515" s="475"/>
      <c r="C5515" s="380" t="str">
        <f>IFERROR(_xlfn.XLOOKUP($B5515,'Reference Prices - Do Not Edit'!$C$4:$C$6575,'Reference Prices - Do Not Edit'!$B$4:$B$6575),"-")</f>
        <v>-</v>
      </c>
      <c r="D5515" s="23">
        <f>IFERROR(_xlfn.XLOOKUP($B5515,'Reference Prices - Do Not Edit'!$C$4:$C$6575,'Reference Prices - Do Not Edit'!$D$4:$D$6575),0)</f>
        <v>0</v>
      </c>
      <c r="E5515" s="23">
        <f>IFERROR(_xlfn.XLOOKUP($B5515,'Reference Prices - Do Not Edit'!$C$4:$C$6575,'Reference Prices - Do Not Edit'!$E$4:$E$6575),0)</f>
        <v>0</v>
      </c>
      <c r="F5515" s="25">
        <f>IFERROR(_xlfn.XLOOKUP($B5515,'Reference Prices - Do Not Edit'!$C$4:$C$6575,'Reference Prices - Do Not Edit'!$I$4:$I$6575),0)</f>
        <v>0</v>
      </c>
    </row>
    <row r="5516" spans="2:6">
      <c r="B5516" s="475"/>
      <c r="C5516" s="380" t="str">
        <f>IFERROR(_xlfn.XLOOKUP($B5516,'Reference Prices - Do Not Edit'!$C$4:$C$6575,'Reference Prices - Do Not Edit'!$B$4:$B$6575),"-")</f>
        <v>-</v>
      </c>
      <c r="D5516" s="23">
        <f>IFERROR(_xlfn.XLOOKUP($B5516,'Reference Prices - Do Not Edit'!$C$4:$C$6575,'Reference Prices - Do Not Edit'!$D$4:$D$6575),0)</f>
        <v>0</v>
      </c>
      <c r="E5516" s="23">
        <f>IFERROR(_xlfn.XLOOKUP($B5516,'Reference Prices - Do Not Edit'!$C$4:$C$6575,'Reference Prices - Do Not Edit'!$E$4:$E$6575),0)</f>
        <v>0</v>
      </c>
      <c r="F5516" s="25">
        <f>IFERROR(_xlfn.XLOOKUP($B5516,'Reference Prices - Do Not Edit'!$C$4:$C$6575,'Reference Prices - Do Not Edit'!$I$4:$I$6575),0)</f>
        <v>0</v>
      </c>
    </row>
    <row r="5517" spans="2:6">
      <c r="B5517" s="475"/>
      <c r="C5517" s="380" t="str">
        <f>IFERROR(_xlfn.XLOOKUP($B5517,'Reference Prices - Do Not Edit'!$C$4:$C$6575,'Reference Prices - Do Not Edit'!$B$4:$B$6575),"-")</f>
        <v>-</v>
      </c>
      <c r="D5517" s="23">
        <f>IFERROR(_xlfn.XLOOKUP($B5517,'Reference Prices - Do Not Edit'!$C$4:$C$6575,'Reference Prices - Do Not Edit'!$D$4:$D$6575),0)</f>
        <v>0</v>
      </c>
      <c r="E5517" s="23">
        <f>IFERROR(_xlfn.XLOOKUP($B5517,'Reference Prices - Do Not Edit'!$C$4:$C$6575,'Reference Prices - Do Not Edit'!$E$4:$E$6575),0)</f>
        <v>0</v>
      </c>
      <c r="F5517" s="25">
        <f>IFERROR(_xlfn.XLOOKUP($B5517,'Reference Prices - Do Not Edit'!$C$4:$C$6575,'Reference Prices - Do Not Edit'!$I$4:$I$6575),0)</f>
        <v>0</v>
      </c>
    </row>
    <row r="5518" spans="2:6">
      <c r="B5518" s="475"/>
      <c r="C5518" s="380" t="str">
        <f>IFERROR(_xlfn.XLOOKUP($B5518,'Reference Prices - Do Not Edit'!$C$4:$C$6575,'Reference Prices - Do Not Edit'!$B$4:$B$6575),"-")</f>
        <v>-</v>
      </c>
      <c r="D5518" s="23">
        <f>IFERROR(_xlfn.XLOOKUP($B5518,'Reference Prices - Do Not Edit'!$C$4:$C$6575,'Reference Prices - Do Not Edit'!$D$4:$D$6575),0)</f>
        <v>0</v>
      </c>
      <c r="E5518" s="23">
        <f>IFERROR(_xlfn.XLOOKUP($B5518,'Reference Prices - Do Not Edit'!$C$4:$C$6575,'Reference Prices - Do Not Edit'!$E$4:$E$6575),0)</f>
        <v>0</v>
      </c>
      <c r="F5518" s="25">
        <f>IFERROR(_xlfn.XLOOKUP($B5518,'Reference Prices - Do Not Edit'!$C$4:$C$6575,'Reference Prices - Do Not Edit'!$I$4:$I$6575),0)</f>
        <v>0</v>
      </c>
    </row>
    <row r="5519" spans="2:6">
      <c r="B5519" s="475"/>
      <c r="C5519" s="380" t="str">
        <f>IFERROR(_xlfn.XLOOKUP($B5519,'Reference Prices - Do Not Edit'!$C$4:$C$6575,'Reference Prices - Do Not Edit'!$B$4:$B$6575),"-")</f>
        <v>-</v>
      </c>
      <c r="D5519" s="23">
        <f>IFERROR(_xlfn.XLOOKUP($B5519,'Reference Prices - Do Not Edit'!$C$4:$C$6575,'Reference Prices - Do Not Edit'!$D$4:$D$6575),0)</f>
        <v>0</v>
      </c>
      <c r="E5519" s="23">
        <f>IFERROR(_xlfn.XLOOKUP($B5519,'Reference Prices - Do Not Edit'!$C$4:$C$6575,'Reference Prices - Do Not Edit'!$E$4:$E$6575),0)</f>
        <v>0</v>
      </c>
      <c r="F5519" s="25">
        <f>IFERROR(_xlfn.XLOOKUP($B5519,'Reference Prices - Do Not Edit'!$C$4:$C$6575,'Reference Prices - Do Not Edit'!$I$4:$I$6575),0)</f>
        <v>0</v>
      </c>
    </row>
    <row r="5520" spans="2:6">
      <c r="B5520" s="475"/>
      <c r="C5520" s="380" t="str">
        <f>IFERROR(_xlfn.XLOOKUP($B5520,'Reference Prices - Do Not Edit'!$C$4:$C$6575,'Reference Prices - Do Not Edit'!$B$4:$B$6575),"-")</f>
        <v>-</v>
      </c>
      <c r="D5520" s="23">
        <f>IFERROR(_xlfn.XLOOKUP($B5520,'Reference Prices - Do Not Edit'!$C$4:$C$6575,'Reference Prices - Do Not Edit'!$D$4:$D$6575),0)</f>
        <v>0</v>
      </c>
      <c r="E5520" s="23">
        <f>IFERROR(_xlfn.XLOOKUP($B5520,'Reference Prices - Do Not Edit'!$C$4:$C$6575,'Reference Prices - Do Not Edit'!$E$4:$E$6575),0)</f>
        <v>0</v>
      </c>
      <c r="F5520" s="25">
        <f>IFERROR(_xlfn.XLOOKUP($B5520,'Reference Prices - Do Not Edit'!$C$4:$C$6575,'Reference Prices - Do Not Edit'!$I$4:$I$6575),0)</f>
        <v>0</v>
      </c>
    </row>
    <row r="5521" spans="2:6">
      <c r="B5521" s="475"/>
      <c r="C5521" s="380" t="str">
        <f>IFERROR(_xlfn.XLOOKUP($B5521,'Reference Prices - Do Not Edit'!$C$4:$C$6575,'Reference Prices - Do Not Edit'!$B$4:$B$6575),"-")</f>
        <v>-</v>
      </c>
      <c r="D5521" s="23">
        <f>IFERROR(_xlfn.XLOOKUP($B5521,'Reference Prices - Do Not Edit'!$C$4:$C$6575,'Reference Prices - Do Not Edit'!$D$4:$D$6575),0)</f>
        <v>0</v>
      </c>
      <c r="E5521" s="23">
        <f>IFERROR(_xlfn.XLOOKUP($B5521,'Reference Prices - Do Not Edit'!$C$4:$C$6575,'Reference Prices - Do Not Edit'!$E$4:$E$6575),0)</f>
        <v>0</v>
      </c>
      <c r="F5521" s="25">
        <f>IFERROR(_xlfn.XLOOKUP($B5521,'Reference Prices - Do Not Edit'!$C$4:$C$6575,'Reference Prices - Do Not Edit'!$I$4:$I$6575),0)</f>
        <v>0</v>
      </c>
    </row>
    <row r="5522" spans="2:6">
      <c r="B5522" s="475"/>
      <c r="C5522" s="380" t="str">
        <f>IFERROR(_xlfn.XLOOKUP($B5522,'Reference Prices - Do Not Edit'!$C$4:$C$6575,'Reference Prices - Do Not Edit'!$B$4:$B$6575),"-")</f>
        <v>-</v>
      </c>
      <c r="D5522" s="23">
        <f>IFERROR(_xlfn.XLOOKUP($B5522,'Reference Prices - Do Not Edit'!$C$4:$C$6575,'Reference Prices - Do Not Edit'!$D$4:$D$6575),0)</f>
        <v>0</v>
      </c>
      <c r="E5522" s="23">
        <f>IFERROR(_xlfn.XLOOKUP($B5522,'Reference Prices - Do Not Edit'!$C$4:$C$6575,'Reference Prices - Do Not Edit'!$E$4:$E$6575),0)</f>
        <v>0</v>
      </c>
      <c r="F5522" s="25">
        <f>IFERROR(_xlfn.XLOOKUP($B5522,'Reference Prices - Do Not Edit'!$C$4:$C$6575,'Reference Prices - Do Not Edit'!$I$4:$I$6575),0)</f>
        <v>0</v>
      </c>
    </row>
    <row r="5523" spans="2:6">
      <c r="B5523" s="475"/>
      <c r="C5523" s="380" t="str">
        <f>IFERROR(_xlfn.XLOOKUP($B5523,'Reference Prices - Do Not Edit'!$C$4:$C$6575,'Reference Prices - Do Not Edit'!$B$4:$B$6575),"-")</f>
        <v>-</v>
      </c>
      <c r="D5523" s="23">
        <f>IFERROR(_xlfn.XLOOKUP($B5523,'Reference Prices - Do Not Edit'!$C$4:$C$6575,'Reference Prices - Do Not Edit'!$D$4:$D$6575),0)</f>
        <v>0</v>
      </c>
      <c r="E5523" s="23">
        <f>IFERROR(_xlfn.XLOOKUP($B5523,'Reference Prices - Do Not Edit'!$C$4:$C$6575,'Reference Prices - Do Not Edit'!$E$4:$E$6575),0)</f>
        <v>0</v>
      </c>
      <c r="F5523" s="25">
        <f>IFERROR(_xlfn.XLOOKUP($B5523,'Reference Prices - Do Not Edit'!$C$4:$C$6575,'Reference Prices - Do Not Edit'!$I$4:$I$6575),0)</f>
        <v>0</v>
      </c>
    </row>
    <row r="5524" spans="2:6">
      <c r="B5524" s="475"/>
      <c r="C5524" s="380" t="str">
        <f>IFERROR(_xlfn.XLOOKUP($B5524,'Reference Prices - Do Not Edit'!$C$4:$C$6575,'Reference Prices - Do Not Edit'!$B$4:$B$6575),"-")</f>
        <v>-</v>
      </c>
      <c r="D5524" s="23">
        <f>IFERROR(_xlfn.XLOOKUP($B5524,'Reference Prices - Do Not Edit'!$C$4:$C$6575,'Reference Prices - Do Not Edit'!$D$4:$D$6575),0)</f>
        <v>0</v>
      </c>
      <c r="E5524" s="23">
        <f>IFERROR(_xlfn.XLOOKUP($B5524,'Reference Prices - Do Not Edit'!$C$4:$C$6575,'Reference Prices - Do Not Edit'!$E$4:$E$6575),0)</f>
        <v>0</v>
      </c>
      <c r="F5524" s="25">
        <f>IFERROR(_xlfn.XLOOKUP($B5524,'Reference Prices - Do Not Edit'!$C$4:$C$6575,'Reference Prices - Do Not Edit'!$I$4:$I$6575),0)</f>
        <v>0</v>
      </c>
    </row>
    <row r="5525" spans="2:6">
      <c r="B5525" s="475"/>
      <c r="C5525" s="380" t="str">
        <f>IFERROR(_xlfn.XLOOKUP($B5525,'Reference Prices - Do Not Edit'!$C$4:$C$6575,'Reference Prices - Do Not Edit'!$B$4:$B$6575),"-")</f>
        <v>-</v>
      </c>
      <c r="D5525" s="23">
        <f>IFERROR(_xlfn.XLOOKUP($B5525,'Reference Prices - Do Not Edit'!$C$4:$C$6575,'Reference Prices - Do Not Edit'!$D$4:$D$6575),0)</f>
        <v>0</v>
      </c>
      <c r="E5525" s="23">
        <f>IFERROR(_xlfn.XLOOKUP($B5525,'Reference Prices - Do Not Edit'!$C$4:$C$6575,'Reference Prices - Do Not Edit'!$E$4:$E$6575),0)</f>
        <v>0</v>
      </c>
      <c r="F5525" s="25">
        <f>IFERROR(_xlfn.XLOOKUP($B5525,'Reference Prices - Do Not Edit'!$C$4:$C$6575,'Reference Prices - Do Not Edit'!$I$4:$I$6575),0)</f>
        <v>0</v>
      </c>
    </row>
    <row r="5526" spans="2:6">
      <c r="B5526" s="475"/>
      <c r="C5526" s="380" t="str">
        <f>IFERROR(_xlfn.XLOOKUP($B5526,'Reference Prices - Do Not Edit'!$C$4:$C$6575,'Reference Prices - Do Not Edit'!$B$4:$B$6575),"-")</f>
        <v>-</v>
      </c>
      <c r="D5526" s="23">
        <f>IFERROR(_xlfn.XLOOKUP($B5526,'Reference Prices - Do Not Edit'!$C$4:$C$6575,'Reference Prices - Do Not Edit'!$D$4:$D$6575),0)</f>
        <v>0</v>
      </c>
      <c r="E5526" s="23">
        <f>IFERROR(_xlfn.XLOOKUP($B5526,'Reference Prices - Do Not Edit'!$C$4:$C$6575,'Reference Prices - Do Not Edit'!$E$4:$E$6575),0)</f>
        <v>0</v>
      </c>
      <c r="F5526" s="25">
        <f>IFERROR(_xlfn.XLOOKUP($B5526,'Reference Prices - Do Not Edit'!$C$4:$C$6575,'Reference Prices - Do Not Edit'!$I$4:$I$6575),0)</f>
        <v>0</v>
      </c>
    </row>
    <row r="5527" spans="2:6">
      <c r="B5527" s="475"/>
      <c r="C5527" s="380" t="str">
        <f>IFERROR(_xlfn.XLOOKUP($B5527,'Reference Prices - Do Not Edit'!$C$4:$C$6575,'Reference Prices - Do Not Edit'!$B$4:$B$6575),"-")</f>
        <v>-</v>
      </c>
      <c r="D5527" s="23">
        <f>IFERROR(_xlfn.XLOOKUP($B5527,'Reference Prices - Do Not Edit'!$C$4:$C$6575,'Reference Prices - Do Not Edit'!$D$4:$D$6575),0)</f>
        <v>0</v>
      </c>
      <c r="E5527" s="23">
        <f>IFERROR(_xlfn.XLOOKUP($B5527,'Reference Prices - Do Not Edit'!$C$4:$C$6575,'Reference Prices - Do Not Edit'!$E$4:$E$6575),0)</f>
        <v>0</v>
      </c>
      <c r="F5527" s="25">
        <f>IFERROR(_xlfn.XLOOKUP($B5527,'Reference Prices - Do Not Edit'!$C$4:$C$6575,'Reference Prices - Do Not Edit'!$I$4:$I$6575),0)</f>
        <v>0</v>
      </c>
    </row>
    <row r="5528" spans="2:6">
      <c r="B5528" s="475"/>
      <c r="C5528" s="380" t="str">
        <f>IFERROR(_xlfn.XLOOKUP($B5528,'Reference Prices - Do Not Edit'!$C$4:$C$6575,'Reference Prices - Do Not Edit'!$B$4:$B$6575),"-")</f>
        <v>-</v>
      </c>
      <c r="D5528" s="23">
        <f>IFERROR(_xlfn.XLOOKUP($B5528,'Reference Prices - Do Not Edit'!$C$4:$C$6575,'Reference Prices - Do Not Edit'!$D$4:$D$6575),0)</f>
        <v>0</v>
      </c>
      <c r="E5528" s="23">
        <f>IFERROR(_xlfn.XLOOKUP($B5528,'Reference Prices - Do Not Edit'!$C$4:$C$6575,'Reference Prices - Do Not Edit'!$E$4:$E$6575),0)</f>
        <v>0</v>
      </c>
      <c r="F5528" s="25">
        <f>IFERROR(_xlfn.XLOOKUP($B5528,'Reference Prices - Do Not Edit'!$C$4:$C$6575,'Reference Prices - Do Not Edit'!$I$4:$I$6575),0)</f>
        <v>0</v>
      </c>
    </row>
    <row r="5529" spans="2:6">
      <c r="B5529" s="475"/>
      <c r="C5529" s="380" t="str">
        <f>IFERROR(_xlfn.XLOOKUP($B5529,'Reference Prices - Do Not Edit'!$C$4:$C$6575,'Reference Prices - Do Not Edit'!$B$4:$B$6575),"-")</f>
        <v>-</v>
      </c>
      <c r="D5529" s="23">
        <f>IFERROR(_xlfn.XLOOKUP($B5529,'Reference Prices - Do Not Edit'!$C$4:$C$6575,'Reference Prices - Do Not Edit'!$D$4:$D$6575),0)</f>
        <v>0</v>
      </c>
      <c r="E5529" s="23">
        <f>IFERROR(_xlfn.XLOOKUP($B5529,'Reference Prices - Do Not Edit'!$C$4:$C$6575,'Reference Prices - Do Not Edit'!$E$4:$E$6575),0)</f>
        <v>0</v>
      </c>
      <c r="F5529" s="25">
        <f>IFERROR(_xlfn.XLOOKUP($B5529,'Reference Prices - Do Not Edit'!$C$4:$C$6575,'Reference Prices - Do Not Edit'!$I$4:$I$6575),0)</f>
        <v>0</v>
      </c>
    </row>
    <row r="5530" spans="2:6">
      <c r="B5530" s="475"/>
      <c r="C5530" s="380" t="str">
        <f>IFERROR(_xlfn.XLOOKUP($B5530,'Reference Prices - Do Not Edit'!$C$4:$C$6575,'Reference Prices - Do Not Edit'!$B$4:$B$6575),"-")</f>
        <v>-</v>
      </c>
      <c r="D5530" s="23">
        <f>IFERROR(_xlfn.XLOOKUP($B5530,'Reference Prices - Do Not Edit'!$C$4:$C$6575,'Reference Prices - Do Not Edit'!$D$4:$D$6575),0)</f>
        <v>0</v>
      </c>
      <c r="E5530" s="23">
        <f>IFERROR(_xlfn.XLOOKUP($B5530,'Reference Prices - Do Not Edit'!$C$4:$C$6575,'Reference Prices - Do Not Edit'!$E$4:$E$6575),0)</f>
        <v>0</v>
      </c>
      <c r="F5530" s="25">
        <f>IFERROR(_xlfn.XLOOKUP($B5530,'Reference Prices - Do Not Edit'!$C$4:$C$6575,'Reference Prices - Do Not Edit'!$I$4:$I$6575),0)</f>
        <v>0</v>
      </c>
    </row>
    <row r="5531" spans="2:6">
      <c r="B5531" s="475"/>
      <c r="C5531" s="380" t="str">
        <f>IFERROR(_xlfn.XLOOKUP($B5531,'Reference Prices - Do Not Edit'!$C$4:$C$6575,'Reference Prices - Do Not Edit'!$B$4:$B$6575),"-")</f>
        <v>-</v>
      </c>
      <c r="D5531" s="23">
        <f>IFERROR(_xlfn.XLOOKUP($B5531,'Reference Prices - Do Not Edit'!$C$4:$C$6575,'Reference Prices - Do Not Edit'!$D$4:$D$6575),0)</f>
        <v>0</v>
      </c>
      <c r="E5531" s="23">
        <f>IFERROR(_xlfn.XLOOKUP($B5531,'Reference Prices - Do Not Edit'!$C$4:$C$6575,'Reference Prices - Do Not Edit'!$E$4:$E$6575),0)</f>
        <v>0</v>
      </c>
      <c r="F5531" s="25">
        <f>IFERROR(_xlfn.XLOOKUP($B5531,'Reference Prices - Do Not Edit'!$C$4:$C$6575,'Reference Prices - Do Not Edit'!$I$4:$I$6575),0)</f>
        <v>0</v>
      </c>
    </row>
    <row r="5532" spans="2:6">
      <c r="B5532" s="475"/>
      <c r="C5532" s="380" t="str">
        <f>IFERROR(_xlfn.XLOOKUP($B5532,'Reference Prices - Do Not Edit'!$C$4:$C$6575,'Reference Prices - Do Not Edit'!$B$4:$B$6575),"-")</f>
        <v>-</v>
      </c>
      <c r="D5532" s="23">
        <f>IFERROR(_xlfn.XLOOKUP($B5532,'Reference Prices - Do Not Edit'!$C$4:$C$6575,'Reference Prices - Do Not Edit'!$D$4:$D$6575),0)</f>
        <v>0</v>
      </c>
      <c r="E5532" s="23">
        <f>IFERROR(_xlfn.XLOOKUP($B5532,'Reference Prices - Do Not Edit'!$C$4:$C$6575,'Reference Prices - Do Not Edit'!$E$4:$E$6575),0)</f>
        <v>0</v>
      </c>
      <c r="F5532" s="25">
        <f>IFERROR(_xlfn.XLOOKUP($B5532,'Reference Prices - Do Not Edit'!$C$4:$C$6575,'Reference Prices - Do Not Edit'!$I$4:$I$6575),0)</f>
        <v>0</v>
      </c>
    </row>
    <row r="5533" spans="2:6">
      <c r="B5533" s="475"/>
      <c r="C5533" s="380" t="str">
        <f>IFERROR(_xlfn.XLOOKUP($B5533,'Reference Prices - Do Not Edit'!$C$4:$C$6575,'Reference Prices - Do Not Edit'!$B$4:$B$6575),"-")</f>
        <v>-</v>
      </c>
      <c r="D5533" s="23">
        <f>IFERROR(_xlfn.XLOOKUP($B5533,'Reference Prices - Do Not Edit'!$C$4:$C$6575,'Reference Prices - Do Not Edit'!$D$4:$D$6575),0)</f>
        <v>0</v>
      </c>
      <c r="E5533" s="23">
        <f>IFERROR(_xlfn.XLOOKUP($B5533,'Reference Prices - Do Not Edit'!$C$4:$C$6575,'Reference Prices - Do Not Edit'!$E$4:$E$6575),0)</f>
        <v>0</v>
      </c>
      <c r="F5533" s="25">
        <f>IFERROR(_xlfn.XLOOKUP($B5533,'Reference Prices - Do Not Edit'!$C$4:$C$6575,'Reference Prices - Do Not Edit'!$I$4:$I$6575),0)</f>
        <v>0</v>
      </c>
    </row>
    <row r="5534" spans="2:6">
      <c r="B5534" s="475"/>
      <c r="C5534" s="380" t="str">
        <f>IFERROR(_xlfn.XLOOKUP($B5534,'Reference Prices - Do Not Edit'!$C$4:$C$6575,'Reference Prices - Do Not Edit'!$B$4:$B$6575),"-")</f>
        <v>-</v>
      </c>
      <c r="D5534" s="23">
        <f>IFERROR(_xlfn.XLOOKUP($B5534,'Reference Prices - Do Not Edit'!$C$4:$C$6575,'Reference Prices - Do Not Edit'!$D$4:$D$6575),0)</f>
        <v>0</v>
      </c>
      <c r="E5534" s="23">
        <f>IFERROR(_xlfn.XLOOKUP($B5534,'Reference Prices - Do Not Edit'!$C$4:$C$6575,'Reference Prices - Do Not Edit'!$E$4:$E$6575),0)</f>
        <v>0</v>
      </c>
      <c r="F5534" s="25">
        <f>IFERROR(_xlfn.XLOOKUP($B5534,'Reference Prices - Do Not Edit'!$C$4:$C$6575,'Reference Prices - Do Not Edit'!$I$4:$I$6575),0)</f>
        <v>0</v>
      </c>
    </row>
    <row r="5535" spans="2:6">
      <c r="B5535" s="475"/>
      <c r="C5535" s="380" t="str">
        <f>IFERROR(_xlfn.XLOOKUP($B5535,'Reference Prices - Do Not Edit'!$C$4:$C$6575,'Reference Prices - Do Not Edit'!$B$4:$B$6575),"-")</f>
        <v>-</v>
      </c>
      <c r="D5535" s="23">
        <f>IFERROR(_xlfn.XLOOKUP($B5535,'Reference Prices - Do Not Edit'!$C$4:$C$6575,'Reference Prices - Do Not Edit'!$D$4:$D$6575),0)</f>
        <v>0</v>
      </c>
      <c r="E5535" s="23">
        <f>IFERROR(_xlfn.XLOOKUP($B5535,'Reference Prices - Do Not Edit'!$C$4:$C$6575,'Reference Prices - Do Not Edit'!$E$4:$E$6575),0)</f>
        <v>0</v>
      </c>
      <c r="F5535" s="25">
        <f>IFERROR(_xlfn.XLOOKUP($B5535,'Reference Prices - Do Not Edit'!$C$4:$C$6575,'Reference Prices - Do Not Edit'!$I$4:$I$6575),0)</f>
        <v>0</v>
      </c>
    </row>
    <row r="5536" spans="2:6">
      <c r="B5536" s="475"/>
      <c r="C5536" s="380" t="str">
        <f>IFERROR(_xlfn.XLOOKUP($B5536,'Reference Prices - Do Not Edit'!$C$4:$C$6575,'Reference Prices - Do Not Edit'!$B$4:$B$6575),"-")</f>
        <v>-</v>
      </c>
      <c r="D5536" s="23">
        <f>IFERROR(_xlfn.XLOOKUP($B5536,'Reference Prices - Do Not Edit'!$C$4:$C$6575,'Reference Prices - Do Not Edit'!$D$4:$D$6575),0)</f>
        <v>0</v>
      </c>
      <c r="E5536" s="23">
        <f>IFERROR(_xlfn.XLOOKUP($B5536,'Reference Prices - Do Not Edit'!$C$4:$C$6575,'Reference Prices - Do Not Edit'!$E$4:$E$6575),0)</f>
        <v>0</v>
      </c>
      <c r="F5536" s="25">
        <f>IFERROR(_xlfn.XLOOKUP($B5536,'Reference Prices - Do Not Edit'!$C$4:$C$6575,'Reference Prices - Do Not Edit'!$I$4:$I$6575),0)</f>
        <v>0</v>
      </c>
    </row>
    <row r="5537" spans="2:6">
      <c r="B5537" s="475"/>
      <c r="C5537" s="380" t="str">
        <f>IFERROR(_xlfn.XLOOKUP($B5537,'Reference Prices - Do Not Edit'!$C$4:$C$6575,'Reference Prices - Do Not Edit'!$B$4:$B$6575),"-")</f>
        <v>-</v>
      </c>
      <c r="D5537" s="23">
        <f>IFERROR(_xlfn.XLOOKUP($B5537,'Reference Prices - Do Not Edit'!$C$4:$C$6575,'Reference Prices - Do Not Edit'!$D$4:$D$6575),0)</f>
        <v>0</v>
      </c>
      <c r="E5537" s="23">
        <f>IFERROR(_xlfn.XLOOKUP($B5537,'Reference Prices - Do Not Edit'!$C$4:$C$6575,'Reference Prices - Do Not Edit'!$E$4:$E$6575),0)</f>
        <v>0</v>
      </c>
      <c r="F5537" s="25">
        <f>IFERROR(_xlfn.XLOOKUP($B5537,'Reference Prices - Do Not Edit'!$C$4:$C$6575,'Reference Prices - Do Not Edit'!$I$4:$I$6575),0)</f>
        <v>0</v>
      </c>
    </row>
    <row r="5538" spans="2:6">
      <c r="B5538" s="475"/>
      <c r="C5538" s="380" t="str">
        <f>IFERROR(_xlfn.XLOOKUP($B5538,'Reference Prices - Do Not Edit'!$C$4:$C$6575,'Reference Prices - Do Not Edit'!$B$4:$B$6575),"-")</f>
        <v>-</v>
      </c>
      <c r="D5538" s="23">
        <f>IFERROR(_xlfn.XLOOKUP($B5538,'Reference Prices - Do Not Edit'!$C$4:$C$6575,'Reference Prices - Do Not Edit'!$D$4:$D$6575),0)</f>
        <v>0</v>
      </c>
      <c r="E5538" s="23">
        <f>IFERROR(_xlfn.XLOOKUP($B5538,'Reference Prices - Do Not Edit'!$C$4:$C$6575,'Reference Prices - Do Not Edit'!$E$4:$E$6575),0)</f>
        <v>0</v>
      </c>
      <c r="F5538" s="25">
        <f>IFERROR(_xlfn.XLOOKUP($B5538,'Reference Prices - Do Not Edit'!$C$4:$C$6575,'Reference Prices - Do Not Edit'!$I$4:$I$6575),0)</f>
        <v>0</v>
      </c>
    </row>
    <row r="5539" spans="2:6">
      <c r="B5539" s="475"/>
      <c r="C5539" s="380" t="str">
        <f>IFERROR(_xlfn.XLOOKUP($B5539,'Reference Prices - Do Not Edit'!$C$4:$C$6575,'Reference Prices - Do Not Edit'!$B$4:$B$6575),"-")</f>
        <v>-</v>
      </c>
      <c r="D5539" s="23">
        <f>IFERROR(_xlfn.XLOOKUP($B5539,'Reference Prices - Do Not Edit'!$C$4:$C$6575,'Reference Prices - Do Not Edit'!$D$4:$D$6575),0)</f>
        <v>0</v>
      </c>
      <c r="E5539" s="23">
        <f>IFERROR(_xlfn.XLOOKUP($B5539,'Reference Prices - Do Not Edit'!$C$4:$C$6575,'Reference Prices - Do Not Edit'!$E$4:$E$6575),0)</f>
        <v>0</v>
      </c>
      <c r="F5539" s="25">
        <f>IFERROR(_xlfn.XLOOKUP($B5539,'Reference Prices - Do Not Edit'!$C$4:$C$6575,'Reference Prices - Do Not Edit'!$I$4:$I$6575),0)</f>
        <v>0</v>
      </c>
    </row>
    <row r="5540" spans="2:6">
      <c r="B5540" s="475"/>
      <c r="C5540" s="380" t="str">
        <f>IFERROR(_xlfn.XLOOKUP($B5540,'Reference Prices - Do Not Edit'!$C$4:$C$6575,'Reference Prices - Do Not Edit'!$B$4:$B$6575),"-")</f>
        <v>-</v>
      </c>
      <c r="D5540" s="23">
        <f>IFERROR(_xlfn.XLOOKUP($B5540,'Reference Prices - Do Not Edit'!$C$4:$C$6575,'Reference Prices - Do Not Edit'!$D$4:$D$6575),0)</f>
        <v>0</v>
      </c>
      <c r="E5540" s="23">
        <f>IFERROR(_xlfn.XLOOKUP($B5540,'Reference Prices - Do Not Edit'!$C$4:$C$6575,'Reference Prices - Do Not Edit'!$E$4:$E$6575),0)</f>
        <v>0</v>
      </c>
      <c r="F5540" s="25">
        <f>IFERROR(_xlfn.XLOOKUP($B5540,'Reference Prices - Do Not Edit'!$C$4:$C$6575,'Reference Prices - Do Not Edit'!$I$4:$I$6575),0)</f>
        <v>0</v>
      </c>
    </row>
    <row r="5541" spans="2:6">
      <c r="B5541" s="475"/>
      <c r="C5541" s="380" t="str">
        <f>IFERROR(_xlfn.XLOOKUP($B5541,'Reference Prices - Do Not Edit'!$C$4:$C$6575,'Reference Prices - Do Not Edit'!$B$4:$B$6575),"-")</f>
        <v>-</v>
      </c>
      <c r="D5541" s="23">
        <f>IFERROR(_xlfn.XLOOKUP($B5541,'Reference Prices - Do Not Edit'!$C$4:$C$6575,'Reference Prices - Do Not Edit'!$D$4:$D$6575),0)</f>
        <v>0</v>
      </c>
      <c r="E5541" s="23">
        <f>IFERROR(_xlfn.XLOOKUP($B5541,'Reference Prices - Do Not Edit'!$C$4:$C$6575,'Reference Prices - Do Not Edit'!$E$4:$E$6575),0)</f>
        <v>0</v>
      </c>
      <c r="F5541" s="25">
        <f>IFERROR(_xlfn.XLOOKUP($B5541,'Reference Prices - Do Not Edit'!$C$4:$C$6575,'Reference Prices - Do Not Edit'!$I$4:$I$6575),0)</f>
        <v>0</v>
      </c>
    </row>
    <row r="5542" spans="2:6">
      <c r="B5542" s="475"/>
      <c r="C5542" s="380" t="str">
        <f>IFERROR(_xlfn.XLOOKUP($B5542,'Reference Prices - Do Not Edit'!$C$4:$C$6575,'Reference Prices - Do Not Edit'!$B$4:$B$6575),"-")</f>
        <v>-</v>
      </c>
      <c r="D5542" s="23">
        <f>IFERROR(_xlfn.XLOOKUP($B5542,'Reference Prices - Do Not Edit'!$C$4:$C$6575,'Reference Prices - Do Not Edit'!$D$4:$D$6575),0)</f>
        <v>0</v>
      </c>
      <c r="E5542" s="23">
        <f>IFERROR(_xlfn.XLOOKUP($B5542,'Reference Prices - Do Not Edit'!$C$4:$C$6575,'Reference Prices - Do Not Edit'!$E$4:$E$6575),0)</f>
        <v>0</v>
      </c>
      <c r="F5542" s="25">
        <f>IFERROR(_xlfn.XLOOKUP($B5542,'Reference Prices - Do Not Edit'!$C$4:$C$6575,'Reference Prices - Do Not Edit'!$I$4:$I$6575),0)</f>
        <v>0</v>
      </c>
    </row>
    <row r="5543" spans="2:6">
      <c r="B5543" s="475"/>
      <c r="C5543" s="380" t="str">
        <f>IFERROR(_xlfn.XLOOKUP($B5543,'Reference Prices - Do Not Edit'!$C$4:$C$6575,'Reference Prices - Do Not Edit'!$B$4:$B$6575),"-")</f>
        <v>-</v>
      </c>
      <c r="D5543" s="23">
        <f>IFERROR(_xlfn.XLOOKUP($B5543,'Reference Prices - Do Not Edit'!$C$4:$C$6575,'Reference Prices - Do Not Edit'!$D$4:$D$6575),0)</f>
        <v>0</v>
      </c>
      <c r="E5543" s="23">
        <f>IFERROR(_xlfn.XLOOKUP($B5543,'Reference Prices - Do Not Edit'!$C$4:$C$6575,'Reference Prices - Do Not Edit'!$E$4:$E$6575),0)</f>
        <v>0</v>
      </c>
      <c r="F5543" s="25">
        <f>IFERROR(_xlfn.XLOOKUP($B5543,'Reference Prices - Do Not Edit'!$C$4:$C$6575,'Reference Prices - Do Not Edit'!$I$4:$I$6575),0)</f>
        <v>0</v>
      </c>
    </row>
    <row r="5544" spans="2:6">
      <c r="B5544" s="475"/>
      <c r="C5544" s="380" t="str">
        <f>IFERROR(_xlfn.XLOOKUP($B5544,'Reference Prices - Do Not Edit'!$C$4:$C$6575,'Reference Prices - Do Not Edit'!$B$4:$B$6575),"-")</f>
        <v>-</v>
      </c>
      <c r="D5544" s="23">
        <f>IFERROR(_xlfn.XLOOKUP($B5544,'Reference Prices - Do Not Edit'!$C$4:$C$6575,'Reference Prices - Do Not Edit'!$D$4:$D$6575),0)</f>
        <v>0</v>
      </c>
      <c r="E5544" s="23">
        <f>IFERROR(_xlfn.XLOOKUP($B5544,'Reference Prices - Do Not Edit'!$C$4:$C$6575,'Reference Prices - Do Not Edit'!$E$4:$E$6575),0)</f>
        <v>0</v>
      </c>
      <c r="F5544" s="25">
        <f>IFERROR(_xlfn.XLOOKUP($B5544,'Reference Prices - Do Not Edit'!$C$4:$C$6575,'Reference Prices - Do Not Edit'!$I$4:$I$6575),0)</f>
        <v>0</v>
      </c>
    </row>
    <row r="5545" spans="2:6">
      <c r="B5545" s="475"/>
      <c r="C5545" s="380" t="str">
        <f>IFERROR(_xlfn.XLOOKUP($B5545,'Reference Prices - Do Not Edit'!$C$4:$C$6575,'Reference Prices - Do Not Edit'!$B$4:$B$6575),"-")</f>
        <v>-</v>
      </c>
      <c r="D5545" s="23">
        <f>IFERROR(_xlfn.XLOOKUP($B5545,'Reference Prices - Do Not Edit'!$C$4:$C$6575,'Reference Prices - Do Not Edit'!$D$4:$D$6575),0)</f>
        <v>0</v>
      </c>
      <c r="E5545" s="23">
        <f>IFERROR(_xlfn.XLOOKUP($B5545,'Reference Prices - Do Not Edit'!$C$4:$C$6575,'Reference Prices - Do Not Edit'!$E$4:$E$6575),0)</f>
        <v>0</v>
      </c>
      <c r="F5545" s="25">
        <f>IFERROR(_xlfn.XLOOKUP($B5545,'Reference Prices - Do Not Edit'!$C$4:$C$6575,'Reference Prices - Do Not Edit'!$I$4:$I$6575),0)</f>
        <v>0</v>
      </c>
    </row>
    <row r="5546" spans="2:6">
      <c r="B5546" s="475"/>
      <c r="C5546" s="380" t="str">
        <f>IFERROR(_xlfn.XLOOKUP($B5546,'Reference Prices - Do Not Edit'!$C$4:$C$6575,'Reference Prices - Do Not Edit'!$B$4:$B$6575),"-")</f>
        <v>-</v>
      </c>
      <c r="D5546" s="23">
        <f>IFERROR(_xlfn.XLOOKUP($B5546,'Reference Prices - Do Not Edit'!$C$4:$C$6575,'Reference Prices - Do Not Edit'!$D$4:$D$6575),0)</f>
        <v>0</v>
      </c>
      <c r="E5546" s="23">
        <f>IFERROR(_xlfn.XLOOKUP($B5546,'Reference Prices - Do Not Edit'!$C$4:$C$6575,'Reference Prices - Do Not Edit'!$E$4:$E$6575),0)</f>
        <v>0</v>
      </c>
      <c r="F5546" s="25">
        <f>IFERROR(_xlfn.XLOOKUP($B5546,'Reference Prices - Do Not Edit'!$C$4:$C$6575,'Reference Prices - Do Not Edit'!$I$4:$I$6575),0)</f>
        <v>0</v>
      </c>
    </row>
    <row r="5547" spans="2:6">
      <c r="B5547" s="475"/>
      <c r="C5547" s="380" t="str">
        <f>IFERROR(_xlfn.XLOOKUP($B5547,'Reference Prices - Do Not Edit'!$C$4:$C$6575,'Reference Prices - Do Not Edit'!$B$4:$B$6575),"-")</f>
        <v>-</v>
      </c>
      <c r="D5547" s="23">
        <f>IFERROR(_xlfn.XLOOKUP($B5547,'Reference Prices - Do Not Edit'!$C$4:$C$6575,'Reference Prices - Do Not Edit'!$D$4:$D$6575),0)</f>
        <v>0</v>
      </c>
      <c r="E5547" s="23">
        <f>IFERROR(_xlfn.XLOOKUP($B5547,'Reference Prices - Do Not Edit'!$C$4:$C$6575,'Reference Prices - Do Not Edit'!$E$4:$E$6575),0)</f>
        <v>0</v>
      </c>
      <c r="F5547" s="25">
        <f>IFERROR(_xlfn.XLOOKUP($B5547,'Reference Prices - Do Not Edit'!$C$4:$C$6575,'Reference Prices - Do Not Edit'!$I$4:$I$6575),0)</f>
        <v>0</v>
      </c>
    </row>
    <row r="5548" spans="2:6">
      <c r="B5548" s="475"/>
      <c r="C5548" s="380" t="str">
        <f>IFERROR(_xlfn.XLOOKUP($B5548,'Reference Prices - Do Not Edit'!$C$4:$C$6575,'Reference Prices - Do Not Edit'!$B$4:$B$6575),"-")</f>
        <v>-</v>
      </c>
      <c r="D5548" s="23">
        <f>IFERROR(_xlfn.XLOOKUP($B5548,'Reference Prices - Do Not Edit'!$C$4:$C$6575,'Reference Prices - Do Not Edit'!$D$4:$D$6575),0)</f>
        <v>0</v>
      </c>
      <c r="E5548" s="23">
        <f>IFERROR(_xlfn.XLOOKUP($B5548,'Reference Prices - Do Not Edit'!$C$4:$C$6575,'Reference Prices - Do Not Edit'!$E$4:$E$6575),0)</f>
        <v>0</v>
      </c>
      <c r="F5548" s="25">
        <f>IFERROR(_xlfn.XLOOKUP($B5548,'Reference Prices - Do Not Edit'!$C$4:$C$6575,'Reference Prices - Do Not Edit'!$I$4:$I$6575),0)</f>
        <v>0</v>
      </c>
    </row>
    <row r="5549" spans="2:6">
      <c r="B5549" s="475"/>
      <c r="C5549" s="380" t="str">
        <f>IFERROR(_xlfn.XLOOKUP($B5549,'Reference Prices - Do Not Edit'!$C$4:$C$6575,'Reference Prices - Do Not Edit'!$B$4:$B$6575),"-")</f>
        <v>-</v>
      </c>
      <c r="D5549" s="23">
        <f>IFERROR(_xlfn.XLOOKUP($B5549,'Reference Prices - Do Not Edit'!$C$4:$C$6575,'Reference Prices - Do Not Edit'!$D$4:$D$6575),0)</f>
        <v>0</v>
      </c>
      <c r="E5549" s="23">
        <f>IFERROR(_xlfn.XLOOKUP($B5549,'Reference Prices - Do Not Edit'!$C$4:$C$6575,'Reference Prices - Do Not Edit'!$E$4:$E$6575),0)</f>
        <v>0</v>
      </c>
      <c r="F5549" s="25">
        <f>IFERROR(_xlfn.XLOOKUP($B5549,'Reference Prices - Do Not Edit'!$C$4:$C$6575,'Reference Prices - Do Not Edit'!$I$4:$I$6575),0)</f>
        <v>0</v>
      </c>
    </row>
    <row r="5550" spans="2:6">
      <c r="B5550" s="475"/>
      <c r="C5550" s="380" t="str">
        <f>IFERROR(_xlfn.XLOOKUP($B5550,'Reference Prices - Do Not Edit'!$C$4:$C$6575,'Reference Prices - Do Not Edit'!$B$4:$B$6575),"-")</f>
        <v>-</v>
      </c>
      <c r="D5550" s="23">
        <f>IFERROR(_xlfn.XLOOKUP($B5550,'Reference Prices - Do Not Edit'!$C$4:$C$6575,'Reference Prices - Do Not Edit'!$D$4:$D$6575),0)</f>
        <v>0</v>
      </c>
      <c r="E5550" s="23">
        <f>IFERROR(_xlfn.XLOOKUP($B5550,'Reference Prices - Do Not Edit'!$C$4:$C$6575,'Reference Prices - Do Not Edit'!$E$4:$E$6575),0)</f>
        <v>0</v>
      </c>
      <c r="F5550" s="25">
        <f>IFERROR(_xlfn.XLOOKUP($B5550,'Reference Prices - Do Not Edit'!$C$4:$C$6575,'Reference Prices - Do Not Edit'!$I$4:$I$6575),0)</f>
        <v>0</v>
      </c>
    </row>
    <row r="5551" spans="2:6">
      <c r="B5551" s="475"/>
      <c r="C5551" s="380" t="str">
        <f>IFERROR(_xlfn.XLOOKUP($B5551,'Reference Prices - Do Not Edit'!$C$4:$C$6575,'Reference Prices - Do Not Edit'!$B$4:$B$6575),"-")</f>
        <v>-</v>
      </c>
      <c r="D5551" s="23">
        <f>IFERROR(_xlfn.XLOOKUP($B5551,'Reference Prices - Do Not Edit'!$C$4:$C$6575,'Reference Prices - Do Not Edit'!$D$4:$D$6575),0)</f>
        <v>0</v>
      </c>
      <c r="E5551" s="23">
        <f>IFERROR(_xlfn.XLOOKUP($B5551,'Reference Prices - Do Not Edit'!$C$4:$C$6575,'Reference Prices - Do Not Edit'!$E$4:$E$6575),0)</f>
        <v>0</v>
      </c>
      <c r="F5551" s="25">
        <f>IFERROR(_xlfn.XLOOKUP($B5551,'Reference Prices - Do Not Edit'!$C$4:$C$6575,'Reference Prices - Do Not Edit'!$I$4:$I$6575),0)</f>
        <v>0</v>
      </c>
    </row>
    <row r="5552" spans="2:6">
      <c r="B5552" s="475"/>
      <c r="C5552" s="380" t="str">
        <f>IFERROR(_xlfn.XLOOKUP($B5552,'Reference Prices - Do Not Edit'!$C$4:$C$6575,'Reference Prices - Do Not Edit'!$B$4:$B$6575),"-")</f>
        <v>-</v>
      </c>
      <c r="D5552" s="23">
        <f>IFERROR(_xlfn.XLOOKUP($B5552,'Reference Prices - Do Not Edit'!$C$4:$C$6575,'Reference Prices - Do Not Edit'!$D$4:$D$6575),0)</f>
        <v>0</v>
      </c>
      <c r="E5552" s="23">
        <f>IFERROR(_xlfn.XLOOKUP($B5552,'Reference Prices - Do Not Edit'!$C$4:$C$6575,'Reference Prices - Do Not Edit'!$E$4:$E$6575),0)</f>
        <v>0</v>
      </c>
      <c r="F5552" s="25">
        <f>IFERROR(_xlfn.XLOOKUP($B5552,'Reference Prices - Do Not Edit'!$C$4:$C$6575,'Reference Prices - Do Not Edit'!$I$4:$I$6575),0)</f>
        <v>0</v>
      </c>
    </row>
    <row r="5553" spans="2:6">
      <c r="B5553" s="475"/>
      <c r="C5553" s="380" t="str">
        <f>IFERROR(_xlfn.XLOOKUP($B5553,'Reference Prices - Do Not Edit'!$C$4:$C$6575,'Reference Prices - Do Not Edit'!$B$4:$B$6575),"-")</f>
        <v>-</v>
      </c>
      <c r="D5553" s="23">
        <f>IFERROR(_xlfn.XLOOKUP($B5553,'Reference Prices - Do Not Edit'!$C$4:$C$6575,'Reference Prices - Do Not Edit'!$D$4:$D$6575),0)</f>
        <v>0</v>
      </c>
      <c r="E5553" s="23">
        <f>IFERROR(_xlfn.XLOOKUP($B5553,'Reference Prices - Do Not Edit'!$C$4:$C$6575,'Reference Prices - Do Not Edit'!$E$4:$E$6575),0)</f>
        <v>0</v>
      </c>
      <c r="F5553" s="25">
        <f>IFERROR(_xlfn.XLOOKUP($B5553,'Reference Prices - Do Not Edit'!$C$4:$C$6575,'Reference Prices - Do Not Edit'!$I$4:$I$6575),0)</f>
        <v>0</v>
      </c>
    </row>
    <row r="5554" spans="2:6">
      <c r="B5554" s="475"/>
      <c r="C5554" s="380" t="str">
        <f>IFERROR(_xlfn.XLOOKUP($B5554,'Reference Prices - Do Not Edit'!$C$4:$C$6575,'Reference Prices - Do Not Edit'!$B$4:$B$6575),"-")</f>
        <v>-</v>
      </c>
      <c r="D5554" s="23">
        <f>IFERROR(_xlfn.XLOOKUP($B5554,'Reference Prices - Do Not Edit'!$C$4:$C$6575,'Reference Prices - Do Not Edit'!$D$4:$D$6575),0)</f>
        <v>0</v>
      </c>
      <c r="E5554" s="23">
        <f>IFERROR(_xlfn.XLOOKUP($B5554,'Reference Prices - Do Not Edit'!$C$4:$C$6575,'Reference Prices - Do Not Edit'!$E$4:$E$6575),0)</f>
        <v>0</v>
      </c>
      <c r="F5554" s="25">
        <f>IFERROR(_xlfn.XLOOKUP($B5554,'Reference Prices - Do Not Edit'!$C$4:$C$6575,'Reference Prices - Do Not Edit'!$I$4:$I$6575),0)</f>
        <v>0</v>
      </c>
    </row>
    <row r="5555" spans="2:6">
      <c r="B5555" s="475"/>
      <c r="C5555" s="380" t="str">
        <f>IFERROR(_xlfn.XLOOKUP($B5555,'Reference Prices - Do Not Edit'!$C$4:$C$6575,'Reference Prices - Do Not Edit'!$B$4:$B$6575),"-")</f>
        <v>-</v>
      </c>
      <c r="D5555" s="23">
        <f>IFERROR(_xlfn.XLOOKUP($B5555,'Reference Prices - Do Not Edit'!$C$4:$C$6575,'Reference Prices - Do Not Edit'!$D$4:$D$6575),0)</f>
        <v>0</v>
      </c>
      <c r="E5555" s="23">
        <f>IFERROR(_xlfn.XLOOKUP($B5555,'Reference Prices - Do Not Edit'!$C$4:$C$6575,'Reference Prices - Do Not Edit'!$E$4:$E$6575),0)</f>
        <v>0</v>
      </c>
      <c r="F5555" s="25">
        <f>IFERROR(_xlfn.XLOOKUP($B5555,'Reference Prices - Do Not Edit'!$C$4:$C$6575,'Reference Prices - Do Not Edit'!$I$4:$I$6575),0)</f>
        <v>0</v>
      </c>
    </row>
    <row r="5556" spans="2:6">
      <c r="B5556" s="475"/>
      <c r="C5556" s="380" t="str">
        <f>IFERROR(_xlfn.XLOOKUP($B5556,'Reference Prices - Do Not Edit'!$C$4:$C$6575,'Reference Prices - Do Not Edit'!$B$4:$B$6575),"-")</f>
        <v>-</v>
      </c>
      <c r="D5556" s="23">
        <f>IFERROR(_xlfn.XLOOKUP($B5556,'Reference Prices - Do Not Edit'!$C$4:$C$6575,'Reference Prices - Do Not Edit'!$D$4:$D$6575),0)</f>
        <v>0</v>
      </c>
      <c r="E5556" s="23">
        <f>IFERROR(_xlfn.XLOOKUP($B5556,'Reference Prices - Do Not Edit'!$C$4:$C$6575,'Reference Prices - Do Not Edit'!$E$4:$E$6575),0)</f>
        <v>0</v>
      </c>
      <c r="F5556" s="25">
        <f>IFERROR(_xlfn.XLOOKUP($B5556,'Reference Prices - Do Not Edit'!$C$4:$C$6575,'Reference Prices - Do Not Edit'!$I$4:$I$6575),0)</f>
        <v>0</v>
      </c>
    </row>
    <row r="5557" spans="2:6">
      <c r="B5557" s="475"/>
      <c r="C5557" s="380" t="str">
        <f>IFERROR(_xlfn.XLOOKUP($B5557,'Reference Prices - Do Not Edit'!$C$4:$C$6575,'Reference Prices - Do Not Edit'!$B$4:$B$6575),"-")</f>
        <v>-</v>
      </c>
      <c r="D5557" s="23">
        <f>IFERROR(_xlfn.XLOOKUP($B5557,'Reference Prices - Do Not Edit'!$C$4:$C$6575,'Reference Prices - Do Not Edit'!$D$4:$D$6575),0)</f>
        <v>0</v>
      </c>
      <c r="E5557" s="23">
        <f>IFERROR(_xlfn.XLOOKUP($B5557,'Reference Prices - Do Not Edit'!$C$4:$C$6575,'Reference Prices - Do Not Edit'!$E$4:$E$6575),0)</f>
        <v>0</v>
      </c>
      <c r="F5557" s="25">
        <f>IFERROR(_xlfn.XLOOKUP($B5557,'Reference Prices - Do Not Edit'!$C$4:$C$6575,'Reference Prices - Do Not Edit'!$I$4:$I$6575),0)</f>
        <v>0</v>
      </c>
    </row>
    <row r="5558" spans="2:6">
      <c r="B5558" s="475"/>
      <c r="C5558" s="380" t="str">
        <f>IFERROR(_xlfn.XLOOKUP($B5558,'Reference Prices - Do Not Edit'!$C$4:$C$6575,'Reference Prices - Do Not Edit'!$B$4:$B$6575),"-")</f>
        <v>-</v>
      </c>
      <c r="D5558" s="23">
        <f>IFERROR(_xlfn.XLOOKUP($B5558,'Reference Prices - Do Not Edit'!$C$4:$C$6575,'Reference Prices - Do Not Edit'!$D$4:$D$6575),0)</f>
        <v>0</v>
      </c>
      <c r="E5558" s="23">
        <f>IFERROR(_xlfn.XLOOKUP($B5558,'Reference Prices - Do Not Edit'!$C$4:$C$6575,'Reference Prices - Do Not Edit'!$E$4:$E$6575),0)</f>
        <v>0</v>
      </c>
      <c r="F5558" s="25">
        <f>IFERROR(_xlfn.XLOOKUP($B5558,'Reference Prices - Do Not Edit'!$C$4:$C$6575,'Reference Prices - Do Not Edit'!$I$4:$I$6575),0)</f>
        <v>0</v>
      </c>
    </row>
    <row r="5559" spans="2:6">
      <c r="B5559" s="475"/>
      <c r="C5559" s="380" t="str">
        <f>IFERROR(_xlfn.XLOOKUP($B5559,'Reference Prices - Do Not Edit'!$C$4:$C$6575,'Reference Prices - Do Not Edit'!$B$4:$B$6575),"-")</f>
        <v>-</v>
      </c>
      <c r="D5559" s="23">
        <f>IFERROR(_xlfn.XLOOKUP($B5559,'Reference Prices - Do Not Edit'!$C$4:$C$6575,'Reference Prices - Do Not Edit'!$D$4:$D$6575),0)</f>
        <v>0</v>
      </c>
      <c r="E5559" s="23">
        <f>IFERROR(_xlfn.XLOOKUP($B5559,'Reference Prices - Do Not Edit'!$C$4:$C$6575,'Reference Prices - Do Not Edit'!$E$4:$E$6575),0)</f>
        <v>0</v>
      </c>
      <c r="F5559" s="25">
        <f>IFERROR(_xlfn.XLOOKUP($B5559,'Reference Prices - Do Not Edit'!$C$4:$C$6575,'Reference Prices - Do Not Edit'!$I$4:$I$6575),0)</f>
        <v>0</v>
      </c>
    </row>
    <row r="5560" spans="2:6">
      <c r="B5560" s="475"/>
      <c r="C5560" s="380" t="str">
        <f>IFERROR(_xlfn.XLOOKUP($B5560,'Reference Prices - Do Not Edit'!$C$4:$C$6575,'Reference Prices - Do Not Edit'!$B$4:$B$6575),"-")</f>
        <v>-</v>
      </c>
      <c r="D5560" s="23">
        <f>IFERROR(_xlfn.XLOOKUP($B5560,'Reference Prices - Do Not Edit'!$C$4:$C$6575,'Reference Prices - Do Not Edit'!$D$4:$D$6575),0)</f>
        <v>0</v>
      </c>
      <c r="E5560" s="23">
        <f>IFERROR(_xlfn.XLOOKUP($B5560,'Reference Prices - Do Not Edit'!$C$4:$C$6575,'Reference Prices - Do Not Edit'!$E$4:$E$6575),0)</f>
        <v>0</v>
      </c>
      <c r="F5560" s="25">
        <f>IFERROR(_xlfn.XLOOKUP($B5560,'Reference Prices - Do Not Edit'!$C$4:$C$6575,'Reference Prices - Do Not Edit'!$I$4:$I$6575),0)</f>
        <v>0</v>
      </c>
    </row>
    <row r="5561" spans="2:6">
      <c r="B5561" s="475"/>
      <c r="C5561" s="380" t="str">
        <f>IFERROR(_xlfn.XLOOKUP($B5561,'Reference Prices - Do Not Edit'!$C$4:$C$6575,'Reference Prices - Do Not Edit'!$B$4:$B$6575),"-")</f>
        <v>-</v>
      </c>
      <c r="D5561" s="23">
        <f>IFERROR(_xlfn.XLOOKUP($B5561,'Reference Prices - Do Not Edit'!$C$4:$C$6575,'Reference Prices - Do Not Edit'!$D$4:$D$6575),0)</f>
        <v>0</v>
      </c>
      <c r="E5561" s="23">
        <f>IFERROR(_xlfn.XLOOKUP($B5561,'Reference Prices - Do Not Edit'!$C$4:$C$6575,'Reference Prices - Do Not Edit'!$E$4:$E$6575),0)</f>
        <v>0</v>
      </c>
      <c r="F5561" s="25">
        <f>IFERROR(_xlfn.XLOOKUP($B5561,'Reference Prices - Do Not Edit'!$C$4:$C$6575,'Reference Prices - Do Not Edit'!$I$4:$I$6575),0)</f>
        <v>0</v>
      </c>
    </row>
    <row r="5562" spans="2:6">
      <c r="B5562" s="475"/>
      <c r="C5562" s="380" t="str">
        <f>IFERROR(_xlfn.XLOOKUP($B5562,'Reference Prices - Do Not Edit'!$C$4:$C$6575,'Reference Prices - Do Not Edit'!$B$4:$B$6575),"-")</f>
        <v>-</v>
      </c>
      <c r="D5562" s="23">
        <f>IFERROR(_xlfn.XLOOKUP($B5562,'Reference Prices - Do Not Edit'!$C$4:$C$6575,'Reference Prices - Do Not Edit'!$D$4:$D$6575),0)</f>
        <v>0</v>
      </c>
      <c r="E5562" s="23">
        <f>IFERROR(_xlfn.XLOOKUP($B5562,'Reference Prices - Do Not Edit'!$C$4:$C$6575,'Reference Prices - Do Not Edit'!$E$4:$E$6575),0)</f>
        <v>0</v>
      </c>
      <c r="F5562" s="25">
        <f>IFERROR(_xlfn.XLOOKUP($B5562,'Reference Prices - Do Not Edit'!$C$4:$C$6575,'Reference Prices - Do Not Edit'!$I$4:$I$6575),0)</f>
        <v>0</v>
      </c>
    </row>
    <row r="5563" spans="2:6">
      <c r="B5563" s="475"/>
      <c r="C5563" s="380" t="str">
        <f>IFERROR(_xlfn.XLOOKUP($B5563,'Reference Prices - Do Not Edit'!$C$4:$C$6575,'Reference Prices - Do Not Edit'!$B$4:$B$6575),"-")</f>
        <v>-</v>
      </c>
      <c r="D5563" s="23">
        <f>IFERROR(_xlfn.XLOOKUP($B5563,'Reference Prices - Do Not Edit'!$C$4:$C$6575,'Reference Prices - Do Not Edit'!$D$4:$D$6575),0)</f>
        <v>0</v>
      </c>
      <c r="E5563" s="23">
        <f>IFERROR(_xlfn.XLOOKUP($B5563,'Reference Prices - Do Not Edit'!$C$4:$C$6575,'Reference Prices - Do Not Edit'!$E$4:$E$6575),0)</f>
        <v>0</v>
      </c>
      <c r="F5563" s="25">
        <f>IFERROR(_xlfn.XLOOKUP($B5563,'Reference Prices - Do Not Edit'!$C$4:$C$6575,'Reference Prices - Do Not Edit'!$I$4:$I$6575),0)</f>
        <v>0</v>
      </c>
    </row>
    <row r="5564" spans="2:6">
      <c r="B5564" s="475"/>
      <c r="C5564" s="380" t="str">
        <f>IFERROR(_xlfn.XLOOKUP($B5564,'Reference Prices - Do Not Edit'!$C$4:$C$6575,'Reference Prices - Do Not Edit'!$B$4:$B$6575),"-")</f>
        <v>-</v>
      </c>
      <c r="D5564" s="23">
        <f>IFERROR(_xlfn.XLOOKUP($B5564,'Reference Prices - Do Not Edit'!$C$4:$C$6575,'Reference Prices - Do Not Edit'!$D$4:$D$6575),0)</f>
        <v>0</v>
      </c>
      <c r="E5564" s="23">
        <f>IFERROR(_xlfn.XLOOKUP($B5564,'Reference Prices - Do Not Edit'!$C$4:$C$6575,'Reference Prices - Do Not Edit'!$E$4:$E$6575),0)</f>
        <v>0</v>
      </c>
      <c r="F5564" s="25">
        <f>IFERROR(_xlfn.XLOOKUP($B5564,'Reference Prices - Do Not Edit'!$C$4:$C$6575,'Reference Prices - Do Not Edit'!$I$4:$I$6575),0)</f>
        <v>0</v>
      </c>
    </row>
    <row r="5565" spans="2:6">
      <c r="B5565" s="475"/>
      <c r="C5565" s="380" t="str">
        <f>IFERROR(_xlfn.XLOOKUP($B5565,'Reference Prices - Do Not Edit'!$C$4:$C$6575,'Reference Prices - Do Not Edit'!$B$4:$B$6575),"-")</f>
        <v>-</v>
      </c>
      <c r="D5565" s="23">
        <f>IFERROR(_xlfn.XLOOKUP($B5565,'Reference Prices - Do Not Edit'!$C$4:$C$6575,'Reference Prices - Do Not Edit'!$D$4:$D$6575),0)</f>
        <v>0</v>
      </c>
      <c r="E5565" s="23">
        <f>IFERROR(_xlfn.XLOOKUP($B5565,'Reference Prices - Do Not Edit'!$C$4:$C$6575,'Reference Prices - Do Not Edit'!$E$4:$E$6575),0)</f>
        <v>0</v>
      </c>
      <c r="F5565" s="25">
        <f>IFERROR(_xlfn.XLOOKUP($B5565,'Reference Prices - Do Not Edit'!$C$4:$C$6575,'Reference Prices - Do Not Edit'!$I$4:$I$6575),0)</f>
        <v>0</v>
      </c>
    </row>
    <row r="5566" spans="2:6">
      <c r="B5566" s="475"/>
      <c r="C5566" s="380" t="str">
        <f>IFERROR(_xlfn.XLOOKUP($B5566,'Reference Prices - Do Not Edit'!$C$4:$C$6575,'Reference Prices - Do Not Edit'!$B$4:$B$6575),"-")</f>
        <v>-</v>
      </c>
      <c r="D5566" s="23">
        <f>IFERROR(_xlfn.XLOOKUP($B5566,'Reference Prices - Do Not Edit'!$C$4:$C$6575,'Reference Prices - Do Not Edit'!$D$4:$D$6575),0)</f>
        <v>0</v>
      </c>
      <c r="E5566" s="23">
        <f>IFERROR(_xlfn.XLOOKUP($B5566,'Reference Prices - Do Not Edit'!$C$4:$C$6575,'Reference Prices - Do Not Edit'!$E$4:$E$6575),0)</f>
        <v>0</v>
      </c>
      <c r="F5566" s="25">
        <f>IFERROR(_xlfn.XLOOKUP($B5566,'Reference Prices - Do Not Edit'!$C$4:$C$6575,'Reference Prices - Do Not Edit'!$I$4:$I$6575),0)</f>
        <v>0</v>
      </c>
    </row>
    <row r="5567" spans="2:6">
      <c r="B5567" s="475"/>
      <c r="C5567" s="380" t="str">
        <f>IFERROR(_xlfn.XLOOKUP($B5567,'Reference Prices - Do Not Edit'!$C$4:$C$6575,'Reference Prices - Do Not Edit'!$B$4:$B$6575),"-")</f>
        <v>-</v>
      </c>
      <c r="D5567" s="23">
        <f>IFERROR(_xlfn.XLOOKUP($B5567,'Reference Prices - Do Not Edit'!$C$4:$C$6575,'Reference Prices - Do Not Edit'!$D$4:$D$6575),0)</f>
        <v>0</v>
      </c>
      <c r="E5567" s="23">
        <f>IFERROR(_xlfn.XLOOKUP($B5567,'Reference Prices - Do Not Edit'!$C$4:$C$6575,'Reference Prices - Do Not Edit'!$E$4:$E$6575),0)</f>
        <v>0</v>
      </c>
      <c r="F5567" s="25">
        <f>IFERROR(_xlfn.XLOOKUP($B5567,'Reference Prices - Do Not Edit'!$C$4:$C$6575,'Reference Prices - Do Not Edit'!$I$4:$I$6575),0)</f>
        <v>0</v>
      </c>
    </row>
    <row r="5568" spans="2:6">
      <c r="B5568" s="475"/>
      <c r="C5568" s="380" t="str">
        <f>IFERROR(_xlfn.XLOOKUP($B5568,'Reference Prices - Do Not Edit'!$C$4:$C$6575,'Reference Prices - Do Not Edit'!$B$4:$B$6575),"-")</f>
        <v>-</v>
      </c>
      <c r="D5568" s="23">
        <f>IFERROR(_xlfn.XLOOKUP($B5568,'Reference Prices - Do Not Edit'!$C$4:$C$6575,'Reference Prices - Do Not Edit'!$D$4:$D$6575),0)</f>
        <v>0</v>
      </c>
      <c r="E5568" s="23">
        <f>IFERROR(_xlfn.XLOOKUP($B5568,'Reference Prices - Do Not Edit'!$C$4:$C$6575,'Reference Prices - Do Not Edit'!$E$4:$E$6575),0)</f>
        <v>0</v>
      </c>
      <c r="F5568" s="25">
        <f>IFERROR(_xlfn.XLOOKUP($B5568,'Reference Prices - Do Not Edit'!$C$4:$C$6575,'Reference Prices - Do Not Edit'!$I$4:$I$6575),0)</f>
        <v>0</v>
      </c>
    </row>
    <row r="5569" spans="2:6">
      <c r="B5569" s="475"/>
      <c r="C5569" s="380" t="str">
        <f>IFERROR(_xlfn.XLOOKUP($B5569,'Reference Prices - Do Not Edit'!$C$4:$C$6575,'Reference Prices - Do Not Edit'!$B$4:$B$6575),"-")</f>
        <v>-</v>
      </c>
      <c r="D5569" s="23">
        <f>IFERROR(_xlfn.XLOOKUP($B5569,'Reference Prices - Do Not Edit'!$C$4:$C$6575,'Reference Prices - Do Not Edit'!$D$4:$D$6575),0)</f>
        <v>0</v>
      </c>
      <c r="E5569" s="23">
        <f>IFERROR(_xlfn.XLOOKUP($B5569,'Reference Prices - Do Not Edit'!$C$4:$C$6575,'Reference Prices - Do Not Edit'!$E$4:$E$6575),0)</f>
        <v>0</v>
      </c>
      <c r="F5569" s="25">
        <f>IFERROR(_xlfn.XLOOKUP($B5569,'Reference Prices - Do Not Edit'!$C$4:$C$6575,'Reference Prices - Do Not Edit'!$I$4:$I$6575),0)</f>
        <v>0</v>
      </c>
    </row>
    <row r="5570" spans="2:6">
      <c r="B5570" s="475"/>
      <c r="C5570" s="380" t="str">
        <f>IFERROR(_xlfn.XLOOKUP($B5570,'Reference Prices - Do Not Edit'!$C$4:$C$6575,'Reference Prices - Do Not Edit'!$B$4:$B$6575),"-")</f>
        <v>-</v>
      </c>
      <c r="D5570" s="23">
        <f>IFERROR(_xlfn.XLOOKUP($B5570,'Reference Prices - Do Not Edit'!$C$4:$C$6575,'Reference Prices - Do Not Edit'!$D$4:$D$6575),0)</f>
        <v>0</v>
      </c>
      <c r="E5570" s="23">
        <f>IFERROR(_xlfn.XLOOKUP($B5570,'Reference Prices - Do Not Edit'!$C$4:$C$6575,'Reference Prices - Do Not Edit'!$E$4:$E$6575),0)</f>
        <v>0</v>
      </c>
      <c r="F5570" s="25">
        <f>IFERROR(_xlfn.XLOOKUP($B5570,'Reference Prices - Do Not Edit'!$C$4:$C$6575,'Reference Prices - Do Not Edit'!$I$4:$I$6575),0)</f>
        <v>0</v>
      </c>
    </row>
    <row r="5571" spans="2:6">
      <c r="B5571" s="475"/>
      <c r="C5571" s="380" t="str">
        <f>IFERROR(_xlfn.XLOOKUP($B5571,'Reference Prices - Do Not Edit'!$C$4:$C$6575,'Reference Prices - Do Not Edit'!$B$4:$B$6575),"-")</f>
        <v>-</v>
      </c>
      <c r="D5571" s="23">
        <f>IFERROR(_xlfn.XLOOKUP($B5571,'Reference Prices - Do Not Edit'!$C$4:$C$6575,'Reference Prices - Do Not Edit'!$D$4:$D$6575),0)</f>
        <v>0</v>
      </c>
      <c r="E5571" s="23">
        <f>IFERROR(_xlfn.XLOOKUP($B5571,'Reference Prices - Do Not Edit'!$C$4:$C$6575,'Reference Prices - Do Not Edit'!$E$4:$E$6575),0)</f>
        <v>0</v>
      </c>
      <c r="F5571" s="25">
        <f>IFERROR(_xlfn.XLOOKUP($B5571,'Reference Prices - Do Not Edit'!$C$4:$C$6575,'Reference Prices - Do Not Edit'!$I$4:$I$6575),0)</f>
        <v>0</v>
      </c>
    </row>
    <row r="5572" spans="2:6">
      <c r="B5572" s="475"/>
      <c r="C5572" s="380" t="str">
        <f>IFERROR(_xlfn.XLOOKUP($B5572,'Reference Prices - Do Not Edit'!$C$4:$C$6575,'Reference Prices - Do Not Edit'!$B$4:$B$6575),"-")</f>
        <v>-</v>
      </c>
      <c r="D5572" s="23">
        <f>IFERROR(_xlfn.XLOOKUP($B5572,'Reference Prices - Do Not Edit'!$C$4:$C$6575,'Reference Prices - Do Not Edit'!$D$4:$D$6575),0)</f>
        <v>0</v>
      </c>
      <c r="E5572" s="23">
        <f>IFERROR(_xlfn.XLOOKUP($B5572,'Reference Prices - Do Not Edit'!$C$4:$C$6575,'Reference Prices - Do Not Edit'!$E$4:$E$6575),0)</f>
        <v>0</v>
      </c>
      <c r="F5572" s="25">
        <f>IFERROR(_xlfn.XLOOKUP($B5572,'Reference Prices - Do Not Edit'!$C$4:$C$6575,'Reference Prices - Do Not Edit'!$I$4:$I$6575),0)</f>
        <v>0</v>
      </c>
    </row>
    <row r="5573" spans="2:6">
      <c r="B5573" s="475"/>
      <c r="C5573" s="380" t="str">
        <f>IFERROR(_xlfn.XLOOKUP($B5573,'Reference Prices - Do Not Edit'!$C$4:$C$6575,'Reference Prices - Do Not Edit'!$B$4:$B$6575),"-")</f>
        <v>-</v>
      </c>
      <c r="D5573" s="23">
        <f>IFERROR(_xlfn.XLOOKUP($B5573,'Reference Prices - Do Not Edit'!$C$4:$C$6575,'Reference Prices - Do Not Edit'!$D$4:$D$6575),0)</f>
        <v>0</v>
      </c>
      <c r="E5573" s="23">
        <f>IFERROR(_xlfn.XLOOKUP($B5573,'Reference Prices - Do Not Edit'!$C$4:$C$6575,'Reference Prices - Do Not Edit'!$E$4:$E$6575),0)</f>
        <v>0</v>
      </c>
      <c r="F5573" s="25">
        <f>IFERROR(_xlfn.XLOOKUP($B5573,'Reference Prices - Do Not Edit'!$C$4:$C$6575,'Reference Prices - Do Not Edit'!$I$4:$I$6575),0)</f>
        <v>0</v>
      </c>
    </row>
    <row r="5574" spans="2:6">
      <c r="B5574" s="475"/>
      <c r="C5574" s="380" t="str">
        <f>IFERROR(_xlfn.XLOOKUP($B5574,'Reference Prices - Do Not Edit'!$C$4:$C$6575,'Reference Prices - Do Not Edit'!$B$4:$B$6575),"-")</f>
        <v>-</v>
      </c>
      <c r="D5574" s="23">
        <f>IFERROR(_xlfn.XLOOKUP($B5574,'Reference Prices - Do Not Edit'!$C$4:$C$6575,'Reference Prices - Do Not Edit'!$D$4:$D$6575),0)</f>
        <v>0</v>
      </c>
      <c r="E5574" s="23">
        <f>IFERROR(_xlfn.XLOOKUP($B5574,'Reference Prices - Do Not Edit'!$C$4:$C$6575,'Reference Prices - Do Not Edit'!$E$4:$E$6575),0)</f>
        <v>0</v>
      </c>
      <c r="F5574" s="25">
        <f>IFERROR(_xlfn.XLOOKUP($B5574,'Reference Prices - Do Not Edit'!$C$4:$C$6575,'Reference Prices - Do Not Edit'!$I$4:$I$6575),0)</f>
        <v>0</v>
      </c>
    </row>
    <row r="5575" spans="2:6">
      <c r="B5575" s="475"/>
      <c r="C5575" s="380" t="str">
        <f>IFERROR(_xlfn.XLOOKUP($B5575,'Reference Prices - Do Not Edit'!$C$4:$C$6575,'Reference Prices - Do Not Edit'!$B$4:$B$6575),"-")</f>
        <v>-</v>
      </c>
      <c r="D5575" s="23">
        <f>IFERROR(_xlfn.XLOOKUP($B5575,'Reference Prices - Do Not Edit'!$C$4:$C$6575,'Reference Prices - Do Not Edit'!$D$4:$D$6575),0)</f>
        <v>0</v>
      </c>
      <c r="E5575" s="23">
        <f>IFERROR(_xlfn.XLOOKUP($B5575,'Reference Prices - Do Not Edit'!$C$4:$C$6575,'Reference Prices - Do Not Edit'!$E$4:$E$6575),0)</f>
        <v>0</v>
      </c>
      <c r="F5575" s="25">
        <f>IFERROR(_xlfn.XLOOKUP($B5575,'Reference Prices - Do Not Edit'!$C$4:$C$6575,'Reference Prices - Do Not Edit'!$I$4:$I$6575),0)</f>
        <v>0</v>
      </c>
    </row>
    <row r="5576" spans="2:6">
      <c r="B5576" s="475"/>
      <c r="C5576" s="380" t="str">
        <f>IFERROR(_xlfn.XLOOKUP($B5576,'Reference Prices - Do Not Edit'!$C$4:$C$6575,'Reference Prices - Do Not Edit'!$B$4:$B$6575),"-")</f>
        <v>-</v>
      </c>
      <c r="D5576" s="23">
        <f>IFERROR(_xlfn.XLOOKUP($B5576,'Reference Prices - Do Not Edit'!$C$4:$C$6575,'Reference Prices - Do Not Edit'!$D$4:$D$6575),0)</f>
        <v>0</v>
      </c>
      <c r="E5576" s="23">
        <f>IFERROR(_xlfn.XLOOKUP($B5576,'Reference Prices - Do Not Edit'!$C$4:$C$6575,'Reference Prices - Do Not Edit'!$E$4:$E$6575),0)</f>
        <v>0</v>
      </c>
      <c r="F5576" s="25">
        <f>IFERROR(_xlfn.XLOOKUP($B5576,'Reference Prices - Do Not Edit'!$C$4:$C$6575,'Reference Prices - Do Not Edit'!$I$4:$I$6575),0)</f>
        <v>0</v>
      </c>
    </row>
    <row r="5577" spans="2:6">
      <c r="B5577" s="475"/>
      <c r="C5577" s="380" t="str">
        <f>IFERROR(_xlfn.XLOOKUP($B5577,'Reference Prices - Do Not Edit'!$C$4:$C$6575,'Reference Prices - Do Not Edit'!$B$4:$B$6575),"-")</f>
        <v>-</v>
      </c>
      <c r="D5577" s="23">
        <f>IFERROR(_xlfn.XLOOKUP($B5577,'Reference Prices - Do Not Edit'!$C$4:$C$6575,'Reference Prices - Do Not Edit'!$D$4:$D$6575),0)</f>
        <v>0</v>
      </c>
      <c r="E5577" s="23">
        <f>IFERROR(_xlfn.XLOOKUP($B5577,'Reference Prices - Do Not Edit'!$C$4:$C$6575,'Reference Prices - Do Not Edit'!$E$4:$E$6575),0)</f>
        <v>0</v>
      </c>
      <c r="F5577" s="25">
        <f>IFERROR(_xlfn.XLOOKUP($B5577,'Reference Prices - Do Not Edit'!$C$4:$C$6575,'Reference Prices - Do Not Edit'!$I$4:$I$6575),0)</f>
        <v>0</v>
      </c>
    </row>
    <row r="5578" spans="2:6">
      <c r="B5578" s="475"/>
      <c r="C5578" s="380" t="str">
        <f>IFERROR(_xlfn.XLOOKUP($B5578,'Reference Prices - Do Not Edit'!$C$4:$C$6575,'Reference Prices - Do Not Edit'!$B$4:$B$6575),"-")</f>
        <v>-</v>
      </c>
      <c r="D5578" s="23">
        <f>IFERROR(_xlfn.XLOOKUP($B5578,'Reference Prices - Do Not Edit'!$C$4:$C$6575,'Reference Prices - Do Not Edit'!$D$4:$D$6575),0)</f>
        <v>0</v>
      </c>
      <c r="E5578" s="23">
        <f>IFERROR(_xlfn.XLOOKUP($B5578,'Reference Prices - Do Not Edit'!$C$4:$C$6575,'Reference Prices - Do Not Edit'!$E$4:$E$6575),0)</f>
        <v>0</v>
      </c>
      <c r="F5578" s="25">
        <f>IFERROR(_xlfn.XLOOKUP($B5578,'Reference Prices - Do Not Edit'!$C$4:$C$6575,'Reference Prices - Do Not Edit'!$I$4:$I$6575),0)</f>
        <v>0</v>
      </c>
    </row>
    <row r="5579" spans="2:6">
      <c r="B5579" s="475"/>
      <c r="C5579" s="380" t="str">
        <f>IFERROR(_xlfn.XLOOKUP($B5579,'Reference Prices - Do Not Edit'!$C$4:$C$6575,'Reference Prices - Do Not Edit'!$B$4:$B$6575),"-")</f>
        <v>-</v>
      </c>
      <c r="D5579" s="23">
        <f>IFERROR(_xlfn.XLOOKUP($B5579,'Reference Prices - Do Not Edit'!$C$4:$C$6575,'Reference Prices - Do Not Edit'!$D$4:$D$6575),0)</f>
        <v>0</v>
      </c>
      <c r="E5579" s="23">
        <f>IFERROR(_xlfn.XLOOKUP($B5579,'Reference Prices - Do Not Edit'!$C$4:$C$6575,'Reference Prices - Do Not Edit'!$E$4:$E$6575),0)</f>
        <v>0</v>
      </c>
      <c r="F5579" s="25">
        <f>IFERROR(_xlfn.XLOOKUP($B5579,'Reference Prices - Do Not Edit'!$C$4:$C$6575,'Reference Prices - Do Not Edit'!$I$4:$I$6575),0)</f>
        <v>0</v>
      </c>
    </row>
    <row r="5580" spans="2:6">
      <c r="B5580" s="475"/>
      <c r="C5580" s="380" t="str">
        <f>IFERROR(_xlfn.XLOOKUP($B5580,'Reference Prices - Do Not Edit'!$C$4:$C$6575,'Reference Prices - Do Not Edit'!$B$4:$B$6575),"-")</f>
        <v>-</v>
      </c>
      <c r="D5580" s="23">
        <f>IFERROR(_xlfn.XLOOKUP($B5580,'Reference Prices - Do Not Edit'!$C$4:$C$6575,'Reference Prices - Do Not Edit'!$D$4:$D$6575),0)</f>
        <v>0</v>
      </c>
      <c r="E5580" s="23">
        <f>IFERROR(_xlfn.XLOOKUP($B5580,'Reference Prices - Do Not Edit'!$C$4:$C$6575,'Reference Prices - Do Not Edit'!$E$4:$E$6575),0)</f>
        <v>0</v>
      </c>
      <c r="F5580" s="25">
        <f>IFERROR(_xlfn.XLOOKUP($B5580,'Reference Prices - Do Not Edit'!$C$4:$C$6575,'Reference Prices - Do Not Edit'!$I$4:$I$6575),0)</f>
        <v>0</v>
      </c>
    </row>
    <row r="5581" spans="2:6">
      <c r="B5581" s="475"/>
      <c r="C5581" s="380" t="str">
        <f>IFERROR(_xlfn.XLOOKUP($B5581,'Reference Prices - Do Not Edit'!$C$4:$C$6575,'Reference Prices - Do Not Edit'!$B$4:$B$6575),"-")</f>
        <v>-</v>
      </c>
      <c r="D5581" s="23">
        <f>IFERROR(_xlfn.XLOOKUP($B5581,'Reference Prices - Do Not Edit'!$C$4:$C$6575,'Reference Prices - Do Not Edit'!$D$4:$D$6575),0)</f>
        <v>0</v>
      </c>
      <c r="E5581" s="23">
        <f>IFERROR(_xlfn.XLOOKUP($B5581,'Reference Prices - Do Not Edit'!$C$4:$C$6575,'Reference Prices - Do Not Edit'!$E$4:$E$6575),0)</f>
        <v>0</v>
      </c>
      <c r="F5581" s="25">
        <f>IFERROR(_xlfn.XLOOKUP($B5581,'Reference Prices - Do Not Edit'!$C$4:$C$6575,'Reference Prices - Do Not Edit'!$I$4:$I$6575),0)</f>
        <v>0</v>
      </c>
    </row>
    <row r="5582" spans="2:6">
      <c r="B5582" s="475"/>
      <c r="C5582" s="380" t="str">
        <f>IFERROR(_xlfn.XLOOKUP($B5582,'Reference Prices - Do Not Edit'!$C$4:$C$6575,'Reference Prices - Do Not Edit'!$B$4:$B$6575),"-")</f>
        <v>-</v>
      </c>
      <c r="D5582" s="23">
        <f>IFERROR(_xlfn.XLOOKUP($B5582,'Reference Prices - Do Not Edit'!$C$4:$C$6575,'Reference Prices - Do Not Edit'!$D$4:$D$6575),0)</f>
        <v>0</v>
      </c>
      <c r="E5582" s="23">
        <f>IFERROR(_xlfn.XLOOKUP($B5582,'Reference Prices - Do Not Edit'!$C$4:$C$6575,'Reference Prices - Do Not Edit'!$E$4:$E$6575),0)</f>
        <v>0</v>
      </c>
      <c r="F5582" s="25">
        <f>IFERROR(_xlfn.XLOOKUP($B5582,'Reference Prices - Do Not Edit'!$C$4:$C$6575,'Reference Prices - Do Not Edit'!$I$4:$I$6575),0)</f>
        <v>0</v>
      </c>
    </row>
    <row r="5583" spans="2:6">
      <c r="B5583" s="475"/>
      <c r="C5583" s="380" t="str">
        <f>IFERROR(_xlfn.XLOOKUP($B5583,'Reference Prices - Do Not Edit'!$C$4:$C$6575,'Reference Prices - Do Not Edit'!$B$4:$B$6575),"-")</f>
        <v>-</v>
      </c>
      <c r="D5583" s="23">
        <f>IFERROR(_xlfn.XLOOKUP($B5583,'Reference Prices - Do Not Edit'!$C$4:$C$6575,'Reference Prices - Do Not Edit'!$D$4:$D$6575),0)</f>
        <v>0</v>
      </c>
      <c r="E5583" s="23">
        <f>IFERROR(_xlfn.XLOOKUP($B5583,'Reference Prices - Do Not Edit'!$C$4:$C$6575,'Reference Prices - Do Not Edit'!$E$4:$E$6575),0)</f>
        <v>0</v>
      </c>
      <c r="F5583" s="25">
        <f>IFERROR(_xlfn.XLOOKUP($B5583,'Reference Prices - Do Not Edit'!$C$4:$C$6575,'Reference Prices - Do Not Edit'!$I$4:$I$6575),0)</f>
        <v>0</v>
      </c>
    </row>
    <row r="5584" spans="2:6">
      <c r="B5584" s="475"/>
      <c r="C5584" s="380" t="str">
        <f>IFERROR(_xlfn.XLOOKUP($B5584,'Reference Prices - Do Not Edit'!$C$4:$C$6575,'Reference Prices - Do Not Edit'!$B$4:$B$6575),"-")</f>
        <v>-</v>
      </c>
      <c r="D5584" s="23">
        <f>IFERROR(_xlfn.XLOOKUP($B5584,'Reference Prices - Do Not Edit'!$C$4:$C$6575,'Reference Prices - Do Not Edit'!$D$4:$D$6575),0)</f>
        <v>0</v>
      </c>
      <c r="E5584" s="23">
        <f>IFERROR(_xlfn.XLOOKUP($B5584,'Reference Prices - Do Not Edit'!$C$4:$C$6575,'Reference Prices - Do Not Edit'!$E$4:$E$6575),0)</f>
        <v>0</v>
      </c>
      <c r="F5584" s="25">
        <f>IFERROR(_xlfn.XLOOKUP($B5584,'Reference Prices - Do Not Edit'!$C$4:$C$6575,'Reference Prices - Do Not Edit'!$I$4:$I$6575),0)</f>
        <v>0</v>
      </c>
    </row>
    <row r="5585" spans="2:6">
      <c r="B5585" s="475"/>
      <c r="C5585" s="380" t="str">
        <f>IFERROR(_xlfn.XLOOKUP($B5585,'Reference Prices - Do Not Edit'!$C$4:$C$6575,'Reference Prices - Do Not Edit'!$B$4:$B$6575),"-")</f>
        <v>-</v>
      </c>
      <c r="D5585" s="23">
        <f>IFERROR(_xlfn.XLOOKUP($B5585,'Reference Prices - Do Not Edit'!$C$4:$C$6575,'Reference Prices - Do Not Edit'!$D$4:$D$6575),0)</f>
        <v>0</v>
      </c>
      <c r="E5585" s="23">
        <f>IFERROR(_xlfn.XLOOKUP($B5585,'Reference Prices - Do Not Edit'!$C$4:$C$6575,'Reference Prices - Do Not Edit'!$E$4:$E$6575),0)</f>
        <v>0</v>
      </c>
      <c r="F5585" s="25">
        <f>IFERROR(_xlfn.XLOOKUP($B5585,'Reference Prices - Do Not Edit'!$C$4:$C$6575,'Reference Prices - Do Not Edit'!$I$4:$I$6575),0)</f>
        <v>0</v>
      </c>
    </row>
    <row r="5586" spans="2:6">
      <c r="B5586" s="475"/>
      <c r="C5586" s="380" t="str">
        <f>IFERROR(_xlfn.XLOOKUP($B5586,'Reference Prices - Do Not Edit'!$C$4:$C$6575,'Reference Prices - Do Not Edit'!$B$4:$B$6575),"-")</f>
        <v>-</v>
      </c>
      <c r="D5586" s="23">
        <f>IFERROR(_xlfn.XLOOKUP($B5586,'Reference Prices - Do Not Edit'!$C$4:$C$6575,'Reference Prices - Do Not Edit'!$D$4:$D$6575),0)</f>
        <v>0</v>
      </c>
      <c r="E5586" s="23">
        <f>IFERROR(_xlfn.XLOOKUP($B5586,'Reference Prices - Do Not Edit'!$C$4:$C$6575,'Reference Prices - Do Not Edit'!$E$4:$E$6575),0)</f>
        <v>0</v>
      </c>
      <c r="F5586" s="25">
        <f>IFERROR(_xlfn.XLOOKUP($B5586,'Reference Prices - Do Not Edit'!$C$4:$C$6575,'Reference Prices - Do Not Edit'!$I$4:$I$6575),0)</f>
        <v>0</v>
      </c>
    </row>
    <row r="5587" spans="2:6">
      <c r="B5587" s="475"/>
      <c r="C5587" s="380" t="str">
        <f>IFERROR(_xlfn.XLOOKUP($B5587,'Reference Prices - Do Not Edit'!$C$4:$C$6575,'Reference Prices - Do Not Edit'!$B$4:$B$6575),"-")</f>
        <v>-</v>
      </c>
      <c r="D5587" s="23">
        <f>IFERROR(_xlfn.XLOOKUP($B5587,'Reference Prices - Do Not Edit'!$C$4:$C$6575,'Reference Prices - Do Not Edit'!$D$4:$D$6575),0)</f>
        <v>0</v>
      </c>
      <c r="E5587" s="23">
        <f>IFERROR(_xlfn.XLOOKUP($B5587,'Reference Prices - Do Not Edit'!$C$4:$C$6575,'Reference Prices - Do Not Edit'!$E$4:$E$6575),0)</f>
        <v>0</v>
      </c>
      <c r="F5587" s="25">
        <f>IFERROR(_xlfn.XLOOKUP($B5587,'Reference Prices - Do Not Edit'!$C$4:$C$6575,'Reference Prices - Do Not Edit'!$I$4:$I$6575),0)</f>
        <v>0</v>
      </c>
    </row>
    <row r="5588" spans="2:6">
      <c r="B5588" s="475"/>
      <c r="C5588" s="380" t="str">
        <f>IFERROR(_xlfn.XLOOKUP($B5588,'Reference Prices - Do Not Edit'!$C$4:$C$6575,'Reference Prices - Do Not Edit'!$B$4:$B$6575),"-")</f>
        <v>-</v>
      </c>
      <c r="D5588" s="23">
        <f>IFERROR(_xlfn.XLOOKUP($B5588,'Reference Prices - Do Not Edit'!$C$4:$C$6575,'Reference Prices - Do Not Edit'!$D$4:$D$6575),0)</f>
        <v>0</v>
      </c>
      <c r="E5588" s="23">
        <f>IFERROR(_xlfn.XLOOKUP($B5588,'Reference Prices - Do Not Edit'!$C$4:$C$6575,'Reference Prices - Do Not Edit'!$E$4:$E$6575),0)</f>
        <v>0</v>
      </c>
      <c r="F5588" s="25">
        <f>IFERROR(_xlfn.XLOOKUP($B5588,'Reference Prices - Do Not Edit'!$C$4:$C$6575,'Reference Prices - Do Not Edit'!$I$4:$I$6575),0)</f>
        <v>0</v>
      </c>
    </row>
    <row r="5589" spans="2:6">
      <c r="B5589" s="475"/>
      <c r="C5589" s="380" t="str">
        <f>IFERROR(_xlfn.XLOOKUP($B5589,'Reference Prices - Do Not Edit'!$C$4:$C$6575,'Reference Prices - Do Not Edit'!$B$4:$B$6575),"-")</f>
        <v>-</v>
      </c>
      <c r="D5589" s="23">
        <f>IFERROR(_xlfn.XLOOKUP($B5589,'Reference Prices - Do Not Edit'!$C$4:$C$6575,'Reference Prices - Do Not Edit'!$D$4:$D$6575),0)</f>
        <v>0</v>
      </c>
      <c r="E5589" s="23">
        <f>IFERROR(_xlfn.XLOOKUP($B5589,'Reference Prices - Do Not Edit'!$C$4:$C$6575,'Reference Prices - Do Not Edit'!$E$4:$E$6575),0)</f>
        <v>0</v>
      </c>
      <c r="F5589" s="25">
        <f>IFERROR(_xlfn.XLOOKUP($B5589,'Reference Prices - Do Not Edit'!$C$4:$C$6575,'Reference Prices - Do Not Edit'!$I$4:$I$6575),0)</f>
        <v>0</v>
      </c>
    </row>
    <row r="5590" spans="2:6">
      <c r="B5590" s="475"/>
      <c r="C5590" s="380" t="str">
        <f>IFERROR(_xlfn.XLOOKUP($B5590,'Reference Prices - Do Not Edit'!$C$4:$C$6575,'Reference Prices - Do Not Edit'!$B$4:$B$6575),"-")</f>
        <v>-</v>
      </c>
      <c r="D5590" s="23">
        <f>IFERROR(_xlfn.XLOOKUP($B5590,'Reference Prices - Do Not Edit'!$C$4:$C$6575,'Reference Prices - Do Not Edit'!$D$4:$D$6575),0)</f>
        <v>0</v>
      </c>
      <c r="E5590" s="23">
        <f>IFERROR(_xlfn.XLOOKUP($B5590,'Reference Prices - Do Not Edit'!$C$4:$C$6575,'Reference Prices - Do Not Edit'!$E$4:$E$6575),0)</f>
        <v>0</v>
      </c>
      <c r="F5590" s="25">
        <f>IFERROR(_xlfn.XLOOKUP($B5590,'Reference Prices - Do Not Edit'!$C$4:$C$6575,'Reference Prices - Do Not Edit'!$I$4:$I$6575),0)</f>
        <v>0</v>
      </c>
    </row>
    <row r="5591" spans="2:6">
      <c r="B5591" s="475"/>
      <c r="C5591" s="380" t="str">
        <f>IFERROR(_xlfn.XLOOKUP($B5591,'Reference Prices - Do Not Edit'!$C$4:$C$6575,'Reference Prices - Do Not Edit'!$B$4:$B$6575),"-")</f>
        <v>-</v>
      </c>
      <c r="D5591" s="23">
        <f>IFERROR(_xlfn.XLOOKUP($B5591,'Reference Prices - Do Not Edit'!$C$4:$C$6575,'Reference Prices - Do Not Edit'!$D$4:$D$6575),0)</f>
        <v>0</v>
      </c>
      <c r="E5591" s="23">
        <f>IFERROR(_xlfn.XLOOKUP($B5591,'Reference Prices - Do Not Edit'!$C$4:$C$6575,'Reference Prices - Do Not Edit'!$E$4:$E$6575),0)</f>
        <v>0</v>
      </c>
      <c r="F5591" s="25">
        <f>IFERROR(_xlfn.XLOOKUP($B5591,'Reference Prices - Do Not Edit'!$C$4:$C$6575,'Reference Prices - Do Not Edit'!$I$4:$I$6575),0)</f>
        <v>0</v>
      </c>
    </row>
    <row r="5592" spans="2:6">
      <c r="B5592" s="475"/>
      <c r="C5592" s="380" t="str">
        <f>IFERROR(_xlfn.XLOOKUP($B5592,'Reference Prices - Do Not Edit'!$C$4:$C$6575,'Reference Prices - Do Not Edit'!$B$4:$B$6575),"-")</f>
        <v>-</v>
      </c>
      <c r="D5592" s="23">
        <f>IFERROR(_xlfn.XLOOKUP($B5592,'Reference Prices - Do Not Edit'!$C$4:$C$6575,'Reference Prices - Do Not Edit'!$D$4:$D$6575),0)</f>
        <v>0</v>
      </c>
      <c r="E5592" s="23">
        <f>IFERROR(_xlfn.XLOOKUP($B5592,'Reference Prices - Do Not Edit'!$C$4:$C$6575,'Reference Prices - Do Not Edit'!$E$4:$E$6575),0)</f>
        <v>0</v>
      </c>
      <c r="F5592" s="25">
        <f>IFERROR(_xlfn.XLOOKUP($B5592,'Reference Prices - Do Not Edit'!$C$4:$C$6575,'Reference Prices - Do Not Edit'!$I$4:$I$6575),0)</f>
        <v>0</v>
      </c>
    </row>
    <row r="5593" spans="2:6">
      <c r="B5593" s="475"/>
      <c r="C5593" s="380" t="str">
        <f>IFERROR(_xlfn.XLOOKUP($B5593,'Reference Prices - Do Not Edit'!$C$4:$C$6575,'Reference Prices - Do Not Edit'!$B$4:$B$6575),"-")</f>
        <v>-</v>
      </c>
      <c r="D5593" s="23">
        <f>IFERROR(_xlfn.XLOOKUP($B5593,'Reference Prices - Do Not Edit'!$C$4:$C$6575,'Reference Prices - Do Not Edit'!$D$4:$D$6575),0)</f>
        <v>0</v>
      </c>
      <c r="E5593" s="23">
        <f>IFERROR(_xlfn.XLOOKUP($B5593,'Reference Prices - Do Not Edit'!$C$4:$C$6575,'Reference Prices - Do Not Edit'!$E$4:$E$6575),0)</f>
        <v>0</v>
      </c>
      <c r="F5593" s="25">
        <f>IFERROR(_xlfn.XLOOKUP($B5593,'Reference Prices - Do Not Edit'!$C$4:$C$6575,'Reference Prices - Do Not Edit'!$I$4:$I$6575),0)</f>
        <v>0</v>
      </c>
    </row>
    <row r="5594" spans="2:6">
      <c r="B5594" s="475"/>
      <c r="C5594" s="380" t="str">
        <f>IFERROR(_xlfn.XLOOKUP($B5594,'Reference Prices - Do Not Edit'!$C$4:$C$6575,'Reference Prices - Do Not Edit'!$B$4:$B$6575),"-")</f>
        <v>-</v>
      </c>
      <c r="D5594" s="23">
        <f>IFERROR(_xlfn.XLOOKUP($B5594,'Reference Prices - Do Not Edit'!$C$4:$C$6575,'Reference Prices - Do Not Edit'!$D$4:$D$6575),0)</f>
        <v>0</v>
      </c>
      <c r="E5594" s="23">
        <f>IFERROR(_xlfn.XLOOKUP($B5594,'Reference Prices - Do Not Edit'!$C$4:$C$6575,'Reference Prices - Do Not Edit'!$E$4:$E$6575),0)</f>
        <v>0</v>
      </c>
      <c r="F5594" s="25">
        <f>IFERROR(_xlfn.XLOOKUP($B5594,'Reference Prices - Do Not Edit'!$C$4:$C$6575,'Reference Prices - Do Not Edit'!$I$4:$I$6575),0)</f>
        <v>0</v>
      </c>
    </row>
    <row r="5595" spans="2:6">
      <c r="B5595" s="475"/>
      <c r="C5595" s="380" t="str">
        <f>IFERROR(_xlfn.XLOOKUP($B5595,'Reference Prices - Do Not Edit'!$C$4:$C$6575,'Reference Prices - Do Not Edit'!$B$4:$B$6575),"-")</f>
        <v>-</v>
      </c>
      <c r="D5595" s="23">
        <f>IFERROR(_xlfn.XLOOKUP($B5595,'Reference Prices - Do Not Edit'!$C$4:$C$6575,'Reference Prices - Do Not Edit'!$D$4:$D$6575),0)</f>
        <v>0</v>
      </c>
      <c r="E5595" s="23">
        <f>IFERROR(_xlfn.XLOOKUP($B5595,'Reference Prices - Do Not Edit'!$C$4:$C$6575,'Reference Prices - Do Not Edit'!$E$4:$E$6575),0)</f>
        <v>0</v>
      </c>
      <c r="F5595" s="25">
        <f>IFERROR(_xlfn.XLOOKUP($B5595,'Reference Prices - Do Not Edit'!$C$4:$C$6575,'Reference Prices - Do Not Edit'!$I$4:$I$6575),0)</f>
        <v>0</v>
      </c>
    </row>
    <row r="5596" spans="2:6">
      <c r="B5596" s="475"/>
      <c r="C5596" s="380" t="str">
        <f>IFERROR(_xlfn.XLOOKUP($B5596,'Reference Prices - Do Not Edit'!$C$4:$C$6575,'Reference Prices - Do Not Edit'!$B$4:$B$6575),"-")</f>
        <v>-</v>
      </c>
      <c r="D5596" s="23">
        <f>IFERROR(_xlfn.XLOOKUP($B5596,'Reference Prices - Do Not Edit'!$C$4:$C$6575,'Reference Prices - Do Not Edit'!$D$4:$D$6575),0)</f>
        <v>0</v>
      </c>
      <c r="E5596" s="23">
        <f>IFERROR(_xlfn.XLOOKUP($B5596,'Reference Prices - Do Not Edit'!$C$4:$C$6575,'Reference Prices - Do Not Edit'!$E$4:$E$6575),0)</f>
        <v>0</v>
      </c>
      <c r="F5596" s="25">
        <f>IFERROR(_xlfn.XLOOKUP($B5596,'Reference Prices - Do Not Edit'!$C$4:$C$6575,'Reference Prices - Do Not Edit'!$I$4:$I$6575),0)</f>
        <v>0</v>
      </c>
    </row>
    <row r="5597" spans="2:6">
      <c r="B5597" s="475"/>
      <c r="C5597" s="380" t="str">
        <f>IFERROR(_xlfn.XLOOKUP($B5597,'Reference Prices - Do Not Edit'!$C$4:$C$6575,'Reference Prices - Do Not Edit'!$B$4:$B$6575),"-")</f>
        <v>-</v>
      </c>
      <c r="D5597" s="23">
        <f>IFERROR(_xlfn.XLOOKUP($B5597,'Reference Prices - Do Not Edit'!$C$4:$C$6575,'Reference Prices - Do Not Edit'!$D$4:$D$6575),0)</f>
        <v>0</v>
      </c>
      <c r="E5597" s="23">
        <f>IFERROR(_xlfn.XLOOKUP($B5597,'Reference Prices - Do Not Edit'!$C$4:$C$6575,'Reference Prices - Do Not Edit'!$E$4:$E$6575),0)</f>
        <v>0</v>
      </c>
      <c r="F5597" s="25">
        <f>IFERROR(_xlfn.XLOOKUP($B5597,'Reference Prices - Do Not Edit'!$C$4:$C$6575,'Reference Prices - Do Not Edit'!$I$4:$I$6575),0)</f>
        <v>0</v>
      </c>
    </row>
    <row r="5598" spans="2:6">
      <c r="B5598" s="475"/>
      <c r="C5598" s="380" t="str">
        <f>IFERROR(_xlfn.XLOOKUP($B5598,'Reference Prices - Do Not Edit'!$C$4:$C$6575,'Reference Prices - Do Not Edit'!$B$4:$B$6575),"-")</f>
        <v>-</v>
      </c>
      <c r="D5598" s="23">
        <f>IFERROR(_xlfn.XLOOKUP($B5598,'Reference Prices - Do Not Edit'!$C$4:$C$6575,'Reference Prices - Do Not Edit'!$D$4:$D$6575),0)</f>
        <v>0</v>
      </c>
      <c r="E5598" s="23">
        <f>IFERROR(_xlfn.XLOOKUP($B5598,'Reference Prices - Do Not Edit'!$C$4:$C$6575,'Reference Prices - Do Not Edit'!$E$4:$E$6575),0)</f>
        <v>0</v>
      </c>
      <c r="F5598" s="25">
        <f>IFERROR(_xlfn.XLOOKUP($B5598,'Reference Prices - Do Not Edit'!$C$4:$C$6575,'Reference Prices - Do Not Edit'!$I$4:$I$6575),0)</f>
        <v>0</v>
      </c>
    </row>
    <row r="5599" spans="2:6">
      <c r="B5599" s="475"/>
      <c r="C5599" s="380" t="str">
        <f>IFERROR(_xlfn.XLOOKUP($B5599,'Reference Prices - Do Not Edit'!$C$4:$C$6575,'Reference Prices - Do Not Edit'!$B$4:$B$6575),"-")</f>
        <v>-</v>
      </c>
      <c r="D5599" s="23">
        <f>IFERROR(_xlfn.XLOOKUP($B5599,'Reference Prices - Do Not Edit'!$C$4:$C$6575,'Reference Prices - Do Not Edit'!$D$4:$D$6575),0)</f>
        <v>0</v>
      </c>
      <c r="E5599" s="23">
        <f>IFERROR(_xlfn.XLOOKUP($B5599,'Reference Prices - Do Not Edit'!$C$4:$C$6575,'Reference Prices - Do Not Edit'!$E$4:$E$6575),0)</f>
        <v>0</v>
      </c>
      <c r="F5599" s="25">
        <f>IFERROR(_xlfn.XLOOKUP($B5599,'Reference Prices - Do Not Edit'!$C$4:$C$6575,'Reference Prices - Do Not Edit'!$I$4:$I$6575),0)</f>
        <v>0</v>
      </c>
    </row>
    <row r="5600" spans="2:6">
      <c r="B5600" s="475"/>
      <c r="C5600" s="380" t="str">
        <f>IFERROR(_xlfn.XLOOKUP($B5600,'Reference Prices - Do Not Edit'!$C$4:$C$6575,'Reference Prices - Do Not Edit'!$B$4:$B$6575),"-")</f>
        <v>-</v>
      </c>
      <c r="D5600" s="23">
        <f>IFERROR(_xlfn.XLOOKUP($B5600,'Reference Prices - Do Not Edit'!$C$4:$C$6575,'Reference Prices - Do Not Edit'!$D$4:$D$6575),0)</f>
        <v>0</v>
      </c>
      <c r="E5600" s="23">
        <f>IFERROR(_xlfn.XLOOKUP($B5600,'Reference Prices - Do Not Edit'!$C$4:$C$6575,'Reference Prices - Do Not Edit'!$E$4:$E$6575),0)</f>
        <v>0</v>
      </c>
      <c r="F5600" s="25">
        <f>IFERROR(_xlfn.XLOOKUP($B5600,'Reference Prices - Do Not Edit'!$C$4:$C$6575,'Reference Prices - Do Not Edit'!$I$4:$I$6575),0)</f>
        <v>0</v>
      </c>
    </row>
    <row r="5601" spans="2:6">
      <c r="B5601" s="475"/>
      <c r="C5601" s="380" t="str">
        <f>IFERROR(_xlfn.XLOOKUP($B5601,'Reference Prices - Do Not Edit'!$C$4:$C$6575,'Reference Prices - Do Not Edit'!$B$4:$B$6575),"-")</f>
        <v>-</v>
      </c>
      <c r="D5601" s="23">
        <f>IFERROR(_xlfn.XLOOKUP($B5601,'Reference Prices - Do Not Edit'!$C$4:$C$6575,'Reference Prices - Do Not Edit'!$D$4:$D$6575),0)</f>
        <v>0</v>
      </c>
      <c r="E5601" s="23">
        <f>IFERROR(_xlfn.XLOOKUP($B5601,'Reference Prices - Do Not Edit'!$C$4:$C$6575,'Reference Prices - Do Not Edit'!$E$4:$E$6575),0)</f>
        <v>0</v>
      </c>
      <c r="F5601" s="25">
        <f>IFERROR(_xlfn.XLOOKUP($B5601,'Reference Prices - Do Not Edit'!$C$4:$C$6575,'Reference Prices - Do Not Edit'!$I$4:$I$6575),0)</f>
        <v>0</v>
      </c>
    </row>
    <row r="5602" spans="2:6">
      <c r="B5602" s="475"/>
      <c r="C5602" s="380" t="str">
        <f>IFERROR(_xlfn.XLOOKUP($B5602,'Reference Prices - Do Not Edit'!$C$4:$C$6575,'Reference Prices - Do Not Edit'!$B$4:$B$6575),"-")</f>
        <v>-</v>
      </c>
      <c r="D5602" s="23">
        <f>IFERROR(_xlfn.XLOOKUP($B5602,'Reference Prices - Do Not Edit'!$C$4:$C$6575,'Reference Prices - Do Not Edit'!$D$4:$D$6575),0)</f>
        <v>0</v>
      </c>
      <c r="E5602" s="23">
        <f>IFERROR(_xlfn.XLOOKUP($B5602,'Reference Prices - Do Not Edit'!$C$4:$C$6575,'Reference Prices - Do Not Edit'!$E$4:$E$6575),0)</f>
        <v>0</v>
      </c>
      <c r="F5602" s="25">
        <f>IFERROR(_xlfn.XLOOKUP($B5602,'Reference Prices - Do Not Edit'!$C$4:$C$6575,'Reference Prices - Do Not Edit'!$I$4:$I$6575),0)</f>
        <v>0</v>
      </c>
    </row>
    <row r="5603" spans="2:6">
      <c r="B5603" s="475"/>
      <c r="C5603" s="380" t="str">
        <f>IFERROR(_xlfn.XLOOKUP($B5603,'Reference Prices - Do Not Edit'!$C$4:$C$6575,'Reference Prices - Do Not Edit'!$B$4:$B$6575),"-")</f>
        <v>-</v>
      </c>
      <c r="D5603" s="23">
        <f>IFERROR(_xlfn.XLOOKUP($B5603,'Reference Prices - Do Not Edit'!$C$4:$C$6575,'Reference Prices - Do Not Edit'!$D$4:$D$6575),0)</f>
        <v>0</v>
      </c>
      <c r="E5603" s="23">
        <f>IFERROR(_xlfn.XLOOKUP($B5603,'Reference Prices - Do Not Edit'!$C$4:$C$6575,'Reference Prices - Do Not Edit'!$E$4:$E$6575),0)</f>
        <v>0</v>
      </c>
      <c r="F5603" s="25">
        <f>IFERROR(_xlfn.XLOOKUP($B5603,'Reference Prices - Do Not Edit'!$C$4:$C$6575,'Reference Prices - Do Not Edit'!$I$4:$I$6575),0)</f>
        <v>0</v>
      </c>
    </row>
    <row r="5604" spans="2:6">
      <c r="B5604" s="475"/>
      <c r="C5604" s="380" t="str">
        <f>IFERROR(_xlfn.XLOOKUP($B5604,'Reference Prices - Do Not Edit'!$C$4:$C$6575,'Reference Prices - Do Not Edit'!$B$4:$B$6575),"-")</f>
        <v>-</v>
      </c>
      <c r="D5604" s="23">
        <f>IFERROR(_xlfn.XLOOKUP($B5604,'Reference Prices - Do Not Edit'!$C$4:$C$6575,'Reference Prices - Do Not Edit'!$D$4:$D$6575),0)</f>
        <v>0</v>
      </c>
      <c r="E5604" s="23">
        <f>IFERROR(_xlfn.XLOOKUP($B5604,'Reference Prices - Do Not Edit'!$C$4:$C$6575,'Reference Prices - Do Not Edit'!$E$4:$E$6575),0)</f>
        <v>0</v>
      </c>
      <c r="F5604" s="25">
        <f>IFERROR(_xlfn.XLOOKUP($B5604,'Reference Prices - Do Not Edit'!$C$4:$C$6575,'Reference Prices - Do Not Edit'!$I$4:$I$6575),0)</f>
        <v>0</v>
      </c>
    </row>
    <row r="5605" spans="2:6">
      <c r="B5605" s="475"/>
      <c r="C5605" s="380" t="str">
        <f>IFERROR(_xlfn.XLOOKUP($B5605,'Reference Prices - Do Not Edit'!$C$4:$C$6575,'Reference Prices - Do Not Edit'!$B$4:$B$6575),"-")</f>
        <v>-</v>
      </c>
      <c r="D5605" s="23">
        <f>IFERROR(_xlfn.XLOOKUP($B5605,'Reference Prices - Do Not Edit'!$C$4:$C$6575,'Reference Prices - Do Not Edit'!$D$4:$D$6575),0)</f>
        <v>0</v>
      </c>
      <c r="E5605" s="23">
        <f>IFERROR(_xlfn.XLOOKUP($B5605,'Reference Prices - Do Not Edit'!$C$4:$C$6575,'Reference Prices - Do Not Edit'!$E$4:$E$6575),0)</f>
        <v>0</v>
      </c>
      <c r="F5605" s="25">
        <f>IFERROR(_xlfn.XLOOKUP($B5605,'Reference Prices - Do Not Edit'!$C$4:$C$6575,'Reference Prices - Do Not Edit'!$I$4:$I$6575),0)</f>
        <v>0</v>
      </c>
    </row>
    <row r="5606" spans="2:6">
      <c r="B5606" s="475"/>
      <c r="C5606" s="380" t="str">
        <f>IFERROR(_xlfn.XLOOKUP($B5606,'Reference Prices - Do Not Edit'!$C$4:$C$6575,'Reference Prices - Do Not Edit'!$B$4:$B$6575),"-")</f>
        <v>-</v>
      </c>
      <c r="D5606" s="23">
        <f>IFERROR(_xlfn.XLOOKUP($B5606,'Reference Prices - Do Not Edit'!$C$4:$C$6575,'Reference Prices - Do Not Edit'!$D$4:$D$6575),0)</f>
        <v>0</v>
      </c>
      <c r="E5606" s="23">
        <f>IFERROR(_xlfn.XLOOKUP($B5606,'Reference Prices - Do Not Edit'!$C$4:$C$6575,'Reference Prices - Do Not Edit'!$E$4:$E$6575),0)</f>
        <v>0</v>
      </c>
      <c r="F5606" s="25">
        <f>IFERROR(_xlfn.XLOOKUP($B5606,'Reference Prices - Do Not Edit'!$C$4:$C$6575,'Reference Prices - Do Not Edit'!$I$4:$I$6575),0)</f>
        <v>0</v>
      </c>
    </row>
    <row r="5607" spans="2:6">
      <c r="B5607" s="475"/>
      <c r="C5607" s="380" t="str">
        <f>IFERROR(_xlfn.XLOOKUP($B5607,'Reference Prices - Do Not Edit'!$C$4:$C$6575,'Reference Prices - Do Not Edit'!$B$4:$B$6575),"-")</f>
        <v>-</v>
      </c>
      <c r="D5607" s="23">
        <f>IFERROR(_xlfn.XLOOKUP($B5607,'Reference Prices - Do Not Edit'!$C$4:$C$6575,'Reference Prices - Do Not Edit'!$D$4:$D$6575),0)</f>
        <v>0</v>
      </c>
      <c r="E5607" s="23">
        <f>IFERROR(_xlfn.XLOOKUP($B5607,'Reference Prices - Do Not Edit'!$C$4:$C$6575,'Reference Prices - Do Not Edit'!$E$4:$E$6575),0)</f>
        <v>0</v>
      </c>
      <c r="F5607" s="25">
        <f>IFERROR(_xlfn.XLOOKUP($B5607,'Reference Prices - Do Not Edit'!$C$4:$C$6575,'Reference Prices - Do Not Edit'!$I$4:$I$6575),0)</f>
        <v>0</v>
      </c>
    </row>
    <row r="5608" spans="2:6">
      <c r="B5608" s="475"/>
      <c r="C5608" s="380" t="str">
        <f>IFERROR(_xlfn.XLOOKUP($B5608,'Reference Prices - Do Not Edit'!$C$4:$C$6575,'Reference Prices - Do Not Edit'!$B$4:$B$6575),"-")</f>
        <v>-</v>
      </c>
      <c r="D5608" s="23">
        <f>IFERROR(_xlfn.XLOOKUP($B5608,'Reference Prices - Do Not Edit'!$C$4:$C$6575,'Reference Prices - Do Not Edit'!$D$4:$D$6575),0)</f>
        <v>0</v>
      </c>
      <c r="E5608" s="23">
        <f>IFERROR(_xlfn.XLOOKUP($B5608,'Reference Prices - Do Not Edit'!$C$4:$C$6575,'Reference Prices - Do Not Edit'!$E$4:$E$6575),0)</f>
        <v>0</v>
      </c>
      <c r="F5608" s="25">
        <f>IFERROR(_xlfn.XLOOKUP($B5608,'Reference Prices - Do Not Edit'!$C$4:$C$6575,'Reference Prices - Do Not Edit'!$I$4:$I$6575),0)</f>
        <v>0</v>
      </c>
    </row>
    <row r="5609" spans="2:6">
      <c r="B5609" s="475"/>
      <c r="C5609" s="380" t="str">
        <f>IFERROR(_xlfn.XLOOKUP($B5609,'Reference Prices - Do Not Edit'!$C$4:$C$6575,'Reference Prices - Do Not Edit'!$B$4:$B$6575),"-")</f>
        <v>-</v>
      </c>
      <c r="D5609" s="23">
        <f>IFERROR(_xlfn.XLOOKUP($B5609,'Reference Prices - Do Not Edit'!$C$4:$C$6575,'Reference Prices - Do Not Edit'!$D$4:$D$6575),0)</f>
        <v>0</v>
      </c>
      <c r="E5609" s="23">
        <f>IFERROR(_xlfn.XLOOKUP($B5609,'Reference Prices - Do Not Edit'!$C$4:$C$6575,'Reference Prices - Do Not Edit'!$E$4:$E$6575),0)</f>
        <v>0</v>
      </c>
      <c r="F5609" s="25">
        <f>IFERROR(_xlfn.XLOOKUP($B5609,'Reference Prices - Do Not Edit'!$C$4:$C$6575,'Reference Prices - Do Not Edit'!$I$4:$I$6575),0)</f>
        <v>0</v>
      </c>
    </row>
    <row r="5610" spans="2:6">
      <c r="B5610" s="475"/>
      <c r="C5610" s="380" t="str">
        <f>IFERROR(_xlfn.XLOOKUP($B5610,'Reference Prices - Do Not Edit'!$C$4:$C$6575,'Reference Prices - Do Not Edit'!$B$4:$B$6575),"-")</f>
        <v>-</v>
      </c>
      <c r="D5610" s="23">
        <f>IFERROR(_xlfn.XLOOKUP($B5610,'Reference Prices - Do Not Edit'!$C$4:$C$6575,'Reference Prices - Do Not Edit'!$D$4:$D$6575),0)</f>
        <v>0</v>
      </c>
      <c r="E5610" s="23">
        <f>IFERROR(_xlfn.XLOOKUP($B5610,'Reference Prices - Do Not Edit'!$C$4:$C$6575,'Reference Prices - Do Not Edit'!$E$4:$E$6575),0)</f>
        <v>0</v>
      </c>
      <c r="F5610" s="25">
        <f>IFERROR(_xlfn.XLOOKUP($B5610,'Reference Prices - Do Not Edit'!$C$4:$C$6575,'Reference Prices - Do Not Edit'!$I$4:$I$6575),0)</f>
        <v>0</v>
      </c>
    </row>
    <row r="5611" spans="2:6">
      <c r="B5611" s="475"/>
      <c r="C5611" s="380" t="str">
        <f>IFERROR(_xlfn.XLOOKUP($B5611,'Reference Prices - Do Not Edit'!$C$4:$C$6575,'Reference Prices - Do Not Edit'!$B$4:$B$6575),"-")</f>
        <v>-</v>
      </c>
      <c r="D5611" s="23">
        <f>IFERROR(_xlfn.XLOOKUP($B5611,'Reference Prices - Do Not Edit'!$C$4:$C$6575,'Reference Prices - Do Not Edit'!$D$4:$D$6575),0)</f>
        <v>0</v>
      </c>
      <c r="E5611" s="23">
        <f>IFERROR(_xlfn.XLOOKUP($B5611,'Reference Prices - Do Not Edit'!$C$4:$C$6575,'Reference Prices - Do Not Edit'!$E$4:$E$6575),0)</f>
        <v>0</v>
      </c>
      <c r="F5611" s="25">
        <f>IFERROR(_xlfn.XLOOKUP($B5611,'Reference Prices - Do Not Edit'!$C$4:$C$6575,'Reference Prices - Do Not Edit'!$I$4:$I$6575),0)</f>
        <v>0</v>
      </c>
    </row>
    <row r="5612" spans="2:6">
      <c r="B5612" s="475"/>
      <c r="C5612" s="380" t="str">
        <f>IFERROR(_xlfn.XLOOKUP($B5612,'Reference Prices - Do Not Edit'!$C$4:$C$6575,'Reference Prices - Do Not Edit'!$B$4:$B$6575),"-")</f>
        <v>-</v>
      </c>
      <c r="D5612" s="23">
        <f>IFERROR(_xlfn.XLOOKUP($B5612,'Reference Prices - Do Not Edit'!$C$4:$C$6575,'Reference Prices - Do Not Edit'!$D$4:$D$6575),0)</f>
        <v>0</v>
      </c>
      <c r="E5612" s="23">
        <f>IFERROR(_xlfn.XLOOKUP($B5612,'Reference Prices - Do Not Edit'!$C$4:$C$6575,'Reference Prices - Do Not Edit'!$E$4:$E$6575),0)</f>
        <v>0</v>
      </c>
      <c r="F5612" s="25">
        <f>IFERROR(_xlfn.XLOOKUP($B5612,'Reference Prices - Do Not Edit'!$C$4:$C$6575,'Reference Prices - Do Not Edit'!$I$4:$I$6575),0)</f>
        <v>0</v>
      </c>
    </row>
    <row r="5613" spans="2:6">
      <c r="B5613" s="475"/>
      <c r="C5613" s="380" t="str">
        <f>IFERROR(_xlfn.XLOOKUP($B5613,'Reference Prices - Do Not Edit'!$C$4:$C$6575,'Reference Prices - Do Not Edit'!$B$4:$B$6575),"-")</f>
        <v>-</v>
      </c>
      <c r="D5613" s="23">
        <f>IFERROR(_xlfn.XLOOKUP($B5613,'Reference Prices - Do Not Edit'!$C$4:$C$6575,'Reference Prices - Do Not Edit'!$D$4:$D$6575),0)</f>
        <v>0</v>
      </c>
      <c r="E5613" s="23">
        <f>IFERROR(_xlfn.XLOOKUP($B5613,'Reference Prices - Do Not Edit'!$C$4:$C$6575,'Reference Prices - Do Not Edit'!$E$4:$E$6575),0)</f>
        <v>0</v>
      </c>
      <c r="F5613" s="25">
        <f>IFERROR(_xlfn.XLOOKUP($B5613,'Reference Prices - Do Not Edit'!$C$4:$C$6575,'Reference Prices - Do Not Edit'!$I$4:$I$6575),0)</f>
        <v>0</v>
      </c>
    </row>
    <row r="5614" spans="2:6">
      <c r="B5614" s="475"/>
      <c r="C5614" s="380" t="str">
        <f>IFERROR(_xlfn.XLOOKUP($B5614,'Reference Prices - Do Not Edit'!$C$4:$C$6575,'Reference Prices - Do Not Edit'!$B$4:$B$6575),"-")</f>
        <v>-</v>
      </c>
      <c r="D5614" s="23">
        <f>IFERROR(_xlfn.XLOOKUP($B5614,'Reference Prices - Do Not Edit'!$C$4:$C$6575,'Reference Prices - Do Not Edit'!$D$4:$D$6575),0)</f>
        <v>0</v>
      </c>
      <c r="E5614" s="23">
        <f>IFERROR(_xlfn.XLOOKUP($B5614,'Reference Prices - Do Not Edit'!$C$4:$C$6575,'Reference Prices - Do Not Edit'!$E$4:$E$6575),0)</f>
        <v>0</v>
      </c>
      <c r="F5614" s="25">
        <f>IFERROR(_xlfn.XLOOKUP($B5614,'Reference Prices - Do Not Edit'!$C$4:$C$6575,'Reference Prices - Do Not Edit'!$I$4:$I$6575),0)</f>
        <v>0</v>
      </c>
    </row>
    <row r="5615" spans="2:6">
      <c r="B5615" s="475"/>
      <c r="C5615" s="380" t="str">
        <f>IFERROR(_xlfn.XLOOKUP($B5615,'Reference Prices - Do Not Edit'!$C$4:$C$6575,'Reference Prices - Do Not Edit'!$B$4:$B$6575),"-")</f>
        <v>-</v>
      </c>
      <c r="D5615" s="23">
        <f>IFERROR(_xlfn.XLOOKUP($B5615,'Reference Prices - Do Not Edit'!$C$4:$C$6575,'Reference Prices - Do Not Edit'!$D$4:$D$6575),0)</f>
        <v>0</v>
      </c>
      <c r="E5615" s="23">
        <f>IFERROR(_xlfn.XLOOKUP($B5615,'Reference Prices - Do Not Edit'!$C$4:$C$6575,'Reference Prices - Do Not Edit'!$E$4:$E$6575),0)</f>
        <v>0</v>
      </c>
      <c r="F5615" s="25">
        <f>IFERROR(_xlfn.XLOOKUP($B5615,'Reference Prices - Do Not Edit'!$C$4:$C$6575,'Reference Prices - Do Not Edit'!$I$4:$I$6575),0)</f>
        <v>0</v>
      </c>
    </row>
    <row r="5616" spans="2:6">
      <c r="B5616" s="475"/>
      <c r="C5616" s="380" t="str">
        <f>IFERROR(_xlfn.XLOOKUP($B5616,'Reference Prices - Do Not Edit'!$C$4:$C$6575,'Reference Prices - Do Not Edit'!$B$4:$B$6575),"-")</f>
        <v>-</v>
      </c>
      <c r="D5616" s="23">
        <f>IFERROR(_xlfn.XLOOKUP($B5616,'Reference Prices - Do Not Edit'!$C$4:$C$6575,'Reference Prices - Do Not Edit'!$D$4:$D$6575),0)</f>
        <v>0</v>
      </c>
      <c r="E5616" s="23">
        <f>IFERROR(_xlfn.XLOOKUP($B5616,'Reference Prices - Do Not Edit'!$C$4:$C$6575,'Reference Prices - Do Not Edit'!$E$4:$E$6575),0)</f>
        <v>0</v>
      </c>
      <c r="F5616" s="25">
        <f>IFERROR(_xlfn.XLOOKUP($B5616,'Reference Prices - Do Not Edit'!$C$4:$C$6575,'Reference Prices - Do Not Edit'!$I$4:$I$6575),0)</f>
        <v>0</v>
      </c>
    </row>
    <row r="5617" spans="2:6">
      <c r="B5617" s="475"/>
      <c r="C5617" s="380" t="str">
        <f>IFERROR(_xlfn.XLOOKUP($B5617,'Reference Prices - Do Not Edit'!$C$4:$C$6575,'Reference Prices - Do Not Edit'!$B$4:$B$6575),"-")</f>
        <v>-</v>
      </c>
      <c r="D5617" s="23">
        <f>IFERROR(_xlfn.XLOOKUP($B5617,'Reference Prices - Do Not Edit'!$C$4:$C$6575,'Reference Prices - Do Not Edit'!$D$4:$D$6575),0)</f>
        <v>0</v>
      </c>
      <c r="E5617" s="23">
        <f>IFERROR(_xlfn.XLOOKUP($B5617,'Reference Prices - Do Not Edit'!$C$4:$C$6575,'Reference Prices - Do Not Edit'!$E$4:$E$6575),0)</f>
        <v>0</v>
      </c>
      <c r="F5617" s="25">
        <f>IFERROR(_xlfn.XLOOKUP($B5617,'Reference Prices - Do Not Edit'!$C$4:$C$6575,'Reference Prices - Do Not Edit'!$I$4:$I$6575),0)</f>
        <v>0</v>
      </c>
    </row>
    <row r="5618" spans="2:6">
      <c r="B5618" s="475"/>
      <c r="C5618" s="380" t="str">
        <f>IFERROR(_xlfn.XLOOKUP($B5618,'Reference Prices - Do Not Edit'!$C$4:$C$6575,'Reference Prices - Do Not Edit'!$B$4:$B$6575),"-")</f>
        <v>-</v>
      </c>
      <c r="D5618" s="23">
        <f>IFERROR(_xlfn.XLOOKUP($B5618,'Reference Prices - Do Not Edit'!$C$4:$C$6575,'Reference Prices - Do Not Edit'!$D$4:$D$6575),0)</f>
        <v>0</v>
      </c>
      <c r="E5618" s="23">
        <f>IFERROR(_xlfn.XLOOKUP($B5618,'Reference Prices - Do Not Edit'!$C$4:$C$6575,'Reference Prices - Do Not Edit'!$E$4:$E$6575),0)</f>
        <v>0</v>
      </c>
      <c r="F5618" s="25">
        <f>IFERROR(_xlfn.XLOOKUP($B5618,'Reference Prices - Do Not Edit'!$C$4:$C$6575,'Reference Prices - Do Not Edit'!$I$4:$I$6575),0)</f>
        <v>0</v>
      </c>
    </row>
    <row r="5619" spans="2:6">
      <c r="B5619" s="475"/>
      <c r="C5619" s="380" t="str">
        <f>IFERROR(_xlfn.XLOOKUP($B5619,'Reference Prices - Do Not Edit'!$C$4:$C$6575,'Reference Prices - Do Not Edit'!$B$4:$B$6575),"-")</f>
        <v>-</v>
      </c>
      <c r="D5619" s="23">
        <f>IFERROR(_xlfn.XLOOKUP($B5619,'Reference Prices - Do Not Edit'!$C$4:$C$6575,'Reference Prices - Do Not Edit'!$D$4:$D$6575),0)</f>
        <v>0</v>
      </c>
      <c r="E5619" s="23">
        <f>IFERROR(_xlfn.XLOOKUP($B5619,'Reference Prices - Do Not Edit'!$C$4:$C$6575,'Reference Prices - Do Not Edit'!$E$4:$E$6575),0)</f>
        <v>0</v>
      </c>
      <c r="F5619" s="25">
        <f>IFERROR(_xlfn.XLOOKUP($B5619,'Reference Prices - Do Not Edit'!$C$4:$C$6575,'Reference Prices - Do Not Edit'!$I$4:$I$6575),0)</f>
        <v>0</v>
      </c>
    </row>
    <row r="5620" spans="2:6">
      <c r="B5620" s="475"/>
      <c r="C5620" s="380" t="str">
        <f>IFERROR(_xlfn.XLOOKUP($B5620,'Reference Prices - Do Not Edit'!$C$4:$C$6575,'Reference Prices - Do Not Edit'!$B$4:$B$6575),"-")</f>
        <v>-</v>
      </c>
      <c r="D5620" s="23">
        <f>IFERROR(_xlfn.XLOOKUP($B5620,'Reference Prices - Do Not Edit'!$C$4:$C$6575,'Reference Prices - Do Not Edit'!$D$4:$D$6575),0)</f>
        <v>0</v>
      </c>
      <c r="E5620" s="23">
        <f>IFERROR(_xlfn.XLOOKUP($B5620,'Reference Prices - Do Not Edit'!$C$4:$C$6575,'Reference Prices - Do Not Edit'!$E$4:$E$6575),0)</f>
        <v>0</v>
      </c>
      <c r="F5620" s="25">
        <f>IFERROR(_xlfn.XLOOKUP($B5620,'Reference Prices - Do Not Edit'!$C$4:$C$6575,'Reference Prices - Do Not Edit'!$I$4:$I$6575),0)</f>
        <v>0</v>
      </c>
    </row>
    <row r="5621" spans="2:6">
      <c r="B5621" s="475"/>
      <c r="C5621" s="380" t="str">
        <f>IFERROR(_xlfn.XLOOKUP($B5621,'Reference Prices - Do Not Edit'!$C$4:$C$6575,'Reference Prices - Do Not Edit'!$B$4:$B$6575),"-")</f>
        <v>-</v>
      </c>
      <c r="D5621" s="23">
        <f>IFERROR(_xlfn.XLOOKUP($B5621,'Reference Prices - Do Not Edit'!$C$4:$C$6575,'Reference Prices - Do Not Edit'!$D$4:$D$6575),0)</f>
        <v>0</v>
      </c>
      <c r="E5621" s="23">
        <f>IFERROR(_xlfn.XLOOKUP($B5621,'Reference Prices - Do Not Edit'!$C$4:$C$6575,'Reference Prices - Do Not Edit'!$E$4:$E$6575),0)</f>
        <v>0</v>
      </c>
      <c r="F5621" s="25">
        <f>IFERROR(_xlfn.XLOOKUP($B5621,'Reference Prices - Do Not Edit'!$C$4:$C$6575,'Reference Prices - Do Not Edit'!$I$4:$I$6575),0)</f>
        <v>0</v>
      </c>
    </row>
    <row r="5622" spans="2:6">
      <c r="B5622" s="475"/>
      <c r="C5622" s="380" t="str">
        <f>IFERROR(_xlfn.XLOOKUP($B5622,'Reference Prices - Do Not Edit'!$C$4:$C$6575,'Reference Prices - Do Not Edit'!$B$4:$B$6575),"-")</f>
        <v>-</v>
      </c>
      <c r="D5622" s="23">
        <f>IFERROR(_xlfn.XLOOKUP($B5622,'Reference Prices - Do Not Edit'!$C$4:$C$6575,'Reference Prices - Do Not Edit'!$D$4:$D$6575),0)</f>
        <v>0</v>
      </c>
      <c r="E5622" s="23">
        <f>IFERROR(_xlfn.XLOOKUP($B5622,'Reference Prices - Do Not Edit'!$C$4:$C$6575,'Reference Prices - Do Not Edit'!$E$4:$E$6575),0)</f>
        <v>0</v>
      </c>
      <c r="F5622" s="25">
        <f>IFERROR(_xlfn.XLOOKUP($B5622,'Reference Prices - Do Not Edit'!$C$4:$C$6575,'Reference Prices - Do Not Edit'!$I$4:$I$6575),0)</f>
        <v>0</v>
      </c>
    </row>
    <row r="5623" spans="2:6">
      <c r="B5623" s="475"/>
      <c r="C5623" s="380" t="str">
        <f>IFERROR(_xlfn.XLOOKUP($B5623,'Reference Prices - Do Not Edit'!$C$4:$C$6575,'Reference Prices - Do Not Edit'!$B$4:$B$6575),"-")</f>
        <v>-</v>
      </c>
      <c r="D5623" s="23">
        <f>IFERROR(_xlfn.XLOOKUP($B5623,'Reference Prices - Do Not Edit'!$C$4:$C$6575,'Reference Prices - Do Not Edit'!$D$4:$D$6575),0)</f>
        <v>0</v>
      </c>
      <c r="E5623" s="23">
        <f>IFERROR(_xlfn.XLOOKUP($B5623,'Reference Prices - Do Not Edit'!$C$4:$C$6575,'Reference Prices - Do Not Edit'!$E$4:$E$6575),0)</f>
        <v>0</v>
      </c>
      <c r="F5623" s="25">
        <f>IFERROR(_xlfn.XLOOKUP($B5623,'Reference Prices - Do Not Edit'!$C$4:$C$6575,'Reference Prices - Do Not Edit'!$I$4:$I$6575),0)</f>
        <v>0</v>
      </c>
    </row>
    <row r="5624" spans="2:6">
      <c r="B5624" s="475"/>
      <c r="C5624" s="380" t="str">
        <f>IFERROR(_xlfn.XLOOKUP($B5624,'Reference Prices - Do Not Edit'!$C$4:$C$6575,'Reference Prices - Do Not Edit'!$B$4:$B$6575),"-")</f>
        <v>-</v>
      </c>
      <c r="D5624" s="23">
        <f>IFERROR(_xlfn.XLOOKUP($B5624,'Reference Prices - Do Not Edit'!$C$4:$C$6575,'Reference Prices - Do Not Edit'!$D$4:$D$6575),0)</f>
        <v>0</v>
      </c>
      <c r="E5624" s="23">
        <f>IFERROR(_xlfn.XLOOKUP($B5624,'Reference Prices - Do Not Edit'!$C$4:$C$6575,'Reference Prices - Do Not Edit'!$E$4:$E$6575),0)</f>
        <v>0</v>
      </c>
      <c r="F5624" s="25">
        <f>IFERROR(_xlfn.XLOOKUP($B5624,'Reference Prices - Do Not Edit'!$C$4:$C$6575,'Reference Prices - Do Not Edit'!$I$4:$I$6575),0)</f>
        <v>0</v>
      </c>
    </row>
    <row r="5625" spans="2:6">
      <c r="B5625" s="475"/>
      <c r="C5625" s="380" t="str">
        <f>IFERROR(_xlfn.XLOOKUP($B5625,'Reference Prices - Do Not Edit'!$C$4:$C$6575,'Reference Prices - Do Not Edit'!$B$4:$B$6575),"-")</f>
        <v>-</v>
      </c>
      <c r="D5625" s="23">
        <f>IFERROR(_xlfn.XLOOKUP($B5625,'Reference Prices - Do Not Edit'!$C$4:$C$6575,'Reference Prices - Do Not Edit'!$D$4:$D$6575),0)</f>
        <v>0</v>
      </c>
      <c r="E5625" s="23">
        <f>IFERROR(_xlfn.XLOOKUP($B5625,'Reference Prices - Do Not Edit'!$C$4:$C$6575,'Reference Prices - Do Not Edit'!$E$4:$E$6575),0)</f>
        <v>0</v>
      </c>
      <c r="F5625" s="25">
        <f>IFERROR(_xlfn.XLOOKUP($B5625,'Reference Prices - Do Not Edit'!$C$4:$C$6575,'Reference Prices - Do Not Edit'!$I$4:$I$6575),0)</f>
        <v>0</v>
      </c>
    </row>
    <row r="5626" spans="2:6">
      <c r="B5626" s="475"/>
      <c r="C5626" s="380" t="str">
        <f>IFERROR(_xlfn.XLOOKUP($B5626,'Reference Prices - Do Not Edit'!$C$4:$C$6575,'Reference Prices - Do Not Edit'!$B$4:$B$6575),"-")</f>
        <v>-</v>
      </c>
      <c r="D5626" s="23">
        <f>IFERROR(_xlfn.XLOOKUP($B5626,'Reference Prices - Do Not Edit'!$C$4:$C$6575,'Reference Prices - Do Not Edit'!$D$4:$D$6575),0)</f>
        <v>0</v>
      </c>
      <c r="E5626" s="23">
        <f>IFERROR(_xlfn.XLOOKUP($B5626,'Reference Prices - Do Not Edit'!$C$4:$C$6575,'Reference Prices - Do Not Edit'!$E$4:$E$6575),0)</f>
        <v>0</v>
      </c>
      <c r="F5626" s="25">
        <f>IFERROR(_xlfn.XLOOKUP($B5626,'Reference Prices - Do Not Edit'!$C$4:$C$6575,'Reference Prices - Do Not Edit'!$I$4:$I$6575),0)</f>
        <v>0</v>
      </c>
    </row>
    <row r="5627" spans="2:6">
      <c r="B5627" s="475"/>
      <c r="C5627" s="380" t="str">
        <f>IFERROR(_xlfn.XLOOKUP($B5627,'Reference Prices - Do Not Edit'!$C$4:$C$6575,'Reference Prices - Do Not Edit'!$B$4:$B$6575),"-")</f>
        <v>-</v>
      </c>
      <c r="D5627" s="23">
        <f>IFERROR(_xlfn.XLOOKUP($B5627,'Reference Prices - Do Not Edit'!$C$4:$C$6575,'Reference Prices - Do Not Edit'!$D$4:$D$6575),0)</f>
        <v>0</v>
      </c>
      <c r="E5627" s="23">
        <f>IFERROR(_xlfn.XLOOKUP($B5627,'Reference Prices - Do Not Edit'!$C$4:$C$6575,'Reference Prices - Do Not Edit'!$E$4:$E$6575),0)</f>
        <v>0</v>
      </c>
      <c r="F5627" s="25">
        <f>IFERROR(_xlfn.XLOOKUP($B5627,'Reference Prices - Do Not Edit'!$C$4:$C$6575,'Reference Prices - Do Not Edit'!$I$4:$I$6575),0)</f>
        <v>0</v>
      </c>
    </row>
    <row r="5628" spans="2:6">
      <c r="B5628" s="475"/>
      <c r="C5628" s="380" t="str">
        <f>IFERROR(_xlfn.XLOOKUP($B5628,'Reference Prices - Do Not Edit'!$C$4:$C$6575,'Reference Prices - Do Not Edit'!$B$4:$B$6575),"-")</f>
        <v>-</v>
      </c>
      <c r="D5628" s="23">
        <f>IFERROR(_xlfn.XLOOKUP($B5628,'Reference Prices - Do Not Edit'!$C$4:$C$6575,'Reference Prices - Do Not Edit'!$D$4:$D$6575),0)</f>
        <v>0</v>
      </c>
      <c r="E5628" s="23">
        <f>IFERROR(_xlfn.XLOOKUP($B5628,'Reference Prices - Do Not Edit'!$C$4:$C$6575,'Reference Prices - Do Not Edit'!$E$4:$E$6575),0)</f>
        <v>0</v>
      </c>
      <c r="F5628" s="25">
        <f>IFERROR(_xlfn.XLOOKUP($B5628,'Reference Prices - Do Not Edit'!$C$4:$C$6575,'Reference Prices - Do Not Edit'!$I$4:$I$6575),0)</f>
        <v>0</v>
      </c>
    </row>
    <row r="5629" spans="2:6">
      <c r="B5629" s="475"/>
      <c r="C5629" s="380" t="str">
        <f>IFERROR(_xlfn.XLOOKUP($B5629,'Reference Prices - Do Not Edit'!$C$4:$C$6575,'Reference Prices - Do Not Edit'!$B$4:$B$6575),"-")</f>
        <v>-</v>
      </c>
      <c r="D5629" s="23">
        <f>IFERROR(_xlfn.XLOOKUP($B5629,'Reference Prices - Do Not Edit'!$C$4:$C$6575,'Reference Prices - Do Not Edit'!$D$4:$D$6575),0)</f>
        <v>0</v>
      </c>
      <c r="E5629" s="23">
        <f>IFERROR(_xlfn.XLOOKUP($B5629,'Reference Prices - Do Not Edit'!$C$4:$C$6575,'Reference Prices - Do Not Edit'!$E$4:$E$6575),0)</f>
        <v>0</v>
      </c>
      <c r="F5629" s="25">
        <f>IFERROR(_xlfn.XLOOKUP($B5629,'Reference Prices - Do Not Edit'!$C$4:$C$6575,'Reference Prices - Do Not Edit'!$I$4:$I$6575),0)</f>
        <v>0</v>
      </c>
    </row>
    <row r="5630" spans="2:6">
      <c r="B5630" s="475"/>
      <c r="C5630" s="380" t="str">
        <f>IFERROR(_xlfn.XLOOKUP($B5630,'Reference Prices - Do Not Edit'!$C$4:$C$6575,'Reference Prices - Do Not Edit'!$B$4:$B$6575),"-")</f>
        <v>-</v>
      </c>
      <c r="D5630" s="23">
        <f>IFERROR(_xlfn.XLOOKUP($B5630,'Reference Prices - Do Not Edit'!$C$4:$C$6575,'Reference Prices - Do Not Edit'!$D$4:$D$6575),0)</f>
        <v>0</v>
      </c>
      <c r="E5630" s="23">
        <f>IFERROR(_xlfn.XLOOKUP($B5630,'Reference Prices - Do Not Edit'!$C$4:$C$6575,'Reference Prices - Do Not Edit'!$E$4:$E$6575),0)</f>
        <v>0</v>
      </c>
      <c r="F5630" s="25">
        <f>IFERROR(_xlfn.XLOOKUP($B5630,'Reference Prices - Do Not Edit'!$C$4:$C$6575,'Reference Prices - Do Not Edit'!$I$4:$I$6575),0)</f>
        <v>0</v>
      </c>
    </row>
    <row r="5631" spans="2:6">
      <c r="B5631" s="475"/>
      <c r="C5631" s="380" t="str">
        <f>IFERROR(_xlfn.XLOOKUP($B5631,'Reference Prices - Do Not Edit'!$C$4:$C$6575,'Reference Prices - Do Not Edit'!$B$4:$B$6575),"-")</f>
        <v>-</v>
      </c>
      <c r="D5631" s="23">
        <f>IFERROR(_xlfn.XLOOKUP($B5631,'Reference Prices - Do Not Edit'!$C$4:$C$6575,'Reference Prices - Do Not Edit'!$D$4:$D$6575),0)</f>
        <v>0</v>
      </c>
      <c r="E5631" s="23">
        <f>IFERROR(_xlfn.XLOOKUP($B5631,'Reference Prices - Do Not Edit'!$C$4:$C$6575,'Reference Prices - Do Not Edit'!$E$4:$E$6575),0)</f>
        <v>0</v>
      </c>
      <c r="F5631" s="25">
        <f>IFERROR(_xlfn.XLOOKUP($B5631,'Reference Prices - Do Not Edit'!$C$4:$C$6575,'Reference Prices - Do Not Edit'!$I$4:$I$6575),0)</f>
        <v>0</v>
      </c>
    </row>
    <row r="5632" spans="2:6">
      <c r="B5632" s="475"/>
      <c r="C5632" s="380" t="str">
        <f>IFERROR(_xlfn.XLOOKUP($B5632,'Reference Prices - Do Not Edit'!$C$4:$C$6575,'Reference Prices - Do Not Edit'!$B$4:$B$6575),"-")</f>
        <v>-</v>
      </c>
      <c r="D5632" s="23">
        <f>IFERROR(_xlfn.XLOOKUP($B5632,'Reference Prices - Do Not Edit'!$C$4:$C$6575,'Reference Prices - Do Not Edit'!$D$4:$D$6575),0)</f>
        <v>0</v>
      </c>
      <c r="E5632" s="23">
        <f>IFERROR(_xlfn.XLOOKUP($B5632,'Reference Prices - Do Not Edit'!$C$4:$C$6575,'Reference Prices - Do Not Edit'!$E$4:$E$6575),0)</f>
        <v>0</v>
      </c>
      <c r="F5632" s="25">
        <f>IFERROR(_xlfn.XLOOKUP($B5632,'Reference Prices - Do Not Edit'!$C$4:$C$6575,'Reference Prices - Do Not Edit'!$I$4:$I$6575),0)</f>
        <v>0</v>
      </c>
    </row>
    <row r="5633" spans="2:6">
      <c r="B5633" s="475"/>
      <c r="C5633" s="380" t="str">
        <f>IFERROR(_xlfn.XLOOKUP($B5633,'Reference Prices - Do Not Edit'!$C$4:$C$6575,'Reference Prices - Do Not Edit'!$B$4:$B$6575),"-")</f>
        <v>-</v>
      </c>
      <c r="D5633" s="23">
        <f>IFERROR(_xlfn.XLOOKUP($B5633,'Reference Prices - Do Not Edit'!$C$4:$C$6575,'Reference Prices - Do Not Edit'!$D$4:$D$6575),0)</f>
        <v>0</v>
      </c>
      <c r="E5633" s="23">
        <f>IFERROR(_xlfn.XLOOKUP($B5633,'Reference Prices - Do Not Edit'!$C$4:$C$6575,'Reference Prices - Do Not Edit'!$E$4:$E$6575),0)</f>
        <v>0</v>
      </c>
      <c r="F5633" s="25">
        <f>IFERROR(_xlfn.XLOOKUP($B5633,'Reference Prices - Do Not Edit'!$C$4:$C$6575,'Reference Prices - Do Not Edit'!$I$4:$I$6575),0)</f>
        <v>0</v>
      </c>
    </row>
    <row r="5634" spans="2:6">
      <c r="B5634" s="475"/>
      <c r="C5634" s="380" t="str">
        <f>IFERROR(_xlfn.XLOOKUP($B5634,'Reference Prices - Do Not Edit'!$C$4:$C$6575,'Reference Prices - Do Not Edit'!$B$4:$B$6575),"-")</f>
        <v>-</v>
      </c>
      <c r="D5634" s="23">
        <f>IFERROR(_xlfn.XLOOKUP($B5634,'Reference Prices - Do Not Edit'!$C$4:$C$6575,'Reference Prices - Do Not Edit'!$D$4:$D$6575),0)</f>
        <v>0</v>
      </c>
      <c r="E5634" s="23">
        <f>IFERROR(_xlfn.XLOOKUP($B5634,'Reference Prices - Do Not Edit'!$C$4:$C$6575,'Reference Prices - Do Not Edit'!$E$4:$E$6575),0)</f>
        <v>0</v>
      </c>
      <c r="F5634" s="25">
        <f>IFERROR(_xlfn.XLOOKUP($B5634,'Reference Prices - Do Not Edit'!$C$4:$C$6575,'Reference Prices - Do Not Edit'!$I$4:$I$6575),0)</f>
        <v>0</v>
      </c>
    </row>
    <row r="5635" spans="2:6">
      <c r="B5635" s="475"/>
      <c r="C5635" s="380" t="str">
        <f>IFERROR(_xlfn.XLOOKUP($B5635,'Reference Prices - Do Not Edit'!$C$4:$C$6575,'Reference Prices - Do Not Edit'!$B$4:$B$6575),"-")</f>
        <v>-</v>
      </c>
      <c r="D5635" s="23">
        <f>IFERROR(_xlfn.XLOOKUP($B5635,'Reference Prices - Do Not Edit'!$C$4:$C$6575,'Reference Prices - Do Not Edit'!$D$4:$D$6575),0)</f>
        <v>0</v>
      </c>
      <c r="E5635" s="23">
        <f>IFERROR(_xlfn.XLOOKUP($B5635,'Reference Prices - Do Not Edit'!$C$4:$C$6575,'Reference Prices - Do Not Edit'!$E$4:$E$6575),0)</f>
        <v>0</v>
      </c>
      <c r="F5635" s="25">
        <f>IFERROR(_xlfn.XLOOKUP($B5635,'Reference Prices - Do Not Edit'!$C$4:$C$6575,'Reference Prices - Do Not Edit'!$I$4:$I$6575),0)</f>
        <v>0</v>
      </c>
    </row>
    <row r="5636" spans="2:6">
      <c r="B5636" s="475"/>
      <c r="C5636" s="380" t="str">
        <f>IFERROR(_xlfn.XLOOKUP($B5636,'Reference Prices - Do Not Edit'!$C$4:$C$6575,'Reference Prices - Do Not Edit'!$B$4:$B$6575),"-")</f>
        <v>-</v>
      </c>
      <c r="D5636" s="23">
        <f>IFERROR(_xlfn.XLOOKUP($B5636,'Reference Prices - Do Not Edit'!$C$4:$C$6575,'Reference Prices - Do Not Edit'!$D$4:$D$6575),0)</f>
        <v>0</v>
      </c>
      <c r="E5636" s="23">
        <f>IFERROR(_xlfn.XLOOKUP($B5636,'Reference Prices - Do Not Edit'!$C$4:$C$6575,'Reference Prices - Do Not Edit'!$E$4:$E$6575),0)</f>
        <v>0</v>
      </c>
      <c r="F5636" s="25">
        <f>IFERROR(_xlfn.XLOOKUP($B5636,'Reference Prices - Do Not Edit'!$C$4:$C$6575,'Reference Prices - Do Not Edit'!$I$4:$I$6575),0)</f>
        <v>0</v>
      </c>
    </row>
    <row r="5637" spans="2:6">
      <c r="B5637" s="475"/>
      <c r="C5637" s="380" t="str">
        <f>IFERROR(_xlfn.XLOOKUP($B5637,'Reference Prices - Do Not Edit'!$C$4:$C$6575,'Reference Prices - Do Not Edit'!$B$4:$B$6575),"-")</f>
        <v>-</v>
      </c>
      <c r="D5637" s="23">
        <f>IFERROR(_xlfn.XLOOKUP($B5637,'Reference Prices - Do Not Edit'!$C$4:$C$6575,'Reference Prices - Do Not Edit'!$D$4:$D$6575),0)</f>
        <v>0</v>
      </c>
      <c r="E5637" s="23">
        <f>IFERROR(_xlfn.XLOOKUP($B5637,'Reference Prices - Do Not Edit'!$C$4:$C$6575,'Reference Prices - Do Not Edit'!$E$4:$E$6575),0)</f>
        <v>0</v>
      </c>
      <c r="F5637" s="25">
        <f>IFERROR(_xlfn.XLOOKUP($B5637,'Reference Prices - Do Not Edit'!$C$4:$C$6575,'Reference Prices - Do Not Edit'!$I$4:$I$6575),0)</f>
        <v>0</v>
      </c>
    </row>
    <row r="5638" spans="2:6">
      <c r="B5638" s="475"/>
      <c r="C5638" s="380" t="str">
        <f>IFERROR(_xlfn.XLOOKUP($B5638,'Reference Prices - Do Not Edit'!$C$4:$C$6575,'Reference Prices - Do Not Edit'!$B$4:$B$6575),"-")</f>
        <v>-</v>
      </c>
      <c r="D5638" s="23">
        <f>IFERROR(_xlfn.XLOOKUP($B5638,'Reference Prices - Do Not Edit'!$C$4:$C$6575,'Reference Prices - Do Not Edit'!$D$4:$D$6575),0)</f>
        <v>0</v>
      </c>
      <c r="E5638" s="23">
        <f>IFERROR(_xlfn.XLOOKUP($B5638,'Reference Prices - Do Not Edit'!$C$4:$C$6575,'Reference Prices - Do Not Edit'!$E$4:$E$6575),0)</f>
        <v>0</v>
      </c>
      <c r="F5638" s="25">
        <f>IFERROR(_xlfn.XLOOKUP($B5638,'Reference Prices - Do Not Edit'!$C$4:$C$6575,'Reference Prices - Do Not Edit'!$I$4:$I$6575),0)</f>
        <v>0</v>
      </c>
    </row>
    <row r="5639" spans="2:6">
      <c r="B5639" s="475"/>
      <c r="C5639" s="380" t="str">
        <f>IFERROR(_xlfn.XLOOKUP($B5639,'Reference Prices - Do Not Edit'!$C$4:$C$6575,'Reference Prices - Do Not Edit'!$B$4:$B$6575),"-")</f>
        <v>-</v>
      </c>
      <c r="D5639" s="23">
        <f>IFERROR(_xlfn.XLOOKUP($B5639,'Reference Prices - Do Not Edit'!$C$4:$C$6575,'Reference Prices - Do Not Edit'!$D$4:$D$6575),0)</f>
        <v>0</v>
      </c>
      <c r="E5639" s="23">
        <f>IFERROR(_xlfn.XLOOKUP($B5639,'Reference Prices - Do Not Edit'!$C$4:$C$6575,'Reference Prices - Do Not Edit'!$E$4:$E$6575),0)</f>
        <v>0</v>
      </c>
      <c r="F5639" s="25">
        <f>IFERROR(_xlfn.XLOOKUP($B5639,'Reference Prices - Do Not Edit'!$C$4:$C$6575,'Reference Prices - Do Not Edit'!$I$4:$I$6575),0)</f>
        <v>0</v>
      </c>
    </row>
    <row r="5640" spans="2:6">
      <c r="B5640" s="475"/>
      <c r="C5640" s="380" t="str">
        <f>IFERROR(_xlfn.XLOOKUP($B5640,'Reference Prices - Do Not Edit'!$C$4:$C$6575,'Reference Prices - Do Not Edit'!$B$4:$B$6575),"-")</f>
        <v>-</v>
      </c>
      <c r="D5640" s="23">
        <f>IFERROR(_xlfn.XLOOKUP($B5640,'Reference Prices - Do Not Edit'!$C$4:$C$6575,'Reference Prices - Do Not Edit'!$D$4:$D$6575),0)</f>
        <v>0</v>
      </c>
      <c r="E5640" s="23">
        <f>IFERROR(_xlfn.XLOOKUP($B5640,'Reference Prices - Do Not Edit'!$C$4:$C$6575,'Reference Prices - Do Not Edit'!$E$4:$E$6575),0)</f>
        <v>0</v>
      </c>
      <c r="F5640" s="25">
        <f>IFERROR(_xlfn.XLOOKUP($B5640,'Reference Prices - Do Not Edit'!$C$4:$C$6575,'Reference Prices - Do Not Edit'!$I$4:$I$6575),0)</f>
        <v>0</v>
      </c>
    </row>
    <row r="5641" spans="2:6">
      <c r="B5641" s="475"/>
      <c r="C5641" s="380" t="str">
        <f>IFERROR(_xlfn.XLOOKUP($B5641,'Reference Prices - Do Not Edit'!$C$4:$C$6575,'Reference Prices - Do Not Edit'!$B$4:$B$6575),"-")</f>
        <v>-</v>
      </c>
      <c r="D5641" s="23">
        <f>IFERROR(_xlfn.XLOOKUP($B5641,'Reference Prices - Do Not Edit'!$C$4:$C$6575,'Reference Prices - Do Not Edit'!$D$4:$D$6575),0)</f>
        <v>0</v>
      </c>
      <c r="E5641" s="23">
        <f>IFERROR(_xlfn.XLOOKUP($B5641,'Reference Prices - Do Not Edit'!$C$4:$C$6575,'Reference Prices - Do Not Edit'!$E$4:$E$6575),0)</f>
        <v>0</v>
      </c>
      <c r="F5641" s="25">
        <f>IFERROR(_xlfn.XLOOKUP($B5641,'Reference Prices - Do Not Edit'!$C$4:$C$6575,'Reference Prices - Do Not Edit'!$I$4:$I$6575),0)</f>
        <v>0</v>
      </c>
    </row>
    <row r="5642" spans="2:6">
      <c r="B5642" s="475"/>
      <c r="C5642" s="380" t="str">
        <f>IFERROR(_xlfn.XLOOKUP($B5642,'Reference Prices - Do Not Edit'!$C$4:$C$6575,'Reference Prices - Do Not Edit'!$B$4:$B$6575),"-")</f>
        <v>-</v>
      </c>
      <c r="D5642" s="23">
        <f>IFERROR(_xlfn.XLOOKUP($B5642,'Reference Prices - Do Not Edit'!$C$4:$C$6575,'Reference Prices - Do Not Edit'!$D$4:$D$6575),0)</f>
        <v>0</v>
      </c>
      <c r="E5642" s="23">
        <f>IFERROR(_xlfn.XLOOKUP($B5642,'Reference Prices - Do Not Edit'!$C$4:$C$6575,'Reference Prices - Do Not Edit'!$E$4:$E$6575),0)</f>
        <v>0</v>
      </c>
      <c r="F5642" s="25">
        <f>IFERROR(_xlfn.XLOOKUP($B5642,'Reference Prices - Do Not Edit'!$C$4:$C$6575,'Reference Prices - Do Not Edit'!$I$4:$I$6575),0)</f>
        <v>0</v>
      </c>
    </row>
    <row r="5643" spans="2:6">
      <c r="B5643" s="475"/>
      <c r="C5643" s="380" t="str">
        <f>IFERROR(_xlfn.XLOOKUP($B5643,'Reference Prices - Do Not Edit'!$C$4:$C$6575,'Reference Prices - Do Not Edit'!$B$4:$B$6575),"-")</f>
        <v>-</v>
      </c>
      <c r="D5643" s="23">
        <f>IFERROR(_xlfn.XLOOKUP($B5643,'Reference Prices - Do Not Edit'!$C$4:$C$6575,'Reference Prices - Do Not Edit'!$D$4:$D$6575),0)</f>
        <v>0</v>
      </c>
      <c r="E5643" s="23">
        <f>IFERROR(_xlfn.XLOOKUP($B5643,'Reference Prices - Do Not Edit'!$C$4:$C$6575,'Reference Prices - Do Not Edit'!$E$4:$E$6575),0)</f>
        <v>0</v>
      </c>
      <c r="F5643" s="25">
        <f>IFERROR(_xlfn.XLOOKUP($B5643,'Reference Prices - Do Not Edit'!$C$4:$C$6575,'Reference Prices - Do Not Edit'!$I$4:$I$6575),0)</f>
        <v>0</v>
      </c>
    </row>
    <row r="5644" spans="2:6">
      <c r="B5644" s="475"/>
      <c r="C5644" s="380" t="str">
        <f>IFERROR(_xlfn.XLOOKUP($B5644,'Reference Prices - Do Not Edit'!$C$4:$C$6575,'Reference Prices - Do Not Edit'!$B$4:$B$6575),"-")</f>
        <v>-</v>
      </c>
      <c r="D5644" s="23">
        <f>IFERROR(_xlfn.XLOOKUP($B5644,'Reference Prices - Do Not Edit'!$C$4:$C$6575,'Reference Prices - Do Not Edit'!$D$4:$D$6575),0)</f>
        <v>0</v>
      </c>
      <c r="E5644" s="23">
        <f>IFERROR(_xlfn.XLOOKUP($B5644,'Reference Prices - Do Not Edit'!$C$4:$C$6575,'Reference Prices - Do Not Edit'!$E$4:$E$6575),0)</f>
        <v>0</v>
      </c>
      <c r="F5644" s="25">
        <f>IFERROR(_xlfn.XLOOKUP($B5644,'Reference Prices - Do Not Edit'!$C$4:$C$6575,'Reference Prices - Do Not Edit'!$I$4:$I$6575),0)</f>
        <v>0</v>
      </c>
    </row>
    <row r="5645" spans="2:6">
      <c r="B5645" s="475"/>
      <c r="C5645" s="380" t="str">
        <f>IFERROR(_xlfn.XLOOKUP($B5645,'Reference Prices - Do Not Edit'!$C$4:$C$6575,'Reference Prices - Do Not Edit'!$B$4:$B$6575),"-")</f>
        <v>-</v>
      </c>
      <c r="D5645" s="23">
        <f>IFERROR(_xlfn.XLOOKUP($B5645,'Reference Prices - Do Not Edit'!$C$4:$C$6575,'Reference Prices - Do Not Edit'!$D$4:$D$6575),0)</f>
        <v>0</v>
      </c>
      <c r="E5645" s="23">
        <f>IFERROR(_xlfn.XLOOKUP($B5645,'Reference Prices - Do Not Edit'!$C$4:$C$6575,'Reference Prices - Do Not Edit'!$E$4:$E$6575),0)</f>
        <v>0</v>
      </c>
      <c r="F5645" s="25">
        <f>IFERROR(_xlfn.XLOOKUP($B5645,'Reference Prices - Do Not Edit'!$C$4:$C$6575,'Reference Prices - Do Not Edit'!$I$4:$I$6575),0)</f>
        <v>0</v>
      </c>
    </row>
    <row r="5646" spans="2:6">
      <c r="B5646" s="475"/>
      <c r="C5646" s="380" t="str">
        <f>IFERROR(_xlfn.XLOOKUP($B5646,'Reference Prices - Do Not Edit'!$C$4:$C$6575,'Reference Prices - Do Not Edit'!$B$4:$B$6575),"-")</f>
        <v>-</v>
      </c>
      <c r="D5646" s="23">
        <f>IFERROR(_xlfn.XLOOKUP($B5646,'Reference Prices - Do Not Edit'!$C$4:$C$6575,'Reference Prices - Do Not Edit'!$D$4:$D$6575),0)</f>
        <v>0</v>
      </c>
      <c r="E5646" s="23">
        <f>IFERROR(_xlfn.XLOOKUP($B5646,'Reference Prices - Do Not Edit'!$C$4:$C$6575,'Reference Prices - Do Not Edit'!$E$4:$E$6575),0)</f>
        <v>0</v>
      </c>
      <c r="F5646" s="25">
        <f>IFERROR(_xlfn.XLOOKUP($B5646,'Reference Prices - Do Not Edit'!$C$4:$C$6575,'Reference Prices - Do Not Edit'!$I$4:$I$6575),0)</f>
        <v>0</v>
      </c>
    </row>
    <row r="5647" spans="2:6">
      <c r="B5647" s="475"/>
      <c r="C5647" s="380" t="str">
        <f>IFERROR(_xlfn.XLOOKUP($B5647,'Reference Prices - Do Not Edit'!$C$4:$C$6575,'Reference Prices - Do Not Edit'!$B$4:$B$6575),"-")</f>
        <v>-</v>
      </c>
      <c r="D5647" s="23">
        <f>IFERROR(_xlfn.XLOOKUP($B5647,'Reference Prices - Do Not Edit'!$C$4:$C$6575,'Reference Prices - Do Not Edit'!$D$4:$D$6575),0)</f>
        <v>0</v>
      </c>
      <c r="E5647" s="23">
        <f>IFERROR(_xlfn.XLOOKUP($B5647,'Reference Prices - Do Not Edit'!$C$4:$C$6575,'Reference Prices - Do Not Edit'!$E$4:$E$6575),0)</f>
        <v>0</v>
      </c>
      <c r="F5647" s="25">
        <f>IFERROR(_xlfn.XLOOKUP($B5647,'Reference Prices - Do Not Edit'!$C$4:$C$6575,'Reference Prices - Do Not Edit'!$I$4:$I$6575),0)</f>
        <v>0</v>
      </c>
    </row>
    <row r="5648" spans="2:6">
      <c r="B5648" s="475"/>
      <c r="C5648" s="380" t="str">
        <f>IFERROR(_xlfn.XLOOKUP($B5648,'Reference Prices - Do Not Edit'!$C$4:$C$6575,'Reference Prices - Do Not Edit'!$B$4:$B$6575),"-")</f>
        <v>-</v>
      </c>
      <c r="D5648" s="23">
        <f>IFERROR(_xlfn.XLOOKUP($B5648,'Reference Prices - Do Not Edit'!$C$4:$C$6575,'Reference Prices - Do Not Edit'!$D$4:$D$6575),0)</f>
        <v>0</v>
      </c>
      <c r="E5648" s="23">
        <f>IFERROR(_xlfn.XLOOKUP($B5648,'Reference Prices - Do Not Edit'!$C$4:$C$6575,'Reference Prices - Do Not Edit'!$E$4:$E$6575),0)</f>
        <v>0</v>
      </c>
      <c r="F5648" s="25">
        <f>IFERROR(_xlfn.XLOOKUP($B5648,'Reference Prices - Do Not Edit'!$C$4:$C$6575,'Reference Prices - Do Not Edit'!$I$4:$I$6575),0)</f>
        <v>0</v>
      </c>
    </row>
    <row r="5649" spans="2:6">
      <c r="B5649" s="475"/>
      <c r="C5649" s="380" t="str">
        <f>IFERROR(_xlfn.XLOOKUP($B5649,'Reference Prices - Do Not Edit'!$C$4:$C$6575,'Reference Prices - Do Not Edit'!$B$4:$B$6575),"-")</f>
        <v>-</v>
      </c>
      <c r="D5649" s="23">
        <f>IFERROR(_xlfn.XLOOKUP($B5649,'Reference Prices - Do Not Edit'!$C$4:$C$6575,'Reference Prices - Do Not Edit'!$D$4:$D$6575),0)</f>
        <v>0</v>
      </c>
      <c r="E5649" s="23">
        <f>IFERROR(_xlfn.XLOOKUP($B5649,'Reference Prices - Do Not Edit'!$C$4:$C$6575,'Reference Prices - Do Not Edit'!$E$4:$E$6575),0)</f>
        <v>0</v>
      </c>
      <c r="F5649" s="25">
        <f>IFERROR(_xlfn.XLOOKUP($B5649,'Reference Prices - Do Not Edit'!$C$4:$C$6575,'Reference Prices - Do Not Edit'!$I$4:$I$6575),0)</f>
        <v>0</v>
      </c>
    </row>
    <row r="5650" spans="2:6">
      <c r="B5650" s="475"/>
      <c r="C5650" s="380" t="str">
        <f>IFERROR(_xlfn.XLOOKUP($B5650,'Reference Prices - Do Not Edit'!$C$4:$C$6575,'Reference Prices - Do Not Edit'!$B$4:$B$6575),"-")</f>
        <v>-</v>
      </c>
      <c r="D5650" s="23">
        <f>IFERROR(_xlfn.XLOOKUP($B5650,'Reference Prices - Do Not Edit'!$C$4:$C$6575,'Reference Prices - Do Not Edit'!$D$4:$D$6575),0)</f>
        <v>0</v>
      </c>
      <c r="E5650" s="23">
        <f>IFERROR(_xlfn.XLOOKUP($B5650,'Reference Prices - Do Not Edit'!$C$4:$C$6575,'Reference Prices - Do Not Edit'!$E$4:$E$6575),0)</f>
        <v>0</v>
      </c>
      <c r="F5650" s="25">
        <f>IFERROR(_xlfn.XLOOKUP($B5650,'Reference Prices - Do Not Edit'!$C$4:$C$6575,'Reference Prices - Do Not Edit'!$I$4:$I$6575),0)</f>
        <v>0</v>
      </c>
    </row>
    <row r="5651" spans="2:6">
      <c r="B5651" s="475"/>
      <c r="C5651" s="380" t="str">
        <f>IFERROR(_xlfn.XLOOKUP($B5651,'Reference Prices - Do Not Edit'!$C$4:$C$6575,'Reference Prices - Do Not Edit'!$B$4:$B$6575),"-")</f>
        <v>-</v>
      </c>
      <c r="D5651" s="23">
        <f>IFERROR(_xlfn.XLOOKUP($B5651,'Reference Prices - Do Not Edit'!$C$4:$C$6575,'Reference Prices - Do Not Edit'!$D$4:$D$6575),0)</f>
        <v>0</v>
      </c>
      <c r="E5651" s="23">
        <f>IFERROR(_xlfn.XLOOKUP($B5651,'Reference Prices - Do Not Edit'!$C$4:$C$6575,'Reference Prices - Do Not Edit'!$E$4:$E$6575),0)</f>
        <v>0</v>
      </c>
      <c r="F5651" s="25">
        <f>IFERROR(_xlfn.XLOOKUP($B5651,'Reference Prices - Do Not Edit'!$C$4:$C$6575,'Reference Prices - Do Not Edit'!$I$4:$I$6575),0)</f>
        <v>0</v>
      </c>
    </row>
    <row r="5652" spans="2:6">
      <c r="B5652" s="475"/>
      <c r="C5652" s="380" t="str">
        <f>IFERROR(_xlfn.XLOOKUP($B5652,'Reference Prices - Do Not Edit'!$C$4:$C$6575,'Reference Prices - Do Not Edit'!$B$4:$B$6575),"-")</f>
        <v>-</v>
      </c>
      <c r="D5652" s="23">
        <f>IFERROR(_xlfn.XLOOKUP($B5652,'Reference Prices - Do Not Edit'!$C$4:$C$6575,'Reference Prices - Do Not Edit'!$D$4:$D$6575),0)</f>
        <v>0</v>
      </c>
      <c r="E5652" s="23">
        <f>IFERROR(_xlfn.XLOOKUP($B5652,'Reference Prices - Do Not Edit'!$C$4:$C$6575,'Reference Prices - Do Not Edit'!$E$4:$E$6575),0)</f>
        <v>0</v>
      </c>
      <c r="F5652" s="25">
        <f>IFERROR(_xlfn.XLOOKUP($B5652,'Reference Prices - Do Not Edit'!$C$4:$C$6575,'Reference Prices - Do Not Edit'!$I$4:$I$6575),0)</f>
        <v>0</v>
      </c>
    </row>
    <row r="5653" spans="2:6">
      <c r="B5653" s="475"/>
      <c r="C5653" s="380" t="str">
        <f>IFERROR(_xlfn.XLOOKUP($B5653,'Reference Prices - Do Not Edit'!$C$4:$C$6575,'Reference Prices - Do Not Edit'!$B$4:$B$6575),"-")</f>
        <v>-</v>
      </c>
      <c r="D5653" s="23">
        <f>IFERROR(_xlfn.XLOOKUP($B5653,'Reference Prices - Do Not Edit'!$C$4:$C$6575,'Reference Prices - Do Not Edit'!$D$4:$D$6575),0)</f>
        <v>0</v>
      </c>
      <c r="E5653" s="23">
        <f>IFERROR(_xlfn.XLOOKUP($B5653,'Reference Prices - Do Not Edit'!$C$4:$C$6575,'Reference Prices - Do Not Edit'!$E$4:$E$6575),0)</f>
        <v>0</v>
      </c>
      <c r="F5653" s="25">
        <f>IFERROR(_xlfn.XLOOKUP($B5653,'Reference Prices - Do Not Edit'!$C$4:$C$6575,'Reference Prices - Do Not Edit'!$I$4:$I$6575),0)</f>
        <v>0</v>
      </c>
    </row>
    <row r="5654" spans="2:6">
      <c r="B5654" s="475"/>
      <c r="C5654" s="380" t="str">
        <f>IFERROR(_xlfn.XLOOKUP($B5654,'Reference Prices - Do Not Edit'!$C$4:$C$6575,'Reference Prices - Do Not Edit'!$B$4:$B$6575),"-")</f>
        <v>-</v>
      </c>
      <c r="D5654" s="23">
        <f>IFERROR(_xlfn.XLOOKUP($B5654,'Reference Prices - Do Not Edit'!$C$4:$C$6575,'Reference Prices - Do Not Edit'!$D$4:$D$6575),0)</f>
        <v>0</v>
      </c>
      <c r="E5654" s="23">
        <f>IFERROR(_xlfn.XLOOKUP($B5654,'Reference Prices - Do Not Edit'!$C$4:$C$6575,'Reference Prices - Do Not Edit'!$E$4:$E$6575),0)</f>
        <v>0</v>
      </c>
      <c r="F5654" s="25">
        <f>IFERROR(_xlfn.XLOOKUP($B5654,'Reference Prices - Do Not Edit'!$C$4:$C$6575,'Reference Prices - Do Not Edit'!$I$4:$I$6575),0)</f>
        <v>0</v>
      </c>
    </row>
    <row r="5655" spans="2:6">
      <c r="B5655" s="475"/>
      <c r="C5655" s="380" t="str">
        <f>IFERROR(_xlfn.XLOOKUP($B5655,'Reference Prices - Do Not Edit'!$C$4:$C$6575,'Reference Prices - Do Not Edit'!$B$4:$B$6575),"-")</f>
        <v>-</v>
      </c>
      <c r="D5655" s="23">
        <f>IFERROR(_xlfn.XLOOKUP($B5655,'Reference Prices - Do Not Edit'!$C$4:$C$6575,'Reference Prices - Do Not Edit'!$D$4:$D$6575),0)</f>
        <v>0</v>
      </c>
      <c r="E5655" s="23">
        <f>IFERROR(_xlfn.XLOOKUP($B5655,'Reference Prices - Do Not Edit'!$C$4:$C$6575,'Reference Prices - Do Not Edit'!$E$4:$E$6575),0)</f>
        <v>0</v>
      </c>
      <c r="F5655" s="25">
        <f>IFERROR(_xlfn.XLOOKUP($B5655,'Reference Prices - Do Not Edit'!$C$4:$C$6575,'Reference Prices - Do Not Edit'!$I$4:$I$6575),0)</f>
        <v>0</v>
      </c>
    </row>
    <row r="5656" spans="2:6">
      <c r="B5656" s="475"/>
      <c r="C5656" s="380" t="str">
        <f>IFERROR(_xlfn.XLOOKUP($B5656,'Reference Prices - Do Not Edit'!$C$4:$C$6575,'Reference Prices - Do Not Edit'!$B$4:$B$6575),"-")</f>
        <v>-</v>
      </c>
      <c r="D5656" s="23">
        <f>IFERROR(_xlfn.XLOOKUP($B5656,'Reference Prices - Do Not Edit'!$C$4:$C$6575,'Reference Prices - Do Not Edit'!$D$4:$D$6575),0)</f>
        <v>0</v>
      </c>
      <c r="E5656" s="23">
        <f>IFERROR(_xlfn.XLOOKUP($B5656,'Reference Prices - Do Not Edit'!$C$4:$C$6575,'Reference Prices - Do Not Edit'!$E$4:$E$6575),0)</f>
        <v>0</v>
      </c>
      <c r="F5656" s="25">
        <f>IFERROR(_xlfn.XLOOKUP($B5656,'Reference Prices - Do Not Edit'!$C$4:$C$6575,'Reference Prices - Do Not Edit'!$I$4:$I$6575),0)</f>
        <v>0</v>
      </c>
    </row>
    <row r="5657" spans="2:6">
      <c r="B5657" s="475"/>
      <c r="C5657" s="380" t="str">
        <f>IFERROR(_xlfn.XLOOKUP($B5657,'Reference Prices - Do Not Edit'!$C$4:$C$6575,'Reference Prices - Do Not Edit'!$B$4:$B$6575),"-")</f>
        <v>-</v>
      </c>
      <c r="D5657" s="23">
        <f>IFERROR(_xlfn.XLOOKUP($B5657,'Reference Prices - Do Not Edit'!$C$4:$C$6575,'Reference Prices - Do Not Edit'!$D$4:$D$6575),0)</f>
        <v>0</v>
      </c>
      <c r="E5657" s="23">
        <f>IFERROR(_xlfn.XLOOKUP($B5657,'Reference Prices - Do Not Edit'!$C$4:$C$6575,'Reference Prices - Do Not Edit'!$E$4:$E$6575),0)</f>
        <v>0</v>
      </c>
      <c r="F5657" s="25">
        <f>IFERROR(_xlfn.XLOOKUP($B5657,'Reference Prices - Do Not Edit'!$C$4:$C$6575,'Reference Prices - Do Not Edit'!$I$4:$I$6575),0)</f>
        <v>0</v>
      </c>
    </row>
    <row r="5658" spans="2:6">
      <c r="B5658" s="475"/>
      <c r="C5658" s="380" t="str">
        <f>IFERROR(_xlfn.XLOOKUP($B5658,'Reference Prices - Do Not Edit'!$C$4:$C$6575,'Reference Prices - Do Not Edit'!$B$4:$B$6575),"-")</f>
        <v>-</v>
      </c>
      <c r="D5658" s="23">
        <f>IFERROR(_xlfn.XLOOKUP($B5658,'Reference Prices - Do Not Edit'!$C$4:$C$6575,'Reference Prices - Do Not Edit'!$D$4:$D$6575),0)</f>
        <v>0</v>
      </c>
      <c r="E5658" s="23">
        <f>IFERROR(_xlfn.XLOOKUP($B5658,'Reference Prices - Do Not Edit'!$C$4:$C$6575,'Reference Prices - Do Not Edit'!$E$4:$E$6575),0)</f>
        <v>0</v>
      </c>
      <c r="F5658" s="25">
        <f>IFERROR(_xlfn.XLOOKUP($B5658,'Reference Prices - Do Not Edit'!$C$4:$C$6575,'Reference Prices - Do Not Edit'!$I$4:$I$6575),0)</f>
        <v>0</v>
      </c>
    </row>
    <row r="5659" spans="2:6">
      <c r="B5659" s="475"/>
      <c r="C5659" s="380" t="str">
        <f>IFERROR(_xlfn.XLOOKUP($B5659,'Reference Prices - Do Not Edit'!$C$4:$C$6575,'Reference Prices - Do Not Edit'!$B$4:$B$6575),"-")</f>
        <v>-</v>
      </c>
      <c r="D5659" s="23">
        <f>IFERROR(_xlfn.XLOOKUP($B5659,'Reference Prices - Do Not Edit'!$C$4:$C$6575,'Reference Prices - Do Not Edit'!$D$4:$D$6575),0)</f>
        <v>0</v>
      </c>
      <c r="E5659" s="23">
        <f>IFERROR(_xlfn.XLOOKUP($B5659,'Reference Prices - Do Not Edit'!$C$4:$C$6575,'Reference Prices - Do Not Edit'!$E$4:$E$6575),0)</f>
        <v>0</v>
      </c>
      <c r="F5659" s="25">
        <f>IFERROR(_xlfn.XLOOKUP($B5659,'Reference Prices - Do Not Edit'!$C$4:$C$6575,'Reference Prices - Do Not Edit'!$I$4:$I$6575),0)</f>
        <v>0</v>
      </c>
    </row>
    <row r="5660" spans="2:6">
      <c r="B5660" s="475"/>
      <c r="C5660" s="380" t="str">
        <f>IFERROR(_xlfn.XLOOKUP($B5660,'Reference Prices - Do Not Edit'!$C$4:$C$6575,'Reference Prices - Do Not Edit'!$B$4:$B$6575),"-")</f>
        <v>-</v>
      </c>
      <c r="D5660" s="23">
        <f>IFERROR(_xlfn.XLOOKUP($B5660,'Reference Prices - Do Not Edit'!$C$4:$C$6575,'Reference Prices - Do Not Edit'!$D$4:$D$6575),0)</f>
        <v>0</v>
      </c>
      <c r="E5660" s="23">
        <f>IFERROR(_xlfn.XLOOKUP($B5660,'Reference Prices - Do Not Edit'!$C$4:$C$6575,'Reference Prices - Do Not Edit'!$E$4:$E$6575),0)</f>
        <v>0</v>
      </c>
      <c r="F5660" s="25">
        <f>IFERROR(_xlfn.XLOOKUP($B5660,'Reference Prices - Do Not Edit'!$C$4:$C$6575,'Reference Prices - Do Not Edit'!$I$4:$I$6575),0)</f>
        <v>0</v>
      </c>
    </row>
    <row r="5661" spans="2:6">
      <c r="B5661" s="475"/>
      <c r="C5661" s="380" t="str">
        <f>IFERROR(_xlfn.XLOOKUP($B5661,'Reference Prices - Do Not Edit'!$C$4:$C$6575,'Reference Prices - Do Not Edit'!$B$4:$B$6575),"-")</f>
        <v>-</v>
      </c>
      <c r="D5661" s="23">
        <f>IFERROR(_xlfn.XLOOKUP($B5661,'Reference Prices - Do Not Edit'!$C$4:$C$6575,'Reference Prices - Do Not Edit'!$D$4:$D$6575),0)</f>
        <v>0</v>
      </c>
      <c r="E5661" s="23">
        <f>IFERROR(_xlfn.XLOOKUP($B5661,'Reference Prices - Do Not Edit'!$C$4:$C$6575,'Reference Prices - Do Not Edit'!$E$4:$E$6575),0)</f>
        <v>0</v>
      </c>
      <c r="F5661" s="25">
        <f>IFERROR(_xlfn.XLOOKUP($B5661,'Reference Prices - Do Not Edit'!$C$4:$C$6575,'Reference Prices - Do Not Edit'!$I$4:$I$6575),0)</f>
        <v>0</v>
      </c>
    </row>
    <row r="5662" spans="2:6">
      <c r="B5662" s="475"/>
      <c r="C5662" s="380" t="str">
        <f>IFERROR(_xlfn.XLOOKUP($B5662,'Reference Prices - Do Not Edit'!$C$4:$C$6575,'Reference Prices - Do Not Edit'!$B$4:$B$6575),"-")</f>
        <v>-</v>
      </c>
      <c r="D5662" s="23">
        <f>IFERROR(_xlfn.XLOOKUP($B5662,'Reference Prices - Do Not Edit'!$C$4:$C$6575,'Reference Prices - Do Not Edit'!$D$4:$D$6575),0)</f>
        <v>0</v>
      </c>
      <c r="E5662" s="23">
        <f>IFERROR(_xlfn.XLOOKUP($B5662,'Reference Prices - Do Not Edit'!$C$4:$C$6575,'Reference Prices - Do Not Edit'!$E$4:$E$6575),0)</f>
        <v>0</v>
      </c>
      <c r="F5662" s="25">
        <f>IFERROR(_xlfn.XLOOKUP($B5662,'Reference Prices - Do Not Edit'!$C$4:$C$6575,'Reference Prices - Do Not Edit'!$I$4:$I$6575),0)</f>
        <v>0</v>
      </c>
    </row>
    <row r="5663" spans="2:6">
      <c r="B5663" s="475"/>
      <c r="C5663" s="380" t="str">
        <f>IFERROR(_xlfn.XLOOKUP($B5663,'Reference Prices - Do Not Edit'!$C$4:$C$6575,'Reference Prices - Do Not Edit'!$B$4:$B$6575),"-")</f>
        <v>-</v>
      </c>
      <c r="D5663" s="23">
        <f>IFERROR(_xlfn.XLOOKUP($B5663,'Reference Prices - Do Not Edit'!$C$4:$C$6575,'Reference Prices - Do Not Edit'!$D$4:$D$6575),0)</f>
        <v>0</v>
      </c>
      <c r="E5663" s="23">
        <f>IFERROR(_xlfn.XLOOKUP($B5663,'Reference Prices - Do Not Edit'!$C$4:$C$6575,'Reference Prices - Do Not Edit'!$E$4:$E$6575),0)</f>
        <v>0</v>
      </c>
      <c r="F5663" s="25">
        <f>IFERROR(_xlfn.XLOOKUP($B5663,'Reference Prices - Do Not Edit'!$C$4:$C$6575,'Reference Prices - Do Not Edit'!$I$4:$I$6575),0)</f>
        <v>0</v>
      </c>
    </row>
    <row r="5664" spans="2:6">
      <c r="B5664" s="475"/>
      <c r="C5664" s="380" t="str">
        <f>IFERROR(_xlfn.XLOOKUP($B5664,'Reference Prices - Do Not Edit'!$C$4:$C$6575,'Reference Prices - Do Not Edit'!$B$4:$B$6575),"-")</f>
        <v>-</v>
      </c>
      <c r="D5664" s="23">
        <f>IFERROR(_xlfn.XLOOKUP($B5664,'Reference Prices - Do Not Edit'!$C$4:$C$6575,'Reference Prices - Do Not Edit'!$D$4:$D$6575),0)</f>
        <v>0</v>
      </c>
      <c r="E5664" s="23">
        <f>IFERROR(_xlfn.XLOOKUP($B5664,'Reference Prices - Do Not Edit'!$C$4:$C$6575,'Reference Prices - Do Not Edit'!$E$4:$E$6575),0)</f>
        <v>0</v>
      </c>
      <c r="F5664" s="25">
        <f>IFERROR(_xlfn.XLOOKUP($B5664,'Reference Prices - Do Not Edit'!$C$4:$C$6575,'Reference Prices - Do Not Edit'!$I$4:$I$6575),0)</f>
        <v>0</v>
      </c>
    </row>
    <row r="5665" spans="2:6">
      <c r="B5665" s="475"/>
      <c r="C5665" s="380" t="str">
        <f>IFERROR(_xlfn.XLOOKUP($B5665,'Reference Prices - Do Not Edit'!$C$4:$C$6575,'Reference Prices - Do Not Edit'!$B$4:$B$6575),"-")</f>
        <v>-</v>
      </c>
      <c r="D5665" s="23">
        <f>IFERROR(_xlfn.XLOOKUP($B5665,'Reference Prices - Do Not Edit'!$C$4:$C$6575,'Reference Prices - Do Not Edit'!$D$4:$D$6575),0)</f>
        <v>0</v>
      </c>
      <c r="E5665" s="23">
        <f>IFERROR(_xlfn.XLOOKUP($B5665,'Reference Prices - Do Not Edit'!$C$4:$C$6575,'Reference Prices - Do Not Edit'!$E$4:$E$6575),0)</f>
        <v>0</v>
      </c>
      <c r="F5665" s="25">
        <f>IFERROR(_xlfn.XLOOKUP($B5665,'Reference Prices - Do Not Edit'!$C$4:$C$6575,'Reference Prices - Do Not Edit'!$I$4:$I$6575),0)</f>
        <v>0</v>
      </c>
    </row>
    <row r="5666" spans="2:6">
      <c r="B5666" s="475"/>
      <c r="C5666" s="380" t="str">
        <f>IFERROR(_xlfn.XLOOKUP($B5666,'Reference Prices - Do Not Edit'!$C$4:$C$6575,'Reference Prices - Do Not Edit'!$B$4:$B$6575),"-")</f>
        <v>-</v>
      </c>
      <c r="D5666" s="23">
        <f>IFERROR(_xlfn.XLOOKUP($B5666,'Reference Prices - Do Not Edit'!$C$4:$C$6575,'Reference Prices - Do Not Edit'!$D$4:$D$6575),0)</f>
        <v>0</v>
      </c>
      <c r="E5666" s="23">
        <f>IFERROR(_xlfn.XLOOKUP($B5666,'Reference Prices - Do Not Edit'!$C$4:$C$6575,'Reference Prices - Do Not Edit'!$E$4:$E$6575),0)</f>
        <v>0</v>
      </c>
      <c r="F5666" s="25">
        <f>IFERROR(_xlfn.XLOOKUP($B5666,'Reference Prices - Do Not Edit'!$C$4:$C$6575,'Reference Prices - Do Not Edit'!$I$4:$I$6575),0)</f>
        <v>0</v>
      </c>
    </row>
    <row r="5667" spans="2:6">
      <c r="B5667" s="475"/>
      <c r="C5667" s="380" t="str">
        <f>IFERROR(_xlfn.XLOOKUP($B5667,'Reference Prices - Do Not Edit'!$C$4:$C$6575,'Reference Prices - Do Not Edit'!$B$4:$B$6575),"-")</f>
        <v>-</v>
      </c>
      <c r="D5667" s="23">
        <f>IFERROR(_xlfn.XLOOKUP($B5667,'Reference Prices - Do Not Edit'!$C$4:$C$6575,'Reference Prices - Do Not Edit'!$D$4:$D$6575),0)</f>
        <v>0</v>
      </c>
      <c r="E5667" s="23">
        <f>IFERROR(_xlfn.XLOOKUP($B5667,'Reference Prices - Do Not Edit'!$C$4:$C$6575,'Reference Prices - Do Not Edit'!$E$4:$E$6575),0)</f>
        <v>0</v>
      </c>
      <c r="F5667" s="25">
        <f>IFERROR(_xlfn.XLOOKUP($B5667,'Reference Prices - Do Not Edit'!$C$4:$C$6575,'Reference Prices - Do Not Edit'!$I$4:$I$6575),0)</f>
        <v>0</v>
      </c>
    </row>
    <row r="5668" spans="2:6">
      <c r="B5668" s="475"/>
      <c r="C5668" s="380" t="str">
        <f>IFERROR(_xlfn.XLOOKUP($B5668,'Reference Prices - Do Not Edit'!$C$4:$C$6575,'Reference Prices - Do Not Edit'!$B$4:$B$6575),"-")</f>
        <v>-</v>
      </c>
      <c r="D5668" s="23">
        <f>IFERROR(_xlfn.XLOOKUP($B5668,'Reference Prices - Do Not Edit'!$C$4:$C$6575,'Reference Prices - Do Not Edit'!$D$4:$D$6575),0)</f>
        <v>0</v>
      </c>
      <c r="E5668" s="23">
        <f>IFERROR(_xlfn.XLOOKUP($B5668,'Reference Prices - Do Not Edit'!$C$4:$C$6575,'Reference Prices - Do Not Edit'!$E$4:$E$6575),0)</f>
        <v>0</v>
      </c>
      <c r="F5668" s="25">
        <f>IFERROR(_xlfn.XLOOKUP($B5668,'Reference Prices - Do Not Edit'!$C$4:$C$6575,'Reference Prices - Do Not Edit'!$I$4:$I$6575),0)</f>
        <v>0</v>
      </c>
    </row>
    <row r="5669" spans="2:6">
      <c r="B5669" s="475"/>
      <c r="C5669" s="380" t="str">
        <f>IFERROR(_xlfn.XLOOKUP($B5669,'Reference Prices - Do Not Edit'!$C$4:$C$6575,'Reference Prices - Do Not Edit'!$B$4:$B$6575),"-")</f>
        <v>-</v>
      </c>
      <c r="D5669" s="23">
        <f>IFERROR(_xlfn.XLOOKUP($B5669,'Reference Prices - Do Not Edit'!$C$4:$C$6575,'Reference Prices - Do Not Edit'!$D$4:$D$6575),0)</f>
        <v>0</v>
      </c>
      <c r="E5669" s="23">
        <f>IFERROR(_xlfn.XLOOKUP($B5669,'Reference Prices - Do Not Edit'!$C$4:$C$6575,'Reference Prices - Do Not Edit'!$E$4:$E$6575),0)</f>
        <v>0</v>
      </c>
      <c r="F5669" s="25">
        <f>IFERROR(_xlfn.XLOOKUP($B5669,'Reference Prices - Do Not Edit'!$C$4:$C$6575,'Reference Prices - Do Not Edit'!$I$4:$I$6575),0)</f>
        <v>0</v>
      </c>
    </row>
    <row r="5670" spans="2:6">
      <c r="B5670" s="475"/>
      <c r="C5670" s="380" t="str">
        <f>IFERROR(_xlfn.XLOOKUP($B5670,'Reference Prices - Do Not Edit'!$C$4:$C$6575,'Reference Prices - Do Not Edit'!$B$4:$B$6575),"-")</f>
        <v>-</v>
      </c>
      <c r="D5670" s="23">
        <f>IFERROR(_xlfn.XLOOKUP($B5670,'Reference Prices - Do Not Edit'!$C$4:$C$6575,'Reference Prices - Do Not Edit'!$D$4:$D$6575),0)</f>
        <v>0</v>
      </c>
      <c r="E5670" s="23">
        <f>IFERROR(_xlfn.XLOOKUP($B5670,'Reference Prices - Do Not Edit'!$C$4:$C$6575,'Reference Prices - Do Not Edit'!$E$4:$E$6575),0)</f>
        <v>0</v>
      </c>
      <c r="F5670" s="25">
        <f>IFERROR(_xlfn.XLOOKUP($B5670,'Reference Prices - Do Not Edit'!$C$4:$C$6575,'Reference Prices - Do Not Edit'!$I$4:$I$6575),0)</f>
        <v>0</v>
      </c>
    </row>
    <row r="5671" spans="2:6">
      <c r="B5671" s="475"/>
      <c r="C5671" s="380" t="str">
        <f>IFERROR(_xlfn.XLOOKUP($B5671,'Reference Prices - Do Not Edit'!$C$4:$C$6575,'Reference Prices - Do Not Edit'!$B$4:$B$6575),"-")</f>
        <v>-</v>
      </c>
      <c r="D5671" s="23">
        <f>IFERROR(_xlfn.XLOOKUP($B5671,'Reference Prices - Do Not Edit'!$C$4:$C$6575,'Reference Prices - Do Not Edit'!$D$4:$D$6575),0)</f>
        <v>0</v>
      </c>
      <c r="E5671" s="23">
        <f>IFERROR(_xlfn.XLOOKUP($B5671,'Reference Prices - Do Not Edit'!$C$4:$C$6575,'Reference Prices - Do Not Edit'!$E$4:$E$6575),0)</f>
        <v>0</v>
      </c>
      <c r="F5671" s="25">
        <f>IFERROR(_xlfn.XLOOKUP($B5671,'Reference Prices - Do Not Edit'!$C$4:$C$6575,'Reference Prices - Do Not Edit'!$I$4:$I$6575),0)</f>
        <v>0</v>
      </c>
    </row>
    <row r="5672" spans="2:6">
      <c r="B5672" s="475"/>
      <c r="C5672" s="380" t="str">
        <f>IFERROR(_xlfn.XLOOKUP($B5672,'Reference Prices - Do Not Edit'!$C$4:$C$6575,'Reference Prices - Do Not Edit'!$B$4:$B$6575),"-")</f>
        <v>-</v>
      </c>
      <c r="D5672" s="23">
        <f>IFERROR(_xlfn.XLOOKUP($B5672,'Reference Prices - Do Not Edit'!$C$4:$C$6575,'Reference Prices - Do Not Edit'!$D$4:$D$6575),0)</f>
        <v>0</v>
      </c>
      <c r="E5672" s="23">
        <f>IFERROR(_xlfn.XLOOKUP($B5672,'Reference Prices - Do Not Edit'!$C$4:$C$6575,'Reference Prices - Do Not Edit'!$E$4:$E$6575),0)</f>
        <v>0</v>
      </c>
      <c r="F5672" s="25">
        <f>IFERROR(_xlfn.XLOOKUP($B5672,'Reference Prices - Do Not Edit'!$C$4:$C$6575,'Reference Prices - Do Not Edit'!$I$4:$I$6575),0)</f>
        <v>0</v>
      </c>
    </row>
    <row r="5673" spans="2:6">
      <c r="B5673" s="475"/>
      <c r="C5673" s="380" t="str">
        <f>IFERROR(_xlfn.XLOOKUP($B5673,'Reference Prices - Do Not Edit'!$C$4:$C$6575,'Reference Prices - Do Not Edit'!$B$4:$B$6575),"-")</f>
        <v>-</v>
      </c>
      <c r="D5673" s="23">
        <f>IFERROR(_xlfn.XLOOKUP($B5673,'Reference Prices - Do Not Edit'!$C$4:$C$6575,'Reference Prices - Do Not Edit'!$D$4:$D$6575),0)</f>
        <v>0</v>
      </c>
      <c r="E5673" s="23">
        <f>IFERROR(_xlfn.XLOOKUP($B5673,'Reference Prices - Do Not Edit'!$C$4:$C$6575,'Reference Prices - Do Not Edit'!$E$4:$E$6575),0)</f>
        <v>0</v>
      </c>
      <c r="F5673" s="25">
        <f>IFERROR(_xlfn.XLOOKUP($B5673,'Reference Prices - Do Not Edit'!$C$4:$C$6575,'Reference Prices - Do Not Edit'!$I$4:$I$6575),0)</f>
        <v>0</v>
      </c>
    </row>
    <row r="5674" spans="2:6">
      <c r="B5674" s="475"/>
      <c r="C5674" s="380" t="str">
        <f>IFERROR(_xlfn.XLOOKUP($B5674,'Reference Prices - Do Not Edit'!$C$4:$C$6575,'Reference Prices - Do Not Edit'!$B$4:$B$6575),"-")</f>
        <v>-</v>
      </c>
      <c r="D5674" s="23">
        <f>IFERROR(_xlfn.XLOOKUP($B5674,'Reference Prices - Do Not Edit'!$C$4:$C$6575,'Reference Prices - Do Not Edit'!$D$4:$D$6575),0)</f>
        <v>0</v>
      </c>
      <c r="E5674" s="23">
        <f>IFERROR(_xlfn.XLOOKUP($B5674,'Reference Prices - Do Not Edit'!$C$4:$C$6575,'Reference Prices - Do Not Edit'!$E$4:$E$6575),0)</f>
        <v>0</v>
      </c>
      <c r="F5674" s="25">
        <f>IFERROR(_xlfn.XLOOKUP($B5674,'Reference Prices - Do Not Edit'!$C$4:$C$6575,'Reference Prices - Do Not Edit'!$I$4:$I$6575),0)</f>
        <v>0</v>
      </c>
    </row>
    <row r="5675" spans="2:6">
      <c r="B5675" s="475"/>
      <c r="C5675" s="380" t="str">
        <f>IFERROR(_xlfn.XLOOKUP($B5675,'Reference Prices - Do Not Edit'!$C$4:$C$6575,'Reference Prices - Do Not Edit'!$B$4:$B$6575),"-")</f>
        <v>-</v>
      </c>
      <c r="D5675" s="23">
        <f>IFERROR(_xlfn.XLOOKUP($B5675,'Reference Prices - Do Not Edit'!$C$4:$C$6575,'Reference Prices - Do Not Edit'!$D$4:$D$6575),0)</f>
        <v>0</v>
      </c>
      <c r="E5675" s="23">
        <f>IFERROR(_xlfn.XLOOKUP($B5675,'Reference Prices - Do Not Edit'!$C$4:$C$6575,'Reference Prices - Do Not Edit'!$E$4:$E$6575),0)</f>
        <v>0</v>
      </c>
      <c r="F5675" s="25">
        <f>IFERROR(_xlfn.XLOOKUP($B5675,'Reference Prices - Do Not Edit'!$C$4:$C$6575,'Reference Prices - Do Not Edit'!$I$4:$I$6575),0)</f>
        <v>0</v>
      </c>
    </row>
    <row r="5676" spans="2:6">
      <c r="B5676" s="475"/>
      <c r="C5676" s="380" t="str">
        <f>IFERROR(_xlfn.XLOOKUP($B5676,'Reference Prices - Do Not Edit'!$C$4:$C$6575,'Reference Prices - Do Not Edit'!$B$4:$B$6575),"-")</f>
        <v>-</v>
      </c>
      <c r="D5676" s="23">
        <f>IFERROR(_xlfn.XLOOKUP($B5676,'Reference Prices - Do Not Edit'!$C$4:$C$6575,'Reference Prices - Do Not Edit'!$D$4:$D$6575),0)</f>
        <v>0</v>
      </c>
      <c r="E5676" s="23">
        <f>IFERROR(_xlfn.XLOOKUP($B5676,'Reference Prices - Do Not Edit'!$C$4:$C$6575,'Reference Prices - Do Not Edit'!$E$4:$E$6575),0)</f>
        <v>0</v>
      </c>
      <c r="F5676" s="25">
        <f>IFERROR(_xlfn.XLOOKUP($B5676,'Reference Prices - Do Not Edit'!$C$4:$C$6575,'Reference Prices - Do Not Edit'!$I$4:$I$6575),0)</f>
        <v>0</v>
      </c>
    </row>
    <row r="5677" spans="2:6">
      <c r="B5677" s="475"/>
      <c r="C5677" s="380" t="str">
        <f>IFERROR(_xlfn.XLOOKUP($B5677,'Reference Prices - Do Not Edit'!$C$4:$C$6575,'Reference Prices - Do Not Edit'!$B$4:$B$6575),"-")</f>
        <v>-</v>
      </c>
      <c r="D5677" s="23">
        <f>IFERROR(_xlfn.XLOOKUP($B5677,'Reference Prices - Do Not Edit'!$C$4:$C$6575,'Reference Prices - Do Not Edit'!$D$4:$D$6575),0)</f>
        <v>0</v>
      </c>
      <c r="E5677" s="23">
        <f>IFERROR(_xlfn.XLOOKUP($B5677,'Reference Prices - Do Not Edit'!$C$4:$C$6575,'Reference Prices - Do Not Edit'!$E$4:$E$6575),0)</f>
        <v>0</v>
      </c>
      <c r="F5677" s="25">
        <f>IFERROR(_xlfn.XLOOKUP($B5677,'Reference Prices - Do Not Edit'!$C$4:$C$6575,'Reference Prices - Do Not Edit'!$I$4:$I$6575),0)</f>
        <v>0</v>
      </c>
    </row>
    <row r="5678" spans="2:6">
      <c r="B5678" s="475"/>
      <c r="C5678" s="380" t="str">
        <f>IFERROR(_xlfn.XLOOKUP($B5678,'Reference Prices - Do Not Edit'!$C$4:$C$6575,'Reference Prices - Do Not Edit'!$B$4:$B$6575),"-")</f>
        <v>-</v>
      </c>
      <c r="D5678" s="23">
        <f>IFERROR(_xlfn.XLOOKUP($B5678,'Reference Prices - Do Not Edit'!$C$4:$C$6575,'Reference Prices - Do Not Edit'!$D$4:$D$6575),0)</f>
        <v>0</v>
      </c>
      <c r="E5678" s="23">
        <f>IFERROR(_xlfn.XLOOKUP($B5678,'Reference Prices - Do Not Edit'!$C$4:$C$6575,'Reference Prices - Do Not Edit'!$E$4:$E$6575),0)</f>
        <v>0</v>
      </c>
      <c r="F5678" s="25">
        <f>IFERROR(_xlfn.XLOOKUP($B5678,'Reference Prices - Do Not Edit'!$C$4:$C$6575,'Reference Prices - Do Not Edit'!$I$4:$I$6575),0)</f>
        <v>0</v>
      </c>
    </row>
    <row r="5679" spans="2:6">
      <c r="B5679" s="475"/>
      <c r="C5679" s="380" t="str">
        <f>IFERROR(_xlfn.XLOOKUP($B5679,'Reference Prices - Do Not Edit'!$C$4:$C$6575,'Reference Prices - Do Not Edit'!$B$4:$B$6575),"-")</f>
        <v>-</v>
      </c>
      <c r="D5679" s="23">
        <f>IFERROR(_xlfn.XLOOKUP($B5679,'Reference Prices - Do Not Edit'!$C$4:$C$6575,'Reference Prices - Do Not Edit'!$D$4:$D$6575),0)</f>
        <v>0</v>
      </c>
      <c r="E5679" s="23">
        <f>IFERROR(_xlfn.XLOOKUP($B5679,'Reference Prices - Do Not Edit'!$C$4:$C$6575,'Reference Prices - Do Not Edit'!$E$4:$E$6575),0)</f>
        <v>0</v>
      </c>
      <c r="F5679" s="25">
        <f>IFERROR(_xlfn.XLOOKUP($B5679,'Reference Prices - Do Not Edit'!$C$4:$C$6575,'Reference Prices - Do Not Edit'!$I$4:$I$6575),0)</f>
        <v>0</v>
      </c>
    </row>
    <row r="5680" spans="2:6">
      <c r="B5680" s="475"/>
      <c r="C5680" s="380" t="str">
        <f>IFERROR(_xlfn.XLOOKUP($B5680,'Reference Prices - Do Not Edit'!$C$4:$C$6575,'Reference Prices - Do Not Edit'!$B$4:$B$6575),"-")</f>
        <v>-</v>
      </c>
      <c r="D5680" s="23">
        <f>IFERROR(_xlfn.XLOOKUP($B5680,'Reference Prices - Do Not Edit'!$C$4:$C$6575,'Reference Prices - Do Not Edit'!$D$4:$D$6575),0)</f>
        <v>0</v>
      </c>
      <c r="E5680" s="23">
        <f>IFERROR(_xlfn.XLOOKUP($B5680,'Reference Prices - Do Not Edit'!$C$4:$C$6575,'Reference Prices - Do Not Edit'!$E$4:$E$6575),0)</f>
        <v>0</v>
      </c>
      <c r="F5680" s="25">
        <f>IFERROR(_xlfn.XLOOKUP($B5680,'Reference Prices - Do Not Edit'!$C$4:$C$6575,'Reference Prices - Do Not Edit'!$I$4:$I$6575),0)</f>
        <v>0</v>
      </c>
    </row>
    <row r="5681" spans="2:6">
      <c r="B5681" s="475"/>
      <c r="C5681" s="380" t="str">
        <f>IFERROR(_xlfn.XLOOKUP($B5681,'Reference Prices - Do Not Edit'!$C$4:$C$6575,'Reference Prices - Do Not Edit'!$B$4:$B$6575),"-")</f>
        <v>-</v>
      </c>
      <c r="D5681" s="23">
        <f>IFERROR(_xlfn.XLOOKUP($B5681,'Reference Prices - Do Not Edit'!$C$4:$C$6575,'Reference Prices - Do Not Edit'!$D$4:$D$6575),0)</f>
        <v>0</v>
      </c>
      <c r="E5681" s="23">
        <f>IFERROR(_xlfn.XLOOKUP($B5681,'Reference Prices - Do Not Edit'!$C$4:$C$6575,'Reference Prices - Do Not Edit'!$E$4:$E$6575),0)</f>
        <v>0</v>
      </c>
      <c r="F5681" s="25">
        <f>IFERROR(_xlfn.XLOOKUP($B5681,'Reference Prices - Do Not Edit'!$C$4:$C$6575,'Reference Prices - Do Not Edit'!$I$4:$I$6575),0)</f>
        <v>0</v>
      </c>
    </row>
    <row r="5682" spans="2:6">
      <c r="B5682" s="475"/>
      <c r="C5682" s="380" t="str">
        <f>IFERROR(_xlfn.XLOOKUP($B5682,'Reference Prices - Do Not Edit'!$C$4:$C$6575,'Reference Prices - Do Not Edit'!$B$4:$B$6575),"-")</f>
        <v>-</v>
      </c>
      <c r="D5682" s="23">
        <f>IFERROR(_xlfn.XLOOKUP($B5682,'Reference Prices - Do Not Edit'!$C$4:$C$6575,'Reference Prices - Do Not Edit'!$D$4:$D$6575),0)</f>
        <v>0</v>
      </c>
      <c r="E5682" s="23">
        <f>IFERROR(_xlfn.XLOOKUP($B5682,'Reference Prices - Do Not Edit'!$C$4:$C$6575,'Reference Prices - Do Not Edit'!$E$4:$E$6575),0)</f>
        <v>0</v>
      </c>
      <c r="F5682" s="25">
        <f>IFERROR(_xlfn.XLOOKUP($B5682,'Reference Prices - Do Not Edit'!$C$4:$C$6575,'Reference Prices - Do Not Edit'!$I$4:$I$6575),0)</f>
        <v>0</v>
      </c>
    </row>
    <row r="5683" spans="2:6">
      <c r="B5683" s="475"/>
      <c r="C5683" s="380" t="str">
        <f>IFERROR(_xlfn.XLOOKUP($B5683,'Reference Prices - Do Not Edit'!$C$4:$C$6575,'Reference Prices - Do Not Edit'!$B$4:$B$6575),"-")</f>
        <v>-</v>
      </c>
      <c r="D5683" s="23">
        <f>IFERROR(_xlfn.XLOOKUP($B5683,'Reference Prices - Do Not Edit'!$C$4:$C$6575,'Reference Prices - Do Not Edit'!$D$4:$D$6575),0)</f>
        <v>0</v>
      </c>
      <c r="E5683" s="23">
        <f>IFERROR(_xlfn.XLOOKUP($B5683,'Reference Prices - Do Not Edit'!$C$4:$C$6575,'Reference Prices - Do Not Edit'!$E$4:$E$6575),0)</f>
        <v>0</v>
      </c>
      <c r="F5683" s="25">
        <f>IFERROR(_xlfn.XLOOKUP($B5683,'Reference Prices - Do Not Edit'!$C$4:$C$6575,'Reference Prices - Do Not Edit'!$I$4:$I$6575),0)</f>
        <v>0</v>
      </c>
    </row>
    <row r="5684" spans="2:6">
      <c r="B5684" s="475"/>
      <c r="C5684" s="380" t="str">
        <f>IFERROR(_xlfn.XLOOKUP($B5684,'Reference Prices - Do Not Edit'!$C$4:$C$6575,'Reference Prices - Do Not Edit'!$B$4:$B$6575),"-")</f>
        <v>-</v>
      </c>
      <c r="D5684" s="23">
        <f>IFERROR(_xlfn.XLOOKUP($B5684,'Reference Prices - Do Not Edit'!$C$4:$C$6575,'Reference Prices - Do Not Edit'!$D$4:$D$6575),0)</f>
        <v>0</v>
      </c>
      <c r="E5684" s="23">
        <f>IFERROR(_xlfn.XLOOKUP($B5684,'Reference Prices - Do Not Edit'!$C$4:$C$6575,'Reference Prices - Do Not Edit'!$E$4:$E$6575),0)</f>
        <v>0</v>
      </c>
      <c r="F5684" s="25">
        <f>IFERROR(_xlfn.XLOOKUP($B5684,'Reference Prices - Do Not Edit'!$C$4:$C$6575,'Reference Prices - Do Not Edit'!$I$4:$I$6575),0)</f>
        <v>0</v>
      </c>
    </row>
    <row r="5685" spans="2:6">
      <c r="B5685" s="475"/>
      <c r="C5685" s="380" t="str">
        <f>IFERROR(_xlfn.XLOOKUP($B5685,'Reference Prices - Do Not Edit'!$C$4:$C$6575,'Reference Prices - Do Not Edit'!$B$4:$B$6575),"-")</f>
        <v>-</v>
      </c>
      <c r="D5685" s="23">
        <f>IFERROR(_xlfn.XLOOKUP($B5685,'Reference Prices - Do Not Edit'!$C$4:$C$6575,'Reference Prices - Do Not Edit'!$D$4:$D$6575),0)</f>
        <v>0</v>
      </c>
      <c r="E5685" s="23">
        <f>IFERROR(_xlfn.XLOOKUP($B5685,'Reference Prices - Do Not Edit'!$C$4:$C$6575,'Reference Prices - Do Not Edit'!$E$4:$E$6575),0)</f>
        <v>0</v>
      </c>
      <c r="F5685" s="25">
        <f>IFERROR(_xlfn.XLOOKUP($B5685,'Reference Prices - Do Not Edit'!$C$4:$C$6575,'Reference Prices - Do Not Edit'!$I$4:$I$6575),0)</f>
        <v>0</v>
      </c>
    </row>
    <row r="5686" spans="2:6">
      <c r="B5686" s="475"/>
      <c r="C5686" s="380" t="str">
        <f>IFERROR(_xlfn.XLOOKUP($B5686,'Reference Prices - Do Not Edit'!$C$4:$C$6575,'Reference Prices - Do Not Edit'!$B$4:$B$6575),"-")</f>
        <v>-</v>
      </c>
      <c r="D5686" s="23">
        <f>IFERROR(_xlfn.XLOOKUP($B5686,'Reference Prices - Do Not Edit'!$C$4:$C$6575,'Reference Prices - Do Not Edit'!$D$4:$D$6575),0)</f>
        <v>0</v>
      </c>
      <c r="E5686" s="23">
        <f>IFERROR(_xlfn.XLOOKUP($B5686,'Reference Prices - Do Not Edit'!$C$4:$C$6575,'Reference Prices - Do Not Edit'!$E$4:$E$6575),0)</f>
        <v>0</v>
      </c>
      <c r="F5686" s="25">
        <f>IFERROR(_xlfn.XLOOKUP($B5686,'Reference Prices - Do Not Edit'!$C$4:$C$6575,'Reference Prices - Do Not Edit'!$I$4:$I$6575),0)</f>
        <v>0</v>
      </c>
    </row>
    <row r="5687" spans="2:6">
      <c r="B5687" s="475"/>
      <c r="C5687" s="380" t="str">
        <f>IFERROR(_xlfn.XLOOKUP($B5687,'Reference Prices - Do Not Edit'!$C$4:$C$6575,'Reference Prices - Do Not Edit'!$B$4:$B$6575),"-")</f>
        <v>-</v>
      </c>
      <c r="D5687" s="23">
        <f>IFERROR(_xlfn.XLOOKUP($B5687,'Reference Prices - Do Not Edit'!$C$4:$C$6575,'Reference Prices - Do Not Edit'!$D$4:$D$6575),0)</f>
        <v>0</v>
      </c>
      <c r="E5687" s="23">
        <f>IFERROR(_xlfn.XLOOKUP($B5687,'Reference Prices - Do Not Edit'!$C$4:$C$6575,'Reference Prices - Do Not Edit'!$E$4:$E$6575),0)</f>
        <v>0</v>
      </c>
      <c r="F5687" s="25">
        <f>IFERROR(_xlfn.XLOOKUP($B5687,'Reference Prices - Do Not Edit'!$C$4:$C$6575,'Reference Prices - Do Not Edit'!$I$4:$I$6575),0)</f>
        <v>0</v>
      </c>
    </row>
    <row r="5688" spans="2:6">
      <c r="B5688" s="475"/>
      <c r="C5688" s="380" t="str">
        <f>IFERROR(_xlfn.XLOOKUP($B5688,'Reference Prices - Do Not Edit'!$C$4:$C$6575,'Reference Prices - Do Not Edit'!$B$4:$B$6575),"-")</f>
        <v>-</v>
      </c>
      <c r="D5688" s="23">
        <f>IFERROR(_xlfn.XLOOKUP($B5688,'Reference Prices - Do Not Edit'!$C$4:$C$6575,'Reference Prices - Do Not Edit'!$D$4:$D$6575),0)</f>
        <v>0</v>
      </c>
      <c r="E5688" s="23">
        <f>IFERROR(_xlfn.XLOOKUP($B5688,'Reference Prices - Do Not Edit'!$C$4:$C$6575,'Reference Prices - Do Not Edit'!$E$4:$E$6575),0)</f>
        <v>0</v>
      </c>
      <c r="F5688" s="25">
        <f>IFERROR(_xlfn.XLOOKUP($B5688,'Reference Prices - Do Not Edit'!$C$4:$C$6575,'Reference Prices - Do Not Edit'!$I$4:$I$6575),0)</f>
        <v>0</v>
      </c>
    </row>
    <row r="5689" spans="2:6">
      <c r="B5689" s="475"/>
      <c r="C5689" s="380" t="str">
        <f>IFERROR(_xlfn.XLOOKUP($B5689,'Reference Prices - Do Not Edit'!$C$4:$C$6575,'Reference Prices - Do Not Edit'!$B$4:$B$6575),"-")</f>
        <v>-</v>
      </c>
      <c r="D5689" s="23">
        <f>IFERROR(_xlfn.XLOOKUP($B5689,'Reference Prices - Do Not Edit'!$C$4:$C$6575,'Reference Prices - Do Not Edit'!$D$4:$D$6575),0)</f>
        <v>0</v>
      </c>
      <c r="E5689" s="23">
        <f>IFERROR(_xlfn.XLOOKUP($B5689,'Reference Prices - Do Not Edit'!$C$4:$C$6575,'Reference Prices - Do Not Edit'!$E$4:$E$6575),0)</f>
        <v>0</v>
      </c>
      <c r="F5689" s="25">
        <f>IFERROR(_xlfn.XLOOKUP($B5689,'Reference Prices - Do Not Edit'!$C$4:$C$6575,'Reference Prices - Do Not Edit'!$I$4:$I$6575),0)</f>
        <v>0</v>
      </c>
    </row>
    <row r="5690" spans="2:6">
      <c r="B5690" s="475"/>
      <c r="C5690" s="380" t="str">
        <f>IFERROR(_xlfn.XLOOKUP($B5690,'Reference Prices - Do Not Edit'!$C$4:$C$6575,'Reference Prices - Do Not Edit'!$B$4:$B$6575),"-")</f>
        <v>-</v>
      </c>
      <c r="D5690" s="23">
        <f>IFERROR(_xlfn.XLOOKUP($B5690,'Reference Prices - Do Not Edit'!$C$4:$C$6575,'Reference Prices - Do Not Edit'!$D$4:$D$6575),0)</f>
        <v>0</v>
      </c>
      <c r="E5690" s="23">
        <f>IFERROR(_xlfn.XLOOKUP($B5690,'Reference Prices - Do Not Edit'!$C$4:$C$6575,'Reference Prices - Do Not Edit'!$E$4:$E$6575),0)</f>
        <v>0</v>
      </c>
      <c r="F5690" s="25">
        <f>IFERROR(_xlfn.XLOOKUP($B5690,'Reference Prices - Do Not Edit'!$C$4:$C$6575,'Reference Prices - Do Not Edit'!$I$4:$I$6575),0)</f>
        <v>0</v>
      </c>
    </row>
    <row r="5691" spans="2:6">
      <c r="B5691" s="475"/>
      <c r="C5691" s="380" t="str">
        <f>IFERROR(_xlfn.XLOOKUP($B5691,'Reference Prices - Do Not Edit'!$C$4:$C$6575,'Reference Prices - Do Not Edit'!$B$4:$B$6575),"-")</f>
        <v>-</v>
      </c>
      <c r="D5691" s="23">
        <f>IFERROR(_xlfn.XLOOKUP($B5691,'Reference Prices - Do Not Edit'!$C$4:$C$6575,'Reference Prices - Do Not Edit'!$D$4:$D$6575),0)</f>
        <v>0</v>
      </c>
      <c r="E5691" s="23">
        <f>IFERROR(_xlfn.XLOOKUP($B5691,'Reference Prices - Do Not Edit'!$C$4:$C$6575,'Reference Prices - Do Not Edit'!$E$4:$E$6575),0)</f>
        <v>0</v>
      </c>
      <c r="F5691" s="25">
        <f>IFERROR(_xlfn.XLOOKUP($B5691,'Reference Prices - Do Not Edit'!$C$4:$C$6575,'Reference Prices - Do Not Edit'!$I$4:$I$6575),0)</f>
        <v>0</v>
      </c>
    </row>
    <row r="5692" spans="2:6">
      <c r="B5692" s="475"/>
      <c r="C5692" s="380" t="str">
        <f>IFERROR(_xlfn.XLOOKUP($B5692,'Reference Prices - Do Not Edit'!$C$4:$C$6575,'Reference Prices - Do Not Edit'!$B$4:$B$6575),"-")</f>
        <v>-</v>
      </c>
      <c r="D5692" s="23">
        <f>IFERROR(_xlfn.XLOOKUP($B5692,'Reference Prices - Do Not Edit'!$C$4:$C$6575,'Reference Prices - Do Not Edit'!$D$4:$D$6575),0)</f>
        <v>0</v>
      </c>
      <c r="E5692" s="23">
        <f>IFERROR(_xlfn.XLOOKUP($B5692,'Reference Prices - Do Not Edit'!$C$4:$C$6575,'Reference Prices - Do Not Edit'!$E$4:$E$6575),0)</f>
        <v>0</v>
      </c>
      <c r="F5692" s="25">
        <f>IFERROR(_xlfn.XLOOKUP($B5692,'Reference Prices - Do Not Edit'!$C$4:$C$6575,'Reference Prices - Do Not Edit'!$I$4:$I$6575),0)</f>
        <v>0</v>
      </c>
    </row>
    <row r="5693" spans="2:6">
      <c r="B5693" s="475"/>
      <c r="C5693" s="380" t="str">
        <f>IFERROR(_xlfn.XLOOKUP($B5693,'Reference Prices - Do Not Edit'!$C$4:$C$6575,'Reference Prices - Do Not Edit'!$B$4:$B$6575),"-")</f>
        <v>-</v>
      </c>
      <c r="D5693" s="23">
        <f>IFERROR(_xlfn.XLOOKUP($B5693,'Reference Prices - Do Not Edit'!$C$4:$C$6575,'Reference Prices - Do Not Edit'!$D$4:$D$6575),0)</f>
        <v>0</v>
      </c>
      <c r="E5693" s="23">
        <f>IFERROR(_xlfn.XLOOKUP($B5693,'Reference Prices - Do Not Edit'!$C$4:$C$6575,'Reference Prices - Do Not Edit'!$E$4:$E$6575),0)</f>
        <v>0</v>
      </c>
      <c r="F5693" s="25">
        <f>IFERROR(_xlfn.XLOOKUP($B5693,'Reference Prices - Do Not Edit'!$C$4:$C$6575,'Reference Prices - Do Not Edit'!$I$4:$I$6575),0)</f>
        <v>0</v>
      </c>
    </row>
    <row r="5694" spans="2:6">
      <c r="B5694" s="475"/>
      <c r="C5694" s="380" t="str">
        <f>IFERROR(_xlfn.XLOOKUP($B5694,'Reference Prices - Do Not Edit'!$C$4:$C$6575,'Reference Prices - Do Not Edit'!$B$4:$B$6575),"-")</f>
        <v>-</v>
      </c>
      <c r="D5694" s="23">
        <f>IFERROR(_xlfn.XLOOKUP($B5694,'Reference Prices - Do Not Edit'!$C$4:$C$6575,'Reference Prices - Do Not Edit'!$D$4:$D$6575),0)</f>
        <v>0</v>
      </c>
      <c r="E5694" s="23">
        <f>IFERROR(_xlfn.XLOOKUP($B5694,'Reference Prices - Do Not Edit'!$C$4:$C$6575,'Reference Prices - Do Not Edit'!$E$4:$E$6575),0)</f>
        <v>0</v>
      </c>
      <c r="F5694" s="25">
        <f>IFERROR(_xlfn.XLOOKUP($B5694,'Reference Prices - Do Not Edit'!$C$4:$C$6575,'Reference Prices - Do Not Edit'!$I$4:$I$6575),0)</f>
        <v>0</v>
      </c>
    </row>
    <row r="5695" spans="2:6">
      <c r="B5695" s="475"/>
      <c r="C5695" s="380" t="str">
        <f>IFERROR(_xlfn.XLOOKUP($B5695,'Reference Prices - Do Not Edit'!$C$4:$C$6575,'Reference Prices - Do Not Edit'!$B$4:$B$6575),"-")</f>
        <v>-</v>
      </c>
      <c r="D5695" s="23">
        <f>IFERROR(_xlfn.XLOOKUP($B5695,'Reference Prices - Do Not Edit'!$C$4:$C$6575,'Reference Prices - Do Not Edit'!$D$4:$D$6575),0)</f>
        <v>0</v>
      </c>
      <c r="E5695" s="23">
        <f>IFERROR(_xlfn.XLOOKUP($B5695,'Reference Prices - Do Not Edit'!$C$4:$C$6575,'Reference Prices - Do Not Edit'!$E$4:$E$6575),0)</f>
        <v>0</v>
      </c>
      <c r="F5695" s="25">
        <f>IFERROR(_xlfn.XLOOKUP($B5695,'Reference Prices - Do Not Edit'!$C$4:$C$6575,'Reference Prices - Do Not Edit'!$I$4:$I$6575),0)</f>
        <v>0</v>
      </c>
    </row>
    <row r="5696" spans="2:6">
      <c r="B5696" s="475"/>
      <c r="C5696" s="380" t="str">
        <f>IFERROR(_xlfn.XLOOKUP($B5696,'Reference Prices - Do Not Edit'!$C$4:$C$6575,'Reference Prices - Do Not Edit'!$B$4:$B$6575),"-")</f>
        <v>-</v>
      </c>
      <c r="D5696" s="23">
        <f>IFERROR(_xlfn.XLOOKUP($B5696,'Reference Prices - Do Not Edit'!$C$4:$C$6575,'Reference Prices - Do Not Edit'!$D$4:$D$6575),0)</f>
        <v>0</v>
      </c>
      <c r="E5696" s="23">
        <f>IFERROR(_xlfn.XLOOKUP($B5696,'Reference Prices - Do Not Edit'!$C$4:$C$6575,'Reference Prices - Do Not Edit'!$E$4:$E$6575),0)</f>
        <v>0</v>
      </c>
      <c r="F5696" s="25">
        <f>IFERROR(_xlfn.XLOOKUP($B5696,'Reference Prices - Do Not Edit'!$C$4:$C$6575,'Reference Prices - Do Not Edit'!$I$4:$I$6575),0)</f>
        <v>0</v>
      </c>
    </row>
    <row r="5697" spans="2:6">
      <c r="B5697" s="475"/>
      <c r="C5697" s="380" t="str">
        <f>IFERROR(_xlfn.XLOOKUP($B5697,'Reference Prices - Do Not Edit'!$C$4:$C$6575,'Reference Prices - Do Not Edit'!$B$4:$B$6575),"-")</f>
        <v>-</v>
      </c>
      <c r="D5697" s="23">
        <f>IFERROR(_xlfn.XLOOKUP($B5697,'Reference Prices - Do Not Edit'!$C$4:$C$6575,'Reference Prices - Do Not Edit'!$D$4:$D$6575),0)</f>
        <v>0</v>
      </c>
      <c r="E5697" s="23">
        <f>IFERROR(_xlfn.XLOOKUP($B5697,'Reference Prices - Do Not Edit'!$C$4:$C$6575,'Reference Prices - Do Not Edit'!$E$4:$E$6575),0)</f>
        <v>0</v>
      </c>
      <c r="F5697" s="25">
        <f>IFERROR(_xlfn.XLOOKUP($B5697,'Reference Prices - Do Not Edit'!$C$4:$C$6575,'Reference Prices - Do Not Edit'!$I$4:$I$6575),0)</f>
        <v>0</v>
      </c>
    </row>
    <row r="5698" spans="2:6">
      <c r="B5698" s="475"/>
      <c r="C5698" s="380" t="str">
        <f>IFERROR(_xlfn.XLOOKUP($B5698,'Reference Prices - Do Not Edit'!$C$4:$C$6575,'Reference Prices - Do Not Edit'!$B$4:$B$6575),"-")</f>
        <v>-</v>
      </c>
      <c r="D5698" s="23">
        <f>IFERROR(_xlfn.XLOOKUP($B5698,'Reference Prices - Do Not Edit'!$C$4:$C$6575,'Reference Prices - Do Not Edit'!$D$4:$D$6575),0)</f>
        <v>0</v>
      </c>
      <c r="E5698" s="23">
        <f>IFERROR(_xlfn.XLOOKUP($B5698,'Reference Prices - Do Not Edit'!$C$4:$C$6575,'Reference Prices - Do Not Edit'!$E$4:$E$6575),0)</f>
        <v>0</v>
      </c>
      <c r="F5698" s="25">
        <f>IFERROR(_xlfn.XLOOKUP($B5698,'Reference Prices - Do Not Edit'!$C$4:$C$6575,'Reference Prices - Do Not Edit'!$I$4:$I$6575),0)</f>
        <v>0</v>
      </c>
    </row>
    <row r="5699" spans="2:6">
      <c r="B5699" s="475"/>
      <c r="C5699" s="380" t="str">
        <f>IFERROR(_xlfn.XLOOKUP($B5699,'Reference Prices - Do Not Edit'!$C$4:$C$6575,'Reference Prices - Do Not Edit'!$B$4:$B$6575),"-")</f>
        <v>-</v>
      </c>
      <c r="D5699" s="23">
        <f>IFERROR(_xlfn.XLOOKUP($B5699,'Reference Prices - Do Not Edit'!$C$4:$C$6575,'Reference Prices - Do Not Edit'!$D$4:$D$6575),0)</f>
        <v>0</v>
      </c>
      <c r="E5699" s="23">
        <f>IFERROR(_xlfn.XLOOKUP($B5699,'Reference Prices - Do Not Edit'!$C$4:$C$6575,'Reference Prices - Do Not Edit'!$E$4:$E$6575),0)</f>
        <v>0</v>
      </c>
      <c r="F5699" s="25">
        <f>IFERROR(_xlfn.XLOOKUP($B5699,'Reference Prices - Do Not Edit'!$C$4:$C$6575,'Reference Prices - Do Not Edit'!$I$4:$I$6575),0)</f>
        <v>0</v>
      </c>
    </row>
    <row r="5700" spans="2:6">
      <c r="B5700" s="475"/>
      <c r="C5700" s="380" t="str">
        <f>IFERROR(_xlfn.XLOOKUP($B5700,'Reference Prices - Do Not Edit'!$C$4:$C$6575,'Reference Prices - Do Not Edit'!$B$4:$B$6575),"-")</f>
        <v>-</v>
      </c>
      <c r="D5700" s="23">
        <f>IFERROR(_xlfn.XLOOKUP($B5700,'Reference Prices - Do Not Edit'!$C$4:$C$6575,'Reference Prices - Do Not Edit'!$D$4:$D$6575),0)</f>
        <v>0</v>
      </c>
      <c r="E5700" s="23">
        <f>IFERROR(_xlfn.XLOOKUP($B5700,'Reference Prices - Do Not Edit'!$C$4:$C$6575,'Reference Prices - Do Not Edit'!$E$4:$E$6575),0)</f>
        <v>0</v>
      </c>
      <c r="F5700" s="25">
        <f>IFERROR(_xlfn.XLOOKUP($B5700,'Reference Prices - Do Not Edit'!$C$4:$C$6575,'Reference Prices - Do Not Edit'!$I$4:$I$6575),0)</f>
        <v>0</v>
      </c>
    </row>
    <row r="5701" spans="2:6">
      <c r="B5701" s="475"/>
      <c r="C5701" s="380" t="str">
        <f>IFERROR(_xlfn.XLOOKUP($B5701,'Reference Prices - Do Not Edit'!$C$4:$C$6575,'Reference Prices - Do Not Edit'!$B$4:$B$6575),"-")</f>
        <v>-</v>
      </c>
      <c r="D5701" s="23">
        <f>IFERROR(_xlfn.XLOOKUP($B5701,'Reference Prices - Do Not Edit'!$C$4:$C$6575,'Reference Prices - Do Not Edit'!$D$4:$D$6575),0)</f>
        <v>0</v>
      </c>
      <c r="E5701" s="23">
        <f>IFERROR(_xlfn.XLOOKUP($B5701,'Reference Prices - Do Not Edit'!$C$4:$C$6575,'Reference Prices - Do Not Edit'!$E$4:$E$6575),0)</f>
        <v>0</v>
      </c>
      <c r="F5701" s="25">
        <f>IFERROR(_xlfn.XLOOKUP($B5701,'Reference Prices - Do Not Edit'!$C$4:$C$6575,'Reference Prices - Do Not Edit'!$I$4:$I$6575),0)</f>
        <v>0</v>
      </c>
    </row>
    <row r="5702" spans="2:6">
      <c r="B5702" s="475"/>
      <c r="C5702" s="380" t="str">
        <f>IFERROR(_xlfn.XLOOKUP($B5702,'Reference Prices - Do Not Edit'!$C$4:$C$6575,'Reference Prices - Do Not Edit'!$B$4:$B$6575),"-")</f>
        <v>-</v>
      </c>
      <c r="D5702" s="23">
        <f>IFERROR(_xlfn.XLOOKUP($B5702,'Reference Prices - Do Not Edit'!$C$4:$C$6575,'Reference Prices - Do Not Edit'!$D$4:$D$6575),0)</f>
        <v>0</v>
      </c>
      <c r="E5702" s="23">
        <f>IFERROR(_xlfn.XLOOKUP($B5702,'Reference Prices - Do Not Edit'!$C$4:$C$6575,'Reference Prices - Do Not Edit'!$E$4:$E$6575),0)</f>
        <v>0</v>
      </c>
      <c r="F5702" s="25">
        <f>IFERROR(_xlfn.XLOOKUP($B5702,'Reference Prices - Do Not Edit'!$C$4:$C$6575,'Reference Prices - Do Not Edit'!$I$4:$I$6575),0)</f>
        <v>0</v>
      </c>
    </row>
    <row r="5703" spans="2:6">
      <c r="B5703" s="475"/>
      <c r="C5703" s="380" t="str">
        <f>IFERROR(_xlfn.XLOOKUP($B5703,'Reference Prices - Do Not Edit'!$C$4:$C$6575,'Reference Prices - Do Not Edit'!$B$4:$B$6575),"-")</f>
        <v>-</v>
      </c>
      <c r="D5703" s="23">
        <f>IFERROR(_xlfn.XLOOKUP($B5703,'Reference Prices - Do Not Edit'!$C$4:$C$6575,'Reference Prices - Do Not Edit'!$D$4:$D$6575),0)</f>
        <v>0</v>
      </c>
      <c r="E5703" s="23">
        <f>IFERROR(_xlfn.XLOOKUP($B5703,'Reference Prices - Do Not Edit'!$C$4:$C$6575,'Reference Prices - Do Not Edit'!$E$4:$E$6575),0)</f>
        <v>0</v>
      </c>
      <c r="F5703" s="25">
        <f>IFERROR(_xlfn.XLOOKUP($B5703,'Reference Prices - Do Not Edit'!$C$4:$C$6575,'Reference Prices - Do Not Edit'!$I$4:$I$6575),0)</f>
        <v>0</v>
      </c>
    </row>
    <row r="5704" spans="2:6">
      <c r="B5704" s="475"/>
      <c r="C5704" s="380" t="str">
        <f>IFERROR(_xlfn.XLOOKUP($B5704,'Reference Prices - Do Not Edit'!$C$4:$C$6575,'Reference Prices - Do Not Edit'!$B$4:$B$6575),"-")</f>
        <v>-</v>
      </c>
      <c r="D5704" s="23">
        <f>IFERROR(_xlfn.XLOOKUP($B5704,'Reference Prices - Do Not Edit'!$C$4:$C$6575,'Reference Prices - Do Not Edit'!$D$4:$D$6575),0)</f>
        <v>0</v>
      </c>
      <c r="E5704" s="23">
        <f>IFERROR(_xlfn.XLOOKUP($B5704,'Reference Prices - Do Not Edit'!$C$4:$C$6575,'Reference Prices - Do Not Edit'!$E$4:$E$6575),0)</f>
        <v>0</v>
      </c>
      <c r="F5704" s="25">
        <f>IFERROR(_xlfn.XLOOKUP($B5704,'Reference Prices - Do Not Edit'!$C$4:$C$6575,'Reference Prices - Do Not Edit'!$I$4:$I$6575),0)</f>
        <v>0</v>
      </c>
    </row>
    <row r="5705" spans="2:6">
      <c r="B5705" s="475"/>
      <c r="C5705" s="380" t="str">
        <f>IFERROR(_xlfn.XLOOKUP($B5705,'Reference Prices - Do Not Edit'!$C$4:$C$6575,'Reference Prices - Do Not Edit'!$B$4:$B$6575),"-")</f>
        <v>-</v>
      </c>
      <c r="D5705" s="23">
        <f>IFERROR(_xlfn.XLOOKUP($B5705,'Reference Prices - Do Not Edit'!$C$4:$C$6575,'Reference Prices - Do Not Edit'!$D$4:$D$6575),0)</f>
        <v>0</v>
      </c>
      <c r="E5705" s="23">
        <f>IFERROR(_xlfn.XLOOKUP($B5705,'Reference Prices - Do Not Edit'!$C$4:$C$6575,'Reference Prices - Do Not Edit'!$E$4:$E$6575),0)</f>
        <v>0</v>
      </c>
      <c r="F5705" s="25">
        <f>IFERROR(_xlfn.XLOOKUP($B5705,'Reference Prices - Do Not Edit'!$C$4:$C$6575,'Reference Prices - Do Not Edit'!$I$4:$I$6575),0)</f>
        <v>0</v>
      </c>
    </row>
    <row r="5706" spans="2:6">
      <c r="B5706" s="475"/>
      <c r="C5706" s="380" t="str">
        <f>IFERROR(_xlfn.XLOOKUP($B5706,'Reference Prices - Do Not Edit'!$C$4:$C$6575,'Reference Prices - Do Not Edit'!$B$4:$B$6575),"-")</f>
        <v>-</v>
      </c>
      <c r="D5706" s="23">
        <f>IFERROR(_xlfn.XLOOKUP($B5706,'Reference Prices - Do Not Edit'!$C$4:$C$6575,'Reference Prices - Do Not Edit'!$D$4:$D$6575),0)</f>
        <v>0</v>
      </c>
      <c r="E5706" s="23">
        <f>IFERROR(_xlfn.XLOOKUP($B5706,'Reference Prices - Do Not Edit'!$C$4:$C$6575,'Reference Prices - Do Not Edit'!$E$4:$E$6575),0)</f>
        <v>0</v>
      </c>
      <c r="F5706" s="25">
        <f>IFERROR(_xlfn.XLOOKUP($B5706,'Reference Prices - Do Not Edit'!$C$4:$C$6575,'Reference Prices - Do Not Edit'!$I$4:$I$6575),0)</f>
        <v>0</v>
      </c>
    </row>
    <row r="5707" spans="2:6">
      <c r="B5707" s="475"/>
      <c r="C5707" s="380" t="str">
        <f>IFERROR(_xlfn.XLOOKUP($B5707,'Reference Prices - Do Not Edit'!$C$4:$C$6575,'Reference Prices - Do Not Edit'!$B$4:$B$6575),"-")</f>
        <v>-</v>
      </c>
      <c r="D5707" s="23">
        <f>IFERROR(_xlfn.XLOOKUP($B5707,'Reference Prices - Do Not Edit'!$C$4:$C$6575,'Reference Prices - Do Not Edit'!$D$4:$D$6575),0)</f>
        <v>0</v>
      </c>
      <c r="E5707" s="23">
        <f>IFERROR(_xlfn.XLOOKUP($B5707,'Reference Prices - Do Not Edit'!$C$4:$C$6575,'Reference Prices - Do Not Edit'!$E$4:$E$6575),0)</f>
        <v>0</v>
      </c>
      <c r="F5707" s="25">
        <f>IFERROR(_xlfn.XLOOKUP($B5707,'Reference Prices - Do Not Edit'!$C$4:$C$6575,'Reference Prices - Do Not Edit'!$I$4:$I$6575),0)</f>
        <v>0</v>
      </c>
    </row>
    <row r="5708" spans="2:6">
      <c r="B5708" s="475"/>
      <c r="C5708" s="380" t="str">
        <f>IFERROR(_xlfn.XLOOKUP($B5708,'Reference Prices - Do Not Edit'!$C$4:$C$6575,'Reference Prices - Do Not Edit'!$B$4:$B$6575),"-")</f>
        <v>-</v>
      </c>
      <c r="D5708" s="23">
        <f>IFERROR(_xlfn.XLOOKUP($B5708,'Reference Prices - Do Not Edit'!$C$4:$C$6575,'Reference Prices - Do Not Edit'!$D$4:$D$6575),0)</f>
        <v>0</v>
      </c>
      <c r="E5708" s="23">
        <f>IFERROR(_xlfn.XLOOKUP($B5708,'Reference Prices - Do Not Edit'!$C$4:$C$6575,'Reference Prices - Do Not Edit'!$E$4:$E$6575),0)</f>
        <v>0</v>
      </c>
      <c r="F5708" s="25">
        <f>IFERROR(_xlfn.XLOOKUP($B5708,'Reference Prices - Do Not Edit'!$C$4:$C$6575,'Reference Prices - Do Not Edit'!$I$4:$I$6575),0)</f>
        <v>0</v>
      </c>
    </row>
    <row r="5709" spans="2:6">
      <c r="B5709" s="475"/>
      <c r="C5709" s="380" t="str">
        <f>IFERROR(_xlfn.XLOOKUP($B5709,'Reference Prices - Do Not Edit'!$C$4:$C$6575,'Reference Prices - Do Not Edit'!$B$4:$B$6575),"-")</f>
        <v>-</v>
      </c>
      <c r="D5709" s="23">
        <f>IFERROR(_xlfn.XLOOKUP($B5709,'Reference Prices - Do Not Edit'!$C$4:$C$6575,'Reference Prices - Do Not Edit'!$D$4:$D$6575),0)</f>
        <v>0</v>
      </c>
      <c r="E5709" s="23">
        <f>IFERROR(_xlfn.XLOOKUP($B5709,'Reference Prices - Do Not Edit'!$C$4:$C$6575,'Reference Prices - Do Not Edit'!$E$4:$E$6575),0)</f>
        <v>0</v>
      </c>
      <c r="F5709" s="25">
        <f>IFERROR(_xlfn.XLOOKUP($B5709,'Reference Prices - Do Not Edit'!$C$4:$C$6575,'Reference Prices - Do Not Edit'!$I$4:$I$6575),0)</f>
        <v>0</v>
      </c>
    </row>
    <row r="5710" spans="2:6">
      <c r="B5710" s="475"/>
      <c r="C5710" s="380" t="str">
        <f>IFERROR(_xlfn.XLOOKUP($B5710,'Reference Prices - Do Not Edit'!$C$4:$C$6575,'Reference Prices - Do Not Edit'!$B$4:$B$6575),"-")</f>
        <v>-</v>
      </c>
      <c r="D5710" s="23">
        <f>IFERROR(_xlfn.XLOOKUP($B5710,'Reference Prices - Do Not Edit'!$C$4:$C$6575,'Reference Prices - Do Not Edit'!$D$4:$D$6575),0)</f>
        <v>0</v>
      </c>
      <c r="E5710" s="23">
        <f>IFERROR(_xlfn.XLOOKUP($B5710,'Reference Prices - Do Not Edit'!$C$4:$C$6575,'Reference Prices - Do Not Edit'!$E$4:$E$6575),0)</f>
        <v>0</v>
      </c>
      <c r="F5710" s="25">
        <f>IFERROR(_xlfn.XLOOKUP($B5710,'Reference Prices - Do Not Edit'!$C$4:$C$6575,'Reference Prices - Do Not Edit'!$I$4:$I$6575),0)</f>
        <v>0</v>
      </c>
    </row>
    <row r="5711" spans="2:6">
      <c r="B5711" s="475"/>
      <c r="C5711" s="380" t="str">
        <f>IFERROR(_xlfn.XLOOKUP($B5711,'Reference Prices - Do Not Edit'!$C$4:$C$6575,'Reference Prices - Do Not Edit'!$B$4:$B$6575),"-")</f>
        <v>-</v>
      </c>
      <c r="D5711" s="23">
        <f>IFERROR(_xlfn.XLOOKUP($B5711,'Reference Prices - Do Not Edit'!$C$4:$C$6575,'Reference Prices - Do Not Edit'!$D$4:$D$6575),0)</f>
        <v>0</v>
      </c>
      <c r="E5711" s="23">
        <f>IFERROR(_xlfn.XLOOKUP($B5711,'Reference Prices - Do Not Edit'!$C$4:$C$6575,'Reference Prices - Do Not Edit'!$E$4:$E$6575),0)</f>
        <v>0</v>
      </c>
      <c r="F5711" s="25">
        <f>IFERROR(_xlfn.XLOOKUP($B5711,'Reference Prices - Do Not Edit'!$C$4:$C$6575,'Reference Prices - Do Not Edit'!$I$4:$I$6575),0)</f>
        <v>0</v>
      </c>
    </row>
    <row r="5712" spans="2:6">
      <c r="B5712" s="475"/>
      <c r="C5712" s="380" t="str">
        <f>IFERROR(_xlfn.XLOOKUP($B5712,'Reference Prices - Do Not Edit'!$C$4:$C$6575,'Reference Prices - Do Not Edit'!$B$4:$B$6575),"-")</f>
        <v>-</v>
      </c>
      <c r="D5712" s="23">
        <f>IFERROR(_xlfn.XLOOKUP($B5712,'Reference Prices - Do Not Edit'!$C$4:$C$6575,'Reference Prices - Do Not Edit'!$D$4:$D$6575),0)</f>
        <v>0</v>
      </c>
      <c r="E5712" s="23">
        <f>IFERROR(_xlfn.XLOOKUP($B5712,'Reference Prices - Do Not Edit'!$C$4:$C$6575,'Reference Prices - Do Not Edit'!$E$4:$E$6575),0)</f>
        <v>0</v>
      </c>
      <c r="F5712" s="25">
        <f>IFERROR(_xlfn.XLOOKUP($B5712,'Reference Prices - Do Not Edit'!$C$4:$C$6575,'Reference Prices - Do Not Edit'!$I$4:$I$6575),0)</f>
        <v>0</v>
      </c>
    </row>
    <row r="5713" spans="2:6">
      <c r="B5713" s="475"/>
      <c r="C5713" s="380" t="str">
        <f>IFERROR(_xlfn.XLOOKUP($B5713,'Reference Prices - Do Not Edit'!$C$4:$C$6575,'Reference Prices - Do Not Edit'!$B$4:$B$6575),"-")</f>
        <v>-</v>
      </c>
      <c r="D5713" s="23">
        <f>IFERROR(_xlfn.XLOOKUP($B5713,'Reference Prices - Do Not Edit'!$C$4:$C$6575,'Reference Prices - Do Not Edit'!$D$4:$D$6575),0)</f>
        <v>0</v>
      </c>
      <c r="E5713" s="23">
        <f>IFERROR(_xlfn.XLOOKUP($B5713,'Reference Prices - Do Not Edit'!$C$4:$C$6575,'Reference Prices - Do Not Edit'!$E$4:$E$6575),0)</f>
        <v>0</v>
      </c>
      <c r="F5713" s="25">
        <f>IFERROR(_xlfn.XLOOKUP($B5713,'Reference Prices - Do Not Edit'!$C$4:$C$6575,'Reference Prices - Do Not Edit'!$I$4:$I$6575),0)</f>
        <v>0</v>
      </c>
    </row>
    <row r="5714" spans="2:6">
      <c r="B5714" s="475"/>
      <c r="C5714" s="380" t="str">
        <f>IFERROR(_xlfn.XLOOKUP($B5714,'Reference Prices - Do Not Edit'!$C$4:$C$6575,'Reference Prices - Do Not Edit'!$B$4:$B$6575),"-")</f>
        <v>-</v>
      </c>
      <c r="D5714" s="23">
        <f>IFERROR(_xlfn.XLOOKUP($B5714,'Reference Prices - Do Not Edit'!$C$4:$C$6575,'Reference Prices - Do Not Edit'!$D$4:$D$6575),0)</f>
        <v>0</v>
      </c>
      <c r="E5714" s="23">
        <f>IFERROR(_xlfn.XLOOKUP($B5714,'Reference Prices - Do Not Edit'!$C$4:$C$6575,'Reference Prices - Do Not Edit'!$E$4:$E$6575),0)</f>
        <v>0</v>
      </c>
      <c r="F5714" s="25">
        <f>IFERROR(_xlfn.XLOOKUP($B5714,'Reference Prices - Do Not Edit'!$C$4:$C$6575,'Reference Prices - Do Not Edit'!$I$4:$I$6575),0)</f>
        <v>0</v>
      </c>
    </row>
    <row r="5715" spans="2:6">
      <c r="B5715" s="475"/>
      <c r="C5715" s="380" t="str">
        <f>IFERROR(_xlfn.XLOOKUP($B5715,'Reference Prices - Do Not Edit'!$C$4:$C$6575,'Reference Prices - Do Not Edit'!$B$4:$B$6575),"-")</f>
        <v>-</v>
      </c>
      <c r="D5715" s="23">
        <f>IFERROR(_xlfn.XLOOKUP($B5715,'Reference Prices - Do Not Edit'!$C$4:$C$6575,'Reference Prices - Do Not Edit'!$D$4:$D$6575),0)</f>
        <v>0</v>
      </c>
      <c r="E5715" s="23">
        <f>IFERROR(_xlfn.XLOOKUP($B5715,'Reference Prices - Do Not Edit'!$C$4:$C$6575,'Reference Prices - Do Not Edit'!$E$4:$E$6575),0)</f>
        <v>0</v>
      </c>
      <c r="F5715" s="25">
        <f>IFERROR(_xlfn.XLOOKUP($B5715,'Reference Prices - Do Not Edit'!$C$4:$C$6575,'Reference Prices - Do Not Edit'!$I$4:$I$6575),0)</f>
        <v>0</v>
      </c>
    </row>
    <row r="5716" spans="2:6">
      <c r="B5716" s="475"/>
      <c r="C5716" s="380" t="str">
        <f>IFERROR(_xlfn.XLOOKUP($B5716,'Reference Prices - Do Not Edit'!$C$4:$C$6575,'Reference Prices - Do Not Edit'!$B$4:$B$6575),"-")</f>
        <v>-</v>
      </c>
      <c r="D5716" s="23">
        <f>IFERROR(_xlfn.XLOOKUP($B5716,'Reference Prices - Do Not Edit'!$C$4:$C$6575,'Reference Prices - Do Not Edit'!$D$4:$D$6575),0)</f>
        <v>0</v>
      </c>
      <c r="E5716" s="23">
        <f>IFERROR(_xlfn.XLOOKUP($B5716,'Reference Prices - Do Not Edit'!$C$4:$C$6575,'Reference Prices - Do Not Edit'!$E$4:$E$6575),0)</f>
        <v>0</v>
      </c>
      <c r="F5716" s="25">
        <f>IFERROR(_xlfn.XLOOKUP($B5716,'Reference Prices - Do Not Edit'!$C$4:$C$6575,'Reference Prices - Do Not Edit'!$I$4:$I$6575),0)</f>
        <v>0</v>
      </c>
    </row>
    <row r="5717" spans="2:6">
      <c r="B5717" s="475"/>
      <c r="C5717" s="380" t="str">
        <f>IFERROR(_xlfn.XLOOKUP($B5717,'Reference Prices - Do Not Edit'!$C$4:$C$6575,'Reference Prices - Do Not Edit'!$B$4:$B$6575),"-")</f>
        <v>-</v>
      </c>
      <c r="D5717" s="23">
        <f>IFERROR(_xlfn.XLOOKUP($B5717,'Reference Prices - Do Not Edit'!$C$4:$C$6575,'Reference Prices - Do Not Edit'!$D$4:$D$6575),0)</f>
        <v>0</v>
      </c>
      <c r="E5717" s="23">
        <f>IFERROR(_xlfn.XLOOKUP($B5717,'Reference Prices - Do Not Edit'!$C$4:$C$6575,'Reference Prices - Do Not Edit'!$E$4:$E$6575),0)</f>
        <v>0</v>
      </c>
      <c r="F5717" s="25">
        <f>IFERROR(_xlfn.XLOOKUP($B5717,'Reference Prices - Do Not Edit'!$C$4:$C$6575,'Reference Prices - Do Not Edit'!$I$4:$I$6575),0)</f>
        <v>0</v>
      </c>
    </row>
    <row r="5718" spans="2:6">
      <c r="B5718" s="475"/>
      <c r="C5718" s="380" t="str">
        <f>IFERROR(_xlfn.XLOOKUP($B5718,'Reference Prices - Do Not Edit'!$C$4:$C$6575,'Reference Prices - Do Not Edit'!$B$4:$B$6575),"-")</f>
        <v>-</v>
      </c>
      <c r="D5718" s="23">
        <f>IFERROR(_xlfn.XLOOKUP($B5718,'Reference Prices - Do Not Edit'!$C$4:$C$6575,'Reference Prices - Do Not Edit'!$D$4:$D$6575),0)</f>
        <v>0</v>
      </c>
      <c r="E5718" s="23">
        <f>IFERROR(_xlfn.XLOOKUP($B5718,'Reference Prices - Do Not Edit'!$C$4:$C$6575,'Reference Prices - Do Not Edit'!$E$4:$E$6575),0)</f>
        <v>0</v>
      </c>
      <c r="F5718" s="25">
        <f>IFERROR(_xlfn.XLOOKUP($B5718,'Reference Prices - Do Not Edit'!$C$4:$C$6575,'Reference Prices - Do Not Edit'!$I$4:$I$6575),0)</f>
        <v>0</v>
      </c>
    </row>
    <row r="5719" spans="2:6">
      <c r="B5719" s="475"/>
      <c r="C5719" s="380" t="str">
        <f>IFERROR(_xlfn.XLOOKUP($B5719,'Reference Prices - Do Not Edit'!$C$4:$C$6575,'Reference Prices - Do Not Edit'!$B$4:$B$6575),"-")</f>
        <v>-</v>
      </c>
      <c r="D5719" s="23">
        <f>IFERROR(_xlfn.XLOOKUP($B5719,'Reference Prices - Do Not Edit'!$C$4:$C$6575,'Reference Prices - Do Not Edit'!$D$4:$D$6575),0)</f>
        <v>0</v>
      </c>
      <c r="E5719" s="23">
        <f>IFERROR(_xlfn.XLOOKUP($B5719,'Reference Prices - Do Not Edit'!$C$4:$C$6575,'Reference Prices - Do Not Edit'!$E$4:$E$6575),0)</f>
        <v>0</v>
      </c>
      <c r="F5719" s="25">
        <f>IFERROR(_xlfn.XLOOKUP($B5719,'Reference Prices - Do Not Edit'!$C$4:$C$6575,'Reference Prices - Do Not Edit'!$I$4:$I$6575),0)</f>
        <v>0</v>
      </c>
    </row>
    <row r="5720" spans="2:6">
      <c r="B5720" s="475"/>
      <c r="C5720" s="380" t="str">
        <f>IFERROR(_xlfn.XLOOKUP($B5720,'Reference Prices - Do Not Edit'!$C$4:$C$6575,'Reference Prices - Do Not Edit'!$B$4:$B$6575),"-")</f>
        <v>-</v>
      </c>
      <c r="D5720" s="23">
        <f>IFERROR(_xlfn.XLOOKUP($B5720,'Reference Prices - Do Not Edit'!$C$4:$C$6575,'Reference Prices - Do Not Edit'!$D$4:$D$6575),0)</f>
        <v>0</v>
      </c>
      <c r="E5720" s="23">
        <f>IFERROR(_xlfn.XLOOKUP($B5720,'Reference Prices - Do Not Edit'!$C$4:$C$6575,'Reference Prices - Do Not Edit'!$E$4:$E$6575),0)</f>
        <v>0</v>
      </c>
      <c r="F5720" s="25">
        <f>IFERROR(_xlfn.XLOOKUP($B5720,'Reference Prices - Do Not Edit'!$C$4:$C$6575,'Reference Prices - Do Not Edit'!$I$4:$I$6575),0)</f>
        <v>0</v>
      </c>
    </row>
    <row r="5721" spans="2:6">
      <c r="B5721" s="475"/>
      <c r="C5721" s="380" t="str">
        <f>IFERROR(_xlfn.XLOOKUP($B5721,'Reference Prices - Do Not Edit'!$C$4:$C$6575,'Reference Prices - Do Not Edit'!$B$4:$B$6575),"-")</f>
        <v>-</v>
      </c>
      <c r="D5721" s="23">
        <f>IFERROR(_xlfn.XLOOKUP($B5721,'Reference Prices - Do Not Edit'!$C$4:$C$6575,'Reference Prices - Do Not Edit'!$D$4:$D$6575),0)</f>
        <v>0</v>
      </c>
      <c r="E5721" s="23">
        <f>IFERROR(_xlfn.XLOOKUP($B5721,'Reference Prices - Do Not Edit'!$C$4:$C$6575,'Reference Prices - Do Not Edit'!$E$4:$E$6575),0)</f>
        <v>0</v>
      </c>
      <c r="F5721" s="25">
        <f>IFERROR(_xlfn.XLOOKUP($B5721,'Reference Prices - Do Not Edit'!$C$4:$C$6575,'Reference Prices - Do Not Edit'!$I$4:$I$6575),0)</f>
        <v>0</v>
      </c>
    </row>
    <row r="5722" spans="2:6">
      <c r="B5722" s="475"/>
      <c r="C5722" s="380" t="str">
        <f>IFERROR(_xlfn.XLOOKUP($B5722,'Reference Prices - Do Not Edit'!$C$4:$C$6575,'Reference Prices - Do Not Edit'!$B$4:$B$6575),"-")</f>
        <v>-</v>
      </c>
      <c r="D5722" s="23">
        <f>IFERROR(_xlfn.XLOOKUP($B5722,'Reference Prices - Do Not Edit'!$C$4:$C$6575,'Reference Prices - Do Not Edit'!$D$4:$D$6575),0)</f>
        <v>0</v>
      </c>
      <c r="E5722" s="23">
        <f>IFERROR(_xlfn.XLOOKUP($B5722,'Reference Prices - Do Not Edit'!$C$4:$C$6575,'Reference Prices - Do Not Edit'!$E$4:$E$6575),0)</f>
        <v>0</v>
      </c>
      <c r="F5722" s="25">
        <f>IFERROR(_xlfn.XLOOKUP($B5722,'Reference Prices - Do Not Edit'!$C$4:$C$6575,'Reference Prices - Do Not Edit'!$I$4:$I$6575),0)</f>
        <v>0</v>
      </c>
    </row>
    <row r="5723" spans="2:6">
      <c r="B5723" s="475"/>
      <c r="C5723" s="380" t="str">
        <f>IFERROR(_xlfn.XLOOKUP($B5723,'Reference Prices - Do Not Edit'!$C$4:$C$6575,'Reference Prices - Do Not Edit'!$B$4:$B$6575),"-")</f>
        <v>-</v>
      </c>
      <c r="D5723" s="23">
        <f>IFERROR(_xlfn.XLOOKUP($B5723,'Reference Prices - Do Not Edit'!$C$4:$C$6575,'Reference Prices - Do Not Edit'!$D$4:$D$6575),0)</f>
        <v>0</v>
      </c>
      <c r="E5723" s="23">
        <f>IFERROR(_xlfn.XLOOKUP($B5723,'Reference Prices - Do Not Edit'!$C$4:$C$6575,'Reference Prices - Do Not Edit'!$E$4:$E$6575),0)</f>
        <v>0</v>
      </c>
      <c r="F5723" s="25">
        <f>IFERROR(_xlfn.XLOOKUP($B5723,'Reference Prices - Do Not Edit'!$C$4:$C$6575,'Reference Prices - Do Not Edit'!$I$4:$I$6575),0)</f>
        <v>0</v>
      </c>
    </row>
    <row r="5724" spans="2:6">
      <c r="B5724" s="475"/>
      <c r="C5724" s="380" t="str">
        <f>IFERROR(_xlfn.XLOOKUP($B5724,'Reference Prices - Do Not Edit'!$C$4:$C$6575,'Reference Prices - Do Not Edit'!$B$4:$B$6575),"-")</f>
        <v>-</v>
      </c>
      <c r="D5724" s="23">
        <f>IFERROR(_xlfn.XLOOKUP($B5724,'Reference Prices - Do Not Edit'!$C$4:$C$6575,'Reference Prices - Do Not Edit'!$D$4:$D$6575),0)</f>
        <v>0</v>
      </c>
      <c r="E5724" s="23">
        <f>IFERROR(_xlfn.XLOOKUP($B5724,'Reference Prices - Do Not Edit'!$C$4:$C$6575,'Reference Prices - Do Not Edit'!$E$4:$E$6575),0)</f>
        <v>0</v>
      </c>
      <c r="F5724" s="25">
        <f>IFERROR(_xlfn.XLOOKUP($B5724,'Reference Prices - Do Not Edit'!$C$4:$C$6575,'Reference Prices - Do Not Edit'!$I$4:$I$6575),0)</f>
        <v>0</v>
      </c>
    </row>
    <row r="5725" spans="2:6">
      <c r="B5725" s="475"/>
      <c r="C5725" s="380" t="str">
        <f>IFERROR(_xlfn.XLOOKUP($B5725,'Reference Prices - Do Not Edit'!$C$4:$C$6575,'Reference Prices - Do Not Edit'!$B$4:$B$6575),"-")</f>
        <v>-</v>
      </c>
      <c r="D5725" s="23">
        <f>IFERROR(_xlfn.XLOOKUP($B5725,'Reference Prices - Do Not Edit'!$C$4:$C$6575,'Reference Prices - Do Not Edit'!$D$4:$D$6575),0)</f>
        <v>0</v>
      </c>
      <c r="E5725" s="23">
        <f>IFERROR(_xlfn.XLOOKUP($B5725,'Reference Prices - Do Not Edit'!$C$4:$C$6575,'Reference Prices - Do Not Edit'!$E$4:$E$6575),0)</f>
        <v>0</v>
      </c>
      <c r="F5725" s="25">
        <f>IFERROR(_xlfn.XLOOKUP($B5725,'Reference Prices - Do Not Edit'!$C$4:$C$6575,'Reference Prices - Do Not Edit'!$I$4:$I$6575),0)</f>
        <v>0</v>
      </c>
    </row>
    <row r="5726" spans="2:6">
      <c r="B5726" s="475"/>
      <c r="C5726" s="380" t="str">
        <f>IFERROR(_xlfn.XLOOKUP($B5726,'Reference Prices - Do Not Edit'!$C$4:$C$6575,'Reference Prices - Do Not Edit'!$B$4:$B$6575),"-")</f>
        <v>-</v>
      </c>
      <c r="D5726" s="23">
        <f>IFERROR(_xlfn.XLOOKUP($B5726,'Reference Prices - Do Not Edit'!$C$4:$C$6575,'Reference Prices - Do Not Edit'!$D$4:$D$6575),0)</f>
        <v>0</v>
      </c>
      <c r="E5726" s="23">
        <f>IFERROR(_xlfn.XLOOKUP($B5726,'Reference Prices - Do Not Edit'!$C$4:$C$6575,'Reference Prices - Do Not Edit'!$E$4:$E$6575),0)</f>
        <v>0</v>
      </c>
      <c r="F5726" s="25">
        <f>IFERROR(_xlfn.XLOOKUP($B5726,'Reference Prices - Do Not Edit'!$C$4:$C$6575,'Reference Prices - Do Not Edit'!$I$4:$I$6575),0)</f>
        <v>0</v>
      </c>
    </row>
    <row r="5727" spans="2:6">
      <c r="B5727" s="475"/>
      <c r="C5727" s="380" t="str">
        <f>IFERROR(_xlfn.XLOOKUP($B5727,'Reference Prices - Do Not Edit'!$C$4:$C$6575,'Reference Prices - Do Not Edit'!$B$4:$B$6575),"-")</f>
        <v>-</v>
      </c>
      <c r="D5727" s="23">
        <f>IFERROR(_xlfn.XLOOKUP($B5727,'Reference Prices - Do Not Edit'!$C$4:$C$6575,'Reference Prices - Do Not Edit'!$D$4:$D$6575),0)</f>
        <v>0</v>
      </c>
      <c r="E5727" s="23">
        <f>IFERROR(_xlfn.XLOOKUP($B5727,'Reference Prices - Do Not Edit'!$C$4:$C$6575,'Reference Prices - Do Not Edit'!$E$4:$E$6575),0)</f>
        <v>0</v>
      </c>
      <c r="F5727" s="25">
        <f>IFERROR(_xlfn.XLOOKUP($B5727,'Reference Prices - Do Not Edit'!$C$4:$C$6575,'Reference Prices - Do Not Edit'!$I$4:$I$6575),0)</f>
        <v>0</v>
      </c>
    </row>
    <row r="5728" spans="2:6">
      <c r="B5728" s="475"/>
      <c r="C5728" s="380" t="str">
        <f>IFERROR(_xlfn.XLOOKUP($B5728,'Reference Prices - Do Not Edit'!$C$4:$C$6575,'Reference Prices - Do Not Edit'!$B$4:$B$6575),"-")</f>
        <v>-</v>
      </c>
      <c r="D5728" s="23">
        <f>IFERROR(_xlfn.XLOOKUP($B5728,'Reference Prices - Do Not Edit'!$C$4:$C$6575,'Reference Prices - Do Not Edit'!$D$4:$D$6575),0)</f>
        <v>0</v>
      </c>
      <c r="E5728" s="23">
        <f>IFERROR(_xlfn.XLOOKUP($B5728,'Reference Prices - Do Not Edit'!$C$4:$C$6575,'Reference Prices - Do Not Edit'!$E$4:$E$6575),0)</f>
        <v>0</v>
      </c>
      <c r="F5728" s="25">
        <f>IFERROR(_xlfn.XLOOKUP($B5728,'Reference Prices - Do Not Edit'!$C$4:$C$6575,'Reference Prices - Do Not Edit'!$I$4:$I$6575),0)</f>
        <v>0</v>
      </c>
    </row>
    <row r="5729" spans="2:6">
      <c r="B5729" s="475"/>
      <c r="C5729" s="380" t="str">
        <f>IFERROR(_xlfn.XLOOKUP($B5729,'Reference Prices - Do Not Edit'!$C$4:$C$6575,'Reference Prices - Do Not Edit'!$B$4:$B$6575),"-")</f>
        <v>-</v>
      </c>
      <c r="D5729" s="23">
        <f>IFERROR(_xlfn.XLOOKUP($B5729,'Reference Prices - Do Not Edit'!$C$4:$C$6575,'Reference Prices - Do Not Edit'!$D$4:$D$6575),0)</f>
        <v>0</v>
      </c>
      <c r="E5729" s="23">
        <f>IFERROR(_xlfn.XLOOKUP($B5729,'Reference Prices - Do Not Edit'!$C$4:$C$6575,'Reference Prices - Do Not Edit'!$E$4:$E$6575),0)</f>
        <v>0</v>
      </c>
      <c r="F5729" s="25">
        <f>IFERROR(_xlfn.XLOOKUP($B5729,'Reference Prices - Do Not Edit'!$C$4:$C$6575,'Reference Prices - Do Not Edit'!$I$4:$I$6575),0)</f>
        <v>0</v>
      </c>
    </row>
    <row r="5730" spans="2:6">
      <c r="B5730" s="475"/>
      <c r="C5730" s="380" t="str">
        <f>IFERROR(_xlfn.XLOOKUP($B5730,'Reference Prices - Do Not Edit'!$C$4:$C$6575,'Reference Prices - Do Not Edit'!$B$4:$B$6575),"-")</f>
        <v>-</v>
      </c>
      <c r="D5730" s="23">
        <f>IFERROR(_xlfn.XLOOKUP($B5730,'Reference Prices - Do Not Edit'!$C$4:$C$6575,'Reference Prices - Do Not Edit'!$D$4:$D$6575),0)</f>
        <v>0</v>
      </c>
      <c r="E5730" s="23">
        <f>IFERROR(_xlfn.XLOOKUP($B5730,'Reference Prices - Do Not Edit'!$C$4:$C$6575,'Reference Prices - Do Not Edit'!$E$4:$E$6575),0)</f>
        <v>0</v>
      </c>
      <c r="F5730" s="25">
        <f>IFERROR(_xlfn.XLOOKUP($B5730,'Reference Prices - Do Not Edit'!$C$4:$C$6575,'Reference Prices - Do Not Edit'!$I$4:$I$6575),0)</f>
        <v>0</v>
      </c>
    </row>
    <row r="5731" spans="2:6">
      <c r="B5731" s="475"/>
      <c r="C5731" s="380" t="str">
        <f>IFERROR(_xlfn.XLOOKUP($B5731,'Reference Prices - Do Not Edit'!$C$4:$C$6575,'Reference Prices - Do Not Edit'!$B$4:$B$6575),"-")</f>
        <v>-</v>
      </c>
      <c r="D5731" s="23">
        <f>IFERROR(_xlfn.XLOOKUP($B5731,'Reference Prices - Do Not Edit'!$C$4:$C$6575,'Reference Prices - Do Not Edit'!$D$4:$D$6575),0)</f>
        <v>0</v>
      </c>
      <c r="E5731" s="23">
        <f>IFERROR(_xlfn.XLOOKUP($B5731,'Reference Prices - Do Not Edit'!$C$4:$C$6575,'Reference Prices - Do Not Edit'!$E$4:$E$6575),0)</f>
        <v>0</v>
      </c>
      <c r="F5731" s="25">
        <f>IFERROR(_xlfn.XLOOKUP($B5731,'Reference Prices - Do Not Edit'!$C$4:$C$6575,'Reference Prices - Do Not Edit'!$I$4:$I$6575),0)</f>
        <v>0</v>
      </c>
    </row>
    <row r="5732" spans="2:6">
      <c r="B5732" s="475"/>
      <c r="C5732" s="380" t="str">
        <f>IFERROR(_xlfn.XLOOKUP($B5732,'Reference Prices - Do Not Edit'!$C$4:$C$6575,'Reference Prices - Do Not Edit'!$B$4:$B$6575),"-")</f>
        <v>-</v>
      </c>
      <c r="D5732" s="23">
        <f>IFERROR(_xlfn.XLOOKUP($B5732,'Reference Prices - Do Not Edit'!$C$4:$C$6575,'Reference Prices - Do Not Edit'!$D$4:$D$6575),0)</f>
        <v>0</v>
      </c>
      <c r="E5732" s="23">
        <f>IFERROR(_xlfn.XLOOKUP($B5732,'Reference Prices - Do Not Edit'!$C$4:$C$6575,'Reference Prices - Do Not Edit'!$E$4:$E$6575),0)</f>
        <v>0</v>
      </c>
      <c r="F5732" s="25">
        <f>IFERROR(_xlfn.XLOOKUP($B5732,'Reference Prices - Do Not Edit'!$C$4:$C$6575,'Reference Prices - Do Not Edit'!$I$4:$I$6575),0)</f>
        <v>0</v>
      </c>
    </row>
    <row r="5733" spans="2:6">
      <c r="B5733" s="475"/>
      <c r="C5733" s="380" t="str">
        <f>IFERROR(_xlfn.XLOOKUP($B5733,'Reference Prices - Do Not Edit'!$C$4:$C$6575,'Reference Prices - Do Not Edit'!$B$4:$B$6575),"-")</f>
        <v>-</v>
      </c>
      <c r="D5733" s="23">
        <f>IFERROR(_xlfn.XLOOKUP($B5733,'Reference Prices - Do Not Edit'!$C$4:$C$6575,'Reference Prices - Do Not Edit'!$D$4:$D$6575),0)</f>
        <v>0</v>
      </c>
      <c r="E5733" s="23">
        <f>IFERROR(_xlfn.XLOOKUP($B5733,'Reference Prices - Do Not Edit'!$C$4:$C$6575,'Reference Prices - Do Not Edit'!$E$4:$E$6575),0)</f>
        <v>0</v>
      </c>
      <c r="F5733" s="25">
        <f>IFERROR(_xlfn.XLOOKUP($B5733,'Reference Prices - Do Not Edit'!$C$4:$C$6575,'Reference Prices - Do Not Edit'!$I$4:$I$6575),0)</f>
        <v>0</v>
      </c>
    </row>
    <row r="5734" spans="2:6">
      <c r="B5734" s="475"/>
      <c r="C5734" s="380" t="str">
        <f>IFERROR(_xlfn.XLOOKUP($B5734,'Reference Prices - Do Not Edit'!$C$4:$C$6575,'Reference Prices - Do Not Edit'!$B$4:$B$6575),"-")</f>
        <v>-</v>
      </c>
      <c r="D5734" s="23">
        <f>IFERROR(_xlfn.XLOOKUP($B5734,'Reference Prices - Do Not Edit'!$C$4:$C$6575,'Reference Prices - Do Not Edit'!$D$4:$D$6575),0)</f>
        <v>0</v>
      </c>
      <c r="E5734" s="23">
        <f>IFERROR(_xlfn.XLOOKUP($B5734,'Reference Prices - Do Not Edit'!$C$4:$C$6575,'Reference Prices - Do Not Edit'!$E$4:$E$6575),0)</f>
        <v>0</v>
      </c>
      <c r="F5734" s="25">
        <f>IFERROR(_xlfn.XLOOKUP($B5734,'Reference Prices - Do Not Edit'!$C$4:$C$6575,'Reference Prices - Do Not Edit'!$I$4:$I$6575),0)</f>
        <v>0</v>
      </c>
    </row>
    <row r="5735" spans="2:6">
      <c r="B5735" s="475"/>
      <c r="C5735" s="380" t="str">
        <f>IFERROR(_xlfn.XLOOKUP($B5735,'Reference Prices - Do Not Edit'!$C$4:$C$6575,'Reference Prices - Do Not Edit'!$B$4:$B$6575),"-")</f>
        <v>-</v>
      </c>
      <c r="D5735" s="23">
        <f>IFERROR(_xlfn.XLOOKUP($B5735,'Reference Prices - Do Not Edit'!$C$4:$C$6575,'Reference Prices - Do Not Edit'!$D$4:$D$6575),0)</f>
        <v>0</v>
      </c>
      <c r="E5735" s="23">
        <f>IFERROR(_xlfn.XLOOKUP($B5735,'Reference Prices - Do Not Edit'!$C$4:$C$6575,'Reference Prices - Do Not Edit'!$E$4:$E$6575),0)</f>
        <v>0</v>
      </c>
      <c r="F5735" s="25">
        <f>IFERROR(_xlfn.XLOOKUP($B5735,'Reference Prices - Do Not Edit'!$C$4:$C$6575,'Reference Prices - Do Not Edit'!$I$4:$I$6575),0)</f>
        <v>0</v>
      </c>
    </row>
    <row r="5736" spans="2:6">
      <c r="B5736" s="475"/>
      <c r="C5736" s="380" t="str">
        <f>IFERROR(_xlfn.XLOOKUP($B5736,'Reference Prices - Do Not Edit'!$C$4:$C$6575,'Reference Prices - Do Not Edit'!$B$4:$B$6575),"-")</f>
        <v>-</v>
      </c>
      <c r="D5736" s="23">
        <f>IFERROR(_xlfn.XLOOKUP($B5736,'Reference Prices - Do Not Edit'!$C$4:$C$6575,'Reference Prices - Do Not Edit'!$D$4:$D$6575),0)</f>
        <v>0</v>
      </c>
      <c r="E5736" s="23">
        <f>IFERROR(_xlfn.XLOOKUP($B5736,'Reference Prices - Do Not Edit'!$C$4:$C$6575,'Reference Prices - Do Not Edit'!$E$4:$E$6575),0)</f>
        <v>0</v>
      </c>
      <c r="F5736" s="25">
        <f>IFERROR(_xlfn.XLOOKUP($B5736,'Reference Prices - Do Not Edit'!$C$4:$C$6575,'Reference Prices - Do Not Edit'!$I$4:$I$6575),0)</f>
        <v>0</v>
      </c>
    </row>
    <row r="5737" spans="2:6">
      <c r="B5737" s="475"/>
      <c r="C5737" s="380" t="str">
        <f>IFERROR(_xlfn.XLOOKUP($B5737,'Reference Prices - Do Not Edit'!$C$4:$C$6575,'Reference Prices - Do Not Edit'!$B$4:$B$6575),"-")</f>
        <v>-</v>
      </c>
      <c r="D5737" s="23">
        <f>IFERROR(_xlfn.XLOOKUP($B5737,'Reference Prices - Do Not Edit'!$C$4:$C$6575,'Reference Prices - Do Not Edit'!$D$4:$D$6575),0)</f>
        <v>0</v>
      </c>
      <c r="E5737" s="23">
        <f>IFERROR(_xlfn.XLOOKUP($B5737,'Reference Prices - Do Not Edit'!$C$4:$C$6575,'Reference Prices - Do Not Edit'!$E$4:$E$6575),0)</f>
        <v>0</v>
      </c>
      <c r="F5737" s="25">
        <f>IFERROR(_xlfn.XLOOKUP($B5737,'Reference Prices - Do Not Edit'!$C$4:$C$6575,'Reference Prices - Do Not Edit'!$I$4:$I$6575),0)</f>
        <v>0</v>
      </c>
    </row>
    <row r="5738" spans="2:6">
      <c r="B5738" s="475"/>
      <c r="C5738" s="380" t="str">
        <f>IFERROR(_xlfn.XLOOKUP($B5738,'Reference Prices - Do Not Edit'!$C$4:$C$6575,'Reference Prices - Do Not Edit'!$B$4:$B$6575),"-")</f>
        <v>-</v>
      </c>
      <c r="D5738" s="23">
        <f>IFERROR(_xlfn.XLOOKUP($B5738,'Reference Prices - Do Not Edit'!$C$4:$C$6575,'Reference Prices - Do Not Edit'!$D$4:$D$6575),0)</f>
        <v>0</v>
      </c>
      <c r="E5738" s="23">
        <f>IFERROR(_xlfn.XLOOKUP($B5738,'Reference Prices - Do Not Edit'!$C$4:$C$6575,'Reference Prices - Do Not Edit'!$E$4:$E$6575),0)</f>
        <v>0</v>
      </c>
      <c r="F5738" s="25">
        <f>IFERROR(_xlfn.XLOOKUP($B5738,'Reference Prices - Do Not Edit'!$C$4:$C$6575,'Reference Prices - Do Not Edit'!$I$4:$I$6575),0)</f>
        <v>0</v>
      </c>
    </row>
    <row r="5739" spans="2:6">
      <c r="B5739" s="475"/>
      <c r="C5739" s="380" t="str">
        <f>IFERROR(_xlfn.XLOOKUP($B5739,'Reference Prices - Do Not Edit'!$C$4:$C$6575,'Reference Prices - Do Not Edit'!$B$4:$B$6575),"-")</f>
        <v>-</v>
      </c>
      <c r="D5739" s="23">
        <f>IFERROR(_xlfn.XLOOKUP($B5739,'Reference Prices - Do Not Edit'!$C$4:$C$6575,'Reference Prices - Do Not Edit'!$D$4:$D$6575),0)</f>
        <v>0</v>
      </c>
      <c r="E5739" s="23">
        <f>IFERROR(_xlfn.XLOOKUP($B5739,'Reference Prices - Do Not Edit'!$C$4:$C$6575,'Reference Prices - Do Not Edit'!$E$4:$E$6575),0)</f>
        <v>0</v>
      </c>
      <c r="F5739" s="25">
        <f>IFERROR(_xlfn.XLOOKUP($B5739,'Reference Prices - Do Not Edit'!$C$4:$C$6575,'Reference Prices - Do Not Edit'!$I$4:$I$6575),0)</f>
        <v>0</v>
      </c>
    </row>
    <row r="5740" spans="2:6">
      <c r="B5740" s="475"/>
      <c r="C5740" s="380" t="str">
        <f>IFERROR(_xlfn.XLOOKUP($B5740,'Reference Prices - Do Not Edit'!$C$4:$C$6575,'Reference Prices - Do Not Edit'!$B$4:$B$6575),"-")</f>
        <v>-</v>
      </c>
      <c r="D5740" s="23">
        <f>IFERROR(_xlfn.XLOOKUP($B5740,'Reference Prices - Do Not Edit'!$C$4:$C$6575,'Reference Prices - Do Not Edit'!$D$4:$D$6575),0)</f>
        <v>0</v>
      </c>
      <c r="E5740" s="23">
        <f>IFERROR(_xlfn.XLOOKUP($B5740,'Reference Prices - Do Not Edit'!$C$4:$C$6575,'Reference Prices - Do Not Edit'!$E$4:$E$6575),0)</f>
        <v>0</v>
      </c>
      <c r="F5740" s="25">
        <f>IFERROR(_xlfn.XLOOKUP($B5740,'Reference Prices - Do Not Edit'!$C$4:$C$6575,'Reference Prices - Do Not Edit'!$I$4:$I$6575),0)</f>
        <v>0</v>
      </c>
    </row>
    <row r="5741" spans="2:6">
      <c r="B5741" s="475"/>
      <c r="C5741" s="380" t="str">
        <f>IFERROR(_xlfn.XLOOKUP($B5741,'Reference Prices - Do Not Edit'!$C$4:$C$6575,'Reference Prices - Do Not Edit'!$B$4:$B$6575),"-")</f>
        <v>-</v>
      </c>
      <c r="D5741" s="23">
        <f>IFERROR(_xlfn.XLOOKUP($B5741,'Reference Prices - Do Not Edit'!$C$4:$C$6575,'Reference Prices - Do Not Edit'!$D$4:$D$6575),0)</f>
        <v>0</v>
      </c>
      <c r="E5741" s="23">
        <f>IFERROR(_xlfn.XLOOKUP($B5741,'Reference Prices - Do Not Edit'!$C$4:$C$6575,'Reference Prices - Do Not Edit'!$E$4:$E$6575),0)</f>
        <v>0</v>
      </c>
      <c r="F5741" s="25">
        <f>IFERROR(_xlfn.XLOOKUP($B5741,'Reference Prices - Do Not Edit'!$C$4:$C$6575,'Reference Prices - Do Not Edit'!$I$4:$I$6575),0)</f>
        <v>0</v>
      </c>
    </row>
    <row r="5742" spans="2:6">
      <c r="B5742" s="475"/>
      <c r="C5742" s="380" t="str">
        <f>IFERROR(_xlfn.XLOOKUP($B5742,'Reference Prices - Do Not Edit'!$C$4:$C$6575,'Reference Prices - Do Not Edit'!$B$4:$B$6575),"-")</f>
        <v>-</v>
      </c>
      <c r="D5742" s="23">
        <f>IFERROR(_xlfn.XLOOKUP($B5742,'Reference Prices - Do Not Edit'!$C$4:$C$6575,'Reference Prices - Do Not Edit'!$D$4:$D$6575),0)</f>
        <v>0</v>
      </c>
      <c r="E5742" s="23">
        <f>IFERROR(_xlfn.XLOOKUP($B5742,'Reference Prices - Do Not Edit'!$C$4:$C$6575,'Reference Prices - Do Not Edit'!$E$4:$E$6575),0)</f>
        <v>0</v>
      </c>
      <c r="F5742" s="25">
        <f>IFERROR(_xlfn.XLOOKUP($B5742,'Reference Prices - Do Not Edit'!$C$4:$C$6575,'Reference Prices - Do Not Edit'!$I$4:$I$6575),0)</f>
        <v>0</v>
      </c>
    </row>
    <row r="5743" spans="2:6">
      <c r="B5743" s="475"/>
      <c r="C5743" s="380" t="str">
        <f>IFERROR(_xlfn.XLOOKUP($B5743,'Reference Prices - Do Not Edit'!$C$4:$C$6575,'Reference Prices - Do Not Edit'!$B$4:$B$6575),"-")</f>
        <v>-</v>
      </c>
      <c r="D5743" s="23">
        <f>IFERROR(_xlfn.XLOOKUP($B5743,'Reference Prices - Do Not Edit'!$C$4:$C$6575,'Reference Prices - Do Not Edit'!$D$4:$D$6575),0)</f>
        <v>0</v>
      </c>
      <c r="E5743" s="23">
        <f>IFERROR(_xlfn.XLOOKUP($B5743,'Reference Prices - Do Not Edit'!$C$4:$C$6575,'Reference Prices - Do Not Edit'!$E$4:$E$6575),0)</f>
        <v>0</v>
      </c>
      <c r="F5743" s="25">
        <f>IFERROR(_xlfn.XLOOKUP($B5743,'Reference Prices - Do Not Edit'!$C$4:$C$6575,'Reference Prices - Do Not Edit'!$I$4:$I$6575),0)</f>
        <v>0</v>
      </c>
    </row>
    <row r="5744" spans="2:6">
      <c r="B5744" s="475"/>
      <c r="C5744" s="380" t="str">
        <f>IFERROR(_xlfn.XLOOKUP($B5744,'Reference Prices - Do Not Edit'!$C$4:$C$6575,'Reference Prices - Do Not Edit'!$B$4:$B$6575),"-")</f>
        <v>-</v>
      </c>
      <c r="D5744" s="23">
        <f>IFERROR(_xlfn.XLOOKUP($B5744,'Reference Prices - Do Not Edit'!$C$4:$C$6575,'Reference Prices - Do Not Edit'!$D$4:$D$6575),0)</f>
        <v>0</v>
      </c>
      <c r="E5744" s="23">
        <f>IFERROR(_xlfn.XLOOKUP($B5744,'Reference Prices - Do Not Edit'!$C$4:$C$6575,'Reference Prices - Do Not Edit'!$E$4:$E$6575),0)</f>
        <v>0</v>
      </c>
      <c r="F5744" s="25">
        <f>IFERROR(_xlfn.XLOOKUP($B5744,'Reference Prices - Do Not Edit'!$C$4:$C$6575,'Reference Prices - Do Not Edit'!$I$4:$I$6575),0)</f>
        <v>0</v>
      </c>
    </row>
    <row r="5745" spans="2:6">
      <c r="B5745" s="475"/>
      <c r="C5745" s="380" t="str">
        <f>IFERROR(_xlfn.XLOOKUP($B5745,'Reference Prices - Do Not Edit'!$C$4:$C$6575,'Reference Prices - Do Not Edit'!$B$4:$B$6575),"-")</f>
        <v>-</v>
      </c>
      <c r="D5745" s="23">
        <f>IFERROR(_xlfn.XLOOKUP($B5745,'Reference Prices - Do Not Edit'!$C$4:$C$6575,'Reference Prices - Do Not Edit'!$D$4:$D$6575),0)</f>
        <v>0</v>
      </c>
      <c r="E5745" s="23">
        <f>IFERROR(_xlfn.XLOOKUP($B5745,'Reference Prices - Do Not Edit'!$C$4:$C$6575,'Reference Prices - Do Not Edit'!$E$4:$E$6575),0)</f>
        <v>0</v>
      </c>
      <c r="F5745" s="25">
        <f>IFERROR(_xlfn.XLOOKUP($B5745,'Reference Prices - Do Not Edit'!$C$4:$C$6575,'Reference Prices - Do Not Edit'!$I$4:$I$6575),0)</f>
        <v>0</v>
      </c>
    </row>
    <row r="5746" spans="2:6">
      <c r="B5746" s="475"/>
      <c r="C5746" s="380" t="str">
        <f>IFERROR(_xlfn.XLOOKUP($B5746,'Reference Prices - Do Not Edit'!$C$4:$C$6575,'Reference Prices - Do Not Edit'!$B$4:$B$6575),"-")</f>
        <v>-</v>
      </c>
      <c r="D5746" s="23">
        <f>IFERROR(_xlfn.XLOOKUP($B5746,'Reference Prices - Do Not Edit'!$C$4:$C$6575,'Reference Prices - Do Not Edit'!$D$4:$D$6575),0)</f>
        <v>0</v>
      </c>
      <c r="E5746" s="23">
        <f>IFERROR(_xlfn.XLOOKUP($B5746,'Reference Prices - Do Not Edit'!$C$4:$C$6575,'Reference Prices - Do Not Edit'!$E$4:$E$6575),0)</f>
        <v>0</v>
      </c>
      <c r="F5746" s="25">
        <f>IFERROR(_xlfn.XLOOKUP($B5746,'Reference Prices - Do Not Edit'!$C$4:$C$6575,'Reference Prices - Do Not Edit'!$I$4:$I$6575),0)</f>
        <v>0</v>
      </c>
    </row>
    <row r="5747" spans="2:6">
      <c r="B5747" s="475"/>
      <c r="C5747" s="380" t="str">
        <f>IFERROR(_xlfn.XLOOKUP($B5747,'Reference Prices - Do Not Edit'!$C$4:$C$6575,'Reference Prices - Do Not Edit'!$B$4:$B$6575),"-")</f>
        <v>-</v>
      </c>
      <c r="D5747" s="23">
        <f>IFERROR(_xlfn.XLOOKUP($B5747,'Reference Prices - Do Not Edit'!$C$4:$C$6575,'Reference Prices - Do Not Edit'!$D$4:$D$6575),0)</f>
        <v>0</v>
      </c>
      <c r="E5747" s="23">
        <f>IFERROR(_xlfn.XLOOKUP($B5747,'Reference Prices - Do Not Edit'!$C$4:$C$6575,'Reference Prices - Do Not Edit'!$E$4:$E$6575),0)</f>
        <v>0</v>
      </c>
      <c r="F5747" s="25">
        <f>IFERROR(_xlfn.XLOOKUP($B5747,'Reference Prices - Do Not Edit'!$C$4:$C$6575,'Reference Prices - Do Not Edit'!$I$4:$I$6575),0)</f>
        <v>0</v>
      </c>
    </row>
    <row r="5748" spans="2:6">
      <c r="B5748" s="475"/>
      <c r="C5748" s="380" t="str">
        <f>IFERROR(_xlfn.XLOOKUP($B5748,'Reference Prices - Do Not Edit'!$C$4:$C$6575,'Reference Prices - Do Not Edit'!$B$4:$B$6575),"-")</f>
        <v>-</v>
      </c>
      <c r="D5748" s="23">
        <f>IFERROR(_xlfn.XLOOKUP($B5748,'Reference Prices - Do Not Edit'!$C$4:$C$6575,'Reference Prices - Do Not Edit'!$D$4:$D$6575),0)</f>
        <v>0</v>
      </c>
      <c r="E5748" s="23">
        <f>IFERROR(_xlfn.XLOOKUP($B5748,'Reference Prices - Do Not Edit'!$C$4:$C$6575,'Reference Prices - Do Not Edit'!$E$4:$E$6575),0)</f>
        <v>0</v>
      </c>
      <c r="F5748" s="25">
        <f>IFERROR(_xlfn.XLOOKUP($B5748,'Reference Prices - Do Not Edit'!$C$4:$C$6575,'Reference Prices - Do Not Edit'!$I$4:$I$6575),0)</f>
        <v>0</v>
      </c>
    </row>
    <row r="5749" spans="2:6">
      <c r="B5749" s="475"/>
      <c r="C5749" s="380" t="str">
        <f>IFERROR(_xlfn.XLOOKUP($B5749,'Reference Prices - Do Not Edit'!$C$4:$C$6575,'Reference Prices - Do Not Edit'!$B$4:$B$6575),"-")</f>
        <v>-</v>
      </c>
      <c r="D5749" s="23">
        <f>IFERROR(_xlfn.XLOOKUP($B5749,'Reference Prices - Do Not Edit'!$C$4:$C$6575,'Reference Prices - Do Not Edit'!$D$4:$D$6575),0)</f>
        <v>0</v>
      </c>
      <c r="E5749" s="23">
        <f>IFERROR(_xlfn.XLOOKUP($B5749,'Reference Prices - Do Not Edit'!$C$4:$C$6575,'Reference Prices - Do Not Edit'!$E$4:$E$6575),0)</f>
        <v>0</v>
      </c>
      <c r="F5749" s="25">
        <f>IFERROR(_xlfn.XLOOKUP($B5749,'Reference Prices - Do Not Edit'!$C$4:$C$6575,'Reference Prices - Do Not Edit'!$I$4:$I$6575),0)</f>
        <v>0</v>
      </c>
    </row>
    <row r="5750" spans="2:6">
      <c r="B5750" s="475"/>
      <c r="C5750" s="380" t="str">
        <f>IFERROR(_xlfn.XLOOKUP($B5750,'Reference Prices - Do Not Edit'!$C$4:$C$6575,'Reference Prices - Do Not Edit'!$B$4:$B$6575),"-")</f>
        <v>-</v>
      </c>
      <c r="D5750" s="23">
        <f>IFERROR(_xlfn.XLOOKUP($B5750,'Reference Prices - Do Not Edit'!$C$4:$C$6575,'Reference Prices - Do Not Edit'!$D$4:$D$6575),0)</f>
        <v>0</v>
      </c>
      <c r="E5750" s="23">
        <f>IFERROR(_xlfn.XLOOKUP($B5750,'Reference Prices - Do Not Edit'!$C$4:$C$6575,'Reference Prices - Do Not Edit'!$E$4:$E$6575),0)</f>
        <v>0</v>
      </c>
      <c r="F5750" s="25">
        <f>IFERROR(_xlfn.XLOOKUP($B5750,'Reference Prices - Do Not Edit'!$C$4:$C$6575,'Reference Prices - Do Not Edit'!$I$4:$I$6575),0)</f>
        <v>0</v>
      </c>
    </row>
    <row r="5751" spans="2:6">
      <c r="B5751" s="475"/>
      <c r="C5751" s="380" t="str">
        <f>IFERROR(_xlfn.XLOOKUP($B5751,'Reference Prices - Do Not Edit'!$C$4:$C$6575,'Reference Prices - Do Not Edit'!$B$4:$B$6575),"-")</f>
        <v>-</v>
      </c>
      <c r="D5751" s="23">
        <f>IFERROR(_xlfn.XLOOKUP($B5751,'Reference Prices - Do Not Edit'!$C$4:$C$6575,'Reference Prices - Do Not Edit'!$D$4:$D$6575),0)</f>
        <v>0</v>
      </c>
      <c r="E5751" s="23">
        <f>IFERROR(_xlfn.XLOOKUP($B5751,'Reference Prices - Do Not Edit'!$C$4:$C$6575,'Reference Prices - Do Not Edit'!$E$4:$E$6575),0)</f>
        <v>0</v>
      </c>
      <c r="F5751" s="25">
        <f>IFERROR(_xlfn.XLOOKUP($B5751,'Reference Prices - Do Not Edit'!$C$4:$C$6575,'Reference Prices - Do Not Edit'!$I$4:$I$6575),0)</f>
        <v>0</v>
      </c>
    </row>
    <row r="5752" spans="2:6">
      <c r="B5752" s="475"/>
      <c r="C5752" s="380" t="str">
        <f>IFERROR(_xlfn.XLOOKUP($B5752,'Reference Prices - Do Not Edit'!$C$4:$C$6575,'Reference Prices - Do Not Edit'!$B$4:$B$6575),"-")</f>
        <v>-</v>
      </c>
      <c r="D5752" s="23">
        <f>IFERROR(_xlfn.XLOOKUP($B5752,'Reference Prices - Do Not Edit'!$C$4:$C$6575,'Reference Prices - Do Not Edit'!$D$4:$D$6575),0)</f>
        <v>0</v>
      </c>
      <c r="E5752" s="23">
        <f>IFERROR(_xlfn.XLOOKUP($B5752,'Reference Prices - Do Not Edit'!$C$4:$C$6575,'Reference Prices - Do Not Edit'!$E$4:$E$6575),0)</f>
        <v>0</v>
      </c>
      <c r="F5752" s="25">
        <f>IFERROR(_xlfn.XLOOKUP($B5752,'Reference Prices - Do Not Edit'!$C$4:$C$6575,'Reference Prices - Do Not Edit'!$I$4:$I$6575),0)</f>
        <v>0</v>
      </c>
    </row>
    <row r="5753" spans="2:6">
      <c r="B5753" s="475"/>
      <c r="C5753" s="380" t="str">
        <f>IFERROR(_xlfn.XLOOKUP($B5753,'Reference Prices - Do Not Edit'!$C$4:$C$6575,'Reference Prices - Do Not Edit'!$B$4:$B$6575),"-")</f>
        <v>-</v>
      </c>
      <c r="D5753" s="23">
        <f>IFERROR(_xlfn.XLOOKUP($B5753,'Reference Prices - Do Not Edit'!$C$4:$C$6575,'Reference Prices - Do Not Edit'!$D$4:$D$6575),0)</f>
        <v>0</v>
      </c>
      <c r="E5753" s="23">
        <f>IFERROR(_xlfn.XLOOKUP($B5753,'Reference Prices - Do Not Edit'!$C$4:$C$6575,'Reference Prices - Do Not Edit'!$E$4:$E$6575),0)</f>
        <v>0</v>
      </c>
      <c r="F5753" s="25">
        <f>IFERROR(_xlfn.XLOOKUP($B5753,'Reference Prices - Do Not Edit'!$C$4:$C$6575,'Reference Prices - Do Not Edit'!$I$4:$I$6575),0)</f>
        <v>0</v>
      </c>
    </row>
    <row r="5754" spans="2:6">
      <c r="B5754" s="475"/>
      <c r="C5754" s="380" t="str">
        <f>IFERROR(_xlfn.XLOOKUP($B5754,'Reference Prices - Do Not Edit'!$C$4:$C$6575,'Reference Prices - Do Not Edit'!$B$4:$B$6575),"-")</f>
        <v>-</v>
      </c>
      <c r="D5754" s="23">
        <f>IFERROR(_xlfn.XLOOKUP($B5754,'Reference Prices - Do Not Edit'!$C$4:$C$6575,'Reference Prices - Do Not Edit'!$D$4:$D$6575),0)</f>
        <v>0</v>
      </c>
      <c r="E5754" s="23">
        <f>IFERROR(_xlfn.XLOOKUP($B5754,'Reference Prices - Do Not Edit'!$C$4:$C$6575,'Reference Prices - Do Not Edit'!$E$4:$E$6575),0)</f>
        <v>0</v>
      </c>
      <c r="F5754" s="25">
        <f>IFERROR(_xlfn.XLOOKUP($B5754,'Reference Prices - Do Not Edit'!$C$4:$C$6575,'Reference Prices - Do Not Edit'!$I$4:$I$6575),0)</f>
        <v>0</v>
      </c>
    </row>
    <row r="5755" spans="2:6">
      <c r="B5755" s="475"/>
      <c r="C5755" s="380" t="str">
        <f>IFERROR(_xlfn.XLOOKUP($B5755,'Reference Prices - Do Not Edit'!$C$4:$C$6575,'Reference Prices - Do Not Edit'!$B$4:$B$6575),"-")</f>
        <v>-</v>
      </c>
      <c r="D5755" s="23">
        <f>IFERROR(_xlfn.XLOOKUP($B5755,'Reference Prices - Do Not Edit'!$C$4:$C$6575,'Reference Prices - Do Not Edit'!$D$4:$D$6575),0)</f>
        <v>0</v>
      </c>
      <c r="E5755" s="23">
        <f>IFERROR(_xlfn.XLOOKUP($B5755,'Reference Prices - Do Not Edit'!$C$4:$C$6575,'Reference Prices - Do Not Edit'!$E$4:$E$6575),0)</f>
        <v>0</v>
      </c>
      <c r="F5755" s="25">
        <f>IFERROR(_xlfn.XLOOKUP($B5755,'Reference Prices - Do Not Edit'!$C$4:$C$6575,'Reference Prices - Do Not Edit'!$I$4:$I$6575),0)</f>
        <v>0</v>
      </c>
    </row>
    <row r="5756" spans="2:6">
      <c r="B5756" s="475"/>
      <c r="C5756" s="380" t="str">
        <f>IFERROR(_xlfn.XLOOKUP($B5756,'Reference Prices - Do Not Edit'!$C$4:$C$6575,'Reference Prices - Do Not Edit'!$B$4:$B$6575),"-")</f>
        <v>-</v>
      </c>
      <c r="D5756" s="23">
        <f>IFERROR(_xlfn.XLOOKUP($B5756,'Reference Prices - Do Not Edit'!$C$4:$C$6575,'Reference Prices - Do Not Edit'!$D$4:$D$6575),0)</f>
        <v>0</v>
      </c>
      <c r="E5756" s="23">
        <f>IFERROR(_xlfn.XLOOKUP($B5756,'Reference Prices - Do Not Edit'!$C$4:$C$6575,'Reference Prices - Do Not Edit'!$E$4:$E$6575),0)</f>
        <v>0</v>
      </c>
      <c r="F5756" s="25">
        <f>IFERROR(_xlfn.XLOOKUP($B5756,'Reference Prices - Do Not Edit'!$C$4:$C$6575,'Reference Prices - Do Not Edit'!$I$4:$I$6575),0)</f>
        <v>0</v>
      </c>
    </row>
    <row r="5757" spans="2:6">
      <c r="B5757" s="475"/>
      <c r="C5757" s="380" t="str">
        <f>IFERROR(_xlfn.XLOOKUP($B5757,'Reference Prices - Do Not Edit'!$C$4:$C$6575,'Reference Prices - Do Not Edit'!$B$4:$B$6575),"-")</f>
        <v>-</v>
      </c>
      <c r="D5757" s="23">
        <f>IFERROR(_xlfn.XLOOKUP($B5757,'Reference Prices - Do Not Edit'!$C$4:$C$6575,'Reference Prices - Do Not Edit'!$D$4:$D$6575),0)</f>
        <v>0</v>
      </c>
      <c r="E5757" s="23">
        <f>IFERROR(_xlfn.XLOOKUP($B5757,'Reference Prices - Do Not Edit'!$C$4:$C$6575,'Reference Prices - Do Not Edit'!$E$4:$E$6575),0)</f>
        <v>0</v>
      </c>
      <c r="F5757" s="25">
        <f>IFERROR(_xlfn.XLOOKUP($B5757,'Reference Prices - Do Not Edit'!$C$4:$C$6575,'Reference Prices - Do Not Edit'!$I$4:$I$6575),0)</f>
        <v>0</v>
      </c>
    </row>
    <row r="5758" spans="2:6">
      <c r="B5758" s="475"/>
      <c r="C5758" s="380" t="str">
        <f>IFERROR(_xlfn.XLOOKUP($B5758,'Reference Prices - Do Not Edit'!$C$4:$C$6575,'Reference Prices - Do Not Edit'!$B$4:$B$6575),"-")</f>
        <v>-</v>
      </c>
      <c r="D5758" s="23">
        <f>IFERROR(_xlfn.XLOOKUP($B5758,'Reference Prices - Do Not Edit'!$C$4:$C$6575,'Reference Prices - Do Not Edit'!$D$4:$D$6575),0)</f>
        <v>0</v>
      </c>
      <c r="E5758" s="23">
        <f>IFERROR(_xlfn.XLOOKUP($B5758,'Reference Prices - Do Not Edit'!$C$4:$C$6575,'Reference Prices - Do Not Edit'!$E$4:$E$6575),0)</f>
        <v>0</v>
      </c>
      <c r="F5758" s="25">
        <f>IFERROR(_xlfn.XLOOKUP($B5758,'Reference Prices - Do Not Edit'!$C$4:$C$6575,'Reference Prices - Do Not Edit'!$I$4:$I$6575),0)</f>
        <v>0</v>
      </c>
    </row>
    <row r="5759" spans="2:6">
      <c r="B5759" s="475"/>
      <c r="C5759" s="380" t="str">
        <f>IFERROR(_xlfn.XLOOKUP($B5759,'Reference Prices - Do Not Edit'!$C$4:$C$6575,'Reference Prices - Do Not Edit'!$B$4:$B$6575),"-")</f>
        <v>-</v>
      </c>
      <c r="D5759" s="23">
        <f>IFERROR(_xlfn.XLOOKUP($B5759,'Reference Prices - Do Not Edit'!$C$4:$C$6575,'Reference Prices - Do Not Edit'!$D$4:$D$6575),0)</f>
        <v>0</v>
      </c>
      <c r="E5759" s="23">
        <f>IFERROR(_xlfn.XLOOKUP($B5759,'Reference Prices - Do Not Edit'!$C$4:$C$6575,'Reference Prices - Do Not Edit'!$E$4:$E$6575),0)</f>
        <v>0</v>
      </c>
      <c r="F5759" s="25">
        <f>IFERROR(_xlfn.XLOOKUP($B5759,'Reference Prices - Do Not Edit'!$C$4:$C$6575,'Reference Prices - Do Not Edit'!$I$4:$I$6575),0)</f>
        <v>0</v>
      </c>
    </row>
    <row r="5760" spans="2:6">
      <c r="B5760" s="475"/>
      <c r="C5760" s="380" t="str">
        <f>IFERROR(_xlfn.XLOOKUP($B5760,'Reference Prices - Do Not Edit'!$C$4:$C$6575,'Reference Prices - Do Not Edit'!$B$4:$B$6575),"-")</f>
        <v>-</v>
      </c>
      <c r="D5760" s="23">
        <f>IFERROR(_xlfn.XLOOKUP($B5760,'Reference Prices - Do Not Edit'!$C$4:$C$6575,'Reference Prices - Do Not Edit'!$D$4:$D$6575),0)</f>
        <v>0</v>
      </c>
      <c r="E5760" s="23">
        <f>IFERROR(_xlfn.XLOOKUP($B5760,'Reference Prices - Do Not Edit'!$C$4:$C$6575,'Reference Prices - Do Not Edit'!$E$4:$E$6575),0)</f>
        <v>0</v>
      </c>
      <c r="F5760" s="25">
        <f>IFERROR(_xlfn.XLOOKUP($B5760,'Reference Prices - Do Not Edit'!$C$4:$C$6575,'Reference Prices - Do Not Edit'!$I$4:$I$6575),0)</f>
        <v>0</v>
      </c>
    </row>
    <row r="5761" spans="2:6">
      <c r="B5761" s="475"/>
      <c r="C5761" s="380" t="str">
        <f>IFERROR(_xlfn.XLOOKUP($B5761,'Reference Prices - Do Not Edit'!$C$4:$C$6575,'Reference Prices - Do Not Edit'!$B$4:$B$6575),"-")</f>
        <v>-</v>
      </c>
      <c r="D5761" s="23">
        <f>IFERROR(_xlfn.XLOOKUP($B5761,'Reference Prices - Do Not Edit'!$C$4:$C$6575,'Reference Prices - Do Not Edit'!$D$4:$D$6575),0)</f>
        <v>0</v>
      </c>
      <c r="E5761" s="23">
        <f>IFERROR(_xlfn.XLOOKUP($B5761,'Reference Prices - Do Not Edit'!$C$4:$C$6575,'Reference Prices - Do Not Edit'!$E$4:$E$6575),0)</f>
        <v>0</v>
      </c>
      <c r="F5761" s="25">
        <f>IFERROR(_xlfn.XLOOKUP($B5761,'Reference Prices - Do Not Edit'!$C$4:$C$6575,'Reference Prices - Do Not Edit'!$I$4:$I$6575),0)</f>
        <v>0</v>
      </c>
    </row>
    <row r="5762" spans="2:6">
      <c r="B5762" s="475"/>
      <c r="C5762" s="380" t="str">
        <f>IFERROR(_xlfn.XLOOKUP($B5762,'Reference Prices - Do Not Edit'!$C$4:$C$6575,'Reference Prices - Do Not Edit'!$B$4:$B$6575),"-")</f>
        <v>-</v>
      </c>
      <c r="D5762" s="23">
        <f>IFERROR(_xlfn.XLOOKUP($B5762,'Reference Prices - Do Not Edit'!$C$4:$C$6575,'Reference Prices - Do Not Edit'!$D$4:$D$6575),0)</f>
        <v>0</v>
      </c>
      <c r="E5762" s="23">
        <f>IFERROR(_xlfn.XLOOKUP($B5762,'Reference Prices - Do Not Edit'!$C$4:$C$6575,'Reference Prices - Do Not Edit'!$E$4:$E$6575),0)</f>
        <v>0</v>
      </c>
      <c r="F5762" s="25">
        <f>IFERROR(_xlfn.XLOOKUP($B5762,'Reference Prices - Do Not Edit'!$C$4:$C$6575,'Reference Prices - Do Not Edit'!$I$4:$I$6575),0)</f>
        <v>0</v>
      </c>
    </row>
    <row r="5763" spans="2:6">
      <c r="B5763" s="475"/>
      <c r="C5763" s="380" t="str">
        <f>IFERROR(_xlfn.XLOOKUP($B5763,'Reference Prices - Do Not Edit'!$C$4:$C$6575,'Reference Prices - Do Not Edit'!$B$4:$B$6575),"-")</f>
        <v>-</v>
      </c>
      <c r="D5763" s="23">
        <f>IFERROR(_xlfn.XLOOKUP($B5763,'Reference Prices - Do Not Edit'!$C$4:$C$6575,'Reference Prices - Do Not Edit'!$D$4:$D$6575),0)</f>
        <v>0</v>
      </c>
      <c r="E5763" s="23">
        <f>IFERROR(_xlfn.XLOOKUP($B5763,'Reference Prices - Do Not Edit'!$C$4:$C$6575,'Reference Prices - Do Not Edit'!$E$4:$E$6575),0)</f>
        <v>0</v>
      </c>
      <c r="F5763" s="25">
        <f>IFERROR(_xlfn.XLOOKUP($B5763,'Reference Prices - Do Not Edit'!$C$4:$C$6575,'Reference Prices - Do Not Edit'!$I$4:$I$6575),0)</f>
        <v>0</v>
      </c>
    </row>
    <row r="5764" spans="2:6">
      <c r="B5764" s="475"/>
      <c r="C5764" s="380" t="str">
        <f>IFERROR(_xlfn.XLOOKUP($B5764,'Reference Prices - Do Not Edit'!$C$4:$C$6575,'Reference Prices - Do Not Edit'!$B$4:$B$6575),"-")</f>
        <v>-</v>
      </c>
      <c r="D5764" s="23">
        <f>IFERROR(_xlfn.XLOOKUP($B5764,'Reference Prices - Do Not Edit'!$C$4:$C$6575,'Reference Prices - Do Not Edit'!$D$4:$D$6575),0)</f>
        <v>0</v>
      </c>
      <c r="E5764" s="23">
        <f>IFERROR(_xlfn.XLOOKUP($B5764,'Reference Prices - Do Not Edit'!$C$4:$C$6575,'Reference Prices - Do Not Edit'!$E$4:$E$6575),0)</f>
        <v>0</v>
      </c>
      <c r="F5764" s="25">
        <f>IFERROR(_xlfn.XLOOKUP($B5764,'Reference Prices - Do Not Edit'!$C$4:$C$6575,'Reference Prices - Do Not Edit'!$I$4:$I$6575),0)</f>
        <v>0</v>
      </c>
    </row>
    <row r="5765" spans="2:6">
      <c r="B5765" s="475"/>
      <c r="C5765" s="380" t="str">
        <f>IFERROR(_xlfn.XLOOKUP($B5765,'Reference Prices - Do Not Edit'!$C$4:$C$6575,'Reference Prices - Do Not Edit'!$B$4:$B$6575),"-")</f>
        <v>-</v>
      </c>
      <c r="D5765" s="23">
        <f>IFERROR(_xlfn.XLOOKUP($B5765,'Reference Prices - Do Not Edit'!$C$4:$C$6575,'Reference Prices - Do Not Edit'!$D$4:$D$6575),0)</f>
        <v>0</v>
      </c>
      <c r="E5765" s="23">
        <f>IFERROR(_xlfn.XLOOKUP($B5765,'Reference Prices - Do Not Edit'!$C$4:$C$6575,'Reference Prices - Do Not Edit'!$E$4:$E$6575),0)</f>
        <v>0</v>
      </c>
      <c r="F5765" s="25">
        <f>IFERROR(_xlfn.XLOOKUP($B5765,'Reference Prices - Do Not Edit'!$C$4:$C$6575,'Reference Prices - Do Not Edit'!$I$4:$I$6575),0)</f>
        <v>0</v>
      </c>
    </row>
    <row r="5766" spans="2:6">
      <c r="B5766" s="475"/>
      <c r="C5766" s="380" t="str">
        <f>IFERROR(_xlfn.XLOOKUP($B5766,'Reference Prices - Do Not Edit'!$C$4:$C$6575,'Reference Prices - Do Not Edit'!$B$4:$B$6575),"-")</f>
        <v>-</v>
      </c>
      <c r="D5766" s="23">
        <f>IFERROR(_xlfn.XLOOKUP($B5766,'Reference Prices - Do Not Edit'!$C$4:$C$6575,'Reference Prices - Do Not Edit'!$D$4:$D$6575),0)</f>
        <v>0</v>
      </c>
      <c r="E5766" s="23">
        <f>IFERROR(_xlfn.XLOOKUP($B5766,'Reference Prices - Do Not Edit'!$C$4:$C$6575,'Reference Prices - Do Not Edit'!$E$4:$E$6575),0)</f>
        <v>0</v>
      </c>
      <c r="F5766" s="25">
        <f>IFERROR(_xlfn.XLOOKUP($B5766,'Reference Prices - Do Not Edit'!$C$4:$C$6575,'Reference Prices - Do Not Edit'!$I$4:$I$6575),0)</f>
        <v>0</v>
      </c>
    </row>
    <row r="5767" spans="2:6">
      <c r="B5767" s="475"/>
      <c r="C5767" s="380" t="str">
        <f>IFERROR(_xlfn.XLOOKUP($B5767,'Reference Prices - Do Not Edit'!$C$4:$C$6575,'Reference Prices - Do Not Edit'!$B$4:$B$6575),"-")</f>
        <v>-</v>
      </c>
      <c r="D5767" s="23">
        <f>IFERROR(_xlfn.XLOOKUP($B5767,'Reference Prices - Do Not Edit'!$C$4:$C$6575,'Reference Prices - Do Not Edit'!$D$4:$D$6575),0)</f>
        <v>0</v>
      </c>
      <c r="E5767" s="23">
        <f>IFERROR(_xlfn.XLOOKUP($B5767,'Reference Prices - Do Not Edit'!$C$4:$C$6575,'Reference Prices - Do Not Edit'!$E$4:$E$6575),0)</f>
        <v>0</v>
      </c>
      <c r="F5767" s="25">
        <f>IFERROR(_xlfn.XLOOKUP($B5767,'Reference Prices - Do Not Edit'!$C$4:$C$6575,'Reference Prices - Do Not Edit'!$I$4:$I$6575),0)</f>
        <v>0</v>
      </c>
    </row>
    <row r="5768" spans="2:6">
      <c r="B5768" s="475"/>
      <c r="C5768" s="380" t="str">
        <f>IFERROR(_xlfn.XLOOKUP($B5768,'Reference Prices - Do Not Edit'!$C$4:$C$6575,'Reference Prices - Do Not Edit'!$B$4:$B$6575),"-")</f>
        <v>-</v>
      </c>
      <c r="D5768" s="23">
        <f>IFERROR(_xlfn.XLOOKUP($B5768,'Reference Prices - Do Not Edit'!$C$4:$C$6575,'Reference Prices - Do Not Edit'!$D$4:$D$6575),0)</f>
        <v>0</v>
      </c>
      <c r="E5768" s="23">
        <f>IFERROR(_xlfn.XLOOKUP($B5768,'Reference Prices - Do Not Edit'!$C$4:$C$6575,'Reference Prices - Do Not Edit'!$E$4:$E$6575),0)</f>
        <v>0</v>
      </c>
      <c r="F5768" s="25">
        <f>IFERROR(_xlfn.XLOOKUP($B5768,'Reference Prices - Do Not Edit'!$C$4:$C$6575,'Reference Prices - Do Not Edit'!$I$4:$I$6575),0)</f>
        <v>0</v>
      </c>
    </row>
    <row r="5769" spans="2:6">
      <c r="B5769" s="475"/>
      <c r="C5769" s="380" t="str">
        <f>IFERROR(_xlfn.XLOOKUP($B5769,'Reference Prices - Do Not Edit'!$C$4:$C$6575,'Reference Prices - Do Not Edit'!$B$4:$B$6575),"-")</f>
        <v>-</v>
      </c>
      <c r="D5769" s="23">
        <f>IFERROR(_xlfn.XLOOKUP($B5769,'Reference Prices - Do Not Edit'!$C$4:$C$6575,'Reference Prices - Do Not Edit'!$D$4:$D$6575),0)</f>
        <v>0</v>
      </c>
      <c r="E5769" s="23">
        <f>IFERROR(_xlfn.XLOOKUP($B5769,'Reference Prices - Do Not Edit'!$C$4:$C$6575,'Reference Prices - Do Not Edit'!$E$4:$E$6575),0)</f>
        <v>0</v>
      </c>
      <c r="F5769" s="25">
        <f>IFERROR(_xlfn.XLOOKUP($B5769,'Reference Prices - Do Not Edit'!$C$4:$C$6575,'Reference Prices - Do Not Edit'!$I$4:$I$6575),0)</f>
        <v>0</v>
      </c>
    </row>
    <row r="5770" spans="2:6">
      <c r="B5770" s="475"/>
      <c r="C5770" s="380" t="str">
        <f>IFERROR(_xlfn.XLOOKUP($B5770,'Reference Prices - Do Not Edit'!$C$4:$C$6575,'Reference Prices - Do Not Edit'!$B$4:$B$6575),"-")</f>
        <v>-</v>
      </c>
      <c r="D5770" s="23">
        <f>IFERROR(_xlfn.XLOOKUP($B5770,'Reference Prices - Do Not Edit'!$C$4:$C$6575,'Reference Prices - Do Not Edit'!$D$4:$D$6575),0)</f>
        <v>0</v>
      </c>
      <c r="E5770" s="23">
        <f>IFERROR(_xlfn.XLOOKUP($B5770,'Reference Prices - Do Not Edit'!$C$4:$C$6575,'Reference Prices - Do Not Edit'!$E$4:$E$6575),0)</f>
        <v>0</v>
      </c>
      <c r="F5770" s="25">
        <f>IFERROR(_xlfn.XLOOKUP($B5770,'Reference Prices - Do Not Edit'!$C$4:$C$6575,'Reference Prices - Do Not Edit'!$I$4:$I$6575),0)</f>
        <v>0</v>
      </c>
    </row>
    <row r="5771" spans="2:6">
      <c r="B5771" s="475"/>
      <c r="C5771" s="380" t="str">
        <f>IFERROR(_xlfn.XLOOKUP($B5771,'Reference Prices - Do Not Edit'!$C$4:$C$6575,'Reference Prices - Do Not Edit'!$B$4:$B$6575),"-")</f>
        <v>-</v>
      </c>
      <c r="D5771" s="23">
        <f>IFERROR(_xlfn.XLOOKUP($B5771,'Reference Prices - Do Not Edit'!$C$4:$C$6575,'Reference Prices - Do Not Edit'!$D$4:$D$6575),0)</f>
        <v>0</v>
      </c>
      <c r="E5771" s="23">
        <f>IFERROR(_xlfn.XLOOKUP($B5771,'Reference Prices - Do Not Edit'!$C$4:$C$6575,'Reference Prices - Do Not Edit'!$E$4:$E$6575),0)</f>
        <v>0</v>
      </c>
      <c r="F5771" s="25">
        <f>IFERROR(_xlfn.XLOOKUP($B5771,'Reference Prices - Do Not Edit'!$C$4:$C$6575,'Reference Prices - Do Not Edit'!$I$4:$I$6575),0)</f>
        <v>0</v>
      </c>
    </row>
    <row r="5772" spans="2:6">
      <c r="B5772" s="475"/>
      <c r="C5772" s="380" t="str">
        <f>IFERROR(_xlfn.XLOOKUP($B5772,'Reference Prices - Do Not Edit'!$C$4:$C$6575,'Reference Prices - Do Not Edit'!$B$4:$B$6575),"-")</f>
        <v>-</v>
      </c>
      <c r="D5772" s="23">
        <f>IFERROR(_xlfn.XLOOKUP($B5772,'Reference Prices - Do Not Edit'!$C$4:$C$6575,'Reference Prices - Do Not Edit'!$D$4:$D$6575),0)</f>
        <v>0</v>
      </c>
      <c r="E5772" s="23">
        <f>IFERROR(_xlfn.XLOOKUP($B5772,'Reference Prices - Do Not Edit'!$C$4:$C$6575,'Reference Prices - Do Not Edit'!$E$4:$E$6575),0)</f>
        <v>0</v>
      </c>
      <c r="F5772" s="25">
        <f>IFERROR(_xlfn.XLOOKUP($B5772,'Reference Prices - Do Not Edit'!$C$4:$C$6575,'Reference Prices - Do Not Edit'!$I$4:$I$6575),0)</f>
        <v>0</v>
      </c>
    </row>
    <row r="5773" spans="2:6">
      <c r="B5773" s="475"/>
      <c r="C5773" s="380" t="str">
        <f>IFERROR(_xlfn.XLOOKUP($B5773,'Reference Prices - Do Not Edit'!$C$4:$C$6575,'Reference Prices - Do Not Edit'!$B$4:$B$6575),"-")</f>
        <v>-</v>
      </c>
      <c r="D5773" s="23">
        <f>IFERROR(_xlfn.XLOOKUP($B5773,'Reference Prices - Do Not Edit'!$C$4:$C$6575,'Reference Prices - Do Not Edit'!$D$4:$D$6575),0)</f>
        <v>0</v>
      </c>
      <c r="E5773" s="23">
        <f>IFERROR(_xlfn.XLOOKUP($B5773,'Reference Prices - Do Not Edit'!$C$4:$C$6575,'Reference Prices - Do Not Edit'!$E$4:$E$6575),0)</f>
        <v>0</v>
      </c>
      <c r="F5773" s="25">
        <f>IFERROR(_xlfn.XLOOKUP($B5773,'Reference Prices - Do Not Edit'!$C$4:$C$6575,'Reference Prices - Do Not Edit'!$I$4:$I$6575),0)</f>
        <v>0</v>
      </c>
    </row>
    <row r="5774" spans="2:6">
      <c r="B5774" s="475"/>
      <c r="C5774" s="380" t="str">
        <f>IFERROR(_xlfn.XLOOKUP($B5774,'Reference Prices - Do Not Edit'!$C$4:$C$6575,'Reference Prices - Do Not Edit'!$B$4:$B$6575),"-")</f>
        <v>-</v>
      </c>
      <c r="D5774" s="23">
        <f>IFERROR(_xlfn.XLOOKUP($B5774,'Reference Prices - Do Not Edit'!$C$4:$C$6575,'Reference Prices - Do Not Edit'!$D$4:$D$6575),0)</f>
        <v>0</v>
      </c>
      <c r="E5774" s="23">
        <f>IFERROR(_xlfn.XLOOKUP($B5774,'Reference Prices - Do Not Edit'!$C$4:$C$6575,'Reference Prices - Do Not Edit'!$E$4:$E$6575),0)</f>
        <v>0</v>
      </c>
      <c r="F5774" s="25">
        <f>IFERROR(_xlfn.XLOOKUP($B5774,'Reference Prices - Do Not Edit'!$C$4:$C$6575,'Reference Prices - Do Not Edit'!$I$4:$I$6575),0)</f>
        <v>0</v>
      </c>
    </row>
    <row r="5775" spans="2:6">
      <c r="B5775" s="475"/>
      <c r="C5775" s="380" t="str">
        <f>IFERROR(_xlfn.XLOOKUP($B5775,'Reference Prices - Do Not Edit'!$C$4:$C$6575,'Reference Prices - Do Not Edit'!$B$4:$B$6575),"-")</f>
        <v>-</v>
      </c>
      <c r="D5775" s="23">
        <f>IFERROR(_xlfn.XLOOKUP($B5775,'Reference Prices - Do Not Edit'!$C$4:$C$6575,'Reference Prices - Do Not Edit'!$D$4:$D$6575),0)</f>
        <v>0</v>
      </c>
      <c r="E5775" s="23">
        <f>IFERROR(_xlfn.XLOOKUP($B5775,'Reference Prices - Do Not Edit'!$C$4:$C$6575,'Reference Prices - Do Not Edit'!$E$4:$E$6575),0)</f>
        <v>0</v>
      </c>
      <c r="F5775" s="25">
        <f>IFERROR(_xlfn.XLOOKUP($B5775,'Reference Prices - Do Not Edit'!$C$4:$C$6575,'Reference Prices - Do Not Edit'!$I$4:$I$6575),0)</f>
        <v>0</v>
      </c>
    </row>
    <row r="5776" spans="2:6">
      <c r="B5776" s="475"/>
      <c r="C5776" s="380" t="str">
        <f>IFERROR(_xlfn.XLOOKUP($B5776,'Reference Prices - Do Not Edit'!$C$4:$C$6575,'Reference Prices - Do Not Edit'!$B$4:$B$6575),"-")</f>
        <v>-</v>
      </c>
      <c r="D5776" s="23">
        <f>IFERROR(_xlfn.XLOOKUP($B5776,'Reference Prices - Do Not Edit'!$C$4:$C$6575,'Reference Prices - Do Not Edit'!$D$4:$D$6575),0)</f>
        <v>0</v>
      </c>
      <c r="E5776" s="23">
        <f>IFERROR(_xlfn.XLOOKUP($B5776,'Reference Prices - Do Not Edit'!$C$4:$C$6575,'Reference Prices - Do Not Edit'!$E$4:$E$6575),0)</f>
        <v>0</v>
      </c>
      <c r="F5776" s="25">
        <f>IFERROR(_xlfn.XLOOKUP($B5776,'Reference Prices - Do Not Edit'!$C$4:$C$6575,'Reference Prices - Do Not Edit'!$I$4:$I$6575),0)</f>
        <v>0</v>
      </c>
    </row>
    <row r="5777" spans="2:6">
      <c r="B5777" s="475"/>
      <c r="C5777" s="380" t="str">
        <f>IFERROR(_xlfn.XLOOKUP($B5777,'Reference Prices - Do Not Edit'!$C$4:$C$6575,'Reference Prices - Do Not Edit'!$B$4:$B$6575),"-")</f>
        <v>-</v>
      </c>
      <c r="D5777" s="23">
        <f>IFERROR(_xlfn.XLOOKUP($B5777,'Reference Prices - Do Not Edit'!$C$4:$C$6575,'Reference Prices - Do Not Edit'!$D$4:$D$6575),0)</f>
        <v>0</v>
      </c>
      <c r="E5777" s="23">
        <f>IFERROR(_xlfn.XLOOKUP($B5777,'Reference Prices - Do Not Edit'!$C$4:$C$6575,'Reference Prices - Do Not Edit'!$E$4:$E$6575),0)</f>
        <v>0</v>
      </c>
      <c r="F5777" s="25">
        <f>IFERROR(_xlfn.XLOOKUP($B5777,'Reference Prices - Do Not Edit'!$C$4:$C$6575,'Reference Prices - Do Not Edit'!$I$4:$I$6575),0)</f>
        <v>0</v>
      </c>
    </row>
    <row r="5778" spans="2:6">
      <c r="B5778" s="475"/>
      <c r="C5778" s="380" t="str">
        <f>IFERROR(_xlfn.XLOOKUP($B5778,'Reference Prices - Do Not Edit'!$C$4:$C$6575,'Reference Prices - Do Not Edit'!$B$4:$B$6575),"-")</f>
        <v>-</v>
      </c>
      <c r="D5778" s="23">
        <f>IFERROR(_xlfn.XLOOKUP($B5778,'Reference Prices - Do Not Edit'!$C$4:$C$6575,'Reference Prices - Do Not Edit'!$D$4:$D$6575),0)</f>
        <v>0</v>
      </c>
      <c r="E5778" s="23">
        <f>IFERROR(_xlfn.XLOOKUP($B5778,'Reference Prices - Do Not Edit'!$C$4:$C$6575,'Reference Prices - Do Not Edit'!$E$4:$E$6575),0)</f>
        <v>0</v>
      </c>
      <c r="F5778" s="25">
        <f>IFERROR(_xlfn.XLOOKUP($B5778,'Reference Prices - Do Not Edit'!$C$4:$C$6575,'Reference Prices - Do Not Edit'!$I$4:$I$6575),0)</f>
        <v>0</v>
      </c>
    </row>
    <row r="5779" spans="2:6">
      <c r="B5779" s="475"/>
      <c r="C5779" s="380" t="str">
        <f>IFERROR(_xlfn.XLOOKUP($B5779,'Reference Prices - Do Not Edit'!$C$4:$C$6575,'Reference Prices - Do Not Edit'!$B$4:$B$6575),"-")</f>
        <v>-</v>
      </c>
      <c r="D5779" s="23">
        <f>IFERROR(_xlfn.XLOOKUP($B5779,'Reference Prices - Do Not Edit'!$C$4:$C$6575,'Reference Prices - Do Not Edit'!$D$4:$D$6575),0)</f>
        <v>0</v>
      </c>
      <c r="E5779" s="23">
        <f>IFERROR(_xlfn.XLOOKUP($B5779,'Reference Prices - Do Not Edit'!$C$4:$C$6575,'Reference Prices - Do Not Edit'!$E$4:$E$6575),0)</f>
        <v>0</v>
      </c>
      <c r="F5779" s="25">
        <f>IFERROR(_xlfn.XLOOKUP($B5779,'Reference Prices - Do Not Edit'!$C$4:$C$6575,'Reference Prices - Do Not Edit'!$I$4:$I$6575),0)</f>
        <v>0</v>
      </c>
    </row>
    <row r="5780" spans="2:6">
      <c r="B5780" s="475"/>
      <c r="C5780" s="380" t="str">
        <f>IFERROR(_xlfn.XLOOKUP($B5780,'Reference Prices - Do Not Edit'!$C$4:$C$6575,'Reference Prices - Do Not Edit'!$B$4:$B$6575),"-")</f>
        <v>-</v>
      </c>
      <c r="D5780" s="23">
        <f>IFERROR(_xlfn.XLOOKUP($B5780,'Reference Prices - Do Not Edit'!$C$4:$C$6575,'Reference Prices - Do Not Edit'!$D$4:$D$6575),0)</f>
        <v>0</v>
      </c>
      <c r="E5780" s="23">
        <f>IFERROR(_xlfn.XLOOKUP($B5780,'Reference Prices - Do Not Edit'!$C$4:$C$6575,'Reference Prices - Do Not Edit'!$E$4:$E$6575),0)</f>
        <v>0</v>
      </c>
      <c r="F5780" s="25">
        <f>IFERROR(_xlfn.XLOOKUP($B5780,'Reference Prices - Do Not Edit'!$C$4:$C$6575,'Reference Prices - Do Not Edit'!$I$4:$I$6575),0)</f>
        <v>0</v>
      </c>
    </row>
    <row r="5781" spans="2:6">
      <c r="B5781" s="475"/>
      <c r="C5781" s="380" t="str">
        <f>IFERROR(_xlfn.XLOOKUP($B5781,'Reference Prices - Do Not Edit'!$C$4:$C$6575,'Reference Prices - Do Not Edit'!$B$4:$B$6575),"-")</f>
        <v>-</v>
      </c>
      <c r="D5781" s="23">
        <f>IFERROR(_xlfn.XLOOKUP($B5781,'Reference Prices - Do Not Edit'!$C$4:$C$6575,'Reference Prices - Do Not Edit'!$D$4:$D$6575),0)</f>
        <v>0</v>
      </c>
      <c r="E5781" s="23">
        <f>IFERROR(_xlfn.XLOOKUP($B5781,'Reference Prices - Do Not Edit'!$C$4:$C$6575,'Reference Prices - Do Not Edit'!$E$4:$E$6575),0)</f>
        <v>0</v>
      </c>
      <c r="F5781" s="25">
        <f>IFERROR(_xlfn.XLOOKUP($B5781,'Reference Prices - Do Not Edit'!$C$4:$C$6575,'Reference Prices - Do Not Edit'!$I$4:$I$6575),0)</f>
        <v>0</v>
      </c>
    </row>
    <row r="5782" spans="2:6">
      <c r="B5782" s="475"/>
      <c r="C5782" s="380" t="str">
        <f>IFERROR(_xlfn.XLOOKUP($B5782,'Reference Prices - Do Not Edit'!$C$4:$C$6575,'Reference Prices - Do Not Edit'!$B$4:$B$6575),"-")</f>
        <v>-</v>
      </c>
      <c r="D5782" s="23">
        <f>IFERROR(_xlfn.XLOOKUP($B5782,'Reference Prices - Do Not Edit'!$C$4:$C$6575,'Reference Prices - Do Not Edit'!$D$4:$D$6575),0)</f>
        <v>0</v>
      </c>
      <c r="E5782" s="23">
        <f>IFERROR(_xlfn.XLOOKUP($B5782,'Reference Prices - Do Not Edit'!$C$4:$C$6575,'Reference Prices - Do Not Edit'!$E$4:$E$6575),0)</f>
        <v>0</v>
      </c>
      <c r="F5782" s="25">
        <f>IFERROR(_xlfn.XLOOKUP($B5782,'Reference Prices - Do Not Edit'!$C$4:$C$6575,'Reference Prices - Do Not Edit'!$I$4:$I$6575),0)</f>
        <v>0</v>
      </c>
    </row>
    <row r="5783" spans="2:6">
      <c r="B5783" s="475"/>
      <c r="C5783" s="380" t="str">
        <f>IFERROR(_xlfn.XLOOKUP($B5783,'Reference Prices - Do Not Edit'!$C$4:$C$6575,'Reference Prices - Do Not Edit'!$B$4:$B$6575),"-")</f>
        <v>-</v>
      </c>
      <c r="D5783" s="23">
        <f>IFERROR(_xlfn.XLOOKUP($B5783,'Reference Prices - Do Not Edit'!$C$4:$C$6575,'Reference Prices - Do Not Edit'!$D$4:$D$6575),0)</f>
        <v>0</v>
      </c>
      <c r="E5783" s="23">
        <f>IFERROR(_xlfn.XLOOKUP($B5783,'Reference Prices - Do Not Edit'!$C$4:$C$6575,'Reference Prices - Do Not Edit'!$E$4:$E$6575),0)</f>
        <v>0</v>
      </c>
      <c r="F5783" s="25">
        <f>IFERROR(_xlfn.XLOOKUP($B5783,'Reference Prices - Do Not Edit'!$C$4:$C$6575,'Reference Prices - Do Not Edit'!$I$4:$I$6575),0)</f>
        <v>0</v>
      </c>
    </row>
    <row r="5784" spans="2:6">
      <c r="B5784" s="475"/>
      <c r="C5784" s="380" t="str">
        <f>IFERROR(_xlfn.XLOOKUP($B5784,'Reference Prices - Do Not Edit'!$C$4:$C$6575,'Reference Prices - Do Not Edit'!$B$4:$B$6575),"-")</f>
        <v>-</v>
      </c>
      <c r="D5784" s="23">
        <f>IFERROR(_xlfn.XLOOKUP($B5784,'Reference Prices - Do Not Edit'!$C$4:$C$6575,'Reference Prices - Do Not Edit'!$D$4:$D$6575),0)</f>
        <v>0</v>
      </c>
      <c r="E5784" s="23">
        <f>IFERROR(_xlfn.XLOOKUP($B5784,'Reference Prices - Do Not Edit'!$C$4:$C$6575,'Reference Prices - Do Not Edit'!$E$4:$E$6575),0)</f>
        <v>0</v>
      </c>
      <c r="F5784" s="25">
        <f>IFERROR(_xlfn.XLOOKUP($B5784,'Reference Prices - Do Not Edit'!$C$4:$C$6575,'Reference Prices - Do Not Edit'!$I$4:$I$6575),0)</f>
        <v>0</v>
      </c>
    </row>
    <row r="5785" spans="2:6">
      <c r="B5785" s="475"/>
      <c r="C5785" s="380" t="str">
        <f>IFERROR(_xlfn.XLOOKUP($B5785,'Reference Prices - Do Not Edit'!$C$4:$C$6575,'Reference Prices - Do Not Edit'!$B$4:$B$6575),"-")</f>
        <v>-</v>
      </c>
      <c r="D5785" s="23">
        <f>IFERROR(_xlfn.XLOOKUP($B5785,'Reference Prices - Do Not Edit'!$C$4:$C$6575,'Reference Prices - Do Not Edit'!$D$4:$D$6575),0)</f>
        <v>0</v>
      </c>
      <c r="E5785" s="23">
        <f>IFERROR(_xlfn.XLOOKUP($B5785,'Reference Prices - Do Not Edit'!$C$4:$C$6575,'Reference Prices - Do Not Edit'!$E$4:$E$6575),0)</f>
        <v>0</v>
      </c>
      <c r="F5785" s="25">
        <f>IFERROR(_xlfn.XLOOKUP($B5785,'Reference Prices - Do Not Edit'!$C$4:$C$6575,'Reference Prices - Do Not Edit'!$I$4:$I$6575),0)</f>
        <v>0</v>
      </c>
    </row>
    <row r="5786" spans="2:6">
      <c r="B5786" s="475"/>
      <c r="C5786" s="380" t="str">
        <f>IFERROR(_xlfn.XLOOKUP($B5786,'Reference Prices - Do Not Edit'!$C$4:$C$6575,'Reference Prices - Do Not Edit'!$B$4:$B$6575),"-")</f>
        <v>-</v>
      </c>
      <c r="D5786" s="23">
        <f>IFERROR(_xlfn.XLOOKUP($B5786,'Reference Prices - Do Not Edit'!$C$4:$C$6575,'Reference Prices - Do Not Edit'!$D$4:$D$6575),0)</f>
        <v>0</v>
      </c>
      <c r="E5786" s="23">
        <f>IFERROR(_xlfn.XLOOKUP($B5786,'Reference Prices - Do Not Edit'!$C$4:$C$6575,'Reference Prices - Do Not Edit'!$E$4:$E$6575),0)</f>
        <v>0</v>
      </c>
      <c r="F5786" s="25">
        <f>IFERROR(_xlfn.XLOOKUP($B5786,'Reference Prices - Do Not Edit'!$C$4:$C$6575,'Reference Prices - Do Not Edit'!$I$4:$I$6575),0)</f>
        <v>0</v>
      </c>
    </row>
    <row r="5787" spans="2:6">
      <c r="B5787" s="475"/>
      <c r="C5787" s="380" t="str">
        <f>IFERROR(_xlfn.XLOOKUP($B5787,'Reference Prices - Do Not Edit'!$C$4:$C$6575,'Reference Prices - Do Not Edit'!$B$4:$B$6575),"-")</f>
        <v>-</v>
      </c>
      <c r="D5787" s="23">
        <f>IFERROR(_xlfn.XLOOKUP($B5787,'Reference Prices - Do Not Edit'!$C$4:$C$6575,'Reference Prices - Do Not Edit'!$D$4:$D$6575),0)</f>
        <v>0</v>
      </c>
      <c r="E5787" s="23">
        <f>IFERROR(_xlfn.XLOOKUP($B5787,'Reference Prices - Do Not Edit'!$C$4:$C$6575,'Reference Prices - Do Not Edit'!$E$4:$E$6575),0)</f>
        <v>0</v>
      </c>
      <c r="F5787" s="25">
        <f>IFERROR(_xlfn.XLOOKUP($B5787,'Reference Prices - Do Not Edit'!$C$4:$C$6575,'Reference Prices - Do Not Edit'!$I$4:$I$6575),0)</f>
        <v>0</v>
      </c>
    </row>
    <row r="5788" spans="2:6">
      <c r="B5788" s="475"/>
      <c r="C5788" s="380" t="str">
        <f>IFERROR(_xlfn.XLOOKUP($B5788,'Reference Prices - Do Not Edit'!$C$4:$C$6575,'Reference Prices - Do Not Edit'!$B$4:$B$6575),"-")</f>
        <v>-</v>
      </c>
      <c r="D5788" s="23">
        <f>IFERROR(_xlfn.XLOOKUP($B5788,'Reference Prices - Do Not Edit'!$C$4:$C$6575,'Reference Prices - Do Not Edit'!$D$4:$D$6575),0)</f>
        <v>0</v>
      </c>
      <c r="E5788" s="23">
        <f>IFERROR(_xlfn.XLOOKUP($B5788,'Reference Prices - Do Not Edit'!$C$4:$C$6575,'Reference Prices - Do Not Edit'!$E$4:$E$6575),0)</f>
        <v>0</v>
      </c>
      <c r="F5788" s="25">
        <f>IFERROR(_xlfn.XLOOKUP($B5788,'Reference Prices - Do Not Edit'!$C$4:$C$6575,'Reference Prices - Do Not Edit'!$I$4:$I$6575),0)</f>
        <v>0</v>
      </c>
    </row>
    <row r="5789" spans="2:6">
      <c r="B5789" s="475"/>
      <c r="C5789" s="380" t="str">
        <f>IFERROR(_xlfn.XLOOKUP($B5789,'Reference Prices - Do Not Edit'!$C$4:$C$6575,'Reference Prices - Do Not Edit'!$B$4:$B$6575),"-")</f>
        <v>-</v>
      </c>
      <c r="D5789" s="23">
        <f>IFERROR(_xlfn.XLOOKUP($B5789,'Reference Prices - Do Not Edit'!$C$4:$C$6575,'Reference Prices - Do Not Edit'!$D$4:$D$6575),0)</f>
        <v>0</v>
      </c>
      <c r="E5789" s="23">
        <f>IFERROR(_xlfn.XLOOKUP($B5789,'Reference Prices - Do Not Edit'!$C$4:$C$6575,'Reference Prices - Do Not Edit'!$E$4:$E$6575),0)</f>
        <v>0</v>
      </c>
      <c r="F5789" s="25">
        <f>IFERROR(_xlfn.XLOOKUP($B5789,'Reference Prices - Do Not Edit'!$C$4:$C$6575,'Reference Prices - Do Not Edit'!$I$4:$I$6575),0)</f>
        <v>0</v>
      </c>
    </row>
    <row r="5790" spans="2:6">
      <c r="B5790" s="475"/>
      <c r="C5790" s="380" t="str">
        <f>IFERROR(_xlfn.XLOOKUP($B5790,'Reference Prices - Do Not Edit'!$C$4:$C$6575,'Reference Prices - Do Not Edit'!$B$4:$B$6575),"-")</f>
        <v>-</v>
      </c>
      <c r="D5790" s="23">
        <f>IFERROR(_xlfn.XLOOKUP($B5790,'Reference Prices - Do Not Edit'!$C$4:$C$6575,'Reference Prices - Do Not Edit'!$D$4:$D$6575),0)</f>
        <v>0</v>
      </c>
      <c r="E5790" s="23">
        <f>IFERROR(_xlfn.XLOOKUP($B5790,'Reference Prices - Do Not Edit'!$C$4:$C$6575,'Reference Prices - Do Not Edit'!$E$4:$E$6575),0)</f>
        <v>0</v>
      </c>
      <c r="F5790" s="25">
        <f>IFERROR(_xlfn.XLOOKUP($B5790,'Reference Prices - Do Not Edit'!$C$4:$C$6575,'Reference Prices - Do Not Edit'!$I$4:$I$6575),0)</f>
        <v>0</v>
      </c>
    </row>
    <row r="5791" spans="2:6">
      <c r="B5791" s="475"/>
      <c r="C5791" s="380" t="str">
        <f>IFERROR(_xlfn.XLOOKUP($B5791,'Reference Prices - Do Not Edit'!$C$4:$C$6575,'Reference Prices - Do Not Edit'!$B$4:$B$6575),"-")</f>
        <v>-</v>
      </c>
      <c r="D5791" s="23">
        <f>IFERROR(_xlfn.XLOOKUP($B5791,'Reference Prices - Do Not Edit'!$C$4:$C$6575,'Reference Prices - Do Not Edit'!$D$4:$D$6575),0)</f>
        <v>0</v>
      </c>
      <c r="E5791" s="23">
        <f>IFERROR(_xlfn.XLOOKUP($B5791,'Reference Prices - Do Not Edit'!$C$4:$C$6575,'Reference Prices - Do Not Edit'!$E$4:$E$6575),0)</f>
        <v>0</v>
      </c>
      <c r="F5791" s="25">
        <f>IFERROR(_xlfn.XLOOKUP($B5791,'Reference Prices - Do Not Edit'!$C$4:$C$6575,'Reference Prices - Do Not Edit'!$I$4:$I$6575),0)</f>
        <v>0</v>
      </c>
    </row>
    <row r="5792" spans="2:6">
      <c r="B5792" s="475"/>
      <c r="C5792" s="380" t="str">
        <f>IFERROR(_xlfn.XLOOKUP($B5792,'Reference Prices - Do Not Edit'!$C$4:$C$6575,'Reference Prices - Do Not Edit'!$B$4:$B$6575),"-")</f>
        <v>-</v>
      </c>
      <c r="D5792" s="23">
        <f>IFERROR(_xlfn.XLOOKUP($B5792,'Reference Prices - Do Not Edit'!$C$4:$C$6575,'Reference Prices - Do Not Edit'!$D$4:$D$6575),0)</f>
        <v>0</v>
      </c>
      <c r="E5792" s="23">
        <f>IFERROR(_xlfn.XLOOKUP($B5792,'Reference Prices - Do Not Edit'!$C$4:$C$6575,'Reference Prices - Do Not Edit'!$E$4:$E$6575),0)</f>
        <v>0</v>
      </c>
      <c r="F5792" s="25">
        <f>IFERROR(_xlfn.XLOOKUP($B5792,'Reference Prices - Do Not Edit'!$C$4:$C$6575,'Reference Prices - Do Not Edit'!$I$4:$I$6575),0)</f>
        <v>0</v>
      </c>
    </row>
    <row r="5793" spans="2:6">
      <c r="B5793" s="475"/>
      <c r="C5793" s="380" t="str">
        <f>IFERROR(_xlfn.XLOOKUP($B5793,'Reference Prices - Do Not Edit'!$C$4:$C$6575,'Reference Prices - Do Not Edit'!$B$4:$B$6575),"-")</f>
        <v>-</v>
      </c>
      <c r="D5793" s="23">
        <f>IFERROR(_xlfn.XLOOKUP($B5793,'Reference Prices - Do Not Edit'!$C$4:$C$6575,'Reference Prices - Do Not Edit'!$D$4:$D$6575),0)</f>
        <v>0</v>
      </c>
      <c r="E5793" s="23">
        <f>IFERROR(_xlfn.XLOOKUP($B5793,'Reference Prices - Do Not Edit'!$C$4:$C$6575,'Reference Prices - Do Not Edit'!$E$4:$E$6575),0)</f>
        <v>0</v>
      </c>
      <c r="F5793" s="25">
        <f>IFERROR(_xlfn.XLOOKUP($B5793,'Reference Prices - Do Not Edit'!$C$4:$C$6575,'Reference Prices - Do Not Edit'!$I$4:$I$6575),0)</f>
        <v>0</v>
      </c>
    </row>
    <row r="5794" spans="2:6">
      <c r="B5794" s="475"/>
      <c r="C5794" s="380" t="str">
        <f>IFERROR(_xlfn.XLOOKUP($B5794,'Reference Prices - Do Not Edit'!$C$4:$C$6575,'Reference Prices - Do Not Edit'!$B$4:$B$6575),"-")</f>
        <v>-</v>
      </c>
      <c r="D5794" s="23">
        <f>IFERROR(_xlfn.XLOOKUP($B5794,'Reference Prices - Do Not Edit'!$C$4:$C$6575,'Reference Prices - Do Not Edit'!$D$4:$D$6575),0)</f>
        <v>0</v>
      </c>
      <c r="E5794" s="23">
        <f>IFERROR(_xlfn.XLOOKUP($B5794,'Reference Prices - Do Not Edit'!$C$4:$C$6575,'Reference Prices - Do Not Edit'!$E$4:$E$6575),0)</f>
        <v>0</v>
      </c>
      <c r="F5794" s="25">
        <f>IFERROR(_xlfn.XLOOKUP($B5794,'Reference Prices - Do Not Edit'!$C$4:$C$6575,'Reference Prices - Do Not Edit'!$I$4:$I$6575),0)</f>
        <v>0</v>
      </c>
    </row>
    <row r="5795" spans="2:6">
      <c r="B5795" s="475"/>
      <c r="C5795" s="380" t="str">
        <f>IFERROR(_xlfn.XLOOKUP($B5795,'Reference Prices - Do Not Edit'!$C$4:$C$6575,'Reference Prices - Do Not Edit'!$B$4:$B$6575),"-")</f>
        <v>-</v>
      </c>
      <c r="D5795" s="23">
        <f>IFERROR(_xlfn.XLOOKUP($B5795,'Reference Prices - Do Not Edit'!$C$4:$C$6575,'Reference Prices - Do Not Edit'!$D$4:$D$6575),0)</f>
        <v>0</v>
      </c>
      <c r="E5795" s="23">
        <f>IFERROR(_xlfn.XLOOKUP($B5795,'Reference Prices - Do Not Edit'!$C$4:$C$6575,'Reference Prices - Do Not Edit'!$E$4:$E$6575),0)</f>
        <v>0</v>
      </c>
      <c r="F5795" s="25">
        <f>IFERROR(_xlfn.XLOOKUP($B5795,'Reference Prices - Do Not Edit'!$C$4:$C$6575,'Reference Prices - Do Not Edit'!$I$4:$I$6575),0)</f>
        <v>0</v>
      </c>
    </row>
    <row r="5796" spans="2:6">
      <c r="B5796" s="475"/>
      <c r="C5796" s="380" t="str">
        <f>IFERROR(_xlfn.XLOOKUP($B5796,'Reference Prices - Do Not Edit'!$C$4:$C$6575,'Reference Prices - Do Not Edit'!$B$4:$B$6575),"-")</f>
        <v>-</v>
      </c>
      <c r="D5796" s="23">
        <f>IFERROR(_xlfn.XLOOKUP($B5796,'Reference Prices - Do Not Edit'!$C$4:$C$6575,'Reference Prices - Do Not Edit'!$D$4:$D$6575),0)</f>
        <v>0</v>
      </c>
      <c r="E5796" s="23">
        <f>IFERROR(_xlfn.XLOOKUP($B5796,'Reference Prices - Do Not Edit'!$C$4:$C$6575,'Reference Prices - Do Not Edit'!$E$4:$E$6575),0)</f>
        <v>0</v>
      </c>
      <c r="F5796" s="25">
        <f>IFERROR(_xlfn.XLOOKUP($B5796,'Reference Prices - Do Not Edit'!$C$4:$C$6575,'Reference Prices - Do Not Edit'!$I$4:$I$6575),0)</f>
        <v>0</v>
      </c>
    </row>
    <row r="5797" spans="2:6">
      <c r="B5797" s="475"/>
      <c r="C5797" s="380" t="str">
        <f>IFERROR(_xlfn.XLOOKUP($B5797,'Reference Prices - Do Not Edit'!$C$4:$C$6575,'Reference Prices - Do Not Edit'!$B$4:$B$6575),"-")</f>
        <v>-</v>
      </c>
      <c r="D5797" s="23">
        <f>IFERROR(_xlfn.XLOOKUP($B5797,'Reference Prices - Do Not Edit'!$C$4:$C$6575,'Reference Prices - Do Not Edit'!$D$4:$D$6575),0)</f>
        <v>0</v>
      </c>
      <c r="E5797" s="23">
        <f>IFERROR(_xlfn.XLOOKUP($B5797,'Reference Prices - Do Not Edit'!$C$4:$C$6575,'Reference Prices - Do Not Edit'!$E$4:$E$6575),0)</f>
        <v>0</v>
      </c>
      <c r="F5797" s="25">
        <f>IFERROR(_xlfn.XLOOKUP($B5797,'Reference Prices - Do Not Edit'!$C$4:$C$6575,'Reference Prices - Do Not Edit'!$I$4:$I$6575),0)</f>
        <v>0</v>
      </c>
    </row>
    <row r="5798" spans="2:6">
      <c r="B5798" s="475"/>
      <c r="C5798" s="380" t="str">
        <f>IFERROR(_xlfn.XLOOKUP($B5798,'Reference Prices - Do Not Edit'!$C$4:$C$6575,'Reference Prices - Do Not Edit'!$B$4:$B$6575),"-")</f>
        <v>-</v>
      </c>
      <c r="D5798" s="23">
        <f>IFERROR(_xlfn.XLOOKUP($B5798,'Reference Prices - Do Not Edit'!$C$4:$C$6575,'Reference Prices - Do Not Edit'!$D$4:$D$6575),0)</f>
        <v>0</v>
      </c>
      <c r="E5798" s="23">
        <f>IFERROR(_xlfn.XLOOKUP($B5798,'Reference Prices - Do Not Edit'!$C$4:$C$6575,'Reference Prices - Do Not Edit'!$E$4:$E$6575),0)</f>
        <v>0</v>
      </c>
      <c r="F5798" s="25">
        <f>IFERROR(_xlfn.XLOOKUP($B5798,'Reference Prices - Do Not Edit'!$C$4:$C$6575,'Reference Prices - Do Not Edit'!$I$4:$I$6575),0)</f>
        <v>0</v>
      </c>
    </row>
    <row r="5799" spans="2:6">
      <c r="B5799" s="475"/>
      <c r="C5799" s="380" t="str">
        <f>IFERROR(_xlfn.XLOOKUP($B5799,'Reference Prices - Do Not Edit'!$C$4:$C$6575,'Reference Prices - Do Not Edit'!$B$4:$B$6575),"-")</f>
        <v>-</v>
      </c>
      <c r="D5799" s="23">
        <f>IFERROR(_xlfn.XLOOKUP($B5799,'Reference Prices - Do Not Edit'!$C$4:$C$6575,'Reference Prices - Do Not Edit'!$D$4:$D$6575),0)</f>
        <v>0</v>
      </c>
      <c r="E5799" s="23">
        <f>IFERROR(_xlfn.XLOOKUP($B5799,'Reference Prices - Do Not Edit'!$C$4:$C$6575,'Reference Prices - Do Not Edit'!$E$4:$E$6575),0)</f>
        <v>0</v>
      </c>
      <c r="F5799" s="25">
        <f>IFERROR(_xlfn.XLOOKUP($B5799,'Reference Prices - Do Not Edit'!$C$4:$C$6575,'Reference Prices - Do Not Edit'!$I$4:$I$6575),0)</f>
        <v>0</v>
      </c>
    </row>
    <row r="5800" spans="2:6">
      <c r="B5800" s="475"/>
      <c r="C5800" s="380" t="str">
        <f>IFERROR(_xlfn.XLOOKUP($B5800,'Reference Prices - Do Not Edit'!$C$4:$C$6575,'Reference Prices - Do Not Edit'!$B$4:$B$6575),"-")</f>
        <v>-</v>
      </c>
      <c r="D5800" s="23">
        <f>IFERROR(_xlfn.XLOOKUP($B5800,'Reference Prices - Do Not Edit'!$C$4:$C$6575,'Reference Prices - Do Not Edit'!$D$4:$D$6575),0)</f>
        <v>0</v>
      </c>
      <c r="E5800" s="23">
        <f>IFERROR(_xlfn.XLOOKUP($B5800,'Reference Prices - Do Not Edit'!$C$4:$C$6575,'Reference Prices - Do Not Edit'!$E$4:$E$6575),0)</f>
        <v>0</v>
      </c>
      <c r="F5800" s="25">
        <f>IFERROR(_xlfn.XLOOKUP($B5800,'Reference Prices - Do Not Edit'!$C$4:$C$6575,'Reference Prices - Do Not Edit'!$I$4:$I$6575),0)</f>
        <v>0</v>
      </c>
    </row>
    <row r="5801" spans="2:6">
      <c r="B5801" s="475"/>
      <c r="C5801" s="380" t="str">
        <f>IFERROR(_xlfn.XLOOKUP($B5801,'Reference Prices - Do Not Edit'!$C$4:$C$6575,'Reference Prices - Do Not Edit'!$B$4:$B$6575),"-")</f>
        <v>-</v>
      </c>
      <c r="D5801" s="23">
        <f>IFERROR(_xlfn.XLOOKUP($B5801,'Reference Prices - Do Not Edit'!$C$4:$C$6575,'Reference Prices - Do Not Edit'!$D$4:$D$6575),0)</f>
        <v>0</v>
      </c>
      <c r="E5801" s="23">
        <f>IFERROR(_xlfn.XLOOKUP($B5801,'Reference Prices - Do Not Edit'!$C$4:$C$6575,'Reference Prices - Do Not Edit'!$E$4:$E$6575),0)</f>
        <v>0</v>
      </c>
      <c r="F5801" s="25">
        <f>IFERROR(_xlfn.XLOOKUP($B5801,'Reference Prices - Do Not Edit'!$C$4:$C$6575,'Reference Prices - Do Not Edit'!$I$4:$I$6575),0)</f>
        <v>0</v>
      </c>
    </row>
    <row r="5802" spans="2:6">
      <c r="B5802" s="475"/>
      <c r="C5802" s="380" t="str">
        <f>IFERROR(_xlfn.XLOOKUP($B5802,'Reference Prices - Do Not Edit'!$C$4:$C$6575,'Reference Prices - Do Not Edit'!$B$4:$B$6575),"-")</f>
        <v>-</v>
      </c>
      <c r="D5802" s="23">
        <f>IFERROR(_xlfn.XLOOKUP($B5802,'Reference Prices - Do Not Edit'!$C$4:$C$6575,'Reference Prices - Do Not Edit'!$D$4:$D$6575),0)</f>
        <v>0</v>
      </c>
      <c r="E5802" s="23">
        <f>IFERROR(_xlfn.XLOOKUP($B5802,'Reference Prices - Do Not Edit'!$C$4:$C$6575,'Reference Prices - Do Not Edit'!$E$4:$E$6575),0)</f>
        <v>0</v>
      </c>
      <c r="F5802" s="25">
        <f>IFERROR(_xlfn.XLOOKUP($B5802,'Reference Prices - Do Not Edit'!$C$4:$C$6575,'Reference Prices - Do Not Edit'!$I$4:$I$6575),0)</f>
        <v>0</v>
      </c>
    </row>
    <row r="5803" spans="2:6">
      <c r="B5803" s="475"/>
      <c r="C5803" s="380" t="str">
        <f>IFERROR(_xlfn.XLOOKUP($B5803,'Reference Prices - Do Not Edit'!$C$4:$C$6575,'Reference Prices - Do Not Edit'!$B$4:$B$6575),"-")</f>
        <v>-</v>
      </c>
      <c r="D5803" s="23">
        <f>IFERROR(_xlfn.XLOOKUP($B5803,'Reference Prices - Do Not Edit'!$C$4:$C$6575,'Reference Prices - Do Not Edit'!$D$4:$D$6575),0)</f>
        <v>0</v>
      </c>
      <c r="E5803" s="23">
        <f>IFERROR(_xlfn.XLOOKUP($B5803,'Reference Prices - Do Not Edit'!$C$4:$C$6575,'Reference Prices - Do Not Edit'!$E$4:$E$6575),0)</f>
        <v>0</v>
      </c>
      <c r="F5803" s="25">
        <f>IFERROR(_xlfn.XLOOKUP($B5803,'Reference Prices - Do Not Edit'!$C$4:$C$6575,'Reference Prices - Do Not Edit'!$I$4:$I$6575),0)</f>
        <v>0</v>
      </c>
    </row>
    <row r="5804" spans="2:6">
      <c r="B5804" s="475"/>
      <c r="C5804" s="380" t="str">
        <f>IFERROR(_xlfn.XLOOKUP($B5804,'Reference Prices - Do Not Edit'!$C$4:$C$6575,'Reference Prices - Do Not Edit'!$B$4:$B$6575),"-")</f>
        <v>-</v>
      </c>
      <c r="D5804" s="23">
        <f>IFERROR(_xlfn.XLOOKUP($B5804,'Reference Prices - Do Not Edit'!$C$4:$C$6575,'Reference Prices - Do Not Edit'!$D$4:$D$6575),0)</f>
        <v>0</v>
      </c>
      <c r="E5804" s="23">
        <f>IFERROR(_xlfn.XLOOKUP($B5804,'Reference Prices - Do Not Edit'!$C$4:$C$6575,'Reference Prices - Do Not Edit'!$E$4:$E$6575),0)</f>
        <v>0</v>
      </c>
      <c r="F5804" s="25">
        <f>IFERROR(_xlfn.XLOOKUP($B5804,'Reference Prices - Do Not Edit'!$C$4:$C$6575,'Reference Prices - Do Not Edit'!$I$4:$I$6575),0)</f>
        <v>0</v>
      </c>
    </row>
    <row r="5805" spans="2:6">
      <c r="B5805" s="475"/>
      <c r="C5805" s="380" t="str">
        <f>IFERROR(_xlfn.XLOOKUP($B5805,'Reference Prices - Do Not Edit'!$C$4:$C$6575,'Reference Prices - Do Not Edit'!$B$4:$B$6575),"-")</f>
        <v>-</v>
      </c>
      <c r="D5805" s="23">
        <f>IFERROR(_xlfn.XLOOKUP($B5805,'Reference Prices - Do Not Edit'!$C$4:$C$6575,'Reference Prices - Do Not Edit'!$D$4:$D$6575),0)</f>
        <v>0</v>
      </c>
      <c r="E5805" s="23">
        <f>IFERROR(_xlfn.XLOOKUP($B5805,'Reference Prices - Do Not Edit'!$C$4:$C$6575,'Reference Prices - Do Not Edit'!$E$4:$E$6575),0)</f>
        <v>0</v>
      </c>
      <c r="F5805" s="25">
        <f>IFERROR(_xlfn.XLOOKUP($B5805,'Reference Prices - Do Not Edit'!$C$4:$C$6575,'Reference Prices - Do Not Edit'!$I$4:$I$6575),0)</f>
        <v>0</v>
      </c>
    </row>
    <row r="5806" spans="2:6">
      <c r="B5806" s="475"/>
      <c r="C5806" s="380" t="str">
        <f>IFERROR(_xlfn.XLOOKUP($B5806,'Reference Prices - Do Not Edit'!$C$4:$C$6575,'Reference Prices - Do Not Edit'!$B$4:$B$6575),"-")</f>
        <v>-</v>
      </c>
      <c r="D5806" s="23">
        <f>IFERROR(_xlfn.XLOOKUP($B5806,'Reference Prices - Do Not Edit'!$C$4:$C$6575,'Reference Prices - Do Not Edit'!$D$4:$D$6575),0)</f>
        <v>0</v>
      </c>
      <c r="E5806" s="23">
        <f>IFERROR(_xlfn.XLOOKUP($B5806,'Reference Prices - Do Not Edit'!$C$4:$C$6575,'Reference Prices - Do Not Edit'!$E$4:$E$6575),0)</f>
        <v>0</v>
      </c>
      <c r="F5806" s="25">
        <f>IFERROR(_xlfn.XLOOKUP($B5806,'Reference Prices - Do Not Edit'!$C$4:$C$6575,'Reference Prices - Do Not Edit'!$I$4:$I$6575),0)</f>
        <v>0</v>
      </c>
    </row>
    <row r="5807" spans="2:6">
      <c r="B5807" s="475"/>
      <c r="C5807" s="380" t="str">
        <f>IFERROR(_xlfn.XLOOKUP($B5807,'Reference Prices - Do Not Edit'!$C$4:$C$6575,'Reference Prices - Do Not Edit'!$B$4:$B$6575),"-")</f>
        <v>-</v>
      </c>
      <c r="D5807" s="23">
        <f>IFERROR(_xlfn.XLOOKUP($B5807,'Reference Prices - Do Not Edit'!$C$4:$C$6575,'Reference Prices - Do Not Edit'!$D$4:$D$6575),0)</f>
        <v>0</v>
      </c>
      <c r="E5807" s="23">
        <f>IFERROR(_xlfn.XLOOKUP($B5807,'Reference Prices - Do Not Edit'!$C$4:$C$6575,'Reference Prices - Do Not Edit'!$E$4:$E$6575),0)</f>
        <v>0</v>
      </c>
      <c r="F5807" s="25">
        <f>IFERROR(_xlfn.XLOOKUP($B5807,'Reference Prices - Do Not Edit'!$C$4:$C$6575,'Reference Prices - Do Not Edit'!$I$4:$I$6575),0)</f>
        <v>0</v>
      </c>
    </row>
    <row r="5808" spans="2:6">
      <c r="B5808" s="475"/>
      <c r="C5808" s="380" t="str">
        <f>IFERROR(_xlfn.XLOOKUP($B5808,'Reference Prices - Do Not Edit'!$C$4:$C$6575,'Reference Prices - Do Not Edit'!$B$4:$B$6575),"-")</f>
        <v>-</v>
      </c>
      <c r="D5808" s="23">
        <f>IFERROR(_xlfn.XLOOKUP($B5808,'Reference Prices - Do Not Edit'!$C$4:$C$6575,'Reference Prices - Do Not Edit'!$D$4:$D$6575),0)</f>
        <v>0</v>
      </c>
      <c r="E5808" s="23">
        <f>IFERROR(_xlfn.XLOOKUP($B5808,'Reference Prices - Do Not Edit'!$C$4:$C$6575,'Reference Prices - Do Not Edit'!$E$4:$E$6575),0)</f>
        <v>0</v>
      </c>
      <c r="F5808" s="25">
        <f>IFERROR(_xlfn.XLOOKUP($B5808,'Reference Prices - Do Not Edit'!$C$4:$C$6575,'Reference Prices - Do Not Edit'!$I$4:$I$6575),0)</f>
        <v>0</v>
      </c>
    </row>
    <row r="5809" spans="2:6">
      <c r="B5809" s="475"/>
      <c r="C5809" s="380" t="str">
        <f>IFERROR(_xlfn.XLOOKUP($B5809,'Reference Prices - Do Not Edit'!$C$4:$C$6575,'Reference Prices - Do Not Edit'!$B$4:$B$6575),"-")</f>
        <v>-</v>
      </c>
      <c r="D5809" s="23">
        <f>IFERROR(_xlfn.XLOOKUP($B5809,'Reference Prices - Do Not Edit'!$C$4:$C$6575,'Reference Prices - Do Not Edit'!$D$4:$D$6575),0)</f>
        <v>0</v>
      </c>
      <c r="E5809" s="23">
        <f>IFERROR(_xlfn.XLOOKUP($B5809,'Reference Prices - Do Not Edit'!$C$4:$C$6575,'Reference Prices - Do Not Edit'!$E$4:$E$6575),0)</f>
        <v>0</v>
      </c>
      <c r="F5809" s="25">
        <f>IFERROR(_xlfn.XLOOKUP($B5809,'Reference Prices - Do Not Edit'!$C$4:$C$6575,'Reference Prices - Do Not Edit'!$I$4:$I$6575),0)</f>
        <v>0</v>
      </c>
    </row>
    <row r="5810" spans="2:6">
      <c r="B5810" s="475"/>
      <c r="C5810" s="380" t="str">
        <f>IFERROR(_xlfn.XLOOKUP($B5810,'Reference Prices - Do Not Edit'!$C$4:$C$6575,'Reference Prices - Do Not Edit'!$B$4:$B$6575),"-")</f>
        <v>-</v>
      </c>
      <c r="D5810" s="23">
        <f>IFERROR(_xlfn.XLOOKUP($B5810,'Reference Prices - Do Not Edit'!$C$4:$C$6575,'Reference Prices - Do Not Edit'!$D$4:$D$6575),0)</f>
        <v>0</v>
      </c>
      <c r="E5810" s="23">
        <f>IFERROR(_xlfn.XLOOKUP($B5810,'Reference Prices - Do Not Edit'!$C$4:$C$6575,'Reference Prices - Do Not Edit'!$E$4:$E$6575),0)</f>
        <v>0</v>
      </c>
      <c r="F5810" s="25">
        <f>IFERROR(_xlfn.XLOOKUP($B5810,'Reference Prices - Do Not Edit'!$C$4:$C$6575,'Reference Prices - Do Not Edit'!$I$4:$I$6575),0)</f>
        <v>0</v>
      </c>
    </row>
    <row r="5811" spans="2:6">
      <c r="B5811" s="475"/>
      <c r="C5811" s="380" t="str">
        <f>IFERROR(_xlfn.XLOOKUP($B5811,'Reference Prices - Do Not Edit'!$C$4:$C$6575,'Reference Prices - Do Not Edit'!$B$4:$B$6575),"-")</f>
        <v>-</v>
      </c>
      <c r="D5811" s="23">
        <f>IFERROR(_xlfn.XLOOKUP($B5811,'Reference Prices - Do Not Edit'!$C$4:$C$6575,'Reference Prices - Do Not Edit'!$D$4:$D$6575),0)</f>
        <v>0</v>
      </c>
      <c r="E5811" s="23">
        <f>IFERROR(_xlfn.XLOOKUP($B5811,'Reference Prices - Do Not Edit'!$C$4:$C$6575,'Reference Prices - Do Not Edit'!$E$4:$E$6575),0)</f>
        <v>0</v>
      </c>
      <c r="F5811" s="25">
        <f>IFERROR(_xlfn.XLOOKUP($B5811,'Reference Prices - Do Not Edit'!$C$4:$C$6575,'Reference Prices - Do Not Edit'!$I$4:$I$6575),0)</f>
        <v>0</v>
      </c>
    </row>
    <row r="5812" spans="2:6">
      <c r="B5812" s="475"/>
      <c r="C5812" s="380" t="str">
        <f>IFERROR(_xlfn.XLOOKUP($B5812,'Reference Prices - Do Not Edit'!$C$4:$C$6575,'Reference Prices - Do Not Edit'!$B$4:$B$6575),"-")</f>
        <v>-</v>
      </c>
      <c r="D5812" s="23">
        <f>IFERROR(_xlfn.XLOOKUP($B5812,'Reference Prices - Do Not Edit'!$C$4:$C$6575,'Reference Prices - Do Not Edit'!$D$4:$D$6575),0)</f>
        <v>0</v>
      </c>
      <c r="E5812" s="23">
        <f>IFERROR(_xlfn.XLOOKUP($B5812,'Reference Prices - Do Not Edit'!$C$4:$C$6575,'Reference Prices - Do Not Edit'!$E$4:$E$6575),0)</f>
        <v>0</v>
      </c>
      <c r="F5812" s="25">
        <f>IFERROR(_xlfn.XLOOKUP($B5812,'Reference Prices - Do Not Edit'!$C$4:$C$6575,'Reference Prices - Do Not Edit'!$I$4:$I$6575),0)</f>
        <v>0</v>
      </c>
    </row>
    <row r="5813" spans="2:6">
      <c r="B5813" s="475"/>
      <c r="C5813" s="380" t="str">
        <f>IFERROR(_xlfn.XLOOKUP($B5813,'Reference Prices - Do Not Edit'!$C$4:$C$6575,'Reference Prices - Do Not Edit'!$B$4:$B$6575),"-")</f>
        <v>-</v>
      </c>
      <c r="D5813" s="23">
        <f>IFERROR(_xlfn.XLOOKUP($B5813,'Reference Prices - Do Not Edit'!$C$4:$C$6575,'Reference Prices - Do Not Edit'!$D$4:$D$6575),0)</f>
        <v>0</v>
      </c>
      <c r="E5813" s="23">
        <f>IFERROR(_xlfn.XLOOKUP($B5813,'Reference Prices - Do Not Edit'!$C$4:$C$6575,'Reference Prices - Do Not Edit'!$E$4:$E$6575),0)</f>
        <v>0</v>
      </c>
      <c r="F5813" s="25">
        <f>IFERROR(_xlfn.XLOOKUP($B5813,'Reference Prices - Do Not Edit'!$C$4:$C$6575,'Reference Prices - Do Not Edit'!$I$4:$I$6575),0)</f>
        <v>0</v>
      </c>
    </row>
    <row r="5814" spans="2:6">
      <c r="B5814" s="475"/>
      <c r="C5814" s="380" t="str">
        <f>IFERROR(_xlfn.XLOOKUP($B5814,'Reference Prices - Do Not Edit'!$C$4:$C$6575,'Reference Prices - Do Not Edit'!$B$4:$B$6575),"-")</f>
        <v>-</v>
      </c>
      <c r="D5814" s="23">
        <f>IFERROR(_xlfn.XLOOKUP($B5814,'Reference Prices - Do Not Edit'!$C$4:$C$6575,'Reference Prices - Do Not Edit'!$D$4:$D$6575),0)</f>
        <v>0</v>
      </c>
      <c r="E5814" s="23">
        <f>IFERROR(_xlfn.XLOOKUP($B5814,'Reference Prices - Do Not Edit'!$C$4:$C$6575,'Reference Prices - Do Not Edit'!$E$4:$E$6575),0)</f>
        <v>0</v>
      </c>
      <c r="F5814" s="25">
        <f>IFERROR(_xlfn.XLOOKUP($B5814,'Reference Prices - Do Not Edit'!$C$4:$C$6575,'Reference Prices - Do Not Edit'!$I$4:$I$6575),0)</f>
        <v>0</v>
      </c>
    </row>
    <row r="5815" spans="2:6">
      <c r="B5815" s="475"/>
      <c r="C5815" s="380" t="str">
        <f>IFERROR(_xlfn.XLOOKUP($B5815,'Reference Prices - Do Not Edit'!$C$4:$C$6575,'Reference Prices - Do Not Edit'!$B$4:$B$6575),"-")</f>
        <v>-</v>
      </c>
      <c r="D5815" s="23">
        <f>IFERROR(_xlfn.XLOOKUP($B5815,'Reference Prices - Do Not Edit'!$C$4:$C$6575,'Reference Prices - Do Not Edit'!$D$4:$D$6575),0)</f>
        <v>0</v>
      </c>
      <c r="E5815" s="23">
        <f>IFERROR(_xlfn.XLOOKUP($B5815,'Reference Prices - Do Not Edit'!$C$4:$C$6575,'Reference Prices - Do Not Edit'!$E$4:$E$6575),0)</f>
        <v>0</v>
      </c>
      <c r="F5815" s="25">
        <f>IFERROR(_xlfn.XLOOKUP($B5815,'Reference Prices - Do Not Edit'!$C$4:$C$6575,'Reference Prices - Do Not Edit'!$I$4:$I$6575),0)</f>
        <v>0</v>
      </c>
    </row>
    <row r="5816" spans="2:6">
      <c r="B5816" s="475"/>
      <c r="C5816" s="380" t="str">
        <f>IFERROR(_xlfn.XLOOKUP($B5816,'Reference Prices - Do Not Edit'!$C$4:$C$6575,'Reference Prices - Do Not Edit'!$B$4:$B$6575),"-")</f>
        <v>-</v>
      </c>
      <c r="D5816" s="23">
        <f>IFERROR(_xlfn.XLOOKUP($B5816,'Reference Prices - Do Not Edit'!$C$4:$C$6575,'Reference Prices - Do Not Edit'!$D$4:$D$6575),0)</f>
        <v>0</v>
      </c>
      <c r="E5816" s="23">
        <f>IFERROR(_xlfn.XLOOKUP($B5816,'Reference Prices - Do Not Edit'!$C$4:$C$6575,'Reference Prices - Do Not Edit'!$E$4:$E$6575),0)</f>
        <v>0</v>
      </c>
      <c r="F5816" s="25">
        <f>IFERROR(_xlfn.XLOOKUP($B5816,'Reference Prices - Do Not Edit'!$C$4:$C$6575,'Reference Prices - Do Not Edit'!$I$4:$I$6575),0)</f>
        <v>0</v>
      </c>
    </row>
    <row r="5817" spans="2:6">
      <c r="B5817" s="475"/>
      <c r="C5817" s="380" t="str">
        <f>IFERROR(_xlfn.XLOOKUP($B5817,'Reference Prices - Do Not Edit'!$C$4:$C$6575,'Reference Prices - Do Not Edit'!$B$4:$B$6575),"-")</f>
        <v>-</v>
      </c>
      <c r="D5817" s="23">
        <f>IFERROR(_xlfn.XLOOKUP($B5817,'Reference Prices - Do Not Edit'!$C$4:$C$6575,'Reference Prices - Do Not Edit'!$D$4:$D$6575),0)</f>
        <v>0</v>
      </c>
      <c r="E5817" s="23">
        <f>IFERROR(_xlfn.XLOOKUP($B5817,'Reference Prices - Do Not Edit'!$C$4:$C$6575,'Reference Prices - Do Not Edit'!$E$4:$E$6575),0)</f>
        <v>0</v>
      </c>
      <c r="F5817" s="25">
        <f>IFERROR(_xlfn.XLOOKUP($B5817,'Reference Prices - Do Not Edit'!$C$4:$C$6575,'Reference Prices - Do Not Edit'!$I$4:$I$6575),0)</f>
        <v>0</v>
      </c>
    </row>
    <row r="5818" spans="2:6">
      <c r="B5818" s="475"/>
      <c r="C5818" s="380" t="str">
        <f>IFERROR(_xlfn.XLOOKUP($B5818,'Reference Prices - Do Not Edit'!$C$4:$C$6575,'Reference Prices - Do Not Edit'!$B$4:$B$6575),"-")</f>
        <v>-</v>
      </c>
      <c r="D5818" s="23">
        <f>IFERROR(_xlfn.XLOOKUP($B5818,'Reference Prices - Do Not Edit'!$C$4:$C$6575,'Reference Prices - Do Not Edit'!$D$4:$D$6575),0)</f>
        <v>0</v>
      </c>
      <c r="E5818" s="23">
        <f>IFERROR(_xlfn.XLOOKUP($B5818,'Reference Prices - Do Not Edit'!$C$4:$C$6575,'Reference Prices - Do Not Edit'!$E$4:$E$6575),0)</f>
        <v>0</v>
      </c>
      <c r="F5818" s="25">
        <f>IFERROR(_xlfn.XLOOKUP($B5818,'Reference Prices - Do Not Edit'!$C$4:$C$6575,'Reference Prices - Do Not Edit'!$I$4:$I$6575),0)</f>
        <v>0</v>
      </c>
    </row>
    <row r="5819" spans="2:6">
      <c r="B5819" s="475"/>
      <c r="C5819" s="380" t="str">
        <f>IFERROR(_xlfn.XLOOKUP($B5819,'Reference Prices - Do Not Edit'!$C$4:$C$6575,'Reference Prices - Do Not Edit'!$B$4:$B$6575),"-")</f>
        <v>-</v>
      </c>
      <c r="D5819" s="23">
        <f>IFERROR(_xlfn.XLOOKUP($B5819,'Reference Prices - Do Not Edit'!$C$4:$C$6575,'Reference Prices - Do Not Edit'!$D$4:$D$6575),0)</f>
        <v>0</v>
      </c>
      <c r="E5819" s="23">
        <f>IFERROR(_xlfn.XLOOKUP($B5819,'Reference Prices - Do Not Edit'!$C$4:$C$6575,'Reference Prices - Do Not Edit'!$E$4:$E$6575),0)</f>
        <v>0</v>
      </c>
      <c r="F5819" s="25">
        <f>IFERROR(_xlfn.XLOOKUP($B5819,'Reference Prices - Do Not Edit'!$C$4:$C$6575,'Reference Prices - Do Not Edit'!$I$4:$I$6575),0)</f>
        <v>0</v>
      </c>
    </row>
    <row r="5820" spans="2:6">
      <c r="B5820" s="475"/>
      <c r="C5820" s="380" t="str">
        <f>IFERROR(_xlfn.XLOOKUP($B5820,'Reference Prices - Do Not Edit'!$C$4:$C$6575,'Reference Prices - Do Not Edit'!$B$4:$B$6575),"-")</f>
        <v>-</v>
      </c>
      <c r="D5820" s="23">
        <f>IFERROR(_xlfn.XLOOKUP($B5820,'Reference Prices - Do Not Edit'!$C$4:$C$6575,'Reference Prices - Do Not Edit'!$D$4:$D$6575),0)</f>
        <v>0</v>
      </c>
      <c r="E5820" s="23">
        <f>IFERROR(_xlfn.XLOOKUP($B5820,'Reference Prices - Do Not Edit'!$C$4:$C$6575,'Reference Prices - Do Not Edit'!$E$4:$E$6575),0)</f>
        <v>0</v>
      </c>
      <c r="F5820" s="25">
        <f>IFERROR(_xlfn.XLOOKUP($B5820,'Reference Prices - Do Not Edit'!$C$4:$C$6575,'Reference Prices - Do Not Edit'!$I$4:$I$6575),0)</f>
        <v>0</v>
      </c>
    </row>
    <row r="5821" spans="2:6">
      <c r="B5821" s="475"/>
      <c r="C5821" s="380" t="str">
        <f>IFERROR(_xlfn.XLOOKUP($B5821,'Reference Prices - Do Not Edit'!$C$4:$C$6575,'Reference Prices - Do Not Edit'!$B$4:$B$6575),"-")</f>
        <v>-</v>
      </c>
      <c r="D5821" s="23">
        <f>IFERROR(_xlfn.XLOOKUP($B5821,'Reference Prices - Do Not Edit'!$C$4:$C$6575,'Reference Prices - Do Not Edit'!$D$4:$D$6575),0)</f>
        <v>0</v>
      </c>
      <c r="E5821" s="23">
        <f>IFERROR(_xlfn.XLOOKUP($B5821,'Reference Prices - Do Not Edit'!$C$4:$C$6575,'Reference Prices - Do Not Edit'!$E$4:$E$6575),0)</f>
        <v>0</v>
      </c>
      <c r="F5821" s="25">
        <f>IFERROR(_xlfn.XLOOKUP($B5821,'Reference Prices - Do Not Edit'!$C$4:$C$6575,'Reference Prices - Do Not Edit'!$I$4:$I$6575),0)</f>
        <v>0</v>
      </c>
    </row>
    <row r="5822" spans="2:6">
      <c r="B5822" s="475"/>
      <c r="C5822" s="380" t="str">
        <f>IFERROR(_xlfn.XLOOKUP($B5822,'Reference Prices - Do Not Edit'!$C$4:$C$6575,'Reference Prices - Do Not Edit'!$B$4:$B$6575),"-")</f>
        <v>-</v>
      </c>
      <c r="D5822" s="23">
        <f>IFERROR(_xlfn.XLOOKUP($B5822,'Reference Prices - Do Not Edit'!$C$4:$C$6575,'Reference Prices - Do Not Edit'!$D$4:$D$6575),0)</f>
        <v>0</v>
      </c>
      <c r="E5822" s="23">
        <f>IFERROR(_xlfn.XLOOKUP($B5822,'Reference Prices - Do Not Edit'!$C$4:$C$6575,'Reference Prices - Do Not Edit'!$E$4:$E$6575),0)</f>
        <v>0</v>
      </c>
      <c r="F5822" s="25">
        <f>IFERROR(_xlfn.XLOOKUP($B5822,'Reference Prices - Do Not Edit'!$C$4:$C$6575,'Reference Prices - Do Not Edit'!$I$4:$I$6575),0)</f>
        <v>0</v>
      </c>
    </row>
    <row r="5823" spans="2:6">
      <c r="B5823" s="475"/>
      <c r="C5823" s="380" t="str">
        <f>IFERROR(_xlfn.XLOOKUP($B5823,'Reference Prices - Do Not Edit'!$C$4:$C$6575,'Reference Prices - Do Not Edit'!$B$4:$B$6575),"-")</f>
        <v>-</v>
      </c>
      <c r="D5823" s="23">
        <f>IFERROR(_xlfn.XLOOKUP($B5823,'Reference Prices - Do Not Edit'!$C$4:$C$6575,'Reference Prices - Do Not Edit'!$D$4:$D$6575),0)</f>
        <v>0</v>
      </c>
      <c r="E5823" s="23">
        <f>IFERROR(_xlfn.XLOOKUP($B5823,'Reference Prices - Do Not Edit'!$C$4:$C$6575,'Reference Prices - Do Not Edit'!$E$4:$E$6575),0)</f>
        <v>0</v>
      </c>
      <c r="F5823" s="25">
        <f>IFERROR(_xlfn.XLOOKUP($B5823,'Reference Prices - Do Not Edit'!$C$4:$C$6575,'Reference Prices - Do Not Edit'!$I$4:$I$6575),0)</f>
        <v>0</v>
      </c>
    </row>
    <row r="5824" spans="2:6">
      <c r="B5824" s="475"/>
      <c r="C5824" s="380" t="str">
        <f>IFERROR(_xlfn.XLOOKUP($B5824,'Reference Prices - Do Not Edit'!$C$4:$C$6575,'Reference Prices - Do Not Edit'!$B$4:$B$6575),"-")</f>
        <v>-</v>
      </c>
      <c r="D5824" s="23">
        <f>IFERROR(_xlfn.XLOOKUP($B5824,'Reference Prices - Do Not Edit'!$C$4:$C$6575,'Reference Prices - Do Not Edit'!$D$4:$D$6575),0)</f>
        <v>0</v>
      </c>
      <c r="E5824" s="23">
        <f>IFERROR(_xlfn.XLOOKUP($B5824,'Reference Prices - Do Not Edit'!$C$4:$C$6575,'Reference Prices - Do Not Edit'!$E$4:$E$6575),0)</f>
        <v>0</v>
      </c>
      <c r="F5824" s="25">
        <f>IFERROR(_xlfn.XLOOKUP($B5824,'Reference Prices - Do Not Edit'!$C$4:$C$6575,'Reference Prices - Do Not Edit'!$I$4:$I$6575),0)</f>
        <v>0</v>
      </c>
    </row>
    <row r="5825" spans="2:6">
      <c r="B5825" s="475"/>
      <c r="C5825" s="380" t="str">
        <f>IFERROR(_xlfn.XLOOKUP($B5825,'Reference Prices - Do Not Edit'!$C$4:$C$6575,'Reference Prices - Do Not Edit'!$B$4:$B$6575),"-")</f>
        <v>-</v>
      </c>
      <c r="D5825" s="23">
        <f>IFERROR(_xlfn.XLOOKUP($B5825,'Reference Prices - Do Not Edit'!$C$4:$C$6575,'Reference Prices - Do Not Edit'!$D$4:$D$6575),0)</f>
        <v>0</v>
      </c>
      <c r="E5825" s="23">
        <f>IFERROR(_xlfn.XLOOKUP($B5825,'Reference Prices - Do Not Edit'!$C$4:$C$6575,'Reference Prices - Do Not Edit'!$E$4:$E$6575),0)</f>
        <v>0</v>
      </c>
      <c r="F5825" s="25">
        <f>IFERROR(_xlfn.XLOOKUP($B5825,'Reference Prices - Do Not Edit'!$C$4:$C$6575,'Reference Prices - Do Not Edit'!$I$4:$I$6575),0)</f>
        <v>0</v>
      </c>
    </row>
    <row r="5826" spans="2:6">
      <c r="B5826" s="475"/>
      <c r="C5826" s="380" t="str">
        <f>IFERROR(_xlfn.XLOOKUP($B5826,'Reference Prices - Do Not Edit'!$C$4:$C$6575,'Reference Prices - Do Not Edit'!$B$4:$B$6575),"-")</f>
        <v>-</v>
      </c>
      <c r="D5826" s="23">
        <f>IFERROR(_xlfn.XLOOKUP($B5826,'Reference Prices - Do Not Edit'!$C$4:$C$6575,'Reference Prices - Do Not Edit'!$D$4:$D$6575),0)</f>
        <v>0</v>
      </c>
      <c r="E5826" s="23">
        <f>IFERROR(_xlfn.XLOOKUP($B5826,'Reference Prices - Do Not Edit'!$C$4:$C$6575,'Reference Prices - Do Not Edit'!$E$4:$E$6575),0)</f>
        <v>0</v>
      </c>
      <c r="F5826" s="25">
        <f>IFERROR(_xlfn.XLOOKUP($B5826,'Reference Prices - Do Not Edit'!$C$4:$C$6575,'Reference Prices - Do Not Edit'!$I$4:$I$6575),0)</f>
        <v>0</v>
      </c>
    </row>
    <row r="5827" spans="2:6">
      <c r="B5827" s="475"/>
      <c r="C5827" s="380" t="str">
        <f>IFERROR(_xlfn.XLOOKUP($B5827,'Reference Prices - Do Not Edit'!$C$4:$C$6575,'Reference Prices - Do Not Edit'!$B$4:$B$6575),"-")</f>
        <v>-</v>
      </c>
      <c r="D5827" s="23">
        <f>IFERROR(_xlfn.XLOOKUP($B5827,'Reference Prices - Do Not Edit'!$C$4:$C$6575,'Reference Prices - Do Not Edit'!$D$4:$D$6575),0)</f>
        <v>0</v>
      </c>
      <c r="E5827" s="23">
        <f>IFERROR(_xlfn.XLOOKUP($B5827,'Reference Prices - Do Not Edit'!$C$4:$C$6575,'Reference Prices - Do Not Edit'!$E$4:$E$6575),0)</f>
        <v>0</v>
      </c>
      <c r="F5827" s="25">
        <f>IFERROR(_xlfn.XLOOKUP($B5827,'Reference Prices - Do Not Edit'!$C$4:$C$6575,'Reference Prices - Do Not Edit'!$I$4:$I$6575),0)</f>
        <v>0</v>
      </c>
    </row>
    <row r="5828" spans="2:6">
      <c r="B5828" s="475"/>
      <c r="C5828" s="380" t="str">
        <f>IFERROR(_xlfn.XLOOKUP($B5828,'Reference Prices - Do Not Edit'!$C$4:$C$6575,'Reference Prices - Do Not Edit'!$B$4:$B$6575),"-")</f>
        <v>-</v>
      </c>
      <c r="D5828" s="23">
        <f>IFERROR(_xlfn.XLOOKUP($B5828,'Reference Prices - Do Not Edit'!$C$4:$C$6575,'Reference Prices - Do Not Edit'!$D$4:$D$6575),0)</f>
        <v>0</v>
      </c>
      <c r="E5828" s="23">
        <f>IFERROR(_xlfn.XLOOKUP($B5828,'Reference Prices - Do Not Edit'!$C$4:$C$6575,'Reference Prices - Do Not Edit'!$E$4:$E$6575),0)</f>
        <v>0</v>
      </c>
      <c r="F5828" s="25">
        <f>IFERROR(_xlfn.XLOOKUP($B5828,'Reference Prices - Do Not Edit'!$C$4:$C$6575,'Reference Prices - Do Not Edit'!$I$4:$I$6575),0)</f>
        <v>0</v>
      </c>
    </row>
    <row r="5829" spans="2:6">
      <c r="B5829" s="475"/>
      <c r="C5829" s="380" t="str">
        <f>IFERROR(_xlfn.XLOOKUP($B5829,'Reference Prices - Do Not Edit'!$C$4:$C$6575,'Reference Prices - Do Not Edit'!$B$4:$B$6575),"-")</f>
        <v>-</v>
      </c>
      <c r="D5829" s="23">
        <f>IFERROR(_xlfn.XLOOKUP($B5829,'Reference Prices - Do Not Edit'!$C$4:$C$6575,'Reference Prices - Do Not Edit'!$D$4:$D$6575),0)</f>
        <v>0</v>
      </c>
      <c r="E5829" s="23">
        <f>IFERROR(_xlfn.XLOOKUP($B5829,'Reference Prices - Do Not Edit'!$C$4:$C$6575,'Reference Prices - Do Not Edit'!$E$4:$E$6575),0)</f>
        <v>0</v>
      </c>
      <c r="F5829" s="25">
        <f>IFERROR(_xlfn.XLOOKUP($B5829,'Reference Prices - Do Not Edit'!$C$4:$C$6575,'Reference Prices - Do Not Edit'!$I$4:$I$6575),0)</f>
        <v>0</v>
      </c>
    </row>
    <row r="5830" spans="2:6">
      <c r="B5830" s="475"/>
      <c r="C5830" s="380" t="str">
        <f>IFERROR(_xlfn.XLOOKUP($B5830,'Reference Prices - Do Not Edit'!$C$4:$C$6575,'Reference Prices - Do Not Edit'!$B$4:$B$6575),"-")</f>
        <v>-</v>
      </c>
      <c r="D5830" s="23">
        <f>IFERROR(_xlfn.XLOOKUP($B5830,'Reference Prices - Do Not Edit'!$C$4:$C$6575,'Reference Prices - Do Not Edit'!$D$4:$D$6575),0)</f>
        <v>0</v>
      </c>
      <c r="E5830" s="23">
        <f>IFERROR(_xlfn.XLOOKUP($B5830,'Reference Prices - Do Not Edit'!$C$4:$C$6575,'Reference Prices - Do Not Edit'!$E$4:$E$6575),0)</f>
        <v>0</v>
      </c>
      <c r="F5830" s="25">
        <f>IFERROR(_xlfn.XLOOKUP($B5830,'Reference Prices - Do Not Edit'!$C$4:$C$6575,'Reference Prices - Do Not Edit'!$I$4:$I$6575),0)</f>
        <v>0</v>
      </c>
    </row>
    <row r="5831" spans="2:6">
      <c r="B5831" s="475"/>
      <c r="C5831" s="380" t="str">
        <f>IFERROR(_xlfn.XLOOKUP($B5831,'Reference Prices - Do Not Edit'!$C$4:$C$6575,'Reference Prices - Do Not Edit'!$B$4:$B$6575),"-")</f>
        <v>-</v>
      </c>
      <c r="D5831" s="23">
        <f>IFERROR(_xlfn.XLOOKUP($B5831,'Reference Prices - Do Not Edit'!$C$4:$C$6575,'Reference Prices - Do Not Edit'!$D$4:$D$6575),0)</f>
        <v>0</v>
      </c>
      <c r="E5831" s="23">
        <f>IFERROR(_xlfn.XLOOKUP($B5831,'Reference Prices - Do Not Edit'!$C$4:$C$6575,'Reference Prices - Do Not Edit'!$E$4:$E$6575),0)</f>
        <v>0</v>
      </c>
      <c r="F5831" s="25">
        <f>IFERROR(_xlfn.XLOOKUP($B5831,'Reference Prices - Do Not Edit'!$C$4:$C$6575,'Reference Prices - Do Not Edit'!$I$4:$I$6575),0)</f>
        <v>0</v>
      </c>
    </row>
    <row r="5832" spans="2:6">
      <c r="B5832" s="475"/>
      <c r="C5832" s="380" t="str">
        <f>IFERROR(_xlfn.XLOOKUP($B5832,'Reference Prices - Do Not Edit'!$C$4:$C$6575,'Reference Prices - Do Not Edit'!$B$4:$B$6575),"-")</f>
        <v>-</v>
      </c>
      <c r="D5832" s="23">
        <f>IFERROR(_xlfn.XLOOKUP($B5832,'Reference Prices - Do Not Edit'!$C$4:$C$6575,'Reference Prices - Do Not Edit'!$D$4:$D$6575),0)</f>
        <v>0</v>
      </c>
      <c r="E5832" s="23">
        <f>IFERROR(_xlfn.XLOOKUP($B5832,'Reference Prices - Do Not Edit'!$C$4:$C$6575,'Reference Prices - Do Not Edit'!$E$4:$E$6575),0)</f>
        <v>0</v>
      </c>
      <c r="F5832" s="25">
        <f>IFERROR(_xlfn.XLOOKUP($B5832,'Reference Prices - Do Not Edit'!$C$4:$C$6575,'Reference Prices - Do Not Edit'!$I$4:$I$6575),0)</f>
        <v>0</v>
      </c>
    </row>
    <row r="5833" spans="2:6">
      <c r="B5833" s="475"/>
      <c r="C5833" s="380" t="str">
        <f>IFERROR(_xlfn.XLOOKUP($B5833,'Reference Prices - Do Not Edit'!$C$4:$C$6575,'Reference Prices - Do Not Edit'!$B$4:$B$6575),"-")</f>
        <v>-</v>
      </c>
      <c r="D5833" s="23">
        <f>IFERROR(_xlfn.XLOOKUP($B5833,'Reference Prices - Do Not Edit'!$C$4:$C$6575,'Reference Prices - Do Not Edit'!$D$4:$D$6575),0)</f>
        <v>0</v>
      </c>
      <c r="E5833" s="23">
        <f>IFERROR(_xlfn.XLOOKUP($B5833,'Reference Prices - Do Not Edit'!$C$4:$C$6575,'Reference Prices - Do Not Edit'!$E$4:$E$6575),0)</f>
        <v>0</v>
      </c>
      <c r="F5833" s="25">
        <f>IFERROR(_xlfn.XLOOKUP($B5833,'Reference Prices - Do Not Edit'!$C$4:$C$6575,'Reference Prices - Do Not Edit'!$I$4:$I$6575),0)</f>
        <v>0</v>
      </c>
    </row>
    <row r="5834" spans="2:6">
      <c r="B5834" s="475"/>
      <c r="C5834" s="380" t="str">
        <f>IFERROR(_xlfn.XLOOKUP($B5834,'Reference Prices - Do Not Edit'!$C$4:$C$6575,'Reference Prices - Do Not Edit'!$B$4:$B$6575),"-")</f>
        <v>-</v>
      </c>
      <c r="D5834" s="23">
        <f>IFERROR(_xlfn.XLOOKUP($B5834,'Reference Prices - Do Not Edit'!$C$4:$C$6575,'Reference Prices - Do Not Edit'!$D$4:$D$6575),0)</f>
        <v>0</v>
      </c>
      <c r="E5834" s="23">
        <f>IFERROR(_xlfn.XLOOKUP($B5834,'Reference Prices - Do Not Edit'!$C$4:$C$6575,'Reference Prices - Do Not Edit'!$E$4:$E$6575),0)</f>
        <v>0</v>
      </c>
      <c r="F5834" s="25">
        <f>IFERROR(_xlfn.XLOOKUP($B5834,'Reference Prices - Do Not Edit'!$C$4:$C$6575,'Reference Prices - Do Not Edit'!$I$4:$I$6575),0)</f>
        <v>0</v>
      </c>
    </row>
    <row r="5835" spans="2:6">
      <c r="B5835" s="475"/>
      <c r="C5835" s="380" t="str">
        <f>IFERROR(_xlfn.XLOOKUP($B5835,'Reference Prices - Do Not Edit'!$C$4:$C$6575,'Reference Prices - Do Not Edit'!$B$4:$B$6575),"-")</f>
        <v>-</v>
      </c>
      <c r="D5835" s="23">
        <f>IFERROR(_xlfn.XLOOKUP($B5835,'Reference Prices - Do Not Edit'!$C$4:$C$6575,'Reference Prices - Do Not Edit'!$D$4:$D$6575),0)</f>
        <v>0</v>
      </c>
      <c r="E5835" s="23">
        <f>IFERROR(_xlfn.XLOOKUP($B5835,'Reference Prices - Do Not Edit'!$C$4:$C$6575,'Reference Prices - Do Not Edit'!$E$4:$E$6575),0)</f>
        <v>0</v>
      </c>
      <c r="F5835" s="25">
        <f>IFERROR(_xlfn.XLOOKUP($B5835,'Reference Prices - Do Not Edit'!$C$4:$C$6575,'Reference Prices - Do Not Edit'!$I$4:$I$6575),0)</f>
        <v>0</v>
      </c>
    </row>
    <row r="5836" spans="2:6">
      <c r="B5836" s="475"/>
      <c r="C5836" s="380" t="str">
        <f>IFERROR(_xlfn.XLOOKUP($B5836,'Reference Prices - Do Not Edit'!$C$4:$C$6575,'Reference Prices - Do Not Edit'!$B$4:$B$6575),"-")</f>
        <v>-</v>
      </c>
      <c r="D5836" s="23">
        <f>IFERROR(_xlfn.XLOOKUP($B5836,'Reference Prices - Do Not Edit'!$C$4:$C$6575,'Reference Prices - Do Not Edit'!$D$4:$D$6575),0)</f>
        <v>0</v>
      </c>
      <c r="E5836" s="23">
        <f>IFERROR(_xlfn.XLOOKUP($B5836,'Reference Prices - Do Not Edit'!$C$4:$C$6575,'Reference Prices - Do Not Edit'!$E$4:$E$6575),0)</f>
        <v>0</v>
      </c>
      <c r="F5836" s="25">
        <f>IFERROR(_xlfn.XLOOKUP($B5836,'Reference Prices - Do Not Edit'!$C$4:$C$6575,'Reference Prices - Do Not Edit'!$I$4:$I$6575),0)</f>
        <v>0</v>
      </c>
    </row>
    <row r="5837" spans="2:6">
      <c r="B5837" s="475"/>
      <c r="C5837" s="380" t="str">
        <f>IFERROR(_xlfn.XLOOKUP($B5837,'Reference Prices - Do Not Edit'!$C$4:$C$6575,'Reference Prices - Do Not Edit'!$B$4:$B$6575),"-")</f>
        <v>-</v>
      </c>
      <c r="D5837" s="23">
        <f>IFERROR(_xlfn.XLOOKUP($B5837,'Reference Prices - Do Not Edit'!$C$4:$C$6575,'Reference Prices - Do Not Edit'!$D$4:$D$6575),0)</f>
        <v>0</v>
      </c>
      <c r="E5837" s="23">
        <f>IFERROR(_xlfn.XLOOKUP($B5837,'Reference Prices - Do Not Edit'!$C$4:$C$6575,'Reference Prices - Do Not Edit'!$E$4:$E$6575),0)</f>
        <v>0</v>
      </c>
      <c r="F5837" s="25">
        <f>IFERROR(_xlfn.XLOOKUP($B5837,'Reference Prices - Do Not Edit'!$C$4:$C$6575,'Reference Prices - Do Not Edit'!$I$4:$I$6575),0)</f>
        <v>0</v>
      </c>
    </row>
    <row r="5838" spans="2:6">
      <c r="B5838" s="475"/>
      <c r="C5838" s="380" t="str">
        <f>IFERROR(_xlfn.XLOOKUP($B5838,'Reference Prices - Do Not Edit'!$C$4:$C$6575,'Reference Prices - Do Not Edit'!$B$4:$B$6575),"-")</f>
        <v>-</v>
      </c>
      <c r="D5838" s="23">
        <f>IFERROR(_xlfn.XLOOKUP($B5838,'Reference Prices - Do Not Edit'!$C$4:$C$6575,'Reference Prices - Do Not Edit'!$D$4:$D$6575),0)</f>
        <v>0</v>
      </c>
      <c r="E5838" s="23">
        <f>IFERROR(_xlfn.XLOOKUP($B5838,'Reference Prices - Do Not Edit'!$C$4:$C$6575,'Reference Prices - Do Not Edit'!$E$4:$E$6575),0)</f>
        <v>0</v>
      </c>
      <c r="F5838" s="25">
        <f>IFERROR(_xlfn.XLOOKUP($B5838,'Reference Prices - Do Not Edit'!$C$4:$C$6575,'Reference Prices - Do Not Edit'!$I$4:$I$6575),0)</f>
        <v>0</v>
      </c>
    </row>
    <row r="5839" spans="2:6">
      <c r="B5839" s="475"/>
      <c r="C5839" s="380" t="str">
        <f>IFERROR(_xlfn.XLOOKUP($B5839,'Reference Prices - Do Not Edit'!$C$4:$C$6575,'Reference Prices - Do Not Edit'!$B$4:$B$6575),"-")</f>
        <v>-</v>
      </c>
      <c r="D5839" s="23">
        <f>IFERROR(_xlfn.XLOOKUP($B5839,'Reference Prices - Do Not Edit'!$C$4:$C$6575,'Reference Prices - Do Not Edit'!$D$4:$D$6575),0)</f>
        <v>0</v>
      </c>
      <c r="E5839" s="23">
        <f>IFERROR(_xlfn.XLOOKUP($B5839,'Reference Prices - Do Not Edit'!$C$4:$C$6575,'Reference Prices - Do Not Edit'!$E$4:$E$6575),0)</f>
        <v>0</v>
      </c>
      <c r="F5839" s="25">
        <f>IFERROR(_xlfn.XLOOKUP($B5839,'Reference Prices - Do Not Edit'!$C$4:$C$6575,'Reference Prices - Do Not Edit'!$I$4:$I$6575),0)</f>
        <v>0</v>
      </c>
    </row>
    <row r="5840" spans="2:6">
      <c r="B5840" s="475"/>
      <c r="C5840" s="380" t="str">
        <f>IFERROR(_xlfn.XLOOKUP($B5840,'Reference Prices - Do Not Edit'!$C$4:$C$6575,'Reference Prices - Do Not Edit'!$B$4:$B$6575),"-")</f>
        <v>-</v>
      </c>
      <c r="D5840" s="23">
        <f>IFERROR(_xlfn.XLOOKUP($B5840,'Reference Prices - Do Not Edit'!$C$4:$C$6575,'Reference Prices - Do Not Edit'!$D$4:$D$6575),0)</f>
        <v>0</v>
      </c>
      <c r="E5840" s="23">
        <f>IFERROR(_xlfn.XLOOKUP($B5840,'Reference Prices - Do Not Edit'!$C$4:$C$6575,'Reference Prices - Do Not Edit'!$E$4:$E$6575),0)</f>
        <v>0</v>
      </c>
      <c r="F5840" s="25">
        <f>IFERROR(_xlfn.XLOOKUP($B5840,'Reference Prices - Do Not Edit'!$C$4:$C$6575,'Reference Prices - Do Not Edit'!$I$4:$I$6575),0)</f>
        <v>0</v>
      </c>
    </row>
    <row r="5841" spans="2:6">
      <c r="B5841" s="475"/>
      <c r="C5841" s="380" t="str">
        <f>IFERROR(_xlfn.XLOOKUP($B5841,'Reference Prices - Do Not Edit'!$C$4:$C$6575,'Reference Prices - Do Not Edit'!$B$4:$B$6575),"-")</f>
        <v>-</v>
      </c>
      <c r="D5841" s="23">
        <f>IFERROR(_xlfn.XLOOKUP($B5841,'Reference Prices - Do Not Edit'!$C$4:$C$6575,'Reference Prices - Do Not Edit'!$D$4:$D$6575),0)</f>
        <v>0</v>
      </c>
      <c r="E5841" s="23">
        <f>IFERROR(_xlfn.XLOOKUP($B5841,'Reference Prices - Do Not Edit'!$C$4:$C$6575,'Reference Prices - Do Not Edit'!$E$4:$E$6575),0)</f>
        <v>0</v>
      </c>
      <c r="F5841" s="25">
        <f>IFERROR(_xlfn.XLOOKUP($B5841,'Reference Prices - Do Not Edit'!$C$4:$C$6575,'Reference Prices - Do Not Edit'!$I$4:$I$6575),0)</f>
        <v>0</v>
      </c>
    </row>
    <row r="5842" spans="2:6">
      <c r="B5842" s="475"/>
      <c r="C5842" s="380" t="str">
        <f>IFERROR(_xlfn.XLOOKUP($B5842,'Reference Prices - Do Not Edit'!$C$4:$C$6575,'Reference Prices - Do Not Edit'!$B$4:$B$6575),"-")</f>
        <v>-</v>
      </c>
      <c r="D5842" s="23">
        <f>IFERROR(_xlfn.XLOOKUP($B5842,'Reference Prices - Do Not Edit'!$C$4:$C$6575,'Reference Prices - Do Not Edit'!$D$4:$D$6575),0)</f>
        <v>0</v>
      </c>
      <c r="E5842" s="23">
        <f>IFERROR(_xlfn.XLOOKUP($B5842,'Reference Prices - Do Not Edit'!$C$4:$C$6575,'Reference Prices - Do Not Edit'!$E$4:$E$6575),0)</f>
        <v>0</v>
      </c>
      <c r="F5842" s="25">
        <f>IFERROR(_xlfn.XLOOKUP($B5842,'Reference Prices - Do Not Edit'!$C$4:$C$6575,'Reference Prices - Do Not Edit'!$I$4:$I$6575),0)</f>
        <v>0</v>
      </c>
    </row>
    <row r="5843" spans="2:6">
      <c r="B5843" s="475"/>
      <c r="C5843" s="380" t="str">
        <f>IFERROR(_xlfn.XLOOKUP($B5843,'Reference Prices - Do Not Edit'!$C$4:$C$6575,'Reference Prices - Do Not Edit'!$B$4:$B$6575),"-")</f>
        <v>-</v>
      </c>
      <c r="D5843" s="23">
        <f>IFERROR(_xlfn.XLOOKUP($B5843,'Reference Prices - Do Not Edit'!$C$4:$C$6575,'Reference Prices - Do Not Edit'!$D$4:$D$6575),0)</f>
        <v>0</v>
      </c>
      <c r="E5843" s="23">
        <f>IFERROR(_xlfn.XLOOKUP($B5843,'Reference Prices - Do Not Edit'!$C$4:$C$6575,'Reference Prices - Do Not Edit'!$E$4:$E$6575),0)</f>
        <v>0</v>
      </c>
      <c r="F5843" s="25">
        <f>IFERROR(_xlfn.XLOOKUP($B5843,'Reference Prices - Do Not Edit'!$C$4:$C$6575,'Reference Prices - Do Not Edit'!$I$4:$I$6575),0)</f>
        <v>0</v>
      </c>
    </row>
    <row r="5844" spans="2:6">
      <c r="B5844" s="475"/>
      <c r="C5844" s="380" t="str">
        <f>IFERROR(_xlfn.XLOOKUP($B5844,'Reference Prices - Do Not Edit'!$C$4:$C$6575,'Reference Prices - Do Not Edit'!$B$4:$B$6575),"-")</f>
        <v>-</v>
      </c>
      <c r="D5844" s="23">
        <f>IFERROR(_xlfn.XLOOKUP($B5844,'Reference Prices - Do Not Edit'!$C$4:$C$6575,'Reference Prices - Do Not Edit'!$D$4:$D$6575),0)</f>
        <v>0</v>
      </c>
      <c r="E5844" s="23">
        <f>IFERROR(_xlfn.XLOOKUP($B5844,'Reference Prices - Do Not Edit'!$C$4:$C$6575,'Reference Prices - Do Not Edit'!$E$4:$E$6575),0)</f>
        <v>0</v>
      </c>
      <c r="F5844" s="25">
        <f>IFERROR(_xlfn.XLOOKUP($B5844,'Reference Prices - Do Not Edit'!$C$4:$C$6575,'Reference Prices - Do Not Edit'!$I$4:$I$6575),0)</f>
        <v>0</v>
      </c>
    </row>
    <row r="5845" spans="2:6">
      <c r="B5845" s="475"/>
      <c r="C5845" s="380" t="str">
        <f>IFERROR(_xlfn.XLOOKUP($B5845,'Reference Prices - Do Not Edit'!$C$4:$C$6575,'Reference Prices - Do Not Edit'!$B$4:$B$6575),"-")</f>
        <v>-</v>
      </c>
      <c r="D5845" s="23">
        <f>IFERROR(_xlfn.XLOOKUP($B5845,'Reference Prices - Do Not Edit'!$C$4:$C$6575,'Reference Prices - Do Not Edit'!$D$4:$D$6575),0)</f>
        <v>0</v>
      </c>
      <c r="E5845" s="23">
        <f>IFERROR(_xlfn.XLOOKUP($B5845,'Reference Prices - Do Not Edit'!$C$4:$C$6575,'Reference Prices - Do Not Edit'!$E$4:$E$6575),0)</f>
        <v>0</v>
      </c>
      <c r="F5845" s="25">
        <f>IFERROR(_xlfn.XLOOKUP($B5845,'Reference Prices - Do Not Edit'!$C$4:$C$6575,'Reference Prices - Do Not Edit'!$I$4:$I$6575),0)</f>
        <v>0</v>
      </c>
    </row>
    <row r="5846" spans="2:6">
      <c r="B5846" s="475"/>
      <c r="C5846" s="380" t="str">
        <f>IFERROR(_xlfn.XLOOKUP($B5846,'Reference Prices - Do Not Edit'!$C$4:$C$6575,'Reference Prices - Do Not Edit'!$B$4:$B$6575),"-")</f>
        <v>-</v>
      </c>
      <c r="D5846" s="23">
        <f>IFERROR(_xlfn.XLOOKUP($B5846,'Reference Prices - Do Not Edit'!$C$4:$C$6575,'Reference Prices - Do Not Edit'!$D$4:$D$6575),0)</f>
        <v>0</v>
      </c>
      <c r="E5846" s="23">
        <f>IFERROR(_xlfn.XLOOKUP($B5846,'Reference Prices - Do Not Edit'!$C$4:$C$6575,'Reference Prices - Do Not Edit'!$E$4:$E$6575),0)</f>
        <v>0</v>
      </c>
      <c r="F5846" s="25">
        <f>IFERROR(_xlfn.XLOOKUP($B5846,'Reference Prices - Do Not Edit'!$C$4:$C$6575,'Reference Prices - Do Not Edit'!$I$4:$I$6575),0)</f>
        <v>0</v>
      </c>
    </row>
    <row r="5847" spans="2:6">
      <c r="B5847" s="475"/>
      <c r="C5847" s="380" t="str">
        <f>IFERROR(_xlfn.XLOOKUP($B5847,'Reference Prices - Do Not Edit'!$C$4:$C$6575,'Reference Prices - Do Not Edit'!$B$4:$B$6575),"-")</f>
        <v>-</v>
      </c>
      <c r="D5847" s="23">
        <f>IFERROR(_xlfn.XLOOKUP($B5847,'Reference Prices - Do Not Edit'!$C$4:$C$6575,'Reference Prices - Do Not Edit'!$D$4:$D$6575),0)</f>
        <v>0</v>
      </c>
      <c r="E5847" s="23">
        <f>IFERROR(_xlfn.XLOOKUP($B5847,'Reference Prices - Do Not Edit'!$C$4:$C$6575,'Reference Prices - Do Not Edit'!$E$4:$E$6575),0)</f>
        <v>0</v>
      </c>
      <c r="F5847" s="25">
        <f>IFERROR(_xlfn.XLOOKUP($B5847,'Reference Prices - Do Not Edit'!$C$4:$C$6575,'Reference Prices - Do Not Edit'!$I$4:$I$6575),0)</f>
        <v>0</v>
      </c>
    </row>
    <row r="5848" spans="2:6">
      <c r="B5848" s="475"/>
      <c r="C5848" s="380" t="str">
        <f>IFERROR(_xlfn.XLOOKUP($B5848,'Reference Prices - Do Not Edit'!$C$4:$C$6575,'Reference Prices - Do Not Edit'!$B$4:$B$6575),"-")</f>
        <v>-</v>
      </c>
      <c r="D5848" s="23">
        <f>IFERROR(_xlfn.XLOOKUP($B5848,'Reference Prices - Do Not Edit'!$C$4:$C$6575,'Reference Prices - Do Not Edit'!$D$4:$D$6575),0)</f>
        <v>0</v>
      </c>
      <c r="E5848" s="23">
        <f>IFERROR(_xlfn.XLOOKUP($B5848,'Reference Prices - Do Not Edit'!$C$4:$C$6575,'Reference Prices - Do Not Edit'!$E$4:$E$6575),0)</f>
        <v>0</v>
      </c>
      <c r="F5848" s="25">
        <f>IFERROR(_xlfn.XLOOKUP($B5848,'Reference Prices - Do Not Edit'!$C$4:$C$6575,'Reference Prices - Do Not Edit'!$I$4:$I$6575),0)</f>
        <v>0</v>
      </c>
    </row>
    <row r="5849" spans="2:6">
      <c r="B5849" s="475"/>
      <c r="C5849" s="380" t="str">
        <f>IFERROR(_xlfn.XLOOKUP($B5849,'Reference Prices - Do Not Edit'!$C$4:$C$6575,'Reference Prices - Do Not Edit'!$B$4:$B$6575),"-")</f>
        <v>-</v>
      </c>
      <c r="D5849" s="23">
        <f>IFERROR(_xlfn.XLOOKUP($B5849,'Reference Prices - Do Not Edit'!$C$4:$C$6575,'Reference Prices - Do Not Edit'!$D$4:$D$6575),0)</f>
        <v>0</v>
      </c>
      <c r="E5849" s="23">
        <f>IFERROR(_xlfn.XLOOKUP($B5849,'Reference Prices - Do Not Edit'!$C$4:$C$6575,'Reference Prices - Do Not Edit'!$E$4:$E$6575),0)</f>
        <v>0</v>
      </c>
      <c r="F5849" s="25">
        <f>IFERROR(_xlfn.XLOOKUP($B5849,'Reference Prices - Do Not Edit'!$C$4:$C$6575,'Reference Prices - Do Not Edit'!$I$4:$I$6575),0)</f>
        <v>0</v>
      </c>
    </row>
    <row r="5850" spans="2:6">
      <c r="B5850" s="475"/>
      <c r="C5850" s="380" t="str">
        <f>IFERROR(_xlfn.XLOOKUP($B5850,'Reference Prices - Do Not Edit'!$C$4:$C$6575,'Reference Prices - Do Not Edit'!$B$4:$B$6575),"-")</f>
        <v>-</v>
      </c>
      <c r="D5850" s="23">
        <f>IFERROR(_xlfn.XLOOKUP($B5850,'Reference Prices - Do Not Edit'!$C$4:$C$6575,'Reference Prices - Do Not Edit'!$D$4:$D$6575),0)</f>
        <v>0</v>
      </c>
      <c r="E5850" s="23">
        <f>IFERROR(_xlfn.XLOOKUP($B5850,'Reference Prices - Do Not Edit'!$C$4:$C$6575,'Reference Prices - Do Not Edit'!$E$4:$E$6575),0)</f>
        <v>0</v>
      </c>
      <c r="F5850" s="25">
        <f>IFERROR(_xlfn.XLOOKUP($B5850,'Reference Prices - Do Not Edit'!$C$4:$C$6575,'Reference Prices - Do Not Edit'!$I$4:$I$6575),0)</f>
        <v>0</v>
      </c>
    </row>
    <row r="5851" spans="2:6">
      <c r="B5851" s="475"/>
      <c r="C5851" s="380" t="str">
        <f>IFERROR(_xlfn.XLOOKUP($B5851,'Reference Prices - Do Not Edit'!$C$4:$C$6575,'Reference Prices - Do Not Edit'!$B$4:$B$6575),"-")</f>
        <v>-</v>
      </c>
      <c r="D5851" s="23">
        <f>IFERROR(_xlfn.XLOOKUP($B5851,'Reference Prices - Do Not Edit'!$C$4:$C$6575,'Reference Prices - Do Not Edit'!$D$4:$D$6575),0)</f>
        <v>0</v>
      </c>
      <c r="E5851" s="23">
        <f>IFERROR(_xlfn.XLOOKUP($B5851,'Reference Prices - Do Not Edit'!$C$4:$C$6575,'Reference Prices - Do Not Edit'!$E$4:$E$6575),0)</f>
        <v>0</v>
      </c>
      <c r="F5851" s="25">
        <f>IFERROR(_xlfn.XLOOKUP($B5851,'Reference Prices - Do Not Edit'!$C$4:$C$6575,'Reference Prices - Do Not Edit'!$I$4:$I$6575),0)</f>
        <v>0</v>
      </c>
    </row>
    <row r="5852" spans="2:6">
      <c r="B5852" s="475"/>
      <c r="C5852" s="380" t="str">
        <f>IFERROR(_xlfn.XLOOKUP($B5852,'Reference Prices - Do Not Edit'!$C$4:$C$6575,'Reference Prices - Do Not Edit'!$B$4:$B$6575),"-")</f>
        <v>-</v>
      </c>
      <c r="D5852" s="23">
        <f>IFERROR(_xlfn.XLOOKUP($B5852,'Reference Prices - Do Not Edit'!$C$4:$C$6575,'Reference Prices - Do Not Edit'!$D$4:$D$6575),0)</f>
        <v>0</v>
      </c>
      <c r="E5852" s="23">
        <f>IFERROR(_xlfn.XLOOKUP($B5852,'Reference Prices - Do Not Edit'!$C$4:$C$6575,'Reference Prices - Do Not Edit'!$E$4:$E$6575),0)</f>
        <v>0</v>
      </c>
      <c r="F5852" s="25">
        <f>IFERROR(_xlfn.XLOOKUP($B5852,'Reference Prices - Do Not Edit'!$C$4:$C$6575,'Reference Prices - Do Not Edit'!$I$4:$I$6575),0)</f>
        <v>0</v>
      </c>
    </row>
    <row r="5853" spans="2:6">
      <c r="B5853" s="475"/>
      <c r="C5853" s="380" t="str">
        <f>IFERROR(_xlfn.XLOOKUP($B5853,'Reference Prices - Do Not Edit'!$C$4:$C$6575,'Reference Prices - Do Not Edit'!$B$4:$B$6575),"-")</f>
        <v>-</v>
      </c>
      <c r="D5853" s="23">
        <f>IFERROR(_xlfn.XLOOKUP($B5853,'Reference Prices - Do Not Edit'!$C$4:$C$6575,'Reference Prices - Do Not Edit'!$D$4:$D$6575),0)</f>
        <v>0</v>
      </c>
      <c r="E5853" s="23">
        <f>IFERROR(_xlfn.XLOOKUP($B5853,'Reference Prices - Do Not Edit'!$C$4:$C$6575,'Reference Prices - Do Not Edit'!$E$4:$E$6575),0)</f>
        <v>0</v>
      </c>
      <c r="F5853" s="25">
        <f>IFERROR(_xlfn.XLOOKUP($B5853,'Reference Prices - Do Not Edit'!$C$4:$C$6575,'Reference Prices - Do Not Edit'!$I$4:$I$6575),0)</f>
        <v>0</v>
      </c>
    </row>
    <row r="5854" spans="2:6">
      <c r="B5854" s="475"/>
      <c r="C5854" s="380" t="str">
        <f>IFERROR(_xlfn.XLOOKUP($B5854,'Reference Prices - Do Not Edit'!$C$4:$C$6575,'Reference Prices - Do Not Edit'!$B$4:$B$6575),"-")</f>
        <v>-</v>
      </c>
      <c r="D5854" s="23">
        <f>IFERROR(_xlfn.XLOOKUP($B5854,'Reference Prices - Do Not Edit'!$C$4:$C$6575,'Reference Prices - Do Not Edit'!$D$4:$D$6575),0)</f>
        <v>0</v>
      </c>
      <c r="E5854" s="23">
        <f>IFERROR(_xlfn.XLOOKUP($B5854,'Reference Prices - Do Not Edit'!$C$4:$C$6575,'Reference Prices - Do Not Edit'!$E$4:$E$6575),0)</f>
        <v>0</v>
      </c>
      <c r="F5854" s="25">
        <f>IFERROR(_xlfn.XLOOKUP($B5854,'Reference Prices - Do Not Edit'!$C$4:$C$6575,'Reference Prices - Do Not Edit'!$I$4:$I$6575),0)</f>
        <v>0</v>
      </c>
    </row>
    <row r="5855" spans="2:6">
      <c r="B5855" s="475"/>
      <c r="C5855" s="380" t="str">
        <f>IFERROR(_xlfn.XLOOKUP($B5855,'Reference Prices - Do Not Edit'!$C$4:$C$6575,'Reference Prices - Do Not Edit'!$B$4:$B$6575),"-")</f>
        <v>-</v>
      </c>
      <c r="D5855" s="23">
        <f>IFERROR(_xlfn.XLOOKUP($B5855,'Reference Prices - Do Not Edit'!$C$4:$C$6575,'Reference Prices - Do Not Edit'!$D$4:$D$6575),0)</f>
        <v>0</v>
      </c>
      <c r="E5855" s="23">
        <f>IFERROR(_xlfn.XLOOKUP($B5855,'Reference Prices - Do Not Edit'!$C$4:$C$6575,'Reference Prices - Do Not Edit'!$E$4:$E$6575),0)</f>
        <v>0</v>
      </c>
      <c r="F5855" s="25">
        <f>IFERROR(_xlfn.XLOOKUP($B5855,'Reference Prices - Do Not Edit'!$C$4:$C$6575,'Reference Prices - Do Not Edit'!$I$4:$I$6575),0)</f>
        <v>0</v>
      </c>
    </row>
    <row r="5856" spans="2:6">
      <c r="B5856" s="475"/>
      <c r="C5856" s="380" t="str">
        <f>IFERROR(_xlfn.XLOOKUP($B5856,'Reference Prices - Do Not Edit'!$C$4:$C$6575,'Reference Prices - Do Not Edit'!$B$4:$B$6575),"-")</f>
        <v>-</v>
      </c>
      <c r="D5856" s="23">
        <f>IFERROR(_xlfn.XLOOKUP($B5856,'Reference Prices - Do Not Edit'!$C$4:$C$6575,'Reference Prices - Do Not Edit'!$D$4:$D$6575),0)</f>
        <v>0</v>
      </c>
      <c r="E5856" s="23">
        <f>IFERROR(_xlfn.XLOOKUP($B5856,'Reference Prices - Do Not Edit'!$C$4:$C$6575,'Reference Prices - Do Not Edit'!$E$4:$E$6575),0)</f>
        <v>0</v>
      </c>
      <c r="F5856" s="25">
        <f>IFERROR(_xlfn.XLOOKUP($B5856,'Reference Prices - Do Not Edit'!$C$4:$C$6575,'Reference Prices - Do Not Edit'!$I$4:$I$6575),0)</f>
        <v>0</v>
      </c>
    </row>
    <row r="5857" spans="2:6">
      <c r="B5857" s="475"/>
      <c r="C5857" s="380" t="str">
        <f>IFERROR(_xlfn.XLOOKUP($B5857,'Reference Prices - Do Not Edit'!$C$4:$C$6575,'Reference Prices - Do Not Edit'!$B$4:$B$6575),"-")</f>
        <v>-</v>
      </c>
      <c r="D5857" s="23">
        <f>IFERROR(_xlfn.XLOOKUP($B5857,'Reference Prices - Do Not Edit'!$C$4:$C$6575,'Reference Prices - Do Not Edit'!$D$4:$D$6575),0)</f>
        <v>0</v>
      </c>
      <c r="E5857" s="23">
        <f>IFERROR(_xlfn.XLOOKUP($B5857,'Reference Prices - Do Not Edit'!$C$4:$C$6575,'Reference Prices - Do Not Edit'!$E$4:$E$6575),0)</f>
        <v>0</v>
      </c>
      <c r="F5857" s="25">
        <f>IFERROR(_xlfn.XLOOKUP($B5857,'Reference Prices - Do Not Edit'!$C$4:$C$6575,'Reference Prices - Do Not Edit'!$I$4:$I$6575),0)</f>
        <v>0</v>
      </c>
    </row>
    <row r="5858" spans="2:6">
      <c r="B5858" s="475"/>
      <c r="C5858" s="380" t="str">
        <f>IFERROR(_xlfn.XLOOKUP($B5858,'Reference Prices - Do Not Edit'!$C$4:$C$6575,'Reference Prices - Do Not Edit'!$B$4:$B$6575),"-")</f>
        <v>-</v>
      </c>
      <c r="D5858" s="23">
        <f>IFERROR(_xlfn.XLOOKUP($B5858,'Reference Prices - Do Not Edit'!$C$4:$C$6575,'Reference Prices - Do Not Edit'!$D$4:$D$6575),0)</f>
        <v>0</v>
      </c>
      <c r="E5858" s="23">
        <f>IFERROR(_xlfn.XLOOKUP($B5858,'Reference Prices - Do Not Edit'!$C$4:$C$6575,'Reference Prices - Do Not Edit'!$E$4:$E$6575),0)</f>
        <v>0</v>
      </c>
      <c r="F5858" s="25">
        <f>IFERROR(_xlfn.XLOOKUP($B5858,'Reference Prices - Do Not Edit'!$C$4:$C$6575,'Reference Prices - Do Not Edit'!$I$4:$I$6575),0)</f>
        <v>0</v>
      </c>
    </row>
    <row r="5859" spans="2:6">
      <c r="B5859" s="475"/>
      <c r="C5859" s="380" t="str">
        <f>IFERROR(_xlfn.XLOOKUP($B5859,'Reference Prices - Do Not Edit'!$C$4:$C$6575,'Reference Prices - Do Not Edit'!$B$4:$B$6575),"-")</f>
        <v>-</v>
      </c>
      <c r="D5859" s="23">
        <f>IFERROR(_xlfn.XLOOKUP($B5859,'Reference Prices - Do Not Edit'!$C$4:$C$6575,'Reference Prices - Do Not Edit'!$D$4:$D$6575),0)</f>
        <v>0</v>
      </c>
      <c r="E5859" s="23">
        <f>IFERROR(_xlfn.XLOOKUP($B5859,'Reference Prices - Do Not Edit'!$C$4:$C$6575,'Reference Prices - Do Not Edit'!$E$4:$E$6575),0)</f>
        <v>0</v>
      </c>
      <c r="F5859" s="25">
        <f>IFERROR(_xlfn.XLOOKUP($B5859,'Reference Prices - Do Not Edit'!$C$4:$C$6575,'Reference Prices - Do Not Edit'!$I$4:$I$6575),0)</f>
        <v>0</v>
      </c>
    </row>
    <row r="5860" spans="2:6">
      <c r="B5860" s="475"/>
      <c r="C5860" s="380" t="str">
        <f>IFERROR(_xlfn.XLOOKUP($B5860,'Reference Prices - Do Not Edit'!$C$4:$C$6575,'Reference Prices - Do Not Edit'!$B$4:$B$6575),"-")</f>
        <v>-</v>
      </c>
      <c r="D5860" s="23">
        <f>IFERROR(_xlfn.XLOOKUP($B5860,'Reference Prices - Do Not Edit'!$C$4:$C$6575,'Reference Prices - Do Not Edit'!$D$4:$D$6575),0)</f>
        <v>0</v>
      </c>
      <c r="E5860" s="23">
        <f>IFERROR(_xlfn.XLOOKUP($B5860,'Reference Prices - Do Not Edit'!$C$4:$C$6575,'Reference Prices - Do Not Edit'!$E$4:$E$6575),0)</f>
        <v>0</v>
      </c>
      <c r="F5860" s="25">
        <f>IFERROR(_xlfn.XLOOKUP($B5860,'Reference Prices - Do Not Edit'!$C$4:$C$6575,'Reference Prices - Do Not Edit'!$I$4:$I$6575),0)</f>
        <v>0</v>
      </c>
    </row>
    <row r="5861" spans="2:6">
      <c r="B5861" s="475"/>
      <c r="C5861" s="380" t="str">
        <f>IFERROR(_xlfn.XLOOKUP($B5861,'Reference Prices - Do Not Edit'!$C$4:$C$6575,'Reference Prices - Do Not Edit'!$B$4:$B$6575),"-")</f>
        <v>-</v>
      </c>
      <c r="D5861" s="23">
        <f>IFERROR(_xlfn.XLOOKUP($B5861,'Reference Prices - Do Not Edit'!$C$4:$C$6575,'Reference Prices - Do Not Edit'!$D$4:$D$6575),0)</f>
        <v>0</v>
      </c>
      <c r="E5861" s="23">
        <f>IFERROR(_xlfn.XLOOKUP($B5861,'Reference Prices - Do Not Edit'!$C$4:$C$6575,'Reference Prices - Do Not Edit'!$E$4:$E$6575),0)</f>
        <v>0</v>
      </c>
      <c r="F5861" s="25">
        <f>IFERROR(_xlfn.XLOOKUP($B5861,'Reference Prices - Do Not Edit'!$C$4:$C$6575,'Reference Prices - Do Not Edit'!$I$4:$I$6575),0)</f>
        <v>0</v>
      </c>
    </row>
    <row r="5862" spans="2:6">
      <c r="B5862" s="475"/>
      <c r="C5862" s="380" t="str">
        <f>IFERROR(_xlfn.XLOOKUP($B5862,'Reference Prices - Do Not Edit'!$C$4:$C$6575,'Reference Prices - Do Not Edit'!$B$4:$B$6575),"-")</f>
        <v>-</v>
      </c>
      <c r="D5862" s="23">
        <f>IFERROR(_xlfn.XLOOKUP($B5862,'Reference Prices - Do Not Edit'!$C$4:$C$6575,'Reference Prices - Do Not Edit'!$D$4:$D$6575),0)</f>
        <v>0</v>
      </c>
      <c r="E5862" s="23">
        <f>IFERROR(_xlfn.XLOOKUP($B5862,'Reference Prices - Do Not Edit'!$C$4:$C$6575,'Reference Prices - Do Not Edit'!$E$4:$E$6575),0)</f>
        <v>0</v>
      </c>
      <c r="F5862" s="25">
        <f>IFERROR(_xlfn.XLOOKUP($B5862,'Reference Prices - Do Not Edit'!$C$4:$C$6575,'Reference Prices - Do Not Edit'!$I$4:$I$6575),0)</f>
        <v>0</v>
      </c>
    </row>
    <row r="5863" spans="2:6">
      <c r="B5863" s="475"/>
      <c r="C5863" s="380" t="str">
        <f>IFERROR(_xlfn.XLOOKUP($B5863,'Reference Prices - Do Not Edit'!$C$4:$C$6575,'Reference Prices - Do Not Edit'!$B$4:$B$6575),"-")</f>
        <v>-</v>
      </c>
      <c r="D5863" s="23">
        <f>IFERROR(_xlfn.XLOOKUP($B5863,'Reference Prices - Do Not Edit'!$C$4:$C$6575,'Reference Prices - Do Not Edit'!$D$4:$D$6575),0)</f>
        <v>0</v>
      </c>
      <c r="E5863" s="23">
        <f>IFERROR(_xlfn.XLOOKUP($B5863,'Reference Prices - Do Not Edit'!$C$4:$C$6575,'Reference Prices - Do Not Edit'!$E$4:$E$6575),0)</f>
        <v>0</v>
      </c>
      <c r="F5863" s="25">
        <f>IFERROR(_xlfn.XLOOKUP($B5863,'Reference Prices - Do Not Edit'!$C$4:$C$6575,'Reference Prices - Do Not Edit'!$I$4:$I$6575),0)</f>
        <v>0</v>
      </c>
    </row>
    <row r="5864" spans="2:6">
      <c r="B5864" s="475"/>
      <c r="C5864" s="380" t="str">
        <f>IFERROR(_xlfn.XLOOKUP($B5864,'Reference Prices - Do Not Edit'!$C$4:$C$6575,'Reference Prices - Do Not Edit'!$B$4:$B$6575),"-")</f>
        <v>-</v>
      </c>
      <c r="D5864" s="23">
        <f>IFERROR(_xlfn.XLOOKUP($B5864,'Reference Prices - Do Not Edit'!$C$4:$C$6575,'Reference Prices - Do Not Edit'!$D$4:$D$6575),0)</f>
        <v>0</v>
      </c>
      <c r="E5864" s="23">
        <f>IFERROR(_xlfn.XLOOKUP($B5864,'Reference Prices - Do Not Edit'!$C$4:$C$6575,'Reference Prices - Do Not Edit'!$E$4:$E$6575),0)</f>
        <v>0</v>
      </c>
      <c r="F5864" s="25">
        <f>IFERROR(_xlfn.XLOOKUP($B5864,'Reference Prices - Do Not Edit'!$C$4:$C$6575,'Reference Prices - Do Not Edit'!$I$4:$I$6575),0)</f>
        <v>0</v>
      </c>
    </row>
    <row r="5865" spans="2:6">
      <c r="B5865" s="475"/>
      <c r="C5865" s="380" t="str">
        <f>IFERROR(_xlfn.XLOOKUP($B5865,'Reference Prices - Do Not Edit'!$C$4:$C$6575,'Reference Prices - Do Not Edit'!$B$4:$B$6575),"-")</f>
        <v>-</v>
      </c>
      <c r="D5865" s="23">
        <f>IFERROR(_xlfn.XLOOKUP($B5865,'Reference Prices - Do Not Edit'!$C$4:$C$6575,'Reference Prices - Do Not Edit'!$D$4:$D$6575),0)</f>
        <v>0</v>
      </c>
      <c r="E5865" s="23">
        <f>IFERROR(_xlfn.XLOOKUP($B5865,'Reference Prices - Do Not Edit'!$C$4:$C$6575,'Reference Prices - Do Not Edit'!$E$4:$E$6575),0)</f>
        <v>0</v>
      </c>
      <c r="F5865" s="25">
        <f>IFERROR(_xlfn.XLOOKUP($B5865,'Reference Prices - Do Not Edit'!$C$4:$C$6575,'Reference Prices - Do Not Edit'!$I$4:$I$6575),0)</f>
        <v>0</v>
      </c>
    </row>
    <row r="5866" spans="2:6">
      <c r="B5866" s="475"/>
      <c r="C5866" s="380" t="str">
        <f>IFERROR(_xlfn.XLOOKUP($B5866,'Reference Prices - Do Not Edit'!$C$4:$C$6575,'Reference Prices - Do Not Edit'!$B$4:$B$6575),"-")</f>
        <v>-</v>
      </c>
      <c r="D5866" s="23">
        <f>IFERROR(_xlfn.XLOOKUP($B5866,'Reference Prices - Do Not Edit'!$C$4:$C$6575,'Reference Prices - Do Not Edit'!$D$4:$D$6575),0)</f>
        <v>0</v>
      </c>
      <c r="E5866" s="23">
        <f>IFERROR(_xlfn.XLOOKUP($B5866,'Reference Prices - Do Not Edit'!$C$4:$C$6575,'Reference Prices - Do Not Edit'!$E$4:$E$6575),0)</f>
        <v>0</v>
      </c>
      <c r="F5866" s="25">
        <f>IFERROR(_xlfn.XLOOKUP($B5866,'Reference Prices - Do Not Edit'!$C$4:$C$6575,'Reference Prices - Do Not Edit'!$I$4:$I$6575),0)</f>
        <v>0</v>
      </c>
    </row>
    <row r="5867" spans="2:6">
      <c r="B5867" s="475"/>
      <c r="C5867" s="380" t="str">
        <f>IFERROR(_xlfn.XLOOKUP($B5867,'Reference Prices - Do Not Edit'!$C$4:$C$6575,'Reference Prices - Do Not Edit'!$B$4:$B$6575),"-")</f>
        <v>-</v>
      </c>
      <c r="D5867" s="23">
        <f>IFERROR(_xlfn.XLOOKUP($B5867,'Reference Prices - Do Not Edit'!$C$4:$C$6575,'Reference Prices - Do Not Edit'!$D$4:$D$6575),0)</f>
        <v>0</v>
      </c>
      <c r="E5867" s="23">
        <f>IFERROR(_xlfn.XLOOKUP($B5867,'Reference Prices - Do Not Edit'!$C$4:$C$6575,'Reference Prices - Do Not Edit'!$E$4:$E$6575),0)</f>
        <v>0</v>
      </c>
      <c r="F5867" s="25">
        <f>IFERROR(_xlfn.XLOOKUP($B5867,'Reference Prices - Do Not Edit'!$C$4:$C$6575,'Reference Prices - Do Not Edit'!$I$4:$I$6575),0)</f>
        <v>0</v>
      </c>
    </row>
    <row r="5868" spans="2:6">
      <c r="B5868" s="475"/>
      <c r="C5868" s="380" t="str">
        <f>IFERROR(_xlfn.XLOOKUP($B5868,'Reference Prices - Do Not Edit'!$C$4:$C$6575,'Reference Prices - Do Not Edit'!$B$4:$B$6575),"-")</f>
        <v>-</v>
      </c>
      <c r="D5868" s="23">
        <f>IFERROR(_xlfn.XLOOKUP($B5868,'Reference Prices - Do Not Edit'!$C$4:$C$6575,'Reference Prices - Do Not Edit'!$D$4:$D$6575),0)</f>
        <v>0</v>
      </c>
      <c r="E5868" s="23">
        <f>IFERROR(_xlfn.XLOOKUP($B5868,'Reference Prices - Do Not Edit'!$C$4:$C$6575,'Reference Prices - Do Not Edit'!$E$4:$E$6575),0)</f>
        <v>0</v>
      </c>
      <c r="F5868" s="25">
        <f>IFERROR(_xlfn.XLOOKUP($B5868,'Reference Prices - Do Not Edit'!$C$4:$C$6575,'Reference Prices - Do Not Edit'!$I$4:$I$6575),0)</f>
        <v>0</v>
      </c>
    </row>
    <row r="5869" spans="2:6">
      <c r="B5869" s="475"/>
      <c r="C5869" s="380" t="str">
        <f>IFERROR(_xlfn.XLOOKUP($B5869,'Reference Prices - Do Not Edit'!$C$4:$C$6575,'Reference Prices - Do Not Edit'!$B$4:$B$6575),"-")</f>
        <v>-</v>
      </c>
      <c r="D5869" s="23">
        <f>IFERROR(_xlfn.XLOOKUP($B5869,'Reference Prices - Do Not Edit'!$C$4:$C$6575,'Reference Prices - Do Not Edit'!$D$4:$D$6575),0)</f>
        <v>0</v>
      </c>
      <c r="E5869" s="23">
        <f>IFERROR(_xlfn.XLOOKUP($B5869,'Reference Prices - Do Not Edit'!$C$4:$C$6575,'Reference Prices - Do Not Edit'!$E$4:$E$6575),0)</f>
        <v>0</v>
      </c>
      <c r="F5869" s="25">
        <f>IFERROR(_xlfn.XLOOKUP($B5869,'Reference Prices - Do Not Edit'!$C$4:$C$6575,'Reference Prices - Do Not Edit'!$I$4:$I$6575),0)</f>
        <v>0</v>
      </c>
    </row>
    <row r="5870" spans="2:6">
      <c r="B5870" s="475"/>
      <c r="C5870" s="380" t="str">
        <f>IFERROR(_xlfn.XLOOKUP($B5870,'Reference Prices - Do Not Edit'!$C$4:$C$6575,'Reference Prices - Do Not Edit'!$B$4:$B$6575),"-")</f>
        <v>-</v>
      </c>
      <c r="D5870" s="23">
        <f>IFERROR(_xlfn.XLOOKUP($B5870,'Reference Prices - Do Not Edit'!$C$4:$C$6575,'Reference Prices - Do Not Edit'!$D$4:$D$6575),0)</f>
        <v>0</v>
      </c>
      <c r="E5870" s="23">
        <f>IFERROR(_xlfn.XLOOKUP($B5870,'Reference Prices - Do Not Edit'!$C$4:$C$6575,'Reference Prices - Do Not Edit'!$E$4:$E$6575),0)</f>
        <v>0</v>
      </c>
      <c r="F5870" s="25">
        <f>IFERROR(_xlfn.XLOOKUP($B5870,'Reference Prices - Do Not Edit'!$C$4:$C$6575,'Reference Prices - Do Not Edit'!$I$4:$I$6575),0)</f>
        <v>0</v>
      </c>
    </row>
    <row r="5871" spans="2:6">
      <c r="B5871" s="475"/>
      <c r="C5871" s="380" t="str">
        <f>IFERROR(_xlfn.XLOOKUP($B5871,'Reference Prices - Do Not Edit'!$C$4:$C$6575,'Reference Prices - Do Not Edit'!$B$4:$B$6575),"-")</f>
        <v>-</v>
      </c>
      <c r="D5871" s="23">
        <f>IFERROR(_xlfn.XLOOKUP($B5871,'Reference Prices - Do Not Edit'!$C$4:$C$6575,'Reference Prices - Do Not Edit'!$D$4:$D$6575),0)</f>
        <v>0</v>
      </c>
      <c r="E5871" s="23">
        <f>IFERROR(_xlfn.XLOOKUP($B5871,'Reference Prices - Do Not Edit'!$C$4:$C$6575,'Reference Prices - Do Not Edit'!$E$4:$E$6575),0)</f>
        <v>0</v>
      </c>
      <c r="F5871" s="25">
        <f>IFERROR(_xlfn.XLOOKUP($B5871,'Reference Prices - Do Not Edit'!$C$4:$C$6575,'Reference Prices - Do Not Edit'!$I$4:$I$6575),0)</f>
        <v>0</v>
      </c>
    </row>
    <row r="5872" spans="2:6">
      <c r="B5872" s="475"/>
      <c r="C5872" s="380" t="str">
        <f>IFERROR(_xlfn.XLOOKUP($B5872,'Reference Prices - Do Not Edit'!$C$4:$C$6575,'Reference Prices - Do Not Edit'!$B$4:$B$6575),"-")</f>
        <v>-</v>
      </c>
      <c r="D5872" s="23">
        <f>IFERROR(_xlfn.XLOOKUP($B5872,'Reference Prices - Do Not Edit'!$C$4:$C$6575,'Reference Prices - Do Not Edit'!$D$4:$D$6575),0)</f>
        <v>0</v>
      </c>
      <c r="E5872" s="23">
        <f>IFERROR(_xlfn.XLOOKUP($B5872,'Reference Prices - Do Not Edit'!$C$4:$C$6575,'Reference Prices - Do Not Edit'!$E$4:$E$6575),0)</f>
        <v>0</v>
      </c>
      <c r="F5872" s="25">
        <f>IFERROR(_xlfn.XLOOKUP($B5872,'Reference Prices - Do Not Edit'!$C$4:$C$6575,'Reference Prices - Do Not Edit'!$I$4:$I$6575),0)</f>
        <v>0</v>
      </c>
    </row>
    <row r="5873" spans="2:6">
      <c r="B5873" s="475"/>
      <c r="C5873" s="380" t="str">
        <f>IFERROR(_xlfn.XLOOKUP($B5873,'Reference Prices - Do Not Edit'!$C$4:$C$6575,'Reference Prices - Do Not Edit'!$B$4:$B$6575),"-")</f>
        <v>-</v>
      </c>
      <c r="D5873" s="23">
        <f>IFERROR(_xlfn.XLOOKUP($B5873,'Reference Prices - Do Not Edit'!$C$4:$C$6575,'Reference Prices - Do Not Edit'!$D$4:$D$6575),0)</f>
        <v>0</v>
      </c>
      <c r="E5873" s="23">
        <f>IFERROR(_xlfn.XLOOKUP($B5873,'Reference Prices - Do Not Edit'!$C$4:$C$6575,'Reference Prices - Do Not Edit'!$E$4:$E$6575),0)</f>
        <v>0</v>
      </c>
      <c r="F5873" s="25">
        <f>IFERROR(_xlfn.XLOOKUP($B5873,'Reference Prices - Do Not Edit'!$C$4:$C$6575,'Reference Prices - Do Not Edit'!$I$4:$I$6575),0)</f>
        <v>0</v>
      </c>
    </row>
    <row r="5874" spans="2:6">
      <c r="B5874" s="475"/>
      <c r="C5874" s="380" t="str">
        <f>IFERROR(_xlfn.XLOOKUP($B5874,'Reference Prices - Do Not Edit'!$C$4:$C$6575,'Reference Prices - Do Not Edit'!$B$4:$B$6575),"-")</f>
        <v>-</v>
      </c>
      <c r="D5874" s="23">
        <f>IFERROR(_xlfn.XLOOKUP($B5874,'Reference Prices - Do Not Edit'!$C$4:$C$6575,'Reference Prices - Do Not Edit'!$D$4:$D$6575),0)</f>
        <v>0</v>
      </c>
      <c r="E5874" s="23">
        <f>IFERROR(_xlfn.XLOOKUP($B5874,'Reference Prices - Do Not Edit'!$C$4:$C$6575,'Reference Prices - Do Not Edit'!$E$4:$E$6575),0)</f>
        <v>0</v>
      </c>
      <c r="F5874" s="25">
        <f>IFERROR(_xlfn.XLOOKUP($B5874,'Reference Prices - Do Not Edit'!$C$4:$C$6575,'Reference Prices - Do Not Edit'!$I$4:$I$6575),0)</f>
        <v>0</v>
      </c>
    </row>
    <row r="5875" spans="2:6">
      <c r="B5875" s="475"/>
      <c r="C5875" s="380" t="str">
        <f>IFERROR(_xlfn.XLOOKUP($B5875,'Reference Prices - Do Not Edit'!$C$4:$C$6575,'Reference Prices - Do Not Edit'!$B$4:$B$6575),"-")</f>
        <v>-</v>
      </c>
      <c r="D5875" s="23">
        <f>IFERROR(_xlfn.XLOOKUP($B5875,'Reference Prices - Do Not Edit'!$C$4:$C$6575,'Reference Prices - Do Not Edit'!$D$4:$D$6575),0)</f>
        <v>0</v>
      </c>
      <c r="E5875" s="23">
        <f>IFERROR(_xlfn.XLOOKUP($B5875,'Reference Prices - Do Not Edit'!$C$4:$C$6575,'Reference Prices - Do Not Edit'!$E$4:$E$6575),0)</f>
        <v>0</v>
      </c>
      <c r="F5875" s="25">
        <f>IFERROR(_xlfn.XLOOKUP($B5875,'Reference Prices - Do Not Edit'!$C$4:$C$6575,'Reference Prices - Do Not Edit'!$I$4:$I$6575),0)</f>
        <v>0</v>
      </c>
    </row>
    <row r="5876" spans="2:6">
      <c r="B5876" s="475"/>
      <c r="C5876" s="380" t="str">
        <f>IFERROR(_xlfn.XLOOKUP($B5876,'Reference Prices - Do Not Edit'!$C$4:$C$6575,'Reference Prices - Do Not Edit'!$B$4:$B$6575),"-")</f>
        <v>-</v>
      </c>
      <c r="D5876" s="23">
        <f>IFERROR(_xlfn.XLOOKUP($B5876,'Reference Prices - Do Not Edit'!$C$4:$C$6575,'Reference Prices - Do Not Edit'!$D$4:$D$6575),0)</f>
        <v>0</v>
      </c>
      <c r="E5876" s="23">
        <f>IFERROR(_xlfn.XLOOKUP($B5876,'Reference Prices - Do Not Edit'!$C$4:$C$6575,'Reference Prices - Do Not Edit'!$E$4:$E$6575),0)</f>
        <v>0</v>
      </c>
      <c r="F5876" s="25">
        <f>IFERROR(_xlfn.XLOOKUP($B5876,'Reference Prices - Do Not Edit'!$C$4:$C$6575,'Reference Prices - Do Not Edit'!$I$4:$I$6575),0)</f>
        <v>0</v>
      </c>
    </row>
    <row r="5877" spans="2:6">
      <c r="B5877" s="475"/>
      <c r="C5877" s="380" t="str">
        <f>IFERROR(_xlfn.XLOOKUP($B5877,'Reference Prices - Do Not Edit'!$C$4:$C$6575,'Reference Prices - Do Not Edit'!$B$4:$B$6575),"-")</f>
        <v>-</v>
      </c>
      <c r="D5877" s="23">
        <f>IFERROR(_xlfn.XLOOKUP($B5877,'Reference Prices - Do Not Edit'!$C$4:$C$6575,'Reference Prices - Do Not Edit'!$D$4:$D$6575),0)</f>
        <v>0</v>
      </c>
      <c r="E5877" s="23">
        <f>IFERROR(_xlfn.XLOOKUP($B5877,'Reference Prices - Do Not Edit'!$C$4:$C$6575,'Reference Prices - Do Not Edit'!$E$4:$E$6575),0)</f>
        <v>0</v>
      </c>
      <c r="F5877" s="25">
        <f>IFERROR(_xlfn.XLOOKUP($B5877,'Reference Prices - Do Not Edit'!$C$4:$C$6575,'Reference Prices - Do Not Edit'!$I$4:$I$6575),0)</f>
        <v>0</v>
      </c>
    </row>
    <row r="5878" spans="2:6">
      <c r="B5878" s="475"/>
      <c r="C5878" s="380" t="str">
        <f>IFERROR(_xlfn.XLOOKUP($B5878,'Reference Prices - Do Not Edit'!$C$4:$C$6575,'Reference Prices - Do Not Edit'!$B$4:$B$6575),"-")</f>
        <v>-</v>
      </c>
      <c r="D5878" s="23">
        <f>IFERROR(_xlfn.XLOOKUP($B5878,'Reference Prices - Do Not Edit'!$C$4:$C$6575,'Reference Prices - Do Not Edit'!$D$4:$D$6575),0)</f>
        <v>0</v>
      </c>
      <c r="E5878" s="23">
        <f>IFERROR(_xlfn.XLOOKUP($B5878,'Reference Prices - Do Not Edit'!$C$4:$C$6575,'Reference Prices - Do Not Edit'!$E$4:$E$6575),0)</f>
        <v>0</v>
      </c>
      <c r="F5878" s="25">
        <f>IFERROR(_xlfn.XLOOKUP($B5878,'Reference Prices - Do Not Edit'!$C$4:$C$6575,'Reference Prices - Do Not Edit'!$I$4:$I$6575),0)</f>
        <v>0</v>
      </c>
    </row>
    <row r="5879" spans="2:6">
      <c r="B5879" s="475"/>
      <c r="C5879" s="380" t="str">
        <f>IFERROR(_xlfn.XLOOKUP($B5879,'Reference Prices - Do Not Edit'!$C$4:$C$6575,'Reference Prices - Do Not Edit'!$B$4:$B$6575),"-")</f>
        <v>-</v>
      </c>
      <c r="D5879" s="23">
        <f>IFERROR(_xlfn.XLOOKUP($B5879,'Reference Prices - Do Not Edit'!$C$4:$C$6575,'Reference Prices - Do Not Edit'!$D$4:$D$6575),0)</f>
        <v>0</v>
      </c>
      <c r="E5879" s="23">
        <f>IFERROR(_xlfn.XLOOKUP($B5879,'Reference Prices - Do Not Edit'!$C$4:$C$6575,'Reference Prices - Do Not Edit'!$E$4:$E$6575),0)</f>
        <v>0</v>
      </c>
      <c r="F5879" s="25">
        <f>IFERROR(_xlfn.XLOOKUP($B5879,'Reference Prices - Do Not Edit'!$C$4:$C$6575,'Reference Prices - Do Not Edit'!$I$4:$I$6575),0)</f>
        <v>0</v>
      </c>
    </row>
    <row r="5880" spans="2:6">
      <c r="B5880" s="475"/>
      <c r="C5880" s="380" t="str">
        <f>IFERROR(_xlfn.XLOOKUP($B5880,'Reference Prices - Do Not Edit'!$C$4:$C$6575,'Reference Prices - Do Not Edit'!$B$4:$B$6575),"-")</f>
        <v>-</v>
      </c>
      <c r="D5880" s="23">
        <f>IFERROR(_xlfn.XLOOKUP($B5880,'Reference Prices - Do Not Edit'!$C$4:$C$6575,'Reference Prices - Do Not Edit'!$D$4:$D$6575),0)</f>
        <v>0</v>
      </c>
      <c r="E5880" s="23">
        <f>IFERROR(_xlfn.XLOOKUP($B5880,'Reference Prices - Do Not Edit'!$C$4:$C$6575,'Reference Prices - Do Not Edit'!$E$4:$E$6575),0)</f>
        <v>0</v>
      </c>
      <c r="F5880" s="25">
        <f>IFERROR(_xlfn.XLOOKUP($B5880,'Reference Prices - Do Not Edit'!$C$4:$C$6575,'Reference Prices - Do Not Edit'!$I$4:$I$6575),0)</f>
        <v>0</v>
      </c>
    </row>
    <row r="5881" spans="2:6">
      <c r="B5881" s="475"/>
      <c r="C5881" s="380" t="str">
        <f>IFERROR(_xlfn.XLOOKUP($B5881,'Reference Prices - Do Not Edit'!$C$4:$C$6575,'Reference Prices - Do Not Edit'!$B$4:$B$6575),"-")</f>
        <v>-</v>
      </c>
      <c r="D5881" s="23">
        <f>IFERROR(_xlfn.XLOOKUP($B5881,'Reference Prices - Do Not Edit'!$C$4:$C$6575,'Reference Prices - Do Not Edit'!$D$4:$D$6575),0)</f>
        <v>0</v>
      </c>
      <c r="E5881" s="23">
        <f>IFERROR(_xlfn.XLOOKUP($B5881,'Reference Prices - Do Not Edit'!$C$4:$C$6575,'Reference Prices - Do Not Edit'!$E$4:$E$6575),0)</f>
        <v>0</v>
      </c>
      <c r="F5881" s="25">
        <f>IFERROR(_xlfn.XLOOKUP($B5881,'Reference Prices - Do Not Edit'!$C$4:$C$6575,'Reference Prices - Do Not Edit'!$I$4:$I$6575),0)</f>
        <v>0</v>
      </c>
    </row>
    <row r="5882" spans="2:6">
      <c r="B5882" s="475"/>
      <c r="C5882" s="380" t="str">
        <f>IFERROR(_xlfn.XLOOKUP($B5882,'Reference Prices - Do Not Edit'!$C$4:$C$6575,'Reference Prices - Do Not Edit'!$B$4:$B$6575),"-")</f>
        <v>-</v>
      </c>
      <c r="D5882" s="23">
        <f>IFERROR(_xlfn.XLOOKUP($B5882,'Reference Prices - Do Not Edit'!$C$4:$C$6575,'Reference Prices - Do Not Edit'!$D$4:$D$6575),0)</f>
        <v>0</v>
      </c>
      <c r="E5882" s="23">
        <f>IFERROR(_xlfn.XLOOKUP($B5882,'Reference Prices - Do Not Edit'!$C$4:$C$6575,'Reference Prices - Do Not Edit'!$E$4:$E$6575),0)</f>
        <v>0</v>
      </c>
      <c r="F5882" s="25">
        <f>IFERROR(_xlfn.XLOOKUP($B5882,'Reference Prices - Do Not Edit'!$C$4:$C$6575,'Reference Prices - Do Not Edit'!$I$4:$I$6575),0)</f>
        <v>0</v>
      </c>
    </row>
    <row r="5883" spans="2:6">
      <c r="B5883" s="475"/>
      <c r="C5883" s="380" t="str">
        <f>IFERROR(_xlfn.XLOOKUP($B5883,'Reference Prices - Do Not Edit'!$C$4:$C$6575,'Reference Prices - Do Not Edit'!$B$4:$B$6575),"-")</f>
        <v>-</v>
      </c>
      <c r="D5883" s="23">
        <f>IFERROR(_xlfn.XLOOKUP($B5883,'Reference Prices - Do Not Edit'!$C$4:$C$6575,'Reference Prices - Do Not Edit'!$D$4:$D$6575),0)</f>
        <v>0</v>
      </c>
      <c r="E5883" s="23">
        <f>IFERROR(_xlfn.XLOOKUP($B5883,'Reference Prices - Do Not Edit'!$C$4:$C$6575,'Reference Prices - Do Not Edit'!$E$4:$E$6575),0)</f>
        <v>0</v>
      </c>
      <c r="F5883" s="25">
        <f>IFERROR(_xlfn.XLOOKUP($B5883,'Reference Prices - Do Not Edit'!$C$4:$C$6575,'Reference Prices - Do Not Edit'!$I$4:$I$6575),0)</f>
        <v>0</v>
      </c>
    </row>
    <row r="5884" spans="2:6">
      <c r="B5884" s="475"/>
      <c r="C5884" s="380" t="str">
        <f>IFERROR(_xlfn.XLOOKUP($B5884,'Reference Prices - Do Not Edit'!$C$4:$C$6575,'Reference Prices - Do Not Edit'!$B$4:$B$6575),"-")</f>
        <v>-</v>
      </c>
      <c r="D5884" s="23">
        <f>IFERROR(_xlfn.XLOOKUP($B5884,'Reference Prices - Do Not Edit'!$C$4:$C$6575,'Reference Prices - Do Not Edit'!$D$4:$D$6575),0)</f>
        <v>0</v>
      </c>
      <c r="E5884" s="23">
        <f>IFERROR(_xlfn.XLOOKUP($B5884,'Reference Prices - Do Not Edit'!$C$4:$C$6575,'Reference Prices - Do Not Edit'!$E$4:$E$6575),0)</f>
        <v>0</v>
      </c>
      <c r="F5884" s="25">
        <f>IFERROR(_xlfn.XLOOKUP($B5884,'Reference Prices - Do Not Edit'!$C$4:$C$6575,'Reference Prices - Do Not Edit'!$I$4:$I$6575),0)</f>
        <v>0</v>
      </c>
    </row>
    <row r="5885" spans="2:6">
      <c r="B5885" s="475"/>
      <c r="C5885" s="380" t="str">
        <f>IFERROR(_xlfn.XLOOKUP($B5885,'Reference Prices - Do Not Edit'!$C$4:$C$6575,'Reference Prices - Do Not Edit'!$B$4:$B$6575),"-")</f>
        <v>-</v>
      </c>
      <c r="D5885" s="23">
        <f>IFERROR(_xlfn.XLOOKUP($B5885,'Reference Prices - Do Not Edit'!$C$4:$C$6575,'Reference Prices - Do Not Edit'!$D$4:$D$6575),0)</f>
        <v>0</v>
      </c>
      <c r="E5885" s="23">
        <f>IFERROR(_xlfn.XLOOKUP($B5885,'Reference Prices - Do Not Edit'!$C$4:$C$6575,'Reference Prices - Do Not Edit'!$E$4:$E$6575),0)</f>
        <v>0</v>
      </c>
      <c r="F5885" s="25">
        <f>IFERROR(_xlfn.XLOOKUP($B5885,'Reference Prices - Do Not Edit'!$C$4:$C$6575,'Reference Prices - Do Not Edit'!$I$4:$I$6575),0)</f>
        <v>0</v>
      </c>
    </row>
    <row r="5886" spans="2:6">
      <c r="B5886" s="475"/>
      <c r="C5886" s="380" t="str">
        <f>IFERROR(_xlfn.XLOOKUP($B5886,'Reference Prices - Do Not Edit'!$C$4:$C$6575,'Reference Prices - Do Not Edit'!$B$4:$B$6575),"-")</f>
        <v>-</v>
      </c>
      <c r="D5886" s="23">
        <f>IFERROR(_xlfn.XLOOKUP($B5886,'Reference Prices - Do Not Edit'!$C$4:$C$6575,'Reference Prices - Do Not Edit'!$D$4:$D$6575),0)</f>
        <v>0</v>
      </c>
      <c r="E5886" s="23">
        <f>IFERROR(_xlfn.XLOOKUP($B5886,'Reference Prices - Do Not Edit'!$C$4:$C$6575,'Reference Prices - Do Not Edit'!$E$4:$E$6575),0)</f>
        <v>0</v>
      </c>
      <c r="F5886" s="25">
        <f>IFERROR(_xlfn.XLOOKUP($B5886,'Reference Prices - Do Not Edit'!$C$4:$C$6575,'Reference Prices - Do Not Edit'!$I$4:$I$6575),0)</f>
        <v>0</v>
      </c>
    </row>
    <row r="5887" spans="2:6">
      <c r="B5887" s="475"/>
      <c r="C5887" s="380" t="str">
        <f>IFERROR(_xlfn.XLOOKUP($B5887,'Reference Prices - Do Not Edit'!$C$4:$C$6575,'Reference Prices - Do Not Edit'!$B$4:$B$6575),"-")</f>
        <v>-</v>
      </c>
      <c r="D5887" s="23">
        <f>IFERROR(_xlfn.XLOOKUP($B5887,'Reference Prices - Do Not Edit'!$C$4:$C$6575,'Reference Prices - Do Not Edit'!$D$4:$D$6575),0)</f>
        <v>0</v>
      </c>
      <c r="E5887" s="23">
        <f>IFERROR(_xlfn.XLOOKUP($B5887,'Reference Prices - Do Not Edit'!$C$4:$C$6575,'Reference Prices - Do Not Edit'!$E$4:$E$6575),0)</f>
        <v>0</v>
      </c>
      <c r="F5887" s="25">
        <f>IFERROR(_xlfn.XLOOKUP($B5887,'Reference Prices - Do Not Edit'!$C$4:$C$6575,'Reference Prices - Do Not Edit'!$I$4:$I$6575),0)</f>
        <v>0</v>
      </c>
    </row>
    <row r="5888" spans="2:6">
      <c r="B5888" s="475"/>
      <c r="C5888" s="380" t="str">
        <f>IFERROR(_xlfn.XLOOKUP($B5888,'Reference Prices - Do Not Edit'!$C$4:$C$6575,'Reference Prices - Do Not Edit'!$B$4:$B$6575),"-")</f>
        <v>-</v>
      </c>
      <c r="D5888" s="23">
        <f>IFERROR(_xlfn.XLOOKUP($B5888,'Reference Prices - Do Not Edit'!$C$4:$C$6575,'Reference Prices - Do Not Edit'!$D$4:$D$6575),0)</f>
        <v>0</v>
      </c>
      <c r="E5888" s="23">
        <f>IFERROR(_xlfn.XLOOKUP($B5888,'Reference Prices - Do Not Edit'!$C$4:$C$6575,'Reference Prices - Do Not Edit'!$E$4:$E$6575),0)</f>
        <v>0</v>
      </c>
      <c r="F5888" s="25">
        <f>IFERROR(_xlfn.XLOOKUP($B5888,'Reference Prices - Do Not Edit'!$C$4:$C$6575,'Reference Prices - Do Not Edit'!$I$4:$I$6575),0)</f>
        <v>0</v>
      </c>
    </row>
    <row r="5889" spans="2:6">
      <c r="B5889" s="475"/>
      <c r="C5889" s="380" t="str">
        <f>IFERROR(_xlfn.XLOOKUP($B5889,'Reference Prices - Do Not Edit'!$C$4:$C$6575,'Reference Prices - Do Not Edit'!$B$4:$B$6575),"-")</f>
        <v>-</v>
      </c>
      <c r="D5889" s="23">
        <f>IFERROR(_xlfn.XLOOKUP($B5889,'Reference Prices - Do Not Edit'!$C$4:$C$6575,'Reference Prices - Do Not Edit'!$D$4:$D$6575),0)</f>
        <v>0</v>
      </c>
      <c r="E5889" s="23">
        <f>IFERROR(_xlfn.XLOOKUP($B5889,'Reference Prices - Do Not Edit'!$C$4:$C$6575,'Reference Prices - Do Not Edit'!$E$4:$E$6575),0)</f>
        <v>0</v>
      </c>
      <c r="F5889" s="25">
        <f>IFERROR(_xlfn.XLOOKUP($B5889,'Reference Prices - Do Not Edit'!$C$4:$C$6575,'Reference Prices - Do Not Edit'!$I$4:$I$6575),0)</f>
        <v>0</v>
      </c>
    </row>
    <row r="5890" spans="2:6">
      <c r="B5890" s="475"/>
      <c r="C5890" s="380" t="str">
        <f>IFERROR(_xlfn.XLOOKUP($B5890,'Reference Prices - Do Not Edit'!$C$4:$C$6575,'Reference Prices - Do Not Edit'!$B$4:$B$6575),"-")</f>
        <v>-</v>
      </c>
      <c r="D5890" s="23">
        <f>IFERROR(_xlfn.XLOOKUP($B5890,'Reference Prices - Do Not Edit'!$C$4:$C$6575,'Reference Prices - Do Not Edit'!$D$4:$D$6575),0)</f>
        <v>0</v>
      </c>
      <c r="E5890" s="23">
        <f>IFERROR(_xlfn.XLOOKUP($B5890,'Reference Prices - Do Not Edit'!$C$4:$C$6575,'Reference Prices - Do Not Edit'!$E$4:$E$6575),0)</f>
        <v>0</v>
      </c>
      <c r="F5890" s="25">
        <f>IFERROR(_xlfn.XLOOKUP($B5890,'Reference Prices - Do Not Edit'!$C$4:$C$6575,'Reference Prices - Do Not Edit'!$I$4:$I$6575),0)</f>
        <v>0</v>
      </c>
    </row>
    <row r="5891" spans="2:6">
      <c r="B5891" s="475"/>
      <c r="C5891" s="380" t="str">
        <f>IFERROR(_xlfn.XLOOKUP($B5891,'Reference Prices - Do Not Edit'!$C$4:$C$6575,'Reference Prices - Do Not Edit'!$B$4:$B$6575),"-")</f>
        <v>-</v>
      </c>
      <c r="D5891" s="23">
        <f>IFERROR(_xlfn.XLOOKUP($B5891,'Reference Prices - Do Not Edit'!$C$4:$C$6575,'Reference Prices - Do Not Edit'!$D$4:$D$6575),0)</f>
        <v>0</v>
      </c>
      <c r="E5891" s="23">
        <f>IFERROR(_xlfn.XLOOKUP($B5891,'Reference Prices - Do Not Edit'!$C$4:$C$6575,'Reference Prices - Do Not Edit'!$E$4:$E$6575),0)</f>
        <v>0</v>
      </c>
      <c r="F5891" s="25">
        <f>IFERROR(_xlfn.XLOOKUP($B5891,'Reference Prices - Do Not Edit'!$C$4:$C$6575,'Reference Prices - Do Not Edit'!$I$4:$I$6575),0)</f>
        <v>0</v>
      </c>
    </row>
    <row r="5892" spans="2:6">
      <c r="B5892" s="475"/>
      <c r="C5892" s="380" t="str">
        <f>IFERROR(_xlfn.XLOOKUP($B5892,'Reference Prices - Do Not Edit'!$C$4:$C$6575,'Reference Prices - Do Not Edit'!$B$4:$B$6575),"-")</f>
        <v>-</v>
      </c>
      <c r="D5892" s="23">
        <f>IFERROR(_xlfn.XLOOKUP($B5892,'Reference Prices - Do Not Edit'!$C$4:$C$6575,'Reference Prices - Do Not Edit'!$D$4:$D$6575),0)</f>
        <v>0</v>
      </c>
      <c r="E5892" s="23">
        <f>IFERROR(_xlfn.XLOOKUP($B5892,'Reference Prices - Do Not Edit'!$C$4:$C$6575,'Reference Prices - Do Not Edit'!$E$4:$E$6575),0)</f>
        <v>0</v>
      </c>
      <c r="F5892" s="25">
        <f>IFERROR(_xlfn.XLOOKUP($B5892,'Reference Prices - Do Not Edit'!$C$4:$C$6575,'Reference Prices - Do Not Edit'!$I$4:$I$6575),0)</f>
        <v>0</v>
      </c>
    </row>
    <row r="5893" spans="2:6">
      <c r="B5893" s="475"/>
      <c r="C5893" s="380" t="str">
        <f>IFERROR(_xlfn.XLOOKUP($B5893,'Reference Prices - Do Not Edit'!$C$4:$C$6575,'Reference Prices - Do Not Edit'!$B$4:$B$6575),"-")</f>
        <v>-</v>
      </c>
      <c r="D5893" s="23">
        <f>IFERROR(_xlfn.XLOOKUP($B5893,'Reference Prices - Do Not Edit'!$C$4:$C$6575,'Reference Prices - Do Not Edit'!$D$4:$D$6575),0)</f>
        <v>0</v>
      </c>
      <c r="E5893" s="23">
        <f>IFERROR(_xlfn.XLOOKUP($B5893,'Reference Prices - Do Not Edit'!$C$4:$C$6575,'Reference Prices - Do Not Edit'!$E$4:$E$6575),0)</f>
        <v>0</v>
      </c>
      <c r="F5893" s="25">
        <f>IFERROR(_xlfn.XLOOKUP($B5893,'Reference Prices - Do Not Edit'!$C$4:$C$6575,'Reference Prices - Do Not Edit'!$I$4:$I$6575),0)</f>
        <v>0</v>
      </c>
    </row>
    <row r="5894" spans="2:6">
      <c r="B5894" s="475"/>
      <c r="C5894" s="380" t="str">
        <f>IFERROR(_xlfn.XLOOKUP($B5894,'Reference Prices - Do Not Edit'!$C$4:$C$6575,'Reference Prices - Do Not Edit'!$B$4:$B$6575),"-")</f>
        <v>-</v>
      </c>
      <c r="D5894" s="23">
        <f>IFERROR(_xlfn.XLOOKUP($B5894,'Reference Prices - Do Not Edit'!$C$4:$C$6575,'Reference Prices - Do Not Edit'!$D$4:$D$6575),0)</f>
        <v>0</v>
      </c>
      <c r="E5894" s="23">
        <f>IFERROR(_xlfn.XLOOKUP($B5894,'Reference Prices - Do Not Edit'!$C$4:$C$6575,'Reference Prices - Do Not Edit'!$E$4:$E$6575),0)</f>
        <v>0</v>
      </c>
      <c r="F5894" s="25">
        <f>IFERROR(_xlfn.XLOOKUP($B5894,'Reference Prices - Do Not Edit'!$C$4:$C$6575,'Reference Prices - Do Not Edit'!$I$4:$I$6575),0)</f>
        <v>0</v>
      </c>
    </row>
    <row r="5895" spans="2:6">
      <c r="B5895" s="475"/>
      <c r="C5895" s="380" t="str">
        <f>IFERROR(_xlfn.XLOOKUP($B5895,'Reference Prices - Do Not Edit'!$C$4:$C$6575,'Reference Prices - Do Not Edit'!$B$4:$B$6575),"-")</f>
        <v>-</v>
      </c>
      <c r="D5895" s="23">
        <f>IFERROR(_xlfn.XLOOKUP($B5895,'Reference Prices - Do Not Edit'!$C$4:$C$6575,'Reference Prices - Do Not Edit'!$D$4:$D$6575),0)</f>
        <v>0</v>
      </c>
      <c r="E5895" s="23">
        <f>IFERROR(_xlfn.XLOOKUP($B5895,'Reference Prices - Do Not Edit'!$C$4:$C$6575,'Reference Prices - Do Not Edit'!$E$4:$E$6575),0)</f>
        <v>0</v>
      </c>
      <c r="F5895" s="25">
        <f>IFERROR(_xlfn.XLOOKUP($B5895,'Reference Prices - Do Not Edit'!$C$4:$C$6575,'Reference Prices - Do Not Edit'!$I$4:$I$6575),0)</f>
        <v>0</v>
      </c>
    </row>
    <row r="5896" spans="2:6">
      <c r="B5896" s="475"/>
      <c r="C5896" s="380" t="str">
        <f>IFERROR(_xlfn.XLOOKUP($B5896,'Reference Prices - Do Not Edit'!$C$4:$C$6575,'Reference Prices - Do Not Edit'!$B$4:$B$6575),"-")</f>
        <v>-</v>
      </c>
      <c r="D5896" s="23">
        <f>IFERROR(_xlfn.XLOOKUP($B5896,'Reference Prices - Do Not Edit'!$C$4:$C$6575,'Reference Prices - Do Not Edit'!$D$4:$D$6575),0)</f>
        <v>0</v>
      </c>
      <c r="E5896" s="23">
        <f>IFERROR(_xlfn.XLOOKUP($B5896,'Reference Prices - Do Not Edit'!$C$4:$C$6575,'Reference Prices - Do Not Edit'!$E$4:$E$6575),0)</f>
        <v>0</v>
      </c>
      <c r="F5896" s="25">
        <f>IFERROR(_xlfn.XLOOKUP($B5896,'Reference Prices - Do Not Edit'!$C$4:$C$6575,'Reference Prices - Do Not Edit'!$I$4:$I$6575),0)</f>
        <v>0</v>
      </c>
    </row>
    <row r="5897" spans="2:6">
      <c r="B5897" s="475"/>
      <c r="C5897" s="380" t="str">
        <f>IFERROR(_xlfn.XLOOKUP($B5897,'Reference Prices - Do Not Edit'!$C$4:$C$6575,'Reference Prices - Do Not Edit'!$B$4:$B$6575),"-")</f>
        <v>-</v>
      </c>
      <c r="D5897" s="23">
        <f>IFERROR(_xlfn.XLOOKUP($B5897,'Reference Prices - Do Not Edit'!$C$4:$C$6575,'Reference Prices - Do Not Edit'!$D$4:$D$6575),0)</f>
        <v>0</v>
      </c>
      <c r="E5897" s="23">
        <f>IFERROR(_xlfn.XLOOKUP($B5897,'Reference Prices - Do Not Edit'!$C$4:$C$6575,'Reference Prices - Do Not Edit'!$E$4:$E$6575),0)</f>
        <v>0</v>
      </c>
      <c r="F5897" s="25">
        <f>IFERROR(_xlfn.XLOOKUP($B5897,'Reference Prices - Do Not Edit'!$C$4:$C$6575,'Reference Prices - Do Not Edit'!$I$4:$I$6575),0)</f>
        <v>0</v>
      </c>
    </row>
    <row r="5898" spans="2:6">
      <c r="B5898" s="475"/>
      <c r="C5898" s="380" t="str">
        <f>IFERROR(_xlfn.XLOOKUP($B5898,'Reference Prices - Do Not Edit'!$C$4:$C$6575,'Reference Prices - Do Not Edit'!$B$4:$B$6575),"-")</f>
        <v>-</v>
      </c>
      <c r="D5898" s="23">
        <f>IFERROR(_xlfn.XLOOKUP($B5898,'Reference Prices - Do Not Edit'!$C$4:$C$6575,'Reference Prices - Do Not Edit'!$D$4:$D$6575),0)</f>
        <v>0</v>
      </c>
      <c r="E5898" s="23">
        <f>IFERROR(_xlfn.XLOOKUP($B5898,'Reference Prices - Do Not Edit'!$C$4:$C$6575,'Reference Prices - Do Not Edit'!$E$4:$E$6575),0)</f>
        <v>0</v>
      </c>
      <c r="F5898" s="25">
        <f>IFERROR(_xlfn.XLOOKUP($B5898,'Reference Prices - Do Not Edit'!$C$4:$C$6575,'Reference Prices - Do Not Edit'!$I$4:$I$6575),0)</f>
        <v>0</v>
      </c>
    </row>
    <row r="5899" spans="2:6">
      <c r="B5899" s="475"/>
      <c r="C5899" s="380" t="str">
        <f>IFERROR(_xlfn.XLOOKUP($B5899,'Reference Prices - Do Not Edit'!$C$4:$C$6575,'Reference Prices - Do Not Edit'!$B$4:$B$6575),"-")</f>
        <v>-</v>
      </c>
      <c r="D5899" s="23">
        <f>IFERROR(_xlfn.XLOOKUP($B5899,'Reference Prices - Do Not Edit'!$C$4:$C$6575,'Reference Prices - Do Not Edit'!$D$4:$D$6575),0)</f>
        <v>0</v>
      </c>
      <c r="E5899" s="23">
        <f>IFERROR(_xlfn.XLOOKUP($B5899,'Reference Prices - Do Not Edit'!$C$4:$C$6575,'Reference Prices - Do Not Edit'!$E$4:$E$6575),0)</f>
        <v>0</v>
      </c>
      <c r="F5899" s="25">
        <f>IFERROR(_xlfn.XLOOKUP($B5899,'Reference Prices - Do Not Edit'!$C$4:$C$6575,'Reference Prices - Do Not Edit'!$I$4:$I$6575),0)</f>
        <v>0</v>
      </c>
    </row>
    <row r="5900" spans="2:6">
      <c r="B5900" s="475"/>
      <c r="C5900" s="380" t="str">
        <f>IFERROR(_xlfn.XLOOKUP($B5900,'Reference Prices - Do Not Edit'!$C$4:$C$6575,'Reference Prices - Do Not Edit'!$B$4:$B$6575),"-")</f>
        <v>-</v>
      </c>
      <c r="D5900" s="23">
        <f>IFERROR(_xlfn.XLOOKUP($B5900,'Reference Prices - Do Not Edit'!$C$4:$C$6575,'Reference Prices - Do Not Edit'!$D$4:$D$6575),0)</f>
        <v>0</v>
      </c>
      <c r="E5900" s="23">
        <f>IFERROR(_xlfn.XLOOKUP($B5900,'Reference Prices - Do Not Edit'!$C$4:$C$6575,'Reference Prices - Do Not Edit'!$E$4:$E$6575),0)</f>
        <v>0</v>
      </c>
      <c r="F5900" s="25">
        <f>IFERROR(_xlfn.XLOOKUP($B5900,'Reference Prices - Do Not Edit'!$C$4:$C$6575,'Reference Prices - Do Not Edit'!$I$4:$I$6575),0)</f>
        <v>0</v>
      </c>
    </row>
    <row r="5901" spans="2:6">
      <c r="B5901" s="475"/>
      <c r="C5901" s="380" t="str">
        <f>IFERROR(_xlfn.XLOOKUP($B5901,'Reference Prices - Do Not Edit'!$C$4:$C$6575,'Reference Prices - Do Not Edit'!$B$4:$B$6575),"-")</f>
        <v>-</v>
      </c>
      <c r="D5901" s="23">
        <f>IFERROR(_xlfn.XLOOKUP($B5901,'Reference Prices - Do Not Edit'!$C$4:$C$6575,'Reference Prices - Do Not Edit'!$D$4:$D$6575),0)</f>
        <v>0</v>
      </c>
      <c r="E5901" s="23">
        <f>IFERROR(_xlfn.XLOOKUP($B5901,'Reference Prices - Do Not Edit'!$C$4:$C$6575,'Reference Prices - Do Not Edit'!$E$4:$E$6575),0)</f>
        <v>0</v>
      </c>
      <c r="F5901" s="25">
        <f>IFERROR(_xlfn.XLOOKUP($B5901,'Reference Prices - Do Not Edit'!$C$4:$C$6575,'Reference Prices - Do Not Edit'!$I$4:$I$6575),0)</f>
        <v>0</v>
      </c>
    </row>
    <row r="5902" spans="2:6">
      <c r="B5902" s="475"/>
      <c r="C5902" s="380" t="str">
        <f>IFERROR(_xlfn.XLOOKUP($B5902,'Reference Prices - Do Not Edit'!$C$4:$C$6575,'Reference Prices - Do Not Edit'!$B$4:$B$6575),"-")</f>
        <v>-</v>
      </c>
      <c r="D5902" s="23">
        <f>IFERROR(_xlfn.XLOOKUP($B5902,'Reference Prices - Do Not Edit'!$C$4:$C$6575,'Reference Prices - Do Not Edit'!$D$4:$D$6575),0)</f>
        <v>0</v>
      </c>
      <c r="E5902" s="23">
        <f>IFERROR(_xlfn.XLOOKUP($B5902,'Reference Prices - Do Not Edit'!$C$4:$C$6575,'Reference Prices - Do Not Edit'!$E$4:$E$6575),0)</f>
        <v>0</v>
      </c>
      <c r="F5902" s="25">
        <f>IFERROR(_xlfn.XLOOKUP($B5902,'Reference Prices - Do Not Edit'!$C$4:$C$6575,'Reference Prices - Do Not Edit'!$I$4:$I$6575),0)</f>
        <v>0</v>
      </c>
    </row>
    <row r="5903" spans="2:6">
      <c r="B5903" s="475"/>
      <c r="C5903" s="380" t="str">
        <f>IFERROR(_xlfn.XLOOKUP($B5903,'Reference Prices - Do Not Edit'!$C$4:$C$6575,'Reference Prices - Do Not Edit'!$B$4:$B$6575),"-")</f>
        <v>-</v>
      </c>
      <c r="D5903" s="23">
        <f>IFERROR(_xlfn.XLOOKUP($B5903,'Reference Prices - Do Not Edit'!$C$4:$C$6575,'Reference Prices - Do Not Edit'!$D$4:$D$6575),0)</f>
        <v>0</v>
      </c>
      <c r="E5903" s="23">
        <f>IFERROR(_xlfn.XLOOKUP($B5903,'Reference Prices - Do Not Edit'!$C$4:$C$6575,'Reference Prices - Do Not Edit'!$E$4:$E$6575),0)</f>
        <v>0</v>
      </c>
      <c r="F5903" s="25">
        <f>IFERROR(_xlfn.XLOOKUP($B5903,'Reference Prices - Do Not Edit'!$C$4:$C$6575,'Reference Prices - Do Not Edit'!$I$4:$I$6575),0)</f>
        <v>0</v>
      </c>
    </row>
    <row r="5904" spans="2:6">
      <c r="B5904" s="475"/>
      <c r="C5904" s="380" t="str">
        <f>IFERROR(_xlfn.XLOOKUP($B5904,'Reference Prices - Do Not Edit'!$C$4:$C$6575,'Reference Prices - Do Not Edit'!$B$4:$B$6575),"-")</f>
        <v>-</v>
      </c>
      <c r="D5904" s="23">
        <f>IFERROR(_xlfn.XLOOKUP($B5904,'Reference Prices - Do Not Edit'!$C$4:$C$6575,'Reference Prices - Do Not Edit'!$D$4:$D$6575),0)</f>
        <v>0</v>
      </c>
      <c r="E5904" s="23">
        <f>IFERROR(_xlfn.XLOOKUP($B5904,'Reference Prices - Do Not Edit'!$C$4:$C$6575,'Reference Prices - Do Not Edit'!$E$4:$E$6575),0)</f>
        <v>0</v>
      </c>
      <c r="F5904" s="25">
        <f>IFERROR(_xlfn.XLOOKUP($B5904,'Reference Prices - Do Not Edit'!$C$4:$C$6575,'Reference Prices - Do Not Edit'!$I$4:$I$6575),0)</f>
        <v>0</v>
      </c>
    </row>
    <row r="5905" spans="2:6">
      <c r="B5905" s="475"/>
      <c r="C5905" s="380" t="str">
        <f>IFERROR(_xlfn.XLOOKUP($B5905,'Reference Prices - Do Not Edit'!$C$4:$C$6575,'Reference Prices - Do Not Edit'!$B$4:$B$6575),"-")</f>
        <v>-</v>
      </c>
      <c r="D5905" s="23">
        <f>IFERROR(_xlfn.XLOOKUP($B5905,'Reference Prices - Do Not Edit'!$C$4:$C$6575,'Reference Prices - Do Not Edit'!$D$4:$D$6575),0)</f>
        <v>0</v>
      </c>
      <c r="E5905" s="23">
        <f>IFERROR(_xlfn.XLOOKUP($B5905,'Reference Prices - Do Not Edit'!$C$4:$C$6575,'Reference Prices - Do Not Edit'!$E$4:$E$6575),0)</f>
        <v>0</v>
      </c>
      <c r="F5905" s="25">
        <f>IFERROR(_xlfn.XLOOKUP($B5905,'Reference Prices - Do Not Edit'!$C$4:$C$6575,'Reference Prices - Do Not Edit'!$I$4:$I$6575),0)</f>
        <v>0</v>
      </c>
    </row>
    <row r="5906" spans="2:6">
      <c r="B5906" s="475"/>
      <c r="C5906" s="380" t="str">
        <f>IFERROR(_xlfn.XLOOKUP($B5906,'Reference Prices - Do Not Edit'!$C$4:$C$6575,'Reference Prices - Do Not Edit'!$B$4:$B$6575),"-")</f>
        <v>-</v>
      </c>
      <c r="D5906" s="23">
        <f>IFERROR(_xlfn.XLOOKUP($B5906,'Reference Prices - Do Not Edit'!$C$4:$C$6575,'Reference Prices - Do Not Edit'!$D$4:$D$6575),0)</f>
        <v>0</v>
      </c>
      <c r="E5906" s="23">
        <f>IFERROR(_xlfn.XLOOKUP($B5906,'Reference Prices - Do Not Edit'!$C$4:$C$6575,'Reference Prices - Do Not Edit'!$E$4:$E$6575),0)</f>
        <v>0</v>
      </c>
      <c r="F5906" s="25">
        <f>IFERROR(_xlfn.XLOOKUP($B5906,'Reference Prices - Do Not Edit'!$C$4:$C$6575,'Reference Prices - Do Not Edit'!$I$4:$I$6575),0)</f>
        <v>0</v>
      </c>
    </row>
    <row r="5907" spans="2:6">
      <c r="B5907" s="475"/>
      <c r="C5907" s="380" t="str">
        <f>IFERROR(_xlfn.XLOOKUP($B5907,'Reference Prices - Do Not Edit'!$C$4:$C$6575,'Reference Prices - Do Not Edit'!$B$4:$B$6575),"-")</f>
        <v>-</v>
      </c>
      <c r="D5907" s="23">
        <f>IFERROR(_xlfn.XLOOKUP($B5907,'Reference Prices - Do Not Edit'!$C$4:$C$6575,'Reference Prices - Do Not Edit'!$D$4:$D$6575),0)</f>
        <v>0</v>
      </c>
      <c r="E5907" s="23">
        <f>IFERROR(_xlfn.XLOOKUP($B5907,'Reference Prices - Do Not Edit'!$C$4:$C$6575,'Reference Prices - Do Not Edit'!$E$4:$E$6575),0)</f>
        <v>0</v>
      </c>
      <c r="F5907" s="25">
        <f>IFERROR(_xlfn.XLOOKUP($B5907,'Reference Prices - Do Not Edit'!$C$4:$C$6575,'Reference Prices - Do Not Edit'!$I$4:$I$6575),0)</f>
        <v>0</v>
      </c>
    </row>
    <row r="5908" spans="2:6">
      <c r="B5908" s="475"/>
      <c r="C5908" s="380" t="str">
        <f>IFERROR(_xlfn.XLOOKUP($B5908,'Reference Prices - Do Not Edit'!$C$4:$C$6575,'Reference Prices - Do Not Edit'!$B$4:$B$6575),"-")</f>
        <v>-</v>
      </c>
      <c r="D5908" s="23">
        <f>IFERROR(_xlfn.XLOOKUP($B5908,'Reference Prices - Do Not Edit'!$C$4:$C$6575,'Reference Prices - Do Not Edit'!$D$4:$D$6575),0)</f>
        <v>0</v>
      </c>
      <c r="E5908" s="23">
        <f>IFERROR(_xlfn.XLOOKUP($B5908,'Reference Prices - Do Not Edit'!$C$4:$C$6575,'Reference Prices - Do Not Edit'!$E$4:$E$6575),0)</f>
        <v>0</v>
      </c>
      <c r="F5908" s="25">
        <f>IFERROR(_xlfn.XLOOKUP($B5908,'Reference Prices - Do Not Edit'!$C$4:$C$6575,'Reference Prices - Do Not Edit'!$I$4:$I$6575),0)</f>
        <v>0</v>
      </c>
    </row>
    <row r="5909" spans="2:6">
      <c r="B5909" s="475"/>
      <c r="C5909" s="380" t="str">
        <f>IFERROR(_xlfn.XLOOKUP($B5909,'Reference Prices - Do Not Edit'!$C$4:$C$6575,'Reference Prices - Do Not Edit'!$B$4:$B$6575),"-")</f>
        <v>-</v>
      </c>
      <c r="D5909" s="23">
        <f>IFERROR(_xlfn.XLOOKUP($B5909,'Reference Prices - Do Not Edit'!$C$4:$C$6575,'Reference Prices - Do Not Edit'!$D$4:$D$6575),0)</f>
        <v>0</v>
      </c>
      <c r="E5909" s="23">
        <f>IFERROR(_xlfn.XLOOKUP($B5909,'Reference Prices - Do Not Edit'!$C$4:$C$6575,'Reference Prices - Do Not Edit'!$E$4:$E$6575),0)</f>
        <v>0</v>
      </c>
      <c r="F5909" s="25">
        <f>IFERROR(_xlfn.XLOOKUP($B5909,'Reference Prices - Do Not Edit'!$C$4:$C$6575,'Reference Prices - Do Not Edit'!$I$4:$I$6575),0)</f>
        <v>0</v>
      </c>
    </row>
    <row r="5910" spans="2:6">
      <c r="B5910" s="475"/>
      <c r="C5910" s="380" t="str">
        <f>IFERROR(_xlfn.XLOOKUP($B5910,'Reference Prices - Do Not Edit'!$C$4:$C$6575,'Reference Prices - Do Not Edit'!$B$4:$B$6575),"-")</f>
        <v>-</v>
      </c>
      <c r="D5910" s="23">
        <f>IFERROR(_xlfn.XLOOKUP($B5910,'Reference Prices - Do Not Edit'!$C$4:$C$6575,'Reference Prices - Do Not Edit'!$D$4:$D$6575),0)</f>
        <v>0</v>
      </c>
      <c r="E5910" s="23">
        <f>IFERROR(_xlfn.XLOOKUP($B5910,'Reference Prices - Do Not Edit'!$C$4:$C$6575,'Reference Prices - Do Not Edit'!$E$4:$E$6575),0)</f>
        <v>0</v>
      </c>
      <c r="F5910" s="25">
        <f>IFERROR(_xlfn.XLOOKUP($B5910,'Reference Prices - Do Not Edit'!$C$4:$C$6575,'Reference Prices - Do Not Edit'!$I$4:$I$6575),0)</f>
        <v>0</v>
      </c>
    </row>
    <row r="5911" spans="2:6">
      <c r="B5911" s="475"/>
      <c r="C5911" s="380" t="str">
        <f>IFERROR(_xlfn.XLOOKUP($B5911,'Reference Prices - Do Not Edit'!$C$4:$C$6575,'Reference Prices - Do Not Edit'!$B$4:$B$6575),"-")</f>
        <v>-</v>
      </c>
      <c r="D5911" s="23">
        <f>IFERROR(_xlfn.XLOOKUP($B5911,'Reference Prices - Do Not Edit'!$C$4:$C$6575,'Reference Prices - Do Not Edit'!$D$4:$D$6575),0)</f>
        <v>0</v>
      </c>
      <c r="E5911" s="23">
        <f>IFERROR(_xlfn.XLOOKUP($B5911,'Reference Prices - Do Not Edit'!$C$4:$C$6575,'Reference Prices - Do Not Edit'!$E$4:$E$6575),0)</f>
        <v>0</v>
      </c>
      <c r="F5911" s="25">
        <f>IFERROR(_xlfn.XLOOKUP($B5911,'Reference Prices - Do Not Edit'!$C$4:$C$6575,'Reference Prices - Do Not Edit'!$I$4:$I$6575),0)</f>
        <v>0</v>
      </c>
    </row>
    <row r="5912" spans="2:6">
      <c r="B5912" s="475"/>
      <c r="C5912" s="380" t="str">
        <f>IFERROR(_xlfn.XLOOKUP($B5912,'Reference Prices - Do Not Edit'!$C$4:$C$6575,'Reference Prices - Do Not Edit'!$B$4:$B$6575),"-")</f>
        <v>-</v>
      </c>
      <c r="D5912" s="23">
        <f>IFERROR(_xlfn.XLOOKUP($B5912,'Reference Prices - Do Not Edit'!$C$4:$C$6575,'Reference Prices - Do Not Edit'!$D$4:$D$6575),0)</f>
        <v>0</v>
      </c>
      <c r="E5912" s="23">
        <f>IFERROR(_xlfn.XLOOKUP($B5912,'Reference Prices - Do Not Edit'!$C$4:$C$6575,'Reference Prices - Do Not Edit'!$E$4:$E$6575),0)</f>
        <v>0</v>
      </c>
      <c r="F5912" s="25">
        <f>IFERROR(_xlfn.XLOOKUP($B5912,'Reference Prices - Do Not Edit'!$C$4:$C$6575,'Reference Prices - Do Not Edit'!$I$4:$I$6575),0)</f>
        <v>0</v>
      </c>
    </row>
    <row r="5913" spans="2:6">
      <c r="B5913" s="475"/>
      <c r="C5913" s="380" t="str">
        <f>IFERROR(_xlfn.XLOOKUP($B5913,'Reference Prices - Do Not Edit'!$C$4:$C$6575,'Reference Prices - Do Not Edit'!$B$4:$B$6575),"-")</f>
        <v>-</v>
      </c>
      <c r="D5913" s="23">
        <f>IFERROR(_xlfn.XLOOKUP($B5913,'Reference Prices - Do Not Edit'!$C$4:$C$6575,'Reference Prices - Do Not Edit'!$D$4:$D$6575),0)</f>
        <v>0</v>
      </c>
      <c r="E5913" s="23">
        <f>IFERROR(_xlfn.XLOOKUP($B5913,'Reference Prices - Do Not Edit'!$C$4:$C$6575,'Reference Prices - Do Not Edit'!$E$4:$E$6575),0)</f>
        <v>0</v>
      </c>
      <c r="F5913" s="25">
        <f>IFERROR(_xlfn.XLOOKUP($B5913,'Reference Prices - Do Not Edit'!$C$4:$C$6575,'Reference Prices - Do Not Edit'!$I$4:$I$6575),0)</f>
        <v>0</v>
      </c>
    </row>
    <row r="5914" spans="2:6">
      <c r="B5914" s="475"/>
      <c r="C5914" s="380" t="str">
        <f>IFERROR(_xlfn.XLOOKUP($B5914,'Reference Prices - Do Not Edit'!$C$4:$C$6575,'Reference Prices - Do Not Edit'!$B$4:$B$6575),"-")</f>
        <v>-</v>
      </c>
      <c r="D5914" s="23">
        <f>IFERROR(_xlfn.XLOOKUP($B5914,'Reference Prices - Do Not Edit'!$C$4:$C$6575,'Reference Prices - Do Not Edit'!$D$4:$D$6575),0)</f>
        <v>0</v>
      </c>
      <c r="E5914" s="23">
        <f>IFERROR(_xlfn.XLOOKUP($B5914,'Reference Prices - Do Not Edit'!$C$4:$C$6575,'Reference Prices - Do Not Edit'!$E$4:$E$6575),0)</f>
        <v>0</v>
      </c>
      <c r="F5914" s="25">
        <f>IFERROR(_xlfn.XLOOKUP($B5914,'Reference Prices - Do Not Edit'!$C$4:$C$6575,'Reference Prices - Do Not Edit'!$I$4:$I$6575),0)</f>
        <v>0</v>
      </c>
    </row>
    <row r="5915" spans="2:6">
      <c r="B5915" s="475"/>
      <c r="C5915" s="380" t="str">
        <f>IFERROR(_xlfn.XLOOKUP($B5915,'Reference Prices - Do Not Edit'!$C$4:$C$6575,'Reference Prices - Do Not Edit'!$B$4:$B$6575),"-")</f>
        <v>-</v>
      </c>
      <c r="D5915" s="23">
        <f>IFERROR(_xlfn.XLOOKUP($B5915,'Reference Prices - Do Not Edit'!$C$4:$C$6575,'Reference Prices - Do Not Edit'!$D$4:$D$6575),0)</f>
        <v>0</v>
      </c>
      <c r="E5915" s="23">
        <f>IFERROR(_xlfn.XLOOKUP($B5915,'Reference Prices - Do Not Edit'!$C$4:$C$6575,'Reference Prices - Do Not Edit'!$E$4:$E$6575),0)</f>
        <v>0</v>
      </c>
      <c r="F5915" s="25">
        <f>IFERROR(_xlfn.XLOOKUP($B5915,'Reference Prices - Do Not Edit'!$C$4:$C$6575,'Reference Prices - Do Not Edit'!$I$4:$I$6575),0)</f>
        <v>0</v>
      </c>
    </row>
    <row r="5916" spans="2:6">
      <c r="B5916" s="475"/>
      <c r="C5916" s="380" t="str">
        <f>IFERROR(_xlfn.XLOOKUP($B5916,'Reference Prices - Do Not Edit'!$C$4:$C$6575,'Reference Prices - Do Not Edit'!$B$4:$B$6575),"-")</f>
        <v>-</v>
      </c>
      <c r="D5916" s="23">
        <f>IFERROR(_xlfn.XLOOKUP($B5916,'Reference Prices - Do Not Edit'!$C$4:$C$6575,'Reference Prices - Do Not Edit'!$D$4:$D$6575),0)</f>
        <v>0</v>
      </c>
      <c r="E5916" s="23">
        <f>IFERROR(_xlfn.XLOOKUP($B5916,'Reference Prices - Do Not Edit'!$C$4:$C$6575,'Reference Prices - Do Not Edit'!$E$4:$E$6575),0)</f>
        <v>0</v>
      </c>
      <c r="F5916" s="25">
        <f>IFERROR(_xlfn.XLOOKUP($B5916,'Reference Prices - Do Not Edit'!$C$4:$C$6575,'Reference Prices - Do Not Edit'!$I$4:$I$6575),0)</f>
        <v>0</v>
      </c>
    </row>
    <row r="5917" spans="2:6">
      <c r="B5917" s="475"/>
      <c r="C5917" s="380" t="str">
        <f>IFERROR(_xlfn.XLOOKUP($B5917,'Reference Prices - Do Not Edit'!$C$4:$C$6575,'Reference Prices - Do Not Edit'!$B$4:$B$6575),"-")</f>
        <v>-</v>
      </c>
      <c r="D5917" s="23">
        <f>IFERROR(_xlfn.XLOOKUP($B5917,'Reference Prices - Do Not Edit'!$C$4:$C$6575,'Reference Prices - Do Not Edit'!$D$4:$D$6575),0)</f>
        <v>0</v>
      </c>
      <c r="E5917" s="23">
        <f>IFERROR(_xlfn.XLOOKUP($B5917,'Reference Prices - Do Not Edit'!$C$4:$C$6575,'Reference Prices - Do Not Edit'!$E$4:$E$6575),0)</f>
        <v>0</v>
      </c>
      <c r="F5917" s="25">
        <f>IFERROR(_xlfn.XLOOKUP($B5917,'Reference Prices - Do Not Edit'!$C$4:$C$6575,'Reference Prices - Do Not Edit'!$I$4:$I$6575),0)</f>
        <v>0</v>
      </c>
    </row>
    <row r="5918" spans="2:6">
      <c r="B5918" s="475"/>
      <c r="C5918" s="380" t="str">
        <f>IFERROR(_xlfn.XLOOKUP($B5918,'Reference Prices - Do Not Edit'!$C$4:$C$6575,'Reference Prices - Do Not Edit'!$B$4:$B$6575),"-")</f>
        <v>-</v>
      </c>
      <c r="D5918" s="23">
        <f>IFERROR(_xlfn.XLOOKUP($B5918,'Reference Prices - Do Not Edit'!$C$4:$C$6575,'Reference Prices - Do Not Edit'!$D$4:$D$6575),0)</f>
        <v>0</v>
      </c>
      <c r="E5918" s="23">
        <f>IFERROR(_xlfn.XLOOKUP($B5918,'Reference Prices - Do Not Edit'!$C$4:$C$6575,'Reference Prices - Do Not Edit'!$E$4:$E$6575),0)</f>
        <v>0</v>
      </c>
      <c r="F5918" s="25">
        <f>IFERROR(_xlfn.XLOOKUP($B5918,'Reference Prices - Do Not Edit'!$C$4:$C$6575,'Reference Prices - Do Not Edit'!$I$4:$I$6575),0)</f>
        <v>0</v>
      </c>
    </row>
    <row r="5919" spans="2:6">
      <c r="B5919" s="475"/>
      <c r="C5919" s="380" t="str">
        <f>IFERROR(_xlfn.XLOOKUP($B5919,'Reference Prices - Do Not Edit'!$C$4:$C$6575,'Reference Prices - Do Not Edit'!$B$4:$B$6575),"-")</f>
        <v>-</v>
      </c>
      <c r="D5919" s="23">
        <f>IFERROR(_xlfn.XLOOKUP($B5919,'Reference Prices - Do Not Edit'!$C$4:$C$6575,'Reference Prices - Do Not Edit'!$D$4:$D$6575),0)</f>
        <v>0</v>
      </c>
      <c r="E5919" s="23">
        <f>IFERROR(_xlfn.XLOOKUP($B5919,'Reference Prices - Do Not Edit'!$C$4:$C$6575,'Reference Prices - Do Not Edit'!$E$4:$E$6575),0)</f>
        <v>0</v>
      </c>
      <c r="F5919" s="25">
        <f>IFERROR(_xlfn.XLOOKUP($B5919,'Reference Prices - Do Not Edit'!$C$4:$C$6575,'Reference Prices - Do Not Edit'!$I$4:$I$6575),0)</f>
        <v>0</v>
      </c>
    </row>
    <row r="5920" spans="2:6">
      <c r="B5920" s="475"/>
      <c r="C5920" s="380" t="str">
        <f>IFERROR(_xlfn.XLOOKUP($B5920,'Reference Prices - Do Not Edit'!$C$4:$C$6575,'Reference Prices - Do Not Edit'!$B$4:$B$6575),"-")</f>
        <v>-</v>
      </c>
      <c r="D5920" s="23">
        <f>IFERROR(_xlfn.XLOOKUP($B5920,'Reference Prices - Do Not Edit'!$C$4:$C$6575,'Reference Prices - Do Not Edit'!$D$4:$D$6575),0)</f>
        <v>0</v>
      </c>
      <c r="E5920" s="23">
        <f>IFERROR(_xlfn.XLOOKUP($B5920,'Reference Prices - Do Not Edit'!$C$4:$C$6575,'Reference Prices - Do Not Edit'!$E$4:$E$6575),0)</f>
        <v>0</v>
      </c>
      <c r="F5920" s="25">
        <f>IFERROR(_xlfn.XLOOKUP($B5920,'Reference Prices - Do Not Edit'!$C$4:$C$6575,'Reference Prices - Do Not Edit'!$I$4:$I$6575),0)</f>
        <v>0</v>
      </c>
    </row>
    <row r="5921" spans="2:6">
      <c r="B5921" s="475"/>
      <c r="C5921" s="380" t="str">
        <f>IFERROR(_xlfn.XLOOKUP($B5921,'Reference Prices - Do Not Edit'!$C$4:$C$6575,'Reference Prices - Do Not Edit'!$B$4:$B$6575),"-")</f>
        <v>-</v>
      </c>
      <c r="D5921" s="23">
        <f>IFERROR(_xlfn.XLOOKUP($B5921,'Reference Prices - Do Not Edit'!$C$4:$C$6575,'Reference Prices - Do Not Edit'!$D$4:$D$6575),0)</f>
        <v>0</v>
      </c>
      <c r="E5921" s="23">
        <f>IFERROR(_xlfn.XLOOKUP($B5921,'Reference Prices - Do Not Edit'!$C$4:$C$6575,'Reference Prices - Do Not Edit'!$E$4:$E$6575),0)</f>
        <v>0</v>
      </c>
      <c r="F5921" s="25">
        <f>IFERROR(_xlfn.XLOOKUP($B5921,'Reference Prices - Do Not Edit'!$C$4:$C$6575,'Reference Prices - Do Not Edit'!$I$4:$I$6575),0)</f>
        <v>0</v>
      </c>
    </row>
    <row r="5922" spans="2:6">
      <c r="B5922" s="475"/>
      <c r="C5922" s="380" t="str">
        <f>IFERROR(_xlfn.XLOOKUP($B5922,'Reference Prices - Do Not Edit'!$C$4:$C$6575,'Reference Prices - Do Not Edit'!$B$4:$B$6575),"-")</f>
        <v>-</v>
      </c>
      <c r="D5922" s="23">
        <f>IFERROR(_xlfn.XLOOKUP($B5922,'Reference Prices - Do Not Edit'!$C$4:$C$6575,'Reference Prices - Do Not Edit'!$D$4:$D$6575),0)</f>
        <v>0</v>
      </c>
      <c r="E5922" s="23">
        <f>IFERROR(_xlfn.XLOOKUP($B5922,'Reference Prices - Do Not Edit'!$C$4:$C$6575,'Reference Prices - Do Not Edit'!$E$4:$E$6575),0)</f>
        <v>0</v>
      </c>
      <c r="F5922" s="25">
        <f>IFERROR(_xlfn.XLOOKUP($B5922,'Reference Prices - Do Not Edit'!$C$4:$C$6575,'Reference Prices - Do Not Edit'!$I$4:$I$6575),0)</f>
        <v>0</v>
      </c>
    </row>
    <row r="5923" spans="2:6">
      <c r="B5923" s="475"/>
      <c r="C5923" s="380" t="str">
        <f>IFERROR(_xlfn.XLOOKUP($B5923,'Reference Prices - Do Not Edit'!$C$4:$C$6575,'Reference Prices - Do Not Edit'!$B$4:$B$6575),"-")</f>
        <v>-</v>
      </c>
      <c r="D5923" s="23">
        <f>IFERROR(_xlfn.XLOOKUP($B5923,'Reference Prices - Do Not Edit'!$C$4:$C$6575,'Reference Prices - Do Not Edit'!$D$4:$D$6575),0)</f>
        <v>0</v>
      </c>
      <c r="E5923" s="23">
        <f>IFERROR(_xlfn.XLOOKUP($B5923,'Reference Prices - Do Not Edit'!$C$4:$C$6575,'Reference Prices - Do Not Edit'!$E$4:$E$6575),0)</f>
        <v>0</v>
      </c>
      <c r="F5923" s="25">
        <f>IFERROR(_xlfn.XLOOKUP($B5923,'Reference Prices - Do Not Edit'!$C$4:$C$6575,'Reference Prices - Do Not Edit'!$I$4:$I$6575),0)</f>
        <v>0</v>
      </c>
    </row>
    <row r="5924" spans="2:6">
      <c r="B5924" s="475"/>
      <c r="C5924" s="380" t="str">
        <f>IFERROR(_xlfn.XLOOKUP($B5924,'Reference Prices - Do Not Edit'!$C$4:$C$6575,'Reference Prices - Do Not Edit'!$B$4:$B$6575),"-")</f>
        <v>-</v>
      </c>
      <c r="D5924" s="23">
        <f>IFERROR(_xlfn.XLOOKUP($B5924,'Reference Prices - Do Not Edit'!$C$4:$C$6575,'Reference Prices - Do Not Edit'!$D$4:$D$6575),0)</f>
        <v>0</v>
      </c>
      <c r="E5924" s="23">
        <f>IFERROR(_xlfn.XLOOKUP($B5924,'Reference Prices - Do Not Edit'!$C$4:$C$6575,'Reference Prices - Do Not Edit'!$E$4:$E$6575),0)</f>
        <v>0</v>
      </c>
      <c r="F5924" s="25">
        <f>IFERROR(_xlfn.XLOOKUP($B5924,'Reference Prices - Do Not Edit'!$C$4:$C$6575,'Reference Prices - Do Not Edit'!$I$4:$I$6575),0)</f>
        <v>0</v>
      </c>
    </row>
    <row r="5925" spans="2:6">
      <c r="B5925" s="475"/>
      <c r="C5925" s="380" t="str">
        <f>IFERROR(_xlfn.XLOOKUP($B5925,'Reference Prices - Do Not Edit'!$C$4:$C$6575,'Reference Prices - Do Not Edit'!$B$4:$B$6575),"-")</f>
        <v>-</v>
      </c>
      <c r="D5925" s="23">
        <f>IFERROR(_xlfn.XLOOKUP($B5925,'Reference Prices - Do Not Edit'!$C$4:$C$6575,'Reference Prices - Do Not Edit'!$D$4:$D$6575),0)</f>
        <v>0</v>
      </c>
      <c r="E5925" s="23">
        <f>IFERROR(_xlfn.XLOOKUP($B5925,'Reference Prices - Do Not Edit'!$C$4:$C$6575,'Reference Prices - Do Not Edit'!$E$4:$E$6575),0)</f>
        <v>0</v>
      </c>
      <c r="F5925" s="25">
        <f>IFERROR(_xlfn.XLOOKUP($B5925,'Reference Prices - Do Not Edit'!$C$4:$C$6575,'Reference Prices - Do Not Edit'!$I$4:$I$6575),0)</f>
        <v>0</v>
      </c>
    </row>
    <row r="5926" spans="2:6">
      <c r="B5926" s="475"/>
      <c r="C5926" s="380" t="str">
        <f>IFERROR(_xlfn.XLOOKUP($B5926,'Reference Prices - Do Not Edit'!$C$4:$C$6575,'Reference Prices - Do Not Edit'!$B$4:$B$6575),"-")</f>
        <v>-</v>
      </c>
      <c r="D5926" s="23">
        <f>IFERROR(_xlfn.XLOOKUP($B5926,'Reference Prices - Do Not Edit'!$C$4:$C$6575,'Reference Prices - Do Not Edit'!$D$4:$D$6575),0)</f>
        <v>0</v>
      </c>
      <c r="E5926" s="23">
        <f>IFERROR(_xlfn.XLOOKUP($B5926,'Reference Prices - Do Not Edit'!$C$4:$C$6575,'Reference Prices - Do Not Edit'!$E$4:$E$6575),0)</f>
        <v>0</v>
      </c>
      <c r="F5926" s="25">
        <f>IFERROR(_xlfn.XLOOKUP($B5926,'Reference Prices - Do Not Edit'!$C$4:$C$6575,'Reference Prices - Do Not Edit'!$I$4:$I$6575),0)</f>
        <v>0</v>
      </c>
    </row>
    <row r="5927" spans="2:6">
      <c r="B5927" s="475"/>
      <c r="C5927" s="380" t="str">
        <f>IFERROR(_xlfn.XLOOKUP($B5927,'Reference Prices - Do Not Edit'!$C$4:$C$6575,'Reference Prices - Do Not Edit'!$B$4:$B$6575),"-")</f>
        <v>-</v>
      </c>
      <c r="D5927" s="23">
        <f>IFERROR(_xlfn.XLOOKUP($B5927,'Reference Prices - Do Not Edit'!$C$4:$C$6575,'Reference Prices - Do Not Edit'!$D$4:$D$6575),0)</f>
        <v>0</v>
      </c>
      <c r="E5927" s="23">
        <f>IFERROR(_xlfn.XLOOKUP($B5927,'Reference Prices - Do Not Edit'!$C$4:$C$6575,'Reference Prices - Do Not Edit'!$E$4:$E$6575),0)</f>
        <v>0</v>
      </c>
      <c r="F5927" s="25">
        <f>IFERROR(_xlfn.XLOOKUP($B5927,'Reference Prices - Do Not Edit'!$C$4:$C$6575,'Reference Prices - Do Not Edit'!$I$4:$I$6575),0)</f>
        <v>0</v>
      </c>
    </row>
    <row r="5928" spans="2:6">
      <c r="B5928" s="475"/>
      <c r="C5928" s="380" t="str">
        <f>IFERROR(_xlfn.XLOOKUP($B5928,'Reference Prices - Do Not Edit'!$C$4:$C$6575,'Reference Prices - Do Not Edit'!$B$4:$B$6575),"-")</f>
        <v>-</v>
      </c>
      <c r="D5928" s="23">
        <f>IFERROR(_xlfn.XLOOKUP($B5928,'Reference Prices - Do Not Edit'!$C$4:$C$6575,'Reference Prices - Do Not Edit'!$D$4:$D$6575),0)</f>
        <v>0</v>
      </c>
      <c r="E5928" s="23">
        <f>IFERROR(_xlfn.XLOOKUP($B5928,'Reference Prices - Do Not Edit'!$C$4:$C$6575,'Reference Prices - Do Not Edit'!$E$4:$E$6575),0)</f>
        <v>0</v>
      </c>
      <c r="F5928" s="25">
        <f>IFERROR(_xlfn.XLOOKUP($B5928,'Reference Prices - Do Not Edit'!$C$4:$C$6575,'Reference Prices - Do Not Edit'!$I$4:$I$6575),0)</f>
        <v>0</v>
      </c>
    </row>
    <row r="5929" spans="2:6">
      <c r="B5929" s="475"/>
      <c r="C5929" s="380" t="str">
        <f>IFERROR(_xlfn.XLOOKUP($B5929,'Reference Prices - Do Not Edit'!$C$4:$C$6575,'Reference Prices - Do Not Edit'!$B$4:$B$6575),"-")</f>
        <v>-</v>
      </c>
      <c r="D5929" s="23">
        <f>IFERROR(_xlfn.XLOOKUP($B5929,'Reference Prices - Do Not Edit'!$C$4:$C$6575,'Reference Prices - Do Not Edit'!$D$4:$D$6575),0)</f>
        <v>0</v>
      </c>
      <c r="E5929" s="23">
        <f>IFERROR(_xlfn.XLOOKUP($B5929,'Reference Prices - Do Not Edit'!$C$4:$C$6575,'Reference Prices - Do Not Edit'!$E$4:$E$6575),0)</f>
        <v>0</v>
      </c>
      <c r="F5929" s="25">
        <f>IFERROR(_xlfn.XLOOKUP($B5929,'Reference Prices - Do Not Edit'!$C$4:$C$6575,'Reference Prices - Do Not Edit'!$I$4:$I$6575),0)</f>
        <v>0</v>
      </c>
    </row>
    <row r="5930" spans="2:6">
      <c r="B5930" s="475"/>
      <c r="C5930" s="380" t="str">
        <f>IFERROR(_xlfn.XLOOKUP($B5930,'Reference Prices - Do Not Edit'!$C$4:$C$6575,'Reference Prices - Do Not Edit'!$B$4:$B$6575),"-")</f>
        <v>-</v>
      </c>
      <c r="D5930" s="23">
        <f>IFERROR(_xlfn.XLOOKUP($B5930,'Reference Prices - Do Not Edit'!$C$4:$C$6575,'Reference Prices - Do Not Edit'!$D$4:$D$6575),0)</f>
        <v>0</v>
      </c>
      <c r="E5930" s="23">
        <f>IFERROR(_xlfn.XLOOKUP($B5930,'Reference Prices - Do Not Edit'!$C$4:$C$6575,'Reference Prices - Do Not Edit'!$E$4:$E$6575),0)</f>
        <v>0</v>
      </c>
      <c r="F5930" s="25">
        <f>IFERROR(_xlfn.XLOOKUP($B5930,'Reference Prices - Do Not Edit'!$C$4:$C$6575,'Reference Prices - Do Not Edit'!$I$4:$I$6575),0)</f>
        <v>0</v>
      </c>
    </row>
    <row r="5931" spans="2:6">
      <c r="B5931" s="475"/>
      <c r="C5931" s="380" t="str">
        <f>IFERROR(_xlfn.XLOOKUP($B5931,'Reference Prices - Do Not Edit'!$C$4:$C$6575,'Reference Prices - Do Not Edit'!$B$4:$B$6575),"-")</f>
        <v>-</v>
      </c>
      <c r="D5931" s="23">
        <f>IFERROR(_xlfn.XLOOKUP($B5931,'Reference Prices - Do Not Edit'!$C$4:$C$6575,'Reference Prices - Do Not Edit'!$D$4:$D$6575),0)</f>
        <v>0</v>
      </c>
      <c r="E5931" s="23">
        <f>IFERROR(_xlfn.XLOOKUP($B5931,'Reference Prices - Do Not Edit'!$C$4:$C$6575,'Reference Prices - Do Not Edit'!$E$4:$E$6575),0)</f>
        <v>0</v>
      </c>
      <c r="F5931" s="25">
        <f>IFERROR(_xlfn.XLOOKUP($B5931,'Reference Prices - Do Not Edit'!$C$4:$C$6575,'Reference Prices - Do Not Edit'!$I$4:$I$6575),0)</f>
        <v>0</v>
      </c>
    </row>
    <row r="5932" spans="2:6">
      <c r="B5932" s="475"/>
      <c r="C5932" s="380" t="str">
        <f>IFERROR(_xlfn.XLOOKUP($B5932,'Reference Prices - Do Not Edit'!$C$4:$C$6575,'Reference Prices - Do Not Edit'!$B$4:$B$6575),"-")</f>
        <v>-</v>
      </c>
      <c r="D5932" s="23">
        <f>IFERROR(_xlfn.XLOOKUP($B5932,'Reference Prices - Do Not Edit'!$C$4:$C$6575,'Reference Prices - Do Not Edit'!$D$4:$D$6575),0)</f>
        <v>0</v>
      </c>
      <c r="E5932" s="23">
        <f>IFERROR(_xlfn.XLOOKUP($B5932,'Reference Prices - Do Not Edit'!$C$4:$C$6575,'Reference Prices - Do Not Edit'!$E$4:$E$6575),0)</f>
        <v>0</v>
      </c>
      <c r="F5932" s="25">
        <f>IFERROR(_xlfn.XLOOKUP($B5932,'Reference Prices - Do Not Edit'!$C$4:$C$6575,'Reference Prices - Do Not Edit'!$I$4:$I$6575),0)</f>
        <v>0</v>
      </c>
    </row>
    <row r="5933" spans="2:6">
      <c r="B5933" s="475"/>
      <c r="C5933" s="380" t="str">
        <f>IFERROR(_xlfn.XLOOKUP($B5933,'Reference Prices - Do Not Edit'!$C$4:$C$6575,'Reference Prices - Do Not Edit'!$B$4:$B$6575),"-")</f>
        <v>-</v>
      </c>
      <c r="D5933" s="23">
        <f>IFERROR(_xlfn.XLOOKUP($B5933,'Reference Prices - Do Not Edit'!$C$4:$C$6575,'Reference Prices - Do Not Edit'!$D$4:$D$6575),0)</f>
        <v>0</v>
      </c>
      <c r="E5933" s="23">
        <f>IFERROR(_xlfn.XLOOKUP($B5933,'Reference Prices - Do Not Edit'!$C$4:$C$6575,'Reference Prices - Do Not Edit'!$E$4:$E$6575),0)</f>
        <v>0</v>
      </c>
      <c r="F5933" s="25">
        <f>IFERROR(_xlfn.XLOOKUP($B5933,'Reference Prices - Do Not Edit'!$C$4:$C$6575,'Reference Prices - Do Not Edit'!$I$4:$I$6575),0)</f>
        <v>0</v>
      </c>
    </row>
    <row r="5934" spans="2:6">
      <c r="B5934" s="475"/>
      <c r="C5934" s="380" t="str">
        <f>IFERROR(_xlfn.XLOOKUP($B5934,'Reference Prices - Do Not Edit'!$C$4:$C$6575,'Reference Prices - Do Not Edit'!$B$4:$B$6575),"-")</f>
        <v>-</v>
      </c>
      <c r="D5934" s="23">
        <f>IFERROR(_xlfn.XLOOKUP($B5934,'Reference Prices - Do Not Edit'!$C$4:$C$6575,'Reference Prices - Do Not Edit'!$D$4:$D$6575),0)</f>
        <v>0</v>
      </c>
      <c r="E5934" s="23">
        <f>IFERROR(_xlfn.XLOOKUP($B5934,'Reference Prices - Do Not Edit'!$C$4:$C$6575,'Reference Prices - Do Not Edit'!$E$4:$E$6575),0)</f>
        <v>0</v>
      </c>
      <c r="F5934" s="25">
        <f>IFERROR(_xlfn.XLOOKUP($B5934,'Reference Prices - Do Not Edit'!$C$4:$C$6575,'Reference Prices - Do Not Edit'!$I$4:$I$6575),0)</f>
        <v>0</v>
      </c>
    </row>
    <row r="5935" spans="2:6">
      <c r="B5935" s="475"/>
      <c r="C5935" s="380" t="str">
        <f>IFERROR(_xlfn.XLOOKUP($B5935,'Reference Prices - Do Not Edit'!$C$4:$C$6575,'Reference Prices - Do Not Edit'!$B$4:$B$6575),"-")</f>
        <v>-</v>
      </c>
      <c r="D5935" s="23">
        <f>IFERROR(_xlfn.XLOOKUP($B5935,'Reference Prices - Do Not Edit'!$C$4:$C$6575,'Reference Prices - Do Not Edit'!$D$4:$D$6575),0)</f>
        <v>0</v>
      </c>
      <c r="E5935" s="23">
        <f>IFERROR(_xlfn.XLOOKUP($B5935,'Reference Prices - Do Not Edit'!$C$4:$C$6575,'Reference Prices - Do Not Edit'!$E$4:$E$6575),0)</f>
        <v>0</v>
      </c>
      <c r="F5935" s="25">
        <f>IFERROR(_xlfn.XLOOKUP($B5935,'Reference Prices - Do Not Edit'!$C$4:$C$6575,'Reference Prices - Do Not Edit'!$I$4:$I$6575),0)</f>
        <v>0</v>
      </c>
    </row>
    <row r="5936" spans="2:6">
      <c r="B5936" s="475"/>
      <c r="C5936" s="380" t="str">
        <f>IFERROR(_xlfn.XLOOKUP($B5936,'Reference Prices - Do Not Edit'!$C$4:$C$6575,'Reference Prices - Do Not Edit'!$B$4:$B$6575),"-")</f>
        <v>-</v>
      </c>
      <c r="D5936" s="23">
        <f>IFERROR(_xlfn.XLOOKUP($B5936,'Reference Prices - Do Not Edit'!$C$4:$C$6575,'Reference Prices - Do Not Edit'!$D$4:$D$6575),0)</f>
        <v>0</v>
      </c>
      <c r="E5936" s="23">
        <f>IFERROR(_xlfn.XLOOKUP($B5936,'Reference Prices - Do Not Edit'!$C$4:$C$6575,'Reference Prices - Do Not Edit'!$E$4:$E$6575),0)</f>
        <v>0</v>
      </c>
      <c r="F5936" s="25">
        <f>IFERROR(_xlfn.XLOOKUP($B5936,'Reference Prices - Do Not Edit'!$C$4:$C$6575,'Reference Prices - Do Not Edit'!$I$4:$I$6575),0)</f>
        <v>0</v>
      </c>
    </row>
    <row r="5937" spans="2:6">
      <c r="B5937" s="475"/>
      <c r="C5937" s="380" t="str">
        <f>IFERROR(_xlfn.XLOOKUP($B5937,'Reference Prices - Do Not Edit'!$C$4:$C$6575,'Reference Prices - Do Not Edit'!$B$4:$B$6575),"-")</f>
        <v>-</v>
      </c>
      <c r="D5937" s="23">
        <f>IFERROR(_xlfn.XLOOKUP($B5937,'Reference Prices - Do Not Edit'!$C$4:$C$6575,'Reference Prices - Do Not Edit'!$D$4:$D$6575),0)</f>
        <v>0</v>
      </c>
      <c r="E5937" s="23">
        <f>IFERROR(_xlfn.XLOOKUP($B5937,'Reference Prices - Do Not Edit'!$C$4:$C$6575,'Reference Prices - Do Not Edit'!$E$4:$E$6575),0)</f>
        <v>0</v>
      </c>
      <c r="F5937" s="25">
        <f>IFERROR(_xlfn.XLOOKUP($B5937,'Reference Prices - Do Not Edit'!$C$4:$C$6575,'Reference Prices - Do Not Edit'!$I$4:$I$6575),0)</f>
        <v>0</v>
      </c>
    </row>
    <row r="5938" spans="2:6">
      <c r="B5938" s="475"/>
      <c r="C5938" s="380" t="str">
        <f>IFERROR(_xlfn.XLOOKUP($B5938,'Reference Prices - Do Not Edit'!$C$4:$C$6575,'Reference Prices - Do Not Edit'!$B$4:$B$6575),"-")</f>
        <v>-</v>
      </c>
      <c r="D5938" s="23">
        <f>IFERROR(_xlfn.XLOOKUP($B5938,'Reference Prices - Do Not Edit'!$C$4:$C$6575,'Reference Prices - Do Not Edit'!$D$4:$D$6575),0)</f>
        <v>0</v>
      </c>
      <c r="E5938" s="23">
        <f>IFERROR(_xlfn.XLOOKUP($B5938,'Reference Prices - Do Not Edit'!$C$4:$C$6575,'Reference Prices - Do Not Edit'!$E$4:$E$6575),0)</f>
        <v>0</v>
      </c>
      <c r="F5938" s="25">
        <f>IFERROR(_xlfn.XLOOKUP($B5938,'Reference Prices - Do Not Edit'!$C$4:$C$6575,'Reference Prices - Do Not Edit'!$I$4:$I$6575),0)</f>
        <v>0</v>
      </c>
    </row>
    <row r="5939" spans="2:6">
      <c r="B5939" s="475"/>
      <c r="C5939" s="380" t="str">
        <f>IFERROR(_xlfn.XLOOKUP($B5939,'Reference Prices - Do Not Edit'!$C$4:$C$6575,'Reference Prices - Do Not Edit'!$B$4:$B$6575),"-")</f>
        <v>-</v>
      </c>
      <c r="D5939" s="23">
        <f>IFERROR(_xlfn.XLOOKUP($B5939,'Reference Prices - Do Not Edit'!$C$4:$C$6575,'Reference Prices - Do Not Edit'!$D$4:$D$6575),0)</f>
        <v>0</v>
      </c>
      <c r="E5939" s="23">
        <f>IFERROR(_xlfn.XLOOKUP($B5939,'Reference Prices - Do Not Edit'!$C$4:$C$6575,'Reference Prices - Do Not Edit'!$E$4:$E$6575),0)</f>
        <v>0</v>
      </c>
      <c r="F5939" s="25">
        <f>IFERROR(_xlfn.XLOOKUP($B5939,'Reference Prices - Do Not Edit'!$C$4:$C$6575,'Reference Prices - Do Not Edit'!$I$4:$I$6575),0)</f>
        <v>0</v>
      </c>
    </row>
    <row r="5940" spans="2:6">
      <c r="B5940" s="475"/>
      <c r="C5940" s="380" t="str">
        <f>IFERROR(_xlfn.XLOOKUP($B5940,'Reference Prices - Do Not Edit'!$C$4:$C$6575,'Reference Prices - Do Not Edit'!$B$4:$B$6575),"-")</f>
        <v>-</v>
      </c>
      <c r="D5940" s="23">
        <f>IFERROR(_xlfn.XLOOKUP($B5940,'Reference Prices - Do Not Edit'!$C$4:$C$6575,'Reference Prices - Do Not Edit'!$D$4:$D$6575),0)</f>
        <v>0</v>
      </c>
      <c r="E5940" s="23">
        <f>IFERROR(_xlfn.XLOOKUP($B5940,'Reference Prices - Do Not Edit'!$C$4:$C$6575,'Reference Prices - Do Not Edit'!$E$4:$E$6575),0)</f>
        <v>0</v>
      </c>
      <c r="F5940" s="25">
        <f>IFERROR(_xlfn.XLOOKUP($B5940,'Reference Prices - Do Not Edit'!$C$4:$C$6575,'Reference Prices - Do Not Edit'!$I$4:$I$6575),0)</f>
        <v>0</v>
      </c>
    </row>
    <row r="5941" spans="2:6">
      <c r="B5941" s="475"/>
      <c r="C5941" s="380" t="str">
        <f>IFERROR(_xlfn.XLOOKUP($B5941,'Reference Prices - Do Not Edit'!$C$4:$C$6575,'Reference Prices - Do Not Edit'!$B$4:$B$6575),"-")</f>
        <v>-</v>
      </c>
      <c r="D5941" s="23">
        <f>IFERROR(_xlfn.XLOOKUP($B5941,'Reference Prices - Do Not Edit'!$C$4:$C$6575,'Reference Prices - Do Not Edit'!$D$4:$D$6575),0)</f>
        <v>0</v>
      </c>
      <c r="E5941" s="23">
        <f>IFERROR(_xlfn.XLOOKUP($B5941,'Reference Prices - Do Not Edit'!$C$4:$C$6575,'Reference Prices - Do Not Edit'!$E$4:$E$6575),0)</f>
        <v>0</v>
      </c>
      <c r="F5941" s="25">
        <f>IFERROR(_xlfn.XLOOKUP($B5941,'Reference Prices - Do Not Edit'!$C$4:$C$6575,'Reference Prices - Do Not Edit'!$I$4:$I$6575),0)</f>
        <v>0</v>
      </c>
    </row>
    <row r="5942" spans="2:6">
      <c r="B5942" s="475"/>
      <c r="C5942" s="380" t="str">
        <f>IFERROR(_xlfn.XLOOKUP($B5942,'Reference Prices - Do Not Edit'!$C$4:$C$6575,'Reference Prices - Do Not Edit'!$B$4:$B$6575),"-")</f>
        <v>-</v>
      </c>
      <c r="D5942" s="23">
        <f>IFERROR(_xlfn.XLOOKUP($B5942,'Reference Prices - Do Not Edit'!$C$4:$C$6575,'Reference Prices - Do Not Edit'!$D$4:$D$6575),0)</f>
        <v>0</v>
      </c>
      <c r="E5942" s="23">
        <f>IFERROR(_xlfn.XLOOKUP($B5942,'Reference Prices - Do Not Edit'!$C$4:$C$6575,'Reference Prices - Do Not Edit'!$E$4:$E$6575),0)</f>
        <v>0</v>
      </c>
      <c r="F5942" s="25">
        <f>IFERROR(_xlfn.XLOOKUP($B5942,'Reference Prices - Do Not Edit'!$C$4:$C$6575,'Reference Prices - Do Not Edit'!$I$4:$I$6575),0)</f>
        <v>0</v>
      </c>
    </row>
    <row r="5943" spans="2:6">
      <c r="B5943" s="475"/>
      <c r="C5943" s="380" t="str">
        <f>IFERROR(_xlfn.XLOOKUP($B5943,'Reference Prices - Do Not Edit'!$C$4:$C$6575,'Reference Prices - Do Not Edit'!$B$4:$B$6575),"-")</f>
        <v>-</v>
      </c>
      <c r="D5943" s="23">
        <f>IFERROR(_xlfn.XLOOKUP($B5943,'Reference Prices - Do Not Edit'!$C$4:$C$6575,'Reference Prices - Do Not Edit'!$D$4:$D$6575),0)</f>
        <v>0</v>
      </c>
      <c r="E5943" s="23">
        <f>IFERROR(_xlfn.XLOOKUP($B5943,'Reference Prices - Do Not Edit'!$C$4:$C$6575,'Reference Prices - Do Not Edit'!$E$4:$E$6575),0)</f>
        <v>0</v>
      </c>
      <c r="F5943" s="25">
        <f>IFERROR(_xlfn.XLOOKUP($B5943,'Reference Prices - Do Not Edit'!$C$4:$C$6575,'Reference Prices - Do Not Edit'!$I$4:$I$6575),0)</f>
        <v>0</v>
      </c>
    </row>
    <row r="5944" spans="2:6">
      <c r="B5944" s="475"/>
      <c r="C5944" s="380" t="str">
        <f>IFERROR(_xlfn.XLOOKUP($B5944,'Reference Prices - Do Not Edit'!$C$4:$C$6575,'Reference Prices - Do Not Edit'!$B$4:$B$6575),"-")</f>
        <v>-</v>
      </c>
      <c r="D5944" s="23">
        <f>IFERROR(_xlfn.XLOOKUP($B5944,'Reference Prices - Do Not Edit'!$C$4:$C$6575,'Reference Prices - Do Not Edit'!$D$4:$D$6575),0)</f>
        <v>0</v>
      </c>
      <c r="E5944" s="23">
        <f>IFERROR(_xlfn.XLOOKUP($B5944,'Reference Prices - Do Not Edit'!$C$4:$C$6575,'Reference Prices - Do Not Edit'!$E$4:$E$6575),0)</f>
        <v>0</v>
      </c>
      <c r="F5944" s="25">
        <f>IFERROR(_xlfn.XLOOKUP($B5944,'Reference Prices - Do Not Edit'!$C$4:$C$6575,'Reference Prices - Do Not Edit'!$I$4:$I$6575),0)</f>
        <v>0</v>
      </c>
    </row>
    <row r="5945" spans="2:6">
      <c r="B5945" s="475"/>
      <c r="C5945" s="380" t="str">
        <f>IFERROR(_xlfn.XLOOKUP($B5945,'Reference Prices - Do Not Edit'!$C$4:$C$6575,'Reference Prices - Do Not Edit'!$B$4:$B$6575),"-")</f>
        <v>-</v>
      </c>
      <c r="D5945" s="23">
        <f>IFERROR(_xlfn.XLOOKUP($B5945,'Reference Prices - Do Not Edit'!$C$4:$C$6575,'Reference Prices - Do Not Edit'!$D$4:$D$6575),0)</f>
        <v>0</v>
      </c>
      <c r="E5945" s="23">
        <f>IFERROR(_xlfn.XLOOKUP($B5945,'Reference Prices - Do Not Edit'!$C$4:$C$6575,'Reference Prices - Do Not Edit'!$E$4:$E$6575),0)</f>
        <v>0</v>
      </c>
      <c r="F5945" s="25">
        <f>IFERROR(_xlfn.XLOOKUP($B5945,'Reference Prices - Do Not Edit'!$C$4:$C$6575,'Reference Prices - Do Not Edit'!$I$4:$I$6575),0)</f>
        <v>0</v>
      </c>
    </row>
    <row r="5946" spans="2:6">
      <c r="B5946" s="475"/>
      <c r="C5946" s="380" t="str">
        <f>IFERROR(_xlfn.XLOOKUP($B5946,'Reference Prices - Do Not Edit'!$C$4:$C$6575,'Reference Prices - Do Not Edit'!$B$4:$B$6575),"-")</f>
        <v>-</v>
      </c>
      <c r="D5946" s="23">
        <f>IFERROR(_xlfn.XLOOKUP($B5946,'Reference Prices - Do Not Edit'!$C$4:$C$6575,'Reference Prices - Do Not Edit'!$D$4:$D$6575),0)</f>
        <v>0</v>
      </c>
      <c r="E5946" s="23">
        <f>IFERROR(_xlfn.XLOOKUP($B5946,'Reference Prices - Do Not Edit'!$C$4:$C$6575,'Reference Prices - Do Not Edit'!$E$4:$E$6575),0)</f>
        <v>0</v>
      </c>
      <c r="F5946" s="25">
        <f>IFERROR(_xlfn.XLOOKUP($B5946,'Reference Prices - Do Not Edit'!$C$4:$C$6575,'Reference Prices - Do Not Edit'!$I$4:$I$6575),0)</f>
        <v>0</v>
      </c>
    </row>
    <row r="5947" spans="2:6">
      <c r="B5947" s="475"/>
      <c r="C5947" s="380" t="str">
        <f>IFERROR(_xlfn.XLOOKUP($B5947,'Reference Prices - Do Not Edit'!$C$4:$C$6575,'Reference Prices - Do Not Edit'!$B$4:$B$6575),"-")</f>
        <v>-</v>
      </c>
      <c r="D5947" s="23">
        <f>IFERROR(_xlfn.XLOOKUP($B5947,'Reference Prices - Do Not Edit'!$C$4:$C$6575,'Reference Prices - Do Not Edit'!$D$4:$D$6575),0)</f>
        <v>0</v>
      </c>
      <c r="E5947" s="23">
        <f>IFERROR(_xlfn.XLOOKUP($B5947,'Reference Prices - Do Not Edit'!$C$4:$C$6575,'Reference Prices - Do Not Edit'!$E$4:$E$6575),0)</f>
        <v>0</v>
      </c>
      <c r="F5947" s="25">
        <f>IFERROR(_xlfn.XLOOKUP($B5947,'Reference Prices - Do Not Edit'!$C$4:$C$6575,'Reference Prices - Do Not Edit'!$I$4:$I$6575),0)</f>
        <v>0</v>
      </c>
    </row>
    <row r="5948" spans="2:6">
      <c r="B5948" s="475"/>
      <c r="C5948" s="380" t="str">
        <f>IFERROR(_xlfn.XLOOKUP($B5948,'Reference Prices - Do Not Edit'!$C$4:$C$6575,'Reference Prices - Do Not Edit'!$B$4:$B$6575),"-")</f>
        <v>-</v>
      </c>
      <c r="D5948" s="23">
        <f>IFERROR(_xlfn.XLOOKUP($B5948,'Reference Prices - Do Not Edit'!$C$4:$C$6575,'Reference Prices - Do Not Edit'!$D$4:$D$6575),0)</f>
        <v>0</v>
      </c>
      <c r="E5948" s="23">
        <f>IFERROR(_xlfn.XLOOKUP($B5948,'Reference Prices - Do Not Edit'!$C$4:$C$6575,'Reference Prices - Do Not Edit'!$E$4:$E$6575),0)</f>
        <v>0</v>
      </c>
      <c r="F5948" s="25">
        <f>IFERROR(_xlfn.XLOOKUP($B5948,'Reference Prices - Do Not Edit'!$C$4:$C$6575,'Reference Prices - Do Not Edit'!$I$4:$I$6575),0)</f>
        <v>0</v>
      </c>
    </row>
    <row r="5949" spans="2:6">
      <c r="B5949" s="475"/>
      <c r="C5949" s="380" t="str">
        <f>IFERROR(_xlfn.XLOOKUP($B5949,'Reference Prices - Do Not Edit'!$C$4:$C$6575,'Reference Prices - Do Not Edit'!$B$4:$B$6575),"-")</f>
        <v>-</v>
      </c>
      <c r="D5949" s="23">
        <f>IFERROR(_xlfn.XLOOKUP($B5949,'Reference Prices - Do Not Edit'!$C$4:$C$6575,'Reference Prices - Do Not Edit'!$D$4:$D$6575),0)</f>
        <v>0</v>
      </c>
      <c r="E5949" s="23">
        <f>IFERROR(_xlfn.XLOOKUP($B5949,'Reference Prices - Do Not Edit'!$C$4:$C$6575,'Reference Prices - Do Not Edit'!$E$4:$E$6575),0)</f>
        <v>0</v>
      </c>
      <c r="F5949" s="25">
        <f>IFERROR(_xlfn.XLOOKUP($B5949,'Reference Prices - Do Not Edit'!$C$4:$C$6575,'Reference Prices - Do Not Edit'!$I$4:$I$6575),0)</f>
        <v>0</v>
      </c>
    </row>
    <row r="5950" spans="2:6">
      <c r="B5950" s="475"/>
      <c r="C5950" s="380" t="str">
        <f>IFERROR(_xlfn.XLOOKUP($B5950,'Reference Prices - Do Not Edit'!$C$4:$C$6575,'Reference Prices - Do Not Edit'!$B$4:$B$6575),"-")</f>
        <v>-</v>
      </c>
      <c r="D5950" s="23">
        <f>IFERROR(_xlfn.XLOOKUP($B5950,'Reference Prices - Do Not Edit'!$C$4:$C$6575,'Reference Prices - Do Not Edit'!$D$4:$D$6575),0)</f>
        <v>0</v>
      </c>
      <c r="E5950" s="23">
        <f>IFERROR(_xlfn.XLOOKUP($B5950,'Reference Prices - Do Not Edit'!$C$4:$C$6575,'Reference Prices - Do Not Edit'!$E$4:$E$6575),0)</f>
        <v>0</v>
      </c>
      <c r="F5950" s="25">
        <f>IFERROR(_xlfn.XLOOKUP($B5950,'Reference Prices - Do Not Edit'!$C$4:$C$6575,'Reference Prices - Do Not Edit'!$I$4:$I$6575),0)</f>
        <v>0</v>
      </c>
    </row>
    <row r="5951" spans="2:6">
      <c r="B5951" s="475"/>
      <c r="C5951" s="380" t="str">
        <f>IFERROR(_xlfn.XLOOKUP($B5951,'Reference Prices - Do Not Edit'!$C$4:$C$6575,'Reference Prices - Do Not Edit'!$B$4:$B$6575),"-")</f>
        <v>-</v>
      </c>
      <c r="D5951" s="23">
        <f>IFERROR(_xlfn.XLOOKUP($B5951,'Reference Prices - Do Not Edit'!$C$4:$C$6575,'Reference Prices - Do Not Edit'!$D$4:$D$6575),0)</f>
        <v>0</v>
      </c>
      <c r="E5951" s="23">
        <f>IFERROR(_xlfn.XLOOKUP($B5951,'Reference Prices - Do Not Edit'!$C$4:$C$6575,'Reference Prices - Do Not Edit'!$E$4:$E$6575),0)</f>
        <v>0</v>
      </c>
      <c r="F5951" s="25">
        <f>IFERROR(_xlfn.XLOOKUP($B5951,'Reference Prices - Do Not Edit'!$C$4:$C$6575,'Reference Prices - Do Not Edit'!$I$4:$I$6575),0)</f>
        <v>0</v>
      </c>
    </row>
    <row r="5952" spans="2:6">
      <c r="B5952" s="475"/>
      <c r="C5952" s="380" t="str">
        <f>IFERROR(_xlfn.XLOOKUP($B5952,'Reference Prices - Do Not Edit'!$C$4:$C$6575,'Reference Prices - Do Not Edit'!$B$4:$B$6575),"-")</f>
        <v>-</v>
      </c>
      <c r="D5952" s="23">
        <f>IFERROR(_xlfn.XLOOKUP($B5952,'Reference Prices - Do Not Edit'!$C$4:$C$6575,'Reference Prices - Do Not Edit'!$D$4:$D$6575),0)</f>
        <v>0</v>
      </c>
      <c r="E5952" s="23">
        <f>IFERROR(_xlfn.XLOOKUP($B5952,'Reference Prices - Do Not Edit'!$C$4:$C$6575,'Reference Prices - Do Not Edit'!$E$4:$E$6575),0)</f>
        <v>0</v>
      </c>
      <c r="F5952" s="25">
        <f>IFERROR(_xlfn.XLOOKUP($B5952,'Reference Prices - Do Not Edit'!$C$4:$C$6575,'Reference Prices - Do Not Edit'!$I$4:$I$6575),0)</f>
        <v>0</v>
      </c>
    </row>
    <row r="5953" spans="2:6">
      <c r="B5953" s="475"/>
      <c r="C5953" s="380" t="str">
        <f>IFERROR(_xlfn.XLOOKUP($B5953,'Reference Prices - Do Not Edit'!$C$4:$C$6575,'Reference Prices - Do Not Edit'!$B$4:$B$6575),"-")</f>
        <v>-</v>
      </c>
      <c r="D5953" s="23">
        <f>IFERROR(_xlfn.XLOOKUP($B5953,'Reference Prices - Do Not Edit'!$C$4:$C$6575,'Reference Prices - Do Not Edit'!$D$4:$D$6575),0)</f>
        <v>0</v>
      </c>
      <c r="E5953" s="23">
        <f>IFERROR(_xlfn.XLOOKUP($B5953,'Reference Prices - Do Not Edit'!$C$4:$C$6575,'Reference Prices - Do Not Edit'!$E$4:$E$6575),0)</f>
        <v>0</v>
      </c>
      <c r="F5953" s="25">
        <f>IFERROR(_xlfn.XLOOKUP($B5953,'Reference Prices - Do Not Edit'!$C$4:$C$6575,'Reference Prices - Do Not Edit'!$I$4:$I$6575),0)</f>
        <v>0</v>
      </c>
    </row>
    <row r="5954" spans="2:6">
      <c r="B5954" s="475"/>
      <c r="C5954" s="380" t="str">
        <f>IFERROR(_xlfn.XLOOKUP($B5954,'Reference Prices - Do Not Edit'!$C$4:$C$6575,'Reference Prices - Do Not Edit'!$B$4:$B$6575),"-")</f>
        <v>-</v>
      </c>
      <c r="D5954" s="23">
        <f>IFERROR(_xlfn.XLOOKUP($B5954,'Reference Prices - Do Not Edit'!$C$4:$C$6575,'Reference Prices - Do Not Edit'!$D$4:$D$6575),0)</f>
        <v>0</v>
      </c>
      <c r="E5954" s="23">
        <f>IFERROR(_xlfn.XLOOKUP($B5954,'Reference Prices - Do Not Edit'!$C$4:$C$6575,'Reference Prices - Do Not Edit'!$E$4:$E$6575),0)</f>
        <v>0</v>
      </c>
      <c r="F5954" s="25">
        <f>IFERROR(_xlfn.XLOOKUP($B5954,'Reference Prices - Do Not Edit'!$C$4:$C$6575,'Reference Prices - Do Not Edit'!$I$4:$I$6575),0)</f>
        <v>0</v>
      </c>
    </row>
    <row r="5955" spans="2:6">
      <c r="B5955" s="475"/>
      <c r="C5955" s="380" t="str">
        <f>IFERROR(_xlfn.XLOOKUP($B5955,'Reference Prices - Do Not Edit'!$C$4:$C$6575,'Reference Prices - Do Not Edit'!$B$4:$B$6575),"-")</f>
        <v>-</v>
      </c>
      <c r="D5955" s="23">
        <f>IFERROR(_xlfn.XLOOKUP($B5955,'Reference Prices - Do Not Edit'!$C$4:$C$6575,'Reference Prices - Do Not Edit'!$D$4:$D$6575),0)</f>
        <v>0</v>
      </c>
      <c r="E5955" s="23">
        <f>IFERROR(_xlfn.XLOOKUP($B5955,'Reference Prices - Do Not Edit'!$C$4:$C$6575,'Reference Prices - Do Not Edit'!$E$4:$E$6575),0)</f>
        <v>0</v>
      </c>
      <c r="F5955" s="25">
        <f>IFERROR(_xlfn.XLOOKUP($B5955,'Reference Prices - Do Not Edit'!$C$4:$C$6575,'Reference Prices - Do Not Edit'!$I$4:$I$6575),0)</f>
        <v>0</v>
      </c>
    </row>
    <row r="5956" spans="2:6">
      <c r="B5956" s="475"/>
      <c r="C5956" s="380" t="str">
        <f>IFERROR(_xlfn.XLOOKUP($B5956,'Reference Prices - Do Not Edit'!$C$4:$C$6575,'Reference Prices - Do Not Edit'!$B$4:$B$6575),"-")</f>
        <v>-</v>
      </c>
      <c r="D5956" s="23">
        <f>IFERROR(_xlfn.XLOOKUP($B5956,'Reference Prices - Do Not Edit'!$C$4:$C$6575,'Reference Prices - Do Not Edit'!$D$4:$D$6575),0)</f>
        <v>0</v>
      </c>
      <c r="E5956" s="23">
        <f>IFERROR(_xlfn.XLOOKUP($B5956,'Reference Prices - Do Not Edit'!$C$4:$C$6575,'Reference Prices - Do Not Edit'!$E$4:$E$6575),0)</f>
        <v>0</v>
      </c>
      <c r="F5956" s="25">
        <f>IFERROR(_xlfn.XLOOKUP($B5956,'Reference Prices - Do Not Edit'!$C$4:$C$6575,'Reference Prices - Do Not Edit'!$I$4:$I$6575),0)</f>
        <v>0</v>
      </c>
    </row>
    <row r="5957" spans="2:6">
      <c r="B5957" s="475"/>
      <c r="C5957" s="380" t="str">
        <f>IFERROR(_xlfn.XLOOKUP($B5957,'Reference Prices - Do Not Edit'!$C$4:$C$6575,'Reference Prices - Do Not Edit'!$B$4:$B$6575),"-")</f>
        <v>-</v>
      </c>
      <c r="D5957" s="23">
        <f>IFERROR(_xlfn.XLOOKUP($B5957,'Reference Prices - Do Not Edit'!$C$4:$C$6575,'Reference Prices - Do Not Edit'!$D$4:$D$6575),0)</f>
        <v>0</v>
      </c>
      <c r="E5957" s="23">
        <f>IFERROR(_xlfn.XLOOKUP($B5957,'Reference Prices - Do Not Edit'!$C$4:$C$6575,'Reference Prices - Do Not Edit'!$E$4:$E$6575),0)</f>
        <v>0</v>
      </c>
      <c r="F5957" s="25">
        <f>IFERROR(_xlfn.XLOOKUP($B5957,'Reference Prices - Do Not Edit'!$C$4:$C$6575,'Reference Prices - Do Not Edit'!$I$4:$I$6575),0)</f>
        <v>0</v>
      </c>
    </row>
    <row r="5958" spans="2:6">
      <c r="B5958" s="475"/>
      <c r="C5958" s="380" t="str">
        <f>IFERROR(_xlfn.XLOOKUP($B5958,'Reference Prices - Do Not Edit'!$C$4:$C$6575,'Reference Prices - Do Not Edit'!$B$4:$B$6575),"-")</f>
        <v>-</v>
      </c>
      <c r="D5958" s="23">
        <f>IFERROR(_xlfn.XLOOKUP($B5958,'Reference Prices - Do Not Edit'!$C$4:$C$6575,'Reference Prices - Do Not Edit'!$D$4:$D$6575),0)</f>
        <v>0</v>
      </c>
      <c r="E5958" s="23">
        <f>IFERROR(_xlfn.XLOOKUP($B5958,'Reference Prices - Do Not Edit'!$C$4:$C$6575,'Reference Prices - Do Not Edit'!$E$4:$E$6575),0)</f>
        <v>0</v>
      </c>
      <c r="F5958" s="25">
        <f>IFERROR(_xlfn.XLOOKUP($B5958,'Reference Prices - Do Not Edit'!$C$4:$C$6575,'Reference Prices - Do Not Edit'!$I$4:$I$6575),0)</f>
        <v>0</v>
      </c>
    </row>
    <row r="5959" spans="2:6">
      <c r="B5959" s="475"/>
      <c r="C5959" s="380" t="str">
        <f>IFERROR(_xlfn.XLOOKUP($B5959,'Reference Prices - Do Not Edit'!$C$4:$C$6575,'Reference Prices - Do Not Edit'!$B$4:$B$6575),"-")</f>
        <v>-</v>
      </c>
      <c r="D5959" s="23">
        <f>IFERROR(_xlfn.XLOOKUP($B5959,'Reference Prices - Do Not Edit'!$C$4:$C$6575,'Reference Prices - Do Not Edit'!$D$4:$D$6575),0)</f>
        <v>0</v>
      </c>
      <c r="E5959" s="23">
        <f>IFERROR(_xlfn.XLOOKUP($B5959,'Reference Prices - Do Not Edit'!$C$4:$C$6575,'Reference Prices - Do Not Edit'!$E$4:$E$6575),0)</f>
        <v>0</v>
      </c>
      <c r="F5959" s="25">
        <f>IFERROR(_xlfn.XLOOKUP($B5959,'Reference Prices - Do Not Edit'!$C$4:$C$6575,'Reference Prices - Do Not Edit'!$I$4:$I$6575),0)</f>
        <v>0</v>
      </c>
    </row>
    <row r="5960" spans="2:6">
      <c r="B5960" s="475"/>
      <c r="C5960" s="380" t="str">
        <f>IFERROR(_xlfn.XLOOKUP($B5960,'Reference Prices - Do Not Edit'!$C$4:$C$6575,'Reference Prices - Do Not Edit'!$B$4:$B$6575),"-")</f>
        <v>-</v>
      </c>
      <c r="D5960" s="23">
        <f>IFERROR(_xlfn.XLOOKUP($B5960,'Reference Prices - Do Not Edit'!$C$4:$C$6575,'Reference Prices - Do Not Edit'!$D$4:$D$6575),0)</f>
        <v>0</v>
      </c>
      <c r="E5960" s="23">
        <f>IFERROR(_xlfn.XLOOKUP($B5960,'Reference Prices - Do Not Edit'!$C$4:$C$6575,'Reference Prices - Do Not Edit'!$E$4:$E$6575),0)</f>
        <v>0</v>
      </c>
      <c r="F5960" s="25">
        <f>IFERROR(_xlfn.XLOOKUP($B5960,'Reference Prices - Do Not Edit'!$C$4:$C$6575,'Reference Prices - Do Not Edit'!$I$4:$I$6575),0)</f>
        <v>0</v>
      </c>
    </row>
    <row r="5961" spans="2:6">
      <c r="B5961" s="475"/>
      <c r="C5961" s="380" t="str">
        <f>IFERROR(_xlfn.XLOOKUP($B5961,'Reference Prices - Do Not Edit'!$C$4:$C$6575,'Reference Prices - Do Not Edit'!$B$4:$B$6575),"-")</f>
        <v>-</v>
      </c>
      <c r="D5961" s="23">
        <f>IFERROR(_xlfn.XLOOKUP($B5961,'Reference Prices - Do Not Edit'!$C$4:$C$6575,'Reference Prices - Do Not Edit'!$D$4:$D$6575),0)</f>
        <v>0</v>
      </c>
      <c r="E5961" s="23">
        <f>IFERROR(_xlfn.XLOOKUP($B5961,'Reference Prices - Do Not Edit'!$C$4:$C$6575,'Reference Prices - Do Not Edit'!$E$4:$E$6575),0)</f>
        <v>0</v>
      </c>
      <c r="F5961" s="25">
        <f>IFERROR(_xlfn.XLOOKUP($B5961,'Reference Prices - Do Not Edit'!$C$4:$C$6575,'Reference Prices - Do Not Edit'!$I$4:$I$6575),0)</f>
        <v>0</v>
      </c>
    </row>
    <row r="5962" spans="2:6">
      <c r="B5962" s="475"/>
      <c r="C5962" s="380" t="str">
        <f>IFERROR(_xlfn.XLOOKUP($B5962,'Reference Prices - Do Not Edit'!$C$4:$C$6575,'Reference Prices - Do Not Edit'!$B$4:$B$6575),"-")</f>
        <v>-</v>
      </c>
      <c r="D5962" s="23">
        <f>IFERROR(_xlfn.XLOOKUP($B5962,'Reference Prices - Do Not Edit'!$C$4:$C$6575,'Reference Prices - Do Not Edit'!$D$4:$D$6575),0)</f>
        <v>0</v>
      </c>
      <c r="E5962" s="23">
        <f>IFERROR(_xlfn.XLOOKUP($B5962,'Reference Prices - Do Not Edit'!$C$4:$C$6575,'Reference Prices - Do Not Edit'!$E$4:$E$6575),0)</f>
        <v>0</v>
      </c>
      <c r="F5962" s="25">
        <f>IFERROR(_xlfn.XLOOKUP($B5962,'Reference Prices - Do Not Edit'!$C$4:$C$6575,'Reference Prices - Do Not Edit'!$I$4:$I$6575),0)</f>
        <v>0</v>
      </c>
    </row>
    <row r="5963" spans="2:6">
      <c r="B5963" s="475"/>
      <c r="C5963" s="380" t="str">
        <f>IFERROR(_xlfn.XLOOKUP($B5963,'Reference Prices - Do Not Edit'!$C$4:$C$6575,'Reference Prices - Do Not Edit'!$B$4:$B$6575),"-")</f>
        <v>-</v>
      </c>
      <c r="D5963" s="23">
        <f>IFERROR(_xlfn.XLOOKUP($B5963,'Reference Prices - Do Not Edit'!$C$4:$C$6575,'Reference Prices - Do Not Edit'!$D$4:$D$6575),0)</f>
        <v>0</v>
      </c>
      <c r="E5963" s="23">
        <f>IFERROR(_xlfn.XLOOKUP($B5963,'Reference Prices - Do Not Edit'!$C$4:$C$6575,'Reference Prices - Do Not Edit'!$E$4:$E$6575),0)</f>
        <v>0</v>
      </c>
      <c r="F5963" s="25">
        <f>IFERROR(_xlfn.XLOOKUP($B5963,'Reference Prices - Do Not Edit'!$C$4:$C$6575,'Reference Prices - Do Not Edit'!$I$4:$I$6575),0)</f>
        <v>0</v>
      </c>
    </row>
    <row r="5964" spans="2:6">
      <c r="B5964" s="475"/>
      <c r="C5964" s="380" t="str">
        <f>IFERROR(_xlfn.XLOOKUP($B5964,'Reference Prices - Do Not Edit'!$C$4:$C$6575,'Reference Prices - Do Not Edit'!$B$4:$B$6575),"-")</f>
        <v>-</v>
      </c>
      <c r="D5964" s="23">
        <f>IFERROR(_xlfn.XLOOKUP($B5964,'Reference Prices - Do Not Edit'!$C$4:$C$6575,'Reference Prices - Do Not Edit'!$D$4:$D$6575),0)</f>
        <v>0</v>
      </c>
      <c r="E5964" s="23">
        <f>IFERROR(_xlfn.XLOOKUP($B5964,'Reference Prices - Do Not Edit'!$C$4:$C$6575,'Reference Prices - Do Not Edit'!$E$4:$E$6575),0)</f>
        <v>0</v>
      </c>
      <c r="F5964" s="25">
        <f>IFERROR(_xlfn.XLOOKUP($B5964,'Reference Prices - Do Not Edit'!$C$4:$C$6575,'Reference Prices - Do Not Edit'!$I$4:$I$6575),0)</f>
        <v>0</v>
      </c>
    </row>
    <row r="5965" spans="2:6">
      <c r="B5965" s="475"/>
      <c r="C5965" s="380" t="str">
        <f>IFERROR(_xlfn.XLOOKUP($B5965,'Reference Prices - Do Not Edit'!$C$4:$C$6575,'Reference Prices - Do Not Edit'!$B$4:$B$6575),"-")</f>
        <v>-</v>
      </c>
      <c r="D5965" s="23">
        <f>IFERROR(_xlfn.XLOOKUP($B5965,'Reference Prices - Do Not Edit'!$C$4:$C$6575,'Reference Prices - Do Not Edit'!$D$4:$D$6575),0)</f>
        <v>0</v>
      </c>
      <c r="E5965" s="23">
        <f>IFERROR(_xlfn.XLOOKUP($B5965,'Reference Prices - Do Not Edit'!$C$4:$C$6575,'Reference Prices - Do Not Edit'!$E$4:$E$6575),0)</f>
        <v>0</v>
      </c>
      <c r="F5965" s="25">
        <f>IFERROR(_xlfn.XLOOKUP($B5965,'Reference Prices - Do Not Edit'!$C$4:$C$6575,'Reference Prices - Do Not Edit'!$I$4:$I$6575),0)</f>
        <v>0</v>
      </c>
    </row>
    <row r="5966" spans="2:6">
      <c r="B5966" s="475"/>
      <c r="C5966" s="380" t="str">
        <f>IFERROR(_xlfn.XLOOKUP($B5966,'Reference Prices - Do Not Edit'!$C$4:$C$6575,'Reference Prices - Do Not Edit'!$B$4:$B$6575),"-")</f>
        <v>-</v>
      </c>
      <c r="D5966" s="23">
        <f>IFERROR(_xlfn.XLOOKUP($B5966,'Reference Prices - Do Not Edit'!$C$4:$C$6575,'Reference Prices - Do Not Edit'!$D$4:$D$6575),0)</f>
        <v>0</v>
      </c>
      <c r="E5966" s="23">
        <f>IFERROR(_xlfn.XLOOKUP($B5966,'Reference Prices - Do Not Edit'!$C$4:$C$6575,'Reference Prices - Do Not Edit'!$E$4:$E$6575),0)</f>
        <v>0</v>
      </c>
      <c r="F5966" s="25">
        <f>IFERROR(_xlfn.XLOOKUP($B5966,'Reference Prices - Do Not Edit'!$C$4:$C$6575,'Reference Prices - Do Not Edit'!$I$4:$I$6575),0)</f>
        <v>0</v>
      </c>
    </row>
    <row r="5967" spans="2:6">
      <c r="B5967" s="475"/>
      <c r="C5967" s="380" t="str">
        <f>IFERROR(_xlfn.XLOOKUP($B5967,'Reference Prices - Do Not Edit'!$C$4:$C$6575,'Reference Prices - Do Not Edit'!$B$4:$B$6575),"-")</f>
        <v>-</v>
      </c>
      <c r="D5967" s="23">
        <f>IFERROR(_xlfn.XLOOKUP($B5967,'Reference Prices - Do Not Edit'!$C$4:$C$6575,'Reference Prices - Do Not Edit'!$D$4:$D$6575),0)</f>
        <v>0</v>
      </c>
      <c r="E5967" s="23">
        <f>IFERROR(_xlfn.XLOOKUP($B5967,'Reference Prices - Do Not Edit'!$C$4:$C$6575,'Reference Prices - Do Not Edit'!$E$4:$E$6575),0)</f>
        <v>0</v>
      </c>
      <c r="F5967" s="25">
        <f>IFERROR(_xlfn.XLOOKUP($B5967,'Reference Prices - Do Not Edit'!$C$4:$C$6575,'Reference Prices - Do Not Edit'!$I$4:$I$6575),0)</f>
        <v>0</v>
      </c>
    </row>
    <row r="5968" spans="2:6">
      <c r="B5968" s="475"/>
      <c r="C5968" s="380" t="str">
        <f>IFERROR(_xlfn.XLOOKUP($B5968,'Reference Prices - Do Not Edit'!$C$4:$C$6575,'Reference Prices - Do Not Edit'!$B$4:$B$6575),"-")</f>
        <v>-</v>
      </c>
      <c r="D5968" s="23">
        <f>IFERROR(_xlfn.XLOOKUP($B5968,'Reference Prices - Do Not Edit'!$C$4:$C$6575,'Reference Prices - Do Not Edit'!$D$4:$D$6575),0)</f>
        <v>0</v>
      </c>
      <c r="E5968" s="23">
        <f>IFERROR(_xlfn.XLOOKUP($B5968,'Reference Prices - Do Not Edit'!$C$4:$C$6575,'Reference Prices - Do Not Edit'!$E$4:$E$6575),0)</f>
        <v>0</v>
      </c>
      <c r="F5968" s="25">
        <f>IFERROR(_xlfn.XLOOKUP($B5968,'Reference Prices - Do Not Edit'!$C$4:$C$6575,'Reference Prices - Do Not Edit'!$I$4:$I$6575),0)</f>
        <v>0</v>
      </c>
    </row>
    <row r="5969" spans="2:6">
      <c r="B5969" s="475"/>
      <c r="C5969" s="380" t="str">
        <f>IFERROR(_xlfn.XLOOKUP($B5969,'Reference Prices - Do Not Edit'!$C$4:$C$6575,'Reference Prices - Do Not Edit'!$B$4:$B$6575),"-")</f>
        <v>-</v>
      </c>
      <c r="D5969" s="23">
        <f>IFERROR(_xlfn.XLOOKUP($B5969,'Reference Prices - Do Not Edit'!$C$4:$C$6575,'Reference Prices - Do Not Edit'!$D$4:$D$6575),0)</f>
        <v>0</v>
      </c>
      <c r="E5969" s="23">
        <f>IFERROR(_xlfn.XLOOKUP($B5969,'Reference Prices - Do Not Edit'!$C$4:$C$6575,'Reference Prices - Do Not Edit'!$E$4:$E$6575),0)</f>
        <v>0</v>
      </c>
      <c r="F5969" s="25">
        <f>IFERROR(_xlfn.XLOOKUP($B5969,'Reference Prices - Do Not Edit'!$C$4:$C$6575,'Reference Prices - Do Not Edit'!$I$4:$I$6575),0)</f>
        <v>0</v>
      </c>
    </row>
    <row r="5970" spans="2:6">
      <c r="B5970" s="475"/>
      <c r="C5970" s="380" t="str">
        <f>IFERROR(_xlfn.XLOOKUP($B5970,'Reference Prices - Do Not Edit'!$C$4:$C$6575,'Reference Prices - Do Not Edit'!$B$4:$B$6575),"-")</f>
        <v>-</v>
      </c>
      <c r="D5970" s="23">
        <f>IFERROR(_xlfn.XLOOKUP($B5970,'Reference Prices - Do Not Edit'!$C$4:$C$6575,'Reference Prices - Do Not Edit'!$D$4:$D$6575),0)</f>
        <v>0</v>
      </c>
      <c r="E5970" s="23">
        <f>IFERROR(_xlfn.XLOOKUP($B5970,'Reference Prices - Do Not Edit'!$C$4:$C$6575,'Reference Prices - Do Not Edit'!$E$4:$E$6575),0)</f>
        <v>0</v>
      </c>
      <c r="F5970" s="25">
        <f>IFERROR(_xlfn.XLOOKUP($B5970,'Reference Prices - Do Not Edit'!$C$4:$C$6575,'Reference Prices - Do Not Edit'!$I$4:$I$6575),0)</f>
        <v>0</v>
      </c>
    </row>
    <row r="5971" spans="2:6">
      <c r="B5971" s="475"/>
      <c r="C5971" s="380" t="str">
        <f>IFERROR(_xlfn.XLOOKUP($B5971,'Reference Prices - Do Not Edit'!$C$4:$C$6575,'Reference Prices - Do Not Edit'!$B$4:$B$6575),"-")</f>
        <v>-</v>
      </c>
      <c r="D5971" s="23">
        <f>IFERROR(_xlfn.XLOOKUP($B5971,'Reference Prices - Do Not Edit'!$C$4:$C$6575,'Reference Prices - Do Not Edit'!$D$4:$D$6575),0)</f>
        <v>0</v>
      </c>
      <c r="E5971" s="23">
        <f>IFERROR(_xlfn.XLOOKUP($B5971,'Reference Prices - Do Not Edit'!$C$4:$C$6575,'Reference Prices - Do Not Edit'!$E$4:$E$6575),0)</f>
        <v>0</v>
      </c>
      <c r="F5971" s="25">
        <f>IFERROR(_xlfn.XLOOKUP($B5971,'Reference Prices - Do Not Edit'!$C$4:$C$6575,'Reference Prices - Do Not Edit'!$I$4:$I$6575),0)</f>
        <v>0</v>
      </c>
    </row>
    <row r="5972" spans="2:6">
      <c r="B5972" s="475"/>
      <c r="C5972" s="380" t="str">
        <f>IFERROR(_xlfn.XLOOKUP($B5972,'Reference Prices - Do Not Edit'!$C$4:$C$6575,'Reference Prices - Do Not Edit'!$B$4:$B$6575),"-")</f>
        <v>-</v>
      </c>
      <c r="D5972" s="23">
        <f>IFERROR(_xlfn.XLOOKUP($B5972,'Reference Prices - Do Not Edit'!$C$4:$C$6575,'Reference Prices - Do Not Edit'!$D$4:$D$6575),0)</f>
        <v>0</v>
      </c>
      <c r="E5972" s="23">
        <f>IFERROR(_xlfn.XLOOKUP($B5972,'Reference Prices - Do Not Edit'!$C$4:$C$6575,'Reference Prices - Do Not Edit'!$E$4:$E$6575),0)</f>
        <v>0</v>
      </c>
      <c r="F5972" s="25">
        <f>IFERROR(_xlfn.XLOOKUP($B5972,'Reference Prices - Do Not Edit'!$C$4:$C$6575,'Reference Prices - Do Not Edit'!$I$4:$I$6575),0)</f>
        <v>0</v>
      </c>
    </row>
    <row r="5973" spans="2:6">
      <c r="B5973" s="475"/>
      <c r="C5973" s="380" t="str">
        <f>IFERROR(_xlfn.XLOOKUP($B5973,'Reference Prices - Do Not Edit'!$C$4:$C$6575,'Reference Prices - Do Not Edit'!$B$4:$B$6575),"-")</f>
        <v>-</v>
      </c>
      <c r="D5973" s="23">
        <f>IFERROR(_xlfn.XLOOKUP($B5973,'Reference Prices - Do Not Edit'!$C$4:$C$6575,'Reference Prices - Do Not Edit'!$D$4:$D$6575),0)</f>
        <v>0</v>
      </c>
      <c r="E5973" s="23">
        <f>IFERROR(_xlfn.XLOOKUP($B5973,'Reference Prices - Do Not Edit'!$C$4:$C$6575,'Reference Prices - Do Not Edit'!$E$4:$E$6575),0)</f>
        <v>0</v>
      </c>
      <c r="F5973" s="25">
        <f>IFERROR(_xlfn.XLOOKUP($B5973,'Reference Prices - Do Not Edit'!$C$4:$C$6575,'Reference Prices - Do Not Edit'!$I$4:$I$6575),0)</f>
        <v>0</v>
      </c>
    </row>
    <row r="5974" spans="2:6">
      <c r="B5974" s="475"/>
      <c r="C5974" s="380" t="str">
        <f>IFERROR(_xlfn.XLOOKUP($B5974,'Reference Prices - Do Not Edit'!$C$4:$C$6575,'Reference Prices - Do Not Edit'!$B$4:$B$6575),"-")</f>
        <v>-</v>
      </c>
      <c r="D5974" s="23">
        <f>IFERROR(_xlfn.XLOOKUP($B5974,'Reference Prices - Do Not Edit'!$C$4:$C$6575,'Reference Prices - Do Not Edit'!$D$4:$D$6575),0)</f>
        <v>0</v>
      </c>
      <c r="E5974" s="23">
        <f>IFERROR(_xlfn.XLOOKUP($B5974,'Reference Prices - Do Not Edit'!$C$4:$C$6575,'Reference Prices - Do Not Edit'!$E$4:$E$6575),0)</f>
        <v>0</v>
      </c>
      <c r="F5974" s="25">
        <f>IFERROR(_xlfn.XLOOKUP($B5974,'Reference Prices - Do Not Edit'!$C$4:$C$6575,'Reference Prices - Do Not Edit'!$I$4:$I$6575),0)</f>
        <v>0</v>
      </c>
    </row>
    <row r="5975" spans="2:6">
      <c r="B5975" s="475"/>
      <c r="C5975" s="380" t="str">
        <f>IFERROR(_xlfn.XLOOKUP($B5975,'Reference Prices - Do Not Edit'!$C$4:$C$6575,'Reference Prices - Do Not Edit'!$B$4:$B$6575),"-")</f>
        <v>-</v>
      </c>
      <c r="D5975" s="23">
        <f>IFERROR(_xlfn.XLOOKUP($B5975,'Reference Prices - Do Not Edit'!$C$4:$C$6575,'Reference Prices - Do Not Edit'!$D$4:$D$6575),0)</f>
        <v>0</v>
      </c>
      <c r="E5975" s="23">
        <f>IFERROR(_xlfn.XLOOKUP($B5975,'Reference Prices - Do Not Edit'!$C$4:$C$6575,'Reference Prices - Do Not Edit'!$E$4:$E$6575),0)</f>
        <v>0</v>
      </c>
      <c r="F5975" s="25">
        <f>IFERROR(_xlfn.XLOOKUP($B5975,'Reference Prices - Do Not Edit'!$C$4:$C$6575,'Reference Prices - Do Not Edit'!$I$4:$I$6575),0)</f>
        <v>0</v>
      </c>
    </row>
    <row r="5976" spans="2:6">
      <c r="B5976" s="475"/>
      <c r="C5976" s="380" t="str">
        <f>IFERROR(_xlfn.XLOOKUP($B5976,'Reference Prices - Do Not Edit'!$C$4:$C$6575,'Reference Prices - Do Not Edit'!$B$4:$B$6575),"-")</f>
        <v>-</v>
      </c>
      <c r="D5976" s="23">
        <f>IFERROR(_xlfn.XLOOKUP($B5976,'Reference Prices - Do Not Edit'!$C$4:$C$6575,'Reference Prices - Do Not Edit'!$D$4:$D$6575),0)</f>
        <v>0</v>
      </c>
      <c r="E5976" s="23">
        <f>IFERROR(_xlfn.XLOOKUP($B5976,'Reference Prices - Do Not Edit'!$C$4:$C$6575,'Reference Prices - Do Not Edit'!$E$4:$E$6575),0)</f>
        <v>0</v>
      </c>
      <c r="F5976" s="25">
        <f>IFERROR(_xlfn.XLOOKUP($B5976,'Reference Prices - Do Not Edit'!$C$4:$C$6575,'Reference Prices - Do Not Edit'!$I$4:$I$6575),0)</f>
        <v>0</v>
      </c>
    </row>
    <row r="5977" spans="2:6">
      <c r="B5977" s="475"/>
      <c r="C5977" s="380" t="str">
        <f>IFERROR(_xlfn.XLOOKUP($B5977,'Reference Prices - Do Not Edit'!$C$4:$C$6575,'Reference Prices - Do Not Edit'!$B$4:$B$6575),"-")</f>
        <v>-</v>
      </c>
      <c r="D5977" s="23">
        <f>IFERROR(_xlfn.XLOOKUP($B5977,'Reference Prices - Do Not Edit'!$C$4:$C$6575,'Reference Prices - Do Not Edit'!$D$4:$D$6575),0)</f>
        <v>0</v>
      </c>
      <c r="E5977" s="23">
        <f>IFERROR(_xlfn.XLOOKUP($B5977,'Reference Prices - Do Not Edit'!$C$4:$C$6575,'Reference Prices - Do Not Edit'!$E$4:$E$6575),0)</f>
        <v>0</v>
      </c>
      <c r="F5977" s="25">
        <f>IFERROR(_xlfn.XLOOKUP($B5977,'Reference Prices - Do Not Edit'!$C$4:$C$6575,'Reference Prices - Do Not Edit'!$I$4:$I$6575),0)</f>
        <v>0</v>
      </c>
    </row>
    <row r="5978" spans="2:6">
      <c r="B5978" s="475"/>
      <c r="C5978" s="380" t="str">
        <f>IFERROR(_xlfn.XLOOKUP($B5978,'Reference Prices - Do Not Edit'!$C$4:$C$6575,'Reference Prices - Do Not Edit'!$B$4:$B$6575),"-")</f>
        <v>-</v>
      </c>
      <c r="D5978" s="23">
        <f>IFERROR(_xlfn.XLOOKUP($B5978,'Reference Prices - Do Not Edit'!$C$4:$C$6575,'Reference Prices - Do Not Edit'!$D$4:$D$6575),0)</f>
        <v>0</v>
      </c>
      <c r="E5978" s="23">
        <f>IFERROR(_xlfn.XLOOKUP($B5978,'Reference Prices - Do Not Edit'!$C$4:$C$6575,'Reference Prices - Do Not Edit'!$E$4:$E$6575),0)</f>
        <v>0</v>
      </c>
      <c r="F5978" s="25">
        <f>IFERROR(_xlfn.XLOOKUP($B5978,'Reference Prices - Do Not Edit'!$C$4:$C$6575,'Reference Prices - Do Not Edit'!$I$4:$I$6575),0)</f>
        <v>0</v>
      </c>
    </row>
    <row r="5979" spans="2:6">
      <c r="B5979" s="475"/>
      <c r="C5979" s="380" t="str">
        <f>IFERROR(_xlfn.XLOOKUP($B5979,'Reference Prices - Do Not Edit'!$C$4:$C$6575,'Reference Prices - Do Not Edit'!$B$4:$B$6575),"-")</f>
        <v>-</v>
      </c>
      <c r="D5979" s="23">
        <f>IFERROR(_xlfn.XLOOKUP($B5979,'Reference Prices - Do Not Edit'!$C$4:$C$6575,'Reference Prices - Do Not Edit'!$D$4:$D$6575),0)</f>
        <v>0</v>
      </c>
      <c r="E5979" s="23">
        <f>IFERROR(_xlfn.XLOOKUP($B5979,'Reference Prices - Do Not Edit'!$C$4:$C$6575,'Reference Prices - Do Not Edit'!$E$4:$E$6575),0)</f>
        <v>0</v>
      </c>
      <c r="F5979" s="25">
        <f>IFERROR(_xlfn.XLOOKUP($B5979,'Reference Prices - Do Not Edit'!$C$4:$C$6575,'Reference Prices - Do Not Edit'!$I$4:$I$6575),0)</f>
        <v>0</v>
      </c>
    </row>
    <row r="5980" spans="2:6">
      <c r="B5980" s="475"/>
      <c r="C5980" s="380" t="str">
        <f>IFERROR(_xlfn.XLOOKUP($B5980,'Reference Prices - Do Not Edit'!$C$4:$C$6575,'Reference Prices - Do Not Edit'!$B$4:$B$6575),"-")</f>
        <v>-</v>
      </c>
      <c r="D5980" s="23">
        <f>IFERROR(_xlfn.XLOOKUP($B5980,'Reference Prices - Do Not Edit'!$C$4:$C$6575,'Reference Prices - Do Not Edit'!$D$4:$D$6575),0)</f>
        <v>0</v>
      </c>
      <c r="E5980" s="23">
        <f>IFERROR(_xlfn.XLOOKUP($B5980,'Reference Prices - Do Not Edit'!$C$4:$C$6575,'Reference Prices - Do Not Edit'!$E$4:$E$6575),0)</f>
        <v>0</v>
      </c>
      <c r="F5980" s="25">
        <f>IFERROR(_xlfn.XLOOKUP($B5980,'Reference Prices - Do Not Edit'!$C$4:$C$6575,'Reference Prices - Do Not Edit'!$I$4:$I$6575),0)</f>
        <v>0</v>
      </c>
    </row>
    <row r="5981" spans="2:6">
      <c r="B5981" s="475"/>
      <c r="C5981" s="380" t="str">
        <f>IFERROR(_xlfn.XLOOKUP($B5981,'Reference Prices - Do Not Edit'!$C$4:$C$6575,'Reference Prices - Do Not Edit'!$B$4:$B$6575),"-")</f>
        <v>-</v>
      </c>
      <c r="D5981" s="23">
        <f>IFERROR(_xlfn.XLOOKUP($B5981,'Reference Prices - Do Not Edit'!$C$4:$C$6575,'Reference Prices - Do Not Edit'!$D$4:$D$6575),0)</f>
        <v>0</v>
      </c>
      <c r="E5981" s="23">
        <f>IFERROR(_xlfn.XLOOKUP($B5981,'Reference Prices - Do Not Edit'!$C$4:$C$6575,'Reference Prices - Do Not Edit'!$E$4:$E$6575),0)</f>
        <v>0</v>
      </c>
      <c r="F5981" s="25">
        <f>IFERROR(_xlfn.XLOOKUP($B5981,'Reference Prices - Do Not Edit'!$C$4:$C$6575,'Reference Prices - Do Not Edit'!$I$4:$I$6575),0)</f>
        <v>0</v>
      </c>
    </row>
    <row r="5982" spans="2:6">
      <c r="B5982" s="475"/>
      <c r="C5982" s="380" t="str">
        <f>IFERROR(_xlfn.XLOOKUP($B5982,'Reference Prices - Do Not Edit'!$C$4:$C$6575,'Reference Prices - Do Not Edit'!$B$4:$B$6575),"-")</f>
        <v>-</v>
      </c>
      <c r="D5982" s="23">
        <f>IFERROR(_xlfn.XLOOKUP($B5982,'Reference Prices - Do Not Edit'!$C$4:$C$6575,'Reference Prices - Do Not Edit'!$D$4:$D$6575),0)</f>
        <v>0</v>
      </c>
      <c r="E5982" s="23">
        <f>IFERROR(_xlfn.XLOOKUP($B5982,'Reference Prices - Do Not Edit'!$C$4:$C$6575,'Reference Prices - Do Not Edit'!$E$4:$E$6575),0)</f>
        <v>0</v>
      </c>
      <c r="F5982" s="25">
        <f>IFERROR(_xlfn.XLOOKUP($B5982,'Reference Prices - Do Not Edit'!$C$4:$C$6575,'Reference Prices - Do Not Edit'!$I$4:$I$6575),0)</f>
        <v>0</v>
      </c>
    </row>
    <row r="5983" spans="2:6">
      <c r="B5983" s="475"/>
      <c r="C5983" s="380" t="str">
        <f>IFERROR(_xlfn.XLOOKUP($B5983,'Reference Prices - Do Not Edit'!$C$4:$C$6575,'Reference Prices - Do Not Edit'!$B$4:$B$6575),"-")</f>
        <v>-</v>
      </c>
      <c r="D5983" s="23">
        <f>IFERROR(_xlfn.XLOOKUP($B5983,'Reference Prices - Do Not Edit'!$C$4:$C$6575,'Reference Prices - Do Not Edit'!$D$4:$D$6575),0)</f>
        <v>0</v>
      </c>
      <c r="E5983" s="23">
        <f>IFERROR(_xlfn.XLOOKUP($B5983,'Reference Prices - Do Not Edit'!$C$4:$C$6575,'Reference Prices - Do Not Edit'!$E$4:$E$6575),0)</f>
        <v>0</v>
      </c>
      <c r="F5983" s="25">
        <f>IFERROR(_xlfn.XLOOKUP($B5983,'Reference Prices - Do Not Edit'!$C$4:$C$6575,'Reference Prices - Do Not Edit'!$I$4:$I$6575),0)</f>
        <v>0</v>
      </c>
    </row>
    <row r="5984" spans="2:6">
      <c r="B5984" s="475"/>
      <c r="C5984" s="380" t="str">
        <f>IFERROR(_xlfn.XLOOKUP($B5984,'Reference Prices - Do Not Edit'!$C$4:$C$6575,'Reference Prices - Do Not Edit'!$B$4:$B$6575),"-")</f>
        <v>-</v>
      </c>
      <c r="D5984" s="23">
        <f>IFERROR(_xlfn.XLOOKUP($B5984,'Reference Prices - Do Not Edit'!$C$4:$C$6575,'Reference Prices - Do Not Edit'!$D$4:$D$6575),0)</f>
        <v>0</v>
      </c>
      <c r="E5984" s="23">
        <f>IFERROR(_xlfn.XLOOKUP($B5984,'Reference Prices - Do Not Edit'!$C$4:$C$6575,'Reference Prices - Do Not Edit'!$E$4:$E$6575),0)</f>
        <v>0</v>
      </c>
      <c r="F5984" s="25">
        <f>IFERROR(_xlfn.XLOOKUP($B5984,'Reference Prices - Do Not Edit'!$C$4:$C$6575,'Reference Prices - Do Not Edit'!$I$4:$I$6575),0)</f>
        <v>0</v>
      </c>
    </row>
    <row r="5985" spans="2:6">
      <c r="B5985" s="475"/>
      <c r="C5985" s="380" t="str">
        <f>IFERROR(_xlfn.XLOOKUP($B5985,'Reference Prices - Do Not Edit'!$C$4:$C$6575,'Reference Prices - Do Not Edit'!$B$4:$B$6575),"-")</f>
        <v>-</v>
      </c>
      <c r="D5985" s="23">
        <f>IFERROR(_xlfn.XLOOKUP($B5985,'Reference Prices - Do Not Edit'!$C$4:$C$6575,'Reference Prices - Do Not Edit'!$D$4:$D$6575),0)</f>
        <v>0</v>
      </c>
      <c r="E5985" s="23">
        <f>IFERROR(_xlfn.XLOOKUP($B5985,'Reference Prices - Do Not Edit'!$C$4:$C$6575,'Reference Prices - Do Not Edit'!$E$4:$E$6575),0)</f>
        <v>0</v>
      </c>
      <c r="F5985" s="25">
        <f>IFERROR(_xlfn.XLOOKUP($B5985,'Reference Prices - Do Not Edit'!$C$4:$C$6575,'Reference Prices - Do Not Edit'!$I$4:$I$6575),0)</f>
        <v>0</v>
      </c>
    </row>
    <row r="5986" spans="2:6">
      <c r="B5986" s="475"/>
      <c r="C5986" s="380" t="str">
        <f>IFERROR(_xlfn.XLOOKUP($B5986,'Reference Prices - Do Not Edit'!$C$4:$C$6575,'Reference Prices - Do Not Edit'!$B$4:$B$6575),"-")</f>
        <v>-</v>
      </c>
      <c r="D5986" s="23">
        <f>IFERROR(_xlfn.XLOOKUP($B5986,'Reference Prices - Do Not Edit'!$C$4:$C$6575,'Reference Prices - Do Not Edit'!$D$4:$D$6575),0)</f>
        <v>0</v>
      </c>
      <c r="E5986" s="23">
        <f>IFERROR(_xlfn.XLOOKUP($B5986,'Reference Prices - Do Not Edit'!$C$4:$C$6575,'Reference Prices - Do Not Edit'!$E$4:$E$6575),0)</f>
        <v>0</v>
      </c>
      <c r="F5986" s="25">
        <f>IFERROR(_xlfn.XLOOKUP($B5986,'Reference Prices - Do Not Edit'!$C$4:$C$6575,'Reference Prices - Do Not Edit'!$I$4:$I$6575),0)</f>
        <v>0</v>
      </c>
    </row>
    <row r="5987" spans="2:6">
      <c r="B5987" s="475"/>
      <c r="C5987" s="380" t="str">
        <f>IFERROR(_xlfn.XLOOKUP($B5987,'Reference Prices - Do Not Edit'!$C$4:$C$6575,'Reference Prices - Do Not Edit'!$B$4:$B$6575),"-")</f>
        <v>-</v>
      </c>
      <c r="D5987" s="23">
        <f>IFERROR(_xlfn.XLOOKUP($B5987,'Reference Prices - Do Not Edit'!$C$4:$C$6575,'Reference Prices - Do Not Edit'!$D$4:$D$6575),0)</f>
        <v>0</v>
      </c>
      <c r="E5987" s="23">
        <f>IFERROR(_xlfn.XLOOKUP($B5987,'Reference Prices - Do Not Edit'!$C$4:$C$6575,'Reference Prices - Do Not Edit'!$E$4:$E$6575),0)</f>
        <v>0</v>
      </c>
      <c r="F5987" s="25">
        <f>IFERROR(_xlfn.XLOOKUP($B5987,'Reference Prices - Do Not Edit'!$C$4:$C$6575,'Reference Prices - Do Not Edit'!$I$4:$I$6575),0)</f>
        <v>0</v>
      </c>
    </row>
    <row r="5988" spans="2:6">
      <c r="B5988" s="475"/>
      <c r="C5988" s="380" t="str">
        <f>IFERROR(_xlfn.XLOOKUP($B5988,'Reference Prices - Do Not Edit'!$C$4:$C$6575,'Reference Prices - Do Not Edit'!$B$4:$B$6575),"-")</f>
        <v>-</v>
      </c>
      <c r="D5988" s="23">
        <f>IFERROR(_xlfn.XLOOKUP($B5988,'Reference Prices - Do Not Edit'!$C$4:$C$6575,'Reference Prices - Do Not Edit'!$D$4:$D$6575),0)</f>
        <v>0</v>
      </c>
      <c r="E5988" s="23">
        <f>IFERROR(_xlfn.XLOOKUP($B5988,'Reference Prices - Do Not Edit'!$C$4:$C$6575,'Reference Prices - Do Not Edit'!$E$4:$E$6575),0)</f>
        <v>0</v>
      </c>
      <c r="F5988" s="25">
        <f>IFERROR(_xlfn.XLOOKUP($B5988,'Reference Prices - Do Not Edit'!$C$4:$C$6575,'Reference Prices - Do Not Edit'!$I$4:$I$6575),0)</f>
        <v>0</v>
      </c>
    </row>
    <row r="5989" spans="2:6">
      <c r="B5989" s="475"/>
      <c r="C5989" s="380" t="str">
        <f>IFERROR(_xlfn.XLOOKUP($B5989,'Reference Prices - Do Not Edit'!$C$4:$C$6575,'Reference Prices - Do Not Edit'!$B$4:$B$6575),"-")</f>
        <v>-</v>
      </c>
      <c r="D5989" s="23">
        <f>IFERROR(_xlfn.XLOOKUP($B5989,'Reference Prices - Do Not Edit'!$C$4:$C$6575,'Reference Prices - Do Not Edit'!$D$4:$D$6575),0)</f>
        <v>0</v>
      </c>
      <c r="E5989" s="23">
        <f>IFERROR(_xlfn.XLOOKUP($B5989,'Reference Prices - Do Not Edit'!$C$4:$C$6575,'Reference Prices - Do Not Edit'!$E$4:$E$6575),0)</f>
        <v>0</v>
      </c>
      <c r="F5989" s="25">
        <f>IFERROR(_xlfn.XLOOKUP($B5989,'Reference Prices - Do Not Edit'!$C$4:$C$6575,'Reference Prices - Do Not Edit'!$I$4:$I$6575),0)</f>
        <v>0</v>
      </c>
    </row>
    <row r="5990" spans="2:6">
      <c r="B5990" s="475"/>
      <c r="C5990" s="380" t="str">
        <f>IFERROR(_xlfn.XLOOKUP($B5990,'Reference Prices - Do Not Edit'!$C$4:$C$6575,'Reference Prices - Do Not Edit'!$B$4:$B$6575),"-")</f>
        <v>-</v>
      </c>
      <c r="D5990" s="23">
        <f>IFERROR(_xlfn.XLOOKUP($B5990,'Reference Prices - Do Not Edit'!$C$4:$C$6575,'Reference Prices - Do Not Edit'!$D$4:$D$6575),0)</f>
        <v>0</v>
      </c>
      <c r="E5990" s="23">
        <f>IFERROR(_xlfn.XLOOKUP($B5990,'Reference Prices - Do Not Edit'!$C$4:$C$6575,'Reference Prices - Do Not Edit'!$E$4:$E$6575),0)</f>
        <v>0</v>
      </c>
      <c r="F5990" s="25">
        <f>IFERROR(_xlfn.XLOOKUP($B5990,'Reference Prices - Do Not Edit'!$C$4:$C$6575,'Reference Prices - Do Not Edit'!$I$4:$I$6575),0)</f>
        <v>0</v>
      </c>
    </row>
    <row r="5991" spans="2:6">
      <c r="B5991" s="475"/>
      <c r="C5991" s="380" t="str">
        <f>IFERROR(_xlfn.XLOOKUP($B5991,'Reference Prices - Do Not Edit'!$C$4:$C$6575,'Reference Prices - Do Not Edit'!$B$4:$B$6575),"-")</f>
        <v>-</v>
      </c>
      <c r="D5991" s="23">
        <f>IFERROR(_xlfn.XLOOKUP($B5991,'Reference Prices - Do Not Edit'!$C$4:$C$6575,'Reference Prices - Do Not Edit'!$D$4:$D$6575),0)</f>
        <v>0</v>
      </c>
      <c r="E5991" s="23">
        <f>IFERROR(_xlfn.XLOOKUP($B5991,'Reference Prices - Do Not Edit'!$C$4:$C$6575,'Reference Prices - Do Not Edit'!$E$4:$E$6575),0)</f>
        <v>0</v>
      </c>
      <c r="F5991" s="25">
        <f>IFERROR(_xlfn.XLOOKUP($B5991,'Reference Prices - Do Not Edit'!$C$4:$C$6575,'Reference Prices - Do Not Edit'!$I$4:$I$6575),0)</f>
        <v>0</v>
      </c>
    </row>
    <row r="5992" spans="2:6">
      <c r="B5992" s="475"/>
      <c r="C5992" s="380" t="str">
        <f>IFERROR(_xlfn.XLOOKUP($B5992,'Reference Prices - Do Not Edit'!$C$4:$C$6575,'Reference Prices - Do Not Edit'!$B$4:$B$6575),"-")</f>
        <v>-</v>
      </c>
      <c r="D5992" s="23">
        <f>IFERROR(_xlfn.XLOOKUP($B5992,'Reference Prices - Do Not Edit'!$C$4:$C$6575,'Reference Prices - Do Not Edit'!$D$4:$D$6575),0)</f>
        <v>0</v>
      </c>
      <c r="E5992" s="23">
        <f>IFERROR(_xlfn.XLOOKUP($B5992,'Reference Prices - Do Not Edit'!$C$4:$C$6575,'Reference Prices - Do Not Edit'!$E$4:$E$6575),0)</f>
        <v>0</v>
      </c>
      <c r="F5992" s="25">
        <f>IFERROR(_xlfn.XLOOKUP($B5992,'Reference Prices - Do Not Edit'!$C$4:$C$6575,'Reference Prices - Do Not Edit'!$I$4:$I$6575),0)</f>
        <v>0</v>
      </c>
    </row>
    <row r="5993" spans="2:6">
      <c r="B5993" s="475"/>
      <c r="C5993" s="380" t="str">
        <f>IFERROR(_xlfn.XLOOKUP($B5993,'Reference Prices - Do Not Edit'!$C$4:$C$6575,'Reference Prices - Do Not Edit'!$B$4:$B$6575),"-")</f>
        <v>-</v>
      </c>
      <c r="D5993" s="23">
        <f>IFERROR(_xlfn.XLOOKUP($B5993,'Reference Prices - Do Not Edit'!$C$4:$C$6575,'Reference Prices - Do Not Edit'!$D$4:$D$6575),0)</f>
        <v>0</v>
      </c>
      <c r="E5993" s="23">
        <f>IFERROR(_xlfn.XLOOKUP($B5993,'Reference Prices - Do Not Edit'!$C$4:$C$6575,'Reference Prices - Do Not Edit'!$E$4:$E$6575),0)</f>
        <v>0</v>
      </c>
      <c r="F5993" s="25">
        <f>IFERROR(_xlfn.XLOOKUP($B5993,'Reference Prices - Do Not Edit'!$C$4:$C$6575,'Reference Prices - Do Not Edit'!$I$4:$I$6575),0)</f>
        <v>0</v>
      </c>
    </row>
    <row r="5994" spans="2:6">
      <c r="B5994" s="475"/>
      <c r="C5994" s="380" t="str">
        <f>IFERROR(_xlfn.XLOOKUP($B5994,'Reference Prices - Do Not Edit'!$C$4:$C$6575,'Reference Prices - Do Not Edit'!$B$4:$B$6575),"-")</f>
        <v>-</v>
      </c>
      <c r="D5994" s="23">
        <f>IFERROR(_xlfn.XLOOKUP($B5994,'Reference Prices - Do Not Edit'!$C$4:$C$6575,'Reference Prices - Do Not Edit'!$D$4:$D$6575),0)</f>
        <v>0</v>
      </c>
      <c r="E5994" s="23">
        <f>IFERROR(_xlfn.XLOOKUP($B5994,'Reference Prices - Do Not Edit'!$C$4:$C$6575,'Reference Prices - Do Not Edit'!$E$4:$E$6575),0)</f>
        <v>0</v>
      </c>
      <c r="F5994" s="25">
        <f>IFERROR(_xlfn.XLOOKUP($B5994,'Reference Prices - Do Not Edit'!$C$4:$C$6575,'Reference Prices - Do Not Edit'!$I$4:$I$6575),0)</f>
        <v>0</v>
      </c>
    </row>
    <row r="5995" spans="2:6">
      <c r="B5995" s="475"/>
      <c r="C5995" s="380" t="str">
        <f>IFERROR(_xlfn.XLOOKUP($B5995,'Reference Prices - Do Not Edit'!$C$4:$C$6575,'Reference Prices - Do Not Edit'!$B$4:$B$6575),"-")</f>
        <v>-</v>
      </c>
      <c r="D5995" s="23">
        <f>IFERROR(_xlfn.XLOOKUP($B5995,'Reference Prices - Do Not Edit'!$C$4:$C$6575,'Reference Prices - Do Not Edit'!$D$4:$D$6575),0)</f>
        <v>0</v>
      </c>
      <c r="E5995" s="23">
        <f>IFERROR(_xlfn.XLOOKUP($B5995,'Reference Prices - Do Not Edit'!$C$4:$C$6575,'Reference Prices - Do Not Edit'!$E$4:$E$6575),0)</f>
        <v>0</v>
      </c>
      <c r="F5995" s="25">
        <f>IFERROR(_xlfn.XLOOKUP($B5995,'Reference Prices - Do Not Edit'!$C$4:$C$6575,'Reference Prices - Do Not Edit'!$I$4:$I$6575),0)</f>
        <v>0</v>
      </c>
    </row>
    <row r="5996" spans="2:6">
      <c r="B5996" s="475"/>
      <c r="C5996" s="380" t="str">
        <f>IFERROR(_xlfn.XLOOKUP($B5996,'Reference Prices - Do Not Edit'!$C$4:$C$6575,'Reference Prices - Do Not Edit'!$B$4:$B$6575),"-")</f>
        <v>-</v>
      </c>
      <c r="D5996" s="23">
        <f>IFERROR(_xlfn.XLOOKUP($B5996,'Reference Prices - Do Not Edit'!$C$4:$C$6575,'Reference Prices - Do Not Edit'!$D$4:$D$6575),0)</f>
        <v>0</v>
      </c>
      <c r="E5996" s="23">
        <f>IFERROR(_xlfn.XLOOKUP($B5996,'Reference Prices - Do Not Edit'!$C$4:$C$6575,'Reference Prices - Do Not Edit'!$E$4:$E$6575),0)</f>
        <v>0</v>
      </c>
      <c r="F5996" s="25">
        <f>IFERROR(_xlfn.XLOOKUP($B5996,'Reference Prices - Do Not Edit'!$C$4:$C$6575,'Reference Prices - Do Not Edit'!$I$4:$I$6575),0)</f>
        <v>0</v>
      </c>
    </row>
    <row r="5997" spans="2:6">
      <c r="B5997" s="475"/>
      <c r="C5997" s="380" t="str">
        <f>IFERROR(_xlfn.XLOOKUP($B5997,'Reference Prices - Do Not Edit'!$C$4:$C$6575,'Reference Prices - Do Not Edit'!$B$4:$B$6575),"-")</f>
        <v>-</v>
      </c>
      <c r="D5997" s="23">
        <f>IFERROR(_xlfn.XLOOKUP($B5997,'Reference Prices - Do Not Edit'!$C$4:$C$6575,'Reference Prices - Do Not Edit'!$D$4:$D$6575),0)</f>
        <v>0</v>
      </c>
      <c r="E5997" s="23">
        <f>IFERROR(_xlfn.XLOOKUP($B5997,'Reference Prices - Do Not Edit'!$C$4:$C$6575,'Reference Prices - Do Not Edit'!$E$4:$E$6575),0)</f>
        <v>0</v>
      </c>
      <c r="F5997" s="25">
        <f>IFERROR(_xlfn.XLOOKUP($B5997,'Reference Prices - Do Not Edit'!$C$4:$C$6575,'Reference Prices - Do Not Edit'!$I$4:$I$6575),0)</f>
        <v>0</v>
      </c>
    </row>
    <row r="5998" spans="2:6">
      <c r="B5998" s="475"/>
      <c r="C5998" s="380" t="str">
        <f>IFERROR(_xlfn.XLOOKUP($B5998,'Reference Prices - Do Not Edit'!$C$4:$C$6575,'Reference Prices - Do Not Edit'!$B$4:$B$6575),"-")</f>
        <v>-</v>
      </c>
      <c r="D5998" s="23">
        <f>IFERROR(_xlfn.XLOOKUP($B5998,'Reference Prices - Do Not Edit'!$C$4:$C$6575,'Reference Prices - Do Not Edit'!$D$4:$D$6575),0)</f>
        <v>0</v>
      </c>
      <c r="E5998" s="23">
        <f>IFERROR(_xlfn.XLOOKUP($B5998,'Reference Prices - Do Not Edit'!$C$4:$C$6575,'Reference Prices - Do Not Edit'!$E$4:$E$6575),0)</f>
        <v>0</v>
      </c>
      <c r="F5998" s="25">
        <f>IFERROR(_xlfn.XLOOKUP($B5998,'Reference Prices - Do Not Edit'!$C$4:$C$6575,'Reference Prices - Do Not Edit'!$I$4:$I$6575),0)</f>
        <v>0</v>
      </c>
    </row>
    <row r="5999" spans="2:6">
      <c r="B5999" s="475"/>
      <c r="C5999" s="380" t="str">
        <f>IFERROR(_xlfn.XLOOKUP($B5999,'Reference Prices - Do Not Edit'!$C$4:$C$6575,'Reference Prices - Do Not Edit'!$B$4:$B$6575),"-")</f>
        <v>-</v>
      </c>
      <c r="D5999" s="23">
        <f>IFERROR(_xlfn.XLOOKUP($B5999,'Reference Prices - Do Not Edit'!$C$4:$C$6575,'Reference Prices - Do Not Edit'!$D$4:$D$6575),0)</f>
        <v>0</v>
      </c>
      <c r="E5999" s="23">
        <f>IFERROR(_xlfn.XLOOKUP($B5999,'Reference Prices - Do Not Edit'!$C$4:$C$6575,'Reference Prices - Do Not Edit'!$E$4:$E$6575),0)</f>
        <v>0</v>
      </c>
      <c r="F5999" s="25">
        <f>IFERROR(_xlfn.XLOOKUP($B5999,'Reference Prices - Do Not Edit'!$C$4:$C$6575,'Reference Prices - Do Not Edit'!$I$4:$I$6575),0)</f>
        <v>0</v>
      </c>
    </row>
    <row r="6000" spans="2:6">
      <c r="B6000" s="475"/>
      <c r="C6000" s="380" t="str">
        <f>IFERROR(_xlfn.XLOOKUP($B6000,'Reference Prices - Do Not Edit'!$C$4:$C$6575,'Reference Prices - Do Not Edit'!$B$4:$B$6575),"-")</f>
        <v>-</v>
      </c>
      <c r="D6000" s="23">
        <f>IFERROR(_xlfn.XLOOKUP($B6000,'Reference Prices - Do Not Edit'!$C$4:$C$6575,'Reference Prices - Do Not Edit'!$D$4:$D$6575),0)</f>
        <v>0</v>
      </c>
      <c r="E6000" s="23">
        <f>IFERROR(_xlfn.XLOOKUP($B6000,'Reference Prices - Do Not Edit'!$C$4:$C$6575,'Reference Prices - Do Not Edit'!$E$4:$E$6575),0)</f>
        <v>0</v>
      </c>
      <c r="F6000" s="25">
        <f>IFERROR(_xlfn.XLOOKUP($B6000,'Reference Prices - Do Not Edit'!$C$4:$C$6575,'Reference Prices - Do Not Edit'!$I$4:$I$6575),0)</f>
        <v>0</v>
      </c>
    </row>
    <row r="6001" spans="2:6">
      <c r="B6001" s="475"/>
      <c r="C6001" s="380" t="str">
        <f>IFERROR(_xlfn.XLOOKUP($B6001,'Reference Prices - Do Not Edit'!$C$4:$C$6575,'Reference Prices - Do Not Edit'!$B$4:$B$6575),"-")</f>
        <v>-</v>
      </c>
      <c r="D6001" s="23">
        <f>IFERROR(_xlfn.XLOOKUP($B6001,'Reference Prices - Do Not Edit'!$C$4:$C$6575,'Reference Prices - Do Not Edit'!$D$4:$D$6575),0)</f>
        <v>0</v>
      </c>
      <c r="E6001" s="23">
        <f>IFERROR(_xlfn.XLOOKUP($B6001,'Reference Prices - Do Not Edit'!$C$4:$C$6575,'Reference Prices - Do Not Edit'!$E$4:$E$6575),0)</f>
        <v>0</v>
      </c>
      <c r="F6001" s="25">
        <f>IFERROR(_xlfn.XLOOKUP($B6001,'Reference Prices - Do Not Edit'!$C$4:$C$6575,'Reference Prices - Do Not Edit'!$I$4:$I$6575),0)</f>
        <v>0</v>
      </c>
    </row>
    <row r="6002" spans="2:6">
      <c r="B6002" s="475"/>
      <c r="C6002" s="380" t="str">
        <f>IFERROR(_xlfn.XLOOKUP($B6002,'Reference Prices - Do Not Edit'!$C$4:$C$6575,'Reference Prices - Do Not Edit'!$B$4:$B$6575),"-")</f>
        <v>-</v>
      </c>
      <c r="D6002" s="23">
        <f>IFERROR(_xlfn.XLOOKUP($B6002,'Reference Prices - Do Not Edit'!$C$4:$C$6575,'Reference Prices - Do Not Edit'!$D$4:$D$6575),0)</f>
        <v>0</v>
      </c>
      <c r="E6002" s="23">
        <f>IFERROR(_xlfn.XLOOKUP($B6002,'Reference Prices - Do Not Edit'!$C$4:$C$6575,'Reference Prices - Do Not Edit'!$E$4:$E$6575),0)</f>
        <v>0</v>
      </c>
      <c r="F6002" s="25">
        <f>IFERROR(_xlfn.XLOOKUP($B6002,'Reference Prices - Do Not Edit'!$C$4:$C$6575,'Reference Prices - Do Not Edit'!$I$4:$I$6575),0)</f>
        <v>0</v>
      </c>
    </row>
    <row r="6003" spans="2:6">
      <c r="B6003" s="475"/>
      <c r="C6003" s="380" t="str">
        <f>IFERROR(_xlfn.XLOOKUP($B6003,'Reference Prices - Do Not Edit'!$C$4:$C$6575,'Reference Prices - Do Not Edit'!$B$4:$B$6575),"-")</f>
        <v>-</v>
      </c>
      <c r="D6003" s="23">
        <f>IFERROR(_xlfn.XLOOKUP($B6003,'Reference Prices - Do Not Edit'!$C$4:$C$6575,'Reference Prices - Do Not Edit'!$D$4:$D$6575),0)</f>
        <v>0</v>
      </c>
      <c r="E6003" s="23">
        <f>IFERROR(_xlfn.XLOOKUP($B6003,'Reference Prices - Do Not Edit'!$C$4:$C$6575,'Reference Prices - Do Not Edit'!$E$4:$E$6575),0)</f>
        <v>0</v>
      </c>
      <c r="F6003" s="25">
        <f>IFERROR(_xlfn.XLOOKUP($B6003,'Reference Prices - Do Not Edit'!$C$4:$C$6575,'Reference Prices - Do Not Edit'!$I$4:$I$6575),0)</f>
        <v>0</v>
      </c>
    </row>
    <row r="6004" spans="2:6">
      <c r="B6004" s="475"/>
      <c r="C6004" s="380" t="str">
        <f>IFERROR(_xlfn.XLOOKUP($B6004,'Reference Prices - Do Not Edit'!$C$4:$C$6575,'Reference Prices - Do Not Edit'!$B$4:$B$6575),"-")</f>
        <v>-</v>
      </c>
      <c r="D6004" s="23">
        <f>IFERROR(_xlfn.XLOOKUP($B6004,'Reference Prices - Do Not Edit'!$C$4:$C$6575,'Reference Prices - Do Not Edit'!$D$4:$D$6575),0)</f>
        <v>0</v>
      </c>
      <c r="E6004" s="23">
        <f>IFERROR(_xlfn.XLOOKUP($B6004,'Reference Prices - Do Not Edit'!$C$4:$C$6575,'Reference Prices - Do Not Edit'!$E$4:$E$6575),0)</f>
        <v>0</v>
      </c>
      <c r="F6004" s="25">
        <f>IFERROR(_xlfn.XLOOKUP($B6004,'Reference Prices - Do Not Edit'!$C$4:$C$6575,'Reference Prices - Do Not Edit'!$I$4:$I$6575),0)</f>
        <v>0</v>
      </c>
    </row>
    <row r="6005" spans="2:6">
      <c r="B6005" s="475"/>
      <c r="C6005" s="380" t="str">
        <f>IFERROR(_xlfn.XLOOKUP($B6005,'Reference Prices - Do Not Edit'!$C$4:$C$6575,'Reference Prices - Do Not Edit'!$B$4:$B$6575),"-")</f>
        <v>-</v>
      </c>
      <c r="D6005" s="23">
        <f>IFERROR(_xlfn.XLOOKUP($B6005,'Reference Prices - Do Not Edit'!$C$4:$C$6575,'Reference Prices - Do Not Edit'!$D$4:$D$6575),0)</f>
        <v>0</v>
      </c>
      <c r="E6005" s="23">
        <f>IFERROR(_xlfn.XLOOKUP($B6005,'Reference Prices - Do Not Edit'!$C$4:$C$6575,'Reference Prices - Do Not Edit'!$E$4:$E$6575),0)</f>
        <v>0</v>
      </c>
      <c r="F6005" s="25">
        <f>IFERROR(_xlfn.XLOOKUP($B6005,'Reference Prices - Do Not Edit'!$C$4:$C$6575,'Reference Prices - Do Not Edit'!$I$4:$I$6575),0)</f>
        <v>0</v>
      </c>
    </row>
    <row r="6006" spans="2:6">
      <c r="B6006" s="475"/>
      <c r="C6006" s="380" t="str">
        <f>IFERROR(_xlfn.XLOOKUP($B6006,'Reference Prices - Do Not Edit'!$C$4:$C$6575,'Reference Prices - Do Not Edit'!$B$4:$B$6575),"-")</f>
        <v>-</v>
      </c>
      <c r="D6006" s="23">
        <f>IFERROR(_xlfn.XLOOKUP($B6006,'Reference Prices - Do Not Edit'!$C$4:$C$6575,'Reference Prices - Do Not Edit'!$D$4:$D$6575),0)</f>
        <v>0</v>
      </c>
      <c r="E6006" s="23">
        <f>IFERROR(_xlfn.XLOOKUP($B6006,'Reference Prices - Do Not Edit'!$C$4:$C$6575,'Reference Prices - Do Not Edit'!$E$4:$E$6575),0)</f>
        <v>0</v>
      </c>
      <c r="F6006" s="25">
        <f>IFERROR(_xlfn.XLOOKUP($B6006,'Reference Prices - Do Not Edit'!$C$4:$C$6575,'Reference Prices - Do Not Edit'!$I$4:$I$6575),0)</f>
        <v>0</v>
      </c>
    </row>
    <row r="6007" spans="2:6">
      <c r="B6007" s="475"/>
      <c r="C6007" s="380" t="str">
        <f>IFERROR(_xlfn.XLOOKUP($B6007,'Reference Prices - Do Not Edit'!$C$4:$C$6575,'Reference Prices - Do Not Edit'!$B$4:$B$6575),"-")</f>
        <v>-</v>
      </c>
      <c r="D6007" s="23">
        <f>IFERROR(_xlfn.XLOOKUP($B6007,'Reference Prices - Do Not Edit'!$C$4:$C$6575,'Reference Prices - Do Not Edit'!$D$4:$D$6575),0)</f>
        <v>0</v>
      </c>
      <c r="E6007" s="23">
        <f>IFERROR(_xlfn.XLOOKUP($B6007,'Reference Prices - Do Not Edit'!$C$4:$C$6575,'Reference Prices - Do Not Edit'!$E$4:$E$6575),0)</f>
        <v>0</v>
      </c>
      <c r="F6007" s="25">
        <f>IFERROR(_xlfn.XLOOKUP($B6007,'Reference Prices - Do Not Edit'!$C$4:$C$6575,'Reference Prices - Do Not Edit'!$I$4:$I$6575),0)</f>
        <v>0</v>
      </c>
    </row>
    <row r="6008" spans="2:6">
      <c r="B6008" s="475"/>
      <c r="C6008" s="380" t="str">
        <f>IFERROR(_xlfn.XLOOKUP($B6008,'Reference Prices - Do Not Edit'!$C$4:$C$6575,'Reference Prices - Do Not Edit'!$B$4:$B$6575),"-")</f>
        <v>-</v>
      </c>
      <c r="D6008" s="23">
        <f>IFERROR(_xlfn.XLOOKUP($B6008,'Reference Prices - Do Not Edit'!$C$4:$C$6575,'Reference Prices - Do Not Edit'!$D$4:$D$6575),0)</f>
        <v>0</v>
      </c>
      <c r="E6008" s="23">
        <f>IFERROR(_xlfn.XLOOKUP($B6008,'Reference Prices - Do Not Edit'!$C$4:$C$6575,'Reference Prices - Do Not Edit'!$E$4:$E$6575),0)</f>
        <v>0</v>
      </c>
      <c r="F6008" s="25">
        <f>IFERROR(_xlfn.XLOOKUP($B6008,'Reference Prices - Do Not Edit'!$C$4:$C$6575,'Reference Prices - Do Not Edit'!$I$4:$I$6575),0)</f>
        <v>0</v>
      </c>
    </row>
    <row r="6009" spans="2:6">
      <c r="B6009" s="475"/>
      <c r="C6009" s="380" t="str">
        <f>IFERROR(_xlfn.XLOOKUP($B6009,'Reference Prices - Do Not Edit'!$C$4:$C$6575,'Reference Prices - Do Not Edit'!$B$4:$B$6575),"-")</f>
        <v>-</v>
      </c>
      <c r="D6009" s="23">
        <f>IFERROR(_xlfn.XLOOKUP($B6009,'Reference Prices - Do Not Edit'!$C$4:$C$6575,'Reference Prices - Do Not Edit'!$D$4:$D$6575),0)</f>
        <v>0</v>
      </c>
      <c r="E6009" s="23">
        <f>IFERROR(_xlfn.XLOOKUP($B6009,'Reference Prices - Do Not Edit'!$C$4:$C$6575,'Reference Prices - Do Not Edit'!$E$4:$E$6575),0)</f>
        <v>0</v>
      </c>
      <c r="F6009" s="25">
        <f>IFERROR(_xlfn.XLOOKUP($B6009,'Reference Prices - Do Not Edit'!$C$4:$C$6575,'Reference Prices - Do Not Edit'!$I$4:$I$6575),0)</f>
        <v>0</v>
      </c>
    </row>
    <row r="6010" spans="2:6">
      <c r="B6010" s="475"/>
      <c r="C6010" s="380" t="str">
        <f>IFERROR(_xlfn.XLOOKUP($B6010,'Reference Prices - Do Not Edit'!$C$4:$C$6575,'Reference Prices - Do Not Edit'!$B$4:$B$6575),"-")</f>
        <v>-</v>
      </c>
      <c r="D6010" s="23">
        <f>IFERROR(_xlfn.XLOOKUP($B6010,'Reference Prices - Do Not Edit'!$C$4:$C$6575,'Reference Prices - Do Not Edit'!$D$4:$D$6575),0)</f>
        <v>0</v>
      </c>
      <c r="E6010" s="23">
        <f>IFERROR(_xlfn.XLOOKUP($B6010,'Reference Prices - Do Not Edit'!$C$4:$C$6575,'Reference Prices - Do Not Edit'!$E$4:$E$6575),0)</f>
        <v>0</v>
      </c>
      <c r="F6010" s="25">
        <f>IFERROR(_xlfn.XLOOKUP($B6010,'Reference Prices - Do Not Edit'!$C$4:$C$6575,'Reference Prices - Do Not Edit'!$I$4:$I$6575),0)</f>
        <v>0</v>
      </c>
    </row>
    <row r="6011" spans="2:6">
      <c r="B6011" s="475"/>
      <c r="C6011" s="380" t="str">
        <f>IFERROR(_xlfn.XLOOKUP($B6011,'Reference Prices - Do Not Edit'!$C$4:$C$6575,'Reference Prices - Do Not Edit'!$B$4:$B$6575),"-")</f>
        <v>-</v>
      </c>
      <c r="D6011" s="23">
        <f>IFERROR(_xlfn.XLOOKUP($B6011,'Reference Prices - Do Not Edit'!$C$4:$C$6575,'Reference Prices - Do Not Edit'!$D$4:$D$6575),0)</f>
        <v>0</v>
      </c>
      <c r="E6011" s="23">
        <f>IFERROR(_xlfn.XLOOKUP($B6011,'Reference Prices - Do Not Edit'!$C$4:$C$6575,'Reference Prices - Do Not Edit'!$E$4:$E$6575),0)</f>
        <v>0</v>
      </c>
      <c r="F6011" s="25">
        <f>IFERROR(_xlfn.XLOOKUP($B6011,'Reference Prices - Do Not Edit'!$C$4:$C$6575,'Reference Prices - Do Not Edit'!$I$4:$I$6575),0)</f>
        <v>0</v>
      </c>
    </row>
    <row r="6012" spans="2:6">
      <c r="B6012" s="475"/>
      <c r="C6012" s="380" t="str">
        <f>IFERROR(_xlfn.XLOOKUP($B6012,'Reference Prices - Do Not Edit'!$C$4:$C$6575,'Reference Prices - Do Not Edit'!$B$4:$B$6575),"-")</f>
        <v>-</v>
      </c>
      <c r="D6012" s="23">
        <f>IFERROR(_xlfn.XLOOKUP($B6012,'Reference Prices - Do Not Edit'!$C$4:$C$6575,'Reference Prices - Do Not Edit'!$D$4:$D$6575),0)</f>
        <v>0</v>
      </c>
      <c r="E6012" s="23">
        <f>IFERROR(_xlfn.XLOOKUP($B6012,'Reference Prices - Do Not Edit'!$C$4:$C$6575,'Reference Prices - Do Not Edit'!$E$4:$E$6575),0)</f>
        <v>0</v>
      </c>
      <c r="F6012" s="25">
        <f>IFERROR(_xlfn.XLOOKUP($B6012,'Reference Prices - Do Not Edit'!$C$4:$C$6575,'Reference Prices - Do Not Edit'!$I$4:$I$6575),0)</f>
        <v>0</v>
      </c>
    </row>
    <row r="6013" spans="2:6">
      <c r="B6013" s="475"/>
      <c r="C6013" s="380" t="str">
        <f>IFERROR(_xlfn.XLOOKUP($B6013,'Reference Prices - Do Not Edit'!$C$4:$C$6575,'Reference Prices - Do Not Edit'!$B$4:$B$6575),"-")</f>
        <v>-</v>
      </c>
      <c r="D6013" s="23">
        <f>IFERROR(_xlfn.XLOOKUP($B6013,'Reference Prices - Do Not Edit'!$C$4:$C$6575,'Reference Prices - Do Not Edit'!$D$4:$D$6575),0)</f>
        <v>0</v>
      </c>
      <c r="E6013" s="23">
        <f>IFERROR(_xlfn.XLOOKUP($B6013,'Reference Prices - Do Not Edit'!$C$4:$C$6575,'Reference Prices - Do Not Edit'!$E$4:$E$6575),0)</f>
        <v>0</v>
      </c>
      <c r="F6013" s="25">
        <f>IFERROR(_xlfn.XLOOKUP($B6013,'Reference Prices - Do Not Edit'!$C$4:$C$6575,'Reference Prices - Do Not Edit'!$I$4:$I$6575),0)</f>
        <v>0</v>
      </c>
    </row>
    <row r="6014" spans="2:6">
      <c r="B6014" s="475"/>
      <c r="C6014" s="380" t="str">
        <f>IFERROR(_xlfn.XLOOKUP($B6014,'Reference Prices - Do Not Edit'!$C$4:$C$6575,'Reference Prices - Do Not Edit'!$B$4:$B$6575),"-")</f>
        <v>-</v>
      </c>
      <c r="D6014" s="23">
        <f>IFERROR(_xlfn.XLOOKUP($B6014,'Reference Prices - Do Not Edit'!$C$4:$C$6575,'Reference Prices - Do Not Edit'!$D$4:$D$6575),0)</f>
        <v>0</v>
      </c>
      <c r="E6014" s="23">
        <f>IFERROR(_xlfn.XLOOKUP($B6014,'Reference Prices - Do Not Edit'!$C$4:$C$6575,'Reference Prices - Do Not Edit'!$E$4:$E$6575),0)</f>
        <v>0</v>
      </c>
      <c r="F6014" s="25">
        <f>IFERROR(_xlfn.XLOOKUP($B6014,'Reference Prices - Do Not Edit'!$C$4:$C$6575,'Reference Prices - Do Not Edit'!$I$4:$I$6575),0)</f>
        <v>0</v>
      </c>
    </row>
    <row r="6015" spans="2:6">
      <c r="B6015" s="475"/>
      <c r="C6015" s="380" t="str">
        <f>IFERROR(_xlfn.XLOOKUP($B6015,'Reference Prices - Do Not Edit'!$C$4:$C$6575,'Reference Prices - Do Not Edit'!$B$4:$B$6575),"-")</f>
        <v>-</v>
      </c>
      <c r="D6015" s="23">
        <f>IFERROR(_xlfn.XLOOKUP($B6015,'Reference Prices - Do Not Edit'!$C$4:$C$6575,'Reference Prices - Do Not Edit'!$D$4:$D$6575),0)</f>
        <v>0</v>
      </c>
      <c r="E6015" s="23">
        <f>IFERROR(_xlfn.XLOOKUP($B6015,'Reference Prices - Do Not Edit'!$C$4:$C$6575,'Reference Prices - Do Not Edit'!$E$4:$E$6575),0)</f>
        <v>0</v>
      </c>
      <c r="F6015" s="25">
        <f>IFERROR(_xlfn.XLOOKUP($B6015,'Reference Prices - Do Not Edit'!$C$4:$C$6575,'Reference Prices - Do Not Edit'!$I$4:$I$6575),0)</f>
        <v>0</v>
      </c>
    </row>
    <row r="6016" spans="2:6">
      <c r="B6016" s="475"/>
      <c r="C6016" s="380" t="str">
        <f>IFERROR(_xlfn.XLOOKUP($B6016,'Reference Prices - Do Not Edit'!$C$4:$C$6575,'Reference Prices - Do Not Edit'!$B$4:$B$6575),"-")</f>
        <v>-</v>
      </c>
      <c r="D6016" s="23">
        <f>IFERROR(_xlfn.XLOOKUP($B6016,'Reference Prices - Do Not Edit'!$C$4:$C$6575,'Reference Prices - Do Not Edit'!$D$4:$D$6575),0)</f>
        <v>0</v>
      </c>
      <c r="E6016" s="23">
        <f>IFERROR(_xlfn.XLOOKUP($B6016,'Reference Prices - Do Not Edit'!$C$4:$C$6575,'Reference Prices - Do Not Edit'!$E$4:$E$6575),0)</f>
        <v>0</v>
      </c>
      <c r="F6016" s="25">
        <f>IFERROR(_xlfn.XLOOKUP($B6016,'Reference Prices - Do Not Edit'!$C$4:$C$6575,'Reference Prices - Do Not Edit'!$I$4:$I$6575),0)</f>
        <v>0</v>
      </c>
    </row>
    <row r="6017" spans="2:6">
      <c r="B6017" s="475"/>
      <c r="C6017" s="380" t="str">
        <f>IFERROR(_xlfn.XLOOKUP($B6017,'Reference Prices - Do Not Edit'!$C$4:$C$6575,'Reference Prices - Do Not Edit'!$B$4:$B$6575),"-")</f>
        <v>-</v>
      </c>
      <c r="D6017" s="23">
        <f>IFERROR(_xlfn.XLOOKUP($B6017,'Reference Prices - Do Not Edit'!$C$4:$C$6575,'Reference Prices - Do Not Edit'!$D$4:$D$6575),0)</f>
        <v>0</v>
      </c>
      <c r="E6017" s="23">
        <f>IFERROR(_xlfn.XLOOKUP($B6017,'Reference Prices - Do Not Edit'!$C$4:$C$6575,'Reference Prices - Do Not Edit'!$E$4:$E$6575),0)</f>
        <v>0</v>
      </c>
      <c r="F6017" s="25">
        <f>IFERROR(_xlfn.XLOOKUP($B6017,'Reference Prices - Do Not Edit'!$C$4:$C$6575,'Reference Prices - Do Not Edit'!$I$4:$I$6575),0)</f>
        <v>0</v>
      </c>
    </row>
    <row r="6018" spans="2:6">
      <c r="B6018" s="475"/>
      <c r="C6018" s="380" t="str">
        <f>IFERROR(_xlfn.XLOOKUP($B6018,'Reference Prices - Do Not Edit'!$C$4:$C$6575,'Reference Prices - Do Not Edit'!$B$4:$B$6575),"-")</f>
        <v>-</v>
      </c>
      <c r="D6018" s="23">
        <f>IFERROR(_xlfn.XLOOKUP($B6018,'Reference Prices - Do Not Edit'!$C$4:$C$6575,'Reference Prices - Do Not Edit'!$D$4:$D$6575),0)</f>
        <v>0</v>
      </c>
      <c r="E6018" s="23">
        <f>IFERROR(_xlfn.XLOOKUP($B6018,'Reference Prices - Do Not Edit'!$C$4:$C$6575,'Reference Prices - Do Not Edit'!$E$4:$E$6575),0)</f>
        <v>0</v>
      </c>
      <c r="F6018" s="25">
        <f>IFERROR(_xlfn.XLOOKUP($B6018,'Reference Prices - Do Not Edit'!$C$4:$C$6575,'Reference Prices - Do Not Edit'!$I$4:$I$6575),0)</f>
        <v>0</v>
      </c>
    </row>
    <row r="6019" spans="2:6">
      <c r="B6019" s="475"/>
      <c r="C6019" s="380" t="str">
        <f>IFERROR(_xlfn.XLOOKUP($B6019,'Reference Prices - Do Not Edit'!$C$4:$C$6575,'Reference Prices - Do Not Edit'!$B$4:$B$6575),"-")</f>
        <v>-</v>
      </c>
      <c r="D6019" s="23">
        <f>IFERROR(_xlfn.XLOOKUP($B6019,'Reference Prices - Do Not Edit'!$C$4:$C$6575,'Reference Prices - Do Not Edit'!$D$4:$D$6575),0)</f>
        <v>0</v>
      </c>
      <c r="E6019" s="23">
        <f>IFERROR(_xlfn.XLOOKUP($B6019,'Reference Prices - Do Not Edit'!$C$4:$C$6575,'Reference Prices - Do Not Edit'!$E$4:$E$6575),0)</f>
        <v>0</v>
      </c>
      <c r="F6019" s="25">
        <f>IFERROR(_xlfn.XLOOKUP($B6019,'Reference Prices - Do Not Edit'!$C$4:$C$6575,'Reference Prices - Do Not Edit'!$I$4:$I$6575),0)</f>
        <v>0</v>
      </c>
    </row>
    <row r="6020" spans="2:6">
      <c r="B6020" s="475"/>
      <c r="C6020" s="380" t="str">
        <f>IFERROR(_xlfn.XLOOKUP($B6020,'Reference Prices - Do Not Edit'!$C$4:$C$6575,'Reference Prices - Do Not Edit'!$B$4:$B$6575),"-")</f>
        <v>-</v>
      </c>
      <c r="D6020" s="23">
        <f>IFERROR(_xlfn.XLOOKUP($B6020,'Reference Prices - Do Not Edit'!$C$4:$C$6575,'Reference Prices - Do Not Edit'!$D$4:$D$6575),0)</f>
        <v>0</v>
      </c>
      <c r="E6020" s="23">
        <f>IFERROR(_xlfn.XLOOKUP($B6020,'Reference Prices - Do Not Edit'!$C$4:$C$6575,'Reference Prices - Do Not Edit'!$E$4:$E$6575),0)</f>
        <v>0</v>
      </c>
      <c r="F6020" s="25">
        <f>IFERROR(_xlfn.XLOOKUP($B6020,'Reference Prices - Do Not Edit'!$C$4:$C$6575,'Reference Prices - Do Not Edit'!$I$4:$I$6575),0)</f>
        <v>0</v>
      </c>
    </row>
    <row r="6021" spans="2:6">
      <c r="B6021" s="475"/>
      <c r="C6021" s="380" t="str">
        <f>IFERROR(_xlfn.XLOOKUP($B6021,'Reference Prices - Do Not Edit'!$C$4:$C$6575,'Reference Prices - Do Not Edit'!$B$4:$B$6575),"-")</f>
        <v>-</v>
      </c>
      <c r="D6021" s="23">
        <f>IFERROR(_xlfn.XLOOKUP($B6021,'Reference Prices - Do Not Edit'!$C$4:$C$6575,'Reference Prices - Do Not Edit'!$D$4:$D$6575),0)</f>
        <v>0</v>
      </c>
      <c r="E6021" s="23">
        <f>IFERROR(_xlfn.XLOOKUP($B6021,'Reference Prices - Do Not Edit'!$C$4:$C$6575,'Reference Prices - Do Not Edit'!$E$4:$E$6575),0)</f>
        <v>0</v>
      </c>
      <c r="F6021" s="25">
        <f>IFERROR(_xlfn.XLOOKUP($B6021,'Reference Prices - Do Not Edit'!$C$4:$C$6575,'Reference Prices - Do Not Edit'!$I$4:$I$6575),0)</f>
        <v>0</v>
      </c>
    </row>
    <row r="6022" spans="2:6">
      <c r="B6022" s="475"/>
      <c r="C6022" s="380" t="str">
        <f>IFERROR(_xlfn.XLOOKUP($B6022,'Reference Prices - Do Not Edit'!$C$4:$C$6575,'Reference Prices - Do Not Edit'!$B$4:$B$6575),"-")</f>
        <v>-</v>
      </c>
      <c r="D6022" s="23">
        <f>IFERROR(_xlfn.XLOOKUP($B6022,'Reference Prices - Do Not Edit'!$C$4:$C$6575,'Reference Prices - Do Not Edit'!$D$4:$D$6575),0)</f>
        <v>0</v>
      </c>
      <c r="E6022" s="23">
        <f>IFERROR(_xlfn.XLOOKUP($B6022,'Reference Prices - Do Not Edit'!$C$4:$C$6575,'Reference Prices - Do Not Edit'!$E$4:$E$6575),0)</f>
        <v>0</v>
      </c>
      <c r="F6022" s="25">
        <f>IFERROR(_xlfn.XLOOKUP($B6022,'Reference Prices - Do Not Edit'!$C$4:$C$6575,'Reference Prices - Do Not Edit'!$I$4:$I$6575),0)</f>
        <v>0</v>
      </c>
    </row>
    <row r="6023" spans="2:6">
      <c r="B6023" s="475"/>
      <c r="C6023" s="380" t="str">
        <f>IFERROR(_xlfn.XLOOKUP($B6023,'Reference Prices - Do Not Edit'!$C$4:$C$6575,'Reference Prices - Do Not Edit'!$B$4:$B$6575),"-")</f>
        <v>-</v>
      </c>
      <c r="D6023" s="23">
        <f>IFERROR(_xlfn.XLOOKUP($B6023,'Reference Prices - Do Not Edit'!$C$4:$C$6575,'Reference Prices - Do Not Edit'!$D$4:$D$6575),0)</f>
        <v>0</v>
      </c>
      <c r="E6023" s="23">
        <f>IFERROR(_xlfn.XLOOKUP($B6023,'Reference Prices - Do Not Edit'!$C$4:$C$6575,'Reference Prices - Do Not Edit'!$E$4:$E$6575),0)</f>
        <v>0</v>
      </c>
      <c r="F6023" s="25">
        <f>IFERROR(_xlfn.XLOOKUP($B6023,'Reference Prices - Do Not Edit'!$C$4:$C$6575,'Reference Prices - Do Not Edit'!$I$4:$I$6575),0)</f>
        <v>0</v>
      </c>
    </row>
    <row r="6024" spans="2:6">
      <c r="B6024" s="475"/>
      <c r="C6024" s="380" t="str">
        <f>IFERROR(_xlfn.XLOOKUP($B6024,'Reference Prices - Do Not Edit'!$C$4:$C$6575,'Reference Prices - Do Not Edit'!$B$4:$B$6575),"-")</f>
        <v>-</v>
      </c>
      <c r="D6024" s="23">
        <f>IFERROR(_xlfn.XLOOKUP($B6024,'Reference Prices - Do Not Edit'!$C$4:$C$6575,'Reference Prices - Do Not Edit'!$D$4:$D$6575),0)</f>
        <v>0</v>
      </c>
      <c r="E6024" s="23">
        <f>IFERROR(_xlfn.XLOOKUP($B6024,'Reference Prices - Do Not Edit'!$C$4:$C$6575,'Reference Prices - Do Not Edit'!$E$4:$E$6575),0)</f>
        <v>0</v>
      </c>
      <c r="F6024" s="25">
        <f>IFERROR(_xlfn.XLOOKUP($B6024,'Reference Prices - Do Not Edit'!$C$4:$C$6575,'Reference Prices - Do Not Edit'!$I$4:$I$6575),0)</f>
        <v>0</v>
      </c>
    </row>
    <row r="6025" spans="2:6">
      <c r="B6025" s="475"/>
      <c r="C6025" s="380" t="str">
        <f>IFERROR(_xlfn.XLOOKUP($B6025,'Reference Prices - Do Not Edit'!$C$4:$C$6575,'Reference Prices - Do Not Edit'!$B$4:$B$6575),"-")</f>
        <v>-</v>
      </c>
      <c r="D6025" s="23">
        <f>IFERROR(_xlfn.XLOOKUP($B6025,'Reference Prices - Do Not Edit'!$C$4:$C$6575,'Reference Prices - Do Not Edit'!$D$4:$D$6575),0)</f>
        <v>0</v>
      </c>
      <c r="E6025" s="23">
        <f>IFERROR(_xlfn.XLOOKUP($B6025,'Reference Prices - Do Not Edit'!$C$4:$C$6575,'Reference Prices - Do Not Edit'!$E$4:$E$6575),0)</f>
        <v>0</v>
      </c>
      <c r="F6025" s="25">
        <f>IFERROR(_xlfn.XLOOKUP($B6025,'Reference Prices - Do Not Edit'!$C$4:$C$6575,'Reference Prices - Do Not Edit'!$I$4:$I$6575),0)</f>
        <v>0</v>
      </c>
    </row>
    <row r="6026" spans="2:6">
      <c r="B6026" s="475"/>
      <c r="C6026" s="380" t="str">
        <f>IFERROR(_xlfn.XLOOKUP($B6026,'Reference Prices - Do Not Edit'!$C$4:$C$6575,'Reference Prices - Do Not Edit'!$B$4:$B$6575),"-")</f>
        <v>-</v>
      </c>
      <c r="D6026" s="23">
        <f>IFERROR(_xlfn.XLOOKUP($B6026,'Reference Prices - Do Not Edit'!$C$4:$C$6575,'Reference Prices - Do Not Edit'!$D$4:$D$6575),0)</f>
        <v>0</v>
      </c>
      <c r="E6026" s="23">
        <f>IFERROR(_xlfn.XLOOKUP($B6026,'Reference Prices - Do Not Edit'!$C$4:$C$6575,'Reference Prices - Do Not Edit'!$E$4:$E$6575),0)</f>
        <v>0</v>
      </c>
      <c r="F6026" s="25">
        <f>IFERROR(_xlfn.XLOOKUP($B6026,'Reference Prices - Do Not Edit'!$C$4:$C$6575,'Reference Prices - Do Not Edit'!$I$4:$I$6575),0)</f>
        <v>0</v>
      </c>
    </row>
    <row r="6027" spans="2:6">
      <c r="B6027" s="475"/>
      <c r="C6027" s="380" t="str">
        <f>IFERROR(_xlfn.XLOOKUP($B6027,'Reference Prices - Do Not Edit'!$C$4:$C$6575,'Reference Prices - Do Not Edit'!$B$4:$B$6575),"-")</f>
        <v>-</v>
      </c>
      <c r="D6027" s="23">
        <f>IFERROR(_xlfn.XLOOKUP($B6027,'Reference Prices - Do Not Edit'!$C$4:$C$6575,'Reference Prices - Do Not Edit'!$D$4:$D$6575),0)</f>
        <v>0</v>
      </c>
      <c r="E6027" s="23">
        <f>IFERROR(_xlfn.XLOOKUP($B6027,'Reference Prices - Do Not Edit'!$C$4:$C$6575,'Reference Prices - Do Not Edit'!$E$4:$E$6575),0)</f>
        <v>0</v>
      </c>
      <c r="F6027" s="25">
        <f>IFERROR(_xlfn.XLOOKUP($B6027,'Reference Prices - Do Not Edit'!$C$4:$C$6575,'Reference Prices - Do Not Edit'!$I$4:$I$6575),0)</f>
        <v>0</v>
      </c>
    </row>
    <row r="6028" spans="2:6">
      <c r="B6028" s="475"/>
      <c r="C6028" s="380" t="str">
        <f>IFERROR(_xlfn.XLOOKUP($B6028,'Reference Prices - Do Not Edit'!$C$4:$C$6575,'Reference Prices - Do Not Edit'!$B$4:$B$6575),"-")</f>
        <v>-</v>
      </c>
      <c r="D6028" s="23">
        <f>IFERROR(_xlfn.XLOOKUP($B6028,'Reference Prices - Do Not Edit'!$C$4:$C$6575,'Reference Prices - Do Not Edit'!$D$4:$D$6575),0)</f>
        <v>0</v>
      </c>
      <c r="E6028" s="23">
        <f>IFERROR(_xlfn.XLOOKUP($B6028,'Reference Prices - Do Not Edit'!$C$4:$C$6575,'Reference Prices - Do Not Edit'!$E$4:$E$6575),0)</f>
        <v>0</v>
      </c>
      <c r="F6028" s="25">
        <f>IFERROR(_xlfn.XLOOKUP($B6028,'Reference Prices - Do Not Edit'!$C$4:$C$6575,'Reference Prices - Do Not Edit'!$I$4:$I$6575),0)</f>
        <v>0</v>
      </c>
    </row>
    <row r="6029" spans="2:6">
      <c r="B6029" s="475"/>
      <c r="C6029" s="380" t="str">
        <f>IFERROR(_xlfn.XLOOKUP($B6029,'Reference Prices - Do Not Edit'!$C$4:$C$6575,'Reference Prices - Do Not Edit'!$B$4:$B$6575),"-")</f>
        <v>-</v>
      </c>
      <c r="D6029" s="23">
        <f>IFERROR(_xlfn.XLOOKUP($B6029,'Reference Prices - Do Not Edit'!$C$4:$C$6575,'Reference Prices - Do Not Edit'!$D$4:$D$6575),0)</f>
        <v>0</v>
      </c>
      <c r="E6029" s="23">
        <f>IFERROR(_xlfn.XLOOKUP($B6029,'Reference Prices - Do Not Edit'!$C$4:$C$6575,'Reference Prices - Do Not Edit'!$E$4:$E$6575),0)</f>
        <v>0</v>
      </c>
      <c r="F6029" s="25">
        <f>IFERROR(_xlfn.XLOOKUP($B6029,'Reference Prices - Do Not Edit'!$C$4:$C$6575,'Reference Prices - Do Not Edit'!$I$4:$I$6575),0)</f>
        <v>0</v>
      </c>
    </row>
    <row r="6030" spans="2:6">
      <c r="B6030" s="475"/>
      <c r="C6030" s="380" t="str">
        <f>IFERROR(_xlfn.XLOOKUP($B6030,'Reference Prices - Do Not Edit'!$C$4:$C$6575,'Reference Prices - Do Not Edit'!$B$4:$B$6575),"-")</f>
        <v>-</v>
      </c>
      <c r="D6030" s="23">
        <f>IFERROR(_xlfn.XLOOKUP($B6030,'Reference Prices - Do Not Edit'!$C$4:$C$6575,'Reference Prices - Do Not Edit'!$D$4:$D$6575),0)</f>
        <v>0</v>
      </c>
      <c r="E6030" s="23">
        <f>IFERROR(_xlfn.XLOOKUP($B6030,'Reference Prices - Do Not Edit'!$C$4:$C$6575,'Reference Prices - Do Not Edit'!$E$4:$E$6575),0)</f>
        <v>0</v>
      </c>
      <c r="F6030" s="25">
        <f>IFERROR(_xlfn.XLOOKUP($B6030,'Reference Prices - Do Not Edit'!$C$4:$C$6575,'Reference Prices - Do Not Edit'!$I$4:$I$6575),0)</f>
        <v>0</v>
      </c>
    </row>
    <row r="6031" spans="2:6">
      <c r="B6031" s="475"/>
      <c r="C6031" s="380" t="str">
        <f>IFERROR(_xlfn.XLOOKUP($B6031,'Reference Prices - Do Not Edit'!$C$4:$C$6575,'Reference Prices - Do Not Edit'!$B$4:$B$6575),"-")</f>
        <v>-</v>
      </c>
      <c r="D6031" s="23">
        <f>IFERROR(_xlfn.XLOOKUP($B6031,'Reference Prices - Do Not Edit'!$C$4:$C$6575,'Reference Prices - Do Not Edit'!$D$4:$D$6575),0)</f>
        <v>0</v>
      </c>
      <c r="E6031" s="23">
        <f>IFERROR(_xlfn.XLOOKUP($B6031,'Reference Prices - Do Not Edit'!$C$4:$C$6575,'Reference Prices - Do Not Edit'!$E$4:$E$6575),0)</f>
        <v>0</v>
      </c>
      <c r="F6031" s="25">
        <f>IFERROR(_xlfn.XLOOKUP($B6031,'Reference Prices - Do Not Edit'!$C$4:$C$6575,'Reference Prices - Do Not Edit'!$I$4:$I$6575),0)</f>
        <v>0</v>
      </c>
    </row>
    <row r="6032" spans="2:6">
      <c r="B6032" s="475"/>
      <c r="C6032" s="380" t="str">
        <f>IFERROR(_xlfn.XLOOKUP($B6032,'Reference Prices - Do Not Edit'!$C$4:$C$6575,'Reference Prices - Do Not Edit'!$B$4:$B$6575),"-")</f>
        <v>-</v>
      </c>
      <c r="D6032" s="23">
        <f>IFERROR(_xlfn.XLOOKUP($B6032,'Reference Prices - Do Not Edit'!$C$4:$C$6575,'Reference Prices - Do Not Edit'!$D$4:$D$6575),0)</f>
        <v>0</v>
      </c>
      <c r="E6032" s="23">
        <f>IFERROR(_xlfn.XLOOKUP($B6032,'Reference Prices - Do Not Edit'!$C$4:$C$6575,'Reference Prices - Do Not Edit'!$E$4:$E$6575),0)</f>
        <v>0</v>
      </c>
      <c r="F6032" s="25">
        <f>IFERROR(_xlfn.XLOOKUP($B6032,'Reference Prices - Do Not Edit'!$C$4:$C$6575,'Reference Prices - Do Not Edit'!$I$4:$I$6575),0)</f>
        <v>0</v>
      </c>
    </row>
    <row r="6033" spans="2:6">
      <c r="B6033" s="475"/>
      <c r="C6033" s="380" t="str">
        <f>IFERROR(_xlfn.XLOOKUP($B6033,'Reference Prices - Do Not Edit'!$C$4:$C$6575,'Reference Prices - Do Not Edit'!$B$4:$B$6575),"-")</f>
        <v>-</v>
      </c>
      <c r="D6033" s="23">
        <f>IFERROR(_xlfn.XLOOKUP($B6033,'Reference Prices - Do Not Edit'!$C$4:$C$6575,'Reference Prices - Do Not Edit'!$D$4:$D$6575),0)</f>
        <v>0</v>
      </c>
      <c r="E6033" s="23">
        <f>IFERROR(_xlfn.XLOOKUP($B6033,'Reference Prices - Do Not Edit'!$C$4:$C$6575,'Reference Prices - Do Not Edit'!$E$4:$E$6575),0)</f>
        <v>0</v>
      </c>
      <c r="F6033" s="25">
        <f>IFERROR(_xlfn.XLOOKUP($B6033,'Reference Prices - Do Not Edit'!$C$4:$C$6575,'Reference Prices - Do Not Edit'!$I$4:$I$6575),0)</f>
        <v>0</v>
      </c>
    </row>
    <row r="6034" spans="2:6">
      <c r="B6034" s="475"/>
      <c r="C6034" s="380" t="str">
        <f>IFERROR(_xlfn.XLOOKUP($B6034,'Reference Prices - Do Not Edit'!$C$4:$C$6575,'Reference Prices - Do Not Edit'!$B$4:$B$6575),"-")</f>
        <v>-</v>
      </c>
      <c r="D6034" s="23">
        <f>IFERROR(_xlfn.XLOOKUP($B6034,'Reference Prices - Do Not Edit'!$C$4:$C$6575,'Reference Prices - Do Not Edit'!$D$4:$D$6575),0)</f>
        <v>0</v>
      </c>
      <c r="E6034" s="23">
        <f>IFERROR(_xlfn.XLOOKUP($B6034,'Reference Prices - Do Not Edit'!$C$4:$C$6575,'Reference Prices - Do Not Edit'!$E$4:$E$6575),0)</f>
        <v>0</v>
      </c>
      <c r="F6034" s="25">
        <f>IFERROR(_xlfn.XLOOKUP($B6034,'Reference Prices - Do Not Edit'!$C$4:$C$6575,'Reference Prices - Do Not Edit'!$I$4:$I$6575),0)</f>
        <v>0</v>
      </c>
    </row>
    <row r="6035" spans="2:6">
      <c r="B6035" s="475"/>
      <c r="C6035" s="380" t="str">
        <f>IFERROR(_xlfn.XLOOKUP($B6035,'Reference Prices - Do Not Edit'!$C$4:$C$6575,'Reference Prices - Do Not Edit'!$B$4:$B$6575),"-")</f>
        <v>-</v>
      </c>
      <c r="D6035" s="23">
        <f>IFERROR(_xlfn.XLOOKUP($B6035,'Reference Prices - Do Not Edit'!$C$4:$C$6575,'Reference Prices - Do Not Edit'!$D$4:$D$6575),0)</f>
        <v>0</v>
      </c>
      <c r="E6035" s="23">
        <f>IFERROR(_xlfn.XLOOKUP($B6035,'Reference Prices - Do Not Edit'!$C$4:$C$6575,'Reference Prices - Do Not Edit'!$E$4:$E$6575),0)</f>
        <v>0</v>
      </c>
      <c r="F6035" s="25">
        <f>IFERROR(_xlfn.XLOOKUP($B6035,'Reference Prices - Do Not Edit'!$C$4:$C$6575,'Reference Prices - Do Not Edit'!$I$4:$I$6575),0)</f>
        <v>0</v>
      </c>
    </row>
    <row r="6036" spans="2:6">
      <c r="B6036" s="475"/>
      <c r="C6036" s="380" t="str">
        <f>IFERROR(_xlfn.XLOOKUP($B6036,'Reference Prices - Do Not Edit'!$C$4:$C$6575,'Reference Prices - Do Not Edit'!$B$4:$B$6575),"-")</f>
        <v>-</v>
      </c>
      <c r="D6036" s="23">
        <f>IFERROR(_xlfn.XLOOKUP($B6036,'Reference Prices - Do Not Edit'!$C$4:$C$6575,'Reference Prices - Do Not Edit'!$D$4:$D$6575),0)</f>
        <v>0</v>
      </c>
      <c r="E6036" s="23">
        <f>IFERROR(_xlfn.XLOOKUP($B6036,'Reference Prices - Do Not Edit'!$C$4:$C$6575,'Reference Prices - Do Not Edit'!$E$4:$E$6575),0)</f>
        <v>0</v>
      </c>
      <c r="F6036" s="25">
        <f>IFERROR(_xlfn.XLOOKUP($B6036,'Reference Prices - Do Not Edit'!$C$4:$C$6575,'Reference Prices - Do Not Edit'!$I$4:$I$6575),0)</f>
        <v>0</v>
      </c>
    </row>
    <row r="6037" spans="2:6">
      <c r="B6037" s="475"/>
      <c r="C6037" s="380" t="str">
        <f>IFERROR(_xlfn.XLOOKUP($B6037,'Reference Prices - Do Not Edit'!$C$4:$C$6575,'Reference Prices - Do Not Edit'!$B$4:$B$6575),"-")</f>
        <v>-</v>
      </c>
      <c r="D6037" s="23">
        <f>IFERROR(_xlfn.XLOOKUP($B6037,'Reference Prices - Do Not Edit'!$C$4:$C$6575,'Reference Prices - Do Not Edit'!$D$4:$D$6575),0)</f>
        <v>0</v>
      </c>
      <c r="E6037" s="23">
        <f>IFERROR(_xlfn.XLOOKUP($B6037,'Reference Prices - Do Not Edit'!$C$4:$C$6575,'Reference Prices - Do Not Edit'!$E$4:$E$6575),0)</f>
        <v>0</v>
      </c>
      <c r="F6037" s="25">
        <f>IFERROR(_xlfn.XLOOKUP($B6037,'Reference Prices - Do Not Edit'!$C$4:$C$6575,'Reference Prices - Do Not Edit'!$I$4:$I$6575),0)</f>
        <v>0</v>
      </c>
    </row>
    <row r="6038" spans="2:6">
      <c r="B6038" s="475"/>
      <c r="C6038" s="380" t="str">
        <f>IFERROR(_xlfn.XLOOKUP($B6038,'Reference Prices - Do Not Edit'!$C$4:$C$6575,'Reference Prices - Do Not Edit'!$B$4:$B$6575),"-")</f>
        <v>-</v>
      </c>
      <c r="D6038" s="23">
        <f>IFERROR(_xlfn.XLOOKUP($B6038,'Reference Prices - Do Not Edit'!$C$4:$C$6575,'Reference Prices - Do Not Edit'!$D$4:$D$6575),0)</f>
        <v>0</v>
      </c>
      <c r="E6038" s="23">
        <f>IFERROR(_xlfn.XLOOKUP($B6038,'Reference Prices - Do Not Edit'!$C$4:$C$6575,'Reference Prices - Do Not Edit'!$E$4:$E$6575),0)</f>
        <v>0</v>
      </c>
      <c r="F6038" s="25">
        <f>IFERROR(_xlfn.XLOOKUP($B6038,'Reference Prices - Do Not Edit'!$C$4:$C$6575,'Reference Prices - Do Not Edit'!$I$4:$I$6575),0)</f>
        <v>0</v>
      </c>
    </row>
    <row r="6039" spans="2:6">
      <c r="B6039" s="475"/>
      <c r="C6039" s="380" t="str">
        <f>IFERROR(_xlfn.XLOOKUP($B6039,'Reference Prices - Do Not Edit'!$C$4:$C$6575,'Reference Prices - Do Not Edit'!$B$4:$B$6575),"-")</f>
        <v>-</v>
      </c>
      <c r="D6039" s="23">
        <f>IFERROR(_xlfn.XLOOKUP($B6039,'Reference Prices - Do Not Edit'!$C$4:$C$6575,'Reference Prices - Do Not Edit'!$D$4:$D$6575),0)</f>
        <v>0</v>
      </c>
      <c r="E6039" s="23">
        <f>IFERROR(_xlfn.XLOOKUP($B6039,'Reference Prices - Do Not Edit'!$C$4:$C$6575,'Reference Prices - Do Not Edit'!$E$4:$E$6575),0)</f>
        <v>0</v>
      </c>
      <c r="F6039" s="25">
        <f>IFERROR(_xlfn.XLOOKUP($B6039,'Reference Prices - Do Not Edit'!$C$4:$C$6575,'Reference Prices - Do Not Edit'!$I$4:$I$6575),0)</f>
        <v>0</v>
      </c>
    </row>
    <row r="6040" spans="2:6">
      <c r="B6040" s="475"/>
      <c r="C6040" s="380" t="str">
        <f>IFERROR(_xlfn.XLOOKUP($B6040,'Reference Prices - Do Not Edit'!$C$4:$C$6575,'Reference Prices - Do Not Edit'!$B$4:$B$6575),"-")</f>
        <v>-</v>
      </c>
      <c r="D6040" s="23">
        <f>IFERROR(_xlfn.XLOOKUP($B6040,'Reference Prices - Do Not Edit'!$C$4:$C$6575,'Reference Prices - Do Not Edit'!$D$4:$D$6575),0)</f>
        <v>0</v>
      </c>
      <c r="E6040" s="23">
        <f>IFERROR(_xlfn.XLOOKUP($B6040,'Reference Prices - Do Not Edit'!$C$4:$C$6575,'Reference Prices - Do Not Edit'!$E$4:$E$6575),0)</f>
        <v>0</v>
      </c>
      <c r="F6040" s="25">
        <f>IFERROR(_xlfn.XLOOKUP($B6040,'Reference Prices - Do Not Edit'!$C$4:$C$6575,'Reference Prices - Do Not Edit'!$I$4:$I$6575),0)</f>
        <v>0</v>
      </c>
    </row>
    <row r="6041" spans="2:6">
      <c r="B6041" s="475"/>
      <c r="C6041" s="380" t="str">
        <f>IFERROR(_xlfn.XLOOKUP($B6041,'Reference Prices - Do Not Edit'!$C$4:$C$6575,'Reference Prices - Do Not Edit'!$B$4:$B$6575),"-")</f>
        <v>-</v>
      </c>
      <c r="D6041" s="23">
        <f>IFERROR(_xlfn.XLOOKUP($B6041,'Reference Prices - Do Not Edit'!$C$4:$C$6575,'Reference Prices - Do Not Edit'!$D$4:$D$6575),0)</f>
        <v>0</v>
      </c>
      <c r="E6041" s="23">
        <f>IFERROR(_xlfn.XLOOKUP($B6041,'Reference Prices - Do Not Edit'!$C$4:$C$6575,'Reference Prices - Do Not Edit'!$E$4:$E$6575),0)</f>
        <v>0</v>
      </c>
      <c r="F6041" s="25">
        <f>IFERROR(_xlfn.XLOOKUP($B6041,'Reference Prices - Do Not Edit'!$C$4:$C$6575,'Reference Prices - Do Not Edit'!$I$4:$I$6575),0)</f>
        <v>0</v>
      </c>
    </row>
    <row r="6042" spans="2:6">
      <c r="B6042" s="475"/>
      <c r="C6042" s="380" t="str">
        <f>IFERROR(_xlfn.XLOOKUP($B6042,'Reference Prices - Do Not Edit'!$C$4:$C$6575,'Reference Prices - Do Not Edit'!$B$4:$B$6575),"-")</f>
        <v>-</v>
      </c>
      <c r="D6042" s="23">
        <f>IFERROR(_xlfn.XLOOKUP($B6042,'Reference Prices - Do Not Edit'!$C$4:$C$6575,'Reference Prices - Do Not Edit'!$D$4:$D$6575),0)</f>
        <v>0</v>
      </c>
      <c r="E6042" s="23">
        <f>IFERROR(_xlfn.XLOOKUP($B6042,'Reference Prices - Do Not Edit'!$C$4:$C$6575,'Reference Prices - Do Not Edit'!$E$4:$E$6575),0)</f>
        <v>0</v>
      </c>
      <c r="F6042" s="25">
        <f>IFERROR(_xlfn.XLOOKUP($B6042,'Reference Prices - Do Not Edit'!$C$4:$C$6575,'Reference Prices - Do Not Edit'!$I$4:$I$6575),0)</f>
        <v>0</v>
      </c>
    </row>
    <row r="6043" spans="2:6">
      <c r="B6043" s="475"/>
      <c r="C6043" s="380" t="str">
        <f>IFERROR(_xlfn.XLOOKUP($B6043,'Reference Prices - Do Not Edit'!$C$4:$C$6575,'Reference Prices - Do Not Edit'!$B$4:$B$6575),"-")</f>
        <v>-</v>
      </c>
      <c r="D6043" s="23">
        <f>IFERROR(_xlfn.XLOOKUP($B6043,'Reference Prices - Do Not Edit'!$C$4:$C$6575,'Reference Prices - Do Not Edit'!$D$4:$D$6575),0)</f>
        <v>0</v>
      </c>
      <c r="E6043" s="23">
        <f>IFERROR(_xlfn.XLOOKUP($B6043,'Reference Prices - Do Not Edit'!$C$4:$C$6575,'Reference Prices - Do Not Edit'!$E$4:$E$6575),0)</f>
        <v>0</v>
      </c>
      <c r="F6043" s="25">
        <f>IFERROR(_xlfn.XLOOKUP($B6043,'Reference Prices - Do Not Edit'!$C$4:$C$6575,'Reference Prices - Do Not Edit'!$I$4:$I$6575),0)</f>
        <v>0</v>
      </c>
    </row>
    <row r="6044" spans="2:6">
      <c r="B6044" s="475"/>
      <c r="C6044" s="380" t="str">
        <f>IFERROR(_xlfn.XLOOKUP($B6044,'Reference Prices - Do Not Edit'!$C$4:$C$6575,'Reference Prices - Do Not Edit'!$B$4:$B$6575),"-")</f>
        <v>-</v>
      </c>
      <c r="D6044" s="23">
        <f>IFERROR(_xlfn.XLOOKUP($B6044,'Reference Prices - Do Not Edit'!$C$4:$C$6575,'Reference Prices - Do Not Edit'!$D$4:$D$6575),0)</f>
        <v>0</v>
      </c>
      <c r="E6044" s="23">
        <f>IFERROR(_xlfn.XLOOKUP($B6044,'Reference Prices - Do Not Edit'!$C$4:$C$6575,'Reference Prices - Do Not Edit'!$E$4:$E$6575),0)</f>
        <v>0</v>
      </c>
      <c r="F6044" s="25">
        <f>IFERROR(_xlfn.XLOOKUP($B6044,'Reference Prices - Do Not Edit'!$C$4:$C$6575,'Reference Prices - Do Not Edit'!$I$4:$I$6575),0)</f>
        <v>0</v>
      </c>
    </row>
    <row r="6045" spans="2:6">
      <c r="B6045" s="475"/>
      <c r="C6045" s="380" t="str">
        <f>IFERROR(_xlfn.XLOOKUP($B6045,'Reference Prices - Do Not Edit'!$C$4:$C$6575,'Reference Prices - Do Not Edit'!$B$4:$B$6575),"-")</f>
        <v>-</v>
      </c>
      <c r="D6045" s="23">
        <f>IFERROR(_xlfn.XLOOKUP($B6045,'Reference Prices - Do Not Edit'!$C$4:$C$6575,'Reference Prices - Do Not Edit'!$D$4:$D$6575),0)</f>
        <v>0</v>
      </c>
      <c r="E6045" s="23">
        <f>IFERROR(_xlfn.XLOOKUP($B6045,'Reference Prices - Do Not Edit'!$C$4:$C$6575,'Reference Prices - Do Not Edit'!$E$4:$E$6575),0)</f>
        <v>0</v>
      </c>
      <c r="F6045" s="25">
        <f>IFERROR(_xlfn.XLOOKUP($B6045,'Reference Prices - Do Not Edit'!$C$4:$C$6575,'Reference Prices - Do Not Edit'!$I$4:$I$6575),0)</f>
        <v>0</v>
      </c>
    </row>
    <row r="6046" spans="2:6">
      <c r="B6046" s="475"/>
      <c r="C6046" s="380" t="str">
        <f>IFERROR(_xlfn.XLOOKUP($B6046,'Reference Prices - Do Not Edit'!$C$4:$C$6575,'Reference Prices - Do Not Edit'!$B$4:$B$6575),"-")</f>
        <v>-</v>
      </c>
      <c r="D6046" s="23">
        <f>IFERROR(_xlfn.XLOOKUP($B6046,'Reference Prices - Do Not Edit'!$C$4:$C$6575,'Reference Prices - Do Not Edit'!$D$4:$D$6575),0)</f>
        <v>0</v>
      </c>
      <c r="E6046" s="23">
        <f>IFERROR(_xlfn.XLOOKUP($B6046,'Reference Prices - Do Not Edit'!$C$4:$C$6575,'Reference Prices - Do Not Edit'!$E$4:$E$6575),0)</f>
        <v>0</v>
      </c>
      <c r="F6046" s="25">
        <f>IFERROR(_xlfn.XLOOKUP($B6046,'Reference Prices - Do Not Edit'!$C$4:$C$6575,'Reference Prices - Do Not Edit'!$I$4:$I$6575),0)</f>
        <v>0</v>
      </c>
    </row>
    <row r="6047" spans="2:6">
      <c r="B6047" s="475"/>
      <c r="C6047" s="380" t="str">
        <f>IFERROR(_xlfn.XLOOKUP($B6047,'Reference Prices - Do Not Edit'!$C$4:$C$6575,'Reference Prices - Do Not Edit'!$B$4:$B$6575),"-")</f>
        <v>-</v>
      </c>
      <c r="D6047" s="23">
        <f>IFERROR(_xlfn.XLOOKUP($B6047,'Reference Prices - Do Not Edit'!$C$4:$C$6575,'Reference Prices - Do Not Edit'!$D$4:$D$6575),0)</f>
        <v>0</v>
      </c>
      <c r="E6047" s="23">
        <f>IFERROR(_xlfn.XLOOKUP($B6047,'Reference Prices - Do Not Edit'!$C$4:$C$6575,'Reference Prices - Do Not Edit'!$E$4:$E$6575),0)</f>
        <v>0</v>
      </c>
      <c r="F6047" s="25">
        <f>IFERROR(_xlfn.XLOOKUP($B6047,'Reference Prices - Do Not Edit'!$C$4:$C$6575,'Reference Prices - Do Not Edit'!$I$4:$I$6575),0)</f>
        <v>0</v>
      </c>
    </row>
    <row r="6048" spans="2:6">
      <c r="B6048" s="475"/>
      <c r="C6048" s="380" t="str">
        <f>IFERROR(_xlfn.XLOOKUP($B6048,'Reference Prices - Do Not Edit'!$C$4:$C$6575,'Reference Prices - Do Not Edit'!$B$4:$B$6575),"-")</f>
        <v>-</v>
      </c>
      <c r="D6048" s="23">
        <f>IFERROR(_xlfn.XLOOKUP($B6048,'Reference Prices - Do Not Edit'!$C$4:$C$6575,'Reference Prices - Do Not Edit'!$D$4:$D$6575),0)</f>
        <v>0</v>
      </c>
      <c r="E6048" s="23">
        <f>IFERROR(_xlfn.XLOOKUP($B6048,'Reference Prices - Do Not Edit'!$C$4:$C$6575,'Reference Prices - Do Not Edit'!$E$4:$E$6575),0)</f>
        <v>0</v>
      </c>
      <c r="F6048" s="25">
        <f>IFERROR(_xlfn.XLOOKUP($B6048,'Reference Prices - Do Not Edit'!$C$4:$C$6575,'Reference Prices - Do Not Edit'!$I$4:$I$6575),0)</f>
        <v>0</v>
      </c>
    </row>
    <row r="6049" spans="2:6">
      <c r="B6049" s="475"/>
      <c r="C6049" s="380" t="str">
        <f>IFERROR(_xlfn.XLOOKUP($B6049,'Reference Prices - Do Not Edit'!$C$4:$C$6575,'Reference Prices - Do Not Edit'!$B$4:$B$6575),"-")</f>
        <v>-</v>
      </c>
      <c r="D6049" s="23">
        <f>IFERROR(_xlfn.XLOOKUP($B6049,'Reference Prices - Do Not Edit'!$C$4:$C$6575,'Reference Prices - Do Not Edit'!$D$4:$D$6575),0)</f>
        <v>0</v>
      </c>
      <c r="E6049" s="23">
        <f>IFERROR(_xlfn.XLOOKUP($B6049,'Reference Prices - Do Not Edit'!$C$4:$C$6575,'Reference Prices - Do Not Edit'!$E$4:$E$6575),0)</f>
        <v>0</v>
      </c>
      <c r="F6049" s="25">
        <f>IFERROR(_xlfn.XLOOKUP($B6049,'Reference Prices - Do Not Edit'!$C$4:$C$6575,'Reference Prices - Do Not Edit'!$I$4:$I$6575),0)</f>
        <v>0</v>
      </c>
    </row>
    <row r="6050" spans="2:6">
      <c r="B6050" s="475"/>
      <c r="C6050" s="380" t="str">
        <f>IFERROR(_xlfn.XLOOKUP($B6050,'Reference Prices - Do Not Edit'!$C$4:$C$6575,'Reference Prices - Do Not Edit'!$B$4:$B$6575),"-")</f>
        <v>-</v>
      </c>
      <c r="D6050" s="23">
        <f>IFERROR(_xlfn.XLOOKUP($B6050,'Reference Prices - Do Not Edit'!$C$4:$C$6575,'Reference Prices - Do Not Edit'!$D$4:$D$6575),0)</f>
        <v>0</v>
      </c>
      <c r="E6050" s="23">
        <f>IFERROR(_xlfn.XLOOKUP($B6050,'Reference Prices - Do Not Edit'!$C$4:$C$6575,'Reference Prices - Do Not Edit'!$E$4:$E$6575),0)</f>
        <v>0</v>
      </c>
      <c r="F6050" s="25">
        <f>IFERROR(_xlfn.XLOOKUP($B6050,'Reference Prices - Do Not Edit'!$C$4:$C$6575,'Reference Prices - Do Not Edit'!$I$4:$I$6575),0)</f>
        <v>0</v>
      </c>
    </row>
    <row r="6051" spans="2:6">
      <c r="B6051" s="475"/>
      <c r="C6051" s="380" t="str">
        <f>IFERROR(_xlfn.XLOOKUP($B6051,'Reference Prices - Do Not Edit'!$C$4:$C$6575,'Reference Prices - Do Not Edit'!$B$4:$B$6575),"-")</f>
        <v>-</v>
      </c>
      <c r="D6051" s="23">
        <f>IFERROR(_xlfn.XLOOKUP($B6051,'Reference Prices - Do Not Edit'!$C$4:$C$6575,'Reference Prices - Do Not Edit'!$D$4:$D$6575),0)</f>
        <v>0</v>
      </c>
      <c r="E6051" s="23">
        <f>IFERROR(_xlfn.XLOOKUP($B6051,'Reference Prices - Do Not Edit'!$C$4:$C$6575,'Reference Prices - Do Not Edit'!$E$4:$E$6575),0)</f>
        <v>0</v>
      </c>
      <c r="F6051" s="25">
        <f>IFERROR(_xlfn.XLOOKUP($B6051,'Reference Prices - Do Not Edit'!$C$4:$C$6575,'Reference Prices - Do Not Edit'!$I$4:$I$6575),0)</f>
        <v>0</v>
      </c>
    </row>
    <row r="6052" spans="2:6">
      <c r="B6052" s="475"/>
      <c r="C6052" s="380" t="str">
        <f>IFERROR(_xlfn.XLOOKUP($B6052,'Reference Prices - Do Not Edit'!$C$4:$C$6575,'Reference Prices - Do Not Edit'!$B$4:$B$6575),"-")</f>
        <v>-</v>
      </c>
      <c r="D6052" s="23">
        <f>IFERROR(_xlfn.XLOOKUP($B6052,'Reference Prices - Do Not Edit'!$C$4:$C$6575,'Reference Prices - Do Not Edit'!$D$4:$D$6575),0)</f>
        <v>0</v>
      </c>
      <c r="E6052" s="23">
        <f>IFERROR(_xlfn.XLOOKUP($B6052,'Reference Prices - Do Not Edit'!$C$4:$C$6575,'Reference Prices - Do Not Edit'!$E$4:$E$6575),0)</f>
        <v>0</v>
      </c>
      <c r="F6052" s="25">
        <f>IFERROR(_xlfn.XLOOKUP($B6052,'Reference Prices - Do Not Edit'!$C$4:$C$6575,'Reference Prices - Do Not Edit'!$I$4:$I$6575),0)</f>
        <v>0</v>
      </c>
    </row>
    <row r="6053" spans="2:6">
      <c r="B6053" s="475"/>
      <c r="C6053" s="380" t="str">
        <f>IFERROR(_xlfn.XLOOKUP($B6053,'Reference Prices - Do Not Edit'!$C$4:$C$6575,'Reference Prices - Do Not Edit'!$B$4:$B$6575),"-")</f>
        <v>-</v>
      </c>
      <c r="D6053" s="23">
        <f>IFERROR(_xlfn.XLOOKUP($B6053,'Reference Prices - Do Not Edit'!$C$4:$C$6575,'Reference Prices - Do Not Edit'!$D$4:$D$6575),0)</f>
        <v>0</v>
      </c>
      <c r="E6053" s="23">
        <f>IFERROR(_xlfn.XLOOKUP($B6053,'Reference Prices - Do Not Edit'!$C$4:$C$6575,'Reference Prices - Do Not Edit'!$E$4:$E$6575),0)</f>
        <v>0</v>
      </c>
      <c r="F6053" s="25">
        <f>IFERROR(_xlfn.XLOOKUP($B6053,'Reference Prices - Do Not Edit'!$C$4:$C$6575,'Reference Prices - Do Not Edit'!$I$4:$I$6575),0)</f>
        <v>0</v>
      </c>
    </row>
    <row r="6054" spans="2:6">
      <c r="B6054" s="475"/>
      <c r="C6054" s="380" t="str">
        <f>IFERROR(_xlfn.XLOOKUP($B6054,'Reference Prices - Do Not Edit'!$C$4:$C$6575,'Reference Prices - Do Not Edit'!$B$4:$B$6575),"-")</f>
        <v>-</v>
      </c>
      <c r="D6054" s="23">
        <f>IFERROR(_xlfn.XLOOKUP($B6054,'Reference Prices - Do Not Edit'!$C$4:$C$6575,'Reference Prices - Do Not Edit'!$D$4:$D$6575),0)</f>
        <v>0</v>
      </c>
      <c r="E6054" s="23">
        <f>IFERROR(_xlfn.XLOOKUP($B6054,'Reference Prices - Do Not Edit'!$C$4:$C$6575,'Reference Prices - Do Not Edit'!$E$4:$E$6575),0)</f>
        <v>0</v>
      </c>
      <c r="F6054" s="25">
        <f>IFERROR(_xlfn.XLOOKUP($B6054,'Reference Prices - Do Not Edit'!$C$4:$C$6575,'Reference Prices - Do Not Edit'!$I$4:$I$6575),0)</f>
        <v>0</v>
      </c>
    </row>
    <row r="6055" spans="2:6">
      <c r="B6055" s="475"/>
      <c r="C6055" s="380" t="str">
        <f>IFERROR(_xlfn.XLOOKUP($B6055,'Reference Prices - Do Not Edit'!$C$4:$C$6575,'Reference Prices - Do Not Edit'!$B$4:$B$6575),"-")</f>
        <v>-</v>
      </c>
      <c r="D6055" s="23">
        <f>IFERROR(_xlfn.XLOOKUP($B6055,'Reference Prices - Do Not Edit'!$C$4:$C$6575,'Reference Prices - Do Not Edit'!$D$4:$D$6575),0)</f>
        <v>0</v>
      </c>
      <c r="E6055" s="23">
        <f>IFERROR(_xlfn.XLOOKUP($B6055,'Reference Prices - Do Not Edit'!$C$4:$C$6575,'Reference Prices - Do Not Edit'!$E$4:$E$6575),0)</f>
        <v>0</v>
      </c>
      <c r="F6055" s="25">
        <f>IFERROR(_xlfn.XLOOKUP($B6055,'Reference Prices - Do Not Edit'!$C$4:$C$6575,'Reference Prices - Do Not Edit'!$I$4:$I$6575),0)</f>
        <v>0</v>
      </c>
    </row>
    <row r="6056" spans="2:6">
      <c r="B6056" s="475"/>
      <c r="C6056" s="380" t="str">
        <f>IFERROR(_xlfn.XLOOKUP($B6056,'Reference Prices - Do Not Edit'!$C$4:$C$6575,'Reference Prices - Do Not Edit'!$B$4:$B$6575),"-")</f>
        <v>-</v>
      </c>
      <c r="D6056" s="23">
        <f>IFERROR(_xlfn.XLOOKUP($B6056,'Reference Prices - Do Not Edit'!$C$4:$C$6575,'Reference Prices - Do Not Edit'!$D$4:$D$6575),0)</f>
        <v>0</v>
      </c>
      <c r="E6056" s="23">
        <f>IFERROR(_xlfn.XLOOKUP($B6056,'Reference Prices - Do Not Edit'!$C$4:$C$6575,'Reference Prices - Do Not Edit'!$E$4:$E$6575),0)</f>
        <v>0</v>
      </c>
      <c r="F6056" s="25">
        <f>IFERROR(_xlfn.XLOOKUP($B6056,'Reference Prices - Do Not Edit'!$C$4:$C$6575,'Reference Prices - Do Not Edit'!$I$4:$I$6575),0)</f>
        <v>0</v>
      </c>
    </row>
    <row r="6057" spans="2:6">
      <c r="B6057" s="475"/>
      <c r="C6057" s="380" t="str">
        <f>IFERROR(_xlfn.XLOOKUP($B6057,'Reference Prices - Do Not Edit'!$C$4:$C$6575,'Reference Prices - Do Not Edit'!$B$4:$B$6575),"-")</f>
        <v>-</v>
      </c>
      <c r="D6057" s="23">
        <f>IFERROR(_xlfn.XLOOKUP($B6057,'Reference Prices - Do Not Edit'!$C$4:$C$6575,'Reference Prices - Do Not Edit'!$D$4:$D$6575),0)</f>
        <v>0</v>
      </c>
      <c r="E6057" s="23">
        <f>IFERROR(_xlfn.XLOOKUP($B6057,'Reference Prices - Do Not Edit'!$C$4:$C$6575,'Reference Prices - Do Not Edit'!$E$4:$E$6575),0)</f>
        <v>0</v>
      </c>
      <c r="F6057" s="25">
        <f>IFERROR(_xlfn.XLOOKUP($B6057,'Reference Prices - Do Not Edit'!$C$4:$C$6575,'Reference Prices - Do Not Edit'!$I$4:$I$6575),0)</f>
        <v>0</v>
      </c>
    </row>
    <row r="6058" spans="2:6">
      <c r="B6058" s="475"/>
      <c r="C6058" s="380" t="str">
        <f>IFERROR(_xlfn.XLOOKUP($B6058,'Reference Prices - Do Not Edit'!$C$4:$C$6575,'Reference Prices - Do Not Edit'!$B$4:$B$6575),"-")</f>
        <v>-</v>
      </c>
      <c r="D6058" s="23">
        <f>IFERROR(_xlfn.XLOOKUP($B6058,'Reference Prices - Do Not Edit'!$C$4:$C$6575,'Reference Prices - Do Not Edit'!$D$4:$D$6575),0)</f>
        <v>0</v>
      </c>
      <c r="E6058" s="23">
        <f>IFERROR(_xlfn.XLOOKUP($B6058,'Reference Prices - Do Not Edit'!$C$4:$C$6575,'Reference Prices - Do Not Edit'!$E$4:$E$6575),0)</f>
        <v>0</v>
      </c>
      <c r="F6058" s="25">
        <f>IFERROR(_xlfn.XLOOKUP($B6058,'Reference Prices - Do Not Edit'!$C$4:$C$6575,'Reference Prices - Do Not Edit'!$I$4:$I$6575),0)</f>
        <v>0</v>
      </c>
    </row>
    <row r="6059" spans="2:6">
      <c r="B6059" s="475"/>
      <c r="C6059" s="380" t="str">
        <f>IFERROR(_xlfn.XLOOKUP($B6059,'Reference Prices - Do Not Edit'!$C$4:$C$6575,'Reference Prices - Do Not Edit'!$B$4:$B$6575),"-")</f>
        <v>-</v>
      </c>
      <c r="D6059" s="23">
        <f>IFERROR(_xlfn.XLOOKUP($B6059,'Reference Prices - Do Not Edit'!$C$4:$C$6575,'Reference Prices - Do Not Edit'!$D$4:$D$6575),0)</f>
        <v>0</v>
      </c>
      <c r="E6059" s="23">
        <f>IFERROR(_xlfn.XLOOKUP($B6059,'Reference Prices - Do Not Edit'!$C$4:$C$6575,'Reference Prices - Do Not Edit'!$E$4:$E$6575),0)</f>
        <v>0</v>
      </c>
      <c r="F6059" s="25">
        <f>IFERROR(_xlfn.XLOOKUP($B6059,'Reference Prices - Do Not Edit'!$C$4:$C$6575,'Reference Prices - Do Not Edit'!$I$4:$I$6575),0)</f>
        <v>0</v>
      </c>
    </row>
    <row r="6060" spans="2:6">
      <c r="B6060" s="475"/>
      <c r="C6060" s="380" t="str">
        <f>IFERROR(_xlfn.XLOOKUP($B6060,'Reference Prices - Do Not Edit'!$C$4:$C$6575,'Reference Prices - Do Not Edit'!$B$4:$B$6575),"-")</f>
        <v>-</v>
      </c>
      <c r="D6060" s="23">
        <f>IFERROR(_xlfn.XLOOKUP($B6060,'Reference Prices - Do Not Edit'!$C$4:$C$6575,'Reference Prices - Do Not Edit'!$D$4:$D$6575),0)</f>
        <v>0</v>
      </c>
      <c r="E6060" s="23">
        <f>IFERROR(_xlfn.XLOOKUP($B6060,'Reference Prices - Do Not Edit'!$C$4:$C$6575,'Reference Prices - Do Not Edit'!$E$4:$E$6575),0)</f>
        <v>0</v>
      </c>
      <c r="F6060" s="25">
        <f>IFERROR(_xlfn.XLOOKUP($B6060,'Reference Prices - Do Not Edit'!$C$4:$C$6575,'Reference Prices - Do Not Edit'!$I$4:$I$6575),0)</f>
        <v>0</v>
      </c>
    </row>
    <row r="6061" spans="2:6">
      <c r="B6061" s="475"/>
      <c r="C6061" s="380" t="str">
        <f>IFERROR(_xlfn.XLOOKUP($B6061,'Reference Prices - Do Not Edit'!$C$4:$C$6575,'Reference Prices - Do Not Edit'!$B$4:$B$6575),"-")</f>
        <v>-</v>
      </c>
      <c r="D6061" s="23">
        <f>IFERROR(_xlfn.XLOOKUP($B6061,'Reference Prices - Do Not Edit'!$C$4:$C$6575,'Reference Prices - Do Not Edit'!$D$4:$D$6575),0)</f>
        <v>0</v>
      </c>
      <c r="E6061" s="23">
        <f>IFERROR(_xlfn.XLOOKUP($B6061,'Reference Prices - Do Not Edit'!$C$4:$C$6575,'Reference Prices - Do Not Edit'!$E$4:$E$6575),0)</f>
        <v>0</v>
      </c>
      <c r="F6061" s="25">
        <f>IFERROR(_xlfn.XLOOKUP($B6061,'Reference Prices - Do Not Edit'!$C$4:$C$6575,'Reference Prices - Do Not Edit'!$I$4:$I$6575),0)</f>
        <v>0</v>
      </c>
    </row>
    <row r="6062" spans="2:6">
      <c r="B6062" s="475"/>
      <c r="C6062" s="380" t="str">
        <f>IFERROR(_xlfn.XLOOKUP($B6062,'Reference Prices - Do Not Edit'!$C$4:$C$6575,'Reference Prices - Do Not Edit'!$B$4:$B$6575),"-")</f>
        <v>-</v>
      </c>
      <c r="D6062" s="23">
        <f>IFERROR(_xlfn.XLOOKUP($B6062,'Reference Prices - Do Not Edit'!$C$4:$C$6575,'Reference Prices - Do Not Edit'!$D$4:$D$6575),0)</f>
        <v>0</v>
      </c>
      <c r="E6062" s="23">
        <f>IFERROR(_xlfn.XLOOKUP($B6062,'Reference Prices - Do Not Edit'!$C$4:$C$6575,'Reference Prices - Do Not Edit'!$E$4:$E$6575),0)</f>
        <v>0</v>
      </c>
      <c r="F6062" s="25">
        <f>IFERROR(_xlfn.XLOOKUP($B6062,'Reference Prices - Do Not Edit'!$C$4:$C$6575,'Reference Prices - Do Not Edit'!$I$4:$I$6575),0)</f>
        <v>0</v>
      </c>
    </row>
    <row r="6063" spans="2:6">
      <c r="B6063" s="475"/>
      <c r="C6063" s="380" t="str">
        <f>IFERROR(_xlfn.XLOOKUP($B6063,'Reference Prices - Do Not Edit'!$C$4:$C$6575,'Reference Prices - Do Not Edit'!$B$4:$B$6575),"-")</f>
        <v>-</v>
      </c>
      <c r="D6063" s="23">
        <f>IFERROR(_xlfn.XLOOKUP($B6063,'Reference Prices - Do Not Edit'!$C$4:$C$6575,'Reference Prices - Do Not Edit'!$D$4:$D$6575),0)</f>
        <v>0</v>
      </c>
      <c r="E6063" s="23">
        <f>IFERROR(_xlfn.XLOOKUP($B6063,'Reference Prices - Do Not Edit'!$C$4:$C$6575,'Reference Prices - Do Not Edit'!$E$4:$E$6575),0)</f>
        <v>0</v>
      </c>
      <c r="F6063" s="25">
        <f>IFERROR(_xlfn.XLOOKUP($B6063,'Reference Prices - Do Not Edit'!$C$4:$C$6575,'Reference Prices - Do Not Edit'!$I$4:$I$6575),0)</f>
        <v>0</v>
      </c>
    </row>
    <row r="6064" spans="2:6">
      <c r="B6064" s="475"/>
      <c r="C6064" s="380" t="str">
        <f>IFERROR(_xlfn.XLOOKUP($B6064,'Reference Prices - Do Not Edit'!$C$4:$C$6575,'Reference Prices - Do Not Edit'!$B$4:$B$6575),"-")</f>
        <v>-</v>
      </c>
      <c r="D6064" s="23">
        <f>IFERROR(_xlfn.XLOOKUP($B6064,'Reference Prices - Do Not Edit'!$C$4:$C$6575,'Reference Prices - Do Not Edit'!$D$4:$D$6575),0)</f>
        <v>0</v>
      </c>
      <c r="E6064" s="23">
        <f>IFERROR(_xlfn.XLOOKUP($B6064,'Reference Prices - Do Not Edit'!$C$4:$C$6575,'Reference Prices - Do Not Edit'!$E$4:$E$6575),0)</f>
        <v>0</v>
      </c>
      <c r="F6064" s="25">
        <f>IFERROR(_xlfn.XLOOKUP($B6064,'Reference Prices - Do Not Edit'!$C$4:$C$6575,'Reference Prices - Do Not Edit'!$I$4:$I$6575),0)</f>
        <v>0</v>
      </c>
    </row>
    <row r="6065" spans="2:6">
      <c r="B6065" s="475"/>
      <c r="C6065" s="380" t="str">
        <f>IFERROR(_xlfn.XLOOKUP($B6065,'Reference Prices - Do Not Edit'!$C$4:$C$6575,'Reference Prices - Do Not Edit'!$B$4:$B$6575),"-")</f>
        <v>-</v>
      </c>
      <c r="D6065" s="23">
        <f>IFERROR(_xlfn.XLOOKUP($B6065,'Reference Prices - Do Not Edit'!$C$4:$C$6575,'Reference Prices - Do Not Edit'!$D$4:$D$6575),0)</f>
        <v>0</v>
      </c>
      <c r="E6065" s="23">
        <f>IFERROR(_xlfn.XLOOKUP($B6065,'Reference Prices - Do Not Edit'!$C$4:$C$6575,'Reference Prices - Do Not Edit'!$E$4:$E$6575),0)</f>
        <v>0</v>
      </c>
      <c r="F6065" s="25">
        <f>IFERROR(_xlfn.XLOOKUP($B6065,'Reference Prices - Do Not Edit'!$C$4:$C$6575,'Reference Prices - Do Not Edit'!$I$4:$I$6575),0)</f>
        <v>0</v>
      </c>
    </row>
    <row r="6066" spans="2:6">
      <c r="B6066" s="475"/>
      <c r="C6066" s="380" t="str">
        <f>IFERROR(_xlfn.XLOOKUP($B6066,'Reference Prices - Do Not Edit'!$C$4:$C$6575,'Reference Prices - Do Not Edit'!$B$4:$B$6575),"-")</f>
        <v>-</v>
      </c>
      <c r="D6066" s="23">
        <f>IFERROR(_xlfn.XLOOKUP($B6066,'Reference Prices - Do Not Edit'!$C$4:$C$6575,'Reference Prices - Do Not Edit'!$D$4:$D$6575),0)</f>
        <v>0</v>
      </c>
      <c r="E6066" s="23">
        <f>IFERROR(_xlfn.XLOOKUP($B6066,'Reference Prices - Do Not Edit'!$C$4:$C$6575,'Reference Prices - Do Not Edit'!$E$4:$E$6575),0)</f>
        <v>0</v>
      </c>
      <c r="F6066" s="25">
        <f>IFERROR(_xlfn.XLOOKUP($B6066,'Reference Prices - Do Not Edit'!$C$4:$C$6575,'Reference Prices - Do Not Edit'!$I$4:$I$6575),0)</f>
        <v>0</v>
      </c>
    </row>
    <row r="6067" spans="2:6">
      <c r="B6067" s="475"/>
      <c r="C6067" s="380" t="str">
        <f>IFERROR(_xlfn.XLOOKUP($B6067,'Reference Prices - Do Not Edit'!$C$4:$C$6575,'Reference Prices - Do Not Edit'!$B$4:$B$6575),"-")</f>
        <v>-</v>
      </c>
      <c r="D6067" s="23">
        <f>IFERROR(_xlfn.XLOOKUP($B6067,'Reference Prices - Do Not Edit'!$C$4:$C$6575,'Reference Prices - Do Not Edit'!$D$4:$D$6575),0)</f>
        <v>0</v>
      </c>
      <c r="E6067" s="23">
        <f>IFERROR(_xlfn.XLOOKUP($B6067,'Reference Prices - Do Not Edit'!$C$4:$C$6575,'Reference Prices - Do Not Edit'!$E$4:$E$6575),0)</f>
        <v>0</v>
      </c>
      <c r="F6067" s="25">
        <f>IFERROR(_xlfn.XLOOKUP($B6067,'Reference Prices - Do Not Edit'!$C$4:$C$6575,'Reference Prices - Do Not Edit'!$I$4:$I$6575),0)</f>
        <v>0</v>
      </c>
    </row>
    <row r="6068" spans="2:6">
      <c r="B6068" s="475"/>
      <c r="C6068" s="380" t="str">
        <f>IFERROR(_xlfn.XLOOKUP($B6068,'Reference Prices - Do Not Edit'!$C$4:$C$6575,'Reference Prices - Do Not Edit'!$B$4:$B$6575),"-")</f>
        <v>-</v>
      </c>
      <c r="D6068" s="23">
        <f>IFERROR(_xlfn.XLOOKUP($B6068,'Reference Prices - Do Not Edit'!$C$4:$C$6575,'Reference Prices - Do Not Edit'!$D$4:$D$6575),0)</f>
        <v>0</v>
      </c>
      <c r="E6068" s="23">
        <f>IFERROR(_xlfn.XLOOKUP($B6068,'Reference Prices - Do Not Edit'!$C$4:$C$6575,'Reference Prices - Do Not Edit'!$E$4:$E$6575),0)</f>
        <v>0</v>
      </c>
      <c r="F6068" s="25">
        <f>IFERROR(_xlfn.XLOOKUP($B6068,'Reference Prices - Do Not Edit'!$C$4:$C$6575,'Reference Prices - Do Not Edit'!$I$4:$I$6575),0)</f>
        <v>0</v>
      </c>
    </row>
    <row r="6069" spans="2:6">
      <c r="B6069" s="475"/>
      <c r="C6069" s="380" t="str">
        <f>IFERROR(_xlfn.XLOOKUP($B6069,'Reference Prices - Do Not Edit'!$C$4:$C$6575,'Reference Prices - Do Not Edit'!$B$4:$B$6575),"-")</f>
        <v>-</v>
      </c>
      <c r="D6069" s="23">
        <f>IFERROR(_xlfn.XLOOKUP($B6069,'Reference Prices - Do Not Edit'!$C$4:$C$6575,'Reference Prices - Do Not Edit'!$D$4:$D$6575),0)</f>
        <v>0</v>
      </c>
      <c r="E6069" s="23">
        <f>IFERROR(_xlfn.XLOOKUP($B6069,'Reference Prices - Do Not Edit'!$C$4:$C$6575,'Reference Prices - Do Not Edit'!$E$4:$E$6575),0)</f>
        <v>0</v>
      </c>
      <c r="F6069" s="25">
        <f>IFERROR(_xlfn.XLOOKUP($B6069,'Reference Prices - Do Not Edit'!$C$4:$C$6575,'Reference Prices - Do Not Edit'!$I$4:$I$6575),0)</f>
        <v>0</v>
      </c>
    </row>
    <row r="6070" spans="2:6">
      <c r="B6070" s="475"/>
      <c r="C6070" s="380" t="str">
        <f>IFERROR(_xlfn.XLOOKUP($B6070,'Reference Prices - Do Not Edit'!$C$4:$C$6575,'Reference Prices - Do Not Edit'!$B$4:$B$6575),"-")</f>
        <v>-</v>
      </c>
      <c r="D6070" s="23">
        <f>IFERROR(_xlfn.XLOOKUP($B6070,'Reference Prices - Do Not Edit'!$C$4:$C$6575,'Reference Prices - Do Not Edit'!$D$4:$D$6575),0)</f>
        <v>0</v>
      </c>
      <c r="E6070" s="23">
        <f>IFERROR(_xlfn.XLOOKUP($B6070,'Reference Prices - Do Not Edit'!$C$4:$C$6575,'Reference Prices - Do Not Edit'!$E$4:$E$6575),0)</f>
        <v>0</v>
      </c>
      <c r="F6070" s="25">
        <f>IFERROR(_xlfn.XLOOKUP($B6070,'Reference Prices - Do Not Edit'!$C$4:$C$6575,'Reference Prices - Do Not Edit'!$I$4:$I$6575),0)</f>
        <v>0</v>
      </c>
    </row>
    <row r="6071" spans="2:6">
      <c r="B6071" s="475"/>
      <c r="C6071" s="380" t="str">
        <f>IFERROR(_xlfn.XLOOKUP($B6071,'Reference Prices - Do Not Edit'!$C$4:$C$6575,'Reference Prices - Do Not Edit'!$B$4:$B$6575),"-")</f>
        <v>-</v>
      </c>
      <c r="D6071" s="23">
        <f>IFERROR(_xlfn.XLOOKUP($B6071,'Reference Prices - Do Not Edit'!$C$4:$C$6575,'Reference Prices - Do Not Edit'!$D$4:$D$6575),0)</f>
        <v>0</v>
      </c>
      <c r="E6071" s="23">
        <f>IFERROR(_xlfn.XLOOKUP($B6071,'Reference Prices - Do Not Edit'!$C$4:$C$6575,'Reference Prices - Do Not Edit'!$E$4:$E$6575),0)</f>
        <v>0</v>
      </c>
      <c r="F6071" s="25">
        <f>IFERROR(_xlfn.XLOOKUP($B6071,'Reference Prices - Do Not Edit'!$C$4:$C$6575,'Reference Prices - Do Not Edit'!$I$4:$I$6575),0)</f>
        <v>0</v>
      </c>
    </row>
    <row r="6072" spans="2:6">
      <c r="B6072" s="475"/>
      <c r="C6072" s="380" t="str">
        <f>IFERROR(_xlfn.XLOOKUP($B6072,'Reference Prices - Do Not Edit'!$C$4:$C$6575,'Reference Prices - Do Not Edit'!$B$4:$B$6575),"-")</f>
        <v>-</v>
      </c>
      <c r="D6072" s="23">
        <f>IFERROR(_xlfn.XLOOKUP($B6072,'Reference Prices - Do Not Edit'!$C$4:$C$6575,'Reference Prices - Do Not Edit'!$D$4:$D$6575),0)</f>
        <v>0</v>
      </c>
      <c r="E6072" s="23">
        <f>IFERROR(_xlfn.XLOOKUP($B6072,'Reference Prices - Do Not Edit'!$C$4:$C$6575,'Reference Prices - Do Not Edit'!$E$4:$E$6575),0)</f>
        <v>0</v>
      </c>
      <c r="F6072" s="25">
        <f>IFERROR(_xlfn.XLOOKUP($B6072,'Reference Prices - Do Not Edit'!$C$4:$C$6575,'Reference Prices - Do Not Edit'!$I$4:$I$6575),0)</f>
        <v>0</v>
      </c>
    </row>
    <row r="6073" spans="2:6">
      <c r="B6073" s="475"/>
      <c r="C6073" s="380" t="str">
        <f>IFERROR(_xlfn.XLOOKUP($B6073,'Reference Prices - Do Not Edit'!$C$4:$C$6575,'Reference Prices - Do Not Edit'!$B$4:$B$6575),"-")</f>
        <v>-</v>
      </c>
      <c r="D6073" s="23">
        <f>IFERROR(_xlfn.XLOOKUP($B6073,'Reference Prices - Do Not Edit'!$C$4:$C$6575,'Reference Prices - Do Not Edit'!$D$4:$D$6575),0)</f>
        <v>0</v>
      </c>
      <c r="E6073" s="23">
        <f>IFERROR(_xlfn.XLOOKUP($B6073,'Reference Prices - Do Not Edit'!$C$4:$C$6575,'Reference Prices - Do Not Edit'!$E$4:$E$6575),0)</f>
        <v>0</v>
      </c>
      <c r="F6073" s="25">
        <f>IFERROR(_xlfn.XLOOKUP($B6073,'Reference Prices - Do Not Edit'!$C$4:$C$6575,'Reference Prices - Do Not Edit'!$I$4:$I$6575),0)</f>
        <v>0</v>
      </c>
    </row>
    <row r="6074" spans="2:6">
      <c r="B6074" s="475"/>
      <c r="C6074" s="380" t="str">
        <f>IFERROR(_xlfn.XLOOKUP($B6074,'Reference Prices - Do Not Edit'!$C$4:$C$6575,'Reference Prices - Do Not Edit'!$B$4:$B$6575),"-")</f>
        <v>-</v>
      </c>
      <c r="D6074" s="23">
        <f>IFERROR(_xlfn.XLOOKUP($B6074,'Reference Prices - Do Not Edit'!$C$4:$C$6575,'Reference Prices - Do Not Edit'!$D$4:$D$6575),0)</f>
        <v>0</v>
      </c>
      <c r="E6074" s="23">
        <f>IFERROR(_xlfn.XLOOKUP($B6074,'Reference Prices - Do Not Edit'!$C$4:$C$6575,'Reference Prices - Do Not Edit'!$E$4:$E$6575),0)</f>
        <v>0</v>
      </c>
      <c r="F6074" s="25">
        <f>IFERROR(_xlfn.XLOOKUP($B6074,'Reference Prices - Do Not Edit'!$C$4:$C$6575,'Reference Prices - Do Not Edit'!$I$4:$I$6575),0)</f>
        <v>0</v>
      </c>
    </row>
    <row r="6075" spans="2:6">
      <c r="B6075" s="475"/>
      <c r="C6075" s="380" t="str">
        <f>IFERROR(_xlfn.XLOOKUP($B6075,'Reference Prices - Do Not Edit'!$C$4:$C$6575,'Reference Prices - Do Not Edit'!$B$4:$B$6575),"-")</f>
        <v>-</v>
      </c>
      <c r="D6075" s="23">
        <f>IFERROR(_xlfn.XLOOKUP($B6075,'Reference Prices - Do Not Edit'!$C$4:$C$6575,'Reference Prices - Do Not Edit'!$D$4:$D$6575),0)</f>
        <v>0</v>
      </c>
      <c r="E6075" s="23">
        <f>IFERROR(_xlfn.XLOOKUP($B6075,'Reference Prices - Do Not Edit'!$C$4:$C$6575,'Reference Prices - Do Not Edit'!$E$4:$E$6575),0)</f>
        <v>0</v>
      </c>
      <c r="F6075" s="25">
        <f>IFERROR(_xlfn.XLOOKUP($B6075,'Reference Prices - Do Not Edit'!$C$4:$C$6575,'Reference Prices - Do Not Edit'!$I$4:$I$6575),0)</f>
        <v>0</v>
      </c>
    </row>
    <row r="6076" spans="2:6">
      <c r="B6076" s="475"/>
      <c r="C6076" s="380" t="str">
        <f>IFERROR(_xlfn.XLOOKUP($B6076,'Reference Prices - Do Not Edit'!$C$4:$C$6575,'Reference Prices - Do Not Edit'!$B$4:$B$6575),"-")</f>
        <v>-</v>
      </c>
      <c r="D6076" s="23">
        <f>IFERROR(_xlfn.XLOOKUP($B6076,'Reference Prices - Do Not Edit'!$C$4:$C$6575,'Reference Prices - Do Not Edit'!$D$4:$D$6575),0)</f>
        <v>0</v>
      </c>
      <c r="E6076" s="23">
        <f>IFERROR(_xlfn.XLOOKUP($B6076,'Reference Prices - Do Not Edit'!$C$4:$C$6575,'Reference Prices - Do Not Edit'!$E$4:$E$6575),0)</f>
        <v>0</v>
      </c>
      <c r="F6076" s="25">
        <f>IFERROR(_xlfn.XLOOKUP($B6076,'Reference Prices - Do Not Edit'!$C$4:$C$6575,'Reference Prices - Do Not Edit'!$I$4:$I$6575),0)</f>
        <v>0</v>
      </c>
    </row>
    <row r="6077" spans="2:6">
      <c r="B6077" s="475"/>
      <c r="C6077" s="380" t="str">
        <f>IFERROR(_xlfn.XLOOKUP($B6077,'Reference Prices - Do Not Edit'!$C$4:$C$6575,'Reference Prices - Do Not Edit'!$B$4:$B$6575),"-")</f>
        <v>-</v>
      </c>
      <c r="D6077" s="23">
        <f>IFERROR(_xlfn.XLOOKUP($B6077,'Reference Prices - Do Not Edit'!$C$4:$C$6575,'Reference Prices - Do Not Edit'!$D$4:$D$6575),0)</f>
        <v>0</v>
      </c>
      <c r="E6077" s="23">
        <f>IFERROR(_xlfn.XLOOKUP($B6077,'Reference Prices - Do Not Edit'!$C$4:$C$6575,'Reference Prices - Do Not Edit'!$E$4:$E$6575),0)</f>
        <v>0</v>
      </c>
      <c r="F6077" s="25">
        <f>IFERROR(_xlfn.XLOOKUP($B6077,'Reference Prices - Do Not Edit'!$C$4:$C$6575,'Reference Prices - Do Not Edit'!$I$4:$I$6575),0)</f>
        <v>0</v>
      </c>
    </row>
    <row r="6078" spans="2:6">
      <c r="B6078" s="475"/>
      <c r="C6078" s="380" t="str">
        <f>IFERROR(_xlfn.XLOOKUP($B6078,'Reference Prices - Do Not Edit'!$C$4:$C$6575,'Reference Prices - Do Not Edit'!$B$4:$B$6575),"-")</f>
        <v>-</v>
      </c>
      <c r="D6078" s="23">
        <f>IFERROR(_xlfn.XLOOKUP($B6078,'Reference Prices - Do Not Edit'!$C$4:$C$6575,'Reference Prices - Do Not Edit'!$D$4:$D$6575),0)</f>
        <v>0</v>
      </c>
      <c r="E6078" s="23">
        <f>IFERROR(_xlfn.XLOOKUP($B6078,'Reference Prices - Do Not Edit'!$C$4:$C$6575,'Reference Prices - Do Not Edit'!$E$4:$E$6575),0)</f>
        <v>0</v>
      </c>
      <c r="F6078" s="25">
        <f>IFERROR(_xlfn.XLOOKUP($B6078,'Reference Prices - Do Not Edit'!$C$4:$C$6575,'Reference Prices - Do Not Edit'!$I$4:$I$6575),0)</f>
        <v>0</v>
      </c>
    </row>
    <row r="6079" spans="2:6">
      <c r="B6079" s="475"/>
      <c r="C6079" s="380" t="str">
        <f>IFERROR(_xlfn.XLOOKUP($B6079,'Reference Prices - Do Not Edit'!$C$4:$C$6575,'Reference Prices - Do Not Edit'!$B$4:$B$6575),"-")</f>
        <v>-</v>
      </c>
      <c r="D6079" s="23">
        <f>IFERROR(_xlfn.XLOOKUP($B6079,'Reference Prices - Do Not Edit'!$C$4:$C$6575,'Reference Prices - Do Not Edit'!$D$4:$D$6575),0)</f>
        <v>0</v>
      </c>
      <c r="E6079" s="23">
        <f>IFERROR(_xlfn.XLOOKUP($B6079,'Reference Prices - Do Not Edit'!$C$4:$C$6575,'Reference Prices - Do Not Edit'!$E$4:$E$6575),0)</f>
        <v>0</v>
      </c>
      <c r="F6079" s="25">
        <f>IFERROR(_xlfn.XLOOKUP($B6079,'Reference Prices - Do Not Edit'!$C$4:$C$6575,'Reference Prices - Do Not Edit'!$I$4:$I$6575),0)</f>
        <v>0</v>
      </c>
    </row>
    <row r="6080" spans="2:6">
      <c r="B6080" s="475"/>
      <c r="C6080" s="380" t="str">
        <f>IFERROR(_xlfn.XLOOKUP($B6080,'Reference Prices - Do Not Edit'!$C$4:$C$6575,'Reference Prices - Do Not Edit'!$B$4:$B$6575),"-")</f>
        <v>-</v>
      </c>
      <c r="D6080" s="23">
        <f>IFERROR(_xlfn.XLOOKUP($B6080,'Reference Prices - Do Not Edit'!$C$4:$C$6575,'Reference Prices - Do Not Edit'!$D$4:$D$6575),0)</f>
        <v>0</v>
      </c>
      <c r="E6080" s="23">
        <f>IFERROR(_xlfn.XLOOKUP($B6080,'Reference Prices - Do Not Edit'!$C$4:$C$6575,'Reference Prices - Do Not Edit'!$E$4:$E$6575),0)</f>
        <v>0</v>
      </c>
      <c r="F6080" s="25">
        <f>IFERROR(_xlfn.XLOOKUP($B6080,'Reference Prices - Do Not Edit'!$C$4:$C$6575,'Reference Prices - Do Not Edit'!$I$4:$I$6575),0)</f>
        <v>0</v>
      </c>
    </row>
    <row r="6081" spans="2:6">
      <c r="B6081" s="475"/>
      <c r="C6081" s="380" t="str">
        <f>IFERROR(_xlfn.XLOOKUP($B6081,'Reference Prices - Do Not Edit'!$C$4:$C$6575,'Reference Prices - Do Not Edit'!$B$4:$B$6575),"-")</f>
        <v>-</v>
      </c>
      <c r="D6081" s="23">
        <f>IFERROR(_xlfn.XLOOKUP($B6081,'Reference Prices - Do Not Edit'!$C$4:$C$6575,'Reference Prices - Do Not Edit'!$D$4:$D$6575),0)</f>
        <v>0</v>
      </c>
      <c r="E6081" s="23">
        <f>IFERROR(_xlfn.XLOOKUP($B6081,'Reference Prices - Do Not Edit'!$C$4:$C$6575,'Reference Prices - Do Not Edit'!$E$4:$E$6575),0)</f>
        <v>0</v>
      </c>
      <c r="F6081" s="25">
        <f>IFERROR(_xlfn.XLOOKUP($B6081,'Reference Prices - Do Not Edit'!$C$4:$C$6575,'Reference Prices - Do Not Edit'!$I$4:$I$6575),0)</f>
        <v>0</v>
      </c>
    </row>
    <row r="6082" spans="2:6">
      <c r="B6082" s="475"/>
      <c r="C6082" s="380" t="str">
        <f>IFERROR(_xlfn.XLOOKUP($B6082,'Reference Prices - Do Not Edit'!$C$4:$C$6575,'Reference Prices - Do Not Edit'!$B$4:$B$6575),"-")</f>
        <v>-</v>
      </c>
      <c r="D6082" s="23">
        <f>IFERROR(_xlfn.XLOOKUP($B6082,'Reference Prices - Do Not Edit'!$C$4:$C$6575,'Reference Prices - Do Not Edit'!$D$4:$D$6575),0)</f>
        <v>0</v>
      </c>
      <c r="E6082" s="23">
        <f>IFERROR(_xlfn.XLOOKUP($B6082,'Reference Prices - Do Not Edit'!$C$4:$C$6575,'Reference Prices - Do Not Edit'!$E$4:$E$6575),0)</f>
        <v>0</v>
      </c>
      <c r="F6082" s="25">
        <f>IFERROR(_xlfn.XLOOKUP($B6082,'Reference Prices - Do Not Edit'!$C$4:$C$6575,'Reference Prices - Do Not Edit'!$I$4:$I$6575),0)</f>
        <v>0</v>
      </c>
    </row>
    <row r="6083" spans="2:6">
      <c r="B6083" s="475"/>
      <c r="C6083" s="380" t="str">
        <f>IFERROR(_xlfn.XLOOKUP($B6083,'Reference Prices - Do Not Edit'!$C$4:$C$6575,'Reference Prices - Do Not Edit'!$B$4:$B$6575),"-")</f>
        <v>-</v>
      </c>
      <c r="D6083" s="23">
        <f>IFERROR(_xlfn.XLOOKUP($B6083,'Reference Prices - Do Not Edit'!$C$4:$C$6575,'Reference Prices - Do Not Edit'!$D$4:$D$6575),0)</f>
        <v>0</v>
      </c>
      <c r="E6083" s="23">
        <f>IFERROR(_xlfn.XLOOKUP($B6083,'Reference Prices - Do Not Edit'!$C$4:$C$6575,'Reference Prices - Do Not Edit'!$E$4:$E$6575),0)</f>
        <v>0</v>
      </c>
      <c r="F6083" s="25">
        <f>IFERROR(_xlfn.XLOOKUP($B6083,'Reference Prices - Do Not Edit'!$C$4:$C$6575,'Reference Prices - Do Not Edit'!$I$4:$I$6575),0)</f>
        <v>0</v>
      </c>
    </row>
    <row r="6084" spans="2:6">
      <c r="B6084" s="475"/>
      <c r="C6084" s="380" t="str">
        <f>IFERROR(_xlfn.XLOOKUP($B6084,'Reference Prices - Do Not Edit'!$C$4:$C$6575,'Reference Prices - Do Not Edit'!$B$4:$B$6575),"-")</f>
        <v>-</v>
      </c>
      <c r="D6084" s="23">
        <f>IFERROR(_xlfn.XLOOKUP($B6084,'Reference Prices - Do Not Edit'!$C$4:$C$6575,'Reference Prices - Do Not Edit'!$D$4:$D$6575),0)</f>
        <v>0</v>
      </c>
      <c r="E6084" s="23">
        <f>IFERROR(_xlfn.XLOOKUP($B6084,'Reference Prices - Do Not Edit'!$C$4:$C$6575,'Reference Prices - Do Not Edit'!$E$4:$E$6575),0)</f>
        <v>0</v>
      </c>
      <c r="F6084" s="25">
        <f>IFERROR(_xlfn.XLOOKUP($B6084,'Reference Prices - Do Not Edit'!$C$4:$C$6575,'Reference Prices - Do Not Edit'!$I$4:$I$6575),0)</f>
        <v>0</v>
      </c>
    </row>
    <row r="6085" spans="2:6">
      <c r="B6085" s="475"/>
      <c r="C6085" s="380" t="str">
        <f>IFERROR(_xlfn.XLOOKUP($B6085,'Reference Prices - Do Not Edit'!$C$4:$C$6575,'Reference Prices - Do Not Edit'!$B$4:$B$6575),"-")</f>
        <v>-</v>
      </c>
      <c r="D6085" s="23">
        <f>IFERROR(_xlfn.XLOOKUP($B6085,'Reference Prices - Do Not Edit'!$C$4:$C$6575,'Reference Prices - Do Not Edit'!$D$4:$D$6575),0)</f>
        <v>0</v>
      </c>
      <c r="E6085" s="23">
        <f>IFERROR(_xlfn.XLOOKUP($B6085,'Reference Prices - Do Not Edit'!$C$4:$C$6575,'Reference Prices - Do Not Edit'!$E$4:$E$6575),0)</f>
        <v>0</v>
      </c>
      <c r="F6085" s="25">
        <f>IFERROR(_xlfn.XLOOKUP($B6085,'Reference Prices - Do Not Edit'!$C$4:$C$6575,'Reference Prices - Do Not Edit'!$I$4:$I$6575),0)</f>
        <v>0</v>
      </c>
    </row>
    <row r="6086" spans="2:6">
      <c r="B6086" s="475"/>
      <c r="C6086" s="380" t="str">
        <f>IFERROR(_xlfn.XLOOKUP($B6086,'Reference Prices - Do Not Edit'!$C$4:$C$6575,'Reference Prices - Do Not Edit'!$B$4:$B$6575),"-")</f>
        <v>-</v>
      </c>
      <c r="D6086" s="23">
        <f>IFERROR(_xlfn.XLOOKUP($B6086,'Reference Prices - Do Not Edit'!$C$4:$C$6575,'Reference Prices - Do Not Edit'!$D$4:$D$6575),0)</f>
        <v>0</v>
      </c>
      <c r="E6086" s="23">
        <f>IFERROR(_xlfn.XLOOKUP($B6086,'Reference Prices - Do Not Edit'!$C$4:$C$6575,'Reference Prices - Do Not Edit'!$E$4:$E$6575),0)</f>
        <v>0</v>
      </c>
      <c r="F6086" s="25">
        <f>IFERROR(_xlfn.XLOOKUP($B6086,'Reference Prices - Do Not Edit'!$C$4:$C$6575,'Reference Prices - Do Not Edit'!$I$4:$I$6575),0)</f>
        <v>0</v>
      </c>
    </row>
    <row r="6087" spans="2:6">
      <c r="B6087" s="475"/>
      <c r="C6087" s="380" t="str">
        <f>IFERROR(_xlfn.XLOOKUP($B6087,'Reference Prices - Do Not Edit'!$C$4:$C$6575,'Reference Prices - Do Not Edit'!$B$4:$B$6575),"-")</f>
        <v>-</v>
      </c>
      <c r="D6087" s="23">
        <f>IFERROR(_xlfn.XLOOKUP($B6087,'Reference Prices - Do Not Edit'!$C$4:$C$6575,'Reference Prices - Do Not Edit'!$D$4:$D$6575),0)</f>
        <v>0</v>
      </c>
      <c r="E6087" s="23">
        <f>IFERROR(_xlfn.XLOOKUP($B6087,'Reference Prices - Do Not Edit'!$C$4:$C$6575,'Reference Prices - Do Not Edit'!$E$4:$E$6575),0)</f>
        <v>0</v>
      </c>
      <c r="F6087" s="25">
        <f>IFERROR(_xlfn.XLOOKUP($B6087,'Reference Prices - Do Not Edit'!$C$4:$C$6575,'Reference Prices - Do Not Edit'!$I$4:$I$6575),0)</f>
        <v>0</v>
      </c>
    </row>
    <row r="6088" spans="2:6">
      <c r="B6088" s="475"/>
      <c r="C6088" s="380" t="str">
        <f>IFERROR(_xlfn.XLOOKUP($B6088,'Reference Prices - Do Not Edit'!$C$4:$C$6575,'Reference Prices - Do Not Edit'!$B$4:$B$6575),"-")</f>
        <v>-</v>
      </c>
      <c r="D6088" s="23">
        <f>IFERROR(_xlfn.XLOOKUP($B6088,'Reference Prices - Do Not Edit'!$C$4:$C$6575,'Reference Prices - Do Not Edit'!$D$4:$D$6575),0)</f>
        <v>0</v>
      </c>
      <c r="E6088" s="23">
        <f>IFERROR(_xlfn.XLOOKUP($B6088,'Reference Prices - Do Not Edit'!$C$4:$C$6575,'Reference Prices - Do Not Edit'!$E$4:$E$6575),0)</f>
        <v>0</v>
      </c>
      <c r="F6088" s="25">
        <f>IFERROR(_xlfn.XLOOKUP($B6088,'Reference Prices - Do Not Edit'!$C$4:$C$6575,'Reference Prices - Do Not Edit'!$I$4:$I$6575),0)</f>
        <v>0</v>
      </c>
    </row>
    <row r="6089" spans="2:6">
      <c r="B6089" s="475"/>
      <c r="C6089" s="380" t="str">
        <f>IFERROR(_xlfn.XLOOKUP($B6089,'Reference Prices - Do Not Edit'!$C$4:$C$6575,'Reference Prices - Do Not Edit'!$B$4:$B$6575),"-")</f>
        <v>-</v>
      </c>
      <c r="D6089" s="23">
        <f>IFERROR(_xlfn.XLOOKUP($B6089,'Reference Prices - Do Not Edit'!$C$4:$C$6575,'Reference Prices - Do Not Edit'!$D$4:$D$6575),0)</f>
        <v>0</v>
      </c>
      <c r="E6089" s="23">
        <f>IFERROR(_xlfn.XLOOKUP($B6089,'Reference Prices - Do Not Edit'!$C$4:$C$6575,'Reference Prices - Do Not Edit'!$E$4:$E$6575),0)</f>
        <v>0</v>
      </c>
      <c r="F6089" s="25">
        <f>IFERROR(_xlfn.XLOOKUP($B6089,'Reference Prices - Do Not Edit'!$C$4:$C$6575,'Reference Prices - Do Not Edit'!$I$4:$I$6575),0)</f>
        <v>0</v>
      </c>
    </row>
    <row r="6090" spans="2:6">
      <c r="B6090" s="475"/>
      <c r="C6090" s="380" t="str">
        <f>IFERROR(_xlfn.XLOOKUP($B6090,'Reference Prices - Do Not Edit'!$C$4:$C$6575,'Reference Prices - Do Not Edit'!$B$4:$B$6575),"-")</f>
        <v>-</v>
      </c>
      <c r="D6090" s="23">
        <f>IFERROR(_xlfn.XLOOKUP($B6090,'Reference Prices - Do Not Edit'!$C$4:$C$6575,'Reference Prices - Do Not Edit'!$D$4:$D$6575),0)</f>
        <v>0</v>
      </c>
      <c r="E6090" s="23">
        <f>IFERROR(_xlfn.XLOOKUP($B6090,'Reference Prices - Do Not Edit'!$C$4:$C$6575,'Reference Prices - Do Not Edit'!$E$4:$E$6575),0)</f>
        <v>0</v>
      </c>
      <c r="F6090" s="25">
        <f>IFERROR(_xlfn.XLOOKUP($B6090,'Reference Prices - Do Not Edit'!$C$4:$C$6575,'Reference Prices - Do Not Edit'!$I$4:$I$6575),0)</f>
        <v>0</v>
      </c>
    </row>
    <row r="6091" spans="2:6">
      <c r="B6091" s="475"/>
      <c r="C6091" s="380" t="str">
        <f>IFERROR(_xlfn.XLOOKUP($B6091,'Reference Prices - Do Not Edit'!$C$4:$C$6575,'Reference Prices - Do Not Edit'!$B$4:$B$6575),"-")</f>
        <v>-</v>
      </c>
      <c r="D6091" s="23">
        <f>IFERROR(_xlfn.XLOOKUP($B6091,'Reference Prices - Do Not Edit'!$C$4:$C$6575,'Reference Prices - Do Not Edit'!$D$4:$D$6575),0)</f>
        <v>0</v>
      </c>
      <c r="E6091" s="23">
        <f>IFERROR(_xlfn.XLOOKUP($B6091,'Reference Prices - Do Not Edit'!$C$4:$C$6575,'Reference Prices - Do Not Edit'!$E$4:$E$6575),0)</f>
        <v>0</v>
      </c>
      <c r="F6091" s="25">
        <f>IFERROR(_xlfn.XLOOKUP($B6091,'Reference Prices - Do Not Edit'!$C$4:$C$6575,'Reference Prices - Do Not Edit'!$I$4:$I$6575),0)</f>
        <v>0</v>
      </c>
    </row>
    <row r="6092" spans="2:6">
      <c r="B6092" s="475"/>
      <c r="C6092" s="380" t="str">
        <f>IFERROR(_xlfn.XLOOKUP($B6092,'Reference Prices - Do Not Edit'!$C$4:$C$6575,'Reference Prices - Do Not Edit'!$B$4:$B$6575),"-")</f>
        <v>-</v>
      </c>
      <c r="D6092" s="23">
        <f>IFERROR(_xlfn.XLOOKUP($B6092,'Reference Prices - Do Not Edit'!$C$4:$C$6575,'Reference Prices - Do Not Edit'!$D$4:$D$6575),0)</f>
        <v>0</v>
      </c>
      <c r="E6092" s="23">
        <f>IFERROR(_xlfn.XLOOKUP($B6092,'Reference Prices - Do Not Edit'!$C$4:$C$6575,'Reference Prices - Do Not Edit'!$E$4:$E$6575),0)</f>
        <v>0</v>
      </c>
      <c r="F6092" s="25">
        <f>IFERROR(_xlfn.XLOOKUP($B6092,'Reference Prices - Do Not Edit'!$C$4:$C$6575,'Reference Prices - Do Not Edit'!$I$4:$I$6575),0)</f>
        <v>0</v>
      </c>
    </row>
    <row r="6093" spans="2:6">
      <c r="B6093" s="475"/>
      <c r="C6093" s="380" t="str">
        <f>IFERROR(_xlfn.XLOOKUP($B6093,'Reference Prices - Do Not Edit'!$C$4:$C$6575,'Reference Prices - Do Not Edit'!$B$4:$B$6575),"-")</f>
        <v>-</v>
      </c>
      <c r="D6093" s="23">
        <f>IFERROR(_xlfn.XLOOKUP($B6093,'Reference Prices - Do Not Edit'!$C$4:$C$6575,'Reference Prices - Do Not Edit'!$D$4:$D$6575),0)</f>
        <v>0</v>
      </c>
      <c r="E6093" s="23">
        <f>IFERROR(_xlfn.XLOOKUP($B6093,'Reference Prices - Do Not Edit'!$C$4:$C$6575,'Reference Prices - Do Not Edit'!$E$4:$E$6575),0)</f>
        <v>0</v>
      </c>
      <c r="F6093" s="25">
        <f>IFERROR(_xlfn.XLOOKUP($B6093,'Reference Prices - Do Not Edit'!$C$4:$C$6575,'Reference Prices - Do Not Edit'!$I$4:$I$6575),0)</f>
        <v>0</v>
      </c>
    </row>
    <row r="6094" spans="2:6">
      <c r="B6094" s="475"/>
      <c r="C6094" s="380" t="str">
        <f>IFERROR(_xlfn.XLOOKUP($B6094,'Reference Prices - Do Not Edit'!$C$4:$C$6575,'Reference Prices - Do Not Edit'!$B$4:$B$6575),"-")</f>
        <v>-</v>
      </c>
      <c r="D6094" s="23">
        <f>IFERROR(_xlfn.XLOOKUP($B6094,'Reference Prices - Do Not Edit'!$C$4:$C$6575,'Reference Prices - Do Not Edit'!$D$4:$D$6575),0)</f>
        <v>0</v>
      </c>
      <c r="E6094" s="23">
        <f>IFERROR(_xlfn.XLOOKUP($B6094,'Reference Prices - Do Not Edit'!$C$4:$C$6575,'Reference Prices - Do Not Edit'!$E$4:$E$6575),0)</f>
        <v>0</v>
      </c>
      <c r="F6094" s="25">
        <f>IFERROR(_xlfn.XLOOKUP($B6094,'Reference Prices - Do Not Edit'!$C$4:$C$6575,'Reference Prices - Do Not Edit'!$I$4:$I$6575),0)</f>
        <v>0</v>
      </c>
    </row>
    <row r="6095" spans="2:6">
      <c r="B6095" s="475"/>
      <c r="C6095" s="380" t="str">
        <f>IFERROR(_xlfn.XLOOKUP($B6095,'Reference Prices - Do Not Edit'!$C$4:$C$6575,'Reference Prices - Do Not Edit'!$B$4:$B$6575),"-")</f>
        <v>-</v>
      </c>
      <c r="D6095" s="23">
        <f>IFERROR(_xlfn.XLOOKUP($B6095,'Reference Prices - Do Not Edit'!$C$4:$C$6575,'Reference Prices - Do Not Edit'!$D$4:$D$6575),0)</f>
        <v>0</v>
      </c>
      <c r="E6095" s="23">
        <f>IFERROR(_xlfn.XLOOKUP($B6095,'Reference Prices - Do Not Edit'!$C$4:$C$6575,'Reference Prices - Do Not Edit'!$E$4:$E$6575),0)</f>
        <v>0</v>
      </c>
      <c r="F6095" s="25">
        <f>IFERROR(_xlfn.XLOOKUP($B6095,'Reference Prices - Do Not Edit'!$C$4:$C$6575,'Reference Prices - Do Not Edit'!$I$4:$I$6575),0)</f>
        <v>0</v>
      </c>
    </row>
    <row r="6096" spans="2:6">
      <c r="B6096" s="475"/>
      <c r="C6096" s="380" t="str">
        <f>IFERROR(_xlfn.XLOOKUP($B6096,'Reference Prices - Do Not Edit'!$C$4:$C$6575,'Reference Prices - Do Not Edit'!$B$4:$B$6575),"-")</f>
        <v>-</v>
      </c>
      <c r="D6096" s="23">
        <f>IFERROR(_xlfn.XLOOKUP($B6096,'Reference Prices - Do Not Edit'!$C$4:$C$6575,'Reference Prices - Do Not Edit'!$D$4:$D$6575),0)</f>
        <v>0</v>
      </c>
      <c r="E6096" s="23">
        <f>IFERROR(_xlfn.XLOOKUP($B6096,'Reference Prices - Do Not Edit'!$C$4:$C$6575,'Reference Prices - Do Not Edit'!$E$4:$E$6575),0)</f>
        <v>0</v>
      </c>
      <c r="F6096" s="25">
        <f>IFERROR(_xlfn.XLOOKUP($B6096,'Reference Prices - Do Not Edit'!$C$4:$C$6575,'Reference Prices - Do Not Edit'!$I$4:$I$6575),0)</f>
        <v>0</v>
      </c>
    </row>
    <row r="6097" spans="2:6">
      <c r="B6097" s="475"/>
      <c r="C6097" s="380" t="str">
        <f>IFERROR(_xlfn.XLOOKUP($B6097,'Reference Prices - Do Not Edit'!$C$4:$C$6575,'Reference Prices - Do Not Edit'!$B$4:$B$6575),"-")</f>
        <v>-</v>
      </c>
      <c r="D6097" s="23">
        <f>IFERROR(_xlfn.XLOOKUP($B6097,'Reference Prices - Do Not Edit'!$C$4:$C$6575,'Reference Prices - Do Not Edit'!$D$4:$D$6575),0)</f>
        <v>0</v>
      </c>
      <c r="E6097" s="23">
        <f>IFERROR(_xlfn.XLOOKUP($B6097,'Reference Prices - Do Not Edit'!$C$4:$C$6575,'Reference Prices - Do Not Edit'!$E$4:$E$6575),0)</f>
        <v>0</v>
      </c>
      <c r="F6097" s="25">
        <f>IFERROR(_xlfn.XLOOKUP($B6097,'Reference Prices - Do Not Edit'!$C$4:$C$6575,'Reference Prices - Do Not Edit'!$I$4:$I$6575),0)</f>
        <v>0</v>
      </c>
    </row>
    <row r="6098" spans="2:6">
      <c r="B6098" s="475"/>
      <c r="C6098" s="380" t="str">
        <f>IFERROR(_xlfn.XLOOKUP($B6098,'Reference Prices - Do Not Edit'!$C$4:$C$6575,'Reference Prices - Do Not Edit'!$B$4:$B$6575),"-")</f>
        <v>-</v>
      </c>
      <c r="D6098" s="23">
        <f>IFERROR(_xlfn.XLOOKUP($B6098,'Reference Prices - Do Not Edit'!$C$4:$C$6575,'Reference Prices - Do Not Edit'!$D$4:$D$6575),0)</f>
        <v>0</v>
      </c>
      <c r="E6098" s="23">
        <f>IFERROR(_xlfn.XLOOKUP($B6098,'Reference Prices - Do Not Edit'!$C$4:$C$6575,'Reference Prices - Do Not Edit'!$E$4:$E$6575),0)</f>
        <v>0</v>
      </c>
      <c r="F6098" s="25">
        <f>IFERROR(_xlfn.XLOOKUP($B6098,'Reference Prices - Do Not Edit'!$C$4:$C$6575,'Reference Prices - Do Not Edit'!$I$4:$I$6575),0)</f>
        <v>0</v>
      </c>
    </row>
    <row r="6099" spans="2:6">
      <c r="B6099" s="475"/>
      <c r="C6099" s="380" t="str">
        <f>IFERROR(_xlfn.XLOOKUP($B6099,'Reference Prices - Do Not Edit'!$C$4:$C$6575,'Reference Prices - Do Not Edit'!$B$4:$B$6575),"-")</f>
        <v>-</v>
      </c>
      <c r="D6099" s="23">
        <f>IFERROR(_xlfn.XLOOKUP($B6099,'Reference Prices - Do Not Edit'!$C$4:$C$6575,'Reference Prices - Do Not Edit'!$D$4:$D$6575),0)</f>
        <v>0</v>
      </c>
      <c r="E6099" s="23">
        <f>IFERROR(_xlfn.XLOOKUP($B6099,'Reference Prices - Do Not Edit'!$C$4:$C$6575,'Reference Prices - Do Not Edit'!$E$4:$E$6575),0)</f>
        <v>0</v>
      </c>
      <c r="F6099" s="25">
        <f>IFERROR(_xlfn.XLOOKUP($B6099,'Reference Prices - Do Not Edit'!$C$4:$C$6575,'Reference Prices - Do Not Edit'!$I$4:$I$6575),0)</f>
        <v>0</v>
      </c>
    </row>
    <row r="6100" spans="2:6">
      <c r="B6100" s="475"/>
      <c r="C6100" s="380" t="str">
        <f>IFERROR(_xlfn.XLOOKUP($B6100,'Reference Prices - Do Not Edit'!$C$4:$C$6575,'Reference Prices - Do Not Edit'!$B$4:$B$6575),"-")</f>
        <v>-</v>
      </c>
      <c r="D6100" s="23">
        <f>IFERROR(_xlfn.XLOOKUP($B6100,'Reference Prices - Do Not Edit'!$C$4:$C$6575,'Reference Prices - Do Not Edit'!$D$4:$D$6575),0)</f>
        <v>0</v>
      </c>
      <c r="E6100" s="23">
        <f>IFERROR(_xlfn.XLOOKUP($B6100,'Reference Prices - Do Not Edit'!$C$4:$C$6575,'Reference Prices - Do Not Edit'!$E$4:$E$6575),0)</f>
        <v>0</v>
      </c>
      <c r="F6100" s="25">
        <f>IFERROR(_xlfn.XLOOKUP($B6100,'Reference Prices - Do Not Edit'!$C$4:$C$6575,'Reference Prices - Do Not Edit'!$I$4:$I$6575),0)</f>
        <v>0</v>
      </c>
    </row>
    <row r="6101" spans="2:6">
      <c r="B6101" s="475"/>
      <c r="C6101" s="380" t="str">
        <f>IFERROR(_xlfn.XLOOKUP($B6101,'Reference Prices - Do Not Edit'!$C$4:$C$6575,'Reference Prices - Do Not Edit'!$B$4:$B$6575),"-")</f>
        <v>-</v>
      </c>
      <c r="D6101" s="23">
        <f>IFERROR(_xlfn.XLOOKUP($B6101,'Reference Prices - Do Not Edit'!$C$4:$C$6575,'Reference Prices - Do Not Edit'!$D$4:$D$6575),0)</f>
        <v>0</v>
      </c>
      <c r="E6101" s="23">
        <f>IFERROR(_xlfn.XLOOKUP($B6101,'Reference Prices - Do Not Edit'!$C$4:$C$6575,'Reference Prices - Do Not Edit'!$E$4:$E$6575),0)</f>
        <v>0</v>
      </c>
      <c r="F6101" s="25">
        <f>IFERROR(_xlfn.XLOOKUP($B6101,'Reference Prices - Do Not Edit'!$C$4:$C$6575,'Reference Prices - Do Not Edit'!$I$4:$I$6575),0)</f>
        <v>0</v>
      </c>
    </row>
    <row r="6102" spans="2:6">
      <c r="B6102" s="475"/>
      <c r="C6102" s="380" t="str">
        <f>IFERROR(_xlfn.XLOOKUP($B6102,'Reference Prices - Do Not Edit'!$C$4:$C$6575,'Reference Prices - Do Not Edit'!$B$4:$B$6575),"-")</f>
        <v>-</v>
      </c>
      <c r="D6102" s="23">
        <f>IFERROR(_xlfn.XLOOKUP($B6102,'Reference Prices - Do Not Edit'!$C$4:$C$6575,'Reference Prices - Do Not Edit'!$D$4:$D$6575),0)</f>
        <v>0</v>
      </c>
      <c r="E6102" s="23">
        <f>IFERROR(_xlfn.XLOOKUP($B6102,'Reference Prices - Do Not Edit'!$C$4:$C$6575,'Reference Prices - Do Not Edit'!$E$4:$E$6575),0)</f>
        <v>0</v>
      </c>
      <c r="F6102" s="25">
        <f>IFERROR(_xlfn.XLOOKUP($B6102,'Reference Prices - Do Not Edit'!$C$4:$C$6575,'Reference Prices - Do Not Edit'!$I$4:$I$6575),0)</f>
        <v>0</v>
      </c>
    </row>
    <row r="6103" spans="2:6">
      <c r="B6103" s="475"/>
      <c r="C6103" s="380" t="str">
        <f>IFERROR(_xlfn.XLOOKUP($B6103,'Reference Prices - Do Not Edit'!$C$4:$C$6575,'Reference Prices - Do Not Edit'!$B$4:$B$6575),"-")</f>
        <v>-</v>
      </c>
      <c r="D6103" s="23">
        <f>IFERROR(_xlfn.XLOOKUP($B6103,'Reference Prices - Do Not Edit'!$C$4:$C$6575,'Reference Prices - Do Not Edit'!$D$4:$D$6575),0)</f>
        <v>0</v>
      </c>
      <c r="E6103" s="23">
        <f>IFERROR(_xlfn.XLOOKUP($B6103,'Reference Prices - Do Not Edit'!$C$4:$C$6575,'Reference Prices - Do Not Edit'!$E$4:$E$6575),0)</f>
        <v>0</v>
      </c>
      <c r="F6103" s="25">
        <f>IFERROR(_xlfn.XLOOKUP($B6103,'Reference Prices - Do Not Edit'!$C$4:$C$6575,'Reference Prices - Do Not Edit'!$I$4:$I$6575),0)</f>
        <v>0</v>
      </c>
    </row>
    <row r="6104" spans="2:6">
      <c r="B6104" s="475"/>
      <c r="C6104" s="380" t="str">
        <f>IFERROR(_xlfn.XLOOKUP($B6104,'Reference Prices - Do Not Edit'!$C$4:$C$6575,'Reference Prices - Do Not Edit'!$B$4:$B$6575),"-")</f>
        <v>-</v>
      </c>
      <c r="D6104" s="23">
        <f>IFERROR(_xlfn.XLOOKUP($B6104,'Reference Prices - Do Not Edit'!$C$4:$C$6575,'Reference Prices - Do Not Edit'!$D$4:$D$6575),0)</f>
        <v>0</v>
      </c>
      <c r="E6104" s="23">
        <f>IFERROR(_xlfn.XLOOKUP($B6104,'Reference Prices - Do Not Edit'!$C$4:$C$6575,'Reference Prices - Do Not Edit'!$E$4:$E$6575),0)</f>
        <v>0</v>
      </c>
      <c r="F6104" s="25">
        <f>IFERROR(_xlfn.XLOOKUP($B6104,'Reference Prices - Do Not Edit'!$C$4:$C$6575,'Reference Prices - Do Not Edit'!$I$4:$I$6575),0)</f>
        <v>0</v>
      </c>
    </row>
    <row r="6105" spans="2:6">
      <c r="B6105" s="475"/>
      <c r="C6105" s="380" t="str">
        <f>IFERROR(_xlfn.XLOOKUP($B6105,'Reference Prices - Do Not Edit'!$C$4:$C$6575,'Reference Prices - Do Not Edit'!$B$4:$B$6575),"-")</f>
        <v>-</v>
      </c>
      <c r="D6105" s="23">
        <f>IFERROR(_xlfn.XLOOKUP($B6105,'Reference Prices - Do Not Edit'!$C$4:$C$6575,'Reference Prices - Do Not Edit'!$D$4:$D$6575),0)</f>
        <v>0</v>
      </c>
      <c r="E6105" s="23">
        <f>IFERROR(_xlfn.XLOOKUP($B6105,'Reference Prices - Do Not Edit'!$C$4:$C$6575,'Reference Prices - Do Not Edit'!$E$4:$E$6575),0)</f>
        <v>0</v>
      </c>
      <c r="F6105" s="25">
        <f>IFERROR(_xlfn.XLOOKUP($B6105,'Reference Prices - Do Not Edit'!$C$4:$C$6575,'Reference Prices - Do Not Edit'!$I$4:$I$6575),0)</f>
        <v>0</v>
      </c>
    </row>
    <row r="6106" spans="2:6">
      <c r="B6106" s="475"/>
      <c r="C6106" s="380" t="str">
        <f>IFERROR(_xlfn.XLOOKUP($B6106,'Reference Prices - Do Not Edit'!$C$4:$C$6575,'Reference Prices - Do Not Edit'!$B$4:$B$6575),"-")</f>
        <v>-</v>
      </c>
      <c r="D6106" s="23">
        <f>IFERROR(_xlfn.XLOOKUP($B6106,'Reference Prices - Do Not Edit'!$C$4:$C$6575,'Reference Prices - Do Not Edit'!$D$4:$D$6575),0)</f>
        <v>0</v>
      </c>
      <c r="E6106" s="23">
        <f>IFERROR(_xlfn.XLOOKUP($B6106,'Reference Prices - Do Not Edit'!$C$4:$C$6575,'Reference Prices - Do Not Edit'!$E$4:$E$6575),0)</f>
        <v>0</v>
      </c>
      <c r="F6106" s="25">
        <f>IFERROR(_xlfn.XLOOKUP($B6106,'Reference Prices - Do Not Edit'!$C$4:$C$6575,'Reference Prices - Do Not Edit'!$I$4:$I$6575),0)</f>
        <v>0</v>
      </c>
    </row>
    <row r="6107" spans="2:6">
      <c r="B6107" s="475"/>
      <c r="C6107" s="380" t="str">
        <f>IFERROR(_xlfn.XLOOKUP($B6107,'Reference Prices - Do Not Edit'!$C$4:$C$6575,'Reference Prices - Do Not Edit'!$B$4:$B$6575),"-")</f>
        <v>-</v>
      </c>
      <c r="D6107" s="23">
        <f>IFERROR(_xlfn.XLOOKUP($B6107,'Reference Prices - Do Not Edit'!$C$4:$C$6575,'Reference Prices - Do Not Edit'!$D$4:$D$6575),0)</f>
        <v>0</v>
      </c>
      <c r="E6107" s="23">
        <f>IFERROR(_xlfn.XLOOKUP($B6107,'Reference Prices - Do Not Edit'!$C$4:$C$6575,'Reference Prices - Do Not Edit'!$E$4:$E$6575),0)</f>
        <v>0</v>
      </c>
      <c r="F6107" s="25">
        <f>IFERROR(_xlfn.XLOOKUP($B6107,'Reference Prices - Do Not Edit'!$C$4:$C$6575,'Reference Prices - Do Not Edit'!$I$4:$I$6575),0)</f>
        <v>0</v>
      </c>
    </row>
    <row r="6108" spans="2:6">
      <c r="B6108" s="475"/>
      <c r="C6108" s="380" t="str">
        <f>IFERROR(_xlfn.XLOOKUP($B6108,'Reference Prices - Do Not Edit'!$C$4:$C$6575,'Reference Prices - Do Not Edit'!$B$4:$B$6575),"-")</f>
        <v>-</v>
      </c>
      <c r="D6108" s="23">
        <f>IFERROR(_xlfn.XLOOKUP($B6108,'Reference Prices - Do Not Edit'!$C$4:$C$6575,'Reference Prices - Do Not Edit'!$D$4:$D$6575),0)</f>
        <v>0</v>
      </c>
      <c r="E6108" s="23">
        <f>IFERROR(_xlfn.XLOOKUP($B6108,'Reference Prices - Do Not Edit'!$C$4:$C$6575,'Reference Prices - Do Not Edit'!$E$4:$E$6575),0)</f>
        <v>0</v>
      </c>
      <c r="F6108" s="25">
        <f>IFERROR(_xlfn.XLOOKUP($B6108,'Reference Prices - Do Not Edit'!$C$4:$C$6575,'Reference Prices - Do Not Edit'!$I$4:$I$6575),0)</f>
        <v>0</v>
      </c>
    </row>
    <row r="6109" spans="2:6">
      <c r="B6109" s="475"/>
      <c r="C6109" s="380" t="str">
        <f>IFERROR(_xlfn.XLOOKUP($B6109,'Reference Prices - Do Not Edit'!$C$4:$C$6575,'Reference Prices - Do Not Edit'!$B$4:$B$6575),"-")</f>
        <v>-</v>
      </c>
      <c r="D6109" s="23">
        <f>IFERROR(_xlfn.XLOOKUP($B6109,'Reference Prices - Do Not Edit'!$C$4:$C$6575,'Reference Prices - Do Not Edit'!$D$4:$D$6575),0)</f>
        <v>0</v>
      </c>
      <c r="E6109" s="23">
        <f>IFERROR(_xlfn.XLOOKUP($B6109,'Reference Prices - Do Not Edit'!$C$4:$C$6575,'Reference Prices - Do Not Edit'!$E$4:$E$6575),0)</f>
        <v>0</v>
      </c>
      <c r="F6109" s="25">
        <f>IFERROR(_xlfn.XLOOKUP($B6109,'Reference Prices - Do Not Edit'!$C$4:$C$6575,'Reference Prices - Do Not Edit'!$I$4:$I$6575),0)</f>
        <v>0</v>
      </c>
    </row>
    <row r="6110" spans="2:6">
      <c r="B6110" s="475"/>
      <c r="C6110" s="380" t="str">
        <f>IFERROR(_xlfn.XLOOKUP($B6110,'Reference Prices - Do Not Edit'!$C$4:$C$6575,'Reference Prices - Do Not Edit'!$B$4:$B$6575),"-")</f>
        <v>-</v>
      </c>
      <c r="D6110" s="23">
        <f>IFERROR(_xlfn.XLOOKUP($B6110,'Reference Prices - Do Not Edit'!$C$4:$C$6575,'Reference Prices - Do Not Edit'!$D$4:$D$6575),0)</f>
        <v>0</v>
      </c>
      <c r="E6110" s="23">
        <f>IFERROR(_xlfn.XLOOKUP($B6110,'Reference Prices - Do Not Edit'!$C$4:$C$6575,'Reference Prices - Do Not Edit'!$E$4:$E$6575),0)</f>
        <v>0</v>
      </c>
      <c r="F6110" s="25">
        <f>IFERROR(_xlfn.XLOOKUP($B6110,'Reference Prices - Do Not Edit'!$C$4:$C$6575,'Reference Prices - Do Not Edit'!$I$4:$I$6575),0)</f>
        <v>0</v>
      </c>
    </row>
    <row r="6111" spans="2:6">
      <c r="B6111" s="475"/>
      <c r="C6111" s="380" t="str">
        <f>IFERROR(_xlfn.XLOOKUP($B6111,'Reference Prices - Do Not Edit'!$C$4:$C$6575,'Reference Prices - Do Not Edit'!$B$4:$B$6575),"-")</f>
        <v>-</v>
      </c>
      <c r="D6111" s="23">
        <f>IFERROR(_xlfn.XLOOKUP($B6111,'Reference Prices - Do Not Edit'!$C$4:$C$6575,'Reference Prices - Do Not Edit'!$D$4:$D$6575),0)</f>
        <v>0</v>
      </c>
      <c r="E6111" s="23">
        <f>IFERROR(_xlfn.XLOOKUP($B6111,'Reference Prices - Do Not Edit'!$C$4:$C$6575,'Reference Prices - Do Not Edit'!$E$4:$E$6575),0)</f>
        <v>0</v>
      </c>
      <c r="F6111" s="25">
        <f>IFERROR(_xlfn.XLOOKUP($B6111,'Reference Prices - Do Not Edit'!$C$4:$C$6575,'Reference Prices - Do Not Edit'!$I$4:$I$6575),0)</f>
        <v>0</v>
      </c>
    </row>
    <row r="6112" spans="2:6">
      <c r="B6112" s="475"/>
      <c r="C6112" s="380" t="str">
        <f>IFERROR(_xlfn.XLOOKUP($B6112,'Reference Prices - Do Not Edit'!$C$4:$C$6575,'Reference Prices - Do Not Edit'!$B$4:$B$6575),"-")</f>
        <v>-</v>
      </c>
      <c r="D6112" s="23">
        <f>IFERROR(_xlfn.XLOOKUP($B6112,'Reference Prices - Do Not Edit'!$C$4:$C$6575,'Reference Prices - Do Not Edit'!$D$4:$D$6575),0)</f>
        <v>0</v>
      </c>
      <c r="E6112" s="23">
        <f>IFERROR(_xlfn.XLOOKUP($B6112,'Reference Prices - Do Not Edit'!$C$4:$C$6575,'Reference Prices - Do Not Edit'!$E$4:$E$6575),0)</f>
        <v>0</v>
      </c>
      <c r="F6112" s="25">
        <f>IFERROR(_xlfn.XLOOKUP($B6112,'Reference Prices - Do Not Edit'!$C$4:$C$6575,'Reference Prices - Do Not Edit'!$I$4:$I$6575),0)</f>
        <v>0</v>
      </c>
    </row>
    <row r="6113" spans="2:6">
      <c r="B6113" s="475"/>
      <c r="C6113" s="380" t="str">
        <f>IFERROR(_xlfn.XLOOKUP($B6113,'Reference Prices - Do Not Edit'!$C$4:$C$6575,'Reference Prices - Do Not Edit'!$B$4:$B$6575),"-")</f>
        <v>-</v>
      </c>
      <c r="D6113" s="23">
        <f>IFERROR(_xlfn.XLOOKUP($B6113,'Reference Prices - Do Not Edit'!$C$4:$C$6575,'Reference Prices - Do Not Edit'!$D$4:$D$6575),0)</f>
        <v>0</v>
      </c>
      <c r="E6113" s="23">
        <f>IFERROR(_xlfn.XLOOKUP($B6113,'Reference Prices - Do Not Edit'!$C$4:$C$6575,'Reference Prices - Do Not Edit'!$E$4:$E$6575),0)</f>
        <v>0</v>
      </c>
      <c r="F6113" s="25">
        <f>IFERROR(_xlfn.XLOOKUP($B6113,'Reference Prices - Do Not Edit'!$C$4:$C$6575,'Reference Prices - Do Not Edit'!$I$4:$I$6575),0)</f>
        <v>0</v>
      </c>
    </row>
    <row r="6114" spans="2:6">
      <c r="B6114" s="475"/>
      <c r="C6114" s="380" t="str">
        <f>IFERROR(_xlfn.XLOOKUP($B6114,'Reference Prices - Do Not Edit'!$C$4:$C$6575,'Reference Prices - Do Not Edit'!$B$4:$B$6575),"-")</f>
        <v>-</v>
      </c>
      <c r="D6114" s="23">
        <f>IFERROR(_xlfn.XLOOKUP($B6114,'Reference Prices - Do Not Edit'!$C$4:$C$6575,'Reference Prices - Do Not Edit'!$D$4:$D$6575),0)</f>
        <v>0</v>
      </c>
      <c r="E6114" s="23">
        <f>IFERROR(_xlfn.XLOOKUP($B6114,'Reference Prices - Do Not Edit'!$C$4:$C$6575,'Reference Prices - Do Not Edit'!$E$4:$E$6575),0)</f>
        <v>0</v>
      </c>
      <c r="F6114" s="25">
        <f>IFERROR(_xlfn.XLOOKUP($B6114,'Reference Prices - Do Not Edit'!$C$4:$C$6575,'Reference Prices - Do Not Edit'!$I$4:$I$6575),0)</f>
        <v>0</v>
      </c>
    </row>
    <row r="6115" spans="2:6">
      <c r="B6115" s="475"/>
      <c r="C6115" s="380" t="str">
        <f>IFERROR(_xlfn.XLOOKUP($B6115,'Reference Prices - Do Not Edit'!$C$4:$C$6575,'Reference Prices - Do Not Edit'!$B$4:$B$6575),"-")</f>
        <v>-</v>
      </c>
      <c r="D6115" s="23">
        <f>IFERROR(_xlfn.XLOOKUP($B6115,'Reference Prices - Do Not Edit'!$C$4:$C$6575,'Reference Prices - Do Not Edit'!$D$4:$D$6575),0)</f>
        <v>0</v>
      </c>
      <c r="E6115" s="23">
        <f>IFERROR(_xlfn.XLOOKUP($B6115,'Reference Prices - Do Not Edit'!$C$4:$C$6575,'Reference Prices - Do Not Edit'!$E$4:$E$6575),0)</f>
        <v>0</v>
      </c>
      <c r="F6115" s="25">
        <f>IFERROR(_xlfn.XLOOKUP($B6115,'Reference Prices - Do Not Edit'!$C$4:$C$6575,'Reference Prices - Do Not Edit'!$I$4:$I$6575),0)</f>
        <v>0</v>
      </c>
    </row>
    <row r="6116" spans="2:6">
      <c r="B6116" s="475"/>
      <c r="C6116" s="380" t="str">
        <f>IFERROR(_xlfn.XLOOKUP($B6116,'Reference Prices - Do Not Edit'!$C$4:$C$6575,'Reference Prices - Do Not Edit'!$B$4:$B$6575),"-")</f>
        <v>-</v>
      </c>
      <c r="D6116" s="23">
        <f>IFERROR(_xlfn.XLOOKUP($B6116,'Reference Prices - Do Not Edit'!$C$4:$C$6575,'Reference Prices - Do Not Edit'!$D$4:$D$6575),0)</f>
        <v>0</v>
      </c>
      <c r="E6116" s="23">
        <f>IFERROR(_xlfn.XLOOKUP($B6116,'Reference Prices - Do Not Edit'!$C$4:$C$6575,'Reference Prices - Do Not Edit'!$E$4:$E$6575),0)</f>
        <v>0</v>
      </c>
      <c r="F6116" s="25">
        <f>IFERROR(_xlfn.XLOOKUP($B6116,'Reference Prices - Do Not Edit'!$C$4:$C$6575,'Reference Prices - Do Not Edit'!$I$4:$I$6575),0)</f>
        <v>0</v>
      </c>
    </row>
    <row r="6117" spans="2:6">
      <c r="B6117" s="475"/>
      <c r="C6117" s="380" t="str">
        <f>IFERROR(_xlfn.XLOOKUP($B6117,'Reference Prices - Do Not Edit'!$C$4:$C$6575,'Reference Prices - Do Not Edit'!$B$4:$B$6575),"-")</f>
        <v>-</v>
      </c>
      <c r="D6117" s="23">
        <f>IFERROR(_xlfn.XLOOKUP($B6117,'Reference Prices - Do Not Edit'!$C$4:$C$6575,'Reference Prices - Do Not Edit'!$D$4:$D$6575),0)</f>
        <v>0</v>
      </c>
      <c r="E6117" s="23">
        <f>IFERROR(_xlfn.XLOOKUP($B6117,'Reference Prices - Do Not Edit'!$C$4:$C$6575,'Reference Prices - Do Not Edit'!$E$4:$E$6575),0)</f>
        <v>0</v>
      </c>
      <c r="F6117" s="25">
        <f>IFERROR(_xlfn.XLOOKUP($B6117,'Reference Prices - Do Not Edit'!$C$4:$C$6575,'Reference Prices - Do Not Edit'!$I$4:$I$6575),0)</f>
        <v>0</v>
      </c>
    </row>
    <row r="6118" spans="2:6">
      <c r="B6118" s="475"/>
      <c r="C6118" s="380" t="str">
        <f>IFERROR(_xlfn.XLOOKUP($B6118,'Reference Prices - Do Not Edit'!$C$4:$C$6575,'Reference Prices - Do Not Edit'!$B$4:$B$6575),"-")</f>
        <v>-</v>
      </c>
      <c r="D6118" s="23">
        <f>IFERROR(_xlfn.XLOOKUP($B6118,'Reference Prices - Do Not Edit'!$C$4:$C$6575,'Reference Prices - Do Not Edit'!$D$4:$D$6575),0)</f>
        <v>0</v>
      </c>
      <c r="E6118" s="23">
        <f>IFERROR(_xlfn.XLOOKUP($B6118,'Reference Prices - Do Not Edit'!$C$4:$C$6575,'Reference Prices - Do Not Edit'!$E$4:$E$6575),0)</f>
        <v>0</v>
      </c>
      <c r="F6118" s="25">
        <f>IFERROR(_xlfn.XLOOKUP($B6118,'Reference Prices - Do Not Edit'!$C$4:$C$6575,'Reference Prices - Do Not Edit'!$I$4:$I$6575),0)</f>
        <v>0</v>
      </c>
    </row>
    <row r="6119" spans="2:6">
      <c r="B6119" s="475"/>
      <c r="C6119" s="380" t="str">
        <f>IFERROR(_xlfn.XLOOKUP($B6119,'Reference Prices - Do Not Edit'!$C$4:$C$6575,'Reference Prices - Do Not Edit'!$B$4:$B$6575),"-")</f>
        <v>-</v>
      </c>
      <c r="D6119" s="23">
        <f>IFERROR(_xlfn.XLOOKUP($B6119,'Reference Prices - Do Not Edit'!$C$4:$C$6575,'Reference Prices - Do Not Edit'!$D$4:$D$6575),0)</f>
        <v>0</v>
      </c>
      <c r="E6119" s="23">
        <f>IFERROR(_xlfn.XLOOKUP($B6119,'Reference Prices - Do Not Edit'!$C$4:$C$6575,'Reference Prices - Do Not Edit'!$E$4:$E$6575),0)</f>
        <v>0</v>
      </c>
      <c r="F6119" s="25">
        <f>IFERROR(_xlfn.XLOOKUP($B6119,'Reference Prices - Do Not Edit'!$C$4:$C$6575,'Reference Prices - Do Not Edit'!$I$4:$I$6575),0)</f>
        <v>0</v>
      </c>
    </row>
    <row r="6120" spans="2:6">
      <c r="B6120" s="475"/>
      <c r="C6120" s="380" t="str">
        <f>IFERROR(_xlfn.XLOOKUP($B6120,'Reference Prices - Do Not Edit'!$C$4:$C$6575,'Reference Prices - Do Not Edit'!$B$4:$B$6575),"-")</f>
        <v>-</v>
      </c>
      <c r="D6120" s="23">
        <f>IFERROR(_xlfn.XLOOKUP($B6120,'Reference Prices - Do Not Edit'!$C$4:$C$6575,'Reference Prices - Do Not Edit'!$D$4:$D$6575),0)</f>
        <v>0</v>
      </c>
      <c r="E6120" s="23">
        <f>IFERROR(_xlfn.XLOOKUP($B6120,'Reference Prices - Do Not Edit'!$C$4:$C$6575,'Reference Prices - Do Not Edit'!$E$4:$E$6575),0)</f>
        <v>0</v>
      </c>
      <c r="F6120" s="25">
        <f>IFERROR(_xlfn.XLOOKUP($B6120,'Reference Prices - Do Not Edit'!$C$4:$C$6575,'Reference Prices - Do Not Edit'!$I$4:$I$6575),0)</f>
        <v>0</v>
      </c>
    </row>
    <row r="6121" spans="2:6">
      <c r="B6121" s="475"/>
      <c r="C6121" s="380" t="str">
        <f>IFERROR(_xlfn.XLOOKUP($B6121,'Reference Prices - Do Not Edit'!$C$4:$C$6575,'Reference Prices - Do Not Edit'!$B$4:$B$6575),"-")</f>
        <v>-</v>
      </c>
      <c r="D6121" s="23">
        <f>IFERROR(_xlfn.XLOOKUP($B6121,'Reference Prices - Do Not Edit'!$C$4:$C$6575,'Reference Prices - Do Not Edit'!$D$4:$D$6575),0)</f>
        <v>0</v>
      </c>
      <c r="E6121" s="23">
        <f>IFERROR(_xlfn.XLOOKUP($B6121,'Reference Prices - Do Not Edit'!$C$4:$C$6575,'Reference Prices - Do Not Edit'!$E$4:$E$6575),0)</f>
        <v>0</v>
      </c>
      <c r="F6121" s="25">
        <f>IFERROR(_xlfn.XLOOKUP($B6121,'Reference Prices - Do Not Edit'!$C$4:$C$6575,'Reference Prices - Do Not Edit'!$I$4:$I$6575),0)</f>
        <v>0</v>
      </c>
    </row>
    <row r="6122" spans="2:6">
      <c r="B6122" s="475"/>
      <c r="C6122" s="380" t="str">
        <f>IFERROR(_xlfn.XLOOKUP($B6122,'Reference Prices - Do Not Edit'!$C$4:$C$6575,'Reference Prices - Do Not Edit'!$B$4:$B$6575),"-")</f>
        <v>-</v>
      </c>
      <c r="D6122" s="23">
        <f>IFERROR(_xlfn.XLOOKUP($B6122,'Reference Prices - Do Not Edit'!$C$4:$C$6575,'Reference Prices - Do Not Edit'!$D$4:$D$6575),0)</f>
        <v>0</v>
      </c>
      <c r="E6122" s="23">
        <f>IFERROR(_xlfn.XLOOKUP($B6122,'Reference Prices - Do Not Edit'!$C$4:$C$6575,'Reference Prices - Do Not Edit'!$E$4:$E$6575),0)</f>
        <v>0</v>
      </c>
      <c r="F6122" s="25">
        <f>IFERROR(_xlfn.XLOOKUP($B6122,'Reference Prices - Do Not Edit'!$C$4:$C$6575,'Reference Prices - Do Not Edit'!$I$4:$I$6575),0)</f>
        <v>0</v>
      </c>
    </row>
    <row r="6123" spans="2:6">
      <c r="B6123" s="475"/>
      <c r="C6123" s="380" t="str">
        <f>IFERROR(_xlfn.XLOOKUP($B6123,'Reference Prices - Do Not Edit'!$C$4:$C$6575,'Reference Prices - Do Not Edit'!$B$4:$B$6575),"-")</f>
        <v>-</v>
      </c>
      <c r="D6123" s="23">
        <f>IFERROR(_xlfn.XLOOKUP($B6123,'Reference Prices - Do Not Edit'!$C$4:$C$6575,'Reference Prices - Do Not Edit'!$D$4:$D$6575),0)</f>
        <v>0</v>
      </c>
      <c r="E6123" s="23">
        <f>IFERROR(_xlfn.XLOOKUP($B6123,'Reference Prices - Do Not Edit'!$C$4:$C$6575,'Reference Prices - Do Not Edit'!$E$4:$E$6575),0)</f>
        <v>0</v>
      </c>
      <c r="F6123" s="25">
        <f>IFERROR(_xlfn.XLOOKUP($B6123,'Reference Prices - Do Not Edit'!$C$4:$C$6575,'Reference Prices - Do Not Edit'!$I$4:$I$6575),0)</f>
        <v>0</v>
      </c>
    </row>
    <row r="6124" spans="2:6">
      <c r="B6124" s="475"/>
      <c r="C6124" s="380" t="str">
        <f>IFERROR(_xlfn.XLOOKUP($B6124,'Reference Prices - Do Not Edit'!$C$4:$C$6575,'Reference Prices - Do Not Edit'!$B$4:$B$6575),"-")</f>
        <v>-</v>
      </c>
      <c r="D6124" s="23">
        <f>IFERROR(_xlfn.XLOOKUP($B6124,'Reference Prices - Do Not Edit'!$C$4:$C$6575,'Reference Prices - Do Not Edit'!$D$4:$D$6575),0)</f>
        <v>0</v>
      </c>
      <c r="E6124" s="23">
        <f>IFERROR(_xlfn.XLOOKUP($B6124,'Reference Prices - Do Not Edit'!$C$4:$C$6575,'Reference Prices - Do Not Edit'!$E$4:$E$6575),0)</f>
        <v>0</v>
      </c>
      <c r="F6124" s="25">
        <f>IFERROR(_xlfn.XLOOKUP($B6124,'Reference Prices - Do Not Edit'!$C$4:$C$6575,'Reference Prices - Do Not Edit'!$I$4:$I$6575),0)</f>
        <v>0</v>
      </c>
    </row>
    <row r="6125" spans="2:6">
      <c r="B6125" s="475"/>
      <c r="C6125" s="380" t="str">
        <f>IFERROR(_xlfn.XLOOKUP($B6125,'Reference Prices - Do Not Edit'!$C$4:$C$6575,'Reference Prices - Do Not Edit'!$B$4:$B$6575),"-")</f>
        <v>-</v>
      </c>
      <c r="D6125" s="23">
        <f>IFERROR(_xlfn.XLOOKUP($B6125,'Reference Prices - Do Not Edit'!$C$4:$C$6575,'Reference Prices - Do Not Edit'!$D$4:$D$6575),0)</f>
        <v>0</v>
      </c>
      <c r="E6125" s="23">
        <f>IFERROR(_xlfn.XLOOKUP($B6125,'Reference Prices - Do Not Edit'!$C$4:$C$6575,'Reference Prices - Do Not Edit'!$E$4:$E$6575),0)</f>
        <v>0</v>
      </c>
      <c r="F6125" s="25">
        <f>IFERROR(_xlfn.XLOOKUP($B6125,'Reference Prices - Do Not Edit'!$C$4:$C$6575,'Reference Prices - Do Not Edit'!$I$4:$I$6575),0)</f>
        <v>0</v>
      </c>
    </row>
    <row r="6126" spans="2:6">
      <c r="B6126" s="475"/>
      <c r="C6126" s="380" t="str">
        <f>IFERROR(_xlfn.XLOOKUP($B6126,'Reference Prices - Do Not Edit'!$C$4:$C$6575,'Reference Prices - Do Not Edit'!$B$4:$B$6575),"-")</f>
        <v>-</v>
      </c>
      <c r="D6126" s="23">
        <f>IFERROR(_xlfn.XLOOKUP($B6126,'Reference Prices - Do Not Edit'!$C$4:$C$6575,'Reference Prices - Do Not Edit'!$D$4:$D$6575),0)</f>
        <v>0</v>
      </c>
      <c r="E6126" s="23">
        <f>IFERROR(_xlfn.XLOOKUP($B6126,'Reference Prices - Do Not Edit'!$C$4:$C$6575,'Reference Prices - Do Not Edit'!$E$4:$E$6575),0)</f>
        <v>0</v>
      </c>
      <c r="F6126" s="25">
        <f>IFERROR(_xlfn.XLOOKUP($B6126,'Reference Prices - Do Not Edit'!$C$4:$C$6575,'Reference Prices - Do Not Edit'!$I$4:$I$6575),0)</f>
        <v>0</v>
      </c>
    </row>
    <row r="6127" spans="2:6">
      <c r="B6127" s="475"/>
      <c r="C6127" s="380" t="str">
        <f>IFERROR(_xlfn.XLOOKUP($B6127,'Reference Prices - Do Not Edit'!$C$4:$C$6575,'Reference Prices - Do Not Edit'!$B$4:$B$6575),"-")</f>
        <v>-</v>
      </c>
      <c r="D6127" s="23">
        <f>IFERROR(_xlfn.XLOOKUP($B6127,'Reference Prices - Do Not Edit'!$C$4:$C$6575,'Reference Prices - Do Not Edit'!$D$4:$D$6575),0)</f>
        <v>0</v>
      </c>
      <c r="E6127" s="23">
        <f>IFERROR(_xlfn.XLOOKUP($B6127,'Reference Prices - Do Not Edit'!$C$4:$C$6575,'Reference Prices - Do Not Edit'!$E$4:$E$6575),0)</f>
        <v>0</v>
      </c>
      <c r="F6127" s="25">
        <f>IFERROR(_xlfn.XLOOKUP($B6127,'Reference Prices - Do Not Edit'!$C$4:$C$6575,'Reference Prices - Do Not Edit'!$I$4:$I$6575),0)</f>
        <v>0</v>
      </c>
    </row>
    <row r="6128" spans="2:6">
      <c r="B6128" s="475"/>
      <c r="C6128" s="380" t="str">
        <f>IFERROR(_xlfn.XLOOKUP($B6128,'Reference Prices - Do Not Edit'!$C$4:$C$6575,'Reference Prices - Do Not Edit'!$B$4:$B$6575),"-")</f>
        <v>-</v>
      </c>
      <c r="D6128" s="23">
        <f>IFERROR(_xlfn.XLOOKUP($B6128,'Reference Prices - Do Not Edit'!$C$4:$C$6575,'Reference Prices - Do Not Edit'!$D$4:$D$6575),0)</f>
        <v>0</v>
      </c>
      <c r="E6128" s="23">
        <f>IFERROR(_xlfn.XLOOKUP($B6128,'Reference Prices - Do Not Edit'!$C$4:$C$6575,'Reference Prices - Do Not Edit'!$E$4:$E$6575),0)</f>
        <v>0</v>
      </c>
      <c r="F6128" s="25">
        <f>IFERROR(_xlfn.XLOOKUP($B6128,'Reference Prices - Do Not Edit'!$C$4:$C$6575,'Reference Prices - Do Not Edit'!$I$4:$I$6575),0)</f>
        <v>0</v>
      </c>
    </row>
    <row r="6129" spans="2:6">
      <c r="B6129" s="475"/>
      <c r="C6129" s="380" t="str">
        <f>IFERROR(_xlfn.XLOOKUP($B6129,'Reference Prices - Do Not Edit'!$C$4:$C$6575,'Reference Prices - Do Not Edit'!$B$4:$B$6575),"-")</f>
        <v>-</v>
      </c>
      <c r="D6129" s="23">
        <f>IFERROR(_xlfn.XLOOKUP($B6129,'Reference Prices - Do Not Edit'!$C$4:$C$6575,'Reference Prices - Do Not Edit'!$D$4:$D$6575),0)</f>
        <v>0</v>
      </c>
      <c r="E6129" s="23">
        <f>IFERROR(_xlfn.XLOOKUP($B6129,'Reference Prices - Do Not Edit'!$C$4:$C$6575,'Reference Prices - Do Not Edit'!$E$4:$E$6575),0)</f>
        <v>0</v>
      </c>
      <c r="F6129" s="25">
        <f>IFERROR(_xlfn.XLOOKUP($B6129,'Reference Prices - Do Not Edit'!$C$4:$C$6575,'Reference Prices - Do Not Edit'!$I$4:$I$6575),0)</f>
        <v>0</v>
      </c>
    </row>
    <row r="6130" spans="2:6">
      <c r="B6130" s="475"/>
      <c r="C6130" s="380" t="str">
        <f>IFERROR(_xlfn.XLOOKUP($B6130,'Reference Prices - Do Not Edit'!$C$4:$C$6575,'Reference Prices - Do Not Edit'!$B$4:$B$6575),"-")</f>
        <v>-</v>
      </c>
      <c r="D6130" s="23">
        <f>IFERROR(_xlfn.XLOOKUP($B6130,'Reference Prices - Do Not Edit'!$C$4:$C$6575,'Reference Prices - Do Not Edit'!$D$4:$D$6575),0)</f>
        <v>0</v>
      </c>
      <c r="E6130" s="23">
        <f>IFERROR(_xlfn.XLOOKUP($B6130,'Reference Prices - Do Not Edit'!$C$4:$C$6575,'Reference Prices - Do Not Edit'!$E$4:$E$6575),0)</f>
        <v>0</v>
      </c>
      <c r="F6130" s="25">
        <f>IFERROR(_xlfn.XLOOKUP($B6130,'Reference Prices - Do Not Edit'!$C$4:$C$6575,'Reference Prices - Do Not Edit'!$I$4:$I$6575),0)</f>
        <v>0</v>
      </c>
    </row>
    <row r="6131" spans="2:6">
      <c r="B6131" s="475"/>
      <c r="C6131" s="380" t="str">
        <f>IFERROR(_xlfn.XLOOKUP($B6131,'Reference Prices - Do Not Edit'!$C$4:$C$6575,'Reference Prices - Do Not Edit'!$B$4:$B$6575),"-")</f>
        <v>-</v>
      </c>
      <c r="D6131" s="23">
        <f>IFERROR(_xlfn.XLOOKUP($B6131,'Reference Prices - Do Not Edit'!$C$4:$C$6575,'Reference Prices - Do Not Edit'!$D$4:$D$6575),0)</f>
        <v>0</v>
      </c>
      <c r="E6131" s="23">
        <f>IFERROR(_xlfn.XLOOKUP($B6131,'Reference Prices - Do Not Edit'!$C$4:$C$6575,'Reference Prices - Do Not Edit'!$E$4:$E$6575),0)</f>
        <v>0</v>
      </c>
      <c r="F6131" s="25">
        <f>IFERROR(_xlfn.XLOOKUP($B6131,'Reference Prices - Do Not Edit'!$C$4:$C$6575,'Reference Prices - Do Not Edit'!$I$4:$I$6575),0)</f>
        <v>0</v>
      </c>
    </row>
    <row r="6132" spans="2:6">
      <c r="B6132" s="475"/>
      <c r="C6132" s="380" t="str">
        <f>IFERROR(_xlfn.XLOOKUP($B6132,'Reference Prices - Do Not Edit'!$C$4:$C$6575,'Reference Prices - Do Not Edit'!$B$4:$B$6575),"-")</f>
        <v>-</v>
      </c>
      <c r="D6132" s="23">
        <f>IFERROR(_xlfn.XLOOKUP($B6132,'Reference Prices - Do Not Edit'!$C$4:$C$6575,'Reference Prices - Do Not Edit'!$D$4:$D$6575),0)</f>
        <v>0</v>
      </c>
      <c r="E6132" s="23">
        <f>IFERROR(_xlfn.XLOOKUP($B6132,'Reference Prices - Do Not Edit'!$C$4:$C$6575,'Reference Prices - Do Not Edit'!$E$4:$E$6575),0)</f>
        <v>0</v>
      </c>
      <c r="F6132" s="25">
        <f>IFERROR(_xlfn.XLOOKUP($B6132,'Reference Prices - Do Not Edit'!$C$4:$C$6575,'Reference Prices - Do Not Edit'!$I$4:$I$6575),0)</f>
        <v>0</v>
      </c>
    </row>
    <row r="6133" spans="2:6">
      <c r="B6133" s="475"/>
      <c r="C6133" s="380" t="str">
        <f>IFERROR(_xlfn.XLOOKUP($B6133,'Reference Prices - Do Not Edit'!$C$4:$C$6575,'Reference Prices - Do Not Edit'!$B$4:$B$6575),"-")</f>
        <v>-</v>
      </c>
      <c r="D6133" s="23">
        <f>IFERROR(_xlfn.XLOOKUP($B6133,'Reference Prices - Do Not Edit'!$C$4:$C$6575,'Reference Prices - Do Not Edit'!$D$4:$D$6575),0)</f>
        <v>0</v>
      </c>
      <c r="E6133" s="23">
        <f>IFERROR(_xlfn.XLOOKUP($B6133,'Reference Prices - Do Not Edit'!$C$4:$C$6575,'Reference Prices - Do Not Edit'!$E$4:$E$6575),0)</f>
        <v>0</v>
      </c>
      <c r="F6133" s="25">
        <f>IFERROR(_xlfn.XLOOKUP($B6133,'Reference Prices - Do Not Edit'!$C$4:$C$6575,'Reference Prices - Do Not Edit'!$I$4:$I$6575),0)</f>
        <v>0</v>
      </c>
    </row>
    <row r="6134" spans="2:6">
      <c r="B6134" s="475"/>
      <c r="C6134" s="380" t="str">
        <f>IFERROR(_xlfn.XLOOKUP($B6134,'Reference Prices - Do Not Edit'!$C$4:$C$6575,'Reference Prices - Do Not Edit'!$B$4:$B$6575),"-")</f>
        <v>-</v>
      </c>
      <c r="D6134" s="23">
        <f>IFERROR(_xlfn.XLOOKUP($B6134,'Reference Prices - Do Not Edit'!$C$4:$C$6575,'Reference Prices - Do Not Edit'!$D$4:$D$6575),0)</f>
        <v>0</v>
      </c>
      <c r="E6134" s="23">
        <f>IFERROR(_xlfn.XLOOKUP($B6134,'Reference Prices - Do Not Edit'!$C$4:$C$6575,'Reference Prices - Do Not Edit'!$E$4:$E$6575),0)</f>
        <v>0</v>
      </c>
      <c r="F6134" s="25">
        <f>IFERROR(_xlfn.XLOOKUP($B6134,'Reference Prices - Do Not Edit'!$C$4:$C$6575,'Reference Prices - Do Not Edit'!$I$4:$I$6575),0)</f>
        <v>0</v>
      </c>
    </row>
    <row r="6135" spans="2:6">
      <c r="B6135" s="475"/>
      <c r="C6135" s="380" t="str">
        <f>IFERROR(_xlfn.XLOOKUP($B6135,'Reference Prices - Do Not Edit'!$C$4:$C$6575,'Reference Prices - Do Not Edit'!$B$4:$B$6575),"-")</f>
        <v>-</v>
      </c>
      <c r="D6135" s="23">
        <f>IFERROR(_xlfn.XLOOKUP($B6135,'Reference Prices - Do Not Edit'!$C$4:$C$6575,'Reference Prices - Do Not Edit'!$D$4:$D$6575),0)</f>
        <v>0</v>
      </c>
      <c r="E6135" s="23">
        <f>IFERROR(_xlfn.XLOOKUP($B6135,'Reference Prices - Do Not Edit'!$C$4:$C$6575,'Reference Prices - Do Not Edit'!$E$4:$E$6575),0)</f>
        <v>0</v>
      </c>
      <c r="F6135" s="25">
        <f>IFERROR(_xlfn.XLOOKUP($B6135,'Reference Prices - Do Not Edit'!$C$4:$C$6575,'Reference Prices - Do Not Edit'!$I$4:$I$6575),0)</f>
        <v>0</v>
      </c>
    </row>
    <row r="6136" spans="2:6">
      <c r="B6136" s="475"/>
      <c r="C6136" s="380" t="str">
        <f>IFERROR(_xlfn.XLOOKUP($B6136,'Reference Prices - Do Not Edit'!$C$4:$C$6575,'Reference Prices - Do Not Edit'!$B$4:$B$6575),"-")</f>
        <v>-</v>
      </c>
      <c r="D6136" s="23">
        <f>IFERROR(_xlfn.XLOOKUP($B6136,'Reference Prices - Do Not Edit'!$C$4:$C$6575,'Reference Prices - Do Not Edit'!$D$4:$D$6575),0)</f>
        <v>0</v>
      </c>
      <c r="E6136" s="23">
        <f>IFERROR(_xlfn.XLOOKUP($B6136,'Reference Prices - Do Not Edit'!$C$4:$C$6575,'Reference Prices - Do Not Edit'!$E$4:$E$6575),0)</f>
        <v>0</v>
      </c>
      <c r="F6136" s="25">
        <f>IFERROR(_xlfn.XLOOKUP($B6136,'Reference Prices - Do Not Edit'!$C$4:$C$6575,'Reference Prices - Do Not Edit'!$I$4:$I$6575),0)</f>
        <v>0</v>
      </c>
    </row>
    <row r="6137" spans="2:6">
      <c r="B6137" s="475"/>
      <c r="C6137" s="380" t="str">
        <f>IFERROR(_xlfn.XLOOKUP($B6137,'Reference Prices - Do Not Edit'!$C$4:$C$6575,'Reference Prices - Do Not Edit'!$B$4:$B$6575),"-")</f>
        <v>-</v>
      </c>
      <c r="D6137" s="23">
        <f>IFERROR(_xlfn.XLOOKUP($B6137,'Reference Prices - Do Not Edit'!$C$4:$C$6575,'Reference Prices - Do Not Edit'!$D$4:$D$6575),0)</f>
        <v>0</v>
      </c>
      <c r="E6137" s="23">
        <f>IFERROR(_xlfn.XLOOKUP($B6137,'Reference Prices - Do Not Edit'!$C$4:$C$6575,'Reference Prices - Do Not Edit'!$E$4:$E$6575),0)</f>
        <v>0</v>
      </c>
      <c r="F6137" s="25">
        <f>IFERROR(_xlfn.XLOOKUP($B6137,'Reference Prices - Do Not Edit'!$C$4:$C$6575,'Reference Prices - Do Not Edit'!$I$4:$I$6575),0)</f>
        <v>0</v>
      </c>
    </row>
    <row r="6138" spans="2:6">
      <c r="B6138" s="475"/>
      <c r="C6138" s="380" t="str">
        <f>IFERROR(_xlfn.XLOOKUP($B6138,'Reference Prices - Do Not Edit'!$C$4:$C$6575,'Reference Prices - Do Not Edit'!$B$4:$B$6575),"-")</f>
        <v>-</v>
      </c>
      <c r="D6138" s="23">
        <f>IFERROR(_xlfn.XLOOKUP($B6138,'Reference Prices - Do Not Edit'!$C$4:$C$6575,'Reference Prices - Do Not Edit'!$D$4:$D$6575),0)</f>
        <v>0</v>
      </c>
      <c r="E6138" s="23">
        <f>IFERROR(_xlfn.XLOOKUP($B6138,'Reference Prices - Do Not Edit'!$C$4:$C$6575,'Reference Prices - Do Not Edit'!$E$4:$E$6575),0)</f>
        <v>0</v>
      </c>
      <c r="F6138" s="25">
        <f>IFERROR(_xlfn.XLOOKUP($B6138,'Reference Prices - Do Not Edit'!$C$4:$C$6575,'Reference Prices - Do Not Edit'!$I$4:$I$6575),0)</f>
        <v>0</v>
      </c>
    </row>
    <row r="6139" spans="2:6">
      <c r="B6139" s="475"/>
      <c r="C6139" s="380" t="str">
        <f>IFERROR(_xlfn.XLOOKUP($B6139,'Reference Prices - Do Not Edit'!$C$4:$C$6575,'Reference Prices - Do Not Edit'!$B$4:$B$6575),"-")</f>
        <v>-</v>
      </c>
      <c r="D6139" s="23">
        <f>IFERROR(_xlfn.XLOOKUP($B6139,'Reference Prices - Do Not Edit'!$C$4:$C$6575,'Reference Prices - Do Not Edit'!$D$4:$D$6575),0)</f>
        <v>0</v>
      </c>
      <c r="E6139" s="23">
        <f>IFERROR(_xlfn.XLOOKUP($B6139,'Reference Prices - Do Not Edit'!$C$4:$C$6575,'Reference Prices - Do Not Edit'!$E$4:$E$6575),0)</f>
        <v>0</v>
      </c>
      <c r="F6139" s="25">
        <f>IFERROR(_xlfn.XLOOKUP($B6139,'Reference Prices - Do Not Edit'!$C$4:$C$6575,'Reference Prices - Do Not Edit'!$I$4:$I$6575),0)</f>
        <v>0</v>
      </c>
    </row>
    <row r="6140" spans="2:6">
      <c r="B6140" s="475"/>
      <c r="C6140" s="380" t="str">
        <f>IFERROR(_xlfn.XLOOKUP($B6140,'Reference Prices - Do Not Edit'!$C$4:$C$6575,'Reference Prices - Do Not Edit'!$B$4:$B$6575),"-")</f>
        <v>-</v>
      </c>
      <c r="D6140" s="23">
        <f>IFERROR(_xlfn.XLOOKUP($B6140,'Reference Prices - Do Not Edit'!$C$4:$C$6575,'Reference Prices - Do Not Edit'!$D$4:$D$6575),0)</f>
        <v>0</v>
      </c>
      <c r="E6140" s="23">
        <f>IFERROR(_xlfn.XLOOKUP($B6140,'Reference Prices - Do Not Edit'!$C$4:$C$6575,'Reference Prices - Do Not Edit'!$E$4:$E$6575),0)</f>
        <v>0</v>
      </c>
      <c r="F6140" s="25">
        <f>IFERROR(_xlfn.XLOOKUP($B6140,'Reference Prices - Do Not Edit'!$C$4:$C$6575,'Reference Prices - Do Not Edit'!$I$4:$I$6575),0)</f>
        <v>0</v>
      </c>
    </row>
    <row r="6141" spans="2:6">
      <c r="B6141" s="475"/>
      <c r="C6141" s="380" t="str">
        <f>IFERROR(_xlfn.XLOOKUP($B6141,'Reference Prices - Do Not Edit'!$C$4:$C$6575,'Reference Prices - Do Not Edit'!$B$4:$B$6575),"-")</f>
        <v>-</v>
      </c>
      <c r="D6141" s="23">
        <f>IFERROR(_xlfn.XLOOKUP($B6141,'Reference Prices - Do Not Edit'!$C$4:$C$6575,'Reference Prices - Do Not Edit'!$D$4:$D$6575),0)</f>
        <v>0</v>
      </c>
      <c r="E6141" s="23">
        <f>IFERROR(_xlfn.XLOOKUP($B6141,'Reference Prices - Do Not Edit'!$C$4:$C$6575,'Reference Prices - Do Not Edit'!$E$4:$E$6575),0)</f>
        <v>0</v>
      </c>
      <c r="F6141" s="25">
        <f>IFERROR(_xlfn.XLOOKUP($B6141,'Reference Prices - Do Not Edit'!$C$4:$C$6575,'Reference Prices - Do Not Edit'!$I$4:$I$6575),0)</f>
        <v>0</v>
      </c>
    </row>
    <row r="6142" spans="2:6">
      <c r="B6142" s="475"/>
      <c r="C6142" s="380" t="str">
        <f>IFERROR(_xlfn.XLOOKUP($B6142,'Reference Prices - Do Not Edit'!$C$4:$C$6575,'Reference Prices - Do Not Edit'!$B$4:$B$6575),"-")</f>
        <v>-</v>
      </c>
      <c r="D6142" s="23">
        <f>IFERROR(_xlfn.XLOOKUP($B6142,'Reference Prices - Do Not Edit'!$C$4:$C$6575,'Reference Prices - Do Not Edit'!$D$4:$D$6575),0)</f>
        <v>0</v>
      </c>
      <c r="E6142" s="23">
        <f>IFERROR(_xlfn.XLOOKUP($B6142,'Reference Prices - Do Not Edit'!$C$4:$C$6575,'Reference Prices - Do Not Edit'!$E$4:$E$6575),0)</f>
        <v>0</v>
      </c>
      <c r="F6142" s="25">
        <f>IFERROR(_xlfn.XLOOKUP($B6142,'Reference Prices - Do Not Edit'!$C$4:$C$6575,'Reference Prices - Do Not Edit'!$I$4:$I$6575),0)</f>
        <v>0</v>
      </c>
    </row>
    <row r="6143" spans="2:6">
      <c r="B6143" s="475"/>
      <c r="C6143" s="380" t="str">
        <f>IFERROR(_xlfn.XLOOKUP($B6143,'Reference Prices - Do Not Edit'!$C$4:$C$6575,'Reference Prices - Do Not Edit'!$B$4:$B$6575),"-")</f>
        <v>-</v>
      </c>
      <c r="D6143" s="23">
        <f>IFERROR(_xlfn.XLOOKUP($B6143,'Reference Prices - Do Not Edit'!$C$4:$C$6575,'Reference Prices - Do Not Edit'!$D$4:$D$6575),0)</f>
        <v>0</v>
      </c>
      <c r="E6143" s="23">
        <f>IFERROR(_xlfn.XLOOKUP($B6143,'Reference Prices - Do Not Edit'!$C$4:$C$6575,'Reference Prices - Do Not Edit'!$E$4:$E$6575),0)</f>
        <v>0</v>
      </c>
      <c r="F6143" s="25">
        <f>IFERROR(_xlfn.XLOOKUP($B6143,'Reference Prices - Do Not Edit'!$C$4:$C$6575,'Reference Prices - Do Not Edit'!$I$4:$I$6575),0)</f>
        <v>0</v>
      </c>
    </row>
    <row r="6144" spans="2:6">
      <c r="B6144" s="475"/>
      <c r="C6144" s="380" t="str">
        <f>IFERROR(_xlfn.XLOOKUP($B6144,'Reference Prices - Do Not Edit'!$C$4:$C$6575,'Reference Prices - Do Not Edit'!$B$4:$B$6575),"-")</f>
        <v>-</v>
      </c>
      <c r="D6144" s="23">
        <f>IFERROR(_xlfn.XLOOKUP($B6144,'Reference Prices - Do Not Edit'!$C$4:$C$6575,'Reference Prices - Do Not Edit'!$D$4:$D$6575),0)</f>
        <v>0</v>
      </c>
      <c r="E6144" s="23">
        <f>IFERROR(_xlfn.XLOOKUP($B6144,'Reference Prices - Do Not Edit'!$C$4:$C$6575,'Reference Prices - Do Not Edit'!$E$4:$E$6575),0)</f>
        <v>0</v>
      </c>
      <c r="F6144" s="25">
        <f>IFERROR(_xlfn.XLOOKUP($B6144,'Reference Prices - Do Not Edit'!$C$4:$C$6575,'Reference Prices - Do Not Edit'!$I$4:$I$6575),0)</f>
        <v>0</v>
      </c>
    </row>
    <row r="6145" spans="2:6">
      <c r="B6145" s="475"/>
      <c r="C6145" s="380" t="str">
        <f>IFERROR(_xlfn.XLOOKUP($B6145,'Reference Prices - Do Not Edit'!$C$4:$C$6575,'Reference Prices - Do Not Edit'!$B$4:$B$6575),"-")</f>
        <v>-</v>
      </c>
      <c r="D6145" s="23">
        <f>IFERROR(_xlfn.XLOOKUP($B6145,'Reference Prices - Do Not Edit'!$C$4:$C$6575,'Reference Prices - Do Not Edit'!$D$4:$D$6575),0)</f>
        <v>0</v>
      </c>
      <c r="E6145" s="23">
        <f>IFERROR(_xlfn.XLOOKUP($B6145,'Reference Prices - Do Not Edit'!$C$4:$C$6575,'Reference Prices - Do Not Edit'!$E$4:$E$6575),0)</f>
        <v>0</v>
      </c>
      <c r="F6145" s="25">
        <f>IFERROR(_xlfn.XLOOKUP($B6145,'Reference Prices - Do Not Edit'!$C$4:$C$6575,'Reference Prices - Do Not Edit'!$I$4:$I$6575),0)</f>
        <v>0</v>
      </c>
    </row>
    <row r="6146" spans="2:6">
      <c r="B6146" s="475"/>
      <c r="C6146" s="380" t="str">
        <f>IFERROR(_xlfn.XLOOKUP($B6146,'Reference Prices - Do Not Edit'!$C$4:$C$6575,'Reference Prices - Do Not Edit'!$B$4:$B$6575),"-")</f>
        <v>-</v>
      </c>
      <c r="D6146" s="23">
        <f>IFERROR(_xlfn.XLOOKUP($B6146,'Reference Prices - Do Not Edit'!$C$4:$C$6575,'Reference Prices - Do Not Edit'!$D$4:$D$6575),0)</f>
        <v>0</v>
      </c>
      <c r="E6146" s="23">
        <f>IFERROR(_xlfn.XLOOKUP($B6146,'Reference Prices - Do Not Edit'!$C$4:$C$6575,'Reference Prices - Do Not Edit'!$E$4:$E$6575),0)</f>
        <v>0</v>
      </c>
      <c r="F6146" s="25">
        <f>IFERROR(_xlfn.XLOOKUP($B6146,'Reference Prices - Do Not Edit'!$C$4:$C$6575,'Reference Prices - Do Not Edit'!$I$4:$I$6575),0)</f>
        <v>0</v>
      </c>
    </row>
    <row r="6147" spans="2:6">
      <c r="B6147" s="475"/>
      <c r="C6147" s="380" t="str">
        <f>IFERROR(_xlfn.XLOOKUP($B6147,'Reference Prices - Do Not Edit'!$C$4:$C$6575,'Reference Prices - Do Not Edit'!$B$4:$B$6575),"-")</f>
        <v>-</v>
      </c>
      <c r="D6147" s="23">
        <f>IFERROR(_xlfn.XLOOKUP($B6147,'Reference Prices - Do Not Edit'!$C$4:$C$6575,'Reference Prices - Do Not Edit'!$D$4:$D$6575),0)</f>
        <v>0</v>
      </c>
      <c r="E6147" s="23">
        <f>IFERROR(_xlfn.XLOOKUP($B6147,'Reference Prices - Do Not Edit'!$C$4:$C$6575,'Reference Prices - Do Not Edit'!$E$4:$E$6575),0)</f>
        <v>0</v>
      </c>
      <c r="F6147" s="25">
        <f>IFERROR(_xlfn.XLOOKUP($B6147,'Reference Prices - Do Not Edit'!$C$4:$C$6575,'Reference Prices - Do Not Edit'!$I$4:$I$6575),0)</f>
        <v>0</v>
      </c>
    </row>
    <row r="6148" spans="2:6">
      <c r="B6148" s="475"/>
      <c r="C6148" s="380" t="str">
        <f>IFERROR(_xlfn.XLOOKUP($B6148,'Reference Prices - Do Not Edit'!$C$4:$C$6575,'Reference Prices - Do Not Edit'!$B$4:$B$6575),"-")</f>
        <v>-</v>
      </c>
      <c r="D6148" s="23">
        <f>IFERROR(_xlfn.XLOOKUP($B6148,'Reference Prices - Do Not Edit'!$C$4:$C$6575,'Reference Prices - Do Not Edit'!$D$4:$D$6575),0)</f>
        <v>0</v>
      </c>
      <c r="E6148" s="23">
        <f>IFERROR(_xlfn.XLOOKUP($B6148,'Reference Prices - Do Not Edit'!$C$4:$C$6575,'Reference Prices - Do Not Edit'!$E$4:$E$6575),0)</f>
        <v>0</v>
      </c>
      <c r="F6148" s="25">
        <f>IFERROR(_xlfn.XLOOKUP($B6148,'Reference Prices - Do Not Edit'!$C$4:$C$6575,'Reference Prices - Do Not Edit'!$I$4:$I$6575),0)</f>
        <v>0</v>
      </c>
    </row>
    <row r="6149" spans="2:6">
      <c r="B6149" s="475"/>
      <c r="C6149" s="380" t="str">
        <f>IFERROR(_xlfn.XLOOKUP($B6149,'Reference Prices - Do Not Edit'!$C$4:$C$6575,'Reference Prices - Do Not Edit'!$B$4:$B$6575),"-")</f>
        <v>-</v>
      </c>
      <c r="D6149" s="23">
        <f>IFERROR(_xlfn.XLOOKUP($B6149,'Reference Prices - Do Not Edit'!$C$4:$C$6575,'Reference Prices - Do Not Edit'!$D$4:$D$6575),0)</f>
        <v>0</v>
      </c>
      <c r="E6149" s="23">
        <f>IFERROR(_xlfn.XLOOKUP($B6149,'Reference Prices - Do Not Edit'!$C$4:$C$6575,'Reference Prices - Do Not Edit'!$E$4:$E$6575),0)</f>
        <v>0</v>
      </c>
      <c r="F6149" s="25">
        <f>IFERROR(_xlfn.XLOOKUP($B6149,'Reference Prices - Do Not Edit'!$C$4:$C$6575,'Reference Prices - Do Not Edit'!$I$4:$I$6575),0)</f>
        <v>0</v>
      </c>
    </row>
    <row r="6150" spans="2:6">
      <c r="B6150" s="475"/>
      <c r="C6150" s="380" t="str">
        <f>IFERROR(_xlfn.XLOOKUP($B6150,'Reference Prices - Do Not Edit'!$C$4:$C$6575,'Reference Prices - Do Not Edit'!$B$4:$B$6575),"-")</f>
        <v>-</v>
      </c>
      <c r="D6150" s="23">
        <f>IFERROR(_xlfn.XLOOKUP($B6150,'Reference Prices - Do Not Edit'!$C$4:$C$6575,'Reference Prices - Do Not Edit'!$D$4:$D$6575),0)</f>
        <v>0</v>
      </c>
      <c r="E6150" s="23">
        <f>IFERROR(_xlfn.XLOOKUP($B6150,'Reference Prices - Do Not Edit'!$C$4:$C$6575,'Reference Prices - Do Not Edit'!$E$4:$E$6575),0)</f>
        <v>0</v>
      </c>
      <c r="F6150" s="25">
        <f>IFERROR(_xlfn.XLOOKUP($B6150,'Reference Prices - Do Not Edit'!$C$4:$C$6575,'Reference Prices - Do Not Edit'!$I$4:$I$6575),0)</f>
        <v>0</v>
      </c>
    </row>
    <row r="6151" spans="2:6">
      <c r="B6151" s="475"/>
      <c r="C6151" s="380" t="str">
        <f>IFERROR(_xlfn.XLOOKUP($B6151,'Reference Prices - Do Not Edit'!$C$4:$C$6575,'Reference Prices - Do Not Edit'!$B$4:$B$6575),"-")</f>
        <v>-</v>
      </c>
      <c r="D6151" s="23">
        <f>IFERROR(_xlfn.XLOOKUP($B6151,'Reference Prices - Do Not Edit'!$C$4:$C$6575,'Reference Prices - Do Not Edit'!$D$4:$D$6575),0)</f>
        <v>0</v>
      </c>
      <c r="E6151" s="23">
        <f>IFERROR(_xlfn.XLOOKUP($B6151,'Reference Prices - Do Not Edit'!$C$4:$C$6575,'Reference Prices - Do Not Edit'!$E$4:$E$6575),0)</f>
        <v>0</v>
      </c>
      <c r="F6151" s="25">
        <f>IFERROR(_xlfn.XLOOKUP($B6151,'Reference Prices - Do Not Edit'!$C$4:$C$6575,'Reference Prices - Do Not Edit'!$I$4:$I$6575),0)</f>
        <v>0</v>
      </c>
    </row>
    <row r="6152" spans="2:6">
      <c r="B6152" s="475"/>
      <c r="C6152" s="380" t="str">
        <f>IFERROR(_xlfn.XLOOKUP($B6152,'Reference Prices - Do Not Edit'!$C$4:$C$6575,'Reference Prices - Do Not Edit'!$B$4:$B$6575),"-")</f>
        <v>-</v>
      </c>
      <c r="D6152" s="23">
        <f>IFERROR(_xlfn.XLOOKUP($B6152,'Reference Prices - Do Not Edit'!$C$4:$C$6575,'Reference Prices - Do Not Edit'!$D$4:$D$6575),0)</f>
        <v>0</v>
      </c>
      <c r="E6152" s="23">
        <f>IFERROR(_xlfn.XLOOKUP($B6152,'Reference Prices - Do Not Edit'!$C$4:$C$6575,'Reference Prices - Do Not Edit'!$E$4:$E$6575),0)</f>
        <v>0</v>
      </c>
      <c r="F6152" s="25">
        <f>IFERROR(_xlfn.XLOOKUP($B6152,'Reference Prices - Do Not Edit'!$C$4:$C$6575,'Reference Prices - Do Not Edit'!$I$4:$I$6575),0)</f>
        <v>0</v>
      </c>
    </row>
    <row r="6153" spans="2:6">
      <c r="B6153" s="475"/>
      <c r="C6153" s="380" t="str">
        <f>IFERROR(_xlfn.XLOOKUP($B6153,'Reference Prices - Do Not Edit'!$C$4:$C$6575,'Reference Prices - Do Not Edit'!$B$4:$B$6575),"-")</f>
        <v>-</v>
      </c>
      <c r="D6153" s="23">
        <f>IFERROR(_xlfn.XLOOKUP($B6153,'Reference Prices - Do Not Edit'!$C$4:$C$6575,'Reference Prices - Do Not Edit'!$D$4:$D$6575),0)</f>
        <v>0</v>
      </c>
      <c r="E6153" s="23">
        <f>IFERROR(_xlfn.XLOOKUP($B6153,'Reference Prices - Do Not Edit'!$C$4:$C$6575,'Reference Prices - Do Not Edit'!$E$4:$E$6575),0)</f>
        <v>0</v>
      </c>
      <c r="F6153" s="25">
        <f>IFERROR(_xlfn.XLOOKUP($B6153,'Reference Prices - Do Not Edit'!$C$4:$C$6575,'Reference Prices - Do Not Edit'!$I$4:$I$6575),0)</f>
        <v>0</v>
      </c>
    </row>
    <row r="6154" spans="2:6">
      <c r="B6154" s="475"/>
      <c r="C6154" s="380" t="str">
        <f>IFERROR(_xlfn.XLOOKUP($B6154,'Reference Prices - Do Not Edit'!$C$4:$C$6575,'Reference Prices - Do Not Edit'!$B$4:$B$6575),"-")</f>
        <v>-</v>
      </c>
      <c r="D6154" s="23">
        <f>IFERROR(_xlfn.XLOOKUP($B6154,'Reference Prices - Do Not Edit'!$C$4:$C$6575,'Reference Prices - Do Not Edit'!$D$4:$D$6575),0)</f>
        <v>0</v>
      </c>
      <c r="E6154" s="23">
        <f>IFERROR(_xlfn.XLOOKUP($B6154,'Reference Prices - Do Not Edit'!$C$4:$C$6575,'Reference Prices - Do Not Edit'!$E$4:$E$6575),0)</f>
        <v>0</v>
      </c>
      <c r="F6154" s="25">
        <f>IFERROR(_xlfn.XLOOKUP($B6154,'Reference Prices - Do Not Edit'!$C$4:$C$6575,'Reference Prices - Do Not Edit'!$I$4:$I$6575),0)</f>
        <v>0</v>
      </c>
    </row>
    <row r="6155" spans="2:6">
      <c r="B6155" s="475"/>
      <c r="C6155" s="380" t="str">
        <f>IFERROR(_xlfn.XLOOKUP($B6155,'Reference Prices - Do Not Edit'!$C$4:$C$6575,'Reference Prices - Do Not Edit'!$B$4:$B$6575),"-")</f>
        <v>-</v>
      </c>
      <c r="D6155" s="23">
        <f>IFERROR(_xlfn.XLOOKUP($B6155,'Reference Prices - Do Not Edit'!$C$4:$C$6575,'Reference Prices - Do Not Edit'!$D$4:$D$6575),0)</f>
        <v>0</v>
      </c>
      <c r="E6155" s="23">
        <f>IFERROR(_xlfn.XLOOKUP($B6155,'Reference Prices - Do Not Edit'!$C$4:$C$6575,'Reference Prices - Do Not Edit'!$E$4:$E$6575),0)</f>
        <v>0</v>
      </c>
      <c r="F6155" s="25">
        <f>IFERROR(_xlfn.XLOOKUP($B6155,'Reference Prices - Do Not Edit'!$C$4:$C$6575,'Reference Prices - Do Not Edit'!$I$4:$I$6575),0)</f>
        <v>0</v>
      </c>
    </row>
    <row r="6156" spans="2:6">
      <c r="B6156" s="475"/>
      <c r="C6156" s="380" t="str">
        <f>IFERROR(_xlfn.XLOOKUP($B6156,'Reference Prices - Do Not Edit'!$C$4:$C$6575,'Reference Prices - Do Not Edit'!$B$4:$B$6575),"-")</f>
        <v>-</v>
      </c>
      <c r="D6156" s="23">
        <f>IFERROR(_xlfn.XLOOKUP($B6156,'Reference Prices - Do Not Edit'!$C$4:$C$6575,'Reference Prices - Do Not Edit'!$D$4:$D$6575),0)</f>
        <v>0</v>
      </c>
      <c r="E6156" s="23">
        <f>IFERROR(_xlfn.XLOOKUP($B6156,'Reference Prices - Do Not Edit'!$C$4:$C$6575,'Reference Prices - Do Not Edit'!$E$4:$E$6575),0)</f>
        <v>0</v>
      </c>
      <c r="F6156" s="25">
        <f>IFERROR(_xlfn.XLOOKUP($B6156,'Reference Prices - Do Not Edit'!$C$4:$C$6575,'Reference Prices - Do Not Edit'!$I$4:$I$6575),0)</f>
        <v>0</v>
      </c>
    </row>
    <row r="6157" spans="2:6">
      <c r="B6157" s="475"/>
      <c r="C6157" s="380" t="str">
        <f>IFERROR(_xlfn.XLOOKUP($B6157,'Reference Prices - Do Not Edit'!$C$4:$C$6575,'Reference Prices - Do Not Edit'!$B$4:$B$6575),"-")</f>
        <v>-</v>
      </c>
      <c r="D6157" s="23">
        <f>IFERROR(_xlfn.XLOOKUP($B6157,'Reference Prices - Do Not Edit'!$C$4:$C$6575,'Reference Prices - Do Not Edit'!$D$4:$D$6575),0)</f>
        <v>0</v>
      </c>
      <c r="E6157" s="23">
        <f>IFERROR(_xlfn.XLOOKUP($B6157,'Reference Prices - Do Not Edit'!$C$4:$C$6575,'Reference Prices - Do Not Edit'!$E$4:$E$6575),0)</f>
        <v>0</v>
      </c>
      <c r="F6157" s="25">
        <f>IFERROR(_xlfn.XLOOKUP($B6157,'Reference Prices - Do Not Edit'!$C$4:$C$6575,'Reference Prices - Do Not Edit'!$I$4:$I$6575),0)</f>
        <v>0</v>
      </c>
    </row>
    <row r="6158" spans="2:6">
      <c r="B6158" s="475"/>
      <c r="C6158" s="380" t="str">
        <f>IFERROR(_xlfn.XLOOKUP($B6158,'Reference Prices - Do Not Edit'!$C$4:$C$6575,'Reference Prices - Do Not Edit'!$B$4:$B$6575),"-")</f>
        <v>-</v>
      </c>
      <c r="D6158" s="23">
        <f>IFERROR(_xlfn.XLOOKUP($B6158,'Reference Prices - Do Not Edit'!$C$4:$C$6575,'Reference Prices - Do Not Edit'!$D$4:$D$6575),0)</f>
        <v>0</v>
      </c>
      <c r="E6158" s="23">
        <f>IFERROR(_xlfn.XLOOKUP($B6158,'Reference Prices - Do Not Edit'!$C$4:$C$6575,'Reference Prices - Do Not Edit'!$E$4:$E$6575),0)</f>
        <v>0</v>
      </c>
      <c r="F6158" s="25">
        <f>IFERROR(_xlfn.XLOOKUP($B6158,'Reference Prices - Do Not Edit'!$C$4:$C$6575,'Reference Prices - Do Not Edit'!$I$4:$I$6575),0)</f>
        <v>0</v>
      </c>
    </row>
    <row r="6159" spans="2:6">
      <c r="B6159" s="475"/>
      <c r="C6159" s="380" t="str">
        <f>IFERROR(_xlfn.XLOOKUP($B6159,'Reference Prices - Do Not Edit'!$C$4:$C$6575,'Reference Prices - Do Not Edit'!$B$4:$B$6575),"-")</f>
        <v>-</v>
      </c>
      <c r="D6159" s="23">
        <f>IFERROR(_xlfn.XLOOKUP($B6159,'Reference Prices - Do Not Edit'!$C$4:$C$6575,'Reference Prices - Do Not Edit'!$D$4:$D$6575),0)</f>
        <v>0</v>
      </c>
      <c r="E6159" s="23">
        <f>IFERROR(_xlfn.XLOOKUP($B6159,'Reference Prices - Do Not Edit'!$C$4:$C$6575,'Reference Prices - Do Not Edit'!$E$4:$E$6575),0)</f>
        <v>0</v>
      </c>
      <c r="F6159" s="25">
        <f>IFERROR(_xlfn.XLOOKUP($B6159,'Reference Prices - Do Not Edit'!$C$4:$C$6575,'Reference Prices - Do Not Edit'!$I$4:$I$6575),0)</f>
        <v>0</v>
      </c>
    </row>
    <row r="6160" spans="2:6">
      <c r="B6160" s="475"/>
      <c r="C6160" s="380" t="str">
        <f>IFERROR(_xlfn.XLOOKUP($B6160,'Reference Prices - Do Not Edit'!$C$4:$C$6575,'Reference Prices - Do Not Edit'!$B$4:$B$6575),"-")</f>
        <v>-</v>
      </c>
      <c r="D6160" s="23">
        <f>IFERROR(_xlfn.XLOOKUP($B6160,'Reference Prices - Do Not Edit'!$C$4:$C$6575,'Reference Prices - Do Not Edit'!$D$4:$D$6575),0)</f>
        <v>0</v>
      </c>
      <c r="E6160" s="23">
        <f>IFERROR(_xlfn.XLOOKUP($B6160,'Reference Prices - Do Not Edit'!$C$4:$C$6575,'Reference Prices - Do Not Edit'!$E$4:$E$6575),0)</f>
        <v>0</v>
      </c>
      <c r="F6160" s="25">
        <f>IFERROR(_xlfn.XLOOKUP($B6160,'Reference Prices - Do Not Edit'!$C$4:$C$6575,'Reference Prices - Do Not Edit'!$I$4:$I$6575),0)</f>
        <v>0</v>
      </c>
    </row>
    <row r="6161" spans="2:6">
      <c r="B6161" s="475"/>
      <c r="C6161" s="380" t="str">
        <f>IFERROR(_xlfn.XLOOKUP($B6161,'Reference Prices - Do Not Edit'!$C$4:$C$6575,'Reference Prices - Do Not Edit'!$B$4:$B$6575),"-")</f>
        <v>-</v>
      </c>
      <c r="D6161" s="23">
        <f>IFERROR(_xlfn.XLOOKUP($B6161,'Reference Prices - Do Not Edit'!$C$4:$C$6575,'Reference Prices - Do Not Edit'!$D$4:$D$6575),0)</f>
        <v>0</v>
      </c>
      <c r="E6161" s="23">
        <f>IFERROR(_xlfn.XLOOKUP($B6161,'Reference Prices - Do Not Edit'!$C$4:$C$6575,'Reference Prices - Do Not Edit'!$E$4:$E$6575),0)</f>
        <v>0</v>
      </c>
      <c r="F6161" s="25">
        <f>IFERROR(_xlfn.XLOOKUP($B6161,'Reference Prices - Do Not Edit'!$C$4:$C$6575,'Reference Prices - Do Not Edit'!$I$4:$I$6575),0)</f>
        <v>0</v>
      </c>
    </row>
    <row r="6162" spans="2:6">
      <c r="B6162" s="475"/>
      <c r="C6162" s="380" t="str">
        <f>IFERROR(_xlfn.XLOOKUP($B6162,'Reference Prices - Do Not Edit'!$C$4:$C$6575,'Reference Prices - Do Not Edit'!$B$4:$B$6575),"-")</f>
        <v>-</v>
      </c>
      <c r="D6162" s="23">
        <f>IFERROR(_xlfn.XLOOKUP($B6162,'Reference Prices - Do Not Edit'!$C$4:$C$6575,'Reference Prices - Do Not Edit'!$D$4:$D$6575),0)</f>
        <v>0</v>
      </c>
      <c r="E6162" s="23">
        <f>IFERROR(_xlfn.XLOOKUP($B6162,'Reference Prices - Do Not Edit'!$C$4:$C$6575,'Reference Prices - Do Not Edit'!$E$4:$E$6575),0)</f>
        <v>0</v>
      </c>
      <c r="F6162" s="25">
        <f>IFERROR(_xlfn.XLOOKUP($B6162,'Reference Prices - Do Not Edit'!$C$4:$C$6575,'Reference Prices - Do Not Edit'!$I$4:$I$6575),0)</f>
        <v>0</v>
      </c>
    </row>
    <row r="6163" spans="2:6">
      <c r="B6163" s="475"/>
      <c r="C6163" s="380" t="str">
        <f>IFERROR(_xlfn.XLOOKUP($B6163,'Reference Prices - Do Not Edit'!$C$4:$C$6575,'Reference Prices - Do Not Edit'!$B$4:$B$6575),"-")</f>
        <v>-</v>
      </c>
      <c r="D6163" s="23">
        <f>IFERROR(_xlfn.XLOOKUP($B6163,'Reference Prices - Do Not Edit'!$C$4:$C$6575,'Reference Prices - Do Not Edit'!$D$4:$D$6575),0)</f>
        <v>0</v>
      </c>
      <c r="E6163" s="23">
        <f>IFERROR(_xlfn.XLOOKUP($B6163,'Reference Prices - Do Not Edit'!$C$4:$C$6575,'Reference Prices - Do Not Edit'!$E$4:$E$6575),0)</f>
        <v>0</v>
      </c>
      <c r="F6163" s="25">
        <f>IFERROR(_xlfn.XLOOKUP($B6163,'Reference Prices - Do Not Edit'!$C$4:$C$6575,'Reference Prices - Do Not Edit'!$I$4:$I$6575),0)</f>
        <v>0</v>
      </c>
    </row>
    <row r="6164" spans="2:6">
      <c r="B6164" s="475"/>
      <c r="C6164" s="380" t="str">
        <f>IFERROR(_xlfn.XLOOKUP($B6164,'Reference Prices - Do Not Edit'!$C$4:$C$6575,'Reference Prices - Do Not Edit'!$B$4:$B$6575),"-")</f>
        <v>-</v>
      </c>
      <c r="D6164" s="23">
        <f>IFERROR(_xlfn.XLOOKUP($B6164,'Reference Prices - Do Not Edit'!$C$4:$C$6575,'Reference Prices - Do Not Edit'!$D$4:$D$6575),0)</f>
        <v>0</v>
      </c>
      <c r="E6164" s="23">
        <f>IFERROR(_xlfn.XLOOKUP($B6164,'Reference Prices - Do Not Edit'!$C$4:$C$6575,'Reference Prices - Do Not Edit'!$E$4:$E$6575),0)</f>
        <v>0</v>
      </c>
      <c r="F6164" s="25">
        <f>IFERROR(_xlfn.XLOOKUP($B6164,'Reference Prices - Do Not Edit'!$C$4:$C$6575,'Reference Prices - Do Not Edit'!$I$4:$I$6575),0)</f>
        <v>0</v>
      </c>
    </row>
    <row r="6165" spans="2:6">
      <c r="B6165" s="475"/>
      <c r="C6165" s="380" t="str">
        <f>IFERROR(_xlfn.XLOOKUP($B6165,'Reference Prices - Do Not Edit'!$C$4:$C$6575,'Reference Prices - Do Not Edit'!$B$4:$B$6575),"-")</f>
        <v>-</v>
      </c>
      <c r="D6165" s="23">
        <f>IFERROR(_xlfn.XLOOKUP($B6165,'Reference Prices - Do Not Edit'!$C$4:$C$6575,'Reference Prices - Do Not Edit'!$D$4:$D$6575),0)</f>
        <v>0</v>
      </c>
      <c r="E6165" s="23">
        <f>IFERROR(_xlfn.XLOOKUP($B6165,'Reference Prices - Do Not Edit'!$C$4:$C$6575,'Reference Prices - Do Not Edit'!$E$4:$E$6575),0)</f>
        <v>0</v>
      </c>
      <c r="F6165" s="25">
        <f>IFERROR(_xlfn.XLOOKUP($B6165,'Reference Prices - Do Not Edit'!$C$4:$C$6575,'Reference Prices - Do Not Edit'!$I$4:$I$6575),0)</f>
        <v>0</v>
      </c>
    </row>
    <row r="6166" spans="2:6">
      <c r="B6166" s="475"/>
      <c r="C6166" s="380" t="str">
        <f>IFERROR(_xlfn.XLOOKUP($B6166,'Reference Prices - Do Not Edit'!$C$4:$C$6575,'Reference Prices - Do Not Edit'!$B$4:$B$6575),"-")</f>
        <v>-</v>
      </c>
      <c r="D6166" s="23">
        <f>IFERROR(_xlfn.XLOOKUP($B6166,'Reference Prices - Do Not Edit'!$C$4:$C$6575,'Reference Prices - Do Not Edit'!$D$4:$D$6575),0)</f>
        <v>0</v>
      </c>
      <c r="E6166" s="23">
        <f>IFERROR(_xlfn.XLOOKUP($B6166,'Reference Prices - Do Not Edit'!$C$4:$C$6575,'Reference Prices - Do Not Edit'!$E$4:$E$6575),0)</f>
        <v>0</v>
      </c>
      <c r="F6166" s="25">
        <f>IFERROR(_xlfn.XLOOKUP($B6166,'Reference Prices - Do Not Edit'!$C$4:$C$6575,'Reference Prices - Do Not Edit'!$I$4:$I$6575),0)</f>
        <v>0</v>
      </c>
    </row>
    <row r="6167" spans="2:6">
      <c r="B6167" s="475"/>
      <c r="C6167" s="380" t="str">
        <f>IFERROR(_xlfn.XLOOKUP($B6167,'Reference Prices - Do Not Edit'!$C$4:$C$6575,'Reference Prices - Do Not Edit'!$B$4:$B$6575),"-")</f>
        <v>-</v>
      </c>
      <c r="D6167" s="23">
        <f>IFERROR(_xlfn.XLOOKUP($B6167,'Reference Prices - Do Not Edit'!$C$4:$C$6575,'Reference Prices - Do Not Edit'!$D$4:$D$6575),0)</f>
        <v>0</v>
      </c>
      <c r="E6167" s="23">
        <f>IFERROR(_xlfn.XLOOKUP($B6167,'Reference Prices - Do Not Edit'!$C$4:$C$6575,'Reference Prices - Do Not Edit'!$E$4:$E$6575),0)</f>
        <v>0</v>
      </c>
      <c r="F6167" s="25">
        <f>IFERROR(_xlfn.XLOOKUP($B6167,'Reference Prices - Do Not Edit'!$C$4:$C$6575,'Reference Prices - Do Not Edit'!$I$4:$I$6575),0)</f>
        <v>0</v>
      </c>
    </row>
    <row r="6168" spans="2:6">
      <c r="B6168" s="475"/>
      <c r="C6168" s="380" t="str">
        <f>IFERROR(_xlfn.XLOOKUP($B6168,'Reference Prices - Do Not Edit'!$C$4:$C$6575,'Reference Prices - Do Not Edit'!$B$4:$B$6575),"-")</f>
        <v>-</v>
      </c>
      <c r="D6168" s="23">
        <f>IFERROR(_xlfn.XLOOKUP($B6168,'Reference Prices - Do Not Edit'!$C$4:$C$6575,'Reference Prices - Do Not Edit'!$D$4:$D$6575),0)</f>
        <v>0</v>
      </c>
      <c r="E6168" s="23">
        <f>IFERROR(_xlfn.XLOOKUP($B6168,'Reference Prices - Do Not Edit'!$C$4:$C$6575,'Reference Prices - Do Not Edit'!$E$4:$E$6575),0)</f>
        <v>0</v>
      </c>
      <c r="F6168" s="25">
        <f>IFERROR(_xlfn.XLOOKUP($B6168,'Reference Prices - Do Not Edit'!$C$4:$C$6575,'Reference Prices - Do Not Edit'!$I$4:$I$6575),0)</f>
        <v>0</v>
      </c>
    </row>
    <row r="6169" spans="2:6">
      <c r="B6169" s="475"/>
      <c r="C6169" s="380" t="str">
        <f>IFERROR(_xlfn.XLOOKUP($B6169,'Reference Prices - Do Not Edit'!$C$4:$C$6575,'Reference Prices - Do Not Edit'!$B$4:$B$6575),"-")</f>
        <v>-</v>
      </c>
      <c r="D6169" s="23">
        <f>IFERROR(_xlfn.XLOOKUP($B6169,'Reference Prices - Do Not Edit'!$C$4:$C$6575,'Reference Prices - Do Not Edit'!$D$4:$D$6575),0)</f>
        <v>0</v>
      </c>
      <c r="E6169" s="23">
        <f>IFERROR(_xlfn.XLOOKUP($B6169,'Reference Prices - Do Not Edit'!$C$4:$C$6575,'Reference Prices - Do Not Edit'!$E$4:$E$6575),0)</f>
        <v>0</v>
      </c>
      <c r="F6169" s="25">
        <f>IFERROR(_xlfn.XLOOKUP($B6169,'Reference Prices - Do Not Edit'!$C$4:$C$6575,'Reference Prices - Do Not Edit'!$I$4:$I$6575),0)</f>
        <v>0</v>
      </c>
    </row>
    <row r="6170" spans="2:6">
      <c r="B6170" s="475"/>
      <c r="C6170" s="380" t="str">
        <f>IFERROR(_xlfn.XLOOKUP($B6170,'Reference Prices - Do Not Edit'!$C$4:$C$6575,'Reference Prices - Do Not Edit'!$B$4:$B$6575),"-")</f>
        <v>-</v>
      </c>
      <c r="D6170" s="23">
        <f>IFERROR(_xlfn.XLOOKUP($B6170,'Reference Prices - Do Not Edit'!$C$4:$C$6575,'Reference Prices - Do Not Edit'!$D$4:$D$6575),0)</f>
        <v>0</v>
      </c>
      <c r="E6170" s="23">
        <f>IFERROR(_xlfn.XLOOKUP($B6170,'Reference Prices - Do Not Edit'!$C$4:$C$6575,'Reference Prices - Do Not Edit'!$E$4:$E$6575),0)</f>
        <v>0</v>
      </c>
      <c r="F6170" s="25">
        <f>IFERROR(_xlfn.XLOOKUP($B6170,'Reference Prices - Do Not Edit'!$C$4:$C$6575,'Reference Prices - Do Not Edit'!$I$4:$I$6575),0)</f>
        <v>0</v>
      </c>
    </row>
    <row r="6171" spans="2:6">
      <c r="B6171" s="475"/>
      <c r="C6171" s="380" t="str">
        <f>IFERROR(_xlfn.XLOOKUP($B6171,'Reference Prices - Do Not Edit'!$C$4:$C$6575,'Reference Prices - Do Not Edit'!$B$4:$B$6575),"-")</f>
        <v>-</v>
      </c>
      <c r="D6171" s="23">
        <f>IFERROR(_xlfn.XLOOKUP($B6171,'Reference Prices - Do Not Edit'!$C$4:$C$6575,'Reference Prices - Do Not Edit'!$D$4:$D$6575),0)</f>
        <v>0</v>
      </c>
      <c r="E6171" s="23">
        <f>IFERROR(_xlfn.XLOOKUP($B6171,'Reference Prices - Do Not Edit'!$C$4:$C$6575,'Reference Prices - Do Not Edit'!$E$4:$E$6575),0)</f>
        <v>0</v>
      </c>
      <c r="F6171" s="25">
        <f>IFERROR(_xlfn.XLOOKUP($B6171,'Reference Prices - Do Not Edit'!$C$4:$C$6575,'Reference Prices - Do Not Edit'!$I$4:$I$6575),0)</f>
        <v>0</v>
      </c>
    </row>
    <row r="6172" spans="2:6">
      <c r="B6172" s="475"/>
      <c r="C6172" s="380" t="str">
        <f>IFERROR(_xlfn.XLOOKUP($B6172,'Reference Prices - Do Not Edit'!$C$4:$C$6575,'Reference Prices - Do Not Edit'!$B$4:$B$6575),"-")</f>
        <v>-</v>
      </c>
      <c r="D6172" s="23">
        <f>IFERROR(_xlfn.XLOOKUP($B6172,'Reference Prices - Do Not Edit'!$C$4:$C$6575,'Reference Prices - Do Not Edit'!$D$4:$D$6575),0)</f>
        <v>0</v>
      </c>
      <c r="E6172" s="23">
        <f>IFERROR(_xlfn.XLOOKUP($B6172,'Reference Prices - Do Not Edit'!$C$4:$C$6575,'Reference Prices - Do Not Edit'!$E$4:$E$6575),0)</f>
        <v>0</v>
      </c>
      <c r="F6172" s="25">
        <f>IFERROR(_xlfn.XLOOKUP($B6172,'Reference Prices - Do Not Edit'!$C$4:$C$6575,'Reference Prices - Do Not Edit'!$I$4:$I$6575),0)</f>
        <v>0</v>
      </c>
    </row>
    <row r="6173" spans="2:6">
      <c r="B6173" s="475"/>
      <c r="C6173" s="380" t="str">
        <f>IFERROR(_xlfn.XLOOKUP($B6173,'Reference Prices - Do Not Edit'!$C$4:$C$6575,'Reference Prices - Do Not Edit'!$B$4:$B$6575),"-")</f>
        <v>-</v>
      </c>
      <c r="D6173" s="23">
        <f>IFERROR(_xlfn.XLOOKUP($B6173,'Reference Prices - Do Not Edit'!$C$4:$C$6575,'Reference Prices - Do Not Edit'!$D$4:$D$6575),0)</f>
        <v>0</v>
      </c>
      <c r="E6173" s="23">
        <f>IFERROR(_xlfn.XLOOKUP($B6173,'Reference Prices - Do Not Edit'!$C$4:$C$6575,'Reference Prices - Do Not Edit'!$E$4:$E$6575),0)</f>
        <v>0</v>
      </c>
      <c r="F6173" s="25">
        <f>IFERROR(_xlfn.XLOOKUP($B6173,'Reference Prices - Do Not Edit'!$C$4:$C$6575,'Reference Prices - Do Not Edit'!$I$4:$I$6575),0)</f>
        <v>0</v>
      </c>
    </row>
    <row r="6174" spans="2:6">
      <c r="B6174" s="475"/>
      <c r="C6174" s="380" t="str">
        <f>IFERROR(_xlfn.XLOOKUP($B6174,'Reference Prices - Do Not Edit'!$C$4:$C$6575,'Reference Prices - Do Not Edit'!$B$4:$B$6575),"-")</f>
        <v>-</v>
      </c>
      <c r="D6174" s="23">
        <f>IFERROR(_xlfn.XLOOKUP($B6174,'Reference Prices - Do Not Edit'!$C$4:$C$6575,'Reference Prices - Do Not Edit'!$D$4:$D$6575),0)</f>
        <v>0</v>
      </c>
      <c r="E6174" s="23">
        <f>IFERROR(_xlfn.XLOOKUP($B6174,'Reference Prices - Do Not Edit'!$C$4:$C$6575,'Reference Prices - Do Not Edit'!$E$4:$E$6575),0)</f>
        <v>0</v>
      </c>
      <c r="F6174" s="25">
        <f>IFERROR(_xlfn.XLOOKUP($B6174,'Reference Prices - Do Not Edit'!$C$4:$C$6575,'Reference Prices - Do Not Edit'!$I$4:$I$6575),0)</f>
        <v>0</v>
      </c>
    </row>
    <row r="6175" spans="2:6">
      <c r="B6175" s="475"/>
      <c r="C6175" s="380" t="str">
        <f>IFERROR(_xlfn.XLOOKUP($B6175,'Reference Prices - Do Not Edit'!$C$4:$C$6575,'Reference Prices - Do Not Edit'!$B$4:$B$6575),"-")</f>
        <v>-</v>
      </c>
      <c r="D6175" s="23">
        <f>IFERROR(_xlfn.XLOOKUP($B6175,'Reference Prices - Do Not Edit'!$C$4:$C$6575,'Reference Prices - Do Not Edit'!$D$4:$D$6575),0)</f>
        <v>0</v>
      </c>
      <c r="E6175" s="23">
        <f>IFERROR(_xlfn.XLOOKUP($B6175,'Reference Prices - Do Not Edit'!$C$4:$C$6575,'Reference Prices - Do Not Edit'!$E$4:$E$6575),0)</f>
        <v>0</v>
      </c>
      <c r="F6175" s="25">
        <f>IFERROR(_xlfn.XLOOKUP($B6175,'Reference Prices - Do Not Edit'!$C$4:$C$6575,'Reference Prices - Do Not Edit'!$I$4:$I$6575),0)</f>
        <v>0</v>
      </c>
    </row>
    <row r="6176" spans="2:6">
      <c r="B6176" s="475"/>
      <c r="C6176" s="380" t="str">
        <f>IFERROR(_xlfn.XLOOKUP($B6176,'Reference Prices - Do Not Edit'!$C$4:$C$6575,'Reference Prices - Do Not Edit'!$B$4:$B$6575),"-")</f>
        <v>-</v>
      </c>
      <c r="D6176" s="23">
        <f>IFERROR(_xlfn.XLOOKUP($B6176,'Reference Prices - Do Not Edit'!$C$4:$C$6575,'Reference Prices - Do Not Edit'!$D$4:$D$6575),0)</f>
        <v>0</v>
      </c>
      <c r="E6176" s="23">
        <f>IFERROR(_xlfn.XLOOKUP($B6176,'Reference Prices - Do Not Edit'!$C$4:$C$6575,'Reference Prices - Do Not Edit'!$E$4:$E$6575),0)</f>
        <v>0</v>
      </c>
      <c r="F6176" s="25">
        <f>IFERROR(_xlfn.XLOOKUP($B6176,'Reference Prices - Do Not Edit'!$C$4:$C$6575,'Reference Prices - Do Not Edit'!$I$4:$I$6575),0)</f>
        <v>0</v>
      </c>
    </row>
    <row r="6177" spans="2:6">
      <c r="B6177" s="475"/>
      <c r="C6177" s="380" t="str">
        <f>IFERROR(_xlfn.XLOOKUP($B6177,'Reference Prices - Do Not Edit'!$C$4:$C$6575,'Reference Prices - Do Not Edit'!$B$4:$B$6575),"-")</f>
        <v>-</v>
      </c>
      <c r="D6177" s="23">
        <f>IFERROR(_xlfn.XLOOKUP($B6177,'Reference Prices - Do Not Edit'!$C$4:$C$6575,'Reference Prices - Do Not Edit'!$D$4:$D$6575),0)</f>
        <v>0</v>
      </c>
      <c r="E6177" s="23">
        <f>IFERROR(_xlfn.XLOOKUP($B6177,'Reference Prices - Do Not Edit'!$C$4:$C$6575,'Reference Prices - Do Not Edit'!$E$4:$E$6575),0)</f>
        <v>0</v>
      </c>
      <c r="F6177" s="25">
        <f>IFERROR(_xlfn.XLOOKUP($B6177,'Reference Prices - Do Not Edit'!$C$4:$C$6575,'Reference Prices - Do Not Edit'!$I$4:$I$6575),0)</f>
        <v>0</v>
      </c>
    </row>
    <row r="6178" spans="2:6">
      <c r="B6178" s="475"/>
      <c r="C6178" s="380" t="str">
        <f>IFERROR(_xlfn.XLOOKUP($B6178,'Reference Prices - Do Not Edit'!$C$4:$C$6575,'Reference Prices - Do Not Edit'!$B$4:$B$6575),"-")</f>
        <v>-</v>
      </c>
      <c r="D6178" s="23">
        <f>IFERROR(_xlfn.XLOOKUP($B6178,'Reference Prices - Do Not Edit'!$C$4:$C$6575,'Reference Prices - Do Not Edit'!$D$4:$D$6575),0)</f>
        <v>0</v>
      </c>
      <c r="E6178" s="23">
        <f>IFERROR(_xlfn.XLOOKUP($B6178,'Reference Prices - Do Not Edit'!$C$4:$C$6575,'Reference Prices - Do Not Edit'!$E$4:$E$6575),0)</f>
        <v>0</v>
      </c>
      <c r="F6178" s="25">
        <f>IFERROR(_xlfn.XLOOKUP($B6178,'Reference Prices - Do Not Edit'!$C$4:$C$6575,'Reference Prices - Do Not Edit'!$I$4:$I$6575),0)</f>
        <v>0</v>
      </c>
    </row>
    <row r="6179" spans="2:6">
      <c r="B6179" s="475"/>
      <c r="C6179" s="380" t="str">
        <f>IFERROR(_xlfn.XLOOKUP($B6179,'Reference Prices - Do Not Edit'!$C$4:$C$6575,'Reference Prices - Do Not Edit'!$B$4:$B$6575),"-")</f>
        <v>-</v>
      </c>
      <c r="D6179" s="23">
        <f>IFERROR(_xlfn.XLOOKUP($B6179,'Reference Prices - Do Not Edit'!$C$4:$C$6575,'Reference Prices - Do Not Edit'!$D$4:$D$6575),0)</f>
        <v>0</v>
      </c>
      <c r="E6179" s="23">
        <f>IFERROR(_xlfn.XLOOKUP($B6179,'Reference Prices - Do Not Edit'!$C$4:$C$6575,'Reference Prices - Do Not Edit'!$E$4:$E$6575),0)</f>
        <v>0</v>
      </c>
      <c r="F6179" s="25">
        <f>IFERROR(_xlfn.XLOOKUP($B6179,'Reference Prices - Do Not Edit'!$C$4:$C$6575,'Reference Prices - Do Not Edit'!$I$4:$I$6575),0)</f>
        <v>0</v>
      </c>
    </row>
    <row r="6180" spans="2:6">
      <c r="B6180" s="475"/>
      <c r="C6180" s="380" t="str">
        <f>IFERROR(_xlfn.XLOOKUP($B6180,'Reference Prices - Do Not Edit'!$C$4:$C$6575,'Reference Prices - Do Not Edit'!$B$4:$B$6575),"-")</f>
        <v>-</v>
      </c>
      <c r="D6180" s="23">
        <f>IFERROR(_xlfn.XLOOKUP($B6180,'Reference Prices - Do Not Edit'!$C$4:$C$6575,'Reference Prices - Do Not Edit'!$D$4:$D$6575),0)</f>
        <v>0</v>
      </c>
      <c r="E6180" s="23">
        <f>IFERROR(_xlfn.XLOOKUP($B6180,'Reference Prices - Do Not Edit'!$C$4:$C$6575,'Reference Prices - Do Not Edit'!$E$4:$E$6575),0)</f>
        <v>0</v>
      </c>
      <c r="F6180" s="25">
        <f>IFERROR(_xlfn.XLOOKUP($B6180,'Reference Prices - Do Not Edit'!$C$4:$C$6575,'Reference Prices - Do Not Edit'!$I$4:$I$6575),0)</f>
        <v>0</v>
      </c>
    </row>
    <row r="6181" spans="2:6">
      <c r="B6181" s="475"/>
      <c r="C6181" s="380" t="str">
        <f>IFERROR(_xlfn.XLOOKUP($B6181,'Reference Prices - Do Not Edit'!$C$4:$C$6575,'Reference Prices - Do Not Edit'!$B$4:$B$6575),"-")</f>
        <v>-</v>
      </c>
      <c r="D6181" s="23">
        <f>IFERROR(_xlfn.XLOOKUP($B6181,'Reference Prices - Do Not Edit'!$C$4:$C$6575,'Reference Prices - Do Not Edit'!$D$4:$D$6575),0)</f>
        <v>0</v>
      </c>
      <c r="E6181" s="23">
        <f>IFERROR(_xlfn.XLOOKUP($B6181,'Reference Prices - Do Not Edit'!$C$4:$C$6575,'Reference Prices - Do Not Edit'!$E$4:$E$6575),0)</f>
        <v>0</v>
      </c>
      <c r="F6181" s="25">
        <f>IFERROR(_xlfn.XLOOKUP($B6181,'Reference Prices - Do Not Edit'!$C$4:$C$6575,'Reference Prices - Do Not Edit'!$I$4:$I$6575),0)</f>
        <v>0</v>
      </c>
    </row>
    <row r="6182" spans="2:6">
      <c r="B6182" s="475"/>
      <c r="C6182" s="380" t="str">
        <f>IFERROR(_xlfn.XLOOKUP($B6182,'Reference Prices - Do Not Edit'!$C$4:$C$6575,'Reference Prices - Do Not Edit'!$B$4:$B$6575),"-")</f>
        <v>-</v>
      </c>
      <c r="D6182" s="23">
        <f>IFERROR(_xlfn.XLOOKUP($B6182,'Reference Prices - Do Not Edit'!$C$4:$C$6575,'Reference Prices - Do Not Edit'!$D$4:$D$6575),0)</f>
        <v>0</v>
      </c>
      <c r="E6182" s="23">
        <f>IFERROR(_xlfn.XLOOKUP($B6182,'Reference Prices - Do Not Edit'!$C$4:$C$6575,'Reference Prices - Do Not Edit'!$E$4:$E$6575),0)</f>
        <v>0</v>
      </c>
      <c r="F6182" s="25">
        <f>IFERROR(_xlfn.XLOOKUP($B6182,'Reference Prices - Do Not Edit'!$C$4:$C$6575,'Reference Prices - Do Not Edit'!$I$4:$I$6575),0)</f>
        <v>0</v>
      </c>
    </row>
    <row r="6183" spans="2:6">
      <c r="B6183" s="475"/>
      <c r="C6183" s="380" t="str">
        <f>IFERROR(_xlfn.XLOOKUP($B6183,'Reference Prices - Do Not Edit'!$C$4:$C$6575,'Reference Prices - Do Not Edit'!$B$4:$B$6575),"-")</f>
        <v>-</v>
      </c>
      <c r="D6183" s="23">
        <f>IFERROR(_xlfn.XLOOKUP($B6183,'Reference Prices - Do Not Edit'!$C$4:$C$6575,'Reference Prices - Do Not Edit'!$D$4:$D$6575),0)</f>
        <v>0</v>
      </c>
      <c r="E6183" s="23">
        <f>IFERROR(_xlfn.XLOOKUP($B6183,'Reference Prices - Do Not Edit'!$C$4:$C$6575,'Reference Prices - Do Not Edit'!$E$4:$E$6575),0)</f>
        <v>0</v>
      </c>
      <c r="F6183" s="25">
        <f>IFERROR(_xlfn.XLOOKUP($B6183,'Reference Prices - Do Not Edit'!$C$4:$C$6575,'Reference Prices - Do Not Edit'!$I$4:$I$6575),0)</f>
        <v>0</v>
      </c>
    </row>
    <row r="6184" spans="2:6">
      <c r="B6184" s="475"/>
      <c r="C6184" s="380" t="str">
        <f>IFERROR(_xlfn.XLOOKUP($B6184,'Reference Prices - Do Not Edit'!$C$4:$C$6575,'Reference Prices - Do Not Edit'!$B$4:$B$6575),"-")</f>
        <v>-</v>
      </c>
      <c r="D6184" s="23">
        <f>IFERROR(_xlfn.XLOOKUP($B6184,'Reference Prices - Do Not Edit'!$C$4:$C$6575,'Reference Prices - Do Not Edit'!$D$4:$D$6575),0)</f>
        <v>0</v>
      </c>
      <c r="E6184" s="23">
        <f>IFERROR(_xlfn.XLOOKUP($B6184,'Reference Prices - Do Not Edit'!$C$4:$C$6575,'Reference Prices - Do Not Edit'!$E$4:$E$6575),0)</f>
        <v>0</v>
      </c>
      <c r="F6184" s="25">
        <f>IFERROR(_xlfn.XLOOKUP($B6184,'Reference Prices - Do Not Edit'!$C$4:$C$6575,'Reference Prices - Do Not Edit'!$I$4:$I$6575),0)</f>
        <v>0</v>
      </c>
    </row>
    <row r="6185" spans="2:6">
      <c r="B6185" s="475"/>
      <c r="C6185" s="380" t="str">
        <f>IFERROR(_xlfn.XLOOKUP($B6185,'Reference Prices - Do Not Edit'!$C$4:$C$6575,'Reference Prices - Do Not Edit'!$B$4:$B$6575),"-")</f>
        <v>-</v>
      </c>
      <c r="D6185" s="23">
        <f>IFERROR(_xlfn.XLOOKUP($B6185,'Reference Prices - Do Not Edit'!$C$4:$C$6575,'Reference Prices - Do Not Edit'!$D$4:$D$6575),0)</f>
        <v>0</v>
      </c>
      <c r="E6185" s="23">
        <f>IFERROR(_xlfn.XLOOKUP($B6185,'Reference Prices - Do Not Edit'!$C$4:$C$6575,'Reference Prices - Do Not Edit'!$E$4:$E$6575),0)</f>
        <v>0</v>
      </c>
      <c r="F6185" s="25">
        <f>IFERROR(_xlfn.XLOOKUP($B6185,'Reference Prices - Do Not Edit'!$C$4:$C$6575,'Reference Prices - Do Not Edit'!$I$4:$I$6575),0)</f>
        <v>0</v>
      </c>
    </row>
    <row r="6186" spans="2:6">
      <c r="B6186" s="475"/>
      <c r="C6186" s="380" t="str">
        <f>IFERROR(_xlfn.XLOOKUP($B6186,'Reference Prices - Do Not Edit'!$C$4:$C$6575,'Reference Prices - Do Not Edit'!$B$4:$B$6575),"-")</f>
        <v>-</v>
      </c>
      <c r="D6186" s="23">
        <f>IFERROR(_xlfn.XLOOKUP($B6186,'Reference Prices - Do Not Edit'!$C$4:$C$6575,'Reference Prices - Do Not Edit'!$D$4:$D$6575),0)</f>
        <v>0</v>
      </c>
      <c r="E6186" s="23">
        <f>IFERROR(_xlfn.XLOOKUP($B6186,'Reference Prices - Do Not Edit'!$C$4:$C$6575,'Reference Prices - Do Not Edit'!$E$4:$E$6575),0)</f>
        <v>0</v>
      </c>
      <c r="F6186" s="25">
        <f>IFERROR(_xlfn.XLOOKUP($B6186,'Reference Prices - Do Not Edit'!$C$4:$C$6575,'Reference Prices - Do Not Edit'!$I$4:$I$6575),0)</f>
        <v>0</v>
      </c>
    </row>
    <row r="6187" spans="2:6">
      <c r="B6187" s="475"/>
      <c r="C6187" s="380" t="str">
        <f>IFERROR(_xlfn.XLOOKUP($B6187,'Reference Prices - Do Not Edit'!$C$4:$C$6575,'Reference Prices - Do Not Edit'!$B$4:$B$6575),"-")</f>
        <v>-</v>
      </c>
      <c r="D6187" s="23">
        <f>IFERROR(_xlfn.XLOOKUP($B6187,'Reference Prices - Do Not Edit'!$C$4:$C$6575,'Reference Prices - Do Not Edit'!$D$4:$D$6575),0)</f>
        <v>0</v>
      </c>
      <c r="E6187" s="23">
        <f>IFERROR(_xlfn.XLOOKUP($B6187,'Reference Prices - Do Not Edit'!$C$4:$C$6575,'Reference Prices - Do Not Edit'!$E$4:$E$6575),0)</f>
        <v>0</v>
      </c>
      <c r="F6187" s="25">
        <f>IFERROR(_xlfn.XLOOKUP($B6187,'Reference Prices - Do Not Edit'!$C$4:$C$6575,'Reference Prices - Do Not Edit'!$I$4:$I$6575),0)</f>
        <v>0</v>
      </c>
    </row>
    <row r="6188" spans="2:6">
      <c r="B6188" s="475"/>
      <c r="C6188" s="380" t="str">
        <f>IFERROR(_xlfn.XLOOKUP($B6188,'Reference Prices - Do Not Edit'!$C$4:$C$6575,'Reference Prices - Do Not Edit'!$B$4:$B$6575),"-")</f>
        <v>-</v>
      </c>
      <c r="D6188" s="23">
        <f>IFERROR(_xlfn.XLOOKUP($B6188,'Reference Prices - Do Not Edit'!$C$4:$C$6575,'Reference Prices - Do Not Edit'!$D$4:$D$6575),0)</f>
        <v>0</v>
      </c>
      <c r="E6188" s="23">
        <f>IFERROR(_xlfn.XLOOKUP($B6188,'Reference Prices - Do Not Edit'!$C$4:$C$6575,'Reference Prices - Do Not Edit'!$E$4:$E$6575),0)</f>
        <v>0</v>
      </c>
      <c r="F6188" s="25">
        <f>IFERROR(_xlfn.XLOOKUP($B6188,'Reference Prices - Do Not Edit'!$C$4:$C$6575,'Reference Prices - Do Not Edit'!$I$4:$I$6575),0)</f>
        <v>0</v>
      </c>
    </row>
    <row r="6189" spans="2:6">
      <c r="B6189" s="475"/>
      <c r="C6189" s="380" t="str">
        <f>IFERROR(_xlfn.XLOOKUP($B6189,'Reference Prices - Do Not Edit'!$C$4:$C$6575,'Reference Prices - Do Not Edit'!$B$4:$B$6575),"-")</f>
        <v>-</v>
      </c>
      <c r="D6189" s="23">
        <f>IFERROR(_xlfn.XLOOKUP($B6189,'Reference Prices - Do Not Edit'!$C$4:$C$6575,'Reference Prices - Do Not Edit'!$D$4:$D$6575),0)</f>
        <v>0</v>
      </c>
      <c r="E6189" s="23">
        <f>IFERROR(_xlfn.XLOOKUP($B6189,'Reference Prices - Do Not Edit'!$C$4:$C$6575,'Reference Prices - Do Not Edit'!$E$4:$E$6575),0)</f>
        <v>0</v>
      </c>
      <c r="F6189" s="25">
        <f>IFERROR(_xlfn.XLOOKUP($B6189,'Reference Prices - Do Not Edit'!$C$4:$C$6575,'Reference Prices - Do Not Edit'!$I$4:$I$6575),0)</f>
        <v>0</v>
      </c>
    </row>
    <row r="6190" spans="2:6">
      <c r="B6190" s="475"/>
      <c r="C6190" s="380" t="str">
        <f>IFERROR(_xlfn.XLOOKUP($B6190,'Reference Prices - Do Not Edit'!$C$4:$C$6575,'Reference Prices - Do Not Edit'!$B$4:$B$6575),"-")</f>
        <v>-</v>
      </c>
      <c r="D6190" s="23">
        <f>IFERROR(_xlfn.XLOOKUP($B6190,'Reference Prices - Do Not Edit'!$C$4:$C$6575,'Reference Prices - Do Not Edit'!$D$4:$D$6575),0)</f>
        <v>0</v>
      </c>
      <c r="E6190" s="23">
        <f>IFERROR(_xlfn.XLOOKUP($B6190,'Reference Prices - Do Not Edit'!$C$4:$C$6575,'Reference Prices - Do Not Edit'!$E$4:$E$6575),0)</f>
        <v>0</v>
      </c>
      <c r="F6190" s="25">
        <f>IFERROR(_xlfn.XLOOKUP($B6190,'Reference Prices - Do Not Edit'!$C$4:$C$6575,'Reference Prices - Do Not Edit'!$I$4:$I$6575),0)</f>
        <v>0</v>
      </c>
    </row>
    <row r="6191" spans="2:6">
      <c r="B6191" s="475"/>
      <c r="C6191" s="380" t="str">
        <f>IFERROR(_xlfn.XLOOKUP($B6191,'Reference Prices - Do Not Edit'!$C$4:$C$6575,'Reference Prices - Do Not Edit'!$B$4:$B$6575),"-")</f>
        <v>-</v>
      </c>
      <c r="D6191" s="23">
        <f>IFERROR(_xlfn.XLOOKUP($B6191,'Reference Prices - Do Not Edit'!$C$4:$C$6575,'Reference Prices - Do Not Edit'!$D$4:$D$6575),0)</f>
        <v>0</v>
      </c>
      <c r="E6191" s="23">
        <f>IFERROR(_xlfn.XLOOKUP($B6191,'Reference Prices - Do Not Edit'!$C$4:$C$6575,'Reference Prices - Do Not Edit'!$E$4:$E$6575),0)</f>
        <v>0</v>
      </c>
      <c r="F6191" s="25">
        <f>IFERROR(_xlfn.XLOOKUP($B6191,'Reference Prices - Do Not Edit'!$C$4:$C$6575,'Reference Prices - Do Not Edit'!$I$4:$I$6575),0)</f>
        <v>0</v>
      </c>
    </row>
    <row r="6192" spans="2:6">
      <c r="B6192" s="475"/>
      <c r="C6192" s="380" t="str">
        <f>IFERROR(_xlfn.XLOOKUP($B6192,'Reference Prices - Do Not Edit'!$C$4:$C$6575,'Reference Prices - Do Not Edit'!$B$4:$B$6575),"-")</f>
        <v>-</v>
      </c>
      <c r="D6192" s="23">
        <f>IFERROR(_xlfn.XLOOKUP($B6192,'Reference Prices - Do Not Edit'!$C$4:$C$6575,'Reference Prices - Do Not Edit'!$D$4:$D$6575),0)</f>
        <v>0</v>
      </c>
      <c r="E6192" s="23">
        <f>IFERROR(_xlfn.XLOOKUP($B6192,'Reference Prices - Do Not Edit'!$C$4:$C$6575,'Reference Prices - Do Not Edit'!$E$4:$E$6575),0)</f>
        <v>0</v>
      </c>
      <c r="F6192" s="25">
        <f>IFERROR(_xlfn.XLOOKUP($B6192,'Reference Prices - Do Not Edit'!$C$4:$C$6575,'Reference Prices - Do Not Edit'!$I$4:$I$6575),0)</f>
        <v>0</v>
      </c>
    </row>
    <row r="6193" spans="2:6">
      <c r="B6193" s="475"/>
      <c r="C6193" s="380" t="str">
        <f>IFERROR(_xlfn.XLOOKUP($B6193,'Reference Prices - Do Not Edit'!$C$4:$C$6575,'Reference Prices - Do Not Edit'!$B$4:$B$6575),"-")</f>
        <v>-</v>
      </c>
      <c r="D6193" s="23">
        <f>IFERROR(_xlfn.XLOOKUP($B6193,'Reference Prices - Do Not Edit'!$C$4:$C$6575,'Reference Prices - Do Not Edit'!$D$4:$D$6575),0)</f>
        <v>0</v>
      </c>
      <c r="E6193" s="23">
        <f>IFERROR(_xlfn.XLOOKUP($B6193,'Reference Prices - Do Not Edit'!$C$4:$C$6575,'Reference Prices - Do Not Edit'!$E$4:$E$6575),0)</f>
        <v>0</v>
      </c>
      <c r="F6193" s="25">
        <f>IFERROR(_xlfn.XLOOKUP($B6193,'Reference Prices - Do Not Edit'!$C$4:$C$6575,'Reference Prices - Do Not Edit'!$I$4:$I$6575),0)</f>
        <v>0</v>
      </c>
    </row>
    <row r="6194" spans="2:6">
      <c r="B6194" s="475"/>
      <c r="C6194" s="380" t="str">
        <f>IFERROR(_xlfn.XLOOKUP($B6194,'Reference Prices - Do Not Edit'!$C$4:$C$6575,'Reference Prices - Do Not Edit'!$B$4:$B$6575),"-")</f>
        <v>-</v>
      </c>
      <c r="D6194" s="23">
        <f>IFERROR(_xlfn.XLOOKUP($B6194,'Reference Prices - Do Not Edit'!$C$4:$C$6575,'Reference Prices - Do Not Edit'!$D$4:$D$6575),0)</f>
        <v>0</v>
      </c>
      <c r="E6194" s="23">
        <f>IFERROR(_xlfn.XLOOKUP($B6194,'Reference Prices - Do Not Edit'!$C$4:$C$6575,'Reference Prices - Do Not Edit'!$E$4:$E$6575),0)</f>
        <v>0</v>
      </c>
      <c r="F6194" s="25">
        <f>IFERROR(_xlfn.XLOOKUP($B6194,'Reference Prices - Do Not Edit'!$C$4:$C$6575,'Reference Prices - Do Not Edit'!$I$4:$I$6575),0)</f>
        <v>0</v>
      </c>
    </row>
    <row r="6195" spans="2:6">
      <c r="B6195" s="475"/>
      <c r="C6195" s="380" t="str">
        <f>IFERROR(_xlfn.XLOOKUP($B6195,'Reference Prices - Do Not Edit'!$C$4:$C$6575,'Reference Prices - Do Not Edit'!$B$4:$B$6575),"-")</f>
        <v>-</v>
      </c>
      <c r="D6195" s="23">
        <f>IFERROR(_xlfn.XLOOKUP($B6195,'Reference Prices - Do Not Edit'!$C$4:$C$6575,'Reference Prices - Do Not Edit'!$D$4:$D$6575),0)</f>
        <v>0</v>
      </c>
      <c r="E6195" s="23">
        <f>IFERROR(_xlfn.XLOOKUP($B6195,'Reference Prices - Do Not Edit'!$C$4:$C$6575,'Reference Prices - Do Not Edit'!$E$4:$E$6575),0)</f>
        <v>0</v>
      </c>
      <c r="F6195" s="25">
        <f>IFERROR(_xlfn.XLOOKUP($B6195,'Reference Prices - Do Not Edit'!$C$4:$C$6575,'Reference Prices - Do Not Edit'!$I$4:$I$6575),0)</f>
        <v>0</v>
      </c>
    </row>
    <row r="6196" spans="2:6">
      <c r="B6196" s="475"/>
      <c r="C6196" s="380" t="str">
        <f>IFERROR(_xlfn.XLOOKUP($B6196,'Reference Prices - Do Not Edit'!$C$4:$C$6575,'Reference Prices - Do Not Edit'!$B$4:$B$6575),"-")</f>
        <v>-</v>
      </c>
      <c r="D6196" s="23">
        <f>IFERROR(_xlfn.XLOOKUP($B6196,'Reference Prices - Do Not Edit'!$C$4:$C$6575,'Reference Prices - Do Not Edit'!$D$4:$D$6575),0)</f>
        <v>0</v>
      </c>
      <c r="E6196" s="23">
        <f>IFERROR(_xlfn.XLOOKUP($B6196,'Reference Prices - Do Not Edit'!$C$4:$C$6575,'Reference Prices - Do Not Edit'!$E$4:$E$6575),0)</f>
        <v>0</v>
      </c>
      <c r="F6196" s="25">
        <f>IFERROR(_xlfn.XLOOKUP($B6196,'Reference Prices - Do Not Edit'!$C$4:$C$6575,'Reference Prices - Do Not Edit'!$I$4:$I$6575),0)</f>
        <v>0</v>
      </c>
    </row>
    <row r="6197" spans="2:6">
      <c r="B6197" s="475"/>
      <c r="C6197" s="380" t="str">
        <f>IFERROR(_xlfn.XLOOKUP($B6197,'Reference Prices - Do Not Edit'!$C$4:$C$6575,'Reference Prices - Do Not Edit'!$B$4:$B$6575),"-")</f>
        <v>-</v>
      </c>
      <c r="D6197" s="23">
        <f>IFERROR(_xlfn.XLOOKUP($B6197,'Reference Prices - Do Not Edit'!$C$4:$C$6575,'Reference Prices - Do Not Edit'!$D$4:$D$6575),0)</f>
        <v>0</v>
      </c>
      <c r="E6197" s="23">
        <f>IFERROR(_xlfn.XLOOKUP($B6197,'Reference Prices - Do Not Edit'!$C$4:$C$6575,'Reference Prices - Do Not Edit'!$E$4:$E$6575),0)</f>
        <v>0</v>
      </c>
      <c r="F6197" s="25">
        <f>IFERROR(_xlfn.XLOOKUP($B6197,'Reference Prices - Do Not Edit'!$C$4:$C$6575,'Reference Prices - Do Not Edit'!$I$4:$I$6575),0)</f>
        <v>0</v>
      </c>
    </row>
    <row r="6198" spans="2:6">
      <c r="B6198" s="475"/>
      <c r="C6198" s="380" t="str">
        <f>IFERROR(_xlfn.XLOOKUP($B6198,'Reference Prices - Do Not Edit'!$C$4:$C$6575,'Reference Prices - Do Not Edit'!$B$4:$B$6575),"-")</f>
        <v>-</v>
      </c>
      <c r="D6198" s="23">
        <f>IFERROR(_xlfn.XLOOKUP($B6198,'Reference Prices - Do Not Edit'!$C$4:$C$6575,'Reference Prices - Do Not Edit'!$D$4:$D$6575),0)</f>
        <v>0</v>
      </c>
      <c r="E6198" s="23">
        <f>IFERROR(_xlfn.XLOOKUP($B6198,'Reference Prices - Do Not Edit'!$C$4:$C$6575,'Reference Prices - Do Not Edit'!$E$4:$E$6575),0)</f>
        <v>0</v>
      </c>
      <c r="F6198" s="25">
        <f>IFERROR(_xlfn.XLOOKUP($B6198,'Reference Prices - Do Not Edit'!$C$4:$C$6575,'Reference Prices - Do Not Edit'!$I$4:$I$6575),0)</f>
        <v>0</v>
      </c>
    </row>
    <row r="6199" spans="2:6">
      <c r="B6199" s="475"/>
      <c r="C6199" s="380" t="str">
        <f>IFERROR(_xlfn.XLOOKUP($B6199,'Reference Prices - Do Not Edit'!$C$4:$C$6575,'Reference Prices - Do Not Edit'!$B$4:$B$6575),"-")</f>
        <v>-</v>
      </c>
      <c r="D6199" s="23">
        <f>IFERROR(_xlfn.XLOOKUP($B6199,'Reference Prices - Do Not Edit'!$C$4:$C$6575,'Reference Prices - Do Not Edit'!$D$4:$D$6575),0)</f>
        <v>0</v>
      </c>
      <c r="E6199" s="23">
        <f>IFERROR(_xlfn.XLOOKUP($B6199,'Reference Prices - Do Not Edit'!$C$4:$C$6575,'Reference Prices - Do Not Edit'!$E$4:$E$6575),0)</f>
        <v>0</v>
      </c>
      <c r="F6199" s="25">
        <f>IFERROR(_xlfn.XLOOKUP($B6199,'Reference Prices - Do Not Edit'!$C$4:$C$6575,'Reference Prices - Do Not Edit'!$I$4:$I$6575),0)</f>
        <v>0</v>
      </c>
    </row>
    <row r="6200" spans="2:6">
      <c r="B6200" s="475"/>
      <c r="C6200" s="380" t="str">
        <f>IFERROR(_xlfn.XLOOKUP($B6200,'Reference Prices - Do Not Edit'!$C$4:$C$6575,'Reference Prices - Do Not Edit'!$B$4:$B$6575),"-")</f>
        <v>-</v>
      </c>
      <c r="D6200" s="23">
        <f>IFERROR(_xlfn.XLOOKUP($B6200,'Reference Prices - Do Not Edit'!$C$4:$C$6575,'Reference Prices - Do Not Edit'!$D$4:$D$6575),0)</f>
        <v>0</v>
      </c>
      <c r="E6200" s="23">
        <f>IFERROR(_xlfn.XLOOKUP($B6200,'Reference Prices - Do Not Edit'!$C$4:$C$6575,'Reference Prices - Do Not Edit'!$E$4:$E$6575),0)</f>
        <v>0</v>
      </c>
      <c r="F6200" s="25">
        <f>IFERROR(_xlfn.XLOOKUP($B6200,'Reference Prices - Do Not Edit'!$C$4:$C$6575,'Reference Prices - Do Not Edit'!$I$4:$I$6575),0)</f>
        <v>0</v>
      </c>
    </row>
    <row r="6201" spans="2:6">
      <c r="B6201" s="475"/>
      <c r="C6201" s="380" t="str">
        <f>IFERROR(_xlfn.XLOOKUP($B6201,'Reference Prices - Do Not Edit'!$C$4:$C$6575,'Reference Prices - Do Not Edit'!$B$4:$B$6575),"-")</f>
        <v>-</v>
      </c>
      <c r="D6201" s="23">
        <f>IFERROR(_xlfn.XLOOKUP($B6201,'Reference Prices - Do Not Edit'!$C$4:$C$6575,'Reference Prices - Do Not Edit'!$D$4:$D$6575),0)</f>
        <v>0</v>
      </c>
      <c r="E6201" s="23">
        <f>IFERROR(_xlfn.XLOOKUP($B6201,'Reference Prices - Do Not Edit'!$C$4:$C$6575,'Reference Prices - Do Not Edit'!$E$4:$E$6575),0)</f>
        <v>0</v>
      </c>
      <c r="F6201" s="25">
        <f>IFERROR(_xlfn.XLOOKUP($B6201,'Reference Prices - Do Not Edit'!$C$4:$C$6575,'Reference Prices - Do Not Edit'!$I$4:$I$6575),0)</f>
        <v>0</v>
      </c>
    </row>
    <row r="6202" spans="2:6">
      <c r="B6202" s="475"/>
      <c r="C6202" s="380" t="str">
        <f>IFERROR(_xlfn.XLOOKUP($B6202,'Reference Prices - Do Not Edit'!$C$4:$C$6575,'Reference Prices - Do Not Edit'!$B$4:$B$6575),"-")</f>
        <v>-</v>
      </c>
      <c r="D6202" s="23">
        <f>IFERROR(_xlfn.XLOOKUP($B6202,'Reference Prices - Do Not Edit'!$C$4:$C$6575,'Reference Prices - Do Not Edit'!$D$4:$D$6575),0)</f>
        <v>0</v>
      </c>
      <c r="E6202" s="23">
        <f>IFERROR(_xlfn.XLOOKUP($B6202,'Reference Prices - Do Not Edit'!$C$4:$C$6575,'Reference Prices - Do Not Edit'!$E$4:$E$6575),0)</f>
        <v>0</v>
      </c>
      <c r="F6202" s="25">
        <f>IFERROR(_xlfn.XLOOKUP($B6202,'Reference Prices - Do Not Edit'!$C$4:$C$6575,'Reference Prices - Do Not Edit'!$I$4:$I$6575),0)</f>
        <v>0</v>
      </c>
    </row>
    <row r="6203" spans="2:6">
      <c r="B6203" s="475"/>
      <c r="C6203" s="380" t="str">
        <f>IFERROR(_xlfn.XLOOKUP($B6203,'Reference Prices - Do Not Edit'!$C$4:$C$6575,'Reference Prices - Do Not Edit'!$B$4:$B$6575),"-")</f>
        <v>-</v>
      </c>
      <c r="D6203" s="23">
        <f>IFERROR(_xlfn.XLOOKUP($B6203,'Reference Prices - Do Not Edit'!$C$4:$C$6575,'Reference Prices - Do Not Edit'!$D$4:$D$6575),0)</f>
        <v>0</v>
      </c>
      <c r="E6203" s="23">
        <f>IFERROR(_xlfn.XLOOKUP($B6203,'Reference Prices - Do Not Edit'!$C$4:$C$6575,'Reference Prices - Do Not Edit'!$E$4:$E$6575),0)</f>
        <v>0</v>
      </c>
      <c r="F6203" s="25">
        <f>IFERROR(_xlfn.XLOOKUP($B6203,'Reference Prices - Do Not Edit'!$C$4:$C$6575,'Reference Prices - Do Not Edit'!$I$4:$I$6575),0)</f>
        <v>0</v>
      </c>
    </row>
    <row r="6204" spans="2:6">
      <c r="B6204" s="475"/>
      <c r="C6204" s="380" t="str">
        <f>IFERROR(_xlfn.XLOOKUP($B6204,'Reference Prices - Do Not Edit'!$C$4:$C$6575,'Reference Prices - Do Not Edit'!$B$4:$B$6575),"-")</f>
        <v>-</v>
      </c>
      <c r="D6204" s="23">
        <f>IFERROR(_xlfn.XLOOKUP($B6204,'Reference Prices - Do Not Edit'!$C$4:$C$6575,'Reference Prices - Do Not Edit'!$D$4:$D$6575),0)</f>
        <v>0</v>
      </c>
      <c r="E6204" s="23">
        <f>IFERROR(_xlfn.XLOOKUP($B6204,'Reference Prices - Do Not Edit'!$C$4:$C$6575,'Reference Prices - Do Not Edit'!$E$4:$E$6575),0)</f>
        <v>0</v>
      </c>
      <c r="F6204" s="25">
        <f>IFERROR(_xlfn.XLOOKUP($B6204,'Reference Prices - Do Not Edit'!$C$4:$C$6575,'Reference Prices - Do Not Edit'!$I$4:$I$6575),0)</f>
        <v>0</v>
      </c>
    </row>
    <row r="6205" spans="2:6">
      <c r="B6205" s="475"/>
      <c r="C6205" s="380" t="str">
        <f>IFERROR(_xlfn.XLOOKUP($B6205,'Reference Prices - Do Not Edit'!$C$4:$C$6575,'Reference Prices - Do Not Edit'!$B$4:$B$6575),"-")</f>
        <v>-</v>
      </c>
      <c r="D6205" s="23">
        <f>IFERROR(_xlfn.XLOOKUP($B6205,'Reference Prices - Do Not Edit'!$C$4:$C$6575,'Reference Prices - Do Not Edit'!$D$4:$D$6575),0)</f>
        <v>0</v>
      </c>
      <c r="E6205" s="23">
        <f>IFERROR(_xlfn.XLOOKUP($B6205,'Reference Prices - Do Not Edit'!$C$4:$C$6575,'Reference Prices - Do Not Edit'!$E$4:$E$6575),0)</f>
        <v>0</v>
      </c>
      <c r="F6205" s="25">
        <f>IFERROR(_xlfn.XLOOKUP($B6205,'Reference Prices - Do Not Edit'!$C$4:$C$6575,'Reference Prices - Do Not Edit'!$I$4:$I$6575),0)</f>
        <v>0</v>
      </c>
    </row>
    <row r="6206" spans="2:6">
      <c r="B6206" s="475"/>
      <c r="C6206" s="380" t="str">
        <f>IFERROR(_xlfn.XLOOKUP($B6206,'Reference Prices - Do Not Edit'!$C$4:$C$6575,'Reference Prices - Do Not Edit'!$B$4:$B$6575),"-")</f>
        <v>-</v>
      </c>
      <c r="D6206" s="23">
        <f>IFERROR(_xlfn.XLOOKUP($B6206,'Reference Prices - Do Not Edit'!$C$4:$C$6575,'Reference Prices - Do Not Edit'!$D$4:$D$6575),0)</f>
        <v>0</v>
      </c>
      <c r="E6206" s="23">
        <f>IFERROR(_xlfn.XLOOKUP($B6206,'Reference Prices - Do Not Edit'!$C$4:$C$6575,'Reference Prices - Do Not Edit'!$E$4:$E$6575),0)</f>
        <v>0</v>
      </c>
      <c r="F6206" s="25">
        <f>IFERROR(_xlfn.XLOOKUP($B6206,'Reference Prices - Do Not Edit'!$C$4:$C$6575,'Reference Prices - Do Not Edit'!$I$4:$I$6575),0)</f>
        <v>0</v>
      </c>
    </row>
    <row r="6207" spans="2:6">
      <c r="B6207" s="475"/>
      <c r="C6207" s="380" t="str">
        <f>IFERROR(_xlfn.XLOOKUP($B6207,'Reference Prices - Do Not Edit'!$C$4:$C$6575,'Reference Prices - Do Not Edit'!$B$4:$B$6575),"-")</f>
        <v>-</v>
      </c>
      <c r="D6207" s="23">
        <f>IFERROR(_xlfn.XLOOKUP($B6207,'Reference Prices - Do Not Edit'!$C$4:$C$6575,'Reference Prices - Do Not Edit'!$D$4:$D$6575),0)</f>
        <v>0</v>
      </c>
      <c r="E6207" s="23">
        <f>IFERROR(_xlfn.XLOOKUP($B6207,'Reference Prices - Do Not Edit'!$C$4:$C$6575,'Reference Prices - Do Not Edit'!$E$4:$E$6575),0)</f>
        <v>0</v>
      </c>
      <c r="F6207" s="25">
        <f>IFERROR(_xlfn.XLOOKUP($B6207,'Reference Prices - Do Not Edit'!$C$4:$C$6575,'Reference Prices - Do Not Edit'!$I$4:$I$6575),0)</f>
        <v>0</v>
      </c>
    </row>
    <row r="6208" spans="2:6">
      <c r="B6208" s="475"/>
      <c r="C6208" s="380" t="str">
        <f>IFERROR(_xlfn.XLOOKUP($B6208,'Reference Prices - Do Not Edit'!$C$4:$C$6575,'Reference Prices - Do Not Edit'!$B$4:$B$6575),"-")</f>
        <v>-</v>
      </c>
      <c r="D6208" s="23">
        <f>IFERROR(_xlfn.XLOOKUP($B6208,'Reference Prices - Do Not Edit'!$C$4:$C$6575,'Reference Prices - Do Not Edit'!$D$4:$D$6575),0)</f>
        <v>0</v>
      </c>
      <c r="E6208" s="23">
        <f>IFERROR(_xlfn.XLOOKUP($B6208,'Reference Prices - Do Not Edit'!$C$4:$C$6575,'Reference Prices - Do Not Edit'!$E$4:$E$6575),0)</f>
        <v>0</v>
      </c>
      <c r="F6208" s="25">
        <f>IFERROR(_xlfn.XLOOKUP($B6208,'Reference Prices - Do Not Edit'!$C$4:$C$6575,'Reference Prices - Do Not Edit'!$I$4:$I$6575),0)</f>
        <v>0</v>
      </c>
    </row>
    <row r="6209" spans="2:6">
      <c r="B6209" s="475"/>
      <c r="C6209" s="380" t="str">
        <f>IFERROR(_xlfn.XLOOKUP($B6209,'Reference Prices - Do Not Edit'!$C$4:$C$6575,'Reference Prices - Do Not Edit'!$B$4:$B$6575),"-")</f>
        <v>-</v>
      </c>
      <c r="D6209" s="23">
        <f>IFERROR(_xlfn.XLOOKUP($B6209,'Reference Prices - Do Not Edit'!$C$4:$C$6575,'Reference Prices - Do Not Edit'!$D$4:$D$6575),0)</f>
        <v>0</v>
      </c>
      <c r="E6209" s="23">
        <f>IFERROR(_xlfn.XLOOKUP($B6209,'Reference Prices - Do Not Edit'!$C$4:$C$6575,'Reference Prices - Do Not Edit'!$E$4:$E$6575),0)</f>
        <v>0</v>
      </c>
      <c r="F6209" s="25">
        <f>IFERROR(_xlfn.XLOOKUP($B6209,'Reference Prices - Do Not Edit'!$C$4:$C$6575,'Reference Prices - Do Not Edit'!$I$4:$I$6575),0)</f>
        <v>0</v>
      </c>
    </row>
    <row r="6210" spans="2:6">
      <c r="B6210" s="475"/>
      <c r="C6210" s="380" t="str">
        <f>IFERROR(_xlfn.XLOOKUP($B6210,'Reference Prices - Do Not Edit'!$C$4:$C$6575,'Reference Prices - Do Not Edit'!$B$4:$B$6575),"-")</f>
        <v>-</v>
      </c>
      <c r="D6210" s="23">
        <f>IFERROR(_xlfn.XLOOKUP($B6210,'Reference Prices - Do Not Edit'!$C$4:$C$6575,'Reference Prices - Do Not Edit'!$D$4:$D$6575),0)</f>
        <v>0</v>
      </c>
      <c r="E6210" s="23">
        <f>IFERROR(_xlfn.XLOOKUP($B6210,'Reference Prices - Do Not Edit'!$C$4:$C$6575,'Reference Prices - Do Not Edit'!$E$4:$E$6575),0)</f>
        <v>0</v>
      </c>
      <c r="F6210" s="25">
        <f>IFERROR(_xlfn.XLOOKUP($B6210,'Reference Prices - Do Not Edit'!$C$4:$C$6575,'Reference Prices - Do Not Edit'!$I$4:$I$6575),0)</f>
        <v>0</v>
      </c>
    </row>
    <row r="6211" spans="2:6">
      <c r="B6211" s="475"/>
      <c r="C6211" s="380" t="str">
        <f>IFERROR(_xlfn.XLOOKUP($B6211,'Reference Prices - Do Not Edit'!$C$4:$C$6575,'Reference Prices - Do Not Edit'!$B$4:$B$6575),"-")</f>
        <v>-</v>
      </c>
      <c r="D6211" s="23">
        <f>IFERROR(_xlfn.XLOOKUP($B6211,'Reference Prices - Do Not Edit'!$C$4:$C$6575,'Reference Prices - Do Not Edit'!$D$4:$D$6575),0)</f>
        <v>0</v>
      </c>
      <c r="E6211" s="23">
        <f>IFERROR(_xlfn.XLOOKUP($B6211,'Reference Prices - Do Not Edit'!$C$4:$C$6575,'Reference Prices - Do Not Edit'!$E$4:$E$6575),0)</f>
        <v>0</v>
      </c>
      <c r="F6211" s="25">
        <f>IFERROR(_xlfn.XLOOKUP($B6211,'Reference Prices - Do Not Edit'!$C$4:$C$6575,'Reference Prices - Do Not Edit'!$I$4:$I$6575),0)</f>
        <v>0</v>
      </c>
    </row>
    <row r="6212" spans="2:6">
      <c r="B6212" s="475"/>
      <c r="C6212" s="380" t="str">
        <f>IFERROR(_xlfn.XLOOKUP($B6212,'Reference Prices - Do Not Edit'!$C$4:$C$6575,'Reference Prices - Do Not Edit'!$B$4:$B$6575),"-")</f>
        <v>-</v>
      </c>
      <c r="D6212" s="23">
        <f>IFERROR(_xlfn.XLOOKUP($B6212,'Reference Prices - Do Not Edit'!$C$4:$C$6575,'Reference Prices - Do Not Edit'!$D$4:$D$6575),0)</f>
        <v>0</v>
      </c>
      <c r="E6212" s="23">
        <f>IFERROR(_xlfn.XLOOKUP($B6212,'Reference Prices - Do Not Edit'!$C$4:$C$6575,'Reference Prices - Do Not Edit'!$E$4:$E$6575),0)</f>
        <v>0</v>
      </c>
      <c r="F6212" s="25">
        <f>IFERROR(_xlfn.XLOOKUP($B6212,'Reference Prices - Do Not Edit'!$C$4:$C$6575,'Reference Prices - Do Not Edit'!$I$4:$I$6575),0)</f>
        <v>0</v>
      </c>
    </row>
    <row r="6213" spans="2:6">
      <c r="B6213" s="475"/>
      <c r="C6213" s="380" t="str">
        <f>IFERROR(_xlfn.XLOOKUP($B6213,'Reference Prices - Do Not Edit'!$C$4:$C$6575,'Reference Prices - Do Not Edit'!$B$4:$B$6575),"-")</f>
        <v>-</v>
      </c>
      <c r="D6213" s="23">
        <f>IFERROR(_xlfn.XLOOKUP($B6213,'Reference Prices - Do Not Edit'!$C$4:$C$6575,'Reference Prices - Do Not Edit'!$D$4:$D$6575),0)</f>
        <v>0</v>
      </c>
      <c r="E6213" s="23">
        <f>IFERROR(_xlfn.XLOOKUP($B6213,'Reference Prices - Do Not Edit'!$C$4:$C$6575,'Reference Prices - Do Not Edit'!$E$4:$E$6575),0)</f>
        <v>0</v>
      </c>
      <c r="F6213" s="25">
        <f>IFERROR(_xlfn.XLOOKUP($B6213,'Reference Prices - Do Not Edit'!$C$4:$C$6575,'Reference Prices - Do Not Edit'!$I$4:$I$6575),0)</f>
        <v>0</v>
      </c>
    </row>
    <row r="6214" spans="2:6">
      <c r="B6214" s="475"/>
      <c r="C6214" s="380" t="str">
        <f>IFERROR(_xlfn.XLOOKUP($B6214,'Reference Prices - Do Not Edit'!$C$4:$C$6575,'Reference Prices - Do Not Edit'!$B$4:$B$6575),"-")</f>
        <v>-</v>
      </c>
      <c r="D6214" s="23">
        <f>IFERROR(_xlfn.XLOOKUP($B6214,'Reference Prices - Do Not Edit'!$C$4:$C$6575,'Reference Prices - Do Not Edit'!$D$4:$D$6575),0)</f>
        <v>0</v>
      </c>
      <c r="E6214" s="23">
        <f>IFERROR(_xlfn.XLOOKUP($B6214,'Reference Prices - Do Not Edit'!$C$4:$C$6575,'Reference Prices - Do Not Edit'!$E$4:$E$6575),0)</f>
        <v>0</v>
      </c>
      <c r="F6214" s="25">
        <f>IFERROR(_xlfn.XLOOKUP($B6214,'Reference Prices - Do Not Edit'!$C$4:$C$6575,'Reference Prices - Do Not Edit'!$I$4:$I$6575),0)</f>
        <v>0</v>
      </c>
    </row>
    <row r="6215" spans="2:6">
      <c r="B6215" s="475"/>
      <c r="C6215" s="380" t="str">
        <f>IFERROR(_xlfn.XLOOKUP($B6215,'Reference Prices - Do Not Edit'!$C$4:$C$6575,'Reference Prices - Do Not Edit'!$B$4:$B$6575),"-")</f>
        <v>-</v>
      </c>
      <c r="D6215" s="23">
        <f>IFERROR(_xlfn.XLOOKUP($B6215,'Reference Prices - Do Not Edit'!$C$4:$C$6575,'Reference Prices - Do Not Edit'!$D$4:$D$6575),0)</f>
        <v>0</v>
      </c>
      <c r="E6215" s="23">
        <f>IFERROR(_xlfn.XLOOKUP($B6215,'Reference Prices - Do Not Edit'!$C$4:$C$6575,'Reference Prices - Do Not Edit'!$E$4:$E$6575),0)</f>
        <v>0</v>
      </c>
      <c r="F6215" s="25">
        <f>IFERROR(_xlfn.XLOOKUP($B6215,'Reference Prices - Do Not Edit'!$C$4:$C$6575,'Reference Prices - Do Not Edit'!$I$4:$I$6575),0)</f>
        <v>0</v>
      </c>
    </row>
    <row r="6216" spans="2:6">
      <c r="B6216" s="475"/>
      <c r="C6216" s="380" t="str">
        <f>IFERROR(_xlfn.XLOOKUP($B6216,'Reference Prices - Do Not Edit'!$C$4:$C$6575,'Reference Prices - Do Not Edit'!$B$4:$B$6575),"-")</f>
        <v>-</v>
      </c>
      <c r="D6216" s="23">
        <f>IFERROR(_xlfn.XLOOKUP($B6216,'Reference Prices - Do Not Edit'!$C$4:$C$6575,'Reference Prices - Do Not Edit'!$D$4:$D$6575),0)</f>
        <v>0</v>
      </c>
      <c r="E6216" s="23">
        <f>IFERROR(_xlfn.XLOOKUP($B6216,'Reference Prices - Do Not Edit'!$C$4:$C$6575,'Reference Prices - Do Not Edit'!$E$4:$E$6575),0)</f>
        <v>0</v>
      </c>
      <c r="F6216" s="25">
        <f>IFERROR(_xlfn.XLOOKUP($B6216,'Reference Prices - Do Not Edit'!$C$4:$C$6575,'Reference Prices - Do Not Edit'!$I$4:$I$6575),0)</f>
        <v>0</v>
      </c>
    </row>
    <row r="6217" spans="2:6">
      <c r="B6217" s="475"/>
      <c r="C6217" s="380" t="str">
        <f>IFERROR(_xlfn.XLOOKUP($B6217,'Reference Prices - Do Not Edit'!$C$4:$C$6575,'Reference Prices - Do Not Edit'!$B$4:$B$6575),"-")</f>
        <v>-</v>
      </c>
      <c r="D6217" s="23">
        <f>IFERROR(_xlfn.XLOOKUP($B6217,'Reference Prices - Do Not Edit'!$C$4:$C$6575,'Reference Prices - Do Not Edit'!$D$4:$D$6575),0)</f>
        <v>0</v>
      </c>
      <c r="E6217" s="23">
        <f>IFERROR(_xlfn.XLOOKUP($B6217,'Reference Prices - Do Not Edit'!$C$4:$C$6575,'Reference Prices - Do Not Edit'!$E$4:$E$6575),0)</f>
        <v>0</v>
      </c>
      <c r="F6217" s="25">
        <f>IFERROR(_xlfn.XLOOKUP($B6217,'Reference Prices - Do Not Edit'!$C$4:$C$6575,'Reference Prices - Do Not Edit'!$I$4:$I$6575),0)</f>
        <v>0</v>
      </c>
    </row>
    <row r="6218" spans="2:6">
      <c r="B6218" s="475"/>
      <c r="C6218" s="380" t="str">
        <f>IFERROR(_xlfn.XLOOKUP($B6218,'Reference Prices - Do Not Edit'!$C$4:$C$6575,'Reference Prices - Do Not Edit'!$B$4:$B$6575),"-")</f>
        <v>-</v>
      </c>
      <c r="D6218" s="23">
        <f>IFERROR(_xlfn.XLOOKUP($B6218,'Reference Prices - Do Not Edit'!$C$4:$C$6575,'Reference Prices - Do Not Edit'!$D$4:$D$6575),0)</f>
        <v>0</v>
      </c>
      <c r="E6218" s="23">
        <f>IFERROR(_xlfn.XLOOKUP($B6218,'Reference Prices - Do Not Edit'!$C$4:$C$6575,'Reference Prices - Do Not Edit'!$E$4:$E$6575),0)</f>
        <v>0</v>
      </c>
      <c r="F6218" s="25">
        <f>IFERROR(_xlfn.XLOOKUP($B6218,'Reference Prices - Do Not Edit'!$C$4:$C$6575,'Reference Prices - Do Not Edit'!$I$4:$I$6575),0)</f>
        <v>0</v>
      </c>
    </row>
    <row r="6219" spans="2:6">
      <c r="B6219" s="475"/>
      <c r="C6219" s="380" t="str">
        <f>IFERROR(_xlfn.XLOOKUP($B6219,'Reference Prices - Do Not Edit'!$C$4:$C$6575,'Reference Prices - Do Not Edit'!$B$4:$B$6575),"-")</f>
        <v>-</v>
      </c>
      <c r="D6219" s="23">
        <f>IFERROR(_xlfn.XLOOKUP($B6219,'Reference Prices - Do Not Edit'!$C$4:$C$6575,'Reference Prices - Do Not Edit'!$D$4:$D$6575),0)</f>
        <v>0</v>
      </c>
      <c r="E6219" s="23">
        <f>IFERROR(_xlfn.XLOOKUP($B6219,'Reference Prices - Do Not Edit'!$C$4:$C$6575,'Reference Prices - Do Not Edit'!$E$4:$E$6575),0)</f>
        <v>0</v>
      </c>
      <c r="F6219" s="25">
        <f>IFERROR(_xlfn.XLOOKUP($B6219,'Reference Prices - Do Not Edit'!$C$4:$C$6575,'Reference Prices - Do Not Edit'!$I$4:$I$6575),0)</f>
        <v>0</v>
      </c>
    </row>
    <row r="6220" spans="2:6">
      <c r="B6220" s="475"/>
      <c r="C6220" s="380" t="str">
        <f>IFERROR(_xlfn.XLOOKUP($B6220,'Reference Prices - Do Not Edit'!$C$4:$C$6575,'Reference Prices - Do Not Edit'!$B$4:$B$6575),"-")</f>
        <v>-</v>
      </c>
      <c r="D6220" s="23">
        <f>IFERROR(_xlfn.XLOOKUP($B6220,'Reference Prices - Do Not Edit'!$C$4:$C$6575,'Reference Prices - Do Not Edit'!$D$4:$D$6575),0)</f>
        <v>0</v>
      </c>
      <c r="E6220" s="23">
        <f>IFERROR(_xlfn.XLOOKUP($B6220,'Reference Prices - Do Not Edit'!$C$4:$C$6575,'Reference Prices - Do Not Edit'!$E$4:$E$6575),0)</f>
        <v>0</v>
      </c>
      <c r="F6220" s="25">
        <f>IFERROR(_xlfn.XLOOKUP($B6220,'Reference Prices - Do Not Edit'!$C$4:$C$6575,'Reference Prices - Do Not Edit'!$I$4:$I$6575),0)</f>
        <v>0</v>
      </c>
    </row>
    <row r="6221" spans="2:6">
      <c r="B6221" s="475"/>
      <c r="C6221" s="380" t="str">
        <f>IFERROR(_xlfn.XLOOKUP($B6221,'Reference Prices - Do Not Edit'!$C$4:$C$6575,'Reference Prices - Do Not Edit'!$B$4:$B$6575),"-")</f>
        <v>-</v>
      </c>
      <c r="D6221" s="23">
        <f>IFERROR(_xlfn.XLOOKUP($B6221,'Reference Prices - Do Not Edit'!$C$4:$C$6575,'Reference Prices - Do Not Edit'!$D$4:$D$6575),0)</f>
        <v>0</v>
      </c>
      <c r="E6221" s="23">
        <f>IFERROR(_xlfn.XLOOKUP($B6221,'Reference Prices - Do Not Edit'!$C$4:$C$6575,'Reference Prices - Do Not Edit'!$E$4:$E$6575),0)</f>
        <v>0</v>
      </c>
      <c r="F6221" s="25">
        <f>IFERROR(_xlfn.XLOOKUP($B6221,'Reference Prices - Do Not Edit'!$C$4:$C$6575,'Reference Prices - Do Not Edit'!$I$4:$I$6575),0)</f>
        <v>0</v>
      </c>
    </row>
    <row r="6222" spans="2:6">
      <c r="B6222" s="475"/>
      <c r="C6222" s="380" t="str">
        <f>IFERROR(_xlfn.XLOOKUP($B6222,'Reference Prices - Do Not Edit'!$C$4:$C$6575,'Reference Prices - Do Not Edit'!$B$4:$B$6575),"-")</f>
        <v>-</v>
      </c>
      <c r="D6222" s="23">
        <f>IFERROR(_xlfn.XLOOKUP($B6222,'Reference Prices - Do Not Edit'!$C$4:$C$6575,'Reference Prices - Do Not Edit'!$D$4:$D$6575),0)</f>
        <v>0</v>
      </c>
      <c r="E6222" s="23">
        <f>IFERROR(_xlfn.XLOOKUP($B6222,'Reference Prices - Do Not Edit'!$C$4:$C$6575,'Reference Prices - Do Not Edit'!$E$4:$E$6575),0)</f>
        <v>0</v>
      </c>
      <c r="F6222" s="25">
        <f>IFERROR(_xlfn.XLOOKUP($B6222,'Reference Prices - Do Not Edit'!$C$4:$C$6575,'Reference Prices - Do Not Edit'!$I$4:$I$6575),0)</f>
        <v>0</v>
      </c>
    </row>
    <row r="6223" spans="2:6">
      <c r="B6223" s="475"/>
      <c r="C6223" s="380" t="str">
        <f>IFERROR(_xlfn.XLOOKUP($B6223,'Reference Prices - Do Not Edit'!$C$4:$C$6575,'Reference Prices - Do Not Edit'!$B$4:$B$6575),"-")</f>
        <v>-</v>
      </c>
      <c r="D6223" s="23">
        <f>IFERROR(_xlfn.XLOOKUP($B6223,'Reference Prices - Do Not Edit'!$C$4:$C$6575,'Reference Prices - Do Not Edit'!$D$4:$D$6575),0)</f>
        <v>0</v>
      </c>
      <c r="E6223" s="23">
        <f>IFERROR(_xlfn.XLOOKUP($B6223,'Reference Prices - Do Not Edit'!$C$4:$C$6575,'Reference Prices - Do Not Edit'!$E$4:$E$6575),0)</f>
        <v>0</v>
      </c>
      <c r="F6223" s="25">
        <f>IFERROR(_xlfn.XLOOKUP($B6223,'Reference Prices - Do Not Edit'!$C$4:$C$6575,'Reference Prices - Do Not Edit'!$I$4:$I$6575),0)</f>
        <v>0</v>
      </c>
    </row>
    <row r="6224" spans="2:6">
      <c r="B6224" s="475"/>
      <c r="C6224" s="380" t="str">
        <f>IFERROR(_xlfn.XLOOKUP($B6224,'Reference Prices - Do Not Edit'!$C$4:$C$6575,'Reference Prices - Do Not Edit'!$B$4:$B$6575),"-")</f>
        <v>-</v>
      </c>
      <c r="D6224" s="23">
        <f>IFERROR(_xlfn.XLOOKUP($B6224,'Reference Prices - Do Not Edit'!$C$4:$C$6575,'Reference Prices - Do Not Edit'!$D$4:$D$6575),0)</f>
        <v>0</v>
      </c>
      <c r="E6224" s="23">
        <f>IFERROR(_xlfn.XLOOKUP($B6224,'Reference Prices - Do Not Edit'!$C$4:$C$6575,'Reference Prices - Do Not Edit'!$E$4:$E$6575),0)</f>
        <v>0</v>
      </c>
      <c r="F6224" s="25">
        <f>IFERROR(_xlfn.XLOOKUP($B6224,'Reference Prices - Do Not Edit'!$C$4:$C$6575,'Reference Prices - Do Not Edit'!$I$4:$I$6575),0)</f>
        <v>0</v>
      </c>
    </row>
    <row r="6225" spans="2:6">
      <c r="B6225" s="475"/>
      <c r="C6225" s="380" t="str">
        <f>IFERROR(_xlfn.XLOOKUP($B6225,'Reference Prices - Do Not Edit'!$C$4:$C$6575,'Reference Prices - Do Not Edit'!$B$4:$B$6575),"-")</f>
        <v>-</v>
      </c>
      <c r="D6225" s="23">
        <f>IFERROR(_xlfn.XLOOKUP($B6225,'Reference Prices - Do Not Edit'!$C$4:$C$6575,'Reference Prices - Do Not Edit'!$D$4:$D$6575),0)</f>
        <v>0</v>
      </c>
      <c r="E6225" s="23">
        <f>IFERROR(_xlfn.XLOOKUP($B6225,'Reference Prices - Do Not Edit'!$C$4:$C$6575,'Reference Prices - Do Not Edit'!$E$4:$E$6575),0)</f>
        <v>0</v>
      </c>
      <c r="F6225" s="25">
        <f>IFERROR(_xlfn.XLOOKUP($B6225,'Reference Prices - Do Not Edit'!$C$4:$C$6575,'Reference Prices - Do Not Edit'!$I$4:$I$6575),0)</f>
        <v>0</v>
      </c>
    </row>
    <row r="6226" spans="2:6">
      <c r="B6226" s="475"/>
      <c r="C6226" s="380" t="str">
        <f>IFERROR(_xlfn.XLOOKUP($B6226,'Reference Prices - Do Not Edit'!$C$4:$C$6575,'Reference Prices - Do Not Edit'!$B$4:$B$6575),"-")</f>
        <v>-</v>
      </c>
      <c r="D6226" s="23">
        <f>IFERROR(_xlfn.XLOOKUP($B6226,'Reference Prices - Do Not Edit'!$C$4:$C$6575,'Reference Prices - Do Not Edit'!$D$4:$D$6575),0)</f>
        <v>0</v>
      </c>
      <c r="E6226" s="23">
        <f>IFERROR(_xlfn.XLOOKUP($B6226,'Reference Prices - Do Not Edit'!$C$4:$C$6575,'Reference Prices - Do Not Edit'!$E$4:$E$6575),0)</f>
        <v>0</v>
      </c>
      <c r="F6226" s="25">
        <f>IFERROR(_xlfn.XLOOKUP($B6226,'Reference Prices - Do Not Edit'!$C$4:$C$6575,'Reference Prices - Do Not Edit'!$I$4:$I$6575),0)</f>
        <v>0</v>
      </c>
    </row>
    <row r="6227" spans="2:6">
      <c r="B6227" s="475"/>
      <c r="C6227" s="380" t="str">
        <f>IFERROR(_xlfn.XLOOKUP($B6227,'Reference Prices - Do Not Edit'!$C$4:$C$6575,'Reference Prices - Do Not Edit'!$B$4:$B$6575),"-")</f>
        <v>-</v>
      </c>
      <c r="D6227" s="23">
        <f>IFERROR(_xlfn.XLOOKUP($B6227,'Reference Prices - Do Not Edit'!$C$4:$C$6575,'Reference Prices - Do Not Edit'!$D$4:$D$6575),0)</f>
        <v>0</v>
      </c>
      <c r="E6227" s="23">
        <f>IFERROR(_xlfn.XLOOKUP($B6227,'Reference Prices - Do Not Edit'!$C$4:$C$6575,'Reference Prices - Do Not Edit'!$E$4:$E$6575),0)</f>
        <v>0</v>
      </c>
      <c r="F6227" s="25">
        <f>IFERROR(_xlfn.XLOOKUP($B6227,'Reference Prices - Do Not Edit'!$C$4:$C$6575,'Reference Prices - Do Not Edit'!$I$4:$I$6575),0)</f>
        <v>0</v>
      </c>
    </row>
    <row r="6228" spans="2:6">
      <c r="B6228" s="475"/>
      <c r="C6228" s="380" t="str">
        <f>IFERROR(_xlfn.XLOOKUP($B6228,'Reference Prices - Do Not Edit'!$C$4:$C$6575,'Reference Prices - Do Not Edit'!$B$4:$B$6575),"-")</f>
        <v>-</v>
      </c>
      <c r="D6228" s="23">
        <f>IFERROR(_xlfn.XLOOKUP($B6228,'Reference Prices - Do Not Edit'!$C$4:$C$6575,'Reference Prices - Do Not Edit'!$D$4:$D$6575),0)</f>
        <v>0</v>
      </c>
      <c r="E6228" s="23">
        <f>IFERROR(_xlfn.XLOOKUP($B6228,'Reference Prices - Do Not Edit'!$C$4:$C$6575,'Reference Prices - Do Not Edit'!$E$4:$E$6575),0)</f>
        <v>0</v>
      </c>
      <c r="F6228" s="25">
        <f>IFERROR(_xlfn.XLOOKUP($B6228,'Reference Prices - Do Not Edit'!$C$4:$C$6575,'Reference Prices - Do Not Edit'!$I$4:$I$6575),0)</f>
        <v>0</v>
      </c>
    </row>
    <row r="6229" spans="2:6">
      <c r="B6229" s="475"/>
      <c r="C6229" s="380" t="str">
        <f>IFERROR(_xlfn.XLOOKUP($B6229,'Reference Prices - Do Not Edit'!$C$4:$C$6575,'Reference Prices - Do Not Edit'!$B$4:$B$6575),"-")</f>
        <v>-</v>
      </c>
      <c r="D6229" s="23">
        <f>IFERROR(_xlfn.XLOOKUP($B6229,'Reference Prices - Do Not Edit'!$C$4:$C$6575,'Reference Prices - Do Not Edit'!$D$4:$D$6575),0)</f>
        <v>0</v>
      </c>
      <c r="E6229" s="23">
        <f>IFERROR(_xlfn.XLOOKUP($B6229,'Reference Prices - Do Not Edit'!$C$4:$C$6575,'Reference Prices - Do Not Edit'!$E$4:$E$6575),0)</f>
        <v>0</v>
      </c>
      <c r="F6229" s="25">
        <f>IFERROR(_xlfn.XLOOKUP($B6229,'Reference Prices - Do Not Edit'!$C$4:$C$6575,'Reference Prices - Do Not Edit'!$I$4:$I$6575),0)</f>
        <v>0</v>
      </c>
    </row>
    <row r="6230" spans="2:6">
      <c r="B6230" s="475"/>
      <c r="C6230" s="380" t="str">
        <f>IFERROR(_xlfn.XLOOKUP($B6230,'Reference Prices - Do Not Edit'!$C$4:$C$6575,'Reference Prices - Do Not Edit'!$B$4:$B$6575),"-")</f>
        <v>-</v>
      </c>
      <c r="D6230" s="23">
        <f>IFERROR(_xlfn.XLOOKUP($B6230,'Reference Prices - Do Not Edit'!$C$4:$C$6575,'Reference Prices - Do Not Edit'!$D$4:$D$6575),0)</f>
        <v>0</v>
      </c>
      <c r="E6230" s="23">
        <f>IFERROR(_xlfn.XLOOKUP($B6230,'Reference Prices - Do Not Edit'!$C$4:$C$6575,'Reference Prices - Do Not Edit'!$E$4:$E$6575),0)</f>
        <v>0</v>
      </c>
      <c r="F6230" s="25">
        <f>IFERROR(_xlfn.XLOOKUP($B6230,'Reference Prices - Do Not Edit'!$C$4:$C$6575,'Reference Prices - Do Not Edit'!$I$4:$I$6575),0)</f>
        <v>0</v>
      </c>
    </row>
    <row r="6231" spans="2:6">
      <c r="B6231" s="475"/>
      <c r="C6231" s="380" t="str">
        <f>IFERROR(_xlfn.XLOOKUP($B6231,'Reference Prices - Do Not Edit'!$C$4:$C$6575,'Reference Prices - Do Not Edit'!$B$4:$B$6575),"-")</f>
        <v>-</v>
      </c>
      <c r="D6231" s="23">
        <f>IFERROR(_xlfn.XLOOKUP($B6231,'Reference Prices - Do Not Edit'!$C$4:$C$6575,'Reference Prices - Do Not Edit'!$D$4:$D$6575),0)</f>
        <v>0</v>
      </c>
      <c r="E6231" s="23">
        <f>IFERROR(_xlfn.XLOOKUP($B6231,'Reference Prices - Do Not Edit'!$C$4:$C$6575,'Reference Prices - Do Not Edit'!$E$4:$E$6575),0)</f>
        <v>0</v>
      </c>
      <c r="F6231" s="25">
        <f>IFERROR(_xlfn.XLOOKUP($B6231,'Reference Prices - Do Not Edit'!$C$4:$C$6575,'Reference Prices - Do Not Edit'!$I$4:$I$6575),0)</f>
        <v>0</v>
      </c>
    </row>
    <row r="6232" spans="2:6">
      <c r="B6232" s="475"/>
      <c r="C6232" s="380" t="str">
        <f>IFERROR(_xlfn.XLOOKUP($B6232,'Reference Prices - Do Not Edit'!$C$4:$C$6575,'Reference Prices - Do Not Edit'!$B$4:$B$6575),"-")</f>
        <v>-</v>
      </c>
      <c r="D6232" s="23">
        <f>IFERROR(_xlfn.XLOOKUP($B6232,'Reference Prices - Do Not Edit'!$C$4:$C$6575,'Reference Prices - Do Not Edit'!$D$4:$D$6575),0)</f>
        <v>0</v>
      </c>
      <c r="E6232" s="23">
        <f>IFERROR(_xlfn.XLOOKUP($B6232,'Reference Prices - Do Not Edit'!$C$4:$C$6575,'Reference Prices - Do Not Edit'!$E$4:$E$6575),0)</f>
        <v>0</v>
      </c>
      <c r="F6232" s="25">
        <f>IFERROR(_xlfn.XLOOKUP($B6232,'Reference Prices - Do Not Edit'!$C$4:$C$6575,'Reference Prices - Do Not Edit'!$I$4:$I$6575),0)</f>
        <v>0</v>
      </c>
    </row>
    <row r="6233" spans="2:6">
      <c r="B6233" s="475"/>
      <c r="C6233" s="380" t="str">
        <f>IFERROR(_xlfn.XLOOKUP($B6233,'Reference Prices - Do Not Edit'!$C$4:$C$6575,'Reference Prices - Do Not Edit'!$B$4:$B$6575),"-")</f>
        <v>-</v>
      </c>
      <c r="D6233" s="23">
        <f>IFERROR(_xlfn.XLOOKUP($B6233,'Reference Prices - Do Not Edit'!$C$4:$C$6575,'Reference Prices - Do Not Edit'!$D$4:$D$6575),0)</f>
        <v>0</v>
      </c>
      <c r="E6233" s="23">
        <f>IFERROR(_xlfn.XLOOKUP($B6233,'Reference Prices - Do Not Edit'!$C$4:$C$6575,'Reference Prices - Do Not Edit'!$E$4:$E$6575),0)</f>
        <v>0</v>
      </c>
      <c r="F6233" s="25">
        <f>IFERROR(_xlfn.XLOOKUP($B6233,'Reference Prices - Do Not Edit'!$C$4:$C$6575,'Reference Prices - Do Not Edit'!$I$4:$I$6575),0)</f>
        <v>0</v>
      </c>
    </row>
    <row r="6234" spans="2:6">
      <c r="B6234" s="475"/>
      <c r="C6234" s="380" t="str">
        <f>IFERROR(_xlfn.XLOOKUP($B6234,'Reference Prices - Do Not Edit'!$C$4:$C$6575,'Reference Prices - Do Not Edit'!$B$4:$B$6575),"-")</f>
        <v>-</v>
      </c>
      <c r="D6234" s="23">
        <f>IFERROR(_xlfn.XLOOKUP($B6234,'Reference Prices - Do Not Edit'!$C$4:$C$6575,'Reference Prices - Do Not Edit'!$D$4:$D$6575),0)</f>
        <v>0</v>
      </c>
      <c r="E6234" s="23">
        <f>IFERROR(_xlfn.XLOOKUP($B6234,'Reference Prices - Do Not Edit'!$C$4:$C$6575,'Reference Prices - Do Not Edit'!$E$4:$E$6575),0)</f>
        <v>0</v>
      </c>
      <c r="F6234" s="25">
        <f>IFERROR(_xlfn.XLOOKUP($B6234,'Reference Prices - Do Not Edit'!$C$4:$C$6575,'Reference Prices - Do Not Edit'!$I$4:$I$6575),0)</f>
        <v>0</v>
      </c>
    </row>
    <row r="6235" spans="2:6">
      <c r="B6235" s="475"/>
      <c r="C6235" s="380" t="str">
        <f>IFERROR(_xlfn.XLOOKUP($B6235,'Reference Prices - Do Not Edit'!$C$4:$C$6575,'Reference Prices - Do Not Edit'!$B$4:$B$6575),"-")</f>
        <v>-</v>
      </c>
      <c r="D6235" s="23">
        <f>IFERROR(_xlfn.XLOOKUP($B6235,'Reference Prices - Do Not Edit'!$C$4:$C$6575,'Reference Prices - Do Not Edit'!$D$4:$D$6575),0)</f>
        <v>0</v>
      </c>
      <c r="E6235" s="23">
        <f>IFERROR(_xlfn.XLOOKUP($B6235,'Reference Prices - Do Not Edit'!$C$4:$C$6575,'Reference Prices - Do Not Edit'!$E$4:$E$6575),0)</f>
        <v>0</v>
      </c>
      <c r="F6235" s="25">
        <f>IFERROR(_xlfn.XLOOKUP($B6235,'Reference Prices - Do Not Edit'!$C$4:$C$6575,'Reference Prices - Do Not Edit'!$I$4:$I$6575),0)</f>
        <v>0</v>
      </c>
    </row>
    <row r="6236" spans="2:6">
      <c r="B6236" s="475"/>
      <c r="C6236" s="380" t="str">
        <f>IFERROR(_xlfn.XLOOKUP($B6236,'Reference Prices - Do Not Edit'!$C$4:$C$6575,'Reference Prices - Do Not Edit'!$B$4:$B$6575),"-")</f>
        <v>-</v>
      </c>
      <c r="D6236" s="23">
        <f>IFERROR(_xlfn.XLOOKUP($B6236,'Reference Prices - Do Not Edit'!$C$4:$C$6575,'Reference Prices - Do Not Edit'!$D$4:$D$6575),0)</f>
        <v>0</v>
      </c>
      <c r="E6236" s="23">
        <f>IFERROR(_xlfn.XLOOKUP($B6236,'Reference Prices - Do Not Edit'!$C$4:$C$6575,'Reference Prices - Do Not Edit'!$E$4:$E$6575),0)</f>
        <v>0</v>
      </c>
      <c r="F6236" s="25">
        <f>IFERROR(_xlfn.XLOOKUP($B6236,'Reference Prices - Do Not Edit'!$C$4:$C$6575,'Reference Prices - Do Not Edit'!$I$4:$I$6575),0)</f>
        <v>0</v>
      </c>
    </row>
    <row r="6237" spans="2:6">
      <c r="B6237" s="475"/>
      <c r="C6237" s="380" t="str">
        <f>IFERROR(_xlfn.XLOOKUP($B6237,'Reference Prices - Do Not Edit'!$C$4:$C$6575,'Reference Prices - Do Not Edit'!$B$4:$B$6575),"-")</f>
        <v>-</v>
      </c>
      <c r="D6237" s="23">
        <f>IFERROR(_xlfn.XLOOKUP($B6237,'Reference Prices - Do Not Edit'!$C$4:$C$6575,'Reference Prices - Do Not Edit'!$D$4:$D$6575),0)</f>
        <v>0</v>
      </c>
      <c r="E6237" s="23">
        <f>IFERROR(_xlfn.XLOOKUP($B6237,'Reference Prices - Do Not Edit'!$C$4:$C$6575,'Reference Prices - Do Not Edit'!$E$4:$E$6575),0)</f>
        <v>0</v>
      </c>
      <c r="F6237" s="25">
        <f>IFERROR(_xlfn.XLOOKUP($B6237,'Reference Prices - Do Not Edit'!$C$4:$C$6575,'Reference Prices - Do Not Edit'!$I$4:$I$6575),0)</f>
        <v>0</v>
      </c>
    </row>
    <row r="6238" spans="2:6">
      <c r="B6238" s="475"/>
      <c r="C6238" s="380" t="str">
        <f>IFERROR(_xlfn.XLOOKUP($B6238,'Reference Prices - Do Not Edit'!$C$4:$C$6575,'Reference Prices - Do Not Edit'!$B$4:$B$6575),"-")</f>
        <v>-</v>
      </c>
      <c r="D6238" s="23">
        <f>IFERROR(_xlfn.XLOOKUP($B6238,'Reference Prices - Do Not Edit'!$C$4:$C$6575,'Reference Prices - Do Not Edit'!$D$4:$D$6575),0)</f>
        <v>0</v>
      </c>
      <c r="E6238" s="23">
        <f>IFERROR(_xlfn.XLOOKUP($B6238,'Reference Prices - Do Not Edit'!$C$4:$C$6575,'Reference Prices - Do Not Edit'!$E$4:$E$6575),0)</f>
        <v>0</v>
      </c>
      <c r="F6238" s="25">
        <f>IFERROR(_xlfn.XLOOKUP($B6238,'Reference Prices - Do Not Edit'!$C$4:$C$6575,'Reference Prices - Do Not Edit'!$I$4:$I$6575),0)</f>
        <v>0</v>
      </c>
    </row>
    <row r="6239" spans="2:6">
      <c r="B6239" s="475"/>
      <c r="C6239" s="380" t="str">
        <f>IFERROR(_xlfn.XLOOKUP($B6239,'Reference Prices - Do Not Edit'!$C$4:$C$6575,'Reference Prices - Do Not Edit'!$B$4:$B$6575),"-")</f>
        <v>-</v>
      </c>
      <c r="D6239" s="23">
        <f>IFERROR(_xlfn.XLOOKUP($B6239,'Reference Prices - Do Not Edit'!$C$4:$C$6575,'Reference Prices - Do Not Edit'!$D$4:$D$6575),0)</f>
        <v>0</v>
      </c>
      <c r="E6239" s="23">
        <f>IFERROR(_xlfn.XLOOKUP($B6239,'Reference Prices - Do Not Edit'!$C$4:$C$6575,'Reference Prices - Do Not Edit'!$E$4:$E$6575),0)</f>
        <v>0</v>
      </c>
      <c r="F6239" s="25">
        <f>IFERROR(_xlfn.XLOOKUP($B6239,'Reference Prices - Do Not Edit'!$C$4:$C$6575,'Reference Prices - Do Not Edit'!$I$4:$I$6575),0)</f>
        <v>0</v>
      </c>
    </row>
    <row r="6240" spans="2:6">
      <c r="B6240" s="475"/>
      <c r="C6240" s="380" t="str">
        <f>IFERROR(_xlfn.XLOOKUP($B6240,'Reference Prices - Do Not Edit'!$C$4:$C$6575,'Reference Prices - Do Not Edit'!$B$4:$B$6575),"-")</f>
        <v>-</v>
      </c>
      <c r="D6240" s="23">
        <f>IFERROR(_xlfn.XLOOKUP($B6240,'Reference Prices - Do Not Edit'!$C$4:$C$6575,'Reference Prices - Do Not Edit'!$D$4:$D$6575),0)</f>
        <v>0</v>
      </c>
      <c r="E6240" s="23">
        <f>IFERROR(_xlfn.XLOOKUP($B6240,'Reference Prices - Do Not Edit'!$C$4:$C$6575,'Reference Prices - Do Not Edit'!$E$4:$E$6575),0)</f>
        <v>0</v>
      </c>
      <c r="F6240" s="25">
        <f>IFERROR(_xlfn.XLOOKUP($B6240,'Reference Prices - Do Not Edit'!$C$4:$C$6575,'Reference Prices - Do Not Edit'!$I$4:$I$6575),0)</f>
        <v>0</v>
      </c>
    </row>
    <row r="6241" spans="2:6">
      <c r="B6241" s="475"/>
      <c r="C6241" s="380" t="str">
        <f>IFERROR(_xlfn.XLOOKUP($B6241,'Reference Prices - Do Not Edit'!$C$4:$C$6575,'Reference Prices - Do Not Edit'!$B$4:$B$6575),"-")</f>
        <v>-</v>
      </c>
      <c r="D6241" s="23">
        <f>IFERROR(_xlfn.XLOOKUP($B6241,'Reference Prices - Do Not Edit'!$C$4:$C$6575,'Reference Prices - Do Not Edit'!$D$4:$D$6575),0)</f>
        <v>0</v>
      </c>
      <c r="E6241" s="23">
        <f>IFERROR(_xlfn.XLOOKUP($B6241,'Reference Prices - Do Not Edit'!$C$4:$C$6575,'Reference Prices - Do Not Edit'!$E$4:$E$6575),0)</f>
        <v>0</v>
      </c>
      <c r="F6241" s="25">
        <f>IFERROR(_xlfn.XLOOKUP($B6241,'Reference Prices - Do Not Edit'!$C$4:$C$6575,'Reference Prices - Do Not Edit'!$I$4:$I$6575),0)</f>
        <v>0</v>
      </c>
    </row>
    <row r="6242" spans="2:6">
      <c r="B6242" s="475"/>
      <c r="C6242" s="380" t="str">
        <f>IFERROR(_xlfn.XLOOKUP($B6242,'Reference Prices - Do Not Edit'!$C$4:$C$6575,'Reference Prices - Do Not Edit'!$B$4:$B$6575),"-")</f>
        <v>-</v>
      </c>
      <c r="D6242" s="23">
        <f>IFERROR(_xlfn.XLOOKUP($B6242,'Reference Prices - Do Not Edit'!$C$4:$C$6575,'Reference Prices - Do Not Edit'!$D$4:$D$6575),0)</f>
        <v>0</v>
      </c>
      <c r="E6242" s="23">
        <f>IFERROR(_xlfn.XLOOKUP($B6242,'Reference Prices - Do Not Edit'!$C$4:$C$6575,'Reference Prices - Do Not Edit'!$E$4:$E$6575),0)</f>
        <v>0</v>
      </c>
      <c r="F6242" s="25">
        <f>IFERROR(_xlfn.XLOOKUP($B6242,'Reference Prices - Do Not Edit'!$C$4:$C$6575,'Reference Prices - Do Not Edit'!$I$4:$I$6575),0)</f>
        <v>0</v>
      </c>
    </row>
    <row r="6243" spans="2:6">
      <c r="B6243" s="475"/>
      <c r="C6243" s="380" t="str">
        <f>IFERROR(_xlfn.XLOOKUP($B6243,'Reference Prices - Do Not Edit'!$C$4:$C$6575,'Reference Prices - Do Not Edit'!$B$4:$B$6575),"-")</f>
        <v>-</v>
      </c>
      <c r="D6243" s="23">
        <f>IFERROR(_xlfn.XLOOKUP($B6243,'Reference Prices - Do Not Edit'!$C$4:$C$6575,'Reference Prices - Do Not Edit'!$D$4:$D$6575),0)</f>
        <v>0</v>
      </c>
      <c r="E6243" s="23">
        <f>IFERROR(_xlfn.XLOOKUP($B6243,'Reference Prices - Do Not Edit'!$C$4:$C$6575,'Reference Prices - Do Not Edit'!$E$4:$E$6575),0)</f>
        <v>0</v>
      </c>
      <c r="F6243" s="25">
        <f>IFERROR(_xlfn.XLOOKUP($B6243,'Reference Prices - Do Not Edit'!$C$4:$C$6575,'Reference Prices - Do Not Edit'!$I$4:$I$6575),0)</f>
        <v>0</v>
      </c>
    </row>
    <row r="6244" spans="2:6">
      <c r="B6244" s="475"/>
      <c r="C6244" s="380" t="str">
        <f>IFERROR(_xlfn.XLOOKUP($B6244,'Reference Prices - Do Not Edit'!$C$4:$C$6575,'Reference Prices - Do Not Edit'!$B$4:$B$6575),"-")</f>
        <v>-</v>
      </c>
      <c r="D6244" s="23">
        <f>IFERROR(_xlfn.XLOOKUP($B6244,'Reference Prices - Do Not Edit'!$C$4:$C$6575,'Reference Prices - Do Not Edit'!$D$4:$D$6575),0)</f>
        <v>0</v>
      </c>
      <c r="E6244" s="23">
        <f>IFERROR(_xlfn.XLOOKUP($B6244,'Reference Prices - Do Not Edit'!$C$4:$C$6575,'Reference Prices - Do Not Edit'!$E$4:$E$6575),0)</f>
        <v>0</v>
      </c>
      <c r="F6244" s="25">
        <f>IFERROR(_xlfn.XLOOKUP($B6244,'Reference Prices - Do Not Edit'!$C$4:$C$6575,'Reference Prices - Do Not Edit'!$I$4:$I$6575),0)</f>
        <v>0</v>
      </c>
    </row>
    <row r="6245" spans="2:6">
      <c r="B6245" s="475"/>
      <c r="C6245" s="380" t="str">
        <f>IFERROR(_xlfn.XLOOKUP($B6245,'Reference Prices - Do Not Edit'!$C$4:$C$6575,'Reference Prices - Do Not Edit'!$B$4:$B$6575),"-")</f>
        <v>-</v>
      </c>
      <c r="D6245" s="23">
        <f>IFERROR(_xlfn.XLOOKUP($B6245,'Reference Prices - Do Not Edit'!$C$4:$C$6575,'Reference Prices - Do Not Edit'!$D$4:$D$6575),0)</f>
        <v>0</v>
      </c>
      <c r="E6245" s="23">
        <f>IFERROR(_xlfn.XLOOKUP($B6245,'Reference Prices - Do Not Edit'!$C$4:$C$6575,'Reference Prices - Do Not Edit'!$E$4:$E$6575),0)</f>
        <v>0</v>
      </c>
      <c r="F6245" s="25">
        <f>IFERROR(_xlfn.XLOOKUP($B6245,'Reference Prices - Do Not Edit'!$C$4:$C$6575,'Reference Prices - Do Not Edit'!$I$4:$I$6575),0)</f>
        <v>0</v>
      </c>
    </row>
    <row r="6246" spans="2:6">
      <c r="B6246" s="475"/>
      <c r="C6246" s="380" t="str">
        <f>IFERROR(_xlfn.XLOOKUP($B6246,'Reference Prices - Do Not Edit'!$C$4:$C$6575,'Reference Prices - Do Not Edit'!$B$4:$B$6575),"-")</f>
        <v>-</v>
      </c>
      <c r="D6246" s="23">
        <f>IFERROR(_xlfn.XLOOKUP($B6246,'Reference Prices - Do Not Edit'!$C$4:$C$6575,'Reference Prices - Do Not Edit'!$D$4:$D$6575),0)</f>
        <v>0</v>
      </c>
      <c r="E6246" s="23">
        <f>IFERROR(_xlfn.XLOOKUP($B6246,'Reference Prices - Do Not Edit'!$C$4:$C$6575,'Reference Prices - Do Not Edit'!$E$4:$E$6575),0)</f>
        <v>0</v>
      </c>
      <c r="F6246" s="25">
        <f>IFERROR(_xlfn.XLOOKUP($B6246,'Reference Prices - Do Not Edit'!$C$4:$C$6575,'Reference Prices - Do Not Edit'!$I$4:$I$6575),0)</f>
        <v>0</v>
      </c>
    </row>
    <row r="6247" spans="2:6">
      <c r="B6247" s="475"/>
      <c r="C6247" s="380" t="str">
        <f>IFERROR(_xlfn.XLOOKUP($B6247,'Reference Prices - Do Not Edit'!$C$4:$C$6575,'Reference Prices - Do Not Edit'!$B$4:$B$6575),"-")</f>
        <v>-</v>
      </c>
      <c r="D6247" s="23">
        <f>IFERROR(_xlfn.XLOOKUP($B6247,'Reference Prices - Do Not Edit'!$C$4:$C$6575,'Reference Prices - Do Not Edit'!$D$4:$D$6575),0)</f>
        <v>0</v>
      </c>
      <c r="E6247" s="23">
        <f>IFERROR(_xlfn.XLOOKUP($B6247,'Reference Prices - Do Not Edit'!$C$4:$C$6575,'Reference Prices - Do Not Edit'!$E$4:$E$6575),0)</f>
        <v>0</v>
      </c>
      <c r="F6247" s="25">
        <f>IFERROR(_xlfn.XLOOKUP($B6247,'Reference Prices - Do Not Edit'!$C$4:$C$6575,'Reference Prices - Do Not Edit'!$I$4:$I$6575),0)</f>
        <v>0</v>
      </c>
    </row>
    <row r="6248" spans="2:6">
      <c r="B6248" s="475"/>
      <c r="C6248" s="380" t="str">
        <f>IFERROR(_xlfn.XLOOKUP($B6248,'Reference Prices - Do Not Edit'!$C$4:$C$6575,'Reference Prices - Do Not Edit'!$B$4:$B$6575),"-")</f>
        <v>-</v>
      </c>
      <c r="D6248" s="23">
        <f>IFERROR(_xlfn.XLOOKUP($B6248,'Reference Prices - Do Not Edit'!$C$4:$C$6575,'Reference Prices - Do Not Edit'!$D$4:$D$6575),0)</f>
        <v>0</v>
      </c>
      <c r="E6248" s="23">
        <f>IFERROR(_xlfn.XLOOKUP($B6248,'Reference Prices - Do Not Edit'!$C$4:$C$6575,'Reference Prices - Do Not Edit'!$E$4:$E$6575),0)</f>
        <v>0</v>
      </c>
      <c r="F6248" s="25">
        <f>IFERROR(_xlfn.XLOOKUP($B6248,'Reference Prices - Do Not Edit'!$C$4:$C$6575,'Reference Prices - Do Not Edit'!$I$4:$I$6575),0)</f>
        <v>0</v>
      </c>
    </row>
    <row r="6249" spans="2:6">
      <c r="B6249" s="475"/>
      <c r="C6249" s="380" t="str">
        <f>IFERROR(_xlfn.XLOOKUP($B6249,'Reference Prices - Do Not Edit'!$C$4:$C$6575,'Reference Prices - Do Not Edit'!$B$4:$B$6575),"-")</f>
        <v>-</v>
      </c>
      <c r="D6249" s="23">
        <f>IFERROR(_xlfn.XLOOKUP($B6249,'Reference Prices - Do Not Edit'!$C$4:$C$6575,'Reference Prices - Do Not Edit'!$D$4:$D$6575),0)</f>
        <v>0</v>
      </c>
      <c r="E6249" s="23">
        <f>IFERROR(_xlfn.XLOOKUP($B6249,'Reference Prices - Do Not Edit'!$C$4:$C$6575,'Reference Prices - Do Not Edit'!$E$4:$E$6575),0)</f>
        <v>0</v>
      </c>
      <c r="F6249" s="25">
        <f>IFERROR(_xlfn.XLOOKUP($B6249,'Reference Prices - Do Not Edit'!$C$4:$C$6575,'Reference Prices - Do Not Edit'!$I$4:$I$6575),0)</f>
        <v>0</v>
      </c>
    </row>
    <row r="6250" spans="2:6">
      <c r="B6250" s="475"/>
      <c r="C6250" s="380" t="str">
        <f>IFERROR(_xlfn.XLOOKUP($B6250,'Reference Prices - Do Not Edit'!$C$4:$C$6575,'Reference Prices - Do Not Edit'!$B$4:$B$6575),"-")</f>
        <v>-</v>
      </c>
      <c r="D6250" s="23">
        <f>IFERROR(_xlfn.XLOOKUP($B6250,'Reference Prices - Do Not Edit'!$C$4:$C$6575,'Reference Prices - Do Not Edit'!$D$4:$D$6575),0)</f>
        <v>0</v>
      </c>
      <c r="E6250" s="23">
        <f>IFERROR(_xlfn.XLOOKUP($B6250,'Reference Prices - Do Not Edit'!$C$4:$C$6575,'Reference Prices - Do Not Edit'!$E$4:$E$6575),0)</f>
        <v>0</v>
      </c>
      <c r="F6250" s="25">
        <f>IFERROR(_xlfn.XLOOKUP($B6250,'Reference Prices - Do Not Edit'!$C$4:$C$6575,'Reference Prices - Do Not Edit'!$I$4:$I$6575),0)</f>
        <v>0</v>
      </c>
    </row>
    <row r="6251" spans="2:6">
      <c r="B6251" s="475"/>
      <c r="C6251" s="380" t="str">
        <f>IFERROR(_xlfn.XLOOKUP($B6251,'Reference Prices - Do Not Edit'!$C$4:$C$6575,'Reference Prices - Do Not Edit'!$B$4:$B$6575),"-")</f>
        <v>-</v>
      </c>
      <c r="D6251" s="23">
        <f>IFERROR(_xlfn.XLOOKUP($B6251,'Reference Prices - Do Not Edit'!$C$4:$C$6575,'Reference Prices - Do Not Edit'!$D$4:$D$6575),0)</f>
        <v>0</v>
      </c>
      <c r="E6251" s="23">
        <f>IFERROR(_xlfn.XLOOKUP($B6251,'Reference Prices - Do Not Edit'!$C$4:$C$6575,'Reference Prices - Do Not Edit'!$E$4:$E$6575),0)</f>
        <v>0</v>
      </c>
      <c r="F6251" s="25">
        <f>IFERROR(_xlfn.XLOOKUP($B6251,'Reference Prices - Do Not Edit'!$C$4:$C$6575,'Reference Prices - Do Not Edit'!$I$4:$I$6575),0)</f>
        <v>0</v>
      </c>
    </row>
    <row r="6252" spans="2:6">
      <c r="B6252" s="475"/>
      <c r="C6252" s="380" t="str">
        <f>IFERROR(_xlfn.XLOOKUP($B6252,'Reference Prices - Do Not Edit'!$C$4:$C$6575,'Reference Prices - Do Not Edit'!$B$4:$B$6575),"-")</f>
        <v>-</v>
      </c>
      <c r="D6252" s="23">
        <f>IFERROR(_xlfn.XLOOKUP($B6252,'Reference Prices - Do Not Edit'!$C$4:$C$6575,'Reference Prices - Do Not Edit'!$D$4:$D$6575),0)</f>
        <v>0</v>
      </c>
      <c r="E6252" s="23">
        <f>IFERROR(_xlfn.XLOOKUP($B6252,'Reference Prices - Do Not Edit'!$C$4:$C$6575,'Reference Prices - Do Not Edit'!$E$4:$E$6575),0)</f>
        <v>0</v>
      </c>
      <c r="F6252" s="25">
        <f>IFERROR(_xlfn.XLOOKUP($B6252,'Reference Prices - Do Not Edit'!$C$4:$C$6575,'Reference Prices - Do Not Edit'!$I$4:$I$6575),0)</f>
        <v>0</v>
      </c>
    </row>
    <row r="6253" spans="2:6">
      <c r="B6253" s="475"/>
      <c r="C6253" s="380" t="str">
        <f>IFERROR(_xlfn.XLOOKUP($B6253,'Reference Prices - Do Not Edit'!$C$4:$C$6575,'Reference Prices - Do Not Edit'!$B$4:$B$6575),"-")</f>
        <v>-</v>
      </c>
      <c r="D6253" s="23">
        <f>IFERROR(_xlfn.XLOOKUP($B6253,'Reference Prices - Do Not Edit'!$C$4:$C$6575,'Reference Prices - Do Not Edit'!$D$4:$D$6575),0)</f>
        <v>0</v>
      </c>
      <c r="E6253" s="23">
        <f>IFERROR(_xlfn.XLOOKUP($B6253,'Reference Prices - Do Not Edit'!$C$4:$C$6575,'Reference Prices - Do Not Edit'!$E$4:$E$6575),0)</f>
        <v>0</v>
      </c>
      <c r="F6253" s="25">
        <f>IFERROR(_xlfn.XLOOKUP($B6253,'Reference Prices - Do Not Edit'!$C$4:$C$6575,'Reference Prices - Do Not Edit'!$I$4:$I$6575),0)</f>
        <v>0</v>
      </c>
    </row>
    <row r="6254" spans="2:6">
      <c r="B6254" s="475"/>
      <c r="C6254" s="380" t="str">
        <f>IFERROR(_xlfn.XLOOKUP($B6254,'Reference Prices - Do Not Edit'!$C$4:$C$6575,'Reference Prices - Do Not Edit'!$B$4:$B$6575),"-")</f>
        <v>-</v>
      </c>
      <c r="D6254" s="23">
        <f>IFERROR(_xlfn.XLOOKUP($B6254,'Reference Prices - Do Not Edit'!$C$4:$C$6575,'Reference Prices - Do Not Edit'!$D$4:$D$6575),0)</f>
        <v>0</v>
      </c>
      <c r="E6254" s="23">
        <f>IFERROR(_xlfn.XLOOKUP($B6254,'Reference Prices - Do Not Edit'!$C$4:$C$6575,'Reference Prices - Do Not Edit'!$E$4:$E$6575),0)</f>
        <v>0</v>
      </c>
      <c r="F6254" s="25">
        <f>IFERROR(_xlfn.XLOOKUP($B6254,'Reference Prices - Do Not Edit'!$C$4:$C$6575,'Reference Prices - Do Not Edit'!$I$4:$I$6575),0)</f>
        <v>0</v>
      </c>
    </row>
    <row r="6255" spans="2:6">
      <c r="B6255" s="475"/>
      <c r="C6255" s="380" t="str">
        <f>IFERROR(_xlfn.XLOOKUP($B6255,'Reference Prices - Do Not Edit'!$C$4:$C$6575,'Reference Prices - Do Not Edit'!$B$4:$B$6575),"-")</f>
        <v>-</v>
      </c>
      <c r="D6255" s="23">
        <f>IFERROR(_xlfn.XLOOKUP($B6255,'Reference Prices - Do Not Edit'!$C$4:$C$6575,'Reference Prices - Do Not Edit'!$D$4:$D$6575),0)</f>
        <v>0</v>
      </c>
      <c r="E6255" s="23">
        <f>IFERROR(_xlfn.XLOOKUP($B6255,'Reference Prices - Do Not Edit'!$C$4:$C$6575,'Reference Prices - Do Not Edit'!$E$4:$E$6575),0)</f>
        <v>0</v>
      </c>
      <c r="F6255" s="25">
        <f>IFERROR(_xlfn.XLOOKUP($B6255,'Reference Prices - Do Not Edit'!$C$4:$C$6575,'Reference Prices - Do Not Edit'!$I$4:$I$6575),0)</f>
        <v>0</v>
      </c>
    </row>
    <row r="6256" spans="2:6">
      <c r="B6256" s="475"/>
      <c r="C6256" s="380" t="str">
        <f>IFERROR(_xlfn.XLOOKUP($B6256,'Reference Prices - Do Not Edit'!$C$4:$C$6575,'Reference Prices - Do Not Edit'!$B$4:$B$6575),"-")</f>
        <v>-</v>
      </c>
      <c r="D6256" s="23">
        <f>IFERROR(_xlfn.XLOOKUP($B6256,'Reference Prices - Do Not Edit'!$C$4:$C$6575,'Reference Prices - Do Not Edit'!$D$4:$D$6575),0)</f>
        <v>0</v>
      </c>
      <c r="E6256" s="23">
        <f>IFERROR(_xlfn.XLOOKUP($B6256,'Reference Prices - Do Not Edit'!$C$4:$C$6575,'Reference Prices - Do Not Edit'!$E$4:$E$6575),0)</f>
        <v>0</v>
      </c>
      <c r="F6256" s="25">
        <f>IFERROR(_xlfn.XLOOKUP($B6256,'Reference Prices - Do Not Edit'!$C$4:$C$6575,'Reference Prices - Do Not Edit'!$I$4:$I$6575),0)</f>
        <v>0</v>
      </c>
    </row>
    <row r="6257" spans="2:6">
      <c r="B6257" s="475"/>
      <c r="C6257" s="380" t="str">
        <f>IFERROR(_xlfn.XLOOKUP($B6257,'Reference Prices - Do Not Edit'!$C$4:$C$6575,'Reference Prices - Do Not Edit'!$B$4:$B$6575),"-")</f>
        <v>-</v>
      </c>
      <c r="D6257" s="23">
        <f>IFERROR(_xlfn.XLOOKUP($B6257,'Reference Prices - Do Not Edit'!$C$4:$C$6575,'Reference Prices - Do Not Edit'!$D$4:$D$6575),0)</f>
        <v>0</v>
      </c>
      <c r="E6257" s="23">
        <f>IFERROR(_xlfn.XLOOKUP($B6257,'Reference Prices - Do Not Edit'!$C$4:$C$6575,'Reference Prices - Do Not Edit'!$E$4:$E$6575),0)</f>
        <v>0</v>
      </c>
      <c r="F6257" s="25">
        <f>IFERROR(_xlfn.XLOOKUP($B6257,'Reference Prices - Do Not Edit'!$C$4:$C$6575,'Reference Prices - Do Not Edit'!$I$4:$I$6575),0)</f>
        <v>0</v>
      </c>
    </row>
    <row r="6258" spans="2:6">
      <c r="B6258" s="475"/>
      <c r="C6258" s="380" t="str">
        <f>IFERROR(_xlfn.XLOOKUP($B6258,'Reference Prices - Do Not Edit'!$C$4:$C$6575,'Reference Prices - Do Not Edit'!$B$4:$B$6575),"-")</f>
        <v>-</v>
      </c>
      <c r="D6258" s="23">
        <f>IFERROR(_xlfn.XLOOKUP($B6258,'Reference Prices - Do Not Edit'!$C$4:$C$6575,'Reference Prices - Do Not Edit'!$D$4:$D$6575),0)</f>
        <v>0</v>
      </c>
      <c r="E6258" s="23">
        <f>IFERROR(_xlfn.XLOOKUP($B6258,'Reference Prices - Do Not Edit'!$C$4:$C$6575,'Reference Prices - Do Not Edit'!$E$4:$E$6575),0)</f>
        <v>0</v>
      </c>
      <c r="F6258" s="25">
        <f>IFERROR(_xlfn.XLOOKUP($B6258,'Reference Prices - Do Not Edit'!$C$4:$C$6575,'Reference Prices - Do Not Edit'!$I$4:$I$6575),0)</f>
        <v>0</v>
      </c>
    </row>
    <row r="6259" spans="2:6">
      <c r="B6259" s="475"/>
      <c r="C6259" s="380" t="str">
        <f>IFERROR(_xlfn.XLOOKUP($B6259,'Reference Prices - Do Not Edit'!$C$4:$C$6575,'Reference Prices - Do Not Edit'!$B$4:$B$6575),"-")</f>
        <v>-</v>
      </c>
      <c r="D6259" s="23">
        <f>IFERROR(_xlfn.XLOOKUP($B6259,'Reference Prices - Do Not Edit'!$C$4:$C$6575,'Reference Prices - Do Not Edit'!$D$4:$D$6575),0)</f>
        <v>0</v>
      </c>
      <c r="E6259" s="23">
        <f>IFERROR(_xlfn.XLOOKUP($B6259,'Reference Prices - Do Not Edit'!$C$4:$C$6575,'Reference Prices - Do Not Edit'!$E$4:$E$6575),0)</f>
        <v>0</v>
      </c>
      <c r="F6259" s="25">
        <f>IFERROR(_xlfn.XLOOKUP($B6259,'Reference Prices - Do Not Edit'!$C$4:$C$6575,'Reference Prices - Do Not Edit'!$I$4:$I$6575),0)</f>
        <v>0</v>
      </c>
    </row>
    <row r="6260" spans="2:6">
      <c r="B6260" s="475"/>
      <c r="C6260" s="380" t="str">
        <f>IFERROR(_xlfn.XLOOKUP($B6260,'Reference Prices - Do Not Edit'!$C$4:$C$6575,'Reference Prices - Do Not Edit'!$B$4:$B$6575),"-")</f>
        <v>-</v>
      </c>
      <c r="D6260" s="23">
        <f>IFERROR(_xlfn.XLOOKUP($B6260,'Reference Prices - Do Not Edit'!$C$4:$C$6575,'Reference Prices - Do Not Edit'!$D$4:$D$6575),0)</f>
        <v>0</v>
      </c>
      <c r="E6260" s="23">
        <f>IFERROR(_xlfn.XLOOKUP($B6260,'Reference Prices - Do Not Edit'!$C$4:$C$6575,'Reference Prices - Do Not Edit'!$E$4:$E$6575),0)</f>
        <v>0</v>
      </c>
      <c r="F6260" s="25">
        <f>IFERROR(_xlfn.XLOOKUP($B6260,'Reference Prices - Do Not Edit'!$C$4:$C$6575,'Reference Prices - Do Not Edit'!$I$4:$I$6575),0)</f>
        <v>0</v>
      </c>
    </row>
    <row r="6261" spans="2:6">
      <c r="B6261" s="475"/>
      <c r="C6261" s="380" t="str">
        <f>IFERROR(_xlfn.XLOOKUP($B6261,'Reference Prices - Do Not Edit'!$C$4:$C$6575,'Reference Prices - Do Not Edit'!$B$4:$B$6575),"-")</f>
        <v>-</v>
      </c>
      <c r="D6261" s="23">
        <f>IFERROR(_xlfn.XLOOKUP($B6261,'Reference Prices - Do Not Edit'!$C$4:$C$6575,'Reference Prices - Do Not Edit'!$D$4:$D$6575),0)</f>
        <v>0</v>
      </c>
      <c r="E6261" s="23">
        <f>IFERROR(_xlfn.XLOOKUP($B6261,'Reference Prices - Do Not Edit'!$C$4:$C$6575,'Reference Prices - Do Not Edit'!$E$4:$E$6575),0)</f>
        <v>0</v>
      </c>
      <c r="F6261" s="25">
        <f>IFERROR(_xlfn.XLOOKUP($B6261,'Reference Prices - Do Not Edit'!$C$4:$C$6575,'Reference Prices - Do Not Edit'!$I$4:$I$6575),0)</f>
        <v>0</v>
      </c>
    </row>
    <row r="6262" spans="2:6">
      <c r="B6262" s="475"/>
      <c r="C6262" s="380" t="str">
        <f>IFERROR(_xlfn.XLOOKUP($B6262,'Reference Prices - Do Not Edit'!$C$4:$C$6575,'Reference Prices - Do Not Edit'!$B$4:$B$6575),"-")</f>
        <v>-</v>
      </c>
      <c r="D6262" s="23">
        <f>IFERROR(_xlfn.XLOOKUP($B6262,'Reference Prices - Do Not Edit'!$C$4:$C$6575,'Reference Prices - Do Not Edit'!$D$4:$D$6575),0)</f>
        <v>0</v>
      </c>
      <c r="E6262" s="23">
        <f>IFERROR(_xlfn.XLOOKUP($B6262,'Reference Prices - Do Not Edit'!$C$4:$C$6575,'Reference Prices - Do Not Edit'!$E$4:$E$6575),0)</f>
        <v>0</v>
      </c>
      <c r="F6262" s="25">
        <f>IFERROR(_xlfn.XLOOKUP($B6262,'Reference Prices - Do Not Edit'!$C$4:$C$6575,'Reference Prices - Do Not Edit'!$I$4:$I$6575),0)</f>
        <v>0</v>
      </c>
    </row>
    <row r="6263" spans="2:6">
      <c r="B6263" s="475"/>
      <c r="C6263" s="380" t="str">
        <f>IFERROR(_xlfn.XLOOKUP($B6263,'Reference Prices - Do Not Edit'!$C$4:$C$6575,'Reference Prices - Do Not Edit'!$B$4:$B$6575),"-")</f>
        <v>-</v>
      </c>
      <c r="D6263" s="23">
        <f>IFERROR(_xlfn.XLOOKUP($B6263,'Reference Prices - Do Not Edit'!$C$4:$C$6575,'Reference Prices - Do Not Edit'!$D$4:$D$6575),0)</f>
        <v>0</v>
      </c>
      <c r="E6263" s="23">
        <f>IFERROR(_xlfn.XLOOKUP($B6263,'Reference Prices - Do Not Edit'!$C$4:$C$6575,'Reference Prices - Do Not Edit'!$E$4:$E$6575),0)</f>
        <v>0</v>
      </c>
      <c r="F6263" s="25">
        <f>IFERROR(_xlfn.XLOOKUP($B6263,'Reference Prices - Do Not Edit'!$C$4:$C$6575,'Reference Prices - Do Not Edit'!$I$4:$I$6575),0)</f>
        <v>0</v>
      </c>
    </row>
    <row r="6264" spans="2:6">
      <c r="B6264" s="475"/>
      <c r="C6264" s="380" t="str">
        <f>IFERROR(_xlfn.XLOOKUP($B6264,'Reference Prices - Do Not Edit'!$C$4:$C$6575,'Reference Prices - Do Not Edit'!$B$4:$B$6575),"-")</f>
        <v>-</v>
      </c>
      <c r="D6264" s="23">
        <f>IFERROR(_xlfn.XLOOKUP($B6264,'Reference Prices - Do Not Edit'!$C$4:$C$6575,'Reference Prices - Do Not Edit'!$D$4:$D$6575),0)</f>
        <v>0</v>
      </c>
      <c r="E6264" s="23">
        <f>IFERROR(_xlfn.XLOOKUP($B6264,'Reference Prices - Do Not Edit'!$C$4:$C$6575,'Reference Prices - Do Not Edit'!$E$4:$E$6575),0)</f>
        <v>0</v>
      </c>
      <c r="F6264" s="25">
        <f>IFERROR(_xlfn.XLOOKUP($B6264,'Reference Prices - Do Not Edit'!$C$4:$C$6575,'Reference Prices - Do Not Edit'!$I$4:$I$6575),0)</f>
        <v>0</v>
      </c>
    </row>
    <row r="6265" spans="2:6">
      <c r="B6265" s="475"/>
      <c r="C6265" s="380" t="str">
        <f>IFERROR(_xlfn.XLOOKUP($B6265,'Reference Prices - Do Not Edit'!$C$4:$C$6575,'Reference Prices - Do Not Edit'!$B$4:$B$6575),"-")</f>
        <v>-</v>
      </c>
      <c r="D6265" s="23">
        <f>IFERROR(_xlfn.XLOOKUP($B6265,'Reference Prices - Do Not Edit'!$C$4:$C$6575,'Reference Prices - Do Not Edit'!$D$4:$D$6575),0)</f>
        <v>0</v>
      </c>
      <c r="E6265" s="23">
        <f>IFERROR(_xlfn.XLOOKUP($B6265,'Reference Prices - Do Not Edit'!$C$4:$C$6575,'Reference Prices - Do Not Edit'!$E$4:$E$6575),0)</f>
        <v>0</v>
      </c>
      <c r="F6265" s="25">
        <f>IFERROR(_xlfn.XLOOKUP($B6265,'Reference Prices - Do Not Edit'!$C$4:$C$6575,'Reference Prices - Do Not Edit'!$I$4:$I$6575),0)</f>
        <v>0</v>
      </c>
    </row>
    <row r="6266" spans="2:6">
      <c r="B6266" s="475"/>
      <c r="C6266" s="380" t="str">
        <f>IFERROR(_xlfn.XLOOKUP($B6266,'Reference Prices - Do Not Edit'!$C$4:$C$6575,'Reference Prices - Do Not Edit'!$B$4:$B$6575),"-")</f>
        <v>-</v>
      </c>
      <c r="D6266" s="23">
        <f>IFERROR(_xlfn.XLOOKUP($B6266,'Reference Prices - Do Not Edit'!$C$4:$C$6575,'Reference Prices - Do Not Edit'!$D$4:$D$6575),0)</f>
        <v>0</v>
      </c>
      <c r="E6266" s="23">
        <f>IFERROR(_xlfn.XLOOKUP($B6266,'Reference Prices - Do Not Edit'!$C$4:$C$6575,'Reference Prices - Do Not Edit'!$E$4:$E$6575),0)</f>
        <v>0</v>
      </c>
      <c r="F6266" s="25">
        <f>IFERROR(_xlfn.XLOOKUP($B6266,'Reference Prices - Do Not Edit'!$C$4:$C$6575,'Reference Prices - Do Not Edit'!$I$4:$I$6575),0)</f>
        <v>0</v>
      </c>
    </row>
    <row r="6267" spans="2:6">
      <c r="B6267" s="475"/>
      <c r="C6267" s="380" t="str">
        <f>IFERROR(_xlfn.XLOOKUP($B6267,'Reference Prices - Do Not Edit'!$C$4:$C$6575,'Reference Prices - Do Not Edit'!$B$4:$B$6575),"-")</f>
        <v>-</v>
      </c>
      <c r="D6267" s="23">
        <f>IFERROR(_xlfn.XLOOKUP($B6267,'Reference Prices - Do Not Edit'!$C$4:$C$6575,'Reference Prices - Do Not Edit'!$D$4:$D$6575),0)</f>
        <v>0</v>
      </c>
      <c r="E6267" s="23">
        <f>IFERROR(_xlfn.XLOOKUP($B6267,'Reference Prices - Do Not Edit'!$C$4:$C$6575,'Reference Prices - Do Not Edit'!$E$4:$E$6575),0)</f>
        <v>0</v>
      </c>
      <c r="F6267" s="25">
        <f>IFERROR(_xlfn.XLOOKUP($B6267,'Reference Prices - Do Not Edit'!$C$4:$C$6575,'Reference Prices - Do Not Edit'!$I$4:$I$6575),0)</f>
        <v>0</v>
      </c>
    </row>
    <row r="6268" spans="2:6">
      <c r="B6268" s="475"/>
      <c r="C6268" s="380" t="str">
        <f>IFERROR(_xlfn.XLOOKUP($B6268,'Reference Prices - Do Not Edit'!$C$4:$C$6575,'Reference Prices - Do Not Edit'!$B$4:$B$6575),"-")</f>
        <v>-</v>
      </c>
      <c r="D6268" s="23">
        <f>IFERROR(_xlfn.XLOOKUP($B6268,'Reference Prices - Do Not Edit'!$C$4:$C$6575,'Reference Prices - Do Not Edit'!$D$4:$D$6575),0)</f>
        <v>0</v>
      </c>
      <c r="E6268" s="23">
        <f>IFERROR(_xlfn.XLOOKUP($B6268,'Reference Prices - Do Not Edit'!$C$4:$C$6575,'Reference Prices - Do Not Edit'!$E$4:$E$6575),0)</f>
        <v>0</v>
      </c>
      <c r="F6268" s="25">
        <f>IFERROR(_xlfn.XLOOKUP($B6268,'Reference Prices - Do Not Edit'!$C$4:$C$6575,'Reference Prices - Do Not Edit'!$I$4:$I$6575),0)</f>
        <v>0</v>
      </c>
    </row>
    <row r="6269" spans="2:6">
      <c r="B6269" s="475"/>
      <c r="C6269" s="380" t="str">
        <f>IFERROR(_xlfn.XLOOKUP($B6269,'Reference Prices - Do Not Edit'!$C$4:$C$6575,'Reference Prices - Do Not Edit'!$B$4:$B$6575),"-")</f>
        <v>-</v>
      </c>
      <c r="D6269" s="23">
        <f>IFERROR(_xlfn.XLOOKUP($B6269,'Reference Prices - Do Not Edit'!$C$4:$C$6575,'Reference Prices - Do Not Edit'!$D$4:$D$6575),0)</f>
        <v>0</v>
      </c>
      <c r="E6269" s="23">
        <f>IFERROR(_xlfn.XLOOKUP($B6269,'Reference Prices - Do Not Edit'!$C$4:$C$6575,'Reference Prices - Do Not Edit'!$E$4:$E$6575),0)</f>
        <v>0</v>
      </c>
      <c r="F6269" s="25">
        <f>IFERROR(_xlfn.XLOOKUP($B6269,'Reference Prices - Do Not Edit'!$C$4:$C$6575,'Reference Prices - Do Not Edit'!$I$4:$I$6575),0)</f>
        <v>0</v>
      </c>
    </row>
    <row r="6270" spans="2:6">
      <c r="B6270" s="475"/>
      <c r="C6270" s="380" t="str">
        <f>IFERROR(_xlfn.XLOOKUP($B6270,'Reference Prices - Do Not Edit'!$C$4:$C$6575,'Reference Prices - Do Not Edit'!$B$4:$B$6575),"-")</f>
        <v>-</v>
      </c>
      <c r="D6270" s="23">
        <f>IFERROR(_xlfn.XLOOKUP($B6270,'Reference Prices - Do Not Edit'!$C$4:$C$6575,'Reference Prices - Do Not Edit'!$D$4:$D$6575),0)</f>
        <v>0</v>
      </c>
      <c r="E6270" s="23">
        <f>IFERROR(_xlfn.XLOOKUP($B6270,'Reference Prices - Do Not Edit'!$C$4:$C$6575,'Reference Prices - Do Not Edit'!$E$4:$E$6575),0)</f>
        <v>0</v>
      </c>
      <c r="F6270" s="25">
        <f>IFERROR(_xlfn.XLOOKUP($B6270,'Reference Prices - Do Not Edit'!$C$4:$C$6575,'Reference Prices - Do Not Edit'!$I$4:$I$6575),0)</f>
        <v>0</v>
      </c>
    </row>
    <row r="6271" spans="2:6">
      <c r="B6271" s="475"/>
      <c r="C6271" s="380" t="str">
        <f>IFERROR(_xlfn.XLOOKUP($B6271,'Reference Prices - Do Not Edit'!$C$4:$C$6575,'Reference Prices - Do Not Edit'!$B$4:$B$6575),"-")</f>
        <v>-</v>
      </c>
      <c r="D6271" s="23">
        <f>IFERROR(_xlfn.XLOOKUP($B6271,'Reference Prices - Do Not Edit'!$C$4:$C$6575,'Reference Prices - Do Not Edit'!$D$4:$D$6575),0)</f>
        <v>0</v>
      </c>
      <c r="E6271" s="23">
        <f>IFERROR(_xlfn.XLOOKUP($B6271,'Reference Prices - Do Not Edit'!$C$4:$C$6575,'Reference Prices - Do Not Edit'!$E$4:$E$6575),0)</f>
        <v>0</v>
      </c>
      <c r="F6271" s="25">
        <f>IFERROR(_xlfn.XLOOKUP($B6271,'Reference Prices - Do Not Edit'!$C$4:$C$6575,'Reference Prices - Do Not Edit'!$I$4:$I$6575),0)</f>
        <v>0</v>
      </c>
    </row>
    <row r="6272" spans="2:6">
      <c r="B6272" s="475"/>
      <c r="C6272" s="380" t="str">
        <f>IFERROR(_xlfn.XLOOKUP($B6272,'Reference Prices - Do Not Edit'!$C$4:$C$6575,'Reference Prices - Do Not Edit'!$B$4:$B$6575),"-")</f>
        <v>-</v>
      </c>
      <c r="D6272" s="23">
        <f>IFERROR(_xlfn.XLOOKUP($B6272,'Reference Prices - Do Not Edit'!$C$4:$C$6575,'Reference Prices - Do Not Edit'!$D$4:$D$6575),0)</f>
        <v>0</v>
      </c>
      <c r="E6272" s="23">
        <f>IFERROR(_xlfn.XLOOKUP($B6272,'Reference Prices - Do Not Edit'!$C$4:$C$6575,'Reference Prices - Do Not Edit'!$E$4:$E$6575),0)</f>
        <v>0</v>
      </c>
      <c r="F6272" s="25">
        <f>IFERROR(_xlfn.XLOOKUP($B6272,'Reference Prices - Do Not Edit'!$C$4:$C$6575,'Reference Prices - Do Not Edit'!$I$4:$I$6575),0)</f>
        <v>0</v>
      </c>
    </row>
    <row r="6273" spans="2:6">
      <c r="B6273" s="475"/>
      <c r="C6273" s="380" t="str">
        <f>IFERROR(_xlfn.XLOOKUP($B6273,'Reference Prices - Do Not Edit'!$C$4:$C$6575,'Reference Prices - Do Not Edit'!$B$4:$B$6575),"-")</f>
        <v>-</v>
      </c>
      <c r="D6273" s="23">
        <f>IFERROR(_xlfn.XLOOKUP($B6273,'Reference Prices - Do Not Edit'!$C$4:$C$6575,'Reference Prices - Do Not Edit'!$D$4:$D$6575),0)</f>
        <v>0</v>
      </c>
      <c r="E6273" s="23">
        <f>IFERROR(_xlfn.XLOOKUP($B6273,'Reference Prices - Do Not Edit'!$C$4:$C$6575,'Reference Prices - Do Not Edit'!$E$4:$E$6575),0)</f>
        <v>0</v>
      </c>
      <c r="F6273" s="25">
        <f>IFERROR(_xlfn.XLOOKUP($B6273,'Reference Prices - Do Not Edit'!$C$4:$C$6575,'Reference Prices - Do Not Edit'!$I$4:$I$6575),0)</f>
        <v>0</v>
      </c>
    </row>
    <row r="6274" spans="2:6">
      <c r="B6274" s="475"/>
      <c r="C6274" s="380" t="str">
        <f>IFERROR(_xlfn.XLOOKUP($B6274,'Reference Prices - Do Not Edit'!$C$4:$C$6575,'Reference Prices - Do Not Edit'!$B$4:$B$6575),"-")</f>
        <v>-</v>
      </c>
      <c r="D6274" s="23">
        <f>IFERROR(_xlfn.XLOOKUP($B6274,'Reference Prices - Do Not Edit'!$C$4:$C$6575,'Reference Prices - Do Not Edit'!$D$4:$D$6575),0)</f>
        <v>0</v>
      </c>
      <c r="E6274" s="23">
        <f>IFERROR(_xlfn.XLOOKUP($B6274,'Reference Prices - Do Not Edit'!$C$4:$C$6575,'Reference Prices - Do Not Edit'!$E$4:$E$6575),0)</f>
        <v>0</v>
      </c>
      <c r="F6274" s="25">
        <f>IFERROR(_xlfn.XLOOKUP($B6274,'Reference Prices - Do Not Edit'!$C$4:$C$6575,'Reference Prices - Do Not Edit'!$I$4:$I$6575),0)</f>
        <v>0</v>
      </c>
    </row>
    <row r="6275" spans="2:6">
      <c r="B6275" s="475"/>
      <c r="C6275" s="380" t="str">
        <f>IFERROR(_xlfn.XLOOKUP($B6275,'Reference Prices - Do Not Edit'!$C$4:$C$6575,'Reference Prices - Do Not Edit'!$B$4:$B$6575),"-")</f>
        <v>-</v>
      </c>
      <c r="D6275" s="23">
        <f>IFERROR(_xlfn.XLOOKUP($B6275,'Reference Prices - Do Not Edit'!$C$4:$C$6575,'Reference Prices - Do Not Edit'!$D$4:$D$6575),0)</f>
        <v>0</v>
      </c>
      <c r="E6275" s="23">
        <f>IFERROR(_xlfn.XLOOKUP($B6275,'Reference Prices - Do Not Edit'!$C$4:$C$6575,'Reference Prices - Do Not Edit'!$E$4:$E$6575),0)</f>
        <v>0</v>
      </c>
      <c r="F6275" s="25">
        <f>IFERROR(_xlfn.XLOOKUP($B6275,'Reference Prices - Do Not Edit'!$C$4:$C$6575,'Reference Prices - Do Not Edit'!$I$4:$I$6575),0)</f>
        <v>0</v>
      </c>
    </row>
    <row r="6276" spans="2:6">
      <c r="B6276" s="475"/>
      <c r="C6276" s="380" t="str">
        <f>IFERROR(_xlfn.XLOOKUP($B6276,'Reference Prices - Do Not Edit'!$C$4:$C$6575,'Reference Prices - Do Not Edit'!$B$4:$B$6575),"-")</f>
        <v>-</v>
      </c>
      <c r="D6276" s="23">
        <f>IFERROR(_xlfn.XLOOKUP($B6276,'Reference Prices - Do Not Edit'!$C$4:$C$6575,'Reference Prices - Do Not Edit'!$D$4:$D$6575),0)</f>
        <v>0</v>
      </c>
      <c r="E6276" s="23">
        <f>IFERROR(_xlfn.XLOOKUP($B6276,'Reference Prices - Do Not Edit'!$C$4:$C$6575,'Reference Prices - Do Not Edit'!$E$4:$E$6575),0)</f>
        <v>0</v>
      </c>
      <c r="F6276" s="25">
        <f>IFERROR(_xlfn.XLOOKUP($B6276,'Reference Prices - Do Not Edit'!$C$4:$C$6575,'Reference Prices - Do Not Edit'!$I$4:$I$6575),0)</f>
        <v>0</v>
      </c>
    </row>
    <row r="6277" spans="2:6">
      <c r="B6277" s="475"/>
      <c r="C6277" s="380" t="str">
        <f>IFERROR(_xlfn.XLOOKUP($B6277,'Reference Prices - Do Not Edit'!$C$4:$C$6575,'Reference Prices - Do Not Edit'!$B$4:$B$6575),"-")</f>
        <v>-</v>
      </c>
      <c r="D6277" s="23">
        <f>IFERROR(_xlfn.XLOOKUP($B6277,'Reference Prices - Do Not Edit'!$C$4:$C$6575,'Reference Prices - Do Not Edit'!$D$4:$D$6575),0)</f>
        <v>0</v>
      </c>
      <c r="E6277" s="23">
        <f>IFERROR(_xlfn.XLOOKUP($B6277,'Reference Prices - Do Not Edit'!$C$4:$C$6575,'Reference Prices - Do Not Edit'!$E$4:$E$6575),0)</f>
        <v>0</v>
      </c>
      <c r="F6277" s="25">
        <f>IFERROR(_xlfn.XLOOKUP($B6277,'Reference Prices - Do Not Edit'!$C$4:$C$6575,'Reference Prices - Do Not Edit'!$I$4:$I$6575),0)</f>
        <v>0</v>
      </c>
    </row>
    <row r="6278" spans="2:6">
      <c r="B6278" s="475"/>
      <c r="C6278" s="380" t="str">
        <f>IFERROR(_xlfn.XLOOKUP($B6278,'Reference Prices - Do Not Edit'!$C$4:$C$6575,'Reference Prices - Do Not Edit'!$B$4:$B$6575),"-")</f>
        <v>-</v>
      </c>
      <c r="D6278" s="23">
        <f>IFERROR(_xlfn.XLOOKUP($B6278,'Reference Prices - Do Not Edit'!$C$4:$C$6575,'Reference Prices - Do Not Edit'!$D$4:$D$6575),0)</f>
        <v>0</v>
      </c>
      <c r="E6278" s="23">
        <f>IFERROR(_xlfn.XLOOKUP($B6278,'Reference Prices - Do Not Edit'!$C$4:$C$6575,'Reference Prices - Do Not Edit'!$E$4:$E$6575),0)</f>
        <v>0</v>
      </c>
      <c r="F6278" s="25">
        <f>IFERROR(_xlfn.XLOOKUP($B6278,'Reference Prices - Do Not Edit'!$C$4:$C$6575,'Reference Prices - Do Not Edit'!$I$4:$I$6575),0)</f>
        <v>0</v>
      </c>
    </row>
    <row r="6279" spans="2:6">
      <c r="B6279" s="475"/>
      <c r="C6279" s="380" t="str">
        <f>IFERROR(_xlfn.XLOOKUP($B6279,'Reference Prices - Do Not Edit'!$C$4:$C$6575,'Reference Prices - Do Not Edit'!$B$4:$B$6575),"-")</f>
        <v>-</v>
      </c>
      <c r="D6279" s="23">
        <f>IFERROR(_xlfn.XLOOKUP($B6279,'Reference Prices - Do Not Edit'!$C$4:$C$6575,'Reference Prices - Do Not Edit'!$D$4:$D$6575),0)</f>
        <v>0</v>
      </c>
      <c r="E6279" s="23">
        <f>IFERROR(_xlfn.XLOOKUP($B6279,'Reference Prices - Do Not Edit'!$C$4:$C$6575,'Reference Prices - Do Not Edit'!$E$4:$E$6575),0)</f>
        <v>0</v>
      </c>
      <c r="F6279" s="25">
        <f>IFERROR(_xlfn.XLOOKUP($B6279,'Reference Prices - Do Not Edit'!$C$4:$C$6575,'Reference Prices - Do Not Edit'!$I$4:$I$6575),0)</f>
        <v>0</v>
      </c>
    </row>
    <row r="6280" spans="2:6">
      <c r="B6280" s="475"/>
      <c r="C6280" s="380" t="str">
        <f>IFERROR(_xlfn.XLOOKUP($B6280,'Reference Prices - Do Not Edit'!$C$4:$C$6575,'Reference Prices - Do Not Edit'!$B$4:$B$6575),"-")</f>
        <v>-</v>
      </c>
      <c r="D6280" s="23">
        <f>IFERROR(_xlfn.XLOOKUP($B6280,'Reference Prices - Do Not Edit'!$C$4:$C$6575,'Reference Prices - Do Not Edit'!$D$4:$D$6575),0)</f>
        <v>0</v>
      </c>
      <c r="E6280" s="23">
        <f>IFERROR(_xlfn.XLOOKUP($B6280,'Reference Prices - Do Not Edit'!$C$4:$C$6575,'Reference Prices - Do Not Edit'!$E$4:$E$6575),0)</f>
        <v>0</v>
      </c>
      <c r="F6280" s="25">
        <f>IFERROR(_xlfn.XLOOKUP($B6280,'Reference Prices - Do Not Edit'!$C$4:$C$6575,'Reference Prices - Do Not Edit'!$I$4:$I$6575),0)</f>
        <v>0</v>
      </c>
    </row>
    <row r="6281" spans="2:6">
      <c r="B6281" s="475"/>
      <c r="C6281" s="380" t="str">
        <f>IFERROR(_xlfn.XLOOKUP($B6281,'Reference Prices - Do Not Edit'!$C$4:$C$6575,'Reference Prices - Do Not Edit'!$B$4:$B$6575),"-")</f>
        <v>-</v>
      </c>
      <c r="D6281" s="23">
        <f>IFERROR(_xlfn.XLOOKUP($B6281,'Reference Prices - Do Not Edit'!$C$4:$C$6575,'Reference Prices - Do Not Edit'!$D$4:$D$6575),0)</f>
        <v>0</v>
      </c>
      <c r="E6281" s="23">
        <f>IFERROR(_xlfn.XLOOKUP($B6281,'Reference Prices - Do Not Edit'!$C$4:$C$6575,'Reference Prices - Do Not Edit'!$E$4:$E$6575),0)</f>
        <v>0</v>
      </c>
      <c r="F6281" s="25">
        <f>IFERROR(_xlfn.XLOOKUP($B6281,'Reference Prices - Do Not Edit'!$C$4:$C$6575,'Reference Prices - Do Not Edit'!$I$4:$I$6575),0)</f>
        <v>0</v>
      </c>
    </row>
    <row r="6282" spans="2:6">
      <c r="B6282" s="475"/>
      <c r="C6282" s="380" t="str">
        <f>IFERROR(_xlfn.XLOOKUP($B6282,'Reference Prices - Do Not Edit'!$C$4:$C$6575,'Reference Prices - Do Not Edit'!$B$4:$B$6575),"-")</f>
        <v>-</v>
      </c>
      <c r="D6282" s="23">
        <f>IFERROR(_xlfn.XLOOKUP($B6282,'Reference Prices - Do Not Edit'!$C$4:$C$6575,'Reference Prices - Do Not Edit'!$D$4:$D$6575),0)</f>
        <v>0</v>
      </c>
      <c r="E6282" s="23">
        <f>IFERROR(_xlfn.XLOOKUP($B6282,'Reference Prices - Do Not Edit'!$C$4:$C$6575,'Reference Prices - Do Not Edit'!$E$4:$E$6575),0)</f>
        <v>0</v>
      </c>
      <c r="F6282" s="25">
        <f>IFERROR(_xlfn.XLOOKUP($B6282,'Reference Prices - Do Not Edit'!$C$4:$C$6575,'Reference Prices - Do Not Edit'!$I$4:$I$6575),0)</f>
        <v>0</v>
      </c>
    </row>
    <row r="6283" spans="2:6">
      <c r="B6283" s="475"/>
      <c r="C6283" s="380" t="str">
        <f>IFERROR(_xlfn.XLOOKUP($B6283,'Reference Prices - Do Not Edit'!$C$4:$C$6575,'Reference Prices - Do Not Edit'!$B$4:$B$6575),"-")</f>
        <v>-</v>
      </c>
      <c r="D6283" s="23">
        <f>IFERROR(_xlfn.XLOOKUP($B6283,'Reference Prices - Do Not Edit'!$C$4:$C$6575,'Reference Prices - Do Not Edit'!$D$4:$D$6575),0)</f>
        <v>0</v>
      </c>
      <c r="E6283" s="23">
        <f>IFERROR(_xlfn.XLOOKUP($B6283,'Reference Prices - Do Not Edit'!$C$4:$C$6575,'Reference Prices - Do Not Edit'!$E$4:$E$6575),0)</f>
        <v>0</v>
      </c>
      <c r="F6283" s="25">
        <f>IFERROR(_xlfn.XLOOKUP($B6283,'Reference Prices - Do Not Edit'!$C$4:$C$6575,'Reference Prices - Do Not Edit'!$I$4:$I$6575),0)</f>
        <v>0</v>
      </c>
    </row>
    <row r="6284" spans="2:6">
      <c r="B6284" s="475"/>
      <c r="C6284" s="380" t="str">
        <f>IFERROR(_xlfn.XLOOKUP($B6284,'Reference Prices - Do Not Edit'!$C$4:$C$6575,'Reference Prices - Do Not Edit'!$B$4:$B$6575),"-")</f>
        <v>-</v>
      </c>
      <c r="D6284" s="23">
        <f>IFERROR(_xlfn.XLOOKUP($B6284,'Reference Prices - Do Not Edit'!$C$4:$C$6575,'Reference Prices - Do Not Edit'!$D$4:$D$6575),0)</f>
        <v>0</v>
      </c>
      <c r="E6284" s="23">
        <f>IFERROR(_xlfn.XLOOKUP($B6284,'Reference Prices - Do Not Edit'!$C$4:$C$6575,'Reference Prices - Do Not Edit'!$E$4:$E$6575),0)</f>
        <v>0</v>
      </c>
      <c r="F6284" s="25">
        <f>IFERROR(_xlfn.XLOOKUP($B6284,'Reference Prices - Do Not Edit'!$C$4:$C$6575,'Reference Prices - Do Not Edit'!$I$4:$I$6575),0)</f>
        <v>0</v>
      </c>
    </row>
    <row r="6285" spans="2:6">
      <c r="B6285" s="475"/>
      <c r="C6285" s="380" t="str">
        <f>IFERROR(_xlfn.XLOOKUP($B6285,'Reference Prices - Do Not Edit'!$C$4:$C$6575,'Reference Prices - Do Not Edit'!$B$4:$B$6575),"-")</f>
        <v>-</v>
      </c>
      <c r="D6285" s="23">
        <f>IFERROR(_xlfn.XLOOKUP($B6285,'Reference Prices - Do Not Edit'!$C$4:$C$6575,'Reference Prices - Do Not Edit'!$D$4:$D$6575),0)</f>
        <v>0</v>
      </c>
      <c r="E6285" s="23">
        <f>IFERROR(_xlfn.XLOOKUP($B6285,'Reference Prices - Do Not Edit'!$C$4:$C$6575,'Reference Prices - Do Not Edit'!$E$4:$E$6575),0)</f>
        <v>0</v>
      </c>
      <c r="F6285" s="25">
        <f>IFERROR(_xlfn.XLOOKUP($B6285,'Reference Prices - Do Not Edit'!$C$4:$C$6575,'Reference Prices - Do Not Edit'!$I$4:$I$6575),0)</f>
        <v>0</v>
      </c>
    </row>
    <row r="6286" spans="2:6">
      <c r="B6286" s="475"/>
      <c r="C6286" s="380" t="str">
        <f>IFERROR(_xlfn.XLOOKUP($B6286,'Reference Prices - Do Not Edit'!$C$4:$C$6575,'Reference Prices - Do Not Edit'!$B$4:$B$6575),"-")</f>
        <v>-</v>
      </c>
      <c r="D6286" s="23">
        <f>IFERROR(_xlfn.XLOOKUP($B6286,'Reference Prices - Do Not Edit'!$C$4:$C$6575,'Reference Prices - Do Not Edit'!$D$4:$D$6575),0)</f>
        <v>0</v>
      </c>
      <c r="E6286" s="23">
        <f>IFERROR(_xlfn.XLOOKUP($B6286,'Reference Prices - Do Not Edit'!$C$4:$C$6575,'Reference Prices - Do Not Edit'!$E$4:$E$6575),0)</f>
        <v>0</v>
      </c>
      <c r="F6286" s="25">
        <f>IFERROR(_xlfn.XLOOKUP($B6286,'Reference Prices - Do Not Edit'!$C$4:$C$6575,'Reference Prices - Do Not Edit'!$I$4:$I$6575),0)</f>
        <v>0</v>
      </c>
    </row>
    <row r="6287" spans="2:6">
      <c r="B6287" s="475"/>
      <c r="C6287" s="380" t="str">
        <f>IFERROR(_xlfn.XLOOKUP($B6287,'Reference Prices - Do Not Edit'!$C$4:$C$6575,'Reference Prices - Do Not Edit'!$B$4:$B$6575),"-")</f>
        <v>-</v>
      </c>
      <c r="D6287" s="23">
        <f>IFERROR(_xlfn.XLOOKUP($B6287,'Reference Prices - Do Not Edit'!$C$4:$C$6575,'Reference Prices - Do Not Edit'!$D$4:$D$6575),0)</f>
        <v>0</v>
      </c>
      <c r="E6287" s="23">
        <f>IFERROR(_xlfn.XLOOKUP($B6287,'Reference Prices - Do Not Edit'!$C$4:$C$6575,'Reference Prices - Do Not Edit'!$E$4:$E$6575),0)</f>
        <v>0</v>
      </c>
      <c r="F6287" s="25">
        <f>IFERROR(_xlfn.XLOOKUP($B6287,'Reference Prices - Do Not Edit'!$C$4:$C$6575,'Reference Prices - Do Not Edit'!$I$4:$I$6575),0)</f>
        <v>0</v>
      </c>
    </row>
    <row r="6288" spans="2:6">
      <c r="B6288" s="475"/>
      <c r="C6288" s="380" t="str">
        <f>IFERROR(_xlfn.XLOOKUP($B6288,'Reference Prices - Do Not Edit'!$C$4:$C$6575,'Reference Prices - Do Not Edit'!$B$4:$B$6575),"-")</f>
        <v>-</v>
      </c>
      <c r="D6288" s="23">
        <f>IFERROR(_xlfn.XLOOKUP($B6288,'Reference Prices - Do Not Edit'!$C$4:$C$6575,'Reference Prices - Do Not Edit'!$D$4:$D$6575),0)</f>
        <v>0</v>
      </c>
      <c r="E6288" s="23">
        <f>IFERROR(_xlfn.XLOOKUP($B6288,'Reference Prices - Do Not Edit'!$C$4:$C$6575,'Reference Prices - Do Not Edit'!$E$4:$E$6575),0)</f>
        <v>0</v>
      </c>
      <c r="F6288" s="25">
        <f>IFERROR(_xlfn.XLOOKUP($B6288,'Reference Prices - Do Not Edit'!$C$4:$C$6575,'Reference Prices - Do Not Edit'!$I$4:$I$6575),0)</f>
        <v>0</v>
      </c>
    </row>
    <row r="6289" spans="2:6">
      <c r="B6289" s="475"/>
      <c r="C6289" s="380" t="str">
        <f>IFERROR(_xlfn.XLOOKUP($B6289,'Reference Prices - Do Not Edit'!$C$4:$C$6575,'Reference Prices - Do Not Edit'!$B$4:$B$6575),"-")</f>
        <v>-</v>
      </c>
      <c r="D6289" s="23">
        <f>IFERROR(_xlfn.XLOOKUP($B6289,'Reference Prices - Do Not Edit'!$C$4:$C$6575,'Reference Prices - Do Not Edit'!$D$4:$D$6575),0)</f>
        <v>0</v>
      </c>
      <c r="E6289" s="23">
        <f>IFERROR(_xlfn.XLOOKUP($B6289,'Reference Prices - Do Not Edit'!$C$4:$C$6575,'Reference Prices - Do Not Edit'!$E$4:$E$6575),0)</f>
        <v>0</v>
      </c>
      <c r="F6289" s="25">
        <f>IFERROR(_xlfn.XLOOKUP($B6289,'Reference Prices - Do Not Edit'!$C$4:$C$6575,'Reference Prices - Do Not Edit'!$I$4:$I$6575),0)</f>
        <v>0</v>
      </c>
    </row>
    <row r="6290" spans="2:6">
      <c r="B6290" s="475"/>
      <c r="C6290" s="380" t="str">
        <f>IFERROR(_xlfn.XLOOKUP($B6290,'Reference Prices - Do Not Edit'!$C$4:$C$6575,'Reference Prices - Do Not Edit'!$B$4:$B$6575),"-")</f>
        <v>-</v>
      </c>
      <c r="D6290" s="23">
        <f>IFERROR(_xlfn.XLOOKUP($B6290,'Reference Prices - Do Not Edit'!$C$4:$C$6575,'Reference Prices - Do Not Edit'!$D$4:$D$6575),0)</f>
        <v>0</v>
      </c>
      <c r="E6290" s="23">
        <f>IFERROR(_xlfn.XLOOKUP($B6290,'Reference Prices - Do Not Edit'!$C$4:$C$6575,'Reference Prices - Do Not Edit'!$E$4:$E$6575),0)</f>
        <v>0</v>
      </c>
      <c r="F6290" s="25">
        <f>IFERROR(_xlfn.XLOOKUP($B6290,'Reference Prices - Do Not Edit'!$C$4:$C$6575,'Reference Prices - Do Not Edit'!$I$4:$I$6575),0)</f>
        <v>0</v>
      </c>
    </row>
    <row r="6291" spans="2:6">
      <c r="B6291" s="475"/>
      <c r="C6291" s="380" t="str">
        <f>IFERROR(_xlfn.XLOOKUP($B6291,'Reference Prices - Do Not Edit'!$C$4:$C$6575,'Reference Prices - Do Not Edit'!$B$4:$B$6575),"-")</f>
        <v>-</v>
      </c>
      <c r="D6291" s="23">
        <f>IFERROR(_xlfn.XLOOKUP($B6291,'Reference Prices - Do Not Edit'!$C$4:$C$6575,'Reference Prices - Do Not Edit'!$D$4:$D$6575),0)</f>
        <v>0</v>
      </c>
      <c r="E6291" s="23">
        <f>IFERROR(_xlfn.XLOOKUP($B6291,'Reference Prices - Do Not Edit'!$C$4:$C$6575,'Reference Prices - Do Not Edit'!$E$4:$E$6575),0)</f>
        <v>0</v>
      </c>
      <c r="F6291" s="25">
        <f>IFERROR(_xlfn.XLOOKUP($B6291,'Reference Prices - Do Not Edit'!$C$4:$C$6575,'Reference Prices - Do Not Edit'!$I$4:$I$6575),0)</f>
        <v>0</v>
      </c>
    </row>
    <row r="6292" spans="2:6">
      <c r="B6292" s="475"/>
      <c r="C6292" s="380" t="str">
        <f>IFERROR(_xlfn.XLOOKUP($B6292,'Reference Prices - Do Not Edit'!$C$4:$C$6575,'Reference Prices - Do Not Edit'!$B$4:$B$6575),"-")</f>
        <v>-</v>
      </c>
      <c r="D6292" s="23">
        <f>IFERROR(_xlfn.XLOOKUP($B6292,'Reference Prices - Do Not Edit'!$C$4:$C$6575,'Reference Prices - Do Not Edit'!$D$4:$D$6575),0)</f>
        <v>0</v>
      </c>
      <c r="E6292" s="23">
        <f>IFERROR(_xlfn.XLOOKUP($B6292,'Reference Prices - Do Not Edit'!$C$4:$C$6575,'Reference Prices - Do Not Edit'!$E$4:$E$6575),0)</f>
        <v>0</v>
      </c>
      <c r="F6292" s="25">
        <f>IFERROR(_xlfn.XLOOKUP($B6292,'Reference Prices - Do Not Edit'!$C$4:$C$6575,'Reference Prices - Do Not Edit'!$I$4:$I$6575),0)</f>
        <v>0</v>
      </c>
    </row>
    <row r="6293" spans="2:6">
      <c r="B6293" s="475"/>
      <c r="C6293" s="380" t="str">
        <f>IFERROR(_xlfn.XLOOKUP($B6293,'Reference Prices - Do Not Edit'!$C$4:$C$6575,'Reference Prices - Do Not Edit'!$B$4:$B$6575),"-")</f>
        <v>-</v>
      </c>
      <c r="D6293" s="23">
        <f>IFERROR(_xlfn.XLOOKUP($B6293,'Reference Prices - Do Not Edit'!$C$4:$C$6575,'Reference Prices - Do Not Edit'!$D$4:$D$6575),0)</f>
        <v>0</v>
      </c>
      <c r="E6293" s="23">
        <f>IFERROR(_xlfn.XLOOKUP($B6293,'Reference Prices - Do Not Edit'!$C$4:$C$6575,'Reference Prices - Do Not Edit'!$E$4:$E$6575),0)</f>
        <v>0</v>
      </c>
      <c r="F6293" s="25">
        <f>IFERROR(_xlfn.XLOOKUP($B6293,'Reference Prices - Do Not Edit'!$C$4:$C$6575,'Reference Prices - Do Not Edit'!$I$4:$I$6575),0)</f>
        <v>0</v>
      </c>
    </row>
    <row r="6294" spans="2:6">
      <c r="B6294" s="475"/>
      <c r="C6294" s="380" t="str">
        <f>IFERROR(_xlfn.XLOOKUP($B6294,'Reference Prices - Do Not Edit'!$C$4:$C$6575,'Reference Prices - Do Not Edit'!$B$4:$B$6575),"-")</f>
        <v>-</v>
      </c>
      <c r="D6294" s="23">
        <f>IFERROR(_xlfn.XLOOKUP($B6294,'Reference Prices - Do Not Edit'!$C$4:$C$6575,'Reference Prices - Do Not Edit'!$D$4:$D$6575),0)</f>
        <v>0</v>
      </c>
      <c r="E6294" s="23">
        <f>IFERROR(_xlfn.XLOOKUP($B6294,'Reference Prices - Do Not Edit'!$C$4:$C$6575,'Reference Prices - Do Not Edit'!$E$4:$E$6575),0)</f>
        <v>0</v>
      </c>
      <c r="F6294" s="25">
        <f>IFERROR(_xlfn.XLOOKUP($B6294,'Reference Prices - Do Not Edit'!$C$4:$C$6575,'Reference Prices - Do Not Edit'!$I$4:$I$6575),0)</f>
        <v>0</v>
      </c>
    </row>
    <row r="6295" spans="2:6">
      <c r="B6295" s="475"/>
      <c r="C6295" s="380" t="str">
        <f>IFERROR(_xlfn.XLOOKUP($B6295,'Reference Prices - Do Not Edit'!$C$4:$C$6575,'Reference Prices - Do Not Edit'!$B$4:$B$6575),"-")</f>
        <v>-</v>
      </c>
      <c r="D6295" s="23">
        <f>IFERROR(_xlfn.XLOOKUP($B6295,'Reference Prices - Do Not Edit'!$C$4:$C$6575,'Reference Prices - Do Not Edit'!$D$4:$D$6575),0)</f>
        <v>0</v>
      </c>
      <c r="E6295" s="23">
        <f>IFERROR(_xlfn.XLOOKUP($B6295,'Reference Prices - Do Not Edit'!$C$4:$C$6575,'Reference Prices - Do Not Edit'!$E$4:$E$6575),0)</f>
        <v>0</v>
      </c>
      <c r="F6295" s="25">
        <f>IFERROR(_xlfn.XLOOKUP($B6295,'Reference Prices - Do Not Edit'!$C$4:$C$6575,'Reference Prices - Do Not Edit'!$I$4:$I$6575),0)</f>
        <v>0</v>
      </c>
    </row>
    <row r="6296" spans="2:6">
      <c r="B6296" s="475"/>
      <c r="C6296" s="380" t="str">
        <f>IFERROR(_xlfn.XLOOKUP($B6296,'Reference Prices - Do Not Edit'!$C$4:$C$6575,'Reference Prices - Do Not Edit'!$B$4:$B$6575),"-")</f>
        <v>-</v>
      </c>
      <c r="D6296" s="23">
        <f>IFERROR(_xlfn.XLOOKUP($B6296,'Reference Prices - Do Not Edit'!$C$4:$C$6575,'Reference Prices - Do Not Edit'!$D$4:$D$6575),0)</f>
        <v>0</v>
      </c>
      <c r="E6296" s="23">
        <f>IFERROR(_xlfn.XLOOKUP($B6296,'Reference Prices - Do Not Edit'!$C$4:$C$6575,'Reference Prices - Do Not Edit'!$E$4:$E$6575),0)</f>
        <v>0</v>
      </c>
      <c r="F6296" s="25">
        <f>IFERROR(_xlfn.XLOOKUP($B6296,'Reference Prices - Do Not Edit'!$C$4:$C$6575,'Reference Prices - Do Not Edit'!$I$4:$I$6575),0)</f>
        <v>0</v>
      </c>
    </row>
    <row r="6297" spans="2:6">
      <c r="B6297" s="475"/>
      <c r="C6297" s="380" t="str">
        <f>IFERROR(_xlfn.XLOOKUP($B6297,'Reference Prices - Do Not Edit'!$C$4:$C$6575,'Reference Prices - Do Not Edit'!$B$4:$B$6575),"-")</f>
        <v>-</v>
      </c>
      <c r="D6297" s="23">
        <f>IFERROR(_xlfn.XLOOKUP($B6297,'Reference Prices - Do Not Edit'!$C$4:$C$6575,'Reference Prices - Do Not Edit'!$D$4:$D$6575),0)</f>
        <v>0</v>
      </c>
      <c r="E6297" s="23">
        <f>IFERROR(_xlfn.XLOOKUP($B6297,'Reference Prices - Do Not Edit'!$C$4:$C$6575,'Reference Prices - Do Not Edit'!$E$4:$E$6575),0)</f>
        <v>0</v>
      </c>
      <c r="F6297" s="25">
        <f>IFERROR(_xlfn.XLOOKUP($B6297,'Reference Prices - Do Not Edit'!$C$4:$C$6575,'Reference Prices - Do Not Edit'!$I$4:$I$6575),0)</f>
        <v>0</v>
      </c>
    </row>
    <row r="6298" spans="2:6">
      <c r="B6298" s="475"/>
      <c r="C6298" s="380" t="str">
        <f>IFERROR(_xlfn.XLOOKUP($B6298,'Reference Prices - Do Not Edit'!$C$4:$C$6575,'Reference Prices - Do Not Edit'!$B$4:$B$6575),"-")</f>
        <v>-</v>
      </c>
      <c r="D6298" s="23">
        <f>IFERROR(_xlfn.XLOOKUP($B6298,'Reference Prices - Do Not Edit'!$C$4:$C$6575,'Reference Prices - Do Not Edit'!$D$4:$D$6575),0)</f>
        <v>0</v>
      </c>
      <c r="E6298" s="23">
        <f>IFERROR(_xlfn.XLOOKUP($B6298,'Reference Prices - Do Not Edit'!$C$4:$C$6575,'Reference Prices - Do Not Edit'!$E$4:$E$6575),0)</f>
        <v>0</v>
      </c>
      <c r="F6298" s="25">
        <f>IFERROR(_xlfn.XLOOKUP($B6298,'Reference Prices - Do Not Edit'!$C$4:$C$6575,'Reference Prices - Do Not Edit'!$I$4:$I$6575),0)</f>
        <v>0</v>
      </c>
    </row>
    <row r="6299" spans="2:6">
      <c r="B6299" s="475"/>
      <c r="C6299" s="380" t="str">
        <f>IFERROR(_xlfn.XLOOKUP($B6299,'Reference Prices - Do Not Edit'!$C$4:$C$6575,'Reference Prices - Do Not Edit'!$B$4:$B$6575),"-")</f>
        <v>-</v>
      </c>
      <c r="D6299" s="23">
        <f>IFERROR(_xlfn.XLOOKUP($B6299,'Reference Prices - Do Not Edit'!$C$4:$C$6575,'Reference Prices - Do Not Edit'!$D$4:$D$6575),0)</f>
        <v>0</v>
      </c>
      <c r="E6299" s="23">
        <f>IFERROR(_xlfn.XLOOKUP($B6299,'Reference Prices - Do Not Edit'!$C$4:$C$6575,'Reference Prices - Do Not Edit'!$E$4:$E$6575),0)</f>
        <v>0</v>
      </c>
      <c r="F6299" s="25">
        <f>IFERROR(_xlfn.XLOOKUP($B6299,'Reference Prices - Do Not Edit'!$C$4:$C$6575,'Reference Prices - Do Not Edit'!$I$4:$I$6575),0)</f>
        <v>0</v>
      </c>
    </row>
    <row r="6300" spans="2:6">
      <c r="B6300" s="475"/>
      <c r="C6300" s="380" t="str">
        <f>IFERROR(_xlfn.XLOOKUP($B6300,'Reference Prices - Do Not Edit'!$C$4:$C$6575,'Reference Prices - Do Not Edit'!$B$4:$B$6575),"-")</f>
        <v>-</v>
      </c>
      <c r="D6300" s="23">
        <f>IFERROR(_xlfn.XLOOKUP($B6300,'Reference Prices - Do Not Edit'!$C$4:$C$6575,'Reference Prices - Do Not Edit'!$D$4:$D$6575),0)</f>
        <v>0</v>
      </c>
      <c r="E6300" s="23">
        <f>IFERROR(_xlfn.XLOOKUP($B6300,'Reference Prices - Do Not Edit'!$C$4:$C$6575,'Reference Prices - Do Not Edit'!$E$4:$E$6575),0)</f>
        <v>0</v>
      </c>
      <c r="F6300" s="25">
        <f>IFERROR(_xlfn.XLOOKUP($B6300,'Reference Prices - Do Not Edit'!$C$4:$C$6575,'Reference Prices - Do Not Edit'!$I$4:$I$6575),0)</f>
        <v>0</v>
      </c>
    </row>
    <row r="6301" spans="2:6">
      <c r="B6301" s="475"/>
      <c r="C6301" s="380" t="str">
        <f>IFERROR(_xlfn.XLOOKUP($B6301,'Reference Prices - Do Not Edit'!$C$4:$C$6575,'Reference Prices - Do Not Edit'!$B$4:$B$6575),"-")</f>
        <v>-</v>
      </c>
      <c r="D6301" s="23">
        <f>IFERROR(_xlfn.XLOOKUP($B6301,'Reference Prices - Do Not Edit'!$C$4:$C$6575,'Reference Prices - Do Not Edit'!$D$4:$D$6575),0)</f>
        <v>0</v>
      </c>
      <c r="E6301" s="23">
        <f>IFERROR(_xlfn.XLOOKUP($B6301,'Reference Prices - Do Not Edit'!$C$4:$C$6575,'Reference Prices - Do Not Edit'!$E$4:$E$6575),0)</f>
        <v>0</v>
      </c>
      <c r="F6301" s="25">
        <f>IFERROR(_xlfn.XLOOKUP($B6301,'Reference Prices - Do Not Edit'!$C$4:$C$6575,'Reference Prices - Do Not Edit'!$I$4:$I$6575),0)</f>
        <v>0</v>
      </c>
    </row>
    <row r="6302" spans="2:6">
      <c r="B6302" s="475"/>
      <c r="C6302" s="380" t="str">
        <f>IFERROR(_xlfn.XLOOKUP($B6302,'Reference Prices - Do Not Edit'!$C$4:$C$6575,'Reference Prices - Do Not Edit'!$B$4:$B$6575),"-")</f>
        <v>-</v>
      </c>
      <c r="D6302" s="23">
        <f>IFERROR(_xlfn.XLOOKUP($B6302,'Reference Prices - Do Not Edit'!$C$4:$C$6575,'Reference Prices - Do Not Edit'!$D$4:$D$6575),0)</f>
        <v>0</v>
      </c>
      <c r="E6302" s="23">
        <f>IFERROR(_xlfn.XLOOKUP($B6302,'Reference Prices - Do Not Edit'!$C$4:$C$6575,'Reference Prices - Do Not Edit'!$E$4:$E$6575),0)</f>
        <v>0</v>
      </c>
      <c r="F6302" s="25">
        <f>IFERROR(_xlfn.XLOOKUP($B6302,'Reference Prices - Do Not Edit'!$C$4:$C$6575,'Reference Prices - Do Not Edit'!$I$4:$I$6575),0)</f>
        <v>0</v>
      </c>
    </row>
    <row r="6303" spans="2:6">
      <c r="B6303" s="475"/>
      <c r="C6303" s="380" t="str">
        <f>IFERROR(_xlfn.XLOOKUP($B6303,'Reference Prices - Do Not Edit'!$C$4:$C$6575,'Reference Prices - Do Not Edit'!$B$4:$B$6575),"-")</f>
        <v>-</v>
      </c>
      <c r="D6303" s="23">
        <f>IFERROR(_xlfn.XLOOKUP($B6303,'Reference Prices - Do Not Edit'!$C$4:$C$6575,'Reference Prices - Do Not Edit'!$D$4:$D$6575),0)</f>
        <v>0</v>
      </c>
      <c r="E6303" s="23">
        <f>IFERROR(_xlfn.XLOOKUP($B6303,'Reference Prices - Do Not Edit'!$C$4:$C$6575,'Reference Prices - Do Not Edit'!$E$4:$E$6575),0)</f>
        <v>0</v>
      </c>
      <c r="F6303" s="25">
        <f>IFERROR(_xlfn.XLOOKUP($B6303,'Reference Prices - Do Not Edit'!$C$4:$C$6575,'Reference Prices - Do Not Edit'!$I$4:$I$6575),0)</f>
        <v>0</v>
      </c>
    </row>
    <row r="6304" spans="2:6">
      <c r="B6304" s="475"/>
      <c r="C6304" s="380" t="str">
        <f>IFERROR(_xlfn.XLOOKUP($B6304,'Reference Prices - Do Not Edit'!$C$4:$C$6575,'Reference Prices - Do Not Edit'!$B$4:$B$6575),"-")</f>
        <v>-</v>
      </c>
      <c r="D6304" s="23">
        <f>IFERROR(_xlfn.XLOOKUP($B6304,'Reference Prices - Do Not Edit'!$C$4:$C$6575,'Reference Prices - Do Not Edit'!$D$4:$D$6575),0)</f>
        <v>0</v>
      </c>
      <c r="E6304" s="23">
        <f>IFERROR(_xlfn.XLOOKUP($B6304,'Reference Prices - Do Not Edit'!$C$4:$C$6575,'Reference Prices - Do Not Edit'!$E$4:$E$6575),0)</f>
        <v>0</v>
      </c>
      <c r="F6304" s="25">
        <f>IFERROR(_xlfn.XLOOKUP($B6304,'Reference Prices - Do Not Edit'!$C$4:$C$6575,'Reference Prices - Do Not Edit'!$I$4:$I$6575),0)</f>
        <v>0</v>
      </c>
    </row>
    <row r="6305" spans="2:6">
      <c r="B6305" s="475"/>
      <c r="C6305" s="380" t="str">
        <f>IFERROR(_xlfn.XLOOKUP($B6305,'Reference Prices - Do Not Edit'!$C$4:$C$6575,'Reference Prices - Do Not Edit'!$B$4:$B$6575),"-")</f>
        <v>-</v>
      </c>
      <c r="D6305" s="23">
        <f>IFERROR(_xlfn.XLOOKUP($B6305,'Reference Prices - Do Not Edit'!$C$4:$C$6575,'Reference Prices - Do Not Edit'!$D$4:$D$6575),0)</f>
        <v>0</v>
      </c>
      <c r="E6305" s="23">
        <f>IFERROR(_xlfn.XLOOKUP($B6305,'Reference Prices - Do Not Edit'!$C$4:$C$6575,'Reference Prices - Do Not Edit'!$E$4:$E$6575),0)</f>
        <v>0</v>
      </c>
      <c r="F6305" s="25">
        <f>IFERROR(_xlfn.XLOOKUP($B6305,'Reference Prices - Do Not Edit'!$C$4:$C$6575,'Reference Prices - Do Not Edit'!$I$4:$I$6575),0)</f>
        <v>0</v>
      </c>
    </row>
    <row r="6306" spans="2:6">
      <c r="B6306" s="475"/>
      <c r="C6306" s="380" t="str">
        <f>IFERROR(_xlfn.XLOOKUP($B6306,'Reference Prices - Do Not Edit'!$C$4:$C$6575,'Reference Prices - Do Not Edit'!$B$4:$B$6575),"-")</f>
        <v>-</v>
      </c>
      <c r="D6306" s="23">
        <f>IFERROR(_xlfn.XLOOKUP($B6306,'Reference Prices - Do Not Edit'!$C$4:$C$6575,'Reference Prices - Do Not Edit'!$D$4:$D$6575),0)</f>
        <v>0</v>
      </c>
      <c r="E6306" s="23">
        <f>IFERROR(_xlfn.XLOOKUP($B6306,'Reference Prices - Do Not Edit'!$C$4:$C$6575,'Reference Prices - Do Not Edit'!$E$4:$E$6575),0)</f>
        <v>0</v>
      </c>
      <c r="F6306" s="25">
        <f>IFERROR(_xlfn.XLOOKUP($B6306,'Reference Prices - Do Not Edit'!$C$4:$C$6575,'Reference Prices - Do Not Edit'!$I$4:$I$6575),0)</f>
        <v>0</v>
      </c>
    </row>
    <row r="6307" spans="2:6">
      <c r="B6307" s="475"/>
      <c r="C6307" s="380" t="str">
        <f>IFERROR(_xlfn.XLOOKUP($B6307,'Reference Prices - Do Not Edit'!$C$4:$C$6575,'Reference Prices - Do Not Edit'!$B$4:$B$6575),"-")</f>
        <v>-</v>
      </c>
      <c r="D6307" s="23">
        <f>IFERROR(_xlfn.XLOOKUP($B6307,'Reference Prices - Do Not Edit'!$C$4:$C$6575,'Reference Prices - Do Not Edit'!$D$4:$D$6575),0)</f>
        <v>0</v>
      </c>
      <c r="E6307" s="23">
        <f>IFERROR(_xlfn.XLOOKUP($B6307,'Reference Prices - Do Not Edit'!$C$4:$C$6575,'Reference Prices - Do Not Edit'!$E$4:$E$6575),0)</f>
        <v>0</v>
      </c>
      <c r="F6307" s="25">
        <f>IFERROR(_xlfn.XLOOKUP($B6307,'Reference Prices - Do Not Edit'!$C$4:$C$6575,'Reference Prices - Do Not Edit'!$I$4:$I$6575),0)</f>
        <v>0</v>
      </c>
    </row>
    <row r="6308" spans="2:6">
      <c r="B6308" s="475"/>
      <c r="C6308" s="380" t="str">
        <f>IFERROR(_xlfn.XLOOKUP($B6308,'Reference Prices - Do Not Edit'!$C$4:$C$6575,'Reference Prices - Do Not Edit'!$B$4:$B$6575),"-")</f>
        <v>-</v>
      </c>
      <c r="D6308" s="23">
        <f>IFERROR(_xlfn.XLOOKUP($B6308,'Reference Prices - Do Not Edit'!$C$4:$C$6575,'Reference Prices - Do Not Edit'!$D$4:$D$6575),0)</f>
        <v>0</v>
      </c>
      <c r="E6308" s="23">
        <f>IFERROR(_xlfn.XLOOKUP($B6308,'Reference Prices - Do Not Edit'!$C$4:$C$6575,'Reference Prices - Do Not Edit'!$E$4:$E$6575),0)</f>
        <v>0</v>
      </c>
      <c r="F6308" s="25">
        <f>IFERROR(_xlfn.XLOOKUP($B6308,'Reference Prices - Do Not Edit'!$C$4:$C$6575,'Reference Prices - Do Not Edit'!$I$4:$I$6575),0)</f>
        <v>0</v>
      </c>
    </row>
    <row r="6309" spans="2:6">
      <c r="B6309" s="475"/>
      <c r="C6309" s="380" t="str">
        <f>IFERROR(_xlfn.XLOOKUP($B6309,'Reference Prices - Do Not Edit'!$C$4:$C$6575,'Reference Prices - Do Not Edit'!$B$4:$B$6575),"-")</f>
        <v>-</v>
      </c>
      <c r="D6309" s="23">
        <f>IFERROR(_xlfn.XLOOKUP($B6309,'Reference Prices - Do Not Edit'!$C$4:$C$6575,'Reference Prices - Do Not Edit'!$D$4:$D$6575),0)</f>
        <v>0</v>
      </c>
      <c r="E6309" s="23">
        <f>IFERROR(_xlfn.XLOOKUP($B6309,'Reference Prices - Do Not Edit'!$C$4:$C$6575,'Reference Prices - Do Not Edit'!$E$4:$E$6575),0)</f>
        <v>0</v>
      </c>
      <c r="F6309" s="25">
        <f>IFERROR(_xlfn.XLOOKUP($B6309,'Reference Prices - Do Not Edit'!$C$4:$C$6575,'Reference Prices - Do Not Edit'!$I$4:$I$6575),0)</f>
        <v>0</v>
      </c>
    </row>
    <row r="6310" spans="2:6">
      <c r="B6310" s="475"/>
      <c r="C6310" s="380" t="str">
        <f>IFERROR(_xlfn.XLOOKUP($B6310,'Reference Prices - Do Not Edit'!$C$4:$C$6575,'Reference Prices - Do Not Edit'!$B$4:$B$6575),"-")</f>
        <v>-</v>
      </c>
      <c r="D6310" s="23">
        <f>IFERROR(_xlfn.XLOOKUP($B6310,'Reference Prices - Do Not Edit'!$C$4:$C$6575,'Reference Prices - Do Not Edit'!$D$4:$D$6575),0)</f>
        <v>0</v>
      </c>
      <c r="E6310" s="23">
        <f>IFERROR(_xlfn.XLOOKUP($B6310,'Reference Prices - Do Not Edit'!$C$4:$C$6575,'Reference Prices - Do Not Edit'!$E$4:$E$6575),0)</f>
        <v>0</v>
      </c>
      <c r="F6310" s="25">
        <f>IFERROR(_xlfn.XLOOKUP($B6310,'Reference Prices - Do Not Edit'!$C$4:$C$6575,'Reference Prices - Do Not Edit'!$I$4:$I$6575),0)</f>
        <v>0</v>
      </c>
    </row>
    <row r="6311" spans="2:6">
      <c r="B6311" s="475"/>
      <c r="C6311" s="380" t="str">
        <f>IFERROR(_xlfn.XLOOKUP($B6311,'Reference Prices - Do Not Edit'!$C$4:$C$6575,'Reference Prices - Do Not Edit'!$B$4:$B$6575),"-")</f>
        <v>-</v>
      </c>
      <c r="D6311" s="23">
        <f>IFERROR(_xlfn.XLOOKUP($B6311,'Reference Prices - Do Not Edit'!$C$4:$C$6575,'Reference Prices - Do Not Edit'!$D$4:$D$6575),0)</f>
        <v>0</v>
      </c>
      <c r="E6311" s="23">
        <f>IFERROR(_xlfn.XLOOKUP($B6311,'Reference Prices - Do Not Edit'!$C$4:$C$6575,'Reference Prices - Do Not Edit'!$E$4:$E$6575),0)</f>
        <v>0</v>
      </c>
      <c r="F6311" s="25">
        <f>IFERROR(_xlfn.XLOOKUP($B6311,'Reference Prices - Do Not Edit'!$C$4:$C$6575,'Reference Prices - Do Not Edit'!$I$4:$I$6575),0)</f>
        <v>0</v>
      </c>
    </row>
    <row r="6312" spans="2:6">
      <c r="B6312" s="475"/>
      <c r="C6312" s="380" t="str">
        <f>IFERROR(_xlfn.XLOOKUP($B6312,'Reference Prices - Do Not Edit'!$C$4:$C$6575,'Reference Prices - Do Not Edit'!$B$4:$B$6575),"-")</f>
        <v>-</v>
      </c>
      <c r="D6312" s="23">
        <f>IFERROR(_xlfn.XLOOKUP($B6312,'Reference Prices - Do Not Edit'!$C$4:$C$6575,'Reference Prices - Do Not Edit'!$D$4:$D$6575),0)</f>
        <v>0</v>
      </c>
      <c r="E6312" s="23">
        <f>IFERROR(_xlfn.XLOOKUP($B6312,'Reference Prices - Do Not Edit'!$C$4:$C$6575,'Reference Prices - Do Not Edit'!$E$4:$E$6575),0)</f>
        <v>0</v>
      </c>
      <c r="F6312" s="25">
        <f>IFERROR(_xlfn.XLOOKUP($B6312,'Reference Prices - Do Not Edit'!$C$4:$C$6575,'Reference Prices - Do Not Edit'!$I$4:$I$6575),0)</f>
        <v>0</v>
      </c>
    </row>
    <row r="6313" spans="2:6">
      <c r="B6313" s="475"/>
      <c r="C6313" s="380" t="str">
        <f>IFERROR(_xlfn.XLOOKUP($B6313,'Reference Prices - Do Not Edit'!$C$4:$C$6575,'Reference Prices - Do Not Edit'!$B$4:$B$6575),"-")</f>
        <v>-</v>
      </c>
      <c r="D6313" s="23">
        <f>IFERROR(_xlfn.XLOOKUP($B6313,'Reference Prices - Do Not Edit'!$C$4:$C$6575,'Reference Prices - Do Not Edit'!$D$4:$D$6575),0)</f>
        <v>0</v>
      </c>
      <c r="E6313" s="23">
        <f>IFERROR(_xlfn.XLOOKUP($B6313,'Reference Prices - Do Not Edit'!$C$4:$C$6575,'Reference Prices - Do Not Edit'!$E$4:$E$6575),0)</f>
        <v>0</v>
      </c>
      <c r="F6313" s="25">
        <f>IFERROR(_xlfn.XLOOKUP($B6313,'Reference Prices - Do Not Edit'!$C$4:$C$6575,'Reference Prices - Do Not Edit'!$I$4:$I$6575),0)</f>
        <v>0</v>
      </c>
    </row>
    <row r="6314" spans="2:6">
      <c r="B6314" s="475"/>
      <c r="C6314" s="380" t="str">
        <f>IFERROR(_xlfn.XLOOKUP($B6314,'Reference Prices - Do Not Edit'!$C$4:$C$6575,'Reference Prices - Do Not Edit'!$B$4:$B$6575),"-")</f>
        <v>-</v>
      </c>
      <c r="D6314" s="23">
        <f>IFERROR(_xlfn.XLOOKUP($B6314,'Reference Prices - Do Not Edit'!$C$4:$C$6575,'Reference Prices - Do Not Edit'!$D$4:$D$6575),0)</f>
        <v>0</v>
      </c>
      <c r="E6314" s="23">
        <f>IFERROR(_xlfn.XLOOKUP($B6314,'Reference Prices - Do Not Edit'!$C$4:$C$6575,'Reference Prices - Do Not Edit'!$E$4:$E$6575),0)</f>
        <v>0</v>
      </c>
      <c r="F6314" s="25">
        <f>IFERROR(_xlfn.XLOOKUP($B6314,'Reference Prices - Do Not Edit'!$C$4:$C$6575,'Reference Prices - Do Not Edit'!$I$4:$I$6575),0)</f>
        <v>0</v>
      </c>
    </row>
    <row r="6315" spans="2:6">
      <c r="B6315" s="475"/>
      <c r="C6315" s="380" t="str">
        <f>IFERROR(_xlfn.XLOOKUP($B6315,'Reference Prices - Do Not Edit'!$C$4:$C$6575,'Reference Prices - Do Not Edit'!$B$4:$B$6575),"-")</f>
        <v>-</v>
      </c>
      <c r="D6315" s="23">
        <f>IFERROR(_xlfn.XLOOKUP($B6315,'Reference Prices - Do Not Edit'!$C$4:$C$6575,'Reference Prices - Do Not Edit'!$D$4:$D$6575),0)</f>
        <v>0</v>
      </c>
      <c r="E6315" s="23">
        <f>IFERROR(_xlfn.XLOOKUP($B6315,'Reference Prices - Do Not Edit'!$C$4:$C$6575,'Reference Prices - Do Not Edit'!$E$4:$E$6575),0)</f>
        <v>0</v>
      </c>
      <c r="F6315" s="25">
        <f>IFERROR(_xlfn.XLOOKUP($B6315,'Reference Prices - Do Not Edit'!$C$4:$C$6575,'Reference Prices - Do Not Edit'!$I$4:$I$6575),0)</f>
        <v>0</v>
      </c>
    </row>
    <row r="6316" spans="2:6">
      <c r="B6316" s="475"/>
      <c r="C6316" s="380" t="str">
        <f>IFERROR(_xlfn.XLOOKUP($B6316,'Reference Prices - Do Not Edit'!$C$4:$C$6575,'Reference Prices - Do Not Edit'!$B$4:$B$6575),"-")</f>
        <v>-</v>
      </c>
      <c r="D6316" s="23">
        <f>IFERROR(_xlfn.XLOOKUP($B6316,'Reference Prices - Do Not Edit'!$C$4:$C$6575,'Reference Prices - Do Not Edit'!$D$4:$D$6575),0)</f>
        <v>0</v>
      </c>
      <c r="E6316" s="23">
        <f>IFERROR(_xlfn.XLOOKUP($B6316,'Reference Prices - Do Not Edit'!$C$4:$C$6575,'Reference Prices - Do Not Edit'!$E$4:$E$6575),0)</f>
        <v>0</v>
      </c>
      <c r="F6316" s="25">
        <f>IFERROR(_xlfn.XLOOKUP($B6316,'Reference Prices - Do Not Edit'!$C$4:$C$6575,'Reference Prices - Do Not Edit'!$I$4:$I$6575),0)</f>
        <v>0</v>
      </c>
    </row>
    <row r="6317" spans="2:6">
      <c r="B6317" s="475"/>
      <c r="C6317" s="380" t="str">
        <f>IFERROR(_xlfn.XLOOKUP($B6317,'Reference Prices - Do Not Edit'!$C$4:$C$6575,'Reference Prices - Do Not Edit'!$B$4:$B$6575),"-")</f>
        <v>-</v>
      </c>
      <c r="D6317" s="23">
        <f>IFERROR(_xlfn.XLOOKUP($B6317,'Reference Prices - Do Not Edit'!$C$4:$C$6575,'Reference Prices - Do Not Edit'!$D$4:$D$6575),0)</f>
        <v>0</v>
      </c>
      <c r="E6317" s="23">
        <f>IFERROR(_xlfn.XLOOKUP($B6317,'Reference Prices - Do Not Edit'!$C$4:$C$6575,'Reference Prices - Do Not Edit'!$E$4:$E$6575),0)</f>
        <v>0</v>
      </c>
      <c r="F6317" s="25">
        <f>IFERROR(_xlfn.XLOOKUP($B6317,'Reference Prices - Do Not Edit'!$C$4:$C$6575,'Reference Prices - Do Not Edit'!$I$4:$I$6575),0)</f>
        <v>0</v>
      </c>
    </row>
    <row r="6318" spans="2:6">
      <c r="B6318" s="475"/>
      <c r="C6318" s="380" t="str">
        <f>IFERROR(_xlfn.XLOOKUP($B6318,'Reference Prices - Do Not Edit'!$C$4:$C$6575,'Reference Prices - Do Not Edit'!$B$4:$B$6575),"-")</f>
        <v>-</v>
      </c>
      <c r="D6318" s="23">
        <f>IFERROR(_xlfn.XLOOKUP($B6318,'Reference Prices - Do Not Edit'!$C$4:$C$6575,'Reference Prices - Do Not Edit'!$D$4:$D$6575),0)</f>
        <v>0</v>
      </c>
      <c r="E6318" s="23">
        <f>IFERROR(_xlfn.XLOOKUP($B6318,'Reference Prices - Do Not Edit'!$C$4:$C$6575,'Reference Prices - Do Not Edit'!$E$4:$E$6575),0)</f>
        <v>0</v>
      </c>
      <c r="F6318" s="25">
        <f>IFERROR(_xlfn.XLOOKUP($B6318,'Reference Prices - Do Not Edit'!$C$4:$C$6575,'Reference Prices - Do Not Edit'!$I$4:$I$6575),0)</f>
        <v>0</v>
      </c>
    </row>
    <row r="6319" spans="2:6">
      <c r="B6319" s="475"/>
      <c r="C6319" s="380" t="str">
        <f>IFERROR(_xlfn.XLOOKUP($B6319,'Reference Prices - Do Not Edit'!$C$4:$C$6575,'Reference Prices - Do Not Edit'!$B$4:$B$6575),"-")</f>
        <v>-</v>
      </c>
      <c r="D6319" s="23">
        <f>IFERROR(_xlfn.XLOOKUP($B6319,'Reference Prices - Do Not Edit'!$C$4:$C$6575,'Reference Prices - Do Not Edit'!$D$4:$D$6575),0)</f>
        <v>0</v>
      </c>
      <c r="E6319" s="23">
        <f>IFERROR(_xlfn.XLOOKUP($B6319,'Reference Prices - Do Not Edit'!$C$4:$C$6575,'Reference Prices - Do Not Edit'!$E$4:$E$6575),0)</f>
        <v>0</v>
      </c>
      <c r="F6319" s="25">
        <f>IFERROR(_xlfn.XLOOKUP($B6319,'Reference Prices - Do Not Edit'!$C$4:$C$6575,'Reference Prices - Do Not Edit'!$I$4:$I$6575),0)</f>
        <v>0</v>
      </c>
    </row>
    <row r="6320" spans="2:6">
      <c r="B6320" s="475"/>
      <c r="C6320" s="380" t="str">
        <f>IFERROR(_xlfn.XLOOKUP($B6320,'Reference Prices - Do Not Edit'!$C$4:$C$6575,'Reference Prices - Do Not Edit'!$B$4:$B$6575),"-")</f>
        <v>-</v>
      </c>
      <c r="D6320" s="23">
        <f>IFERROR(_xlfn.XLOOKUP($B6320,'Reference Prices - Do Not Edit'!$C$4:$C$6575,'Reference Prices - Do Not Edit'!$D$4:$D$6575),0)</f>
        <v>0</v>
      </c>
      <c r="E6320" s="23">
        <f>IFERROR(_xlfn.XLOOKUP($B6320,'Reference Prices - Do Not Edit'!$C$4:$C$6575,'Reference Prices - Do Not Edit'!$E$4:$E$6575),0)</f>
        <v>0</v>
      </c>
      <c r="F6320" s="25">
        <f>IFERROR(_xlfn.XLOOKUP($B6320,'Reference Prices - Do Not Edit'!$C$4:$C$6575,'Reference Prices - Do Not Edit'!$I$4:$I$6575),0)</f>
        <v>0</v>
      </c>
    </row>
    <row r="6321" spans="2:6">
      <c r="B6321" s="475"/>
      <c r="C6321" s="380" t="str">
        <f>IFERROR(_xlfn.XLOOKUP($B6321,'Reference Prices - Do Not Edit'!$C$4:$C$6575,'Reference Prices - Do Not Edit'!$B$4:$B$6575),"-")</f>
        <v>-</v>
      </c>
      <c r="D6321" s="23">
        <f>IFERROR(_xlfn.XLOOKUP($B6321,'Reference Prices - Do Not Edit'!$C$4:$C$6575,'Reference Prices - Do Not Edit'!$D$4:$D$6575),0)</f>
        <v>0</v>
      </c>
      <c r="E6321" s="23">
        <f>IFERROR(_xlfn.XLOOKUP($B6321,'Reference Prices - Do Not Edit'!$C$4:$C$6575,'Reference Prices - Do Not Edit'!$E$4:$E$6575),0)</f>
        <v>0</v>
      </c>
      <c r="F6321" s="25">
        <f>IFERROR(_xlfn.XLOOKUP($B6321,'Reference Prices - Do Not Edit'!$C$4:$C$6575,'Reference Prices - Do Not Edit'!$I$4:$I$6575),0)</f>
        <v>0</v>
      </c>
    </row>
    <row r="6322" spans="2:6">
      <c r="B6322" s="475"/>
      <c r="C6322" s="380" t="str">
        <f>IFERROR(_xlfn.XLOOKUP($B6322,'Reference Prices - Do Not Edit'!$C$4:$C$6575,'Reference Prices - Do Not Edit'!$B$4:$B$6575),"-")</f>
        <v>-</v>
      </c>
      <c r="D6322" s="23">
        <f>IFERROR(_xlfn.XLOOKUP($B6322,'Reference Prices - Do Not Edit'!$C$4:$C$6575,'Reference Prices - Do Not Edit'!$D$4:$D$6575),0)</f>
        <v>0</v>
      </c>
      <c r="E6322" s="23">
        <f>IFERROR(_xlfn.XLOOKUP($B6322,'Reference Prices - Do Not Edit'!$C$4:$C$6575,'Reference Prices - Do Not Edit'!$E$4:$E$6575),0)</f>
        <v>0</v>
      </c>
      <c r="F6322" s="25">
        <f>IFERROR(_xlfn.XLOOKUP($B6322,'Reference Prices - Do Not Edit'!$C$4:$C$6575,'Reference Prices - Do Not Edit'!$I$4:$I$6575),0)</f>
        <v>0</v>
      </c>
    </row>
    <row r="6323" spans="2:6">
      <c r="B6323" s="475"/>
      <c r="C6323" s="380" t="str">
        <f>IFERROR(_xlfn.XLOOKUP($B6323,'Reference Prices - Do Not Edit'!$C$4:$C$6575,'Reference Prices - Do Not Edit'!$B$4:$B$6575),"-")</f>
        <v>-</v>
      </c>
      <c r="D6323" s="23">
        <f>IFERROR(_xlfn.XLOOKUP($B6323,'Reference Prices - Do Not Edit'!$C$4:$C$6575,'Reference Prices - Do Not Edit'!$D$4:$D$6575),0)</f>
        <v>0</v>
      </c>
      <c r="E6323" s="23">
        <f>IFERROR(_xlfn.XLOOKUP($B6323,'Reference Prices - Do Not Edit'!$C$4:$C$6575,'Reference Prices - Do Not Edit'!$E$4:$E$6575),0)</f>
        <v>0</v>
      </c>
      <c r="F6323" s="25">
        <f>IFERROR(_xlfn.XLOOKUP($B6323,'Reference Prices - Do Not Edit'!$C$4:$C$6575,'Reference Prices - Do Not Edit'!$I$4:$I$6575),0)</f>
        <v>0</v>
      </c>
    </row>
    <row r="6324" spans="2:6">
      <c r="B6324" s="475"/>
      <c r="C6324" s="380" t="str">
        <f>IFERROR(_xlfn.XLOOKUP($B6324,'Reference Prices - Do Not Edit'!$C$4:$C$6575,'Reference Prices - Do Not Edit'!$B$4:$B$6575),"-")</f>
        <v>-</v>
      </c>
      <c r="D6324" s="23">
        <f>IFERROR(_xlfn.XLOOKUP($B6324,'Reference Prices - Do Not Edit'!$C$4:$C$6575,'Reference Prices - Do Not Edit'!$D$4:$D$6575),0)</f>
        <v>0</v>
      </c>
      <c r="E6324" s="23">
        <f>IFERROR(_xlfn.XLOOKUP($B6324,'Reference Prices - Do Not Edit'!$C$4:$C$6575,'Reference Prices - Do Not Edit'!$E$4:$E$6575),0)</f>
        <v>0</v>
      </c>
      <c r="F6324" s="25">
        <f>IFERROR(_xlfn.XLOOKUP($B6324,'Reference Prices - Do Not Edit'!$C$4:$C$6575,'Reference Prices - Do Not Edit'!$I$4:$I$6575),0)</f>
        <v>0</v>
      </c>
    </row>
    <row r="6325" spans="2:6">
      <c r="B6325" s="475"/>
      <c r="C6325" s="380" t="str">
        <f>IFERROR(_xlfn.XLOOKUP($B6325,'Reference Prices - Do Not Edit'!$C$4:$C$6575,'Reference Prices - Do Not Edit'!$B$4:$B$6575),"-")</f>
        <v>-</v>
      </c>
      <c r="D6325" s="23">
        <f>IFERROR(_xlfn.XLOOKUP($B6325,'Reference Prices - Do Not Edit'!$C$4:$C$6575,'Reference Prices - Do Not Edit'!$D$4:$D$6575),0)</f>
        <v>0</v>
      </c>
      <c r="E6325" s="23">
        <f>IFERROR(_xlfn.XLOOKUP($B6325,'Reference Prices - Do Not Edit'!$C$4:$C$6575,'Reference Prices - Do Not Edit'!$E$4:$E$6575),0)</f>
        <v>0</v>
      </c>
      <c r="F6325" s="25">
        <f>IFERROR(_xlfn.XLOOKUP($B6325,'Reference Prices - Do Not Edit'!$C$4:$C$6575,'Reference Prices - Do Not Edit'!$I$4:$I$6575),0)</f>
        <v>0</v>
      </c>
    </row>
    <row r="6326" spans="2:6">
      <c r="B6326" s="475"/>
      <c r="C6326" s="380" t="str">
        <f>IFERROR(_xlfn.XLOOKUP($B6326,'Reference Prices - Do Not Edit'!$C$4:$C$6575,'Reference Prices - Do Not Edit'!$B$4:$B$6575),"-")</f>
        <v>-</v>
      </c>
      <c r="D6326" s="23">
        <f>IFERROR(_xlfn.XLOOKUP($B6326,'Reference Prices - Do Not Edit'!$C$4:$C$6575,'Reference Prices - Do Not Edit'!$D$4:$D$6575),0)</f>
        <v>0</v>
      </c>
      <c r="E6326" s="23">
        <f>IFERROR(_xlfn.XLOOKUP($B6326,'Reference Prices - Do Not Edit'!$C$4:$C$6575,'Reference Prices - Do Not Edit'!$E$4:$E$6575),0)</f>
        <v>0</v>
      </c>
      <c r="F6326" s="25">
        <f>IFERROR(_xlfn.XLOOKUP($B6326,'Reference Prices - Do Not Edit'!$C$4:$C$6575,'Reference Prices - Do Not Edit'!$I$4:$I$6575),0)</f>
        <v>0</v>
      </c>
    </row>
    <row r="6327" spans="2:6">
      <c r="B6327" s="475"/>
      <c r="C6327" s="380" t="str">
        <f>IFERROR(_xlfn.XLOOKUP($B6327,'Reference Prices - Do Not Edit'!$C$4:$C$6575,'Reference Prices - Do Not Edit'!$B$4:$B$6575),"-")</f>
        <v>-</v>
      </c>
      <c r="D6327" s="23">
        <f>IFERROR(_xlfn.XLOOKUP($B6327,'Reference Prices - Do Not Edit'!$C$4:$C$6575,'Reference Prices - Do Not Edit'!$D$4:$D$6575),0)</f>
        <v>0</v>
      </c>
      <c r="E6327" s="23">
        <f>IFERROR(_xlfn.XLOOKUP($B6327,'Reference Prices - Do Not Edit'!$C$4:$C$6575,'Reference Prices - Do Not Edit'!$E$4:$E$6575),0)</f>
        <v>0</v>
      </c>
      <c r="F6327" s="25">
        <f>IFERROR(_xlfn.XLOOKUP($B6327,'Reference Prices - Do Not Edit'!$C$4:$C$6575,'Reference Prices - Do Not Edit'!$I$4:$I$6575),0)</f>
        <v>0</v>
      </c>
    </row>
    <row r="6328" spans="2:6">
      <c r="B6328" s="475"/>
      <c r="C6328" s="380" t="str">
        <f>IFERROR(_xlfn.XLOOKUP($B6328,'Reference Prices - Do Not Edit'!$C$4:$C$6575,'Reference Prices - Do Not Edit'!$B$4:$B$6575),"-")</f>
        <v>-</v>
      </c>
      <c r="D6328" s="23">
        <f>IFERROR(_xlfn.XLOOKUP($B6328,'Reference Prices - Do Not Edit'!$C$4:$C$6575,'Reference Prices - Do Not Edit'!$D$4:$D$6575),0)</f>
        <v>0</v>
      </c>
      <c r="E6328" s="23">
        <f>IFERROR(_xlfn.XLOOKUP($B6328,'Reference Prices - Do Not Edit'!$C$4:$C$6575,'Reference Prices - Do Not Edit'!$E$4:$E$6575),0)</f>
        <v>0</v>
      </c>
      <c r="F6328" s="25">
        <f>IFERROR(_xlfn.XLOOKUP($B6328,'Reference Prices - Do Not Edit'!$C$4:$C$6575,'Reference Prices - Do Not Edit'!$I$4:$I$6575),0)</f>
        <v>0</v>
      </c>
    </row>
    <row r="6329" spans="2:6">
      <c r="B6329" s="475"/>
      <c r="C6329" s="380" t="str">
        <f>IFERROR(_xlfn.XLOOKUP($B6329,'Reference Prices - Do Not Edit'!$C$4:$C$6575,'Reference Prices - Do Not Edit'!$B$4:$B$6575),"-")</f>
        <v>-</v>
      </c>
      <c r="D6329" s="23">
        <f>IFERROR(_xlfn.XLOOKUP($B6329,'Reference Prices - Do Not Edit'!$C$4:$C$6575,'Reference Prices - Do Not Edit'!$D$4:$D$6575),0)</f>
        <v>0</v>
      </c>
      <c r="E6329" s="23">
        <f>IFERROR(_xlfn.XLOOKUP($B6329,'Reference Prices - Do Not Edit'!$C$4:$C$6575,'Reference Prices - Do Not Edit'!$E$4:$E$6575),0)</f>
        <v>0</v>
      </c>
      <c r="F6329" s="25">
        <f>IFERROR(_xlfn.XLOOKUP($B6329,'Reference Prices - Do Not Edit'!$C$4:$C$6575,'Reference Prices - Do Not Edit'!$I$4:$I$6575),0)</f>
        <v>0</v>
      </c>
    </row>
    <row r="6330" spans="2:6">
      <c r="B6330" s="475"/>
      <c r="C6330" s="380" t="str">
        <f>IFERROR(_xlfn.XLOOKUP($B6330,'Reference Prices - Do Not Edit'!$C$4:$C$6575,'Reference Prices - Do Not Edit'!$B$4:$B$6575),"-")</f>
        <v>-</v>
      </c>
      <c r="D6330" s="23">
        <f>IFERROR(_xlfn.XLOOKUP($B6330,'Reference Prices - Do Not Edit'!$C$4:$C$6575,'Reference Prices - Do Not Edit'!$D$4:$D$6575),0)</f>
        <v>0</v>
      </c>
      <c r="E6330" s="23">
        <f>IFERROR(_xlfn.XLOOKUP($B6330,'Reference Prices - Do Not Edit'!$C$4:$C$6575,'Reference Prices - Do Not Edit'!$E$4:$E$6575),0)</f>
        <v>0</v>
      </c>
      <c r="F6330" s="25">
        <f>IFERROR(_xlfn.XLOOKUP($B6330,'Reference Prices - Do Not Edit'!$C$4:$C$6575,'Reference Prices - Do Not Edit'!$I$4:$I$6575),0)</f>
        <v>0</v>
      </c>
    </row>
    <row r="6331" spans="2:6">
      <c r="B6331" s="475"/>
      <c r="C6331" s="380" t="str">
        <f>IFERROR(_xlfn.XLOOKUP($B6331,'Reference Prices - Do Not Edit'!$C$4:$C$6575,'Reference Prices - Do Not Edit'!$B$4:$B$6575),"-")</f>
        <v>-</v>
      </c>
      <c r="D6331" s="23">
        <f>IFERROR(_xlfn.XLOOKUP($B6331,'Reference Prices - Do Not Edit'!$C$4:$C$6575,'Reference Prices - Do Not Edit'!$D$4:$D$6575),0)</f>
        <v>0</v>
      </c>
      <c r="E6331" s="23">
        <f>IFERROR(_xlfn.XLOOKUP($B6331,'Reference Prices - Do Not Edit'!$C$4:$C$6575,'Reference Prices - Do Not Edit'!$E$4:$E$6575),0)</f>
        <v>0</v>
      </c>
      <c r="F6331" s="25">
        <f>IFERROR(_xlfn.XLOOKUP($B6331,'Reference Prices - Do Not Edit'!$C$4:$C$6575,'Reference Prices - Do Not Edit'!$I$4:$I$6575),0)</f>
        <v>0</v>
      </c>
    </row>
    <row r="6332" spans="2:6">
      <c r="B6332" s="475"/>
      <c r="C6332" s="380" t="str">
        <f>IFERROR(_xlfn.XLOOKUP($B6332,'Reference Prices - Do Not Edit'!$C$4:$C$6575,'Reference Prices - Do Not Edit'!$B$4:$B$6575),"-")</f>
        <v>-</v>
      </c>
      <c r="D6332" s="23">
        <f>IFERROR(_xlfn.XLOOKUP($B6332,'Reference Prices - Do Not Edit'!$C$4:$C$6575,'Reference Prices - Do Not Edit'!$D$4:$D$6575),0)</f>
        <v>0</v>
      </c>
      <c r="E6332" s="23">
        <f>IFERROR(_xlfn.XLOOKUP($B6332,'Reference Prices - Do Not Edit'!$C$4:$C$6575,'Reference Prices - Do Not Edit'!$E$4:$E$6575),0)</f>
        <v>0</v>
      </c>
      <c r="F6332" s="25">
        <f>IFERROR(_xlfn.XLOOKUP($B6332,'Reference Prices - Do Not Edit'!$C$4:$C$6575,'Reference Prices - Do Not Edit'!$I$4:$I$6575),0)</f>
        <v>0</v>
      </c>
    </row>
    <row r="6333" spans="2:6">
      <c r="B6333" s="475"/>
      <c r="C6333" s="380" t="str">
        <f>IFERROR(_xlfn.XLOOKUP($B6333,'Reference Prices - Do Not Edit'!$C$4:$C$6575,'Reference Prices - Do Not Edit'!$B$4:$B$6575),"-")</f>
        <v>-</v>
      </c>
      <c r="D6333" s="23">
        <f>IFERROR(_xlfn.XLOOKUP($B6333,'Reference Prices - Do Not Edit'!$C$4:$C$6575,'Reference Prices - Do Not Edit'!$D$4:$D$6575),0)</f>
        <v>0</v>
      </c>
      <c r="E6333" s="23">
        <f>IFERROR(_xlfn.XLOOKUP($B6333,'Reference Prices - Do Not Edit'!$C$4:$C$6575,'Reference Prices - Do Not Edit'!$E$4:$E$6575),0)</f>
        <v>0</v>
      </c>
      <c r="F6333" s="25">
        <f>IFERROR(_xlfn.XLOOKUP($B6333,'Reference Prices - Do Not Edit'!$C$4:$C$6575,'Reference Prices - Do Not Edit'!$I$4:$I$6575),0)</f>
        <v>0</v>
      </c>
    </row>
    <row r="6334" spans="2:6">
      <c r="B6334" s="475"/>
      <c r="C6334" s="380" t="str">
        <f>IFERROR(_xlfn.XLOOKUP($B6334,'Reference Prices - Do Not Edit'!$C$4:$C$6575,'Reference Prices - Do Not Edit'!$B$4:$B$6575),"-")</f>
        <v>-</v>
      </c>
      <c r="D6334" s="23">
        <f>IFERROR(_xlfn.XLOOKUP($B6334,'Reference Prices - Do Not Edit'!$C$4:$C$6575,'Reference Prices - Do Not Edit'!$D$4:$D$6575),0)</f>
        <v>0</v>
      </c>
      <c r="E6334" s="23">
        <f>IFERROR(_xlfn.XLOOKUP($B6334,'Reference Prices - Do Not Edit'!$C$4:$C$6575,'Reference Prices - Do Not Edit'!$E$4:$E$6575),0)</f>
        <v>0</v>
      </c>
      <c r="F6334" s="25">
        <f>IFERROR(_xlfn.XLOOKUP($B6334,'Reference Prices - Do Not Edit'!$C$4:$C$6575,'Reference Prices - Do Not Edit'!$I$4:$I$6575),0)</f>
        <v>0</v>
      </c>
    </row>
    <row r="6335" spans="2:6">
      <c r="B6335" s="475"/>
      <c r="C6335" s="380" t="str">
        <f>IFERROR(_xlfn.XLOOKUP($B6335,'Reference Prices - Do Not Edit'!$C$4:$C$6575,'Reference Prices - Do Not Edit'!$B$4:$B$6575),"-")</f>
        <v>-</v>
      </c>
      <c r="D6335" s="23">
        <f>IFERROR(_xlfn.XLOOKUP($B6335,'Reference Prices - Do Not Edit'!$C$4:$C$6575,'Reference Prices - Do Not Edit'!$D$4:$D$6575),0)</f>
        <v>0</v>
      </c>
      <c r="E6335" s="23">
        <f>IFERROR(_xlfn.XLOOKUP($B6335,'Reference Prices - Do Not Edit'!$C$4:$C$6575,'Reference Prices - Do Not Edit'!$E$4:$E$6575),0)</f>
        <v>0</v>
      </c>
      <c r="F6335" s="25">
        <f>IFERROR(_xlfn.XLOOKUP($B6335,'Reference Prices - Do Not Edit'!$C$4:$C$6575,'Reference Prices - Do Not Edit'!$I$4:$I$6575),0)</f>
        <v>0</v>
      </c>
    </row>
    <row r="6336" spans="2:6">
      <c r="B6336" s="475"/>
      <c r="C6336" s="380" t="str">
        <f>IFERROR(_xlfn.XLOOKUP($B6336,'Reference Prices - Do Not Edit'!$C$4:$C$6575,'Reference Prices - Do Not Edit'!$B$4:$B$6575),"-")</f>
        <v>-</v>
      </c>
      <c r="D6336" s="23">
        <f>IFERROR(_xlfn.XLOOKUP($B6336,'Reference Prices - Do Not Edit'!$C$4:$C$6575,'Reference Prices - Do Not Edit'!$D$4:$D$6575),0)</f>
        <v>0</v>
      </c>
      <c r="E6336" s="23">
        <f>IFERROR(_xlfn.XLOOKUP($B6336,'Reference Prices - Do Not Edit'!$C$4:$C$6575,'Reference Prices - Do Not Edit'!$E$4:$E$6575),0)</f>
        <v>0</v>
      </c>
      <c r="F6336" s="25">
        <f>IFERROR(_xlfn.XLOOKUP($B6336,'Reference Prices - Do Not Edit'!$C$4:$C$6575,'Reference Prices - Do Not Edit'!$I$4:$I$6575),0)</f>
        <v>0</v>
      </c>
    </row>
    <row r="6337" spans="2:6">
      <c r="B6337" s="475"/>
      <c r="C6337" s="380" t="str">
        <f>IFERROR(_xlfn.XLOOKUP($B6337,'Reference Prices - Do Not Edit'!$C$4:$C$6575,'Reference Prices - Do Not Edit'!$B$4:$B$6575),"-")</f>
        <v>-</v>
      </c>
      <c r="D6337" s="23">
        <f>IFERROR(_xlfn.XLOOKUP($B6337,'Reference Prices - Do Not Edit'!$C$4:$C$6575,'Reference Prices - Do Not Edit'!$D$4:$D$6575),0)</f>
        <v>0</v>
      </c>
      <c r="E6337" s="23">
        <f>IFERROR(_xlfn.XLOOKUP($B6337,'Reference Prices - Do Not Edit'!$C$4:$C$6575,'Reference Prices - Do Not Edit'!$E$4:$E$6575),0)</f>
        <v>0</v>
      </c>
      <c r="F6337" s="25">
        <f>IFERROR(_xlfn.XLOOKUP($B6337,'Reference Prices - Do Not Edit'!$C$4:$C$6575,'Reference Prices - Do Not Edit'!$I$4:$I$6575),0)</f>
        <v>0</v>
      </c>
    </row>
    <row r="6338" spans="2:6">
      <c r="B6338" s="475"/>
      <c r="C6338" s="380" t="str">
        <f>IFERROR(_xlfn.XLOOKUP($B6338,'Reference Prices - Do Not Edit'!$C$4:$C$6575,'Reference Prices - Do Not Edit'!$B$4:$B$6575),"-")</f>
        <v>-</v>
      </c>
      <c r="D6338" s="23">
        <f>IFERROR(_xlfn.XLOOKUP($B6338,'Reference Prices - Do Not Edit'!$C$4:$C$6575,'Reference Prices - Do Not Edit'!$D$4:$D$6575),0)</f>
        <v>0</v>
      </c>
      <c r="E6338" s="23">
        <f>IFERROR(_xlfn.XLOOKUP($B6338,'Reference Prices - Do Not Edit'!$C$4:$C$6575,'Reference Prices - Do Not Edit'!$E$4:$E$6575),0)</f>
        <v>0</v>
      </c>
      <c r="F6338" s="25">
        <f>IFERROR(_xlfn.XLOOKUP($B6338,'Reference Prices - Do Not Edit'!$C$4:$C$6575,'Reference Prices - Do Not Edit'!$I$4:$I$6575),0)</f>
        <v>0</v>
      </c>
    </row>
    <row r="6339" spans="2:6">
      <c r="B6339" s="475"/>
      <c r="C6339" s="380" t="str">
        <f>IFERROR(_xlfn.XLOOKUP($B6339,'Reference Prices - Do Not Edit'!$C$4:$C$6575,'Reference Prices - Do Not Edit'!$B$4:$B$6575),"-")</f>
        <v>-</v>
      </c>
      <c r="D6339" s="23">
        <f>IFERROR(_xlfn.XLOOKUP($B6339,'Reference Prices - Do Not Edit'!$C$4:$C$6575,'Reference Prices - Do Not Edit'!$D$4:$D$6575),0)</f>
        <v>0</v>
      </c>
      <c r="E6339" s="23">
        <f>IFERROR(_xlfn.XLOOKUP($B6339,'Reference Prices - Do Not Edit'!$C$4:$C$6575,'Reference Prices - Do Not Edit'!$E$4:$E$6575),0)</f>
        <v>0</v>
      </c>
      <c r="F6339" s="25">
        <f>IFERROR(_xlfn.XLOOKUP($B6339,'Reference Prices - Do Not Edit'!$C$4:$C$6575,'Reference Prices - Do Not Edit'!$I$4:$I$6575),0)</f>
        <v>0</v>
      </c>
    </row>
    <row r="6340" spans="2:6">
      <c r="B6340" s="475"/>
      <c r="C6340" s="380" t="str">
        <f>IFERROR(_xlfn.XLOOKUP($B6340,'Reference Prices - Do Not Edit'!$C$4:$C$6575,'Reference Prices - Do Not Edit'!$B$4:$B$6575),"-")</f>
        <v>-</v>
      </c>
      <c r="D6340" s="23">
        <f>IFERROR(_xlfn.XLOOKUP($B6340,'Reference Prices - Do Not Edit'!$C$4:$C$6575,'Reference Prices - Do Not Edit'!$D$4:$D$6575),0)</f>
        <v>0</v>
      </c>
      <c r="E6340" s="23">
        <f>IFERROR(_xlfn.XLOOKUP($B6340,'Reference Prices - Do Not Edit'!$C$4:$C$6575,'Reference Prices - Do Not Edit'!$E$4:$E$6575),0)</f>
        <v>0</v>
      </c>
      <c r="F6340" s="25">
        <f>IFERROR(_xlfn.XLOOKUP($B6340,'Reference Prices - Do Not Edit'!$C$4:$C$6575,'Reference Prices - Do Not Edit'!$I$4:$I$6575),0)</f>
        <v>0</v>
      </c>
    </row>
    <row r="6341" spans="2:6">
      <c r="B6341" s="475"/>
      <c r="C6341" s="380" t="str">
        <f>IFERROR(_xlfn.XLOOKUP($B6341,'Reference Prices - Do Not Edit'!$C$4:$C$6575,'Reference Prices - Do Not Edit'!$B$4:$B$6575),"-")</f>
        <v>-</v>
      </c>
      <c r="D6341" s="23">
        <f>IFERROR(_xlfn.XLOOKUP($B6341,'Reference Prices - Do Not Edit'!$C$4:$C$6575,'Reference Prices - Do Not Edit'!$D$4:$D$6575),0)</f>
        <v>0</v>
      </c>
      <c r="E6341" s="23">
        <f>IFERROR(_xlfn.XLOOKUP($B6341,'Reference Prices - Do Not Edit'!$C$4:$C$6575,'Reference Prices - Do Not Edit'!$E$4:$E$6575),0)</f>
        <v>0</v>
      </c>
      <c r="F6341" s="25">
        <f>IFERROR(_xlfn.XLOOKUP($B6341,'Reference Prices - Do Not Edit'!$C$4:$C$6575,'Reference Prices - Do Not Edit'!$I$4:$I$6575),0)</f>
        <v>0</v>
      </c>
    </row>
    <row r="6342" spans="2:6">
      <c r="B6342" s="475"/>
      <c r="C6342" s="380" t="str">
        <f>IFERROR(_xlfn.XLOOKUP($B6342,'Reference Prices - Do Not Edit'!$C$4:$C$6575,'Reference Prices - Do Not Edit'!$B$4:$B$6575),"-")</f>
        <v>-</v>
      </c>
      <c r="D6342" s="23">
        <f>IFERROR(_xlfn.XLOOKUP($B6342,'Reference Prices - Do Not Edit'!$C$4:$C$6575,'Reference Prices - Do Not Edit'!$D$4:$D$6575),0)</f>
        <v>0</v>
      </c>
      <c r="E6342" s="23">
        <f>IFERROR(_xlfn.XLOOKUP($B6342,'Reference Prices - Do Not Edit'!$C$4:$C$6575,'Reference Prices - Do Not Edit'!$E$4:$E$6575),0)</f>
        <v>0</v>
      </c>
      <c r="F6342" s="25">
        <f>IFERROR(_xlfn.XLOOKUP($B6342,'Reference Prices - Do Not Edit'!$C$4:$C$6575,'Reference Prices - Do Not Edit'!$I$4:$I$6575),0)</f>
        <v>0</v>
      </c>
    </row>
    <row r="6343" spans="2:6">
      <c r="B6343" s="475"/>
      <c r="C6343" s="380" t="str">
        <f>IFERROR(_xlfn.XLOOKUP($B6343,'Reference Prices - Do Not Edit'!$C$4:$C$6575,'Reference Prices - Do Not Edit'!$B$4:$B$6575),"-")</f>
        <v>-</v>
      </c>
      <c r="D6343" s="23">
        <f>IFERROR(_xlfn.XLOOKUP($B6343,'Reference Prices - Do Not Edit'!$C$4:$C$6575,'Reference Prices - Do Not Edit'!$D$4:$D$6575),0)</f>
        <v>0</v>
      </c>
      <c r="E6343" s="23">
        <f>IFERROR(_xlfn.XLOOKUP($B6343,'Reference Prices - Do Not Edit'!$C$4:$C$6575,'Reference Prices - Do Not Edit'!$E$4:$E$6575),0)</f>
        <v>0</v>
      </c>
      <c r="F6343" s="25">
        <f>IFERROR(_xlfn.XLOOKUP($B6343,'Reference Prices - Do Not Edit'!$C$4:$C$6575,'Reference Prices - Do Not Edit'!$I$4:$I$6575),0)</f>
        <v>0</v>
      </c>
    </row>
    <row r="6344" spans="2:6">
      <c r="B6344" s="475"/>
      <c r="C6344" s="380" t="str">
        <f>IFERROR(_xlfn.XLOOKUP($B6344,'Reference Prices - Do Not Edit'!$C$4:$C$6575,'Reference Prices - Do Not Edit'!$B$4:$B$6575),"-")</f>
        <v>-</v>
      </c>
      <c r="D6344" s="23">
        <f>IFERROR(_xlfn.XLOOKUP($B6344,'Reference Prices - Do Not Edit'!$C$4:$C$6575,'Reference Prices - Do Not Edit'!$D$4:$D$6575),0)</f>
        <v>0</v>
      </c>
      <c r="E6344" s="23">
        <f>IFERROR(_xlfn.XLOOKUP($B6344,'Reference Prices - Do Not Edit'!$C$4:$C$6575,'Reference Prices - Do Not Edit'!$E$4:$E$6575),0)</f>
        <v>0</v>
      </c>
      <c r="F6344" s="25">
        <f>IFERROR(_xlfn.XLOOKUP($B6344,'Reference Prices - Do Not Edit'!$C$4:$C$6575,'Reference Prices - Do Not Edit'!$I$4:$I$6575),0)</f>
        <v>0</v>
      </c>
    </row>
    <row r="6345" spans="2:6">
      <c r="B6345" s="475"/>
      <c r="C6345" s="380" t="str">
        <f>IFERROR(_xlfn.XLOOKUP($B6345,'Reference Prices - Do Not Edit'!$C$4:$C$6575,'Reference Prices - Do Not Edit'!$B$4:$B$6575),"-")</f>
        <v>-</v>
      </c>
      <c r="D6345" s="23">
        <f>IFERROR(_xlfn.XLOOKUP($B6345,'Reference Prices - Do Not Edit'!$C$4:$C$6575,'Reference Prices - Do Not Edit'!$D$4:$D$6575),0)</f>
        <v>0</v>
      </c>
      <c r="E6345" s="23">
        <f>IFERROR(_xlfn.XLOOKUP($B6345,'Reference Prices - Do Not Edit'!$C$4:$C$6575,'Reference Prices - Do Not Edit'!$E$4:$E$6575),0)</f>
        <v>0</v>
      </c>
      <c r="F6345" s="25">
        <f>IFERROR(_xlfn.XLOOKUP($B6345,'Reference Prices - Do Not Edit'!$C$4:$C$6575,'Reference Prices - Do Not Edit'!$I$4:$I$6575),0)</f>
        <v>0</v>
      </c>
    </row>
    <row r="6346" spans="2:6">
      <c r="B6346" s="475"/>
      <c r="C6346" s="380" t="str">
        <f>IFERROR(_xlfn.XLOOKUP($B6346,'Reference Prices - Do Not Edit'!$C$4:$C$6575,'Reference Prices - Do Not Edit'!$B$4:$B$6575),"-")</f>
        <v>-</v>
      </c>
      <c r="D6346" s="23">
        <f>IFERROR(_xlfn.XLOOKUP($B6346,'Reference Prices - Do Not Edit'!$C$4:$C$6575,'Reference Prices - Do Not Edit'!$D$4:$D$6575),0)</f>
        <v>0</v>
      </c>
      <c r="E6346" s="23">
        <f>IFERROR(_xlfn.XLOOKUP($B6346,'Reference Prices - Do Not Edit'!$C$4:$C$6575,'Reference Prices - Do Not Edit'!$E$4:$E$6575),0)</f>
        <v>0</v>
      </c>
      <c r="F6346" s="25">
        <f>IFERROR(_xlfn.XLOOKUP($B6346,'Reference Prices - Do Not Edit'!$C$4:$C$6575,'Reference Prices - Do Not Edit'!$I$4:$I$6575),0)</f>
        <v>0</v>
      </c>
    </row>
    <row r="6347" spans="2:6">
      <c r="B6347" s="475"/>
      <c r="C6347" s="380" t="str">
        <f>IFERROR(_xlfn.XLOOKUP($B6347,'Reference Prices - Do Not Edit'!$C$4:$C$6575,'Reference Prices - Do Not Edit'!$B$4:$B$6575),"-")</f>
        <v>-</v>
      </c>
      <c r="D6347" s="23">
        <f>IFERROR(_xlfn.XLOOKUP($B6347,'Reference Prices - Do Not Edit'!$C$4:$C$6575,'Reference Prices - Do Not Edit'!$D$4:$D$6575),0)</f>
        <v>0</v>
      </c>
      <c r="E6347" s="23">
        <f>IFERROR(_xlfn.XLOOKUP($B6347,'Reference Prices - Do Not Edit'!$C$4:$C$6575,'Reference Prices - Do Not Edit'!$E$4:$E$6575),0)</f>
        <v>0</v>
      </c>
      <c r="F6347" s="25">
        <f>IFERROR(_xlfn.XLOOKUP($B6347,'Reference Prices - Do Not Edit'!$C$4:$C$6575,'Reference Prices - Do Not Edit'!$I$4:$I$6575),0)</f>
        <v>0</v>
      </c>
    </row>
    <row r="6348" spans="2:6">
      <c r="B6348" s="475"/>
      <c r="C6348" s="380" t="str">
        <f>IFERROR(_xlfn.XLOOKUP($B6348,'Reference Prices - Do Not Edit'!$C$4:$C$6575,'Reference Prices - Do Not Edit'!$B$4:$B$6575),"-")</f>
        <v>-</v>
      </c>
      <c r="D6348" s="23">
        <f>IFERROR(_xlfn.XLOOKUP($B6348,'Reference Prices - Do Not Edit'!$C$4:$C$6575,'Reference Prices - Do Not Edit'!$D$4:$D$6575),0)</f>
        <v>0</v>
      </c>
      <c r="E6348" s="23">
        <f>IFERROR(_xlfn.XLOOKUP($B6348,'Reference Prices - Do Not Edit'!$C$4:$C$6575,'Reference Prices - Do Not Edit'!$E$4:$E$6575),0)</f>
        <v>0</v>
      </c>
      <c r="F6348" s="25">
        <f>IFERROR(_xlfn.XLOOKUP($B6348,'Reference Prices - Do Not Edit'!$C$4:$C$6575,'Reference Prices - Do Not Edit'!$I$4:$I$6575),0)</f>
        <v>0</v>
      </c>
    </row>
    <row r="6349" spans="2:6">
      <c r="B6349" s="475"/>
      <c r="C6349" s="380" t="str">
        <f>IFERROR(_xlfn.XLOOKUP($B6349,'Reference Prices - Do Not Edit'!$C$4:$C$6575,'Reference Prices - Do Not Edit'!$B$4:$B$6575),"-")</f>
        <v>-</v>
      </c>
      <c r="D6349" s="23">
        <f>IFERROR(_xlfn.XLOOKUP($B6349,'Reference Prices - Do Not Edit'!$C$4:$C$6575,'Reference Prices - Do Not Edit'!$D$4:$D$6575),0)</f>
        <v>0</v>
      </c>
      <c r="E6349" s="23">
        <f>IFERROR(_xlfn.XLOOKUP($B6349,'Reference Prices - Do Not Edit'!$C$4:$C$6575,'Reference Prices - Do Not Edit'!$E$4:$E$6575),0)</f>
        <v>0</v>
      </c>
      <c r="F6349" s="25">
        <f>IFERROR(_xlfn.XLOOKUP($B6349,'Reference Prices - Do Not Edit'!$C$4:$C$6575,'Reference Prices - Do Not Edit'!$I$4:$I$6575),0)</f>
        <v>0</v>
      </c>
    </row>
    <row r="6350" spans="2:6">
      <c r="B6350" s="475"/>
      <c r="C6350" s="380" t="str">
        <f>IFERROR(_xlfn.XLOOKUP($B6350,'Reference Prices - Do Not Edit'!$C$4:$C$6575,'Reference Prices - Do Not Edit'!$B$4:$B$6575),"-")</f>
        <v>-</v>
      </c>
      <c r="D6350" s="23">
        <f>IFERROR(_xlfn.XLOOKUP($B6350,'Reference Prices - Do Not Edit'!$C$4:$C$6575,'Reference Prices - Do Not Edit'!$D$4:$D$6575),0)</f>
        <v>0</v>
      </c>
      <c r="E6350" s="23">
        <f>IFERROR(_xlfn.XLOOKUP($B6350,'Reference Prices - Do Not Edit'!$C$4:$C$6575,'Reference Prices - Do Not Edit'!$E$4:$E$6575),0)</f>
        <v>0</v>
      </c>
      <c r="F6350" s="25">
        <f>IFERROR(_xlfn.XLOOKUP($B6350,'Reference Prices - Do Not Edit'!$C$4:$C$6575,'Reference Prices - Do Not Edit'!$I$4:$I$6575),0)</f>
        <v>0</v>
      </c>
    </row>
    <row r="6351" spans="2:6">
      <c r="B6351" s="475"/>
      <c r="C6351" s="380" t="str">
        <f>IFERROR(_xlfn.XLOOKUP($B6351,'Reference Prices - Do Not Edit'!$C$4:$C$6575,'Reference Prices - Do Not Edit'!$B$4:$B$6575),"-")</f>
        <v>-</v>
      </c>
      <c r="D6351" s="23">
        <f>IFERROR(_xlfn.XLOOKUP($B6351,'Reference Prices - Do Not Edit'!$C$4:$C$6575,'Reference Prices - Do Not Edit'!$D$4:$D$6575),0)</f>
        <v>0</v>
      </c>
      <c r="E6351" s="23">
        <f>IFERROR(_xlfn.XLOOKUP($B6351,'Reference Prices - Do Not Edit'!$C$4:$C$6575,'Reference Prices - Do Not Edit'!$E$4:$E$6575),0)</f>
        <v>0</v>
      </c>
      <c r="F6351" s="25">
        <f>IFERROR(_xlfn.XLOOKUP($B6351,'Reference Prices - Do Not Edit'!$C$4:$C$6575,'Reference Prices - Do Not Edit'!$I$4:$I$6575),0)</f>
        <v>0</v>
      </c>
    </row>
    <row r="6352" spans="2:6">
      <c r="B6352" s="475"/>
      <c r="C6352" s="380" t="str">
        <f>IFERROR(_xlfn.XLOOKUP($B6352,'Reference Prices - Do Not Edit'!$C$4:$C$6575,'Reference Prices - Do Not Edit'!$B$4:$B$6575),"-")</f>
        <v>-</v>
      </c>
      <c r="D6352" s="23">
        <f>IFERROR(_xlfn.XLOOKUP($B6352,'Reference Prices - Do Not Edit'!$C$4:$C$6575,'Reference Prices - Do Not Edit'!$D$4:$D$6575),0)</f>
        <v>0</v>
      </c>
      <c r="E6352" s="23">
        <f>IFERROR(_xlfn.XLOOKUP($B6352,'Reference Prices - Do Not Edit'!$C$4:$C$6575,'Reference Prices - Do Not Edit'!$E$4:$E$6575),0)</f>
        <v>0</v>
      </c>
      <c r="F6352" s="25">
        <f>IFERROR(_xlfn.XLOOKUP($B6352,'Reference Prices - Do Not Edit'!$C$4:$C$6575,'Reference Prices - Do Not Edit'!$I$4:$I$6575),0)</f>
        <v>0</v>
      </c>
    </row>
    <row r="6353" spans="2:6">
      <c r="B6353" s="475"/>
      <c r="C6353" s="380" t="str">
        <f>IFERROR(_xlfn.XLOOKUP($B6353,'Reference Prices - Do Not Edit'!$C$4:$C$6575,'Reference Prices - Do Not Edit'!$B$4:$B$6575),"-")</f>
        <v>-</v>
      </c>
      <c r="D6353" s="23">
        <f>IFERROR(_xlfn.XLOOKUP($B6353,'Reference Prices - Do Not Edit'!$C$4:$C$6575,'Reference Prices - Do Not Edit'!$D$4:$D$6575),0)</f>
        <v>0</v>
      </c>
      <c r="E6353" s="23">
        <f>IFERROR(_xlfn.XLOOKUP($B6353,'Reference Prices - Do Not Edit'!$C$4:$C$6575,'Reference Prices - Do Not Edit'!$E$4:$E$6575),0)</f>
        <v>0</v>
      </c>
      <c r="F6353" s="25">
        <f>IFERROR(_xlfn.XLOOKUP($B6353,'Reference Prices - Do Not Edit'!$C$4:$C$6575,'Reference Prices - Do Not Edit'!$I$4:$I$6575),0)</f>
        <v>0</v>
      </c>
    </row>
    <row r="6354" spans="2:6">
      <c r="B6354" s="475"/>
      <c r="C6354" s="380" t="str">
        <f>IFERROR(_xlfn.XLOOKUP($B6354,'Reference Prices - Do Not Edit'!$C$4:$C$6575,'Reference Prices - Do Not Edit'!$B$4:$B$6575),"-")</f>
        <v>-</v>
      </c>
      <c r="D6354" s="23">
        <f>IFERROR(_xlfn.XLOOKUP($B6354,'Reference Prices - Do Not Edit'!$C$4:$C$6575,'Reference Prices - Do Not Edit'!$D$4:$D$6575),0)</f>
        <v>0</v>
      </c>
      <c r="E6354" s="23">
        <f>IFERROR(_xlfn.XLOOKUP($B6354,'Reference Prices - Do Not Edit'!$C$4:$C$6575,'Reference Prices - Do Not Edit'!$E$4:$E$6575),0)</f>
        <v>0</v>
      </c>
      <c r="F6354" s="25">
        <f>IFERROR(_xlfn.XLOOKUP($B6354,'Reference Prices - Do Not Edit'!$C$4:$C$6575,'Reference Prices - Do Not Edit'!$I$4:$I$6575),0)</f>
        <v>0</v>
      </c>
    </row>
    <row r="6355" spans="2:6">
      <c r="B6355" s="475"/>
      <c r="C6355" s="380" t="str">
        <f>IFERROR(_xlfn.XLOOKUP($B6355,'Reference Prices - Do Not Edit'!$C$4:$C$6575,'Reference Prices - Do Not Edit'!$B$4:$B$6575),"-")</f>
        <v>-</v>
      </c>
      <c r="D6355" s="23">
        <f>IFERROR(_xlfn.XLOOKUP($B6355,'Reference Prices - Do Not Edit'!$C$4:$C$6575,'Reference Prices - Do Not Edit'!$D$4:$D$6575),0)</f>
        <v>0</v>
      </c>
      <c r="E6355" s="23">
        <f>IFERROR(_xlfn.XLOOKUP($B6355,'Reference Prices - Do Not Edit'!$C$4:$C$6575,'Reference Prices - Do Not Edit'!$E$4:$E$6575),0)</f>
        <v>0</v>
      </c>
      <c r="F6355" s="25">
        <f>IFERROR(_xlfn.XLOOKUP($B6355,'Reference Prices - Do Not Edit'!$C$4:$C$6575,'Reference Prices - Do Not Edit'!$I$4:$I$6575),0)</f>
        <v>0</v>
      </c>
    </row>
    <row r="6356" spans="2:6">
      <c r="B6356" s="475"/>
      <c r="C6356" s="380" t="str">
        <f>IFERROR(_xlfn.XLOOKUP($B6356,'Reference Prices - Do Not Edit'!$C$4:$C$6575,'Reference Prices - Do Not Edit'!$B$4:$B$6575),"-")</f>
        <v>-</v>
      </c>
      <c r="D6356" s="23">
        <f>IFERROR(_xlfn.XLOOKUP($B6356,'Reference Prices - Do Not Edit'!$C$4:$C$6575,'Reference Prices - Do Not Edit'!$D$4:$D$6575),0)</f>
        <v>0</v>
      </c>
      <c r="E6356" s="23">
        <f>IFERROR(_xlfn.XLOOKUP($B6356,'Reference Prices - Do Not Edit'!$C$4:$C$6575,'Reference Prices - Do Not Edit'!$E$4:$E$6575),0)</f>
        <v>0</v>
      </c>
      <c r="F6356" s="25">
        <f>IFERROR(_xlfn.XLOOKUP($B6356,'Reference Prices - Do Not Edit'!$C$4:$C$6575,'Reference Prices - Do Not Edit'!$I$4:$I$6575),0)</f>
        <v>0</v>
      </c>
    </row>
    <row r="6357" spans="2:6">
      <c r="B6357" s="475"/>
      <c r="C6357" s="380" t="str">
        <f>IFERROR(_xlfn.XLOOKUP($B6357,'Reference Prices - Do Not Edit'!$C$4:$C$6575,'Reference Prices - Do Not Edit'!$B$4:$B$6575),"-")</f>
        <v>-</v>
      </c>
      <c r="D6357" s="23">
        <f>IFERROR(_xlfn.XLOOKUP($B6357,'Reference Prices - Do Not Edit'!$C$4:$C$6575,'Reference Prices - Do Not Edit'!$D$4:$D$6575),0)</f>
        <v>0</v>
      </c>
      <c r="E6357" s="23">
        <f>IFERROR(_xlfn.XLOOKUP($B6357,'Reference Prices - Do Not Edit'!$C$4:$C$6575,'Reference Prices - Do Not Edit'!$E$4:$E$6575),0)</f>
        <v>0</v>
      </c>
      <c r="F6357" s="25">
        <f>IFERROR(_xlfn.XLOOKUP($B6357,'Reference Prices - Do Not Edit'!$C$4:$C$6575,'Reference Prices - Do Not Edit'!$I$4:$I$6575),0)</f>
        <v>0</v>
      </c>
    </row>
    <row r="6358" spans="2:6">
      <c r="B6358" s="475"/>
      <c r="C6358" s="380" t="str">
        <f>IFERROR(_xlfn.XLOOKUP($B6358,'Reference Prices - Do Not Edit'!$C$4:$C$6575,'Reference Prices - Do Not Edit'!$B$4:$B$6575),"-")</f>
        <v>-</v>
      </c>
      <c r="D6358" s="23">
        <f>IFERROR(_xlfn.XLOOKUP($B6358,'Reference Prices - Do Not Edit'!$C$4:$C$6575,'Reference Prices - Do Not Edit'!$D$4:$D$6575),0)</f>
        <v>0</v>
      </c>
      <c r="E6358" s="23">
        <f>IFERROR(_xlfn.XLOOKUP($B6358,'Reference Prices - Do Not Edit'!$C$4:$C$6575,'Reference Prices - Do Not Edit'!$E$4:$E$6575),0)</f>
        <v>0</v>
      </c>
      <c r="F6358" s="25">
        <f>IFERROR(_xlfn.XLOOKUP($B6358,'Reference Prices - Do Not Edit'!$C$4:$C$6575,'Reference Prices - Do Not Edit'!$I$4:$I$6575),0)</f>
        <v>0</v>
      </c>
    </row>
    <row r="6359" spans="2:6">
      <c r="B6359" s="475"/>
      <c r="C6359" s="380" t="str">
        <f>IFERROR(_xlfn.XLOOKUP($B6359,'Reference Prices - Do Not Edit'!$C$4:$C$6575,'Reference Prices - Do Not Edit'!$B$4:$B$6575),"-")</f>
        <v>-</v>
      </c>
      <c r="D6359" s="23">
        <f>IFERROR(_xlfn.XLOOKUP($B6359,'Reference Prices - Do Not Edit'!$C$4:$C$6575,'Reference Prices - Do Not Edit'!$D$4:$D$6575),0)</f>
        <v>0</v>
      </c>
      <c r="E6359" s="23">
        <f>IFERROR(_xlfn.XLOOKUP($B6359,'Reference Prices - Do Not Edit'!$C$4:$C$6575,'Reference Prices - Do Not Edit'!$E$4:$E$6575),0)</f>
        <v>0</v>
      </c>
      <c r="F6359" s="25">
        <f>IFERROR(_xlfn.XLOOKUP($B6359,'Reference Prices - Do Not Edit'!$C$4:$C$6575,'Reference Prices - Do Not Edit'!$I$4:$I$6575),0)</f>
        <v>0</v>
      </c>
    </row>
    <row r="6360" spans="2:6">
      <c r="B6360" s="475"/>
      <c r="C6360" s="380" t="str">
        <f>IFERROR(_xlfn.XLOOKUP($B6360,'Reference Prices - Do Not Edit'!$C$4:$C$6575,'Reference Prices - Do Not Edit'!$B$4:$B$6575),"-")</f>
        <v>-</v>
      </c>
      <c r="D6360" s="23">
        <f>IFERROR(_xlfn.XLOOKUP($B6360,'Reference Prices - Do Not Edit'!$C$4:$C$6575,'Reference Prices - Do Not Edit'!$D$4:$D$6575),0)</f>
        <v>0</v>
      </c>
      <c r="E6360" s="23">
        <f>IFERROR(_xlfn.XLOOKUP($B6360,'Reference Prices - Do Not Edit'!$C$4:$C$6575,'Reference Prices - Do Not Edit'!$E$4:$E$6575),0)</f>
        <v>0</v>
      </c>
      <c r="F6360" s="25">
        <f>IFERROR(_xlfn.XLOOKUP($B6360,'Reference Prices - Do Not Edit'!$C$4:$C$6575,'Reference Prices - Do Not Edit'!$I$4:$I$6575),0)</f>
        <v>0</v>
      </c>
    </row>
    <row r="6361" spans="2:6">
      <c r="B6361" s="475"/>
      <c r="C6361" s="380" t="str">
        <f>IFERROR(_xlfn.XLOOKUP($B6361,'Reference Prices - Do Not Edit'!$C$4:$C$6575,'Reference Prices - Do Not Edit'!$B$4:$B$6575),"-")</f>
        <v>-</v>
      </c>
      <c r="D6361" s="23">
        <f>IFERROR(_xlfn.XLOOKUP($B6361,'Reference Prices - Do Not Edit'!$C$4:$C$6575,'Reference Prices - Do Not Edit'!$D$4:$D$6575),0)</f>
        <v>0</v>
      </c>
      <c r="E6361" s="23">
        <f>IFERROR(_xlfn.XLOOKUP($B6361,'Reference Prices - Do Not Edit'!$C$4:$C$6575,'Reference Prices - Do Not Edit'!$E$4:$E$6575),0)</f>
        <v>0</v>
      </c>
      <c r="F6361" s="25">
        <f>IFERROR(_xlfn.XLOOKUP($B6361,'Reference Prices - Do Not Edit'!$C$4:$C$6575,'Reference Prices - Do Not Edit'!$I$4:$I$6575),0)</f>
        <v>0</v>
      </c>
    </row>
    <row r="6362" spans="2:6">
      <c r="B6362" s="475"/>
      <c r="C6362" s="380" t="str">
        <f>IFERROR(_xlfn.XLOOKUP($B6362,'Reference Prices - Do Not Edit'!$C$4:$C$6575,'Reference Prices - Do Not Edit'!$B$4:$B$6575),"-")</f>
        <v>-</v>
      </c>
      <c r="D6362" s="23">
        <f>IFERROR(_xlfn.XLOOKUP($B6362,'Reference Prices - Do Not Edit'!$C$4:$C$6575,'Reference Prices - Do Not Edit'!$D$4:$D$6575),0)</f>
        <v>0</v>
      </c>
      <c r="E6362" s="23">
        <f>IFERROR(_xlfn.XLOOKUP($B6362,'Reference Prices - Do Not Edit'!$C$4:$C$6575,'Reference Prices - Do Not Edit'!$E$4:$E$6575),0)</f>
        <v>0</v>
      </c>
      <c r="F6362" s="25">
        <f>IFERROR(_xlfn.XLOOKUP($B6362,'Reference Prices - Do Not Edit'!$C$4:$C$6575,'Reference Prices - Do Not Edit'!$I$4:$I$6575),0)</f>
        <v>0</v>
      </c>
    </row>
    <row r="6363" spans="2:6">
      <c r="B6363" s="475"/>
      <c r="C6363" s="380" t="str">
        <f>IFERROR(_xlfn.XLOOKUP($B6363,'Reference Prices - Do Not Edit'!$C$4:$C$6575,'Reference Prices - Do Not Edit'!$B$4:$B$6575),"-")</f>
        <v>-</v>
      </c>
      <c r="D6363" s="23">
        <f>IFERROR(_xlfn.XLOOKUP($B6363,'Reference Prices - Do Not Edit'!$C$4:$C$6575,'Reference Prices - Do Not Edit'!$D$4:$D$6575),0)</f>
        <v>0</v>
      </c>
      <c r="E6363" s="23">
        <f>IFERROR(_xlfn.XLOOKUP($B6363,'Reference Prices - Do Not Edit'!$C$4:$C$6575,'Reference Prices - Do Not Edit'!$E$4:$E$6575),0)</f>
        <v>0</v>
      </c>
      <c r="F6363" s="25">
        <f>IFERROR(_xlfn.XLOOKUP($B6363,'Reference Prices - Do Not Edit'!$C$4:$C$6575,'Reference Prices - Do Not Edit'!$I$4:$I$6575),0)</f>
        <v>0</v>
      </c>
    </row>
    <row r="6364" spans="2:6">
      <c r="B6364" s="475"/>
      <c r="C6364" s="380" t="str">
        <f>IFERROR(_xlfn.XLOOKUP($B6364,'Reference Prices - Do Not Edit'!$C$4:$C$6575,'Reference Prices - Do Not Edit'!$B$4:$B$6575),"-")</f>
        <v>-</v>
      </c>
      <c r="D6364" s="23">
        <f>IFERROR(_xlfn.XLOOKUP($B6364,'Reference Prices - Do Not Edit'!$C$4:$C$6575,'Reference Prices - Do Not Edit'!$D$4:$D$6575),0)</f>
        <v>0</v>
      </c>
      <c r="E6364" s="23">
        <f>IFERROR(_xlfn.XLOOKUP($B6364,'Reference Prices - Do Not Edit'!$C$4:$C$6575,'Reference Prices - Do Not Edit'!$E$4:$E$6575),0)</f>
        <v>0</v>
      </c>
      <c r="F6364" s="25">
        <f>IFERROR(_xlfn.XLOOKUP($B6364,'Reference Prices - Do Not Edit'!$C$4:$C$6575,'Reference Prices - Do Not Edit'!$I$4:$I$6575),0)</f>
        <v>0</v>
      </c>
    </row>
    <row r="6365" spans="2:6">
      <c r="B6365" s="475"/>
      <c r="C6365" s="380" t="str">
        <f>IFERROR(_xlfn.XLOOKUP($B6365,'Reference Prices - Do Not Edit'!$C$4:$C$6575,'Reference Prices - Do Not Edit'!$B$4:$B$6575),"-")</f>
        <v>-</v>
      </c>
      <c r="D6365" s="23">
        <f>IFERROR(_xlfn.XLOOKUP($B6365,'Reference Prices - Do Not Edit'!$C$4:$C$6575,'Reference Prices - Do Not Edit'!$D$4:$D$6575),0)</f>
        <v>0</v>
      </c>
      <c r="E6365" s="23">
        <f>IFERROR(_xlfn.XLOOKUP($B6365,'Reference Prices - Do Not Edit'!$C$4:$C$6575,'Reference Prices - Do Not Edit'!$E$4:$E$6575),0)</f>
        <v>0</v>
      </c>
      <c r="F6365" s="25">
        <f>IFERROR(_xlfn.XLOOKUP($B6365,'Reference Prices - Do Not Edit'!$C$4:$C$6575,'Reference Prices - Do Not Edit'!$I$4:$I$6575),0)</f>
        <v>0</v>
      </c>
    </row>
    <row r="6366" spans="2:6">
      <c r="B6366" s="475"/>
      <c r="C6366" s="380" t="str">
        <f>IFERROR(_xlfn.XLOOKUP($B6366,'Reference Prices - Do Not Edit'!$C$4:$C$6575,'Reference Prices - Do Not Edit'!$B$4:$B$6575),"-")</f>
        <v>-</v>
      </c>
      <c r="D6366" s="23">
        <f>IFERROR(_xlfn.XLOOKUP($B6366,'Reference Prices - Do Not Edit'!$C$4:$C$6575,'Reference Prices - Do Not Edit'!$D$4:$D$6575),0)</f>
        <v>0</v>
      </c>
      <c r="E6366" s="23">
        <f>IFERROR(_xlfn.XLOOKUP($B6366,'Reference Prices - Do Not Edit'!$C$4:$C$6575,'Reference Prices - Do Not Edit'!$E$4:$E$6575),0)</f>
        <v>0</v>
      </c>
      <c r="F6366" s="25">
        <f>IFERROR(_xlfn.XLOOKUP($B6366,'Reference Prices - Do Not Edit'!$C$4:$C$6575,'Reference Prices - Do Not Edit'!$I$4:$I$6575),0)</f>
        <v>0</v>
      </c>
    </row>
    <row r="6367" spans="2:6">
      <c r="B6367" s="475"/>
      <c r="C6367" s="380" t="str">
        <f>IFERROR(_xlfn.XLOOKUP($B6367,'Reference Prices - Do Not Edit'!$C$4:$C$6575,'Reference Prices - Do Not Edit'!$B$4:$B$6575),"-")</f>
        <v>-</v>
      </c>
      <c r="D6367" s="23">
        <f>IFERROR(_xlfn.XLOOKUP($B6367,'Reference Prices - Do Not Edit'!$C$4:$C$6575,'Reference Prices - Do Not Edit'!$D$4:$D$6575),0)</f>
        <v>0</v>
      </c>
      <c r="E6367" s="23">
        <f>IFERROR(_xlfn.XLOOKUP($B6367,'Reference Prices - Do Not Edit'!$C$4:$C$6575,'Reference Prices - Do Not Edit'!$E$4:$E$6575),0)</f>
        <v>0</v>
      </c>
      <c r="F6367" s="25">
        <f>IFERROR(_xlfn.XLOOKUP($B6367,'Reference Prices - Do Not Edit'!$C$4:$C$6575,'Reference Prices - Do Not Edit'!$I$4:$I$6575),0)</f>
        <v>0</v>
      </c>
    </row>
    <row r="6368" spans="2:6">
      <c r="B6368" s="475"/>
      <c r="C6368" s="380" t="str">
        <f>IFERROR(_xlfn.XLOOKUP($B6368,'Reference Prices - Do Not Edit'!$C$4:$C$6575,'Reference Prices - Do Not Edit'!$B$4:$B$6575),"-")</f>
        <v>-</v>
      </c>
      <c r="D6368" s="23">
        <f>IFERROR(_xlfn.XLOOKUP($B6368,'Reference Prices - Do Not Edit'!$C$4:$C$6575,'Reference Prices - Do Not Edit'!$D$4:$D$6575),0)</f>
        <v>0</v>
      </c>
      <c r="E6368" s="23">
        <f>IFERROR(_xlfn.XLOOKUP($B6368,'Reference Prices - Do Not Edit'!$C$4:$C$6575,'Reference Prices - Do Not Edit'!$E$4:$E$6575),0)</f>
        <v>0</v>
      </c>
      <c r="F6368" s="25">
        <f>IFERROR(_xlfn.XLOOKUP($B6368,'Reference Prices - Do Not Edit'!$C$4:$C$6575,'Reference Prices - Do Not Edit'!$I$4:$I$6575),0)</f>
        <v>0</v>
      </c>
    </row>
    <row r="6369" spans="2:6">
      <c r="B6369" s="475"/>
      <c r="C6369" s="380" t="str">
        <f>IFERROR(_xlfn.XLOOKUP($B6369,'Reference Prices - Do Not Edit'!$C$4:$C$6575,'Reference Prices - Do Not Edit'!$B$4:$B$6575),"-")</f>
        <v>-</v>
      </c>
      <c r="D6369" s="23">
        <f>IFERROR(_xlfn.XLOOKUP($B6369,'Reference Prices - Do Not Edit'!$C$4:$C$6575,'Reference Prices - Do Not Edit'!$D$4:$D$6575),0)</f>
        <v>0</v>
      </c>
      <c r="E6369" s="23">
        <f>IFERROR(_xlfn.XLOOKUP($B6369,'Reference Prices - Do Not Edit'!$C$4:$C$6575,'Reference Prices - Do Not Edit'!$E$4:$E$6575),0)</f>
        <v>0</v>
      </c>
      <c r="F6369" s="25">
        <f>IFERROR(_xlfn.XLOOKUP($B6369,'Reference Prices - Do Not Edit'!$C$4:$C$6575,'Reference Prices - Do Not Edit'!$I$4:$I$6575),0)</f>
        <v>0</v>
      </c>
    </row>
    <row r="6370" spans="2:6">
      <c r="B6370" s="475"/>
      <c r="C6370" s="380" t="str">
        <f>IFERROR(_xlfn.XLOOKUP($B6370,'Reference Prices - Do Not Edit'!$C$4:$C$6575,'Reference Prices - Do Not Edit'!$B$4:$B$6575),"-")</f>
        <v>-</v>
      </c>
      <c r="D6370" s="23">
        <f>IFERROR(_xlfn.XLOOKUP($B6370,'Reference Prices - Do Not Edit'!$C$4:$C$6575,'Reference Prices - Do Not Edit'!$D$4:$D$6575),0)</f>
        <v>0</v>
      </c>
      <c r="E6370" s="23">
        <f>IFERROR(_xlfn.XLOOKUP($B6370,'Reference Prices - Do Not Edit'!$C$4:$C$6575,'Reference Prices - Do Not Edit'!$E$4:$E$6575),0)</f>
        <v>0</v>
      </c>
      <c r="F6370" s="25">
        <f>IFERROR(_xlfn.XLOOKUP($B6370,'Reference Prices - Do Not Edit'!$C$4:$C$6575,'Reference Prices - Do Not Edit'!$I$4:$I$6575),0)</f>
        <v>0</v>
      </c>
    </row>
    <row r="6371" spans="2:6">
      <c r="B6371" s="475"/>
      <c r="C6371" s="380" t="str">
        <f>IFERROR(_xlfn.XLOOKUP($B6371,'Reference Prices - Do Not Edit'!$C$4:$C$6575,'Reference Prices - Do Not Edit'!$B$4:$B$6575),"-")</f>
        <v>-</v>
      </c>
      <c r="D6371" s="23">
        <f>IFERROR(_xlfn.XLOOKUP($B6371,'Reference Prices - Do Not Edit'!$C$4:$C$6575,'Reference Prices - Do Not Edit'!$D$4:$D$6575),0)</f>
        <v>0</v>
      </c>
      <c r="E6371" s="23">
        <f>IFERROR(_xlfn.XLOOKUP($B6371,'Reference Prices - Do Not Edit'!$C$4:$C$6575,'Reference Prices - Do Not Edit'!$E$4:$E$6575),0)</f>
        <v>0</v>
      </c>
      <c r="F6371" s="25">
        <f>IFERROR(_xlfn.XLOOKUP($B6371,'Reference Prices - Do Not Edit'!$C$4:$C$6575,'Reference Prices - Do Not Edit'!$I$4:$I$6575),0)</f>
        <v>0</v>
      </c>
    </row>
    <row r="6372" spans="2:6">
      <c r="B6372" s="475"/>
      <c r="C6372" s="380" t="str">
        <f>IFERROR(_xlfn.XLOOKUP($B6372,'Reference Prices - Do Not Edit'!$C$4:$C$6575,'Reference Prices - Do Not Edit'!$B$4:$B$6575),"-")</f>
        <v>-</v>
      </c>
      <c r="D6372" s="23">
        <f>IFERROR(_xlfn.XLOOKUP($B6372,'Reference Prices - Do Not Edit'!$C$4:$C$6575,'Reference Prices - Do Not Edit'!$D$4:$D$6575),0)</f>
        <v>0</v>
      </c>
      <c r="E6372" s="23">
        <f>IFERROR(_xlfn.XLOOKUP($B6372,'Reference Prices - Do Not Edit'!$C$4:$C$6575,'Reference Prices - Do Not Edit'!$E$4:$E$6575),0)</f>
        <v>0</v>
      </c>
      <c r="F6372" s="25">
        <f>IFERROR(_xlfn.XLOOKUP($B6372,'Reference Prices - Do Not Edit'!$C$4:$C$6575,'Reference Prices - Do Not Edit'!$I$4:$I$6575),0)</f>
        <v>0</v>
      </c>
    </row>
    <row r="6373" spans="2:6">
      <c r="B6373" s="475"/>
      <c r="C6373" s="380" t="str">
        <f>IFERROR(_xlfn.XLOOKUP($B6373,'Reference Prices - Do Not Edit'!$C$4:$C$6575,'Reference Prices - Do Not Edit'!$B$4:$B$6575),"-")</f>
        <v>-</v>
      </c>
      <c r="D6373" s="23">
        <f>IFERROR(_xlfn.XLOOKUP($B6373,'Reference Prices - Do Not Edit'!$C$4:$C$6575,'Reference Prices - Do Not Edit'!$D$4:$D$6575),0)</f>
        <v>0</v>
      </c>
      <c r="E6373" s="23">
        <f>IFERROR(_xlfn.XLOOKUP($B6373,'Reference Prices - Do Not Edit'!$C$4:$C$6575,'Reference Prices - Do Not Edit'!$E$4:$E$6575),0)</f>
        <v>0</v>
      </c>
      <c r="F6373" s="25">
        <f>IFERROR(_xlfn.XLOOKUP($B6373,'Reference Prices - Do Not Edit'!$C$4:$C$6575,'Reference Prices - Do Not Edit'!$I$4:$I$6575),0)</f>
        <v>0</v>
      </c>
    </row>
    <row r="6374" spans="2:6">
      <c r="B6374" s="475"/>
      <c r="C6374" s="380" t="str">
        <f>IFERROR(_xlfn.XLOOKUP($B6374,'Reference Prices - Do Not Edit'!$C$4:$C$6575,'Reference Prices - Do Not Edit'!$B$4:$B$6575),"-")</f>
        <v>-</v>
      </c>
      <c r="D6374" s="23">
        <f>IFERROR(_xlfn.XLOOKUP($B6374,'Reference Prices - Do Not Edit'!$C$4:$C$6575,'Reference Prices - Do Not Edit'!$D$4:$D$6575),0)</f>
        <v>0</v>
      </c>
      <c r="E6374" s="23">
        <f>IFERROR(_xlfn.XLOOKUP($B6374,'Reference Prices - Do Not Edit'!$C$4:$C$6575,'Reference Prices - Do Not Edit'!$E$4:$E$6575),0)</f>
        <v>0</v>
      </c>
      <c r="F6374" s="25">
        <f>IFERROR(_xlfn.XLOOKUP($B6374,'Reference Prices - Do Not Edit'!$C$4:$C$6575,'Reference Prices - Do Not Edit'!$I$4:$I$6575),0)</f>
        <v>0</v>
      </c>
    </row>
    <row r="6375" spans="2:6">
      <c r="B6375" s="475"/>
      <c r="C6375" s="380" t="str">
        <f>IFERROR(_xlfn.XLOOKUP($B6375,'Reference Prices - Do Not Edit'!$C$4:$C$6575,'Reference Prices - Do Not Edit'!$B$4:$B$6575),"-")</f>
        <v>-</v>
      </c>
      <c r="D6375" s="23">
        <f>IFERROR(_xlfn.XLOOKUP($B6375,'Reference Prices - Do Not Edit'!$C$4:$C$6575,'Reference Prices - Do Not Edit'!$D$4:$D$6575),0)</f>
        <v>0</v>
      </c>
      <c r="E6375" s="23">
        <f>IFERROR(_xlfn.XLOOKUP($B6375,'Reference Prices - Do Not Edit'!$C$4:$C$6575,'Reference Prices - Do Not Edit'!$E$4:$E$6575),0)</f>
        <v>0</v>
      </c>
      <c r="F6375" s="25">
        <f>IFERROR(_xlfn.XLOOKUP($B6375,'Reference Prices - Do Not Edit'!$C$4:$C$6575,'Reference Prices - Do Not Edit'!$I$4:$I$6575),0)</f>
        <v>0</v>
      </c>
    </row>
    <row r="6376" spans="2:6">
      <c r="B6376" s="475"/>
      <c r="C6376" s="380" t="str">
        <f>IFERROR(_xlfn.XLOOKUP($B6376,'Reference Prices - Do Not Edit'!$C$4:$C$6575,'Reference Prices - Do Not Edit'!$B$4:$B$6575),"-")</f>
        <v>-</v>
      </c>
      <c r="D6376" s="23">
        <f>IFERROR(_xlfn.XLOOKUP($B6376,'Reference Prices - Do Not Edit'!$C$4:$C$6575,'Reference Prices - Do Not Edit'!$D$4:$D$6575),0)</f>
        <v>0</v>
      </c>
      <c r="E6376" s="23">
        <f>IFERROR(_xlfn.XLOOKUP($B6376,'Reference Prices - Do Not Edit'!$C$4:$C$6575,'Reference Prices - Do Not Edit'!$E$4:$E$6575),0)</f>
        <v>0</v>
      </c>
      <c r="F6376" s="25">
        <f>IFERROR(_xlfn.XLOOKUP($B6376,'Reference Prices - Do Not Edit'!$C$4:$C$6575,'Reference Prices - Do Not Edit'!$I$4:$I$6575),0)</f>
        <v>0</v>
      </c>
    </row>
    <row r="6377" spans="2:6">
      <c r="B6377" s="475"/>
      <c r="C6377" s="380" t="str">
        <f>IFERROR(_xlfn.XLOOKUP($B6377,'Reference Prices - Do Not Edit'!$C$4:$C$6575,'Reference Prices - Do Not Edit'!$B$4:$B$6575),"-")</f>
        <v>-</v>
      </c>
      <c r="D6377" s="23">
        <f>IFERROR(_xlfn.XLOOKUP($B6377,'Reference Prices - Do Not Edit'!$C$4:$C$6575,'Reference Prices - Do Not Edit'!$D$4:$D$6575),0)</f>
        <v>0</v>
      </c>
      <c r="E6377" s="23">
        <f>IFERROR(_xlfn.XLOOKUP($B6377,'Reference Prices - Do Not Edit'!$C$4:$C$6575,'Reference Prices - Do Not Edit'!$E$4:$E$6575),0)</f>
        <v>0</v>
      </c>
      <c r="F6377" s="25">
        <f>IFERROR(_xlfn.XLOOKUP($B6377,'Reference Prices - Do Not Edit'!$C$4:$C$6575,'Reference Prices - Do Not Edit'!$I$4:$I$6575),0)</f>
        <v>0</v>
      </c>
    </row>
    <row r="6378" spans="2:6">
      <c r="B6378" s="475"/>
      <c r="C6378" s="380" t="str">
        <f>IFERROR(_xlfn.XLOOKUP($B6378,'Reference Prices - Do Not Edit'!$C$4:$C$6575,'Reference Prices - Do Not Edit'!$B$4:$B$6575),"-")</f>
        <v>-</v>
      </c>
      <c r="D6378" s="23">
        <f>IFERROR(_xlfn.XLOOKUP($B6378,'Reference Prices - Do Not Edit'!$C$4:$C$6575,'Reference Prices - Do Not Edit'!$D$4:$D$6575),0)</f>
        <v>0</v>
      </c>
      <c r="E6378" s="23">
        <f>IFERROR(_xlfn.XLOOKUP($B6378,'Reference Prices - Do Not Edit'!$C$4:$C$6575,'Reference Prices - Do Not Edit'!$E$4:$E$6575),0)</f>
        <v>0</v>
      </c>
      <c r="F6378" s="25">
        <f>IFERROR(_xlfn.XLOOKUP($B6378,'Reference Prices - Do Not Edit'!$C$4:$C$6575,'Reference Prices - Do Not Edit'!$I$4:$I$6575),0)</f>
        <v>0</v>
      </c>
    </row>
    <row r="6379" spans="2:6">
      <c r="B6379" s="475"/>
      <c r="C6379" s="380" t="str">
        <f>IFERROR(_xlfn.XLOOKUP($B6379,'Reference Prices - Do Not Edit'!$C$4:$C$6575,'Reference Prices - Do Not Edit'!$B$4:$B$6575),"-")</f>
        <v>-</v>
      </c>
      <c r="D6379" s="23">
        <f>IFERROR(_xlfn.XLOOKUP($B6379,'Reference Prices - Do Not Edit'!$C$4:$C$6575,'Reference Prices - Do Not Edit'!$D$4:$D$6575),0)</f>
        <v>0</v>
      </c>
      <c r="E6379" s="23">
        <f>IFERROR(_xlfn.XLOOKUP($B6379,'Reference Prices - Do Not Edit'!$C$4:$C$6575,'Reference Prices - Do Not Edit'!$E$4:$E$6575),0)</f>
        <v>0</v>
      </c>
      <c r="F6379" s="25">
        <f>IFERROR(_xlfn.XLOOKUP($B6379,'Reference Prices - Do Not Edit'!$C$4:$C$6575,'Reference Prices - Do Not Edit'!$I$4:$I$6575),0)</f>
        <v>0</v>
      </c>
    </row>
    <row r="6380" spans="2:6">
      <c r="B6380" s="475"/>
      <c r="C6380" s="380" t="str">
        <f>IFERROR(_xlfn.XLOOKUP($B6380,'Reference Prices - Do Not Edit'!$C$4:$C$6575,'Reference Prices - Do Not Edit'!$B$4:$B$6575),"-")</f>
        <v>-</v>
      </c>
      <c r="D6380" s="23">
        <f>IFERROR(_xlfn.XLOOKUP($B6380,'Reference Prices - Do Not Edit'!$C$4:$C$6575,'Reference Prices - Do Not Edit'!$D$4:$D$6575),0)</f>
        <v>0</v>
      </c>
      <c r="E6380" s="23">
        <f>IFERROR(_xlfn.XLOOKUP($B6380,'Reference Prices - Do Not Edit'!$C$4:$C$6575,'Reference Prices - Do Not Edit'!$E$4:$E$6575),0)</f>
        <v>0</v>
      </c>
      <c r="F6380" s="25">
        <f>IFERROR(_xlfn.XLOOKUP($B6380,'Reference Prices - Do Not Edit'!$C$4:$C$6575,'Reference Prices - Do Not Edit'!$I$4:$I$6575),0)</f>
        <v>0</v>
      </c>
    </row>
    <row r="6381" spans="2:6">
      <c r="B6381" s="475"/>
      <c r="C6381" s="380" t="str">
        <f>IFERROR(_xlfn.XLOOKUP($B6381,'Reference Prices - Do Not Edit'!$C$4:$C$6575,'Reference Prices - Do Not Edit'!$B$4:$B$6575),"-")</f>
        <v>-</v>
      </c>
      <c r="D6381" s="23">
        <f>IFERROR(_xlfn.XLOOKUP($B6381,'Reference Prices - Do Not Edit'!$C$4:$C$6575,'Reference Prices - Do Not Edit'!$D$4:$D$6575),0)</f>
        <v>0</v>
      </c>
      <c r="E6381" s="23">
        <f>IFERROR(_xlfn.XLOOKUP($B6381,'Reference Prices - Do Not Edit'!$C$4:$C$6575,'Reference Prices - Do Not Edit'!$E$4:$E$6575),0)</f>
        <v>0</v>
      </c>
      <c r="F6381" s="25">
        <f>IFERROR(_xlfn.XLOOKUP($B6381,'Reference Prices - Do Not Edit'!$C$4:$C$6575,'Reference Prices - Do Not Edit'!$I$4:$I$6575),0)</f>
        <v>0</v>
      </c>
    </row>
    <row r="6382" spans="2:6">
      <c r="B6382" s="475"/>
      <c r="C6382" s="380" t="str">
        <f>IFERROR(_xlfn.XLOOKUP($B6382,'Reference Prices - Do Not Edit'!$C$4:$C$6575,'Reference Prices - Do Not Edit'!$B$4:$B$6575),"-")</f>
        <v>-</v>
      </c>
      <c r="D6382" s="23">
        <f>IFERROR(_xlfn.XLOOKUP($B6382,'Reference Prices - Do Not Edit'!$C$4:$C$6575,'Reference Prices - Do Not Edit'!$D$4:$D$6575),0)</f>
        <v>0</v>
      </c>
      <c r="E6382" s="23">
        <f>IFERROR(_xlfn.XLOOKUP($B6382,'Reference Prices - Do Not Edit'!$C$4:$C$6575,'Reference Prices - Do Not Edit'!$E$4:$E$6575),0)</f>
        <v>0</v>
      </c>
      <c r="F6382" s="25">
        <f>IFERROR(_xlfn.XLOOKUP($B6382,'Reference Prices - Do Not Edit'!$C$4:$C$6575,'Reference Prices - Do Not Edit'!$I$4:$I$6575),0)</f>
        <v>0</v>
      </c>
    </row>
    <row r="6383" spans="2:6">
      <c r="B6383" s="475"/>
      <c r="C6383" s="380" t="str">
        <f>IFERROR(_xlfn.XLOOKUP($B6383,'Reference Prices - Do Not Edit'!$C$4:$C$6575,'Reference Prices - Do Not Edit'!$B$4:$B$6575),"-")</f>
        <v>-</v>
      </c>
      <c r="D6383" s="23">
        <f>IFERROR(_xlfn.XLOOKUP($B6383,'Reference Prices - Do Not Edit'!$C$4:$C$6575,'Reference Prices - Do Not Edit'!$D$4:$D$6575),0)</f>
        <v>0</v>
      </c>
      <c r="E6383" s="23">
        <f>IFERROR(_xlfn.XLOOKUP($B6383,'Reference Prices - Do Not Edit'!$C$4:$C$6575,'Reference Prices - Do Not Edit'!$E$4:$E$6575),0)</f>
        <v>0</v>
      </c>
      <c r="F6383" s="25">
        <f>IFERROR(_xlfn.XLOOKUP($B6383,'Reference Prices - Do Not Edit'!$C$4:$C$6575,'Reference Prices - Do Not Edit'!$I$4:$I$6575),0)</f>
        <v>0</v>
      </c>
    </row>
    <row r="6384" spans="2:6">
      <c r="B6384" s="475"/>
      <c r="C6384" s="380" t="str">
        <f>IFERROR(_xlfn.XLOOKUP($B6384,'Reference Prices - Do Not Edit'!$C$4:$C$6575,'Reference Prices - Do Not Edit'!$B$4:$B$6575),"-")</f>
        <v>-</v>
      </c>
      <c r="D6384" s="23">
        <f>IFERROR(_xlfn.XLOOKUP($B6384,'Reference Prices - Do Not Edit'!$C$4:$C$6575,'Reference Prices - Do Not Edit'!$D$4:$D$6575),0)</f>
        <v>0</v>
      </c>
      <c r="E6384" s="23">
        <f>IFERROR(_xlfn.XLOOKUP($B6384,'Reference Prices - Do Not Edit'!$C$4:$C$6575,'Reference Prices - Do Not Edit'!$E$4:$E$6575),0)</f>
        <v>0</v>
      </c>
      <c r="F6384" s="25">
        <f>IFERROR(_xlfn.XLOOKUP($B6384,'Reference Prices - Do Not Edit'!$C$4:$C$6575,'Reference Prices - Do Not Edit'!$I$4:$I$6575),0)</f>
        <v>0</v>
      </c>
    </row>
    <row r="6385" spans="2:6">
      <c r="B6385" s="475"/>
      <c r="C6385" s="380" t="str">
        <f>IFERROR(_xlfn.XLOOKUP($B6385,'Reference Prices - Do Not Edit'!$C$4:$C$6575,'Reference Prices - Do Not Edit'!$B$4:$B$6575),"-")</f>
        <v>-</v>
      </c>
      <c r="D6385" s="23">
        <f>IFERROR(_xlfn.XLOOKUP($B6385,'Reference Prices - Do Not Edit'!$C$4:$C$6575,'Reference Prices - Do Not Edit'!$D$4:$D$6575),0)</f>
        <v>0</v>
      </c>
      <c r="E6385" s="23">
        <f>IFERROR(_xlfn.XLOOKUP($B6385,'Reference Prices - Do Not Edit'!$C$4:$C$6575,'Reference Prices - Do Not Edit'!$E$4:$E$6575),0)</f>
        <v>0</v>
      </c>
      <c r="F6385" s="25">
        <f>IFERROR(_xlfn.XLOOKUP($B6385,'Reference Prices - Do Not Edit'!$C$4:$C$6575,'Reference Prices - Do Not Edit'!$I$4:$I$6575),0)</f>
        <v>0</v>
      </c>
    </row>
    <row r="6386" spans="2:6">
      <c r="B6386" s="475"/>
      <c r="C6386" s="380" t="str">
        <f>IFERROR(_xlfn.XLOOKUP($B6386,'Reference Prices - Do Not Edit'!$C$4:$C$6575,'Reference Prices - Do Not Edit'!$B$4:$B$6575),"-")</f>
        <v>-</v>
      </c>
      <c r="D6386" s="23">
        <f>IFERROR(_xlfn.XLOOKUP($B6386,'Reference Prices - Do Not Edit'!$C$4:$C$6575,'Reference Prices - Do Not Edit'!$D$4:$D$6575),0)</f>
        <v>0</v>
      </c>
      <c r="E6386" s="23">
        <f>IFERROR(_xlfn.XLOOKUP($B6386,'Reference Prices - Do Not Edit'!$C$4:$C$6575,'Reference Prices - Do Not Edit'!$E$4:$E$6575),0)</f>
        <v>0</v>
      </c>
      <c r="F6386" s="25">
        <f>IFERROR(_xlfn.XLOOKUP($B6386,'Reference Prices - Do Not Edit'!$C$4:$C$6575,'Reference Prices - Do Not Edit'!$I$4:$I$6575),0)</f>
        <v>0</v>
      </c>
    </row>
    <row r="6387" spans="2:6">
      <c r="B6387" s="475"/>
      <c r="C6387" s="380" t="str">
        <f>IFERROR(_xlfn.XLOOKUP($B6387,'Reference Prices - Do Not Edit'!$C$4:$C$6575,'Reference Prices - Do Not Edit'!$B$4:$B$6575),"-")</f>
        <v>-</v>
      </c>
      <c r="D6387" s="23">
        <f>IFERROR(_xlfn.XLOOKUP($B6387,'Reference Prices - Do Not Edit'!$C$4:$C$6575,'Reference Prices - Do Not Edit'!$D$4:$D$6575),0)</f>
        <v>0</v>
      </c>
      <c r="E6387" s="23">
        <f>IFERROR(_xlfn.XLOOKUP($B6387,'Reference Prices - Do Not Edit'!$C$4:$C$6575,'Reference Prices - Do Not Edit'!$E$4:$E$6575),0)</f>
        <v>0</v>
      </c>
      <c r="F6387" s="25">
        <f>IFERROR(_xlfn.XLOOKUP($B6387,'Reference Prices - Do Not Edit'!$C$4:$C$6575,'Reference Prices - Do Not Edit'!$I$4:$I$6575),0)</f>
        <v>0</v>
      </c>
    </row>
    <row r="6388" spans="2:6">
      <c r="B6388" s="475"/>
      <c r="C6388" s="380" t="str">
        <f>IFERROR(_xlfn.XLOOKUP($B6388,'Reference Prices - Do Not Edit'!$C$4:$C$6575,'Reference Prices - Do Not Edit'!$B$4:$B$6575),"-")</f>
        <v>-</v>
      </c>
      <c r="D6388" s="23">
        <f>IFERROR(_xlfn.XLOOKUP($B6388,'Reference Prices - Do Not Edit'!$C$4:$C$6575,'Reference Prices - Do Not Edit'!$D$4:$D$6575),0)</f>
        <v>0</v>
      </c>
      <c r="E6388" s="23">
        <f>IFERROR(_xlfn.XLOOKUP($B6388,'Reference Prices - Do Not Edit'!$C$4:$C$6575,'Reference Prices - Do Not Edit'!$E$4:$E$6575),0)</f>
        <v>0</v>
      </c>
      <c r="F6388" s="25">
        <f>IFERROR(_xlfn.XLOOKUP($B6388,'Reference Prices - Do Not Edit'!$C$4:$C$6575,'Reference Prices - Do Not Edit'!$I$4:$I$6575),0)</f>
        <v>0</v>
      </c>
    </row>
    <row r="6389" spans="2:6">
      <c r="B6389" s="475"/>
      <c r="C6389" s="380" t="str">
        <f>IFERROR(_xlfn.XLOOKUP($B6389,'Reference Prices - Do Not Edit'!$C$4:$C$6575,'Reference Prices - Do Not Edit'!$B$4:$B$6575),"-")</f>
        <v>-</v>
      </c>
      <c r="D6389" s="23">
        <f>IFERROR(_xlfn.XLOOKUP($B6389,'Reference Prices - Do Not Edit'!$C$4:$C$6575,'Reference Prices - Do Not Edit'!$D$4:$D$6575),0)</f>
        <v>0</v>
      </c>
      <c r="E6389" s="23">
        <f>IFERROR(_xlfn.XLOOKUP($B6389,'Reference Prices - Do Not Edit'!$C$4:$C$6575,'Reference Prices - Do Not Edit'!$E$4:$E$6575),0)</f>
        <v>0</v>
      </c>
      <c r="F6389" s="25">
        <f>IFERROR(_xlfn.XLOOKUP($B6389,'Reference Prices - Do Not Edit'!$C$4:$C$6575,'Reference Prices - Do Not Edit'!$I$4:$I$6575),0)</f>
        <v>0</v>
      </c>
    </row>
    <row r="6390" spans="2:6">
      <c r="B6390" s="475"/>
      <c r="C6390" s="380" t="str">
        <f>IFERROR(_xlfn.XLOOKUP($B6390,'Reference Prices - Do Not Edit'!$C$4:$C$6575,'Reference Prices - Do Not Edit'!$B$4:$B$6575),"-")</f>
        <v>-</v>
      </c>
      <c r="D6390" s="23">
        <f>IFERROR(_xlfn.XLOOKUP($B6390,'Reference Prices - Do Not Edit'!$C$4:$C$6575,'Reference Prices - Do Not Edit'!$D$4:$D$6575),0)</f>
        <v>0</v>
      </c>
      <c r="E6390" s="23">
        <f>IFERROR(_xlfn.XLOOKUP($B6390,'Reference Prices - Do Not Edit'!$C$4:$C$6575,'Reference Prices - Do Not Edit'!$E$4:$E$6575),0)</f>
        <v>0</v>
      </c>
      <c r="F6390" s="25">
        <f>IFERROR(_xlfn.XLOOKUP($B6390,'Reference Prices - Do Not Edit'!$C$4:$C$6575,'Reference Prices - Do Not Edit'!$I$4:$I$6575),0)</f>
        <v>0</v>
      </c>
    </row>
    <row r="6391" spans="2:6">
      <c r="B6391" s="475"/>
      <c r="C6391" s="380" t="str">
        <f>IFERROR(_xlfn.XLOOKUP($B6391,'Reference Prices - Do Not Edit'!$C$4:$C$6575,'Reference Prices - Do Not Edit'!$B$4:$B$6575),"-")</f>
        <v>-</v>
      </c>
      <c r="D6391" s="23">
        <f>IFERROR(_xlfn.XLOOKUP($B6391,'Reference Prices - Do Not Edit'!$C$4:$C$6575,'Reference Prices - Do Not Edit'!$D$4:$D$6575),0)</f>
        <v>0</v>
      </c>
      <c r="E6391" s="23">
        <f>IFERROR(_xlfn.XLOOKUP($B6391,'Reference Prices - Do Not Edit'!$C$4:$C$6575,'Reference Prices - Do Not Edit'!$E$4:$E$6575),0)</f>
        <v>0</v>
      </c>
      <c r="F6391" s="25">
        <f>IFERROR(_xlfn.XLOOKUP($B6391,'Reference Prices - Do Not Edit'!$C$4:$C$6575,'Reference Prices - Do Not Edit'!$I$4:$I$6575),0)</f>
        <v>0</v>
      </c>
    </row>
    <row r="6392" spans="2:6">
      <c r="B6392" s="475"/>
      <c r="C6392" s="380" t="str">
        <f>IFERROR(_xlfn.XLOOKUP($B6392,'Reference Prices - Do Not Edit'!$C$4:$C$6575,'Reference Prices - Do Not Edit'!$B$4:$B$6575),"-")</f>
        <v>-</v>
      </c>
      <c r="D6392" s="23">
        <f>IFERROR(_xlfn.XLOOKUP($B6392,'Reference Prices - Do Not Edit'!$C$4:$C$6575,'Reference Prices - Do Not Edit'!$D$4:$D$6575),0)</f>
        <v>0</v>
      </c>
      <c r="E6392" s="23">
        <f>IFERROR(_xlfn.XLOOKUP($B6392,'Reference Prices - Do Not Edit'!$C$4:$C$6575,'Reference Prices - Do Not Edit'!$E$4:$E$6575),0)</f>
        <v>0</v>
      </c>
      <c r="F6392" s="25">
        <f>IFERROR(_xlfn.XLOOKUP($B6392,'Reference Prices - Do Not Edit'!$C$4:$C$6575,'Reference Prices - Do Not Edit'!$I$4:$I$6575),0)</f>
        <v>0</v>
      </c>
    </row>
    <row r="6393" spans="2:6">
      <c r="B6393" s="475"/>
      <c r="C6393" s="380" t="str">
        <f>IFERROR(_xlfn.XLOOKUP($B6393,'Reference Prices - Do Not Edit'!$C$4:$C$6575,'Reference Prices - Do Not Edit'!$B$4:$B$6575),"-")</f>
        <v>-</v>
      </c>
      <c r="D6393" s="23">
        <f>IFERROR(_xlfn.XLOOKUP($B6393,'Reference Prices - Do Not Edit'!$C$4:$C$6575,'Reference Prices - Do Not Edit'!$D$4:$D$6575),0)</f>
        <v>0</v>
      </c>
      <c r="E6393" s="23">
        <f>IFERROR(_xlfn.XLOOKUP($B6393,'Reference Prices - Do Not Edit'!$C$4:$C$6575,'Reference Prices - Do Not Edit'!$E$4:$E$6575),0)</f>
        <v>0</v>
      </c>
      <c r="F6393" s="25">
        <f>IFERROR(_xlfn.XLOOKUP($B6393,'Reference Prices - Do Not Edit'!$C$4:$C$6575,'Reference Prices - Do Not Edit'!$I$4:$I$6575),0)</f>
        <v>0</v>
      </c>
    </row>
    <row r="6394" spans="2:6">
      <c r="B6394" s="475"/>
      <c r="C6394" s="380" t="str">
        <f>IFERROR(_xlfn.XLOOKUP($B6394,'Reference Prices - Do Not Edit'!$C$4:$C$6575,'Reference Prices - Do Not Edit'!$B$4:$B$6575),"-")</f>
        <v>-</v>
      </c>
      <c r="D6394" s="23">
        <f>IFERROR(_xlfn.XLOOKUP($B6394,'Reference Prices - Do Not Edit'!$C$4:$C$6575,'Reference Prices - Do Not Edit'!$D$4:$D$6575),0)</f>
        <v>0</v>
      </c>
      <c r="E6394" s="23">
        <f>IFERROR(_xlfn.XLOOKUP($B6394,'Reference Prices - Do Not Edit'!$C$4:$C$6575,'Reference Prices - Do Not Edit'!$E$4:$E$6575),0)</f>
        <v>0</v>
      </c>
      <c r="F6394" s="25">
        <f>IFERROR(_xlfn.XLOOKUP($B6394,'Reference Prices - Do Not Edit'!$C$4:$C$6575,'Reference Prices - Do Not Edit'!$I$4:$I$6575),0)</f>
        <v>0</v>
      </c>
    </row>
    <row r="6395" spans="2:6">
      <c r="B6395" s="475"/>
      <c r="C6395" s="380" t="str">
        <f>IFERROR(_xlfn.XLOOKUP($B6395,'Reference Prices - Do Not Edit'!$C$4:$C$6575,'Reference Prices - Do Not Edit'!$B$4:$B$6575),"-")</f>
        <v>-</v>
      </c>
      <c r="D6395" s="23">
        <f>IFERROR(_xlfn.XLOOKUP($B6395,'Reference Prices - Do Not Edit'!$C$4:$C$6575,'Reference Prices - Do Not Edit'!$D$4:$D$6575),0)</f>
        <v>0</v>
      </c>
      <c r="E6395" s="23">
        <f>IFERROR(_xlfn.XLOOKUP($B6395,'Reference Prices - Do Not Edit'!$C$4:$C$6575,'Reference Prices - Do Not Edit'!$E$4:$E$6575),0)</f>
        <v>0</v>
      </c>
      <c r="F6395" s="25">
        <f>IFERROR(_xlfn.XLOOKUP($B6395,'Reference Prices - Do Not Edit'!$C$4:$C$6575,'Reference Prices - Do Not Edit'!$I$4:$I$6575),0)</f>
        <v>0</v>
      </c>
    </row>
    <row r="6396" spans="2:6">
      <c r="B6396" s="475"/>
      <c r="C6396" s="380" t="str">
        <f>IFERROR(_xlfn.XLOOKUP($B6396,'Reference Prices - Do Not Edit'!$C$4:$C$6575,'Reference Prices - Do Not Edit'!$B$4:$B$6575),"-")</f>
        <v>-</v>
      </c>
      <c r="D6396" s="23">
        <f>IFERROR(_xlfn.XLOOKUP($B6396,'Reference Prices - Do Not Edit'!$C$4:$C$6575,'Reference Prices - Do Not Edit'!$D$4:$D$6575),0)</f>
        <v>0</v>
      </c>
      <c r="E6396" s="23">
        <f>IFERROR(_xlfn.XLOOKUP($B6396,'Reference Prices - Do Not Edit'!$C$4:$C$6575,'Reference Prices - Do Not Edit'!$E$4:$E$6575),0)</f>
        <v>0</v>
      </c>
      <c r="F6396" s="25">
        <f>IFERROR(_xlfn.XLOOKUP($B6396,'Reference Prices - Do Not Edit'!$C$4:$C$6575,'Reference Prices - Do Not Edit'!$I$4:$I$6575),0)</f>
        <v>0</v>
      </c>
    </row>
    <row r="6397" spans="2:6">
      <c r="B6397" s="475"/>
      <c r="C6397" s="380" t="str">
        <f>IFERROR(_xlfn.XLOOKUP($B6397,'Reference Prices - Do Not Edit'!$C$4:$C$6575,'Reference Prices - Do Not Edit'!$B$4:$B$6575),"-")</f>
        <v>-</v>
      </c>
      <c r="D6397" s="23">
        <f>IFERROR(_xlfn.XLOOKUP($B6397,'Reference Prices - Do Not Edit'!$C$4:$C$6575,'Reference Prices - Do Not Edit'!$D$4:$D$6575),0)</f>
        <v>0</v>
      </c>
      <c r="E6397" s="23">
        <f>IFERROR(_xlfn.XLOOKUP($B6397,'Reference Prices - Do Not Edit'!$C$4:$C$6575,'Reference Prices - Do Not Edit'!$E$4:$E$6575),0)</f>
        <v>0</v>
      </c>
      <c r="F6397" s="25">
        <f>IFERROR(_xlfn.XLOOKUP($B6397,'Reference Prices - Do Not Edit'!$C$4:$C$6575,'Reference Prices - Do Not Edit'!$I$4:$I$6575),0)</f>
        <v>0</v>
      </c>
    </row>
    <row r="6398" spans="2:6">
      <c r="B6398" s="475"/>
      <c r="C6398" s="380" t="str">
        <f>IFERROR(_xlfn.XLOOKUP($B6398,'Reference Prices - Do Not Edit'!$C$4:$C$6575,'Reference Prices - Do Not Edit'!$B$4:$B$6575),"-")</f>
        <v>-</v>
      </c>
      <c r="D6398" s="23">
        <f>IFERROR(_xlfn.XLOOKUP($B6398,'Reference Prices - Do Not Edit'!$C$4:$C$6575,'Reference Prices - Do Not Edit'!$D$4:$D$6575),0)</f>
        <v>0</v>
      </c>
      <c r="E6398" s="23">
        <f>IFERROR(_xlfn.XLOOKUP($B6398,'Reference Prices - Do Not Edit'!$C$4:$C$6575,'Reference Prices - Do Not Edit'!$E$4:$E$6575),0)</f>
        <v>0</v>
      </c>
      <c r="F6398" s="25">
        <f>IFERROR(_xlfn.XLOOKUP($B6398,'Reference Prices - Do Not Edit'!$C$4:$C$6575,'Reference Prices - Do Not Edit'!$I$4:$I$6575),0)</f>
        <v>0</v>
      </c>
    </row>
    <row r="6399" spans="2:6">
      <c r="B6399" s="475"/>
      <c r="C6399" s="380" t="str">
        <f>IFERROR(_xlfn.XLOOKUP($B6399,'Reference Prices - Do Not Edit'!$C$4:$C$6575,'Reference Prices - Do Not Edit'!$B$4:$B$6575),"-")</f>
        <v>-</v>
      </c>
      <c r="D6399" s="23">
        <f>IFERROR(_xlfn.XLOOKUP($B6399,'Reference Prices - Do Not Edit'!$C$4:$C$6575,'Reference Prices - Do Not Edit'!$D$4:$D$6575),0)</f>
        <v>0</v>
      </c>
      <c r="E6399" s="23">
        <f>IFERROR(_xlfn.XLOOKUP($B6399,'Reference Prices - Do Not Edit'!$C$4:$C$6575,'Reference Prices - Do Not Edit'!$E$4:$E$6575),0)</f>
        <v>0</v>
      </c>
      <c r="F6399" s="25">
        <f>IFERROR(_xlfn.XLOOKUP($B6399,'Reference Prices - Do Not Edit'!$C$4:$C$6575,'Reference Prices - Do Not Edit'!$I$4:$I$6575),0)</f>
        <v>0</v>
      </c>
    </row>
    <row r="6400" spans="2:6">
      <c r="B6400" s="475"/>
      <c r="C6400" s="380" t="str">
        <f>IFERROR(_xlfn.XLOOKUP($B6400,'Reference Prices - Do Not Edit'!$C$4:$C$6575,'Reference Prices - Do Not Edit'!$B$4:$B$6575),"-")</f>
        <v>-</v>
      </c>
      <c r="D6400" s="23">
        <f>IFERROR(_xlfn.XLOOKUP($B6400,'Reference Prices - Do Not Edit'!$C$4:$C$6575,'Reference Prices - Do Not Edit'!$D$4:$D$6575),0)</f>
        <v>0</v>
      </c>
      <c r="E6400" s="23">
        <f>IFERROR(_xlfn.XLOOKUP($B6400,'Reference Prices - Do Not Edit'!$C$4:$C$6575,'Reference Prices - Do Not Edit'!$E$4:$E$6575),0)</f>
        <v>0</v>
      </c>
      <c r="F6400" s="25">
        <f>IFERROR(_xlfn.XLOOKUP($B6400,'Reference Prices - Do Not Edit'!$C$4:$C$6575,'Reference Prices - Do Not Edit'!$I$4:$I$6575),0)</f>
        <v>0</v>
      </c>
    </row>
    <row r="6401" spans="2:6">
      <c r="B6401" s="475"/>
      <c r="C6401" s="380" t="str">
        <f>IFERROR(_xlfn.XLOOKUP($B6401,'Reference Prices - Do Not Edit'!$C$4:$C$6575,'Reference Prices - Do Not Edit'!$B$4:$B$6575),"-")</f>
        <v>-</v>
      </c>
      <c r="D6401" s="23">
        <f>IFERROR(_xlfn.XLOOKUP($B6401,'Reference Prices - Do Not Edit'!$C$4:$C$6575,'Reference Prices - Do Not Edit'!$D$4:$D$6575),0)</f>
        <v>0</v>
      </c>
      <c r="E6401" s="23">
        <f>IFERROR(_xlfn.XLOOKUP($B6401,'Reference Prices - Do Not Edit'!$C$4:$C$6575,'Reference Prices - Do Not Edit'!$E$4:$E$6575),0)</f>
        <v>0</v>
      </c>
      <c r="F6401" s="25">
        <f>IFERROR(_xlfn.XLOOKUP($B6401,'Reference Prices - Do Not Edit'!$C$4:$C$6575,'Reference Prices - Do Not Edit'!$I$4:$I$6575),0)</f>
        <v>0</v>
      </c>
    </row>
    <row r="6402" spans="2:6">
      <c r="B6402" s="475"/>
      <c r="C6402" s="380" t="str">
        <f>IFERROR(_xlfn.XLOOKUP($B6402,'Reference Prices - Do Not Edit'!$C$4:$C$6575,'Reference Prices - Do Not Edit'!$B$4:$B$6575),"-")</f>
        <v>-</v>
      </c>
      <c r="D6402" s="23">
        <f>IFERROR(_xlfn.XLOOKUP($B6402,'Reference Prices - Do Not Edit'!$C$4:$C$6575,'Reference Prices - Do Not Edit'!$D$4:$D$6575),0)</f>
        <v>0</v>
      </c>
      <c r="E6402" s="23">
        <f>IFERROR(_xlfn.XLOOKUP($B6402,'Reference Prices - Do Not Edit'!$C$4:$C$6575,'Reference Prices - Do Not Edit'!$E$4:$E$6575),0)</f>
        <v>0</v>
      </c>
      <c r="F6402" s="25">
        <f>IFERROR(_xlfn.XLOOKUP($B6402,'Reference Prices - Do Not Edit'!$C$4:$C$6575,'Reference Prices - Do Not Edit'!$I$4:$I$6575),0)</f>
        <v>0</v>
      </c>
    </row>
    <row r="6403" spans="2:6">
      <c r="B6403" s="475"/>
      <c r="C6403" s="380" t="str">
        <f>IFERROR(_xlfn.XLOOKUP($B6403,'Reference Prices - Do Not Edit'!$C$4:$C$6575,'Reference Prices - Do Not Edit'!$B$4:$B$6575),"-")</f>
        <v>-</v>
      </c>
      <c r="D6403" s="23">
        <f>IFERROR(_xlfn.XLOOKUP($B6403,'Reference Prices - Do Not Edit'!$C$4:$C$6575,'Reference Prices - Do Not Edit'!$D$4:$D$6575),0)</f>
        <v>0</v>
      </c>
      <c r="E6403" s="23">
        <f>IFERROR(_xlfn.XLOOKUP($B6403,'Reference Prices - Do Not Edit'!$C$4:$C$6575,'Reference Prices - Do Not Edit'!$E$4:$E$6575),0)</f>
        <v>0</v>
      </c>
      <c r="F6403" s="25">
        <f>IFERROR(_xlfn.XLOOKUP($B6403,'Reference Prices - Do Not Edit'!$C$4:$C$6575,'Reference Prices - Do Not Edit'!$I$4:$I$6575),0)</f>
        <v>0</v>
      </c>
    </row>
    <row r="6404" spans="2:6">
      <c r="B6404" s="475"/>
      <c r="C6404" s="380" t="str">
        <f>IFERROR(_xlfn.XLOOKUP($B6404,'Reference Prices - Do Not Edit'!$C$4:$C$6575,'Reference Prices - Do Not Edit'!$B$4:$B$6575),"-")</f>
        <v>-</v>
      </c>
      <c r="D6404" s="23">
        <f>IFERROR(_xlfn.XLOOKUP($B6404,'Reference Prices - Do Not Edit'!$C$4:$C$6575,'Reference Prices - Do Not Edit'!$D$4:$D$6575),0)</f>
        <v>0</v>
      </c>
      <c r="E6404" s="23">
        <f>IFERROR(_xlfn.XLOOKUP($B6404,'Reference Prices - Do Not Edit'!$C$4:$C$6575,'Reference Prices - Do Not Edit'!$E$4:$E$6575),0)</f>
        <v>0</v>
      </c>
      <c r="F6404" s="25">
        <f>IFERROR(_xlfn.XLOOKUP($B6404,'Reference Prices - Do Not Edit'!$C$4:$C$6575,'Reference Prices - Do Not Edit'!$I$4:$I$6575),0)</f>
        <v>0</v>
      </c>
    </row>
    <row r="6405" spans="2:6">
      <c r="B6405" s="475"/>
      <c r="C6405" s="380" t="str">
        <f>IFERROR(_xlfn.XLOOKUP($B6405,'Reference Prices - Do Not Edit'!$C$4:$C$6575,'Reference Prices - Do Not Edit'!$B$4:$B$6575),"-")</f>
        <v>-</v>
      </c>
      <c r="D6405" s="23">
        <f>IFERROR(_xlfn.XLOOKUP($B6405,'Reference Prices - Do Not Edit'!$C$4:$C$6575,'Reference Prices - Do Not Edit'!$D$4:$D$6575),0)</f>
        <v>0</v>
      </c>
      <c r="E6405" s="23">
        <f>IFERROR(_xlfn.XLOOKUP($B6405,'Reference Prices - Do Not Edit'!$C$4:$C$6575,'Reference Prices - Do Not Edit'!$E$4:$E$6575),0)</f>
        <v>0</v>
      </c>
      <c r="F6405" s="25">
        <f>IFERROR(_xlfn.XLOOKUP($B6405,'Reference Prices - Do Not Edit'!$C$4:$C$6575,'Reference Prices - Do Not Edit'!$I$4:$I$6575),0)</f>
        <v>0</v>
      </c>
    </row>
    <row r="6406" spans="2:6">
      <c r="B6406" s="475"/>
      <c r="C6406" s="380" t="str">
        <f>IFERROR(_xlfn.XLOOKUP($B6406,'Reference Prices - Do Not Edit'!$C$4:$C$6575,'Reference Prices - Do Not Edit'!$B$4:$B$6575),"-")</f>
        <v>-</v>
      </c>
      <c r="D6406" s="23">
        <f>IFERROR(_xlfn.XLOOKUP($B6406,'Reference Prices - Do Not Edit'!$C$4:$C$6575,'Reference Prices - Do Not Edit'!$D$4:$D$6575),0)</f>
        <v>0</v>
      </c>
      <c r="E6406" s="23">
        <f>IFERROR(_xlfn.XLOOKUP($B6406,'Reference Prices - Do Not Edit'!$C$4:$C$6575,'Reference Prices - Do Not Edit'!$E$4:$E$6575),0)</f>
        <v>0</v>
      </c>
      <c r="F6406" s="25">
        <f>IFERROR(_xlfn.XLOOKUP($B6406,'Reference Prices - Do Not Edit'!$C$4:$C$6575,'Reference Prices - Do Not Edit'!$I$4:$I$6575),0)</f>
        <v>0</v>
      </c>
    </row>
    <row r="6407" spans="2:6">
      <c r="B6407" s="475"/>
      <c r="C6407" s="380" t="str">
        <f>IFERROR(_xlfn.XLOOKUP($B6407,'Reference Prices - Do Not Edit'!$C$4:$C$6575,'Reference Prices - Do Not Edit'!$B$4:$B$6575),"-")</f>
        <v>-</v>
      </c>
      <c r="D6407" s="23">
        <f>IFERROR(_xlfn.XLOOKUP($B6407,'Reference Prices - Do Not Edit'!$C$4:$C$6575,'Reference Prices - Do Not Edit'!$D$4:$D$6575),0)</f>
        <v>0</v>
      </c>
      <c r="E6407" s="23">
        <f>IFERROR(_xlfn.XLOOKUP($B6407,'Reference Prices - Do Not Edit'!$C$4:$C$6575,'Reference Prices - Do Not Edit'!$E$4:$E$6575),0)</f>
        <v>0</v>
      </c>
      <c r="F6407" s="25">
        <f>IFERROR(_xlfn.XLOOKUP($B6407,'Reference Prices - Do Not Edit'!$C$4:$C$6575,'Reference Prices - Do Not Edit'!$I$4:$I$6575),0)</f>
        <v>0</v>
      </c>
    </row>
    <row r="6408" spans="2:6">
      <c r="B6408" s="475"/>
      <c r="C6408" s="380" t="str">
        <f>IFERROR(_xlfn.XLOOKUP($B6408,'Reference Prices - Do Not Edit'!$C$4:$C$6575,'Reference Prices - Do Not Edit'!$B$4:$B$6575),"-")</f>
        <v>-</v>
      </c>
      <c r="D6408" s="23">
        <f>IFERROR(_xlfn.XLOOKUP($B6408,'Reference Prices - Do Not Edit'!$C$4:$C$6575,'Reference Prices - Do Not Edit'!$D$4:$D$6575),0)</f>
        <v>0</v>
      </c>
      <c r="E6408" s="23">
        <f>IFERROR(_xlfn.XLOOKUP($B6408,'Reference Prices - Do Not Edit'!$C$4:$C$6575,'Reference Prices - Do Not Edit'!$E$4:$E$6575),0)</f>
        <v>0</v>
      </c>
      <c r="F6408" s="25">
        <f>IFERROR(_xlfn.XLOOKUP($B6408,'Reference Prices - Do Not Edit'!$C$4:$C$6575,'Reference Prices - Do Not Edit'!$I$4:$I$6575),0)</f>
        <v>0</v>
      </c>
    </row>
    <row r="6409" spans="2:6">
      <c r="B6409" s="475"/>
      <c r="C6409" s="380" t="str">
        <f>IFERROR(_xlfn.XLOOKUP($B6409,'Reference Prices - Do Not Edit'!$C$4:$C$6575,'Reference Prices - Do Not Edit'!$B$4:$B$6575),"-")</f>
        <v>-</v>
      </c>
      <c r="D6409" s="23">
        <f>IFERROR(_xlfn.XLOOKUP($B6409,'Reference Prices - Do Not Edit'!$C$4:$C$6575,'Reference Prices - Do Not Edit'!$D$4:$D$6575),0)</f>
        <v>0</v>
      </c>
      <c r="E6409" s="23">
        <f>IFERROR(_xlfn.XLOOKUP($B6409,'Reference Prices - Do Not Edit'!$C$4:$C$6575,'Reference Prices - Do Not Edit'!$E$4:$E$6575),0)</f>
        <v>0</v>
      </c>
      <c r="F6409" s="25">
        <f>IFERROR(_xlfn.XLOOKUP($B6409,'Reference Prices - Do Not Edit'!$C$4:$C$6575,'Reference Prices - Do Not Edit'!$I$4:$I$6575),0)</f>
        <v>0</v>
      </c>
    </row>
    <row r="6410" spans="2:6">
      <c r="B6410" s="475"/>
      <c r="C6410" s="380" t="str">
        <f>IFERROR(_xlfn.XLOOKUP($B6410,'Reference Prices - Do Not Edit'!$C$4:$C$6575,'Reference Prices - Do Not Edit'!$B$4:$B$6575),"-")</f>
        <v>-</v>
      </c>
      <c r="D6410" s="23">
        <f>IFERROR(_xlfn.XLOOKUP($B6410,'Reference Prices - Do Not Edit'!$C$4:$C$6575,'Reference Prices - Do Not Edit'!$D$4:$D$6575),0)</f>
        <v>0</v>
      </c>
      <c r="E6410" s="23">
        <f>IFERROR(_xlfn.XLOOKUP($B6410,'Reference Prices - Do Not Edit'!$C$4:$C$6575,'Reference Prices - Do Not Edit'!$E$4:$E$6575),0)</f>
        <v>0</v>
      </c>
      <c r="F6410" s="25">
        <f>IFERROR(_xlfn.XLOOKUP($B6410,'Reference Prices - Do Not Edit'!$C$4:$C$6575,'Reference Prices - Do Not Edit'!$I$4:$I$6575),0)</f>
        <v>0</v>
      </c>
    </row>
    <row r="6411" spans="2:6">
      <c r="B6411" s="475"/>
      <c r="C6411" s="380" t="str">
        <f>IFERROR(_xlfn.XLOOKUP($B6411,'Reference Prices - Do Not Edit'!$C$4:$C$6575,'Reference Prices - Do Not Edit'!$B$4:$B$6575),"-")</f>
        <v>-</v>
      </c>
      <c r="D6411" s="23">
        <f>IFERROR(_xlfn.XLOOKUP($B6411,'Reference Prices - Do Not Edit'!$C$4:$C$6575,'Reference Prices - Do Not Edit'!$D$4:$D$6575),0)</f>
        <v>0</v>
      </c>
      <c r="E6411" s="23">
        <f>IFERROR(_xlfn.XLOOKUP($B6411,'Reference Prices - Do Not Edit'!$C$4:$C$6575,'Reference Prices - Do Not Edit'!$E$4:$E$6575),0)</f>
        <v>0</v>
      </c>
      <c r="F6411" s="25">
        <f>IFERROR(_xlfn.XLOOKUP($B6411,'Reference Prices - Do Not Edit'!$C$4:$C$6575,'Reference Prices - Do Not Edit'!$I$4:$I$6575),0)</f>
        <v>0</v>
      </c>
    </row>
    <row r="6412" spans="2:6">
      <c r="B6412" s="475"/>
      <c r="C6412" s="380" t="str">
        <f>IFERROR(_xlfn.XLOOKUP($B6412,'Reference Prices - Do Not Edit'!$C$4:$C$6575,'Reference Prices - Do Not Edit'!$B$4:$B$6575),"-")</f>
        <v>-</v>
      </c>
      <c r="D6412" s="23">
        <f>IFERROR(_xlfn.XLOOKUP($B6412,'Reference Prices - Do Not Edit'!$C$4:$C$6575,'Reference Prices - Do Not Edit'!$D$4:$D$6575),0)</f>
        <v>0</v>
      </c>
      <c r="E6412" s="23">
        <f>IFERROR(_xlfn.XLOOKUP($B6412,'Reference Prices - Do Not Edit'!$C$4:$C$6575,'Reference Prices - Do Not Edit'!$E$4:$E$6575),0)</f>
        <v>0</v>
      </c>
      <c r="F6412" s="25">
        <f>IFERROR(_xlfn.XLOOKUP($B6412,'Reference Prices - Do Not Edit'!$C$4:$C$6575,'Reference Prices - Do Not Edit'!$I$4:$I$6575),0)</f>
        <v>0</v>
      </c>
    </row>
    <row r="6413" spans="2:6">
      <c r="B6413" s="475"/>
      <c r="C6413" s="380" t="str">
        <f>IFERROR(_xlfn.XLOOKUP($B6413,'Reference Prices - Do Not Edit'!$C$4:$C$6575,'Reference Prices - Do Not Edit'!$B$4:$B$6575),"-")</f>
        <v>-</v>
      </c>
      <c r="D6413" s="23">
        <f>IFERROR(_xlfn.XLOOKUP($B6413,'Reference Prices - Do Not Edit'!$C$4:$C$6575,'Reference Prices - Do Not Edit'!$D$4:$D$6575),0)</f>
        <v>0</v>
      </c>
      <c r="E6413" s="23">
        <f>IFERROR(_xlfn.XLOOKUP($B6413,'Reference Prices - Do Not Edit'!$C$4:$C$6575,'Reference Prices - Do Not Edit'!$E$4:$E$6575),0)</f>
        <v>0</v>
      </c>
      <c r="F6413" s="25">
        <f>IFERROR(_xlfn.XLOOKUP($B6413,'Reference Prices - Do Not Edit'!$C$4:$C$6575,'Reference Prices - Do Not Edit'!$I$4:$I$6575),0)</f>
        <v>0</v>
      </c>
    </row>
    <row r="6414" spans="2:6">
      <c r="B6414" s="475"/>
      <c r="C6414" s="380" t="str">
        <f>IFERROR(_xlfn.XLOOKUP($B6414,'Reference Prices - Do Not Edit'!$C$4:$C$6575,'Reference Prices - Do Not Edit'!$B$4:$B$6575),"-")</f>
        <v>-</v>
      </c>
      <c r="D6414" s="23">
        <f>IFERROR(_xlfn.XLOOKUP($B6414,'Reference Prices - Do Not Edit'!$C$4:$C$6575,'Reference Prices - Do Not Edit'!$D$4:$D$6575),0)</f>
        <v>0</v>
      </c>
      <c r="E6414" s="23">
        <f>IFERROR(_xlfn.XLOOKUP($B6414,'Reference Prices - Do Not Edit'!$C$4:$C$6575,'Reference Prices - Do Not Edit'!$E$4:$E$6575),0)</f>
        <v>0</v>
      </c>
      <c r="F6414" s="25">
        <f>IFERROR(_xlfn.XLOOKUP($B6414,'Reference Prices - Do Not Edit'!$C$4:$C$6575,'Reference Prices - Do Not Edit'!$I$4:$I$6575),0)</f>
        <v>0</v>
      </c>
    </row>
    <row r="6415" spans="2:6">
      <c r="B6415" s="475"/>
      <c r="C6415" s="380" t="str">
        <f>IFERROR(_xlfn.XLOOKUP($B6415,'Reference Prices - Do Not Edit'!$C$4:$C$6575,'Reference Prices - Do Not Edit'!$B$4:$B$6575),"-")</f>
        <v>-</v>
      </c>
      <c r="D6415" s="23">
        <f>IFERROR(_xlfn.XLOOKUP($B6415,'Reference Prices - Do Not Edit'!$C$4:$C$6575,'Reference Prices - Do Not Edit'!$D$4:$D$6575),0)</f>
        <v>0</v>
      </c>
      <c r="E6415" s="23">
        <f>IFERROR(_xlfn.XLOOKUP($B6415,'Reference Prices - Do Not Edit'!$C$4:$C$6575,'Reference Prices - Do Not Edit'!$E$4:$E$6575),0)</f>
        <v>0</v>
      </c>
      <c r="F6415" s="25">
        <f>IFERROR(_xlfn.XLOOKUP($B6415,'Reference Prices - Do Not Edit'!$C$4:$C$6575,'Reference Prices - Do Not Edit'!$I$4:$I$6575),0)</f>
        <v>0</v>
      </c>
    </row>
    <row r="6416" spans="2:6">
      <c r="B6416" s="475"/>
      <c r="C6416" s="380" t="str">
        <f>IFERROR(_xlfn.XLOOKUP($B6416,'Reference Prices - Do Not Edit'!$C$4:$C$6575,'Reference Prices - Do Not Edit'!$B$4:$B$6575),"-")</f>
        <v>-</v>
      </c>
      <c r="D6416" s="23">
        <f>IFERROR(_xlfn.XLOOKUP($B6416,'Reference Prices - Do Not Edit'!$C$4:$C$6575,'Reference Prices - Do Not Edit'!$D$4:$D$6575),0)</f>
        <v>0</v>
      </c>
      <c r="E6416" s="23">
        <f>IFERROR(_xlfn.XLOOKUP($B6416,'Reference Prices - Do Not Edit'!$C$4:$C$6575,'Reference Prices - Do Not Edit'!$E$4:$E$6575),0)</f>
        <v>0</v>
      </c>
      <c r="F6416" s="25">
        <f>IFERROR(_xlfn.XLOOKUP($B6416,'Reference Prices - Do Not Edit'!$C$4:$C$6575,'Reference Prices - Do Not Edit'!$I$4:$I$6575),0)</f>
        <v>0</v>
      </c>
    </row>
    <row r="6417" spans="2:6">
      <c r="B6417" s="475"/>
      <c r="C6417" s="380" t="str">
        <f>IFERROR(_xlfn.XLOOKUP($B6417,'Reference Prices - Do Not Edit'!$C$4:$C$6575,'Reference Prices - Do Not Edit'!$B$4:$B$6575),"-")</f>
        <v>-</v>
      </c>
      <c r="D6417" s="23">
        <f>IFERROR(_xlfn.XLOOKUP($B6417,'Reference Prices - Do Not Edit'!$C$4:$C$6575,'Reference Prices - Do Not Edit'!$D$4:$D$6575),0)</f>
        <v>0</v>
      </c>
      <c r="E6417" s="23">
        <f>IFERROR(_xlfn.XLOOKUP($B6417,'Reference Prices - Do Not Edit'!$C$4:$C$6575,'Reference Prices - Do Not Edit'!$E$4:$E$6575),0)</f>
        <v>0</v>
      </c>
      <c r="F6417" s="25">
        <f>IFERROR(_xlfn.XLOOKUP($B6417,'Reference Prices - Do Not Edit'!$C$4:$C$6575,'Reference Prices - Do Not Edit'!$I$4:$I$6575),0)</f>
        <v>0</v>
      </c>
    </row>
    <row r="6418" spans="2:6">
      <c r="B6418" s="475"/>
      <c r="C6418" s="380" t="str">
        <f>IFERROR(_xlfn.XLOOKUP($B6418,'Reference Prices - Do Not Edit'!$C$4:$C$6575,'Reference Prices - Do Not Edit'!$B$4:$B$6575),"-")</f>
        <v>-</v>
      </c>
      <c r="D6418" s="23">
        <f>IFERROR(_xlfn.XLOOKUP($B6418,'Reference Prices - Do Not Edit'!$C$4:$C$6575,'Reference Prices - Do Not Edit'!$D$4:$D$6575),0)</f>
        <v>0</v>
      </c>
      <c r="E6418" s="23">
        <f>IFERROR(_xlfn.XLOOKUP($B6418,'Reference Prices - Do Not Edit'!$C$4:$C$6575,'Reference Prices - Do Not Edit'!$E$4:$E$6575),0)</f>
        <v>0</v>
      </c>
      <c r="F6418" s="25">
        <f>IFERROR(_xlfn.XLOOKUP($B6418,'Reference Prices - Do Not Edit'!$C$4:$C$6575,'Reference Prices - Do Not Edit'!$I$4:$I$6575),0)</f>
        <v>0</v>
      </c>
    </row>
    <row r="6419" spans="2:6">
      <c r="B6419" s="475"/>
      <c r="C6419" s="380" t="str">
        <f>IFERROR(_xlfn.XLOOKUP($B6419,'Reference Prices - Do Not Edit'!$C$4:$C$6575,'Reference Prices - Do Not Edit'!$B$4:$B$6575),"-")</f>
        <v>-</v>
      </c>
      <c r="D6419" s="23">
        <f>IFERROR(_xlfn.XLOOKUP($B6419,'Reference Prices - Do Not Edit'!$C$4:$C$6575,'Reference Prices - Do Not Edit'!$D$4:$D$6575),0)</f>
        <v>0</v>
      </c>
      <c r="E6419" s="23">
        <f>IFERROR(_xlfn.XLOOKUP($B6419,'Reference Prices - Do Not Edit'!$C$4:$C$6575,'Reference Prices - Do Not Edit'!$E$4:$E$6575),0)</f>
        <v>0</v>
      </c>
      <c r="F6419" s="25">
        <f>IFERROR(_xlfn.XLOOKUP($B6419,'Reference Prices - Do Not Edit'!$C$4:$C$6575,'Reference Prices - Do Not Edit'!$I$4:$I$6575),0)</f>
        <v>0</v>
      </c>
    </row>
    <row r="6420" spans="2:6">
      <c r="B6420" s="475"/>
      <c r="C6420" s="380" t="str">
        <f>IFERROR(_xlfn.XLOOKUP($B6420,'Reference Prices - Do Not Edit'!$C$4:$C$6575,'Reference Prices - Do Not Edit'!$B$4:$B$6575),"-")</f>
        <v>-</v>
      </c>
      <c r="D6420" s="23">
        <f>IFERROR(_xlfn.XLOOKUP($B6420,'Reference Prices - Do Not Edit'!$C$4:$C$6575,'Reference Prices - Do Not Edit'!$D$4:$D$6575),0)</f>
        <v>0</v>
      </c>
      <c r="E6420" s="23">
        <f>IFERROR(_xlfn.XLOOKUP($B6420,'Reference Prices - Do Not Edit'!$C$4:$C$6575,'Reference Prices - Do Not Edit'!$E$4:$E$6575),0)</f>
        <v>0</v>
      </c>
      <c r="F6420" s="25">
        <f>IFERROR(_xlfn.XLOOKUP($B6420,'Reference Prices - Do Not Edit'!$C$4:$C$6575,'Reference Prices - Do Not Edit'!$I$4:$I$6575),0)</f>
        <v>0</v>
      </c>
    </row>
    <row r="6421" spans="2:6">
      <c r="B6421" s="475"/>
      <c r="C6421" s="380" t="str">
        <f>IFERROR(_xlfn.XLOOKUP($B6421,'Reference Prices - Do Not Edit'!$C$4:$C$6575,'Reference Prices - Do Not Edit'!$B$4:$B$6575),"-")</f>
        <v>-</v>
      </c>
      <c r="D6421" s="23">
        <f>IFERROR(_xlfn.XLOOKUP($B6421,'Reference Prices - Do Not Edit'!$C$4:$C$6575,'Reference Prices - Do Not Edit'!$D$4:$D$6575),0)</f>
        <v>0</v>
      </c>
      <c r="E6421" s="23">
        <f>IFERROR(_xlfn.XLOOKUP($B6421,'Reference Prices - Do Not Edit'!$C$4:$C$6575,'Reference Prices - Do Not Edit'!$E$4:$E$6575),0)</f>
        <v>0</v>
      </c>
      <c r="F6421" s="25">
        <f>IFERROR(_xlfn.XLOOKUP($B6421,'Reference Prices - Do Not Edit'!$C$4:$C$6575,'Reference Prices - Do Not Edit'!$I$4:$I$6575),0)</f>
        <v>0</v>
      </c>
    </row>
    <row r="6422" spans="2:6">
      <c r="B6422" s="475"/>
      <c r="C6422" s="380" t="str">
        <f>IFERROR(_xlfn.XLOOKUP($B6422,'Reference Prices - Do Not Edit'!$C$4:$C$6575,'Reference Prices - Do Not Edit'!$B$4:$B$6575),"-")</f>
        <v>-</v>
      </c>
      <c r="D6422" s="23">
        <f>IFERROR(_xlfn.XLOOKUP($B6422,'Reference Prices - Do Not Edit'!$C$4:$C$6575,'Reference Prices - Do Not Edit'!$D$4:$D$6575),0)</f>
        <v>0</v>
      </c>
      <c r="E6422" s="23">
        <f>IFERROR(_xlfn.XLOOKUP($B6422,'Reference Prices - Do Not Edit'!$C$4:$C$6575,'Reference Prices - Do Not Edit'!$E$4:$E$6575),0)</f>
        <v>0</v>
      </c>
      <c r="F6422" s="25">
        <f>IFERROR(_xlfn.XLOOKUP($B6422,'Reference Prices - Do Not Edit'!$C$4:$C$6575,'Reference Prices - Do Not Edit'!$I$4:$I$6575),0)</f>
        <v>0</v>
      </c>
    </row>
    <row r="6423" spans="2:6">
      <c r="B6423" s="475"/>
      <c r="C6423" s="380" t="str">
        <f>IFERROR(_xlfn.XLOOKUP($B6423,'Reference Prices - Do Not Edit'!$C$4:$C$6575,'Reference Prices - Do Not Edit'!$B$4:$B$6575),"-")</f>
        <v>-</v>
      </c>
      <c r="D6423" s="23">
        <f>IFERROR(_xlfn.XLOOKUP($B6423,'Reference Prices - Do Not Edit'!$C$4:$C$6575,'Reference Prices - Do Not Edit'!$D$4:$D$6575),0)</f>
        <v>0</v>
      </c>
      <c r="E6423" s="23">
        <f>IFERROR(_xlfn.XLOOKUP($B6423,'Reference Prices - Do Not Edit'!$C$4:$C$6575,'Reference Prices - Do Not Edit'!$E$4:$E$6575),0)</f>
        <v>0</v>
      </c>
      <c r="F6423" s="25">
        <f>IFERROR(_xlfn.XLOOKUP($B6423,'Reference Prices - Do Not Edit'!$C$4:$C$6575,'Reference Prices - Do Not Edit'!$I$4:$I$6575),0)</f>
        <v>0</v>
      </c>
    </row>
    <row r="6424" spans="2:6">
      <c r="B6424" s="475"/>
      <c r="C6424" s="380" t="str">
        <f>IFERROR(_xlfn.XLOOKUP($B6424,'Reference Prices - Do Not Edit'!$C$4:$C$6575,'Reference Prices - Do Not Edit'!$B$4:$B$6575),"-")</f>
        <v>-</v>
      </c>
      <c r="D6424" s="23">
        <f>IFERROR(_xlfn.XLOOKUP($B6424,'Reference Prices - Do Not Edit'!$C$4:$C$6575,'Reference Prices - Do Not Edit'!$D$4:$D$6575),0)</f>
        <v>0</v>
      </c>
      <c r="E6424" s="23">
        <f>IFERROR(_xlfn.XLOOKUP($B6424,'Reference Prices - Do Not Edit'!$C$4:$C$6575,'Reference Prices - Do Not Edit'!$E$4:$E$6575),0)</f>
        <v>0</v>
      </c>
      <c r="F6424" s="25">
        <f>IFERROR(_xlfn.XLOOKUP($B6424,'Reference Prices - Do Not Edit'!$C$4:$C$6575,'Reference Prices - Do Not Edit'!$I$4:$I$6575),0)</f>
        <v>0</v>
      </c>
    </row>
    <row r="6425" spans="2:6">
      <c r="B6425" s="475"/>
      <c r="C6425" s="380" t="str">
        <f>IFERROR(_xlfn.XLOOKUP($B6425,'Reference Prices - Do Not Edit'!$C$4:$C$6575,'Reference Prices - Do Not Edit'!$B$4:$B$6575),"-")</f>
        <v>-</v>
      </c>
      <c r="D6425" s="23">
        <f>IFERROR(_xlfn.XLOOKUP($B6425,'Reference Prices - Do Not Edit'!$C$4:$C$6575,'Reference Prices - Do Not Edit'!$D$4:$D$6575),0)</f>
        <v>0</v>
      </c>
      <c r="E6425" s="23">
        <f>IFERROR(_xlfn.XLOOKUP($B6425,'Reference Prices - Do Not Edit'!$C$4:$C$6575,'Reference Prices - Do Not Edit'!$E$4:$E$6575),0)</f>
        <v>0</v>
      </c>
      <c r="F6425" s="25">
        <f>IFERROR(_xlfn.XLOOKUP($B6425,'Reference Prices - Do Not Edit'!$C$4:$C$6575,'Reference Prices - Do Not Edit'!$I$4:$I$6575),0)</f>
        <v>0</v>
      </c>
    </row>
    <row r="6426" spans="2:6">
      <c r="B6426" s="475"/>
      <c r="C6426" s="380" t="str">
        <f>IFERROR(_xlfn.XLOOKUP($B6426,'Reference Prices - Do Not Edit'!$C$4:$C$6575,'Reference Prices - Do Not Edit'!$B$4:$B$6575),"-")</f>
        <v>-</v>
      </c>
      <c r="D6426" s="23">
        <f>IFERROR(_xlfn.XLOOKUP($B6426,'Reference Prices - Do Not Edit'!$C$4:$C$6575,'Reference Prices - Do Not Edit'!$D$4:$D$6575),0)</f>
        <v>0</v>
      </c>
      <c r="E6426" s="23">
        <f>IFERROR(_xlfn.XLOOKUP($B6426,'Reference Prices - Do Not Edit'!$C$4:$C$6575,'Reference Prices - Do Not Edit'!$E$4:$E$6575),0)</f>
        <v>0</v>
      </c>
      <c r="F6426" s="25">
        <f>IFERROR(_xlfn.XLOOKUP($B6426,'Reference Prices - Do Not Edit'!$C$4:$C$6575,'Reference Prices - Do Not Edit'!$I$4:$I$6575),0)</f>
        <v>0</v>
      </c>
    </row>
    <row r="6427" spans="2:6">
      <c r="B6427" s="475"/>
      <c r="C6427" s="380" t="str">
        <f>IFERROR(_xlfn.XLOOKUP($B6427,'Reference Prices - Do Not Edit'!$C$4:$C$6575,'Reference Prices - Do Not Edit'!$B$4:$B$6575),"-")</f>
        <v>-</v>
      </c>
      <c r="D6427" s="23">
        <f>IFERROR(_xlfn.XLOOKUP($B6427,'Reference Prices - Do Not Edit'!$C$4:$C$6575,'Reference Prices - Do Not Edit'!$D$4:$D$6575),0)</f>
        <v>0</v>
      </c>
      <c r="E6427" s="23">
        <f>IFERROR(_xlfn.XLOOKUP($B6427,'Reference Prices - Do Not Edit'!$C$4:$C$6575,'Reference Prices - Do Not Edit'!$E$4:$E$6575),0)</f>
        <v>0</v>
      </c>
      <c r="F6427" s="25">
        <f>IFERROR(_xlfn.XLOOKUP($B6427,'Reference Prices - Do Not Edit'!$C$4:$C$6575,'Reference Prices - Do Not Edit'!$I$4:$I$6575),0)</f>
        <v>0</v>
      </c>
    </row>
    <row r="6428" spans="2:6">
      <c r="B6428" s="475"/>
      <c r="C6428" s="380" t="str">
        <f>IFERROR(_xlfn.XLOOKUP($B6428,'Reference Prices - Do Not Edit'!$C$4:$C$6575,'Reference Prices - Do Not Edit'!$B$4:$B$6575),"-")</f>
        <v>-</v>
      </c>
      <c r="D6428" s="23">
        <f>IFERROR(_xlfn.XLOOKUP($B6428,'Reference Prices - Do Not Edit'!$C$4:$C$6575,'Reference Prices - Do Not Edit'!$D$4:$D$6575),0)</f>
        <v>0</v>
      </c>
      <c r="E6428" s="23">
        <f>IFERROR(_xlfn.XLOOKUP($B6428,'Reference Prices - Do Not Edit'!$C$4:$C$6575,'Reference Prices - Do Not Edit'!$E$4:$E$6575),0)</f>
        <v>0</v>
      </c>
      <c r="F6428" s="25">
        <f>IFERROR(_xlfn.XLOOKUP($B6428,'Reference Prices - Do Not Edit'!$C$4:$C$6575,'Reference Prices - Do Not Edit'!$I$4:$I$6575),0)</f>
        <v>0</v>
      </c>
    </row>
    <row r="6429" spans="2:6">
      <c r="B6429" s="475"/>
      <c r="C6429" s="380" t="str">
        <f>IFERROR(_xlfn.XLOOKUP($B6429,'Reference Prices - Do Not Edit'!$C$4:$C$6575,'Reference Prices - Do Not Edit'!$B$4:$B$6575),"-")</f>
        <v>-</v>
      </c>
      <c r="D6429" s="23">
        <f>IFERROR(_xlfn.XLOOKUP($B6429,'Reference Prices - Do Not Edit'!$C$4:$C$6575,'Reference Prices - Do Not Edit'!$D$4:$D$6575),0)</f>
        <v>0</v>
      </c>
      <c r="E6429" s="23">
        <f>IFERROR(_xlfn.XLOOKUP($B6429,'Reference Prices - Do Not Edit'!$C$4:$C$6575,'Reference Prices - Do Not Edit'!$E$4:$E$6575),0)</f>
        <v>0</v>
      </c>
      <c r="F6429" s="25">
        <f>IFERROR(_xlfn.XLOOKUP($B6429,'Reference Prices - Do Not Edit'!$C$4:$C$6575,'Reference Prices - Do Not Edit'!$I$4:$I$6575),0)</f>
        <v>0</v>
      </c>
    </row>
    <row r="6430" spans="2:6">
      <c r="B6430" s="475"/>
      <c r="C6430" s="380" t="str">
        <f>IFERROR(_xlfn.XLOOKUP($B6430,'Reference Prices - Do Not Edit'!$C$4:$C$6575,'Reference Prices - Do Not Edit'!$B$4:$B$6575),"-")</f>
        <v>-</v>
      </c>
      <c r="D6430" s="23">
        <f>IFERROR(_xlfn.XLOOKUP($B6430,'Reference Prices - Do Not Edit'!$C$4:$C$6575,'Reference Prices - Do Not Edit'!$D$4:$D$6575),0)</f>
        <v>0</v>
      </c>
      <c r="E6430" s="23">
        <f>IFERROR(_xlfn.XLOOKUP($B6430,'Reference Prices - Do Not Edit'!$C$4:$C$6575,'Reference Prices - Do Not Edit'!$E$4:$E$6575),0)</f>
        <v>0</v>
      </c>
      <c r="F6430" s="25">
        <f>IFERROR(_xlfn.XLOOKUP($B6430,'Reference Prices - Do Not Edit'!$C$4:$C$6575,'Reference Prices - Do Not Edit'!$I$4:$I$6575),0)</f>
        <v>0</v>
      </c>
    </row>
    <row r="6431" spans="2:6">
      <c r="B6431" s="475"/>
      <c r="C6431" s="380" t="str">
        <f>IFERROR(_xlfn.XLOOKUP($B6431,'Reference Prices - Do Not Edit'!$C$4:$C$6575,'Reference Prices - Do Not Edit'!$B$4:$B$6575),"-")</f>
        <v>-</v>
      </c>
      <c r="D6431" s="23">
        <f>IFERROR(_xlfn.XLOOKUP($B6431,'Reference Prices - Do Not Edit'!$C$4:$C$6575,'Reference Prices - Do Not Edit'!$D$4:$D$6575),0)</f>
        <v>0</v>
      </c>
      <c r="E6431" s="23">
        <f>IFERROR(_xlfn.XLOOKUP($B6431,'Reference Prices - Do Not Edit'!$C$4:$C$6575,'Reference Prices - Do Not Edit'!$E$4:$E$6575),0)</f>
        <v>0</v>
      </c>
      <c r="F6431" s="25">
        <f>IFERROR(_xlfn.XLOOKUP($B6431,'Reference Prices - Do Not Edit'!$C$4:$C$6575,'Reference Prices - Do Not Edit'!$I$4:$I$6575),0)</f>
        <v>0</v>
      </c>
    </row>
    <row r="6432" spans="2:6">
      <c r="B6432" s="475"/>
      <c r="C6432" s="380" t="str">
        <f>IFERROR(_xlfn.XLOOKUP($B6432,'Reference Prices - Do Not Edit'!$C$4:$C$6575,'Reference Prices - Do Not Edit'!$B$4:$B$6575),"-")</f>
        <v>-</v>
      </c>
      <c r="D6432" s="23">
        <f>IFERROR(_xlfn.XLOOKUP($B6432,'Reference Prices - Do Not Edit'!$C$4:$C$6575,'Reference Prices - Do Not Edit'!$D$4:$D$6575),0)</f>
        <v>0</v>
      </c>
      <c r="E6432" s="23">
        <f>IFERROR(_xlfn.XLOOKUP($B6432,'Reference Prices - Do Not Edit'!$C$4:$C$6575,'Reference Prices - Do Not Edit'!$E$4:$E$6575),0)</f>
        <v>0</v>
      </c>
      <c r="F6432" s="25">
        <f>IFERROR(_xlfn.XLOOKUP($B6432,'Reference Prices - Do Not Edit'!$C$4:$C$6575,'Reference Prices - Do Not Edit'!$I$4:$I$6575),0)</f>
        <v>0</v>
      </c>
    </row>
    <row r="6433" spans="2:6">
      <c r="B6433" s="475"/>
      <c r="C6433" s="380" t="str">
        <f>IFERROR(_xlfn.XLOOKUP($B6433,'Reference Prices - Do Not Edit'!$C$4:$C$6575,'Reference Prices - Do Not Edit'!$B$4:$B$6575),"-")</f>
        <v>-</v>
      </c>
      <c r="D6433" s="23">
        <f>IFERROR(_xlfn.XLOOKUP($B6433,'Reference Prices - Do Not Edit'!$C$4:$C$6575,'Reference Prices - Do Not Edit'!$D$4:$D$6575),0)</f>
        <v>0</v>
      </c>
      <c r="E6433" s="23">
        <f>IFERROR(_xlfn.XLOOKUP($B6433,'Reference Prices - Do Not Edit'!$C$4:$C$6575,'Reference Prices - Do Not Edit'!$E$4:$E$6575),0)</f>
        <v>0</v>
      </c>
      <c r="F6433" s="25">
        <f>IFERROR(_xlfn.XLOOKUP($B6433,'Reference Prices - Do Not Edit'!$C$4:$C$6575,'Reference Prices - Do Not Edit'!$I$4:$I$6575),0)</f>
        <v>0</v>
      </c>
    </row>
    <row r="6434" spans="2:6">
      <c r="B6434" s="475"/>
      <c r="C6434" s="380" t="str">
        <f>IFERROR(_xlfn.XLOOKUP($B6434,'Reference Prices - Do Not Edit'!$C$4:$C$6575,'Reference Prices - Do Not Edit'!$B$4:$B$6575),"-")</f>
        <v>-</v>
      </c>
      <c r="D6434" s="23">
        <f>IFERROR(_xlfn.XLOOKUP($B6434,'Reference Prices - Do Not Edit'!$C$4:$C$6575,'Reference Prices - Do Not Edit'!$D$4:$D$6575),0)</f>
        <v>0</v>
      </c>
      <c r="E6434" s="23">
        <f>IFERROR(_xlfn.XLOOKUP($B6434,'Reference Prices - Do Not Edit'!$C$4:$C$6575,'Reference Prices - Do Not Edit'!$E$4:$E$6575),0)</f>
        <v>0</v>
      </c>
      <c r="F6434" s="25">
        <f>IFERROR(_xlfn.XLOOKUP($B6434,'Reference Prices - Do Not Edit'!$C$4:$C$6575,'Reference Prices - Do Not Edit'!$I$4:$I$6575),0)</f>
        <v>0</v>
      </c>
    </row>
    <row r="6435" spans="2:6">
      <c r="B6435" s="475"/>
      <c r="C6435" s="380" t="str">
        <f>IFERROR(_xlfn.XLOOKUP($B6435,'Reference Prices - Do Not Edit'!$C$4:$C$6575,'Reference Prices - Do Not Edit'!$B$4:$B$6575),"-")</f>
        <v>-</v>
      </c>
      <c r="D6435" s="23">
        <f>IFERROR(_xlfn.XLOOKUP($B6435,'Reference Prices - Do Not Edit'!$C$4:$C$6575,'Reference Prices - Do Not Edit'!$D$4:$D$6575),0)</f>
        <v>0</v>
      </c>
      <c r="E6435" s="23">
        <f>IFERROR(_xlfn.XLOOKUP($B6435,'Reference Prices - Do Not Edit'!$C$4:$C$6575,'Reference Prices - Do Not Edit'!$E$4:$E$6575),0)</f>
        <v>0</v>
      </c>
      <c r="F6435" s="25">
        <f>IFERROR(_xlfn.XLOOKUP($B6435,'Reference Prices - Do Not Edit'!$C$4:$C$6575,'Reference Prices - Do Not Edit'!$I$4:$I$6575),0)</f>
        <v>0</v>
      </c>
    </row>
    <row r="6436" spans="2:6">
      <c r="B6436" s="475"/>
      <c r="C6436" s="380" t="str">
        <f>IFERROR(_xlfn.XLOOKUP($B6436,'Reference Prices - Do Not Edit'!$C$4:$C$6575,'Reference Prices - Do Not Edit'!$B$4:$B$6575),"-")</f>
        <v>-</v>
      </c>
      <c r="D6436" s="23">
        <f>IFERROR(_xlfn.XLOOKUP($B6436,'Reference Prices - Do Not Edit'!$C$4:$C$6575,'Reference Prices - Do Not Edit'!$D$4:$D$6575),0)</f>
        <v>0</v>
      </c>
      <c r="E6436" s="23">
        <f>IFERROR(_xlfn.XLOOKUP($B6436,'Reference Prices - Do Not Edit'!$C$4:$C$6575,'Reference Prices - Do Not Edit'!$E$4:$E$6575),0)</f>
        <v>0</v>
      </c>
      <c r="F6436" s="25">
        <f>IFERROR(_xlfn.XLOOKUP($B6436,'Reference Prices - Do Not Edit'!$C$4:$C$6575,'Reference Prices - Do Not Edit'!$I$4:$I$6575),0)</f>
        <v>0</v>
      </c>
    </row>
    <row r="6437" spans="2:6">
      <c r="B6437" s="475"/>
      <c r="C6437" s="380" t="str">
        <f>IFERROR(_xlfn.XLOOKUP($B6437,'Reference Prices - Do Not Edit'!$C$4:$C$6575,'Reference Prices - Do Not Edit'!$B$4:$B$6575),"-")</f>
        <v>-</v>
      </c>
      <c r="D6437" s="23">
        <f>IFERROR(_xlfn.XLOOKUP($B6437,'Reference Prices - Do Not Edit'!$C$4:$C$6575,'Reference Prices - Do Not Edit'!$D$4:$D$6575),0)</f>
        <v>0</v>
      </c>
      <c r="E6437" s="23">
        <f>IFERROR(_xlfn.XLOOKUP($B6437,'Reference Prices - Do Not Edit'!$C$4:$C$6575,'Reference Prices - Do Not Edit'!$E$4:$E$6575),0)</f>
        <v>0</v>
      </c>
      <c r="F6437" s="25">
        <f>IFERROR(_xlfn.XLOOKUP($B6437,'Reference Prices - Do Not Edit'!$C$4:$C$6575,'Reference Prices - Do Not Edit'!$I$4:$I$6575),0)</f>
        <v>0</v>
      </c>
    </row>
    <row r="6438" spans="2:6">
      <c r="B6438" s="475"/>
      <c r="C6438" s="380" t="str">
        <f>IFERROR(_xlfn.XLOOKUP($B6438,'Reference Prices - Do Not Edit'!$C$4:$C$6575,'Reference Prices - Do Not Edit'!$B$4:$B$6575),"-")</f>
        <v>-</v>
      </c>
      <c r="D6438" s="23">
        <f>IFERROR(_xlfn.XLOOKUP($B6438,'Reference Prices - Do Not Edit'!$C$4:$C$6575,'Reference Prices - Do Not Edit'!$D$4:$D$6575),0)</f>
        <v>0</v>
      </c>
      <c r="E6438" s="23">
        <f>IFERROR(_xlfn.XLOOKUP($B6438,'Reference Prices - Do Not Edit'!$C$4:$C$6575,'Reference Prices - Do Not Edit'!$E$4:$E$6575),0)</f>
        <v>0</v>
      </c>
      <c r="F6438" s="25">
        <f>IFERROR(_xlfn.XLOOKUP($B6438,'Reference Prices - Do Not Edit'!$C$4:$C$6575,'Reference Prices - Do Not Edit'!$I$4:$I$6575),0)</f>
        <v>0</v>
      </c>
    </row>
    <row r="6439" spans="2:6">
      <c r="B6439" s="475"/>
      <c r="C6439" s="380" t="str">
        <f>IFERROR(_xlfn.XLOOKUP($B6439,'Reference Prices - Do Not Edit'!$C$4:$C$6575,'Reference Prices - Do Not Edit'!$B$4:$B$6575),"-")</f>
        <v>-</v>
      </c>
      <c r="D6439" s="23">
        <f>IFERROR(_xlfn.XLOOKUP($B6439,'Reference Prices - Do Not Edit'!$C$4:$C$6575,'Reference Prices - Do Not Edit'!$D$4:$D$6575),0)</f>
        <v>0</v>
      </c>
      <c r="E6439" s="23">
        <f>IFERROR(_xlfn.XLOOKUP($B6439,'Reference Prices - Do Not Edit'!$C$4:$C$6575,'Reference Prices - Do Not Edit'!$E$4:$E$6575),0)</f>
        <v>0</v>
      </c>
      <c r="F6439" s="25">
        <f>IFERROR(_xlfn.XLOOKUP($B6439,'Reference Prices - Do Not Edit'!$C$4:$C$6575,'Reference Prices - Do Not Edit'!$I$4:$I$6575),0)</f>
        <v>0</v>
      </c>
    </row>
    <row r="6440" spans="2:6">
      <c r="B6440" s="475"/>
      <c r="C6440" s="380" t="str">
        <f>IFERROR(_xlfn.XLOOKUP($B6440,'Reference Prices - Do Not Edit'!$C$4:$C$6575,'Reference Prices - Do Not Edit'!$B$4:$B$6575),"-")</f>
        <v>-</v>
      </c>
      <c r="D6440" s="23">
        <f>IFERROR(_xlfn.XLOOKUP($B6440,'Reference Prices - Do Not Edit'!$C$4:$C$6575,'Reference Prices - Do Not Edit'!$D$4:$D$6575),0)</f>
        <v>0</v>
      </c>
      <c r="E6440" s="23">
        <f>IFERROR(_xlfn.XLOOKUP($B6440,'Reference Prices - Do Not Edit'!$C$4:$C$6575,'Reference Prices - Do Not Edit'!$E$4:$E$6575),0)</f>
        <v>0</v>
      </c>
      <c r="F6440" s="25">
        <f>IFERROR(_xlfn.XLOOKUP($B6440,'Reference Prices - Do Not Edit'!$C$4:$C$6575,'Reference Prices - Do Not Edit'!$I$4:$I$6575),0)</f>
        <v>0</v>
      </c>
    </row>
    <row r="6441" spans="2:6">
      <c r="B6441" s="475"/>
      <c r="C6441" s="380" t="str">
        <f>IFERROR(_xlfn.XLOOKUP($B6441,'Reference Prices - Do Not Edit'!$C$4:$C$6575,'Reference Prices - Do Not Edit'!$B$4:$B$6575),"-")</f>
        <v>-</v>
      </c>
      <c r="D6441" s="23">
        <f>IFERROR(_xlfn.XLOOKUP($B6441,'Reference Prices - Do Not Edit'!$C$4:$C$6575,'Reference Prices - Do Not Edit'!$D$4:$D$6575),0)</f>
        <v>0</v>
      </c>
      <c r="E6441" s="23">
        <f>IFERROR(_xlfn.XLOOKUP($B6441,'Reference Prices - Do Not Edit'!$C$4:$C$6575,'Reference Prices - Do Not Edit'!$E$4:$E$6575),0)</f>
        <v>0</v>
      </c>
      <c r="F6441" s="25">
        <f>IFERROR(_xlfn.XLOOKUP($B6441,'Reference Prices - Do Not Edit'!$C$4:$C$6575,'Reference Prices - Do Not Edit'!$I$4:$I$6575),0)</f>
        <v>0</v>
      </c>
    </row>
    <row r="6442" spans="2:6">
      <c r="B6442" s="475"/>
      <c r="C6442" s="380" t="str">
        <f>IFERROR(_xlfn.XLOOKUP($B6442,'Reference Prices - Do Not Edit'!$C$4:$C$6575,'Reference Prices - Do Not Edit'!$B$4:$B$6575),"-")</f>
        <v>-</v>
      </c>
      <c r="D6442" s="23">
        <f>IFERROR(_xlfn.XLOOKUP($B6442,'Reference Prices - Do Not Edit'!$C$4:$C$6575,'Reference Prices - Do Not Edit'!$D$4:$D$6575),0)</f>
        <v>0</v>
      </c>
      <c r="E6442" s="23">
        <f>IFERROR(_xlfn.XLOOKUP($B6442,'Reference Prices - Do Not Edit'!$C$4:$C$6575,'Reference Prices - Do Not Edit'!$E$4:$E$6575),0)</f>
        <v>0</v>
      </c>
      <c r="F6442" s="25">
        <f>IFERROR(_xlfn.XLOOKUP($B6442,'Reference Prices - Do Not Edit'!$C$4:$C$6575,'Reference Prices - Do Not Edit'!$I$4:$I$6575),0)</f>
        <v>0</v>
      </c>
    </row>
    <row r="6443" spans="2:6">
      <c r="B6443" s="475"/>
      <c r="C6443" s="380" t="str">
        <f>IFERROR(_xlfn.XLOOKUP($B6443,'Reference Prices - Do Not Edit'!$C$4:$C$6575,'Reference Prices - Do Not Edit'!$B$4:$B$6575),"-")</f>
        <v>-</v>
      </c>
      <c r="D6443" s="23">
        <f>IFERROR(_xlfn.XLOOKUP($B6443,'Reference Prices - Do Not Edit'!$C$4:$C$6575,'Reference Prices - Do Not Edit'!$D$4:$D$6575),0)</f>
        <v>0</v>
      </c>
      <c r="E6443" s="23">
        <f>IFERROR(_xlfn.XLOOKUP($B6443,'Reference Prices - Do Not Edit'!$C$4:$C$6575,'Reference Prices - Do Not Edit'!$E$4:$E$6575),0)</f>
        <v>0</v>
      </c>
      <c r="F6443" s="25">
        <f>IFERROR(_xlfn.XLOOKUP($B6443,'Reference Prices - Do Not Edit'!$C$4:$C$6575,'Reference Prices - Do Not Edit'!$I$4:$I$6575),0)</f>
        <v>0</v>
      </c>
    </row>
    <row r="6444" spans="2:6">
      <c r="B6444" s="475"/>
      <c r="C6444" s="380" t="str">
        <f>IFERROR(_xlfn.XLOOKUP($B6444,'Reference Prices - Do Not Edit'!$C$4:$C$6575,'Reference Prices - Do Not Edit'!$B$4:$B$6575),"-")</f>
        <v>-</v>
      </c>
      <c r="D6444" s="23">
        <f>IFERROR(_xlfn.XLOOKUP($B6444,'Reference Prices - Do Not Edit'!$C$4:$C$6575,'Reference Prices - Do Not Edit'!$D$4:$D$6575),0)</f>
        <v>0</v>
      </c>
      <c r="E6444" s="23">
        <f>IFERROR(_xlfn.XLOOKUP($B6444,'Reference Prices - Do Not Edit'!$C$4:$C$6575,'Reference Prices - Do Not Edit'!$E$4:$E$6575),0)</f>
        <v>0</v>
      </c>
      <c r="F6444" s="25">
        <f>IFERROR(_xlfn.XLOOKUP($B6444,'Reference Prices - Do Not Edit'!$C$4:$C$6575,'Reference Prices - Do Not Edit'!$I$4:$I$6575),0)</f>
        <v>0</v>
      </c>
    </row>
    <row r="6445" spans="2:6">
      <c r="B6445" s="475"/>
      <c r="C6445" s="380" t="str">
        <f>IFERROR(_xlfn.XLOOKUP($B6445,'Reference Prices - Do Not Edit'!$C$4:$C$6575,'Reference Prices - Do Not Edit'!$B$4:$B$6575),"-")</f>
        <v>-</v>
      </c>
      <c r="D6445" s="23">
        <f>IFERROR(_xlfn.XLOOKUP($B6445,'Reference Prices - Do Not Edit'!$C$4:$C$6575,'Reference Prices - Do Not Edit'!$D$4:$D$6575),0)</f>
        <v>0</v>
      </c>
      <c r="E6445" s="23">
        <f>IFERROR(_xlfn.XLOOKUP($B6445,'Reference Prices - Do Not Edit'!$C$4:$C$6575,'Reference Prices - Do Not Edit'!$E$4:$E$6575),0)</f>
        <v>0</v>
      </c>
      <c r="F6445" s="25">
        <f>IFERROR(_xlfn.XLOOKUP($B6445,'Reference Prices - Do Not Edit'!$C$4:$C$6575,'Reference Prices - Do Not Edit'!$I$4:$I$6575),0)</f>
        <v>0</v>
      </c>
    </row>
    <row r="6446" spans="2:6">
      <c r="B6446" s="475"/>
      <c r="C6446" s="380" t="str">
        <f>IFERROR(_xlfn.XLOOKUP($B6446,'Reference Prices - Do Not Edit'!$C$4:$C$6575,'Reference Prices - Do Not Edit'!$B$4:$B$6575),"-")</f>
        <v>-</v>
      </c>
      <c r="D6446" s="23">
        <f>IFERROR(_xlfn.XLOOKUP($B6446,'Reference Prices - Do Not Edit'!$C$4:$C$6575,'Reference Prices - Do Not Edit'!$D$4:$D$6575),0)</f>
        <v>0</v>
      </c>
      <c r="E6446" s="23">
        <f>IFERROR(_xlfn.XLOOKUP($B6446,'Reference Prices - Do Not Edit'!$C$4:$C$6575,'Reference Prices - Do Not Edit'!$E$4:$E$6575),0)</f>
        <v>0</v>
      </c>
      <c r="F6446" s="25">
        <f>IFERROR(_xlfn.XLOOKUP($B6446,'Reference Prices - Do Not Edit'!$C$4:$C$6575,'Reference Prices - Do Not Edit'!$I$4:$I$6575),0)</f>
        <v>0</v>
      </c>
    </row>
    <row r="6447" spans="2:6">
      <c r="B6447" s="475"/>
      <c r="C6447" s="380" t="str">
        <f>IFERROR(_xlfn.XLOOKUP($B6447,'Reference Prices - Do Not Edit'!$C$4:$C$6575,'Reference Prices - Do Not Edit'!$B$4:$B$6575),"-")</f>
        <v>-</v>
      </c>
      <c r="D6447" s="23">
        <f>IFERROR(_xlfn.XLOOKUP($B6447,'Reference Prices - Do Not Edit'!$C$4:$C$6575,'Reference Prices - Do Not Edit'!$D$4:$D$6575),0)</f>
        <v>0</v>
      </c>
      <c r="E6447" s="23">
        <f>IFERROR(_xlfn.XLOOKUP($B6447,'Reference Prices - Do Not Edit'!$C$4:$C$6575,'Reference Prices - Do Not Edit'!$E$4:$E$6575),0)</f>
        <v>0</v>
      </c>
      <c r="F6447" s="25">
        <f>IFERROR(_xlfn.XLOOKUP($B6447,'Reference Prices - Do Not Edit'!$C$4:$C$6575,'Reference Prices - Do Not Edit'!$I$4:$I$6575),0)</f>
        <v>0</v>
      </c>
    </row>
    <row r="6448" spans="2:6">
      <c r="B6448" s="475"/>
      <c r="C6448" s="380" t="str">
        <f>IFERROR(_xlfn.XLOOKUP($B6448,'Reference Prices - Do Not Edit'!$C$4:$C$6575,'Reference Prices - Do Not Edit'!$B$4:$B$6575),"-")</f>
        <v>-</v>
      </c>
      <c r="D6448" s="23">
        <f>IFERROR(_xlfn.XLOOKUP($B6448,'Reference Prices - Do Not Edit'!$C$4:$C$6575,'Reference Prices - Do Not Edit'!$D$4:$D$6575),0)</f>
        <v>0</v>
      </c>
      <c r="E6448" s="23">
        <f>IFERROR(_xlfn.XLOOKUP($B6448,'Reference Prices - Do Not Edit'!$C$4:$C$6575,'Reference Prices - Do Not Edit'!$E$4:$E$6575),0)</f>
        <v>0</v>
      </c>
      <c r="F6448" s="25">
        <f>IFERROR(_xlfn.XLOOKUP($B6448,'Reference Prices - Do Not Edit'!$C$4:$C$6575,'Reference Prices - Do Not Edit'!$I$4:$I$6575),0)</f>
        <v>0</v>
      </c>
    </row>
    <row r="6449" spans="2:6">
      <c r="B6449" s="475"/>
      <c r="C6449" s="380" t="str">
        <f>IFERROR(_xlfn.XLOOKUP($B6449,'Reference Prices - Do Not Edit'!$C$4:$C$6575,'Reference Prices - Do Not Edit'!$B$4:$B$6575),"-")</f>
        <v>-</v>
      </c>
      <c r="D6449" s="23">
        <f>IFERROR(_xlfn.XLOOKUP($B6449,'Reference Prices - Do Not Edit'!$C$4:$C$6575,'Reference Prices - Do Not Edit'!$D$4:$D$6575),0)</f>
        <v>0</v>
      </c>
      <c r="E6449" s="23">
        <f>IFERROR(_xlfn.XLOOKUP($B6449,'Reference Prices - Do Not Edit'!$C$4:$C$6575,'Reference Prices - Do Not Edit'!$E$4:$E$6575),0)</f>
        <v>0</v>
      </c>
      <c r="F6449" s="25">
        <f>IFERROR(_xlfn.XLOOKUP($B6449,'Reference Prices - Do Not Edit'!$C$4:$C$6575,'Reference Prices - Do Not Edit'!$I$4:$I$6575),0)</f>
        <v>0</v>
      </c>
    </row>
    <row r="6450" spans="2:6">
      <c r="B6450" s="475"/>
      <c r="C6450" s="380" t="str">
        <f>IFERROR(_xlfn.XLOOKUP($B6450,'Reference Prices - Do Not Edit'!$C$4:$C$6575,'Reference Prices - Do Not Edit'!$B$4:$B$6575),"-")</f>
        <v>-</v>
      </c>
      <c r="D6450" s="23">
        <f>IFERROR(_xlfn.XLOOKUP($B6450,'Reference Prices - Do Not Edit'!$C$4:$C$6575,'Reference Prices - Do Not Edit'!$D$4:$D$6575),0)</f>
        <v>0</v>
      </c>
      <c r="E6450" s="23">
        <f>IFERROR(_xlfn.XLOOKUP($B6450,'Reference Prices - Do Not Edit'!$C$4:$C$6575,'Reference Prices - Do Not Edit'!$E$4:$E$6575),0)</f>
        <v>0</v>
      </c>
      <c r="F6450" s="25">
        <f>IFERROR(_xlfn.XLOOKUP($B6450,'Reference Prices - Do Not Edit'!$C$4:$C$6575,'Reference Prices - Do Not Edit'!$I$4:$I$6575),0)</f>
        <v>0</v>
      </c>
    </row>
    <row r="6451" spans="2:6">
      <c r="B6451" s="475"/>
      <c r="C6451" s="380" t="str">
        <f>IFERROR(_xlfn.XLOOKUP($B6451,'Reference Prices - Do Not Edit'!$C$4:$C$6575,'Reference Prices - Do Not Edit'!$B$4:$B$6575),"-")</f>
        <v>-</v>
      </c>
      <c r="D6451" s="23">
        <f>IFERROR(_xlfn.XLOOKUP($B6451,'Reference Prices - Do Not Edit'!$C$4:$C$6575,'Reference Prices - Do Not Edit'!$D$4:$D$6575),0)</f>
        <v>0</v>
      </c>
      <c r="E6451" s="23">
        <f>IFERROR(_xlfn.XLOOKUP($B6451,'Reference Prices - Do Not Edit'!$C$4:$C$6575,'Reference Prices - Do Not Edit'!$E$4:$E$6575),0)</f>
        <v>0</v>
      </c>
      <c r="F6451" s="25">
        <f>IFERROR(_xlfn.XLOOKUP($B6451,'Reference Prices - Do Not Edit'!$C$4:$C$6575,'Reference Prices - Do Not Edit'!$I$4:$I$6575),0)</f>
        <v>0</v>
      </c>
    </row>
    <row r="6452" spans="2:6">
      <c r="B6452" s="475"/>
      <c r="C6452" s="380" t="str">
        <f>IFERROR(_xlfn.XLOOKUP($B6452,'Reference Prices - Do Not Edit'!$C$4:$C$6575,'Reference Prices - Do Not Edit'!$B$4:$B$6575),"-")</f>
        <v>-</v>
      </c>
      <c r="D6452" s="23">
        <f>IFERROR(_xlfn.XLOOKUP($B6452,'Reference Prices - Do Not Edit'!$C$4:$C$6575,'Reference Prices - Do Not Edit'!$D$4:$D$6575),0)</f>
        <v>0</v>
      </c>
      <c r="E6452" s="23">
        <f>IFERROR(_xlfn.XLOOKUP($B6452,'Reference Prices - Do Not Edit'!$C$4:$C$6575,'Reference Prices - Do Not Edit'!$E$4:$E$6575),0)</f>
        <v>0</v>
      </c>
      <c r="F6452" s="25">
        <f>IFERROR(_xlfn.XLOOKUP($B6452,'Reference Prices - Do Not Edit'!$C$4:$C$6575,'Reference Prices - Do Not Edit'!$I$4:$I$6575),0)</f>
        <v>0</v>
      </c>
    </row>
    <row r="6453" spans="2:6">
      <c r="B6453" s="475"/>
      <c r="C6453" s="380" t="str">
        <f>IFERROR(_xlfn.XLOOKUP($B6453,'Reference Prices - Do Not Edit'!$C$4:$C$6575,'Reference Prices - Do Not Edit'!$B$4:$B$6575),"-")</f>
        <v>-</v>
      </c>
      <c r="D6453" s="23">
        <f>IFERROR(_xlfn.XLOOKUP($B6453,'Reference Prices - Do Not Edit'!$C$4:$C$6575,'Reference Prices - Do Not Edit'!$D$4:$D$6575),0)</f>
        <v>0</v>
      </c>
      <c r="E6453" s="23">
        <f>IFERROR(_xlfn.XLOOKUP($B6453,'Reference Prices - Do Not Edit'!$C$4:$C$6575,'Reference Prices - Do Not Edit'!$E$4:$E$6575),0)</f>
        <v>0</v>
      </c>
      <c r="F6453" s="25">
        <f>IFERROR(_xlfn.XLOOKUP($B6453,'Reference Prices - Do Not Edit'!$C$4:$C$6575,'Reference Prices - Do Not Edit'!$I$4:$I$6575),0)</f>
        <v>0</v>
      </c>
    </row>
    <row r="6454" spans="2:6">
      <c r="B6454" s="475"/>
      <c r="C6454" s="380" t="str">
        <f>IFERROR(_xlfn.XLOOKUP($B6454,'Reference Prices - Do Not Edit'!$C$4:$C$6575,'Reference Prices - Do Not Edit'!$B$4:$B$6575),"-")</f>
        <v>-</v>
      </c>
      <c r="D6454" s="23">
        <f>IFERROR(_xlfn.XLOOKUP($B6454,'Reference Prices - Do Not Edit'!$C$4:$C$6575,'Reference Prices - Do Not Edit'!$D$4:$D$6575),0)</f>
        <v>0</v>
      </c>
      <c r="E6454" s="23">
        <f>IFERROR(_xlfn.XLOOKUP($B6454,'Reference Prices - Do Not Edit'!$C$4:$C$6575,'Reference Prices - Do Not Edit'!$E$4:$E$6575),0)</f>
        <v>0</v>
      </c>
      <c r="F6454" s="25">
        <f>IFERROR(_xlfn.XLOOKUP($B6454,'Reference Prices - Do Not Edit'!$C$4:$C$6575,'Reference Prices - Do Not Edit'!$I$4:$I$6575),0)</f>
        <v>0</v>
      </c>
    </row>
    <row r="6455" spans="2:6">
      <c r="B6455" s="475"/>
      <c r="C6455" s="380" t="str">
        <f>IFERROR(_xlfn.XLOOKUP($B6455,'Reference Prices - Do Not Edit'!$C$4:$C$6575,'Reference Prices - Do Not Edit'!$B$4:$B$6575),"-")</f>
        <v>-</v>
      </c>
      <c r="D6455" s="23">
        <f>IFERROR(_xlfn.XLOOKUP($B6455,'Reference Prices - Do Not Edit'!$C$4:$C$6575,'Reference Prices - Do Not Edit'!$D$4:$D$6575),0)</f>
        <v>0</v>
      </c>
      <c r="E6455" s="23">
        <f>IFERROR(_xlfn.XLOOKUP($B6455,'Reference Prices - Do Not Edit'!$C$4:$C$6575,'Reference Prices - Do Not Edit'!$E$4:$E$6575),0)</f>
        <v>0</v>
      </c>
      <c r="F6455" s="25">
        <f>IFERROR(_xlfn.XLOOKUP($B6455,'Reference Prices - Do Not Edit'!$C$4:$C$6575,'Reference Prices - Do Not Edit'!$I$4:$I$6575),0)</f>
        <v>0</v>
      </c>
    </row>
    <row r="6456" spans="2:6">
      <c r="B6456" s="475"/>
      <c r="C6456" s="380" t="str">
        <f>IFERROR(_xlfn.XLOOKUP($B6456,'Reference Prices - Do Not Edit'!$C$4:$C$6575,'Reference Prices - Do Not Edit'!$B$4:$B$6575),"-")</f>
        <v>-</v>
      </c>
      <c r="D6456" s="23">
        <f>IFERROR(_xlfn.XLOOKUP($B6456,'Reference Prices - Do Not Edit'!$C$4:$C$6575,'Reference Prices - Do Not Edit'!$D$4:$D$6575),0)</f>
        <v>0</v>
      </c>
      <c r="E6456" s="23">
        <f>IFERROR(_xlfn.XLOOKUP($B6456,'Reference Prices - Do Not Edit'!$C$4:$C$6575,'Reference Prices - Do Not Edit'!$E$4:$E$6575),0)</f>
        <v>0</v>
      </c>
      <c r="F6456" s="25">
        <f>IFERROR(_xlfn.XLOOKUP($B6456,'Reference Prices - Do Not Edit'!$C$4:$C$6575,'Reference Prices - Do Not Edit'!$I$4:$I$6575),0)</f>
        <v>0</v>
      </c>
    </row>
    <row r="6457" spans="2:6">
      <c r="B6457" s="475"/>
      <c r="C6457" s="380" t="str">
        <f>IFERROR(_xlfn.XLOOKUP($B6457,'Reference Prices - Do Not Edit'!$C$4:$C$6575,'Reference Prices - Do Not Edit'!$B$4:$B$6575),"-")</f>
        <v>-</v>
      </c>
      <c r="D6457" s="23">
        <f>IFERROR(_xlfn.XLOOKUP($B6457,'Reference Prices - Do Not Edit'!$C$4:$C$6575,'Reference Prices - Do Not Edit'!$D$4:$D$6575),0)</f>
        <v>0</v>
      </c>
      <c r="E6457" s="23">
        <f>IFERROR(_xlfn.XLOOKUP($B6457,'Reference Prices - Do Not Edit'!$C$4:$C$6575,'Reference Prices - Do Not Edit'!$E$4:$E$6575),0)</f>
        <v>0</v>
      </c>
      <c r="F6457" s="25">
        <f>IFERROR(_xlfn.XLOOKUP($B6457,'Reference Prices - Do Not Edit'!$C$4:$C$6575,'Reference Prices - Do Not Edit'!$I$4:$I$6575),0)</f>
        <v>0</v>
      </c>
    </row>
    <row r="6458" spans="2:6">
      <c r="B6458" s="475"/>
      <c r="C6458" s="380" t="str">
        <f>IFERROR(_xlfn.XLOOKUP($B6458,'Reference Prices - Do Not Edit'!$C$4:$C$6575,'Reference Prices - Do Not Edit'!$B$4:$B$6575),"-")</f>
        <v>-</v>
      </c>
      <c r="D6458" s="23">
        <f>IFERROR(_xlfn.XLOOKUP($B6458,'Reference Prices - Do Not Edit'!$C$4:$C$6575,'Reference Prices - Do Not Edit'!$D$4:$D$6575),0)</f>
        <v>0</v>
      </c>
      <c r="E6458" s="23">
        <f>IFERROR(_xlfn.XLOOKUP($B6458,'Reference Prices - Do Not Edit'!$C$4:$C$6575,'Reference Prices - Do Not Edit'!$E$4:$E$6575),0)</f>
        <v>0</v>
      </c>
      <c r="F6458" s="25">
        <f>IFERROR(_xlfn.XLOOKUP($B6458,'Reference Prices - Do Not Edit'!$C$4:$C$6575,'Reference Prices - Do Not Edit'!$I$4:$I$6575),0)</f>
        <v>0</v>
      </c>
    </row>
    <row r="6459" spans="2:6">
      <c r="B6459" s="475"/>
      <c r="C6459" s="380" t="str">
        <f>IFERROR(_xlfn.XLOOKUP($B6459,'Reference Prices - Do Not Edit'!$C$4:$C$6575,'Reference Prices - Do Not Edit'!$B$4:$B$6575),"-")</f>
        <v>-</v>
      </c>
      <c r="D6459" s="23">
        <f>IFERROR(_xlfn.XLOOKUP($B6459,'Reference Prices - Do Not Edit'!$C$4:$C$6575,'Reference Prices - Do Not Edit'!$D$4:$D$6575),0)</f>
        <v>0</v>
      </c>
      <c r="E6459" s="23">
        <f>IFERROR(_xlfn.XLOOKUP($B6459,'Reference Prices - Do Not Edit'!$C$4:$C$6575,'Reference Prices - Do Not Edit'!$E$4:$E$6575),0)</f>
        <v>0</v>
      </c>
      <c r="F6459" s="25">
        <f>IFERROR(_xlfn.XLOOKUP($B6459,'Reference Prices - Do Not Edit'!$C$4:$C$6575,'Reference Prices - Do Not Edit'!$I$4:$I$6575),0)</f>
        <v>0</v>
      </c>
    </row>
    <row r="6460" spans="2:6">
      <c r="B6460" s="475"/>
      <c r="C6460" s="380" t="str">
        <f>IFERROR(_xlfn.XLOOKUP($B6460,'Reference Prices - Do Not Edit'!$C$4:$C$6575,'Reference Prices - Do Not Edit'!$B$4:$B$6575),"-")</f>
        <v>-</v>
      </c>
      <c r="D6460" s="23">
        <f>IFERROR(_xlfn.XLOOKUP($B6460,'Reference Prices - Do Not Edit'!$C$4:$C$6575,'Reference Prices - Do Not Edit'!$D$4:$D$6575),0)</f>
        <v>0</v>
      </c>
      <c r="E6460" s="23">
        <f>IFERROR(_xlfn.XLOOKUP($B6460,'Reference Prices - Do Not Edit'!$C$4:$C$6575,'Reference Prices - Do Not Edit'!$E$4:$E$6575),0)</f>
        <v>0</v>
      </c>
      <c r="F6460" s="25">
        <f>IFERROR(_xlfn.XLOOKUP($B6460,'Reference Prices - Do Not Edit'!$C$4:$C$6575,'Reference Prices - Do Not Edit'!$I$4:$I$6575),0)</f>
        <v>0</v>
      </c>
    </row>
    <row r="6461" spans="2:6">
      <c r="B6461" s="475"/>
      <c r="C6461" s="380" t="str">
        <f>IFERROR(_xlfn.XLOOKUP($B6461,'Reference Prices - Do Not Edit'!$C$4:$C$6575,'Reference Prices - Do Not Edit'!$B$4:$B$6575),"-")</f>
        <v>-</v>
      </c>
      <c r="D6461" s="23">
        <f>IFERROR(_xlfn.XLOOKUP($B6461,'Reference Prices - Do Not Edit'!$C$4:$C$6575,'Reference Prices - Do Not Edit'!$D$4:$D$6575),0)</f>
        <v>0</v>
      </c>
      <c r="E6461" s="23">
        <f>IFERROR(_xlfn.XLOOKUP($B6461,'Reference Prices - Do Not Edit'!$C$4:$C$6575,'Reference Prices - Do Not Edit'!$E$4:$E$6575),0)</f>
        <v>0</v>
      </c>
      <c r="F6461" s="25">
        <f>IFERROR(_xlfn.XLOOKUP($B6461,'Reference Prices - Do Not Edit'!$C$4:$C$6575,'Reference Prices - Do Not Edit'!$I$4:$I$6575),0)</f>
        <v>0</v>
      </c>
    </row>
    <row r="6462" spans="2:6">
      <c r="B6462" s="475"/>
      <c r="C6462" s="380" t="str">
        <f>IFERROR(_xlfn.XLOOKUP($B6462,'Reference Prices - Do Not Edit'!$C$4:$C$6575,'Reference Prices - Do Not Edit'!$B$4:$B$6575),"-")</f>
        <v>-</v>
      </c>
      <c r="D6462" s="23">
        <f>IFERROR(_xlfn.XLOOKUP($B6462,'Reference Prices - Do Not Edit'!$C$4:$C$6575,'Reference Prices - Do Not Edit'!$D$4:$D$6575),0)</f>
        <v>0</v>
      </c>
      <c r="E6462" s="23">
        <f>IFERROR(_xlfn.XLOOKUP($B6462,'Reference Prices - Do Not Edit'!$C$4:$C$6575,'Reference Prices - Do Not Edit'!$E$4:$E$6575),0)</f>
        <v>0</v>
      </c>
      <c r="F6462" s="25">
        <f>IFERROR(_xlfn.XLOOKUP($B6462,'Reference Prices - Do Not Edit'!$C$4:$C$6575,'Reference Prices - Do Not Edit'!$I$4:$I$6575),0)</f>
        <v>0</v>
      </c>
    </row>
    <row r="6463" spans="2:6">
      <c r="B6463" s="475"/>
      <c r="C6463" s="380" t="str">
        <f>IFERROR(_xlfn.XLOOKUP($B6463,'Reference Prices - Do Not Edit'!$C$4:$C$6575,'Reference Prices - Do Not Edit'!$B$4:$B$6575),"-")</f>
        <v>-</v>
      </c>
      <c r="D6463" s="23">
        <f>IFERROR(_xlfn.XLOOKUP($B6463,'Reference Prices - Do Not Edit'!$C$4:$C$6575,'Reference Prices - Do Not Edit'!$D$4:$D$6575),0)</f>
        <v>0</v>
      </c>
      <c r="E6463" s="23">
        <f>IFERROR(_xlfn.XLOOKUP($B6463,'Reference Prices - Do Not Edit'!$C$4:$C$6575,'Reference Prices - Do Not Edit'!$E$4:$E$6575),0)</f>
        <v>0</v>
      </c>
      <c r="F6463" s="25">
        <f>IFERROR(_xlfn.XLOOKUP($B6463,'Reference Prices - Do Not Edit'!$C$4:$C$6575,'Reference Prices - Do Not Edit'!$I$4:$I$6575),0)</f>
        <v>0</v>
      </c>
    </row>
    <row r="6464" spans="2:6">
      <c r="B6464" s="475"/>
      <c r="C6464" s="380" t="str">
        <f>IFERROR(_xlfn.XLOOKUP($B6464,'Reference Prices - Do Not Edit'!$C$4:$C$6575,'Reference Prices - Do Not Edit'!$B$4:$B$6575),"-")</f>
        <v>-</v>
      </c>
      <c r="D6464" s="23">
        <f>IFERROR(_xlfn.XLOOKUP($B6464,'Reference Prices - Do Not Edit'!$C$4:$C$6575,'Reference Prices - Do Not Edit'!$D$4:$D$6575),0)</f>
        <v>0</v>
      </c>
      <c r="E6464" s="23">
        <f>IFERROR(_xlfn.XLOOKUP($B6464,'Reference Prices - Do Not Edit'!$C$4:$C$6575,'Reference Prices - Do Not Edit'!$E$4:$E$6575),0)</f>
        <v>0</v>
      </c>
      <c r="F6464" s="25">
        <f>IFERROR(_xlfn.XLOOKUP($B6464,'Reference Prices - Do Not Edit'!$C$4:$C$6575,'Reference Prices - Do Not Edit'!$I$4:$I$6575),0)</f>
        <v>0</v>
      </c>
    </row>
    <row r="6465" spans="2:6">
      <c r="B6465" s="475"/>
      <c r="C6465" s="380" t="str">
        <f>IFERROR(_xlfn.XLOOKUP($B6465,'Reference Prices - Do Not Edit'!$C$4:$C$6575,'Reference Prices - Do Not Edit'!$B$4:$B$6575),"-")</f>
        <v>-</v>
      </c>
      <c r="D6465" s="23">
        <f>IFERROR(_xlfn.XLOOKUP($B6465,'Reference Prices - Do Not Edit'!$C$4:$C$6575,'Reference Prices - Do Not Edit'!$D$4:$D$6575),0)</f>
        <v>0</v>
      </c>
      <c r="E6465" s="23">
        <f>IFERROR(_xlfn.XLOOKUP($B6465,'Reference Prices - Do Not Edit'!$C$4:$C$6575,'Reference Prices - Do Not Edit'!$E$4:$E$6575),0)</f>
        <v>0</v>
      </c>
      <c r="F6465" s="25">
        <f>IFERROR(_xlfn.XLOOKUP($B6465,'Reference Prices - Do Not Edit'!$C$4:$C$6575,'Reference Prices - Do Not Edit'!$I$4:$I$6575),0)</f>
        <v>0</v>
      </c>
    </row>
    <row r="6466" spans="2:6">
      <c r="B6466" s="475"/>
      <c r="C6466" s="380" t="str">
        <f>IFERROR(_xlfn.XLOOKUP($B6466,'Reference Prices - Do Not Edit'!$C$4:$C$6575,'Reference Prices - Do Not Edit'!$B$4:$B$6575),"-")</f>
        <v>-</v>
      </c>
      <c r="D6466" s="23">
        <f>IFERROR(_xlfn.XLOOKUP($B6466,'Reference Prices - Do Not Edit'!$C$4:$C$6575,'Reference Prices - Do Not Edit'!$D$4:$D$6575),0)</f>
        <v>0</v>
      </c>
      <c r="E6466" s="23">
        <f>IFERROR(_xlfn.XLOOKUP($B6466,'Reference Prices - Do Not Edit'!$C$4:$C$6575,'Reference Prices - Do Not Edit'!$E$4:$E$6575),0)</f>
        <v>0</v>
      </c>
      <c r="F6466" s="25">
        <f>IFERROR(_xlfn.XLOOKUP($B6466,'Reference Prices - Do Not Edit'!$C$4:$C$6575,'Reference Prices - Do Not Edit'!$I$4:$I$6575),0)</f>
        <v>0</v>
      </c>
    </row>
    <row r="6467" spans="2:6">
      <c r="B6467" s="475"/>
      <c r="C6467" s="380" t="str">
        <f>IFERROR(_xlfn.XLOOKUP($B6467,'Reference Prices - Do Not Edit'!$C$4:$C$6575,'Reference Prices - Do Not Edit'!$B$4:$B$6575),"-")</f>
        <v>-</v>
      </c>
      <c r="D6467" s="23">
        <f>IFERROR(_xlfn.XLOOKUP($B6467,'Reference Prices - Do Not Edit'!$C$4:$C$6575,'Reference Prices - Do Not Edit'!$D$4:$D$6575),0)</f>
        <v>0</v>
      </c>
      <c r="E6467" s="23">
        <f>IFERROR(_xlfn.XLOOKUP($B6467,'Reference Prices - Do Not Edit'!$C$4:$C$6575,'Reference Prices - Do Not Edit'!$E$4:$E$6575),0)</f>
        <v>0</v>
      </c>
      <c r="F6467" s="25">
        <f>IFERROR(_xlfn.XLOOKUP($B6467,'Reference Prices - Do Not Edit'!$C$4:$C$6575,'Reference Prices - Do Not Edit'!$I$4:$I$6575),0)</f>
        <v>0</v>
      </c>
    </row>
    <row r="6468" spans="2:6">
      <c r="B6468" s="475"/>
      <c r="C6468" s="380" t="str">
        <f>IFERROR(_xlfn.XLOOKUP($B6468,'Reference Prices - Do Not Edit'!$C$4:$C$6575,'Reference Prices - Do Not Edit'!$B$4:$B$6575),"-")</f>
        <v>-</v>
      </c>
      <c r="D6468" s="23">
        <f>IFERROR(_xlfn.XLOOKUP($B6468,'Reference Prices - Do Not Edit'!$C$4:$C$6575,'Reference Prices - Do Not Edit'!$D$4:$D$6575),0)</f>
        <v>0</v>
      </c>
      <c r="E6468" s="23">
        <f>IFERROR(_xlfn.XLOOKUP($B6468,'Reference Prices - Do Not Edit'!$C$4:$C$6575,'Reference Prices - Do Not Edit'!$E$4:$E$6575),0)</f>
        <v>0</v>
      </c>
      <c r="F6468" s="25">
        <f>IFERROR(_xlfn.XLOOKUP($B6468,'Reference Prices - Do Not Edit'!$C$4:$C$6575,'Reference Prices - Do Not Edit'!$I$4:$I$6575),0)</f>
        <v>0</v>
      </c>
    </row>
    <row r="6469" spans="2:6">
      <c r="B6469" s="475"/>
      <c r="C6469" s="380" t="str">
        <f>IFERROR(_xlfn.XLOOKUP($B6469,'Reference Prices - Do Not Edit'!$C$4:$C$6575,'Reference Prices - Do Not Edit'!$B$4:$B$6575),"-")</f>
        <v>-</v>
      </c>
      <c r="D6469" s="23">
        <f>IFERROR(_xlfn.XLOOKUP($B6469,'Reference Prices - Do Not Edit'!$C$4:$C$6575,'Reference Prices - Do Not Edit'!$D$4:$D$6575),0)</f>
        <v>0</v>
      </c>
      <c r="E6469" s="23">
        <f>IFERROR(_xlfn.XLOOKUP($B6469,'Reference Prices - Do Not Edit'!$C$4:$C$6575,'Reference Prices - Do Not Edit'!$E$4:$E$6575),0)</f>
        <v>0</v>
      </c>
      <c r="F6469" s="25">
        <f>IFERROR(_xlfn.XLOOKUP($B6469,'Reference Prices - Do Not Edit'!$C$4:$C$6575,'Reference Prices - Do Not Edit'!$I$4:$I$6575),0)</f>
        <v>0</v>
      </c>
    </row>
    <row r="6470" spans="2:6">
      <c r="B6470" s="475"/>
      <c r="C6470" s="380" t="str">
        <f>IFERROR(_xlfn.XLOOKUP($B6470,'Reference Prices - Do Not Edit'!$C$4:$C$6575,'Reference Prices - Do Not Edit'!$B$4:$B$6575),"-")</f>
        <v>-</v>
      </c>
      <c r="D6470" s="23">
        <f>IFERROR(_xlfn.XLOOKUP($B6470,'Reference Prices - Do Not Edit'!$C$4:$C$6575,'Reference Prices - Do Not Edit'!$D$4:$D$6575),0)</f>
        <v>0</v>
      </c>
      <c r="E6470" s="23">
        <f>IFERROR(_xlfn.XLOOKUP($B6470,'Reference Prices - Do Not Edit'!$C$4:$C$6575,'Reference Prices - Do Not Edit'!$E$4:$E$6575),0)</f>
        <v>0</v>
      </c>
      <c r="F6470" s="25">
        <f>IFERROR(_xlfn.XLOOKUP($B6470,'Reference Prices - Do Not Edit'!$C$4:$C$6575,'Reference Prices - Do Not Edit'!$I$4:$I$6575),0)</f>
        <v>0</v>
      </c>
    </row>
    <row r="6471" spans="2:6">
      <c r="B6471" s="475"/>
      <c r="C6471" s="380" t="str">
        <f>IFERROR(_xlfn.XLOOKUP($B6471,'Reference Prices - Do Not Edit'!$C$4:$C$6575,'Reference Prices - Do Not Edit'!$B$4:$B$6575),"-")</f>
        <v>-</v>
      </c>
      <c r="D6471" s="23">
        <f>IFERROR(_xlfn.XLOOKUP($B6471,'Reference Prices - Do Not Edit'!$C$4:$C$6575,'Reference Prices - Do Not Edit'!$D$4:$D$6575),0)</f>
        <v>0</v>
      </c>
      <c r="E6471" s="23">
        <f>IFERROR(_xlfn.XLOOKUP($B6471,'Reference Prices - Do Not Edit'!$C$4:$C$6575,'Reference Prices - Do Not Edit'!$E$4:$E$6575),0)</f>
        <v>0</v>
      </c>
      <c r="F6471" s="25">
        <f>IFERROR(_xlfn.XLOOKUP($B6471,'Reference Prices - Do Not Edit'!$C$4:$C$6575,'Reference Prices - Do Not Edit'!$I$4:$I$6575),0)</f>
        <v>0</v>
      </c>
    </row>
    <row r="6472" spans="2:6">
      <c r="B6472" s="475"/>
      <c r="C6472" s="380" t="str">
        <f>IFERROR(_xlfn.XLOOKUP($B6472,'Reference Prices - Do Not Edit'!$C$4:$C$6575,'Reference Prices - Do Not Edit'!$B$4:$B$6575),"-")</f>
        <v>-</v>
      </c>
      <c r="D6472" s="23">
        <f>IFERROR(_xlfn.XLOOKUP($B6472,'Reference Prices - Do Not Edit'!$C$4:$C$6575,'Reference Prices - Do Not Edit'!$D$4:$D$6575),0)</f>
        <v>0</v>
      </c>
      <c r="E6472" s="23">
        <f>IFERROR(_xlfn.XLOOKUP($B6472,'Reference Prices - Do Not Edit'!$C$4:$C$6575,'Reference Prices - Do Not Edit'!$E$4:$E$6575),0)</f>
        <v>0</v>
      </c>
      <c r="F6472" s="25">
        <f>IFERROR(_xlfn.XLOOKUP($B6472,'Reference Prices - Do Not Edit'!$C$4:$C$6575,'Reference Prices - Do Not Edit'!$I$4:$I$6575),0)</f>
        <v>0</v>
      </c>
    </row>
    <row r="6473" spans="2:6">
      <c r="B6473" s="475"/>
      <c r="C6473" s="380" t="str">
        <f>IFERROR(_xlfn.XLOOKUP($B6473,'Reference Prices - Do Not Edit'!$C$4:$C$6575,'Reference Prices - Do Not Edit'!$B$4:$B$6575),"-")</f>
        <v>-</v>
      </c>
      <c r="D6473" s="23">
        <f>IFERROR(_xlfn.XLOOKUP($B6473,'Reference Prices - Do Not Edit'!$C$4:$C$6575,'Reference Prices - Do Not Edit'!$D$4:$D$6575),0)</f>
        <v>0</v>
      </c>
      <c r="E6473" s="23">
        <f>IFERROR(_xlfn.XLOOKUP($B6473,'Reference Prices - Do Not Edit'!$C$4:$C$6575,'Reference Prices - Do Not Edit'!$E$4:$E$6575),0)</f>
        <v>0</v>
      </c>
      <c r="F6473" s="25">
        <f>IFERROR(_xlfn.XLOOKUP($B6473,'Reference Prices - Do Not Edit'!$C$4:$C$6575,'Reference Prices - Do Not Edit'!$I$4:$I$6575),0)</f>
        <v>0</v>
      </c>
    </row>
    <row r="6474" spans="2:6">
      <c r="B6474" s="475"/>
      <c r="C6474" s="380" t="str">
        <f>IFERROR(_xlfn.XLOOKUP($B6474,'Reference Prices - Do Not Edit'!$C$4:$C$6575,'Reference Prices - Do Not Edit'!$B$4:$B$6575),"-")</f>
        <v>-</v>
      </c>
      <c r="D6474" s="23">
        <f>IFERROR(_xlfn.XLOOKUP($B6474,'Reference Prices - Do Not Edit'!$C$4:$C$6575,'Reference Prices - Do Not Edit'!$D$4:$D$6575),0)</f>
        <v>0</v>
      </c>
      <c r="E6474" s="23">
        <f>IFERROR(_xlfn.XLOOKUP($B6474,'Reference Prices - Do Not Edit'!$C$4:$C$6575,'Reference Prices - Do Not Edit'!$E$4:$E$6575),0)</f>
        <v>0</v>
      </c>
      <c r="F6474" s="25">
        <f>IFERROR(_xlfn.XLOOKUP($B6474,'Reference Prices - Do Not Edit'!$C$4:$C$6575,'Reference Prices - Do Not Edit'!$I$4:$I$6575),0)</f>
        <v>0</v>
      </c>
    </row>
    <row r="6475" spans="2:6">
      <c r="B6475" s="475"/>
      <c r="C6475" s="380" t="str">
        <f>IFERROR(_xlfn.XLOOKUP($B6475,'Reference Prices - Do Not Edit'!$C$4:$C$6575,'Reference Prices - Do Not Edit'!$B$4:$B$6575),"-")</f>
        <v>-</v>
      </c>
      <c r="D6475" s="23">
        <f>IFERROR(_xlfn.XLOOKUP($B6475,'Reference Prices - Do Not Edit'!$C$4:$C$6575,'Reference Prices - Do Not Edit'!$D$4:$D$6575),0)</f>
        <v>0</v>
      </c>
      <c r="E6475" s="23">
        <f>IFERROR(_xlfn.XLOOKUP($B6475,'Reference Prices - Do Not Edit'!$C$4:$C$6575,'Reference Prices - Do Not Edit'!$E$4:$E$6575),0)</f>
        <v>0</v>
      </c>
      <c r="F6475" s="25">
        <f>IFERROR(_xlfn.XLOOKUP($B6475,'Reference Prices - Do Not Edit'!$C$4:$C$6575,'Reference Prices - Do Not Edit'!$I$4:$I$6575),0)</f>
        <v>0</v>
      </c>
    </row>
    <row r="6476" spans="2:6">
      <c r="B6476" s="475"/>
      <c r="C6476" s="380" t="str">
        <f>IFERROR(_xlfn.XLOOKUP($B6476,'Reference Prices - Do Not Edit'!$C$4:$C$6575,'Reference Prices - Do Not Edit'!$B$4:$B$6575),"-")</f>
        <v>-</v>
      </c>
      <c r="D6476" s="23">
        <f>IFERROR(_xlfn.XLOOKUP($B6476,'Reference Prices - Do Not Edit'!$C$4:$C$6575,'Reference Prices - Do Not Edit'!$D$4:$D$6575),0)</f>
        <v>0</v>
      </c>
      <c r="E6476" s="23">
        <f>IFERROR(_xlfn.XLOOKUP($B6476,'Reference Prices - Do Not Edit'!$C$4:$C$6575,'Reference Prices - Do Not Edit'!$E$4:$E$6575),0)</f>
        <v>0</v>
      </c>
      <c r="F6476" s="25">
        <f>IFERROR(_xlfn.XLOOKUP($B6476,'Reference Prices - Do Not Edit'!$C$4:$C$6575,'Reference Prices - Do Not Edit'!$I$4:$I$6575),0)</f>
        <v>0</v>
      </c>
    </row>
    <row r="6477" spans="2:6">
      <c r="B6477" s="475"/>
      <c r="C6477" s="380" t="str">
        <f>IFERROR(_xlfn.XLOOKUP($B6477,'Reference Prices - Do Not Edit'!$C$4:$C$6575,'Reference Prices - Do Not Edit'!$B$4:$B$6575),"-")</f>
        <v>-</v>
      </c>
      <c r="D6477" s="23">
        <f>IFERROR(_xlfn.XLOOKUP($B6477,'Reference Prices - Do Not Edit'!$C$4:$C$6575,'Reference Prices - Do Not Edit'!$D$4:$D$6575),0)</f>
        <v>0</v>
      </c>
      <c r="E6477" s="23">
        <f>IFERROR(_xlfn.XLOOKUP($B6477,'Reference Prices - Do Not Edit'!$C$4:$C$6575,'Reference Prices - Do Not Edit'!$E$4:$E$6575),0)</f>
        <v>0</v>
      </c>
      <c r="F6477" s="25">
        <f>IFERROR(_xlfn.XLOOKUP($B6477,'Reference Prices - Do Not Edit'!$C$4:$C$6575,'Reference Prices - Do Not Edit'!$I$4:$I$6575),0)</f>
        <v>0</v>
      </c>
    </row>
    <row r="6478" spans="2:6">
      <c r="B6478" s="475"/>
      <c r="C6478" s="380" t="str">
        <f>IFERROR(_xlfn.XLOOKUP($B6478,'Reference Prices - Do Not Edit'!$C$4:$C$6575,'Reference Prices - Do Not Edit'!$B$4:$B$6575),"-")</f>
        <v>-</v>
      </c>
      <c r="D6478" s="23">
        <f>IFERROR(_xlfn.XLOOKUP($B6478,'Reference Prices - Do Not Edit'!$C$4:$C$6575,'Reference Prices - Do Not Edit'!$D$4:$D$6575),0)</f>
        <v>0</v>
      </c>
      <c r="E6478" s="23">
        <f>IFERROR(_xlfn.XLOOKUP($B6478,'Reference Prices - Do Not Edit'!$C$4:$C$6575,'Reference Prices - Do Not Edit'!$E$4:$E$6575),0)</f>
        <v>0</v>
      </c>
      <c r="F6478" s="25">
        <f>IFERROR(_xlfn.XLOOKUP($B6478,'Reference Prices - Do Not Edit'!$C$4:$C$6575,'Reference Prices - Do Not Edit'!$I$4:$I$6575),0)</f>
        <v>0</v>
      </c>
    </row>
    <row r="6479" spans="2:6">
      <c r="B6479" s="475"/>
      <c r="C6479" s="380" t="str">
        <f>IFERROR(_xlfn.XLOOKUP($B6479,'Reference Prices - Do Not Edit'!$C$4:$C$6575,'Reference Prices - Do Not Edit'!$B$4:$B$6575),"-")</f>
        <v>-</v>
      </c>
      <c r="D6479" s="23">
        <f>IFERROR(_xlfn.XLOOKUP($B6479,'Reference Prices - Do Not Edit'!$C$4:$C$6575,'Reference Prices - Do Not Edit'!$D$4:$D$6575),0)</f>
        <v>0</v>
      </c>
      <c r="E6479" s="23">
        <f>IFERROR(_xlfn.XLOOKUP($B6479,'Reference Prices - Do Not Edit'!$C$4:$C$6575,'Reference Prices - Do Not Edit'!$E$4:$E$6575),0)</f>
        <v>0</v>
      </c>
      <c r="F6479" s="25">
        <f>IFERROR(_xlfn.XLOOKUP($B6479,'Reference Prices - Do Not Edit'!$C$4:$C$6575,'Reference Prices - Do Not Edit'!$I$4:$I$6575),0)</f>
        <v>0</v>
      </c>
    </row>
    <row r="6480" spans="2:6">
      <c r="B6480" s="475"/>
      <c r="C6480" s="380" t="str">
        <f>IFERROR(_xlfn.XLOOKUP($B6480,'Reference Prices - Do Not Edit'!$C$4:$C$6575,'Reference Prices - Do Not Edit'!$B$4:$B$6575),"-")</f>
        <v>-</v>
      </c>
      <c r="D6480" s="23">
        <f>IFERROR(_xlfn.XLOOKUP($B6480,'Reference Prices - Do Not Edit'!$C$4:$C$6575,'Reference Prices - Do Not Edit'!$D$4:$D$6575),0)</f>
        <v>0</v>
      </c>
      <c r="E6480" s="23">
        <f>IFERROR(_xlfn.XLOOKUP($B6480,'Reference Prices - Do Not Edit'!$C$4:$C$6575,'Reference Prices - Do Not Edit'!$E$4:$E$6575),0)</f>
        <v>0</v>
      </c>
      <c r="F6480" s="25">
        <f>IFERROR(_xlfn.XLOOKUP($B6480,'Reference Prices - Do Not Edit'!$C$4:$C$6575,'Reference Prices - Do Not Edit'!$I$4:$I$6575),0)</f>
        <v>0</v>
      </c>
    </row>
    <row r="6481" spans="2:6">
      <c r="B6481" s="475"/>
      <c r="C6481" s="380" t="str">
        <f>IFERROR(_xlfn.XLOOKUP($B6481,'Reference Prices - Do Not Edit'!$C$4:$C$6575,'Reference Prices - Do Not Edit'!$B$4:$B$6575),"-")</f>
        <v>-</v>
      </c>
      <c r="D6481" s="23">
        <f>IFERROR(_xlfn.XLOOKUP($B6481,'Reference Prices - Do Not Edit'!$C$4:$C$6575,'Reference Prices - Do Not Edit'!$D$4:$D$6575),0)</f>
        <v>0</v>
      </c>
      <c r="E6481" s="23">
        <f>IFERROR(_xlfn.XLOOKUP($B6481,'Reference Prices - Do Not Edit'!$C$4:$C$6575,'Reference Prices - Do Not Edit'!$E$4:$E$6575),0)</f>
        <v>0</v>
      </c>
      <c r="F6481" s="25">
        <f>IFERROR(_xlfn.XLOOKUP($B6481,'Reference Prices - Do Not Edit'!$C$4:$C$6575,'Reference Prices - Do Not Edit'!$I$4:$I$6575),0)</f>
        <v>0</v>
      </c>
    </row>
    <row r="6482" spans="2:6">
      <c r="B6482" s="475"/>
      <c r="C6482" s="380" t="str">
        <f>IFERROR(_xlfn.XLOOKUP($B6482,'Reference Prices - Do Not Edit'!$C$4:$C$6575,'Reference Prices - Do Not Edit'!$B$4:$B$6575),"-")</f>
        <v>-</v>
      </c>
      <c r="D6482" s="23">
        <f>IFERROR(_xlfn.XLOOKUP($B6482,'Reference Prices - Do Not Edit'!$C$4:$C$6575,'Reference Prices - Do Not Edit'!$D$4:$D$6575),0)</f>
        <v>0</v>
      </c>
      <c r="E6482" s="23">
        <f>IFERROR(_xlfn.XLOOKUP($B6482,'Reference Prices - Do Not Edit'!$C$4:$C$6575,'Reference Prices - Do Not Edit'!$E$4:$E$6575),0)</f>
        <v>0</v>
      </c>
      <c r="F6482" s="25">
        <f>IFERROR(_xlfn.XLOOKUP($B6482,'Reference Prices - Do Not Edit'!$C$4:$C$6575,'Reference Prices - Do Not Edit'!$I$4:$I$6575),0)</f>
        <v>0</v>
      </c>
    </row>
    <row r="6483" spans="2:6">
      <c r="B6483" s="475"/>
      <c r="C6483" s="380" t="str">
        <f>IFERROR(_xlfn.XLOOKUP($B6483,'Reference Prices - Do Not Edit'!$C$4:$C$6575,'Reference Prices - Do Not Edit'!$B$4:$B$6575),"-")</f>
        <v>-</v>
      </c>
      <c r="D6483" s="23">
        <f>IFERROR(_xlfn.XLOOKUP($B6483,'Reference Prices - Do Not Edit'!$C$4:$C$6575,'Reference Prices - Do Not Edit'!$D$4:$D$6575),0)</f>
        <v>0</v>
      </c>
      <c r="E6483" s="23">
        <f>IFERROR(_xlfn.XLOOKUP($B6483,'Reference Prices - Do Not Edit'!$C$4:$C$6575,'Reference Prices - Do Not Edit'!$E$4:$E$6575),0)</f>
        <v>0</v>
      </c>
      <c r="F6483" s="25">
        <f>IFERROR(_xlfn.XLOOKUP($B6483,'Reference Prices - Do Not Edit'!$C$4:$C$6575,'Reference Prices - Do Not Edit'!$I$4:$I$6575),0)</f>
        <v>0</v>
      </c>
    </row>
    <row r="6484" spans="2:6">
      <c r="B6484" s="475"/>
      <c r="C6484" s="380" t="str">
        <f>IFERROR(_xlfn.XLOOKUP($B6484,'Reference Prices - Do Not Edit'!$C$4:$C$6575,'Reference Prices - Do Not Edit'!$B$4:$B$6575),"-")</f>
        <v>-</v>
      </c>
      <c r="D6484" s="23">
        <f>IFERROR(_xlfn.XLOOKUP($B6484,'Reference Prices - Do Not Edit'!$C$4:$C$6575,'Reference Prices - Do Not Edit'!$D$4:$D$6575),0)</f>
        <v>0</v>
      </c>
      <c r="E6484" s="23">
        <f>IFERROR(_xlfn.XLOOKUP($B6484,'Reference Prices - Do Not Edit'!$C$4:$C$6575,'Reference Prices - Do Not Edit'!$E$4:$E$6575),0)</f>
        <v>0</v>
      </c>
      <c r="F6484" s="25">
        <f>IFERROR(_xlfn.XLOOKUP($B6484,'Reference Prices - Do Not Edit'!$C$4:$C$6575,'Reference Prices - Do Not Edit'!$I$4:$I$6575),0)</f>
        <v>0</v>
      </c>
    </row>
    <row r="6485" spans="2:6">
      <c r="B6485" s="475"/>
      <c r="C6485" s="380" t="str">
        <f>IFERROR(_xlfn.XLOOKUP($B6485,'Reference Prices - Do Not Edit'!$C$4:$C$6575,'Reference Prices - Do Not Edit'!$B$4:$B$6575),"-")</f>
        <v>-</v>
      </c>
      <c r="D6485" s="23">
        <f>IFERROR(_xlfn.XLOOKUP($B6485,'Reference Prices - Do Not Edit'!$C$4:$C$6575,'Reference Prices - Do Not Edit'!$D$4:$D$6575),0)</f>
        <v>0</v>
      </c>
      <c r="E6485" s="23">
        <f>IFERROR(_xlfn.XLOOKUP($B6485,'Reference Prices - Do Not Edit'!$C$4:$C$6575,'Reference Prices - Do Not Edit'!$E$4:$E$6575),0)</f>
        <v>0</v>
      </c>
      <c r="F6485" s="25">
        <f>IFERROR(_xlfn.XLOOKUP($B6485,'Reference Prices - Do Not Edit'!$C$4:$C$6575,'Reference Prices - Do Not Edit'!$I$4:$I$6575),0)</f>
        <v>0</v>
      </c>
    </row>
    <row r="6486" spans="2:6">
      <c r="B6486" s="475"/>
      <c r="C6486" s="380" t="str">
        <f>IFERROR(_xlfn.XLOOKUP($B6486,'Reference Prices - Do Not Edit'!$C$4:$C$6575,'Reference Prices - Do Not Edit'!$B$4:$B$6575),"-")</f>
        <v>-</v>
      </c>
      <c r="D6486" s="23">
        <f>IFERROR(_xlfn.XLOOKUP($B6486,'Reference Prices - Do Not Edit'!$C$4:$C$6575,'Reference Prices - Do Not Edit'!$D$4:$D$6575),0)</f>
        <v>0</v>
      </c>
      <c r="E6486" s="23">
        <f>IFERROR(_xlfn.XLOOKUP($B6486,'Reference Prices - Do Not Edit'!$C$4:$C$6575,'Reference Prices - Do Not Edit'!$E$4:$E$6575),0)</f>
        <v>0</v>
      </c>
      <c r="F6486" s="25">
        <f>IFERROR(_xlfn.XLOOKUP($B6486,'Reference Prices - Do Not Edit'!$C$4:$C$6575,'Reference Prices - Do Not Edit'!$I$4:$I$6575),0)</f>
        <v>0</v>
      </c>
    </row>
    <row r="6487" spans="2:6">
      <c r="B6487" s="475"/>
      <c r="C6487" s="380" t="str">
        <f>IFERROR(_xlfn.XLOOKUP($B6487,'Reference Prices - Do Not Edit'!$C$4:$C$6575,'Reference Prices - Do Not Edit'!$B$4:$B$6575),"-")</f>
        <v>-</v>
      </c>
      <c r="D6487" s="23">
        <f>IFERROR(_xlfn.XLOOKUP($B6487,'Reference Prices - Do Not Edit'!$C$4:$C$6575,'Reference Prices - Do Not Edit'!$D$4:$D$6575),0)</f>
        <v>0</v>
      </c>
      <c r="E6487" s="23">
        <f>IFERROR(_xlfn.XLOOKUP($B6487,'Reference Prices - Do Not Edit'!$C$4:$C$6575,'Reference Prices - Do Not Edit'!$E$4:$E$6575),0)</f>
        <v>0</v>
      </c>
      <c r="F6487" s="25">
        <f>IFERROR(_xlfn.XLOOKUP($B6487,'Reference Prices - Do Not Edit'!$C$4:$C$6575,'Reference Prices - Do Not Edit'!$I$4:$I$6575),0)</f>
        <v>0</v>
      </c>
    </row>
    <row r="6488" spans="2:6">
      <c r="B6488" s="475"/>
      <c r="C6488" s="380" t="str">
        <f>IFERROR(_xlfn.XLOOKUP($B6488,'Reference Prices - Do Not Edit'!$C$4:$C$6575,'Reference Prices - Do Not Edit'!$B$4:$B$6575),"-")</f>
        <v>-</v>
      </c>
      <c r="D6488" s="23">
        <f>IFERROR(_xlfn.XLOOKUP($B6488,'Reference Prices - Do Not Edit'!$C$4:$C$6575,'Reference Prices - Do Not Edit'!$D$4:$D$6575),0)</f>
        <v>0</v>
      </c>
      <c r="E6488" s="23">
        <f>IFERROR(_xlfn.XLOOKUP($B6488,'Reference Prices - Do Not Edit'!$C$4:$C$6575,'Reference Prices - Do Not Edit'!$E$4:$E$6575),0)</f>
        <v>0</v>
      </c>
      <c r="F6488" s="25">
        <f>IFERROR(_xlfn.XLOOKUP($B6488,'Reference Prices - Do Not Edit'!$C$4:$C$6575,'Reference Prices - Do Not Edit'!$I$4:$I$6575),0)</f>
        <v>0</v>
      </c>
    </row>
    <row r="6489" spans="2:6">
      <c r="B6489" s="475"/>
      <c r="C6489" s="380" t="str">
        <f>IFERROR(_xlfn.XLOOKUP($B6489,'Reference Prices - Do Not Edit'!$C$4:$C$6575,'Reference Prices - Do Not Edit'!$B$4:$B$6575),"-")</f>
        <v>-</v>
      </c>
      <c r="D6489" s="23">
        <f>IFERROR(_xlfn.XLOOKUP($B6489,'Reference Prices - Do Not Edit'!$C$4:$C$6575,'Reference Prices - Do Not Edit'!$D$4:$D$6575),0)</f>
        <v>0</v>
      </c>
      <c r="E6489" s="23">
        <f>IFERROR(_xlfn.XLOOKUP($B6489,'Reference Prices - Do Not Edit'!$C$4:$C$6575,'Reference Prices - Do Not Edit'!$E$4:$E$6575),0)</f>
        <v>0</v>
      </c>
      <c r="F6489" s="25">
        <f>IFERROR(_xlfn.XLOOKUP($B6489,'Reference Prices - Do Not Edit'!$C$4:$C$6575,'Reference Prices - Do Not Edit'!$I$4:$I$6575),0)</f>
        <v>0</v>
      </c>
    </row>
    <row r="6490" spans="2:6">
      <c r="B6490" s="475"/>
      <c r="C6490" s="380" t="str">
        <f>IFERROR(_xlfn.XLOOKUP($B6490,'Reference Prices - Do Not Edit'!$C$4:$C$6575,'Reference Prices - Do Not Edit'!$B$4:$B$6575),"-")</f>
        <v>-</v>
      </c>
      <c r="D6490" s="23">
        <f>IFERROR(_xlfn.XLOOKUP($B6490,'Reference Prices - Do Not Edit'!$C$4:$C$6575,'Reference Prices - Do Not Edit'!$D$4:$D$6575),0)</f>
        <v>0</v>
      </c>
      <c r="E6490" s="23">
        <f>IFERROR(_xlfn.XLOOKUP($B6490,'Reference Prices - Do Not Edit'!$C$4:$C$6575,'Reference Prices - Do Not Edit'!$E$4:$E$6575),0)</f>
        <v>0</v>
      </c>
      <c r="F6490" s="25">
        <f>IFERROR(_xlfn.XLOOKUP($B6490,'Reference Prices - Do Not Edit'!$C$4:$C$6575,'Reference Prices - Do Not Edit'!$I$4:$I$6575),0)</f>
        <v>0</v>
      </c>
    </row>
    <row r="6491" spans="2:6">
      <c r="B6491" s="475"/>
      <c r="C6491" s="380" t="str">
        <f>IFERROR(_xlfn.XLOOKUP($B6491,'Reference Prices - Do Not Edit'!$C$4:$C$6575,'Reference Prices - Do Not Edit'!$B$4:$B$6575),"-")</f>
        <v>-</v>
      </c>
      <c r="D6491" s="23">
        <f>IFERROR(_xlfn.XLOOKUP($B6491,'Reference Prices - Do Not Edit'!$C$4:$C$6575,'Reference Prices - Do Not Edit'!$D$4:$D$6575),0)</f>
        <v>0</v>
      </c>
      <c r="E6491" s="23">
        <f>IFERROR(_xlfn.XLOOKUP($B6491,'Reference Prices - Do Not Edit'!$C$4:$C$6575,'Reference Prices - Do Not Edit'!$E$4:$E$6575),0)</f>
        <v>0</v>
      </c>
      <c r="F6491" s="25">
        <f>IFERROR(_xlfn.XLOOKUP($B6491,'Reference Prices - Do Not Edit'!$C$4:$C$6575,'Reference Prices - Do Not Edit'!$I$4:$I$6575),0)</f>
        <v>0</v>
      </c>
    </row>
    <row r="6492" spans="2:6">
      <c r="B6492" s="475"/>
      <c r="C6492" s="380" t="str">
        <f>IFERROR(_xlfn.XLOOKUP($B6492,'Reference Prices - Do Not Edit'!$C$4:$C$6575,'Reference Prices - Do Not Edit'!$B$4:$B$6575),"-")</f>
        <v>-</v>
      </c>
      <c r="D6492" s="23">
        <f>IFERROR(_xlfn.XLOOKUP($B6492,'Reference Prices - Do Not Edit'!$C$4:$C$6575,'Reference Prices - Do Not Edit'!$D$4:$D$6575),0)</f>
        <v>0</v>
      </c>
      <c r="E6492" s="23">
        <f>IFERROR(_xlfn.XLOOKUP($B6492,'Reference Prices - Do Not Edit'!$C$4:$C$6575,'Reference Prices - Do Not Edit'!$E$4:$E$6575),0)</f>
        <v>0</v>
      </c>
      <c r="F6492" s="25">
        <f>IFERROR(_xlfn.XLOOKUP($B6492,'Reference Prices - Do Not Edit'!$C$4:$C$6575,'Reference Prices - Do Not Edit'!$I$4:$I$6575),0)</f>
        <v>0</v>
      </c>
    </row>
    <row r="6493" spans="2:6">
      <c r="B6493" s="475"/>
      <c r="C6493" s="380" t="str">
        <f>IFERROR(_xlfn.XLOOKUP($B6493,'Reference Prices - Do Not Edit'!$C$4:$C$6575,'Reference Prices - Do Not Edit'!$B$4:$B$6575),"-")</f>
        <v>-</v>
      </c>
      <c r="D6493" s="23">
        <f>IFERROR(_xlfn.XLOOKUP($B6493,'Reference Prices - Do Not Edit'!$C$4:$C$6575,'Reference Prices - Do Not Edit'!$D$4:$D$6575),0)</f>
        <v>0</v>
      </c>
      <c r="E6493" s="23">
        <f>IFERROR(_xlfn.XLOOKUP($B6493,'Reference Prices - Do Not Edit'!$C$4:$C$6575,'Reference Prices - Do Not Edit'!$E$4:$E$6575),0)</f>
        <v>0</v>
      </c>
      <c r="F6493" s="25">
        <f>IFERROR(_xlfn.XLOOKUP($B6493,'Reference Prices - Do Not Edit'!$C$4:$C$6575,'Reference Prices - Do Not Edit'!$I$4:$I$6575),0)</f>
        <v>0</v>
      </c>
    </row>
    <row r="6494" spans="2:6">
      <c r="B6494" s="475"/>
      <c r="C6494" s="380" t="str">
        <f>IFERROR(_xlfn.XLOOKUP($B6494,'Reference Prices - Do Not Edit'!$C$4:$C$6575,'Reference Prices - Do Not Edit'!$B$4:$B$6575),"-")</f>
        <v>-</v>
      </c>
      <c r="D6494" s="23">
        <f>IFERROR(_xlfn.XLOOKUP($B6494,'Reference Prices - Do Not Edit'!$C$4:$C$6575,'Reference Prices - Do Not Edit'!$D$4:$D$6575),0)</f>
        <v>0</v>
      </c>
      <c r="E6494" s="23">
        <f>IFERROR(_xlfn.XLOOKUP($B6494,'Reference Prices - Do Not Edit'!$C$4:$C$6575,'Reference Prices - Do Not Edit'!$E$4:$E$6575),0)</f>
        <v>0</v>
      </c>
      <c r="F6494" s="25">
        <f>IFERROR(_xlfn.XLOOKUP($B6494,'Reference Prices - Do Not Edit'!$C$4:$C$6575,'Reference Prices - Do Not Edit'!$I$4:$I$6575),0)</f>
        <v>0</v>
      </c>
    </row>
    <row r="6495" spans="2:6">
      <c r="B6495" s="475"/>
      <c r="C6495" s="380" t="str">
        <f>IFERROR(_xlfn.XLOOKUP($B6495,'Reference Prices - Do Not Edit'!$C$4:$C$6575,'Reference Prices - Do Not Edit'!$B$4:$B$6575),"-")</f>
        <v>-</v>
      </c>
      <c r="D6495" s="23">
        <f>IFERROR(_xlfn.XLOOKUP($B6495,'Reference Prices - Do Not Edit'!$C$4:$C$6575,'Reference Prices - Do Not Edit'!$D$4:$D$6575),0)</f>
        <v>0</v>
      </c>
      <c r="E6495" s="23">
        <f>IFERROR(_xlfn.XLOOKUP($B6495,'Reference Prices - Do Not Edit'!$C$4:$C$6575,'Reference Prices - Do Not Edit'!$E$4:$E$6575),0)</f>
        <v>0</v>
      </c>
      <c r="F6495" s="25">
        <f>IFERROR(_xlfn.XLOOKUP($B6495,'Reference Prices - Do Not Edit'!$C$4:$C$6575,'Reference Prices - Do Not Edit'!$I$4:$I$6575),0)</f>
        <v>0</v>
      </c>
    </row>
    <row r="6496" spans="2:6">
      <c r="B6496" s="475"/>
      <c r="C6496" s="380" t="str">
        <f>IFERROR(_xlfn.XLOOKUP($B6496,'Reference Prices - Do Not Edit'!$C$4:$C$6575,'Reference Prices - Do Not Edit'!$B$4:$B$6575),"-")</f>
        <v>-</v>
      </c>
      <c r="D6496" s="23">
        <f>IFERROR(_xlfn.XLOOKUP($B6496,'Reference Prices - Do Not Edit'!$C$4:$C$6575,'Reference Prices - Do Not Edit'!$D$4:$D$6575),0)</f>
        <v>0</v>
      </c>
      <c r="E6496" s="23">
        <f>IFERROR(_xlfn.XLOOKUP($B6496,'Reference Prices - Do Not Edit'!$C$4:$C$6575,'Reference Prices - Do Not Edit'!$E$4:$E$6575),0)</f>
        <v>0</v>
      </c>
      <c r="F6496" s="25">
        <f>IFERROR(_xlfn.XLOOKUP($B6496,'Reference Prices - Do Not Edit'!$C$4:$C$6575,'Reference Prices - Do Not Edit'!$I$4:$I$6575),0)</f>
        <v>0</v>
      </c>
    </row>
    <row r="6497" spans="2:6">
      <c r="B6497" s="475"/>
      <c r="C6497" s="380" t="str">
        <f>IFERROR(_xlfn.XLOOKUP($B6497,'Reference Prices - Do Not Edit'!$C$4:$C$6575,'Reference Prices - Do Not Edit'!$B$4:$B$6575),"-")</f>
        <v>-</v>
      </c>
      <c r="D6497" s="23">
        <f>IFERROR(_xlfn.XLOOKUP($B6497,'Reference Prices - Do Not Edit'!$C$4:$C$6575,'Reference Prices - Do Not Edit'!$D$4:$D$6575),0)</f>
        <v>0</v>
      </c>
      <c r="E6497" s="23">
        <f>IFERROR(_xlfn.XLOOKUP($B6497,'Reference Prices - Do Not Edit'!$C$4:$C$6575,'Reference Prices - Do Not Edit'!$E$4:$E$6575),0)</f>
        <v>0</v>
      </c>
      <c r="F6497" s="25">
        <f>IFERROR(_xlfn.XLOOKUP($B6497,'Reference Prices - Do Not Edit'!$C$4:$C$6575,'Reference Prices - Do Not Edit'!$I$4:$I$6575),0)</f>
        <v>0</v>
      </c>
    </row>
    <row r="6498" spans="2:6">
      <c r="B6498" s="475"/>
      <c r="C6498" s="380" t="str">
        <f>IFERROR(_xlfn.XLOOKUP($B6498,'Reference Prices - Do Not Edit'!$C$4:$C$6575,'Reference Prices - Do Not Edit'!$B$4:$B$6575),"-")</f>
        <v>-</v>
      </c>
      <c r="D6498" s="23">
        <f>IFERROR(_xlfn.XLOOKUP($B6498,'Reference Prices - Do Not Edit'!$C$4:$C$6575,'Reference Prices - Do Not Edit'!$D$4:$D$6575),0)</f>
        <v>0</v>
      </c>
      <c r="E6498" s="23">
        <f>IFERROR(_xlfn.XLOOKUP($B6498,'Reference Prices - Do Not Edit'!$C$4:$C$6575,'Reference Prices - Do Not Edit'!$E$4:$E$6575),0)</f>
        <v>0</v>
      </c>
      <c r="F6498" s="25">
        <f>IFERROR(_xlfn.XLOOKUP($B6498,'Reference Prices - Do Not Edit'!$C$4:$C$6575,'Reference Prices - Do Not Edit'!$I$4:$I$6575),0)</f>
        <v>0</v>
      </c>
    </row>
    <row r="6499" spans="2:6">
      <c r="B6499" s="475"/>
      <c r="C6499" s="380" t="str">
        <f>IFERROR(_xlfn.XLOOKUP($B6499,'Reference Prices - Do Not Edit'!$C$4:$C$6575,'Reference Prices - Do Not Edit'!$B$4:$B$6575),"-")</f>
        <v>-</v>
      </c>
      <c r="D6499" s="23">
        <f>IFERROR(_xlfn.XLOOKUP($B6499,'Reference Prices - Do Not Edit'!$C$4:$C$6575,'Reference Prices - Do Not Edit'!$D$4:$D$6575),0)</f>
        <v>0</v>
      </c>
      <c r="E6499" s="23">
        <f>IFERROR(_xlfn.XLOOKUP($B6499,'Reference Prices - Do Not Edit'!$C$4:$C$6575,'Reference Prices - Do Not Edit'!$E$4:$E$6575),0)</f>
        <v>0</v>
      </c>
      <c r="F6499" s="25">
        <f>IFERROR(_xlfn.XLOOKUP($B6499,'Reference Prices - Do Not Edit'!$C$4:$C$6575,'Reference Prices - Do Not Edit'!$I$4:$I$6575),0)</f>
        <v>0</v>
      </c>
    </row>
    <row r="6500" spans="2:6">
      <c r="B6500" s="475"/>
      <c r="C6500" s="380" t="str">
        <f>IFERROR(_xlfn.XLOOKUP($B6500,'Reference Prices - Do Not Edit'!$C$4:$C$6575,'Reference Prices - Do Not Edit'!$B$4:$B$6575),"-")</f>
        <v>-</v>
      </c>
      <c r="D6500" s="23">
        <f>IFERROR(_xlfn.XLOOKUP($B6500,'Reference Prices - Do Not Edit'!$C$4:$C$6575,'Reference Prices - Do Not Edit'!$D$4:$D$6575),0)</f>
        <v>0</v>
      </c>
      <c r="E6500" s="23">
        <f>IFERROR(_xlfn.XLOOKUP($B6500,'Reference Prices - Do Not Edit'!$C$4:$C$6575,'Reference Prices - Do Not Edit'!$E$4:$E$6575),0)</f>
        <v>0</v>
      </c>
      <c r="F6500" s="25">
        <f>IFERROR(_xlfn.XLOOKUP($B6500,'Reference Prices - Do Not Edit'!$C$4:$C$6575,'Reference Prices - Do Not Edit'!$I$4:$I$6575),0)</f>
        <v>0</v>
      </c>
    </row>
    <row r="6501" spans="2:6">
      <c r="B6501" s="475"/>
      <c r="C6501" s="380" t="str">
        <f>IFERROR(_xlfn.XLOOKUP($B6501,'Reference Prices - Do Not Edit'!$C$4:$C$6575,'Reference Prices - Do Not Edit'!$B$4:$B$6575),"-")</f>
        <v>-</v>
      </c>
      <c r="D6501" s="23">
        <f>IFERROR(_xlfn.XLOOKUP($B6501,'Reference Prices - Do Not Edit'!$C$4:$C$6575,'Reference Prices - Do Not Edit'!$D$4:$D$6575),0)</f>
        <v>0</v>
      </c>
      <c r="E6501" s="23">
        <f>IFERROR(_xlfn.XLOOKUP($B6501,'Reference Prices - Do Not Edit'!$C$4:$C$6575,'Reference Prices - Do Not Edit'!$E$4:$E$6575),0)</f>
        <v>0</v>
      </c>
      <c r="F6501" s="25">
        <f>IFERROR(_xlfn.XLOOKUP($B6501,'Reference Prices - Do Not Edit'!$C$4:$C$6575,'Reference Prices - Do Not Edit'!$I$4:$I$6575),0)</f>
        <v>0</v>
      </c>
    </row>
    <row r="6502" spans="2:6">
      <c r="B6502" s="475"/>
      <c r="C6502" s="380" t="str">
        <f>IFERROR(_xlfn.XLOOKUP($B6502,'Reference Prices - Do Not Edit'!$C$4:$C$6575,'Reference Prices - Do Not Edit'!$B$4:$B$6575),"-")</f>
        <v>-</v>
      </c>
      <c r="D6502" s="23">
        <f>IFERROR(_xlfn.XLOOKUP($B6502,'Reference Prices - Do Not Edit'!$C$4:$C$6575,'Reference Prices - Do Not Edit'!$D$4:$D$6575),0)</f>
        <v>0</v>
      </c>
      <c r="E6502" s="23">
        <f>IFERROR(_xlfn.XLOOKUP($B6502,'Reference Prices - Do Not Edit'!$C$4:$C$6575,'Reference Prices - Do Not Edit'!$E$4:$E$6575),0)</f>
        <v>0</v>
      </c>
      <c r="F6502" s="25">
        <f>IFERROR(_xlfn.XLOOKUP($B6502,'Reference Prices - Do Not Edit'!$C$4:$C$6575,'Reference Prices - Do Not Edit'!$I$4:$I$6575),0)</f>
        <v>0</v>
      </c>
    </row>
    <row r="6503" spans="2:6">
      <c r="B6503" s="475"/>
      <c r="C6503" s="380" t="str">
        <f>IFERROR(_xlfn.XLOOKUP($B6503,'Reference Prices - Do Not Edit'!$C$4:$C$6575,'Reference Prices - Do Not Edit'!$B$4:$B$6575),"-")</f>
        <v>-</v>
      </c>
      <c r="D6503" s="23">
        <f>IFERROR(_xlfn.XLOOKUP($B6503,'Reference Prices - Do Not Edit'!$C$4:$C$6575,'Reference Prices - Do Not Edit'!$D$4:$D$6575),0)</f>
        <v>0</v>
      </c>
      <c r="E6503" s="23">
        <f>IFERROR(_xlfn.XLOOKUP($B6503,'Reference Prices - Do Not Edit'!$C$4:$C$6575,'Reference Prices - Do Not Edit'!$E$4:$E$6575),0)</f>
        <v>0</v>
      </c>
      <c r="F6503" s="25">
        <f>IFERROR(_xlfn.XLOOKUP($B6503,'Reference Prices - Do Not Edit'!$C$4:$C$6575,'Reference Prices - Do Not Edit'!$I$4:$I$6575),0)</f>
        <v>0</v>
      </c>
    </row>
    <row r="6504" spans="2:6">
      <c r="B6504" s="475"/>
      <c r="C6504" s="380" t="str">
        <f>IFERROR(_xlfn.XLOOKUP($B6504,'Reference Prices - Do Not Edit'!$C$4:$C$6575,'Reference Prices - Do Not Edit'!$B$4:$B$6575),"-")</f>
        <v>-</v>
      </c>
      <c r="D6504" s="23">
        <f>IFERROR(_xlfn.XLOOKUP($B6504,'Reference Prices - Do Not Edit'!$C$4:$C$6575,'Reference Prices - Do Not Edit'!$D$4:$D$6575),0)</f>
        <v>0</v>
      </c>
      <c r="E6504" s="23">
        <f>IFERROR(_xlfn.XLOOKUP($B6504,'Reference Prices - Do Not Edit'!$C$4:$C$6575,'Reference Prices - Do Not Edit'!$E$4:$E$6575),0)</f>
        <v>0</v>
      </c>
      <c r="F6504" s="25">
        <f>IFERROR(_xlfn.XLOOKUP($B6504,'Reference Prices - Do Not Edit'!$C$4:$C$6575,'Reference Prices - Do Not Edit'!$I$4:$I$6575),0)</f>
        <v>0</v>
      </c>
    </row>
    <row r="6505" spans="2:6">
      <c r="B6505" s="475"/>
      <c r="C6505" s="380" t="str">
        <f>IFERROR(_xlfn.XLOOKUP($B6505,'Reference Prices - Do Not Edit'!$C$4:$C$6575,'Reference Prices - Do Not Edit'!$B$4:$B$6575),"-")</f>
        <v>-</v>
      </c>
      <c r="D6505" s="23">
        <f>IFERROR(_xlfn.XLOOKUP($B6505,'Reference Prices - Do Not Edit'!$C$4:$C$6575,'Reference Prices - Do Not Edit'!$D$4:$D$6575),0)</f>
        <v>0</v>
      </c>
      <c r="E6505" s="23">
        <f>IFERROR(_xlfn.XLOOKUP($B6505,'Reference Prices - Do Not Edit'!$C$4:$C$6575,'Reference Prices - Do Not Edit'!$E$4:$E$6575),0)</f>
        <v>0</v>
      </c>
      <c r="F6505" s="25">
        <f>IFERROR(_xlfn.XLOOKUP($B6505,'Reference Prices - Do Not Edit'!$C$4:$C$6575,'Reference Prices - Do Not Edit'!$I$4:$I$6575),0)</f>
        <v>0</v>
      </c>
    </row>
    <row r="6506" spans="2:6">
      <c r="B6506" s="475"/>
      <c r="C6506" s="380" t="str">
        <f>IFERROR(_xlfn.XLOOKUP($B6506,'Reference Prices - Do Not Edit'!$C$4:$C$6575,'Reference Prices - Do Not Edit'!$B$4:$B$6575),"-")</f>
        <v>-</v>
      </c>
      <c r="D6506" s="23">
        <f>IFERROR(_xlfn.XLOOKUP($B6506,'Reference Prices - Do Not Edit'!$C$4:$C$6575,'Reference Prices - Do Not Edit'!$D$4:$D$6575),0)</f>
        <v>0</v>
      </c>
      <c r="E6506" s="23">
        <f>IFERROR(_xlfn.XLOOKUP($B6506,'Reference Prices - Do Not Edit'!$C$4:$C$6575,'Reference Prices - Do Not Edit'!$E$4:$E$6575),0)</f>
        <v>0</v>
      </c>
      <c r="F6506" s="25">
        <f>IFERROR(_xlfn.XLOOKUP($B6506,'Reference Prices - Do Not Edit'!$C$4:$C$6575,'Reference Prices - Do Not Edit'!$I$4:$I$6575),0)</f>
        <v>0</v>
      </c>
    </row>
    <row r="6507" spans="2:6">
      <c r="B6507" s="475"/>
      <c r="C6507" s="380" t="str">
        <f>IFERROR(_xlfn.XLOOKUP($B6507,'Reference Prices - Do Not Edit'!$C$4:$C$6575,'Reference Prices - Do Not Edit'!$B$4:$B$6575),"-")</f>
        <v>-</v>
      </c>
      <c r="D6507" s="23">
        <f>IFERROR(_xlfn.XLOOKUP($B6507,'Reference Prices - Do Not Edit'!$C$4:$C$6575,'Reference Prices - Do Not Edit'!$D$4:$D$6575),0)</f>
        <v>0</v>
      </c>
      <c r="E6507" s="23">
        <f>IFERROR(_xlfn.XLOOKUP($B6507,'Reference Prices - Do Not Edit'!$C$4:$C$6575,'Reference Prices - Do Not Edit'!$E$4:$E$6575),0)</f>
        <v>0</v>
      </c>
      <c r="F6507" s="25">
        <f>IFERROR(_xlfn.XLOOKUP($B6507,'Reference Prices - Do Not Edit'!$C$4:$C$6575,'Reference Prices - Do Not Edit'!$I$4:$I$6575),0)</f>
        <v>0</v>
      </c>
    </row>
    <row r="6508" spans="2:6">
      <c r="B6508" s="475"/>
      <c r="C6508" s="380" t="str">
        <f>IFERROR(_xlfn.XLOOKUP($B6508,'Reference Prices - Do Not Edit'!$C$4:$C$6575,'Reference Prices - Do Not Edit'!$B$4:$B$6575),"-")</f>
        <v>-</v>
      </c>
      <c r="D6508" s="23">
        <f>IFERROR(_xlfn.XLOOKUP($B6508,'Reference Prices - Do Not Edit'!$C$4:$C$6575,'Reference Prices - Do Not Edit'!$D$4:$D$6575),0)</f>
        <v>0</v>
      </c>
      <c r="E6508" s="23">
        <f>IFERROR(_xlfn.XLOOKUP($B6508,'Reference Prices - Do Not Edit'!$C$4:$C$6575,'Reference Prices - Do Not Edit'!$E$4:$E$6575),0)</f>
        <v>0</v>
      </c>
      <c r="F6508" s="25">
        <f>IFERROR(_xlfn.XLOOKUP($B6508,'Reference Prices - Do Not Edit'!$C$4:$C$6575,'Reference Prices - Do Not Edit'!$I$4:$I$6575),0)</f>
        <v>0</v>
      </c>
    </row>
    <row r="6509" spans="2:6">
      <c r="B6509" s="475"/>
      <c r="C6509" s="380" t="str">
        <f>IFERROR(_xlfn.XLOOKUP($B6509,'Reference Prices - Do Not Edit'!$C$4:$C$6575,'Reference Prices - Do Not Edit'!$B$4:$B$6575),"-")</f>
        <v>-</v>
      </c>
      <c r="D6509" s="23">
        <f>IFERROR(_xlfn.XLOOKUP($B6509,'Reference Prices - Do Not Edit'!$C$4:$C$6575,'Reference Prices - Do Not Edit'!$D$4:$D$6575),0)</f>
        <v>0</v>
      </c>
      <c r="E6509" s="23">
        <f>IFERROR(_xlfn.XLOOKUP($B6509,'Reference Prices - Do Not Edit'!$C$4:$C$6575,'Reference Prices - Do Not Edit'!$E$4:$E$6575),0)</f>
        <v>0</v>
      </c>
      <c r="F6509" s="25">
        <f>IFERROR(_xlfn.XLOOKUP($B6509,'Reference Prices - Do Not Edit'!$C$4:$C$6575,'Reference Prices - Do Not Edit'!$I$4:$I$6575),0)</f>
        <v>0</v>
      </c>
    </row>
    <row r="6510" spans="2:6">
      <c r="B6510" s="475"/>
      <c r="C6510" s="380" t="str">
        <f>IFERROR(_xlfn.XLOOKUP($B6510,'Reference Prices - Do Not Edit'!$C$4:$C$6575,'Reference Prices - Do Not Edit'!$B$4:$B$6575),"-")</f>
        <v>-</v>
      </c>
      <c r="D6510" s="23">
        <f>IFERROR(_xlfn.XLOOKUP($B6510,'Reference Prices - Do Not Edit'!$C$4:$C$6575,'Reference Prices - Do Not Edit'!$D$4:$D$6575),0)</f>
        <v>0</v>
      </c>
      <c r="E6510" s="23">
        <f>IFERROR(_xlfn.XLOOKUP($B6510,'Reference Prices - Do Not Edit'!$C$4:$C$6575,'Reference Prices - Do Not Edit'!$E$4:$E$6575),0)</f>
        <v>0</v>
      </c>
      <c r="F6510" s="25">
        <f>IFERROR(_xlfn.XLOOKUP($B6510,'Reference Prices - Do Not Edit'!$C$4:$C$6575,'Reference Prices - Do Not Edit'!$I$4:$I$6575),0)</f>
        <v>0</v>
      </c>
    </row>
    <row r="6511" spans="2:6">
      <c r="B6511" s="475"/>
      <c r="C6511" s="380" t="str">
        <f>IFERROR(_xlfn.XLOOKUP($B6511,'Reference Prices - Do Not Edit'!$C$4:$C$6575,'Reference Prices - Do Not Edit'!$B$4:$B$6575),"-")</f>
        <v>-</v>
      </c>
      <c r="D6511" s="23">
        <f>IFERROR(_xlfn.XLOOKUP($B6511,'Reference Prices - Do Not Edit'!$C$4:$C$6575,'Reference Prices - Do Not Edit'!$D$4:$D$6575),0)</f>
        <v>0</v>
      </c>
      <c r="E6511" s="23">
        <f>IFERROR(_xlfn.XLOOKUP($B6511,'Reference Prices - Do Not Edit'!$C$4:$C$6575,'Reference Prices - Do Not Edit'!$E$4:$E$6575),0)</f>
        <v>0</v>
      </c>
      <c r="F6511" s="25">
        <f>IFERROR(_xlfn.XLOOKUP($B6511,'Reference Prices - Do Not Edit'!$C$4:$C$6575,'Reference Prices - Do Not Edit'!$I$4:$I$6575),0)</f>
        <v>0</v>
      </c>
    </row>
    <row r="6512" spans="2:6">
      <c r="B6512" s="475"/>
      <c r="C6512" s="380" t="str">
        <f>IFERROR(_xlfn.XLOOKUP($B6512,'Reference Prices - Do Not Edit'!$C$4:$C$6575,'Reference Prices - Do Not Edit'!$B$4:$B$6575),"-")</f>
        <v>-</v>
      </c>
      <c r="D6512" s="23">
        <f>IFERROR(_xlfn.XLOOKUP($B6512,'Reference Prices - Do Not Edit'!$C$4:$C$6575,'Reference Prices - Do Not Edit'!$D$4:$D$6575),0)</f>
        <v>0</v>
      </c>
      <c r="E6512" s="23">
        <f>IFERROR(_xlfn.XLOOKUP($B6512,'Reference Prices - Do Not Edit'!$C$4:$C$6575,'Reference Prices - Do Not Edit'!$E$4:$E$6575),0)</f>
        <v>0</v>
      </c>
      <c r="F6512" s="25">
        <f>IFERROR(_xlfn.XLOOKUP($B6512,'Reference Prices - Do Not Edit'!$C$4:$C$6575,'Reference Prices - Do Not Edit'!$I$4:$I$6575),0)</f>
        <v>0</v>
      </c>
    </row>
    <row r="6513" spans="2:6">
      <c r="B6513" s="475"/>
      <c r="C6513" s="380" t="str">
        <f>IFERROR(_xlfn.XLOOKUP($B6513,'Reference Prices - Do Not Edit'!$C$4:$C$6575,'Reference Prices - Do Not Edit'!$B$4:$B$6575),"-")</f>
        <v>-</v>
      </c>
      <c r="D6513" s="23">
        <f>IFERROR(_xlfn.XLOOKUP($B6513,'Reference Prices - Do Not Edit'!$C$4:$C$6575,'Reference Prices - Do Not Edit'!$D$4:$D$6575),0)</f>
        <v>0</v>
      </c>
      <c r="E6513" s="23">
        <f>IFERROR(_xlfn.XLOOKUP($B6513,'Reference Prices - Do Not Edit'!$C$4:$C$6575,'Reference Prices - Do Not Edit'!$E$4:$E$6575),0)</f>
        <v>0</v>
      </c>
      <c r="F6513" s="25">
        <f>IFERROR(_xlfn.XLOOKUP($B6513,'Reference Prices - Do Not Edit'!$C$4:$C$6575,'Reference Prices - Do Not Edit'!$I$4:$I$6575),0)</f>
        <v>0</v>
      </c>
    </row>
    <row r="6514" spans="2:6">
      <c r="B6514" s="475"/>
      <c r="C6514" s="380" t="str">
        <f>IFERROR(_xlfn.XLOOKUP($B6514,'Reference Prices - Do Not Edit'!$C$4:$C$6575,'Reference Prices - Do Not Edit'!$B$4:$B$6575),"-")</f>
        <v>-</v>
      </c>
      <c r="D6514" s="23">
        <f>IFERROR(_xlfn.XLOOKUP($B6514,'Reference Prices - Do Not Edit'!$C$4:$C$6575,'Reference Prices - Do Not Edit'!$D$4:$D$6575),0)</f>
        <v>0</v>
      </c>
      <c r="E6514" s="23">
        <f>IFERROR(_xlfn.XLOOKUP($B6514,'Reference Prices - Do Not Edit'!$C$4:$C$6575,'Reference Prices - Do Not Edit'!$E$4:$E$6575),0)</f>
        <v>0</v>
      </c>
      <c r="F6514" s="25">
        <f>IFERROR(_xlfn.XLOOKUP($B6514,'Reference Prices - Do Not Edit'!$C$4:$C$6575,'Reference Prices - Do Not Edit'!$I$4:$I$6575),0)</f>
        <v>0</v>
      </c>
    </row>
    <row r="6515" spans="2:6">
      <c r="B6515" s="475"/>
      <c r="C6515" s="380" t="str">
        <f>IFERROR(_xlfn.XLOOKUP($B6515,'Reference Prices - Do Not Edit'!$C$4:$C$6575,'Reference Prices - Do Not Edit'!$B$4:$B$6575),"-")</f>
        <v>-</v>
      </c>
      <c r="D6515" s="23">
        <f>IFERROR(_xlfn.XLOOKUP($B6515,'Reference Prices - Do Not Edit'!$C$4:$C$6575,'Reference Prices - Do Not Edit'!$D$4:$D$6575),0)</f>
        <v>0</v>
      </c>
      <c r="E6515" s="23">
        <f>IFERROR(_xlfn.XLOOKUP($B6515,'Reference Prices - Do Not Edit'!$C$4:$C$6575,'Reference Prices - Do Not Edit'!$E$4:$E$6575),0)</f>
        <v>0</v>
      </c>
      <c r="F6515" s="25">
        <f>IFERROR(_xlfn.XLOOKUP($B6515,'Reference Prices - Do Not Edit'!$C$4:$C$6575,'Reference Prices - Do Not Edit'!$I$4:$I$6575),0)</f>
        <v>0</v>
      </c>
    </row>
    <row r="6516" spans="2:6">
      <c r="B6516" s="475"/>
      <c r="C6516" s="380" t="str">
        <f>IFERROR(_xlfn.XLOOKUP($B6516,'Reference Prices - Do Not Edit'!$C$4:$C$6575,'Reference Prices - Do Not Edit'!$B$4:$B$6575),"-")</f>
        <v>-</v>
      </c>
      <c r="D6516" s="23">
        <f>IFERROR(_xlfn.XLOOKUP($B6516,'Reference Prices - Do Not Edit'!$C$4:$C$6575,'Reference Prices - Do Not Edit'!$D$4:$D$6575),0)</f>
        <v>0</v>
      </c>
      <c r="E6516" s="23">
        <f>IFERROR(_xlfn.XLOOKUP($B6516,'Reference Prices - Do Not Edit'!$C$4:$C$6575,'Reference Prices - Do Not Edit'!$E$4:$E$6575),0)</f>
        <v>0</v>
      </c>
      <c r="F6516" s="25">
        <f>IFERROR(_xlfn.XLOOKUP($B6516,'Reference Prices - Do Not Edit'!$C$4:$C$6575,'Reference Prices - Do Not Edit'!$I$4:$I$6575),0)</f>
        <v>0</v>
      </c>
    </row>
    <row r="6517" spans="2:6">
      <c r="B6517" s="475"/>
      <c r="C6517" s="380" t="str">
        <f>IFERROR(_xlfn.XLOOKUP($B6517,'Reference Prices - Do Not Edit'!$C$4:$C$6575,'Reference Prices - Do Not Edit'!$B$4:$B$6575),"-")</f>
        <v>-</v>
      </c>
      <c r="D6517" s="23">
        <f>IFERROR(_xlfn.XLOOKUP($B6517,'Reference Prices - Do Not Edit'!$C$4:$C$6575,'Reference Prices - Do Not Edit'!$D$4:$D$6575),0)</f>
        <v>0</v>
      </c>
      <c r="E6517" s="23">
        <f>IFERROR(_xlfn.XLOOKUP($B6517,'Reference Prices - Do Not Edit'!$C$4:$C$6575,'Reference Prices - Do Not Edit'!$E$4:$E$6575),0)</f>
        <v>0</v>
      </c>
      <c r="F6517" s="25">
        <f>IFERROR(_xlfn.XLOOKUP($B6517,'Reference Prices - Do Not Edit'!$C$4:$C$6575,'Reference Prices - Do Not Edit'!$I$4:$I$6575),0)</f>
        <v>0</v>
      </c>
    </row>
    <row r="6518" spans="2:6">
      <c r="B6518" s="475"/>
      <c r="C6518" s="380" t="str">
        <f>IFERROR(_xlfn.XLOOKUP($B6518,'Reference Prices - Do Not Edit'!$C$4:$C$6575,'Reference Prices - Do Not Edit'!$B$4:$B$6575),"-")</f>
        <v>-</v>
      </c>
      <c r="D6518" s="23">
        <f>IFERROR(_xlfn.XLOOKUP($B6518,'Reference Prices - Do Not Edit'!$C$4:$C$6575,'Reference Prices - Do Not Edit'!$D$4:$D$6575),0)</f>
        <v>0</v>
      </c>
      <c r="E6518" s="23">
        <f>IFERROR(_xlfn.XLOOKUP($B6518,'Reference Prices - Do Not Edit'!$C$4:$C$6575,'Reference Prices - Do Not Edit'!$E$4:$E$6575),0)</f>
        <v>0</v>
      </c>
      <c r="F6518" s="25">
        <f>IFERROR(_xlfn.XLOOKUP($B6518,'Reference Prices - Do Not Edit'!$C$4:$C$6575,'Reference Prices - Do Not Edit'!$I$4:$I$6575),0)</f>
        <v>0</v>
      </c>
    </row>
    <row r="6519" spans="2:6">
      <c r="B6519" s="475"/>
      <c r="C6519" s="380" t="str">
        <f>IFERROR(_xlfn.XLOOKUP($B6519,'Reference Prices - Do Not Edit'!$C$4:$C$6575,'Reference Prices - Do Not Edit'!$B$4:$B$6575),"-")</f>
        <v>-</v>
      </c>
      <c r="D6519" s="23">
        <f>IFERROR(_xlfn.XLOOKUP($B6519,'Reference Prices - Do Not Edit'!$C$4:$C$6575,'Reference Prices - Do Not Edit'!$D$4:$D$6575),0)</f>
        <v>0</v>
      </c>
      <c r="E6519" s="23">
        <f>IFERROR(_xlfn.XLOOKUP($B6519,'Reference Prices - Do Not Edit'!$C$4:$C$6575,'Reference Prices - Do Not Edit'!$E$4:$E$6575),0)</f>
        <v>0</v>
      </c>
      <c r="F6519" s="25">
        <f>IFERROR(_xlfn.XLOOKUP($B6519,'Reference Prices - Do Not Edit'!$C$4:$C$6575,'Reference Prices - Do Not Edit'!$I$4:$I$6575),0)</f>
        <v>0</v>
      </c>
    </row>
    <row r="6520" spans="2:6">
      <c r="B6520" s="475"/>
      <c r="C6520" s="380" t="str">
        <f>IFERROR(_xlfn.XLOOKUP($B6520,'Reference Prices - Do Not Edit'!$C$4:$C$6575,'Reference Prices - Do Not Edit'!$B$4:$B$6575),"-")</f>
        <v>-</v>
      </c>
      <c r="D6520" s="23">
        <f>IFERROR(_xlfn.XLOOKUP($B6520,'Reference Prices - Do Not Edit'!$C$4:$C$6575,'Reference Prices - Do Not Edit'!$D$4:$D$6575),0)</f>
        <v>0</v>
      </c>
      <c r="E6520" s="23">
        <f>IFERROR(_xlfn.XLOOKUP($B6520,'Reference Prices - Do Not Edit'!$C$4:$C$6575,'Reference Prices - Do Not Edit'!$E$4:$E$6575),0)</f>
        <v>0</v>
      </c>
      <c r="F6520" s="25">
        <f>IFERROR(_xlfn.XLOOKUP($B6520,'Reference Prices - Do Not Edit'!$C$4:$C$6575,'Reference Prices - Do Not Edit'!$I$4:$I$6575),0)</f>
        <v>0</v>
      </c>
    </row>
    <row r="6521" spans="2:6">
      <c r="B6521" s="475"/>
      <c r="C6521" s="380" t="str">
        <f>IFERROR(_xlfn.XLOOKUP($B6521,'Reference Prices - Do Not Edit'!$C$4:$C$6575,'Reference Prices - Do Not Edit'!$B$4:$B$6575),"-")</f>
        <v>-</v>
      </c>
      <c r="D6521" s="23">
        <f>IFERROR(_xlfn.XLOOKUP($B6521,'Reference Prices - Do Not Edit'!$C$4:$C$6575,'Reference Prices - Do Not Edit'!$D$4:$D$6575),0)</f>
        <v>0</v>
      </c>
      <c r="E6521" s="23">
        <f>IFERROR(_xlfn.XLOOKUP($B6521,'Reference Prices - Do Not Edit'!$C$4:$C$6575,'Reference Prices - Do Not Edit'!$E$4:$E$6575),0)</f>
        <v>0</v>
      </c>
      <c r="F6521" s="25">
        <f>IFERROR(_xlfn.XLOOKUP($B6521,'Reference Prices - Do Not Edit'!$C$4:$C$6575,'Reference Prices - Do Not Edit'!$I$4:$I$6575),0)</f>
        <v>0</v>
      </c>
    </row>
    <row r="6522" spans="2:6">
      <c r="B6522" s="475"/>
      <c r="C6522" s="380" t="str">
        <f>IFERROR(_xlfn.XLOOKUP($B6522,'Reference Prices - Do Not Edit'!$C$4:$C$6575,'Reference Prices - Do Not Edit'!$B$4:$B$6575),"-")</f>
        <v>-</v>
      </c>
      <c r="D6522" s="23">
        <f>IFERROR(_xlfn.XLOOKUP($B6522,'Reference Prices - Do Not Edit'!$C$4:$C$6575,'Reference Prices - Do Not Edit'!$D$4:$D$6575),0)</f>
        <v>0</v>
      </c>
      <c r="E6522" s="23">
        <f>IFERROR(_xlfn.XLOOKUP($B6522,'Reference Prices - Do Not Edit'!$C$4:$C$6575,'Reference Prices - Do Not Edit'!$E$4:$E$6575),0)</f>
        <v>0</v>
      </c>
      <c r="F6522" s="25">
        <f>IFERROR(_xlfn.XLOOKUP($B6522,'Reference Prices - Do Not Edit'!$C$4:$C$6575,'Reference Prices - Do Not Edit'!$I$4:$I$6575),0)</f>
        <v>0</v>
      </c>
    </row>
    <row r="6523" spans="2:6">
      <c r="B6523" s="475"/>
      <c r="C6523" s="380" t="str">
        <f>IFERROR(_xlfn.XLOOKUP($B6523,'Reference Prices - Do Not Edit'!$C$4:$C$6575,'Reference Prices - Do Not Edit'!$B$4:$B$6575),"-")</f>
        <v>-</v>
      </c>
      <c r="D6523" s="23">
        <f>IFERROR(_xlfn.XLOOKUP($B6523,'Reference Prices - Do Not Edit'!$C$4:$C$6575,'Reference Prices - Do Not Edit'!$D$4:$D$6575),0)</f>
        <v>0</v>
      </c>
      <c r="E6523" s="23">
        <f>IFERROR(_xlfn.XLOOKUP($B6523,'Reference Prices - Do Not Edit'!$C$4:$C$6575,'Reference Prices - Do Not Edit'!$E$4:$E$6575),0)</f>
        <v>0</v>
      </c>
      <c r="F6523" s="25">
        <f>IFERROR(_xlfn.XLOOKUP($B6523,'Reference Prices - Do Not Edit'!$C$4:$C$6575,'Reference Prices - Do Not Edit'!$I$4:$I$6575),0)</f>
        <v>0</v>
      </c>
    </row>
    <row r="6524" spans="2:6">
      <c r="B6524" s="475"/>
      <c r="C6524" s="380" t="str">
        <f>IFERROR(_xlfn.XLOOKUP($B6524,'Reference Prices - Do Not Edit'!$C$4:$C$6575,'Reference Prices - Do Not Edit'!$B$4:$B$6575),"-")</f>
        <v>-</v>
      </c>
      <c r="D6524" s="23">
        <f>IFERROR(_xlfn.XLOOKUP($B6524,'Reference Prices - Do Not Edit'!$C$4:$C$6575,'Reference Prices - Do Not Edit'!$D$4:$D$6575),0)</f>
        <v>0</v>
      </c>
      <c r="E6524" s="23">
        <f>IFERROR(_xlfn.XLOOKUP($B6524,'Reference Prices - Do Not Edit'!$C$4:$C$6575,'Reference Prices - Do Not Edit'!$E$4:$E$6575),0)</f>
        <v>0</v>
      </c>
      <c r="F6524" s="25">
        <f>IFERROR(_xlfn.XLOOKUP($B6524,'Reference Prices - Do Not Edit'!$C$4:$C$6575,'Reference Prices - Do Not Edit'!$I$4:$I$6575),0)</f>
        <v>0</v>
      </c>
    </row>
    <row r="6525" spans="2:6">
      <c r="B6525" s="475"/>
      <c r="C6525" s="380" t="str">
        <f>IFERROR(_xlfn.XLOOKUP($B6525,'Reference Prices - Do Not Edit'!$C$4:$C$6575,'Reference Prices - Do Not Edit'!$B$4:$B$6575),"-")</f>
        <v>-</v>
      </c>
      <c r="D6525" s="23">
        <f>IFERROR(_xlfn.XLOOKUP($B6525,'Reference Prices - Do Not Edit'!$C$4:$C$6575,'Reference Prices - Do Not Edit'!$D$4:$D$6575),0)</f>
        <v>0</v>
      </c>
      <c r="E6525" s="23">
        <f>IFERROR(_xlfn.XLOOKUP($B6525,'Reference Prices - Do Not Edit'!$C$4:$C$6575,'Reference Prices - Do Not Edit'!$E$4:$E$6575),0)</f>
        <v>0</v>
      </c>
      <c r="F6525" s="25">
        <f>IFERROR(_xlfn.XLOOKUP($B6525,'Reference Prices - Do Not Edit'!$C$4:$C$6575,'Reference Prices - Do Not Edit'!$I$4:$I$6575),0)</f>
        <v>0</v>
      </c>
    </row>
    <row r="6526" spans="2:6">
      <c r="B6526" s="475"/>
      <c r="C6526" s="380" t="str">
        <f>IFERROR(_xlfn.XLOOKUP($B6526,'Reference Prices - Do Not Edit'!$C$4:$C$6575,'Reference Prices - Do Not Edit'!$B$4:$B$6575),"-")</f>
        <v>-</v>
      </c>
      <c r="D6526" s="23">
        <f>IFERROR(_xlfn.XLOOKUP($B6526,'Reference Prices - Do Not Edit'!$C$4:$C$6575,'Reference Prices - Do Not Edit'!$D$4:$D$6575),0)</f>
        <v>0</v>
      </c>
      <c r="E6526" s="23">
        <f>IFERROR(_xlfn.XLOOKUP($B6526,'Reference Prices - Do Not Edit'!$C$4:$C$6575,'Reference Prices - Do Not Edit'!$E$4:$E$6575),0)</f>
        <v>0</v>
      </c>
      <c r="F6526" s="25">
        <f>IFERROR(_xlfn.XLOOKUP($B6526,'Reference Prices - Do Not Edit'!$C$4:$C$6575,'Reference Prices - Do Not Edit'!$I$4:$I$6575),0)</f>
        <v>0</v>
      </c>
    </row>
    <row r="6527" spans="2:6">
      <c r="B6527" s="475"/>
      <c r="C6527" s="380" t="str">
        <f>IFERROR(_xlfn.XLOOKUP($B6527,'Reference Prices - Do Not Edit'!$C$4:$C$6575,'Reference Prices - Do Not Edit'!$B$4:$B$6575),"-")</f>
        <v>-</v>
      </c>
      <c r="D6527" s="23">
        <f>IFERROR(_xlfn.XLOOKUP($B6527,'Reference Prices - Do Not Edit'!$C$4:$C$6575,'Reference Prices - Do Not Edit'!$D$4:$D$6575),0)</f>
        <v>0</v>
      </c>
      <c r="E6527" s="23">
        <f>IFERROR(_xlfn.XLOOKUP($B6527,'Reference Prices - Do Not Edit'!$C$4:$C$6575,'Reference Prices - Do Not Edit'!$E$4:$E$6575),0)</f>
        <v>0</v>
      </c>
      <c r="F6527" s="25">
        <f>IFERROR(_xlfn.XLOOKUP($B6527,'Reference Prices - Do Not Edit'!$C$4:$C$6575,'Reference Prices - Do Not Edit'!$I$4:$I$6575),0)</f>
        <v>0</v>
      </c>
    </row>
    <row r="6528" spans="2:6">
      <c r="B6528" s="475"/>
      <c r="C6528" s="380" t="str">
        <f>IFERROR(_xlfn.XLOOKUP($B6528,'Reference Prices - Do Not Edit'!$C$4:$C$6575,'Reference Prices - Do Not Edit'!$B$4:$B$6575),"-")</f>
        <v>-</v>
      </c>
      <c r="D6528" s="23">
        <f>IFERROR(_xlfn.XLOOKUP($B6528,'Reference Prices - Do Not Edit'!$C$4:$C$6575,'Reference Prices - Do Not Edit'!$D$4:$D$6575),0)</f>
        <v>0</v>
      </c>
      <c r="E6528" s="23">
        <f>IFERROR(_xlfn.XLOOKUP($B6528,'Reference Prices - Do Not Edit'!$C$4:$C$6575,'Reference Prices - Do Not Edit'!$E$4:$E$6575),0)</f>
        <v>0</v>
      </c>
      <c r="F6528" s="25">
        <f>IFERROR(_xlfn.XLOOKUP($B6528,'Reference Prices - Do Not Edit'!$C$4:$C$6575,'Reference Prices - Do Not Edit'!$I$4:$I$6575),0)</f>
        <v>0</v>
      </c>
    </row>
    <row r="6529" spans="2:6">
      <c r="B6529" s="475"/>
      <c r="C6529" s="380" t="str">
        <f>IFERROR(_xlfn.XLOOKUP($B6529,'Reference Prices - Do Not Edit'!$C$4:$C$6575,'Reference Prices - Do Not Edit'!$B$4:$B$6575),"-")</f>
        <v>-</v>
      </c>
      <c r="D6529" s="23">
        <f>IFERROR(_xlfn.XLOOKUP($B6529,'Reference Prices - Do Not Edit'!$C$4:$C$6575,'Reference Prices - Do Not Edit'!$D$4:$D$6575),0)</f>
        <v>0</v>
      </c>
      <c r="E6529" s="23">
        <f>IFERROR(_xlfn.XLOOKUP($B6529,'Reference Prices - Do Not Edit'!$C$4:$C$6575,'Reference Prices - Do Not Edit'!$E$4:$E$6575),0)</f>
        <v>0</v>
      </c>
      <c r="F6529" s="25">
        <f>IFERROR(_xlfn.XLOOKUP($B6529,'Reference Prices - Do Not Edit'!$C$4:$C$6575,'Reference Prices - Do Not Edit'!$I$4:$I$6575),0)</f>
        <v>0</v>
      </c>
    </row>
    <row r="6530" spans="2:6">
      <c r="B6530" s="475"/>
      <c r="C6530" s="380" t="str">
        <f>IFERROR(_xlfn.XLOOKUP($B6530,'Reference Prices - Do Not Edit'!$C$4:$C$6575,'Reference Prices - Do Not Edit'!$B$4:$B$6575),"-")</f>
        <v>-</v>
      </c>
      <c r="D6530" s="23">
        <f>IFERROR(_xlfn.XLOOKUP($B6530,'Reference Prices - Do Not Edit'!$C$4:$C$6575,'Reference Prices - Do Not Edit'!$D$4:$D$6575),0)</f>
        <v>0</v>
      </c>
      <c r="E6530" s="23">
        <f>IFERROR(_xlfn.XLOOKUP($B6530,'Reference Prices - Do Not Edit'!$C$4:$C$6575,'Reference Prices - Do Not Edit'!$E$4:$E$6575),0)</f>
        <v>0</v>
      </c>
      <c r="F6530" s="25">
        <f>IFERROR(_xlfn.XLOOKUP($B6530,'Reference Prices - Do Not Edit'!$C$4:$C$6575,'Reference Prices - Do Not Edit'!$I$4:$I$6575),0)</f>
        <v>0</v>
      </c>
    </row>
    <row r="6531" spans="2:6">
      <c r="B6531" s="475"/>
      <c r="C6531" s="380" t="str">
        <f>IFERROR(_xlfn.XLOOKUP($B6531,'Reference Prices - Do Not Edit'!$C$4:$C$6575,'Reference Prices - Do Not Edit'!$B$4:$B$6575),"-")</f>
        <v>-</v>
      </c>
      <c r="D6531" s="23">
        <f>IFERROR(_xlfn.XLOOKUP($B6531,'Reference Prices - Do Not Edit'!$C$4:$C$6575,'Reference Prices - Do Not Edit'!$D$4:$D$6575),0)</f>
        <v>0</v>
      </c>
      <c r="E6531" s="23">
        <f>IFERROR(_xlfn.XLOOKUP($B6531,'Reference Prices - Do Not Edit'!$C$4:$C$6575,'Reference Prices - Do Not Edit'!$E$4:$E$6575),0)</f>
        <v>0</v>
      </c>
      <c r="F6531" s="25">
        <f>IFERROR(_xlfn.XLOOKUP($B6531,'Reference Prices - Do Not Edit'!$C$4:$C$6575,'Reference Prices - Do Not Edit'!$I$4:$I$6575),0)</f>
        <v>0</v>
      </c>
    </row>
    <row r="6532" spans="2:6">
      <c r="B6532" s="475"/>
      <c r="C6532" s="380" t="str">
        <f>IFERROR(_xlfn.XLOOKUP($B6532,'Reference Prices - Do Not Edit'!$C$4:$C$6575,'Reference Prices - Do Not Edit'!$B$4:$B$6575),"-")</f>
        <v>-</v>
      </c>
      <c r="D6532" s="23">
        <f>IFERROR(_xlfn.XLOOKUP($B6532,'Reference Prices - Do Not Edit'!$C$4:$C$6575,'Reference Prices - Do Not Edit'!$D$4:$D$6575),0)</f>
        <v>0</v>
      </c>
      <c r="E6532" s="23">
        <f>IFERROR(_xlfn.XLOOKUP($B6532,'Reference Prices - Do Not Edit'!$C$4:$C$6575,'Reference Prices - Do Not Edit'!$E$4:$E$6575),0)</f>
        <v>0</v>
      </c>
      <c r="F6532" s="25">
        <f>IFERROR(_xlfn.XLOOKUP($B6532,'Reference Prices - Do Not Edit'!$C$4:$C$6575,'Reference Prices - Do Not Edit'!$I$4:$I$6575),0)</f>
        <v>0</v>
      </c>
    </row>
    <row r="6533" spans="2:6">
      <c r="B6533" s="475"/>
      <c r="C6533" s="380" t="str">
        <f>IFERROR(_xlfn.XLOOKUP($B6533,'Reference Prices - Do Not Edit'!$C$4:$C$6575,'Reference Prices - Do Not Edit'!$B$4:$B$6575),"-")</f>
        <v>-</v>
      </c>
      <c r="D6533" s="23">
        <f>IFERROR(_xlfn.XLOOKUP($B6533,'Reference Prices - Do Not Edit'!$C$4:$C$6575,'Reference Prices - Do Not Edit'!$D$4:$D$6575),0)</f>
        <v>0</v>
      </c>
      <c r="E6533" s="23">
        <f>IFERROR(_xlfn.XLOOKUP($B6533,'Reference Prices - Do Not Edit'!$C$4:$C$6575,'Reference Prices - Do Not Edit'!$E$4:$E$6575),0)</f>
        <v>0</v>
      </c>
      <c r="F6533" s="25">
        <f>IFERROR(_xlfn.XLOOKUP($B6533,'Reference Prices - Do Not Edit'!$C$4:$C$6575,'Reference Prices - Do Not Edit'!$I$4:$I$6575),0)</f>
        <v>0</v>
      </c>
    </row>
    <row r="6534" spans="2:6">
      <c r="B6534" s="475"/>
      <c r="C6534" s="380" t="str">
        <f>IFERROR(_xlfn.XLOOKUP($B6534,'Reference Prices - Do Not Edit'!$C$4:$C$6575,'Reference Prices - Do Not Edit'!$B$4:$B$6575),"-")</f>
        <v>-</v>
      </c>
      <c r="D6534" s="23">
        <f>IFERROR(_xlfn.XLOOKUP($B6534,'Reference Prices - Do Not Edit'!$C$4:$C$6575,'Reference Prices - Do Not Edit'!$D$4:$D$6575),0)</f>
        <v>0</v>
      </c>
      <c r="E6534" s="23">
        <f>IFERROR(_xlfn.XLOOKUP($B6534,'Reference Prices - Do Not Edit'!$C$4:$C$6575,'Reference Prices - Do Not Edit'!$E$4:$E$6575),0)</f>
        <v>0</v>
      </c>
      <c r="F6534" s="25">
        <f>IFERROR(_xlfn.XLOOKUP($B6534,'Reference Prices - Do Not Edit'!$C$4:$C$6575,'Reference Prices - Do Not Edit'!$I$4:$I$6575),0)</f>
        <v>0</v>
      </c>
    </row>
    <row r="6535" spans="2:6">
      <c r="B6535" s="475"/>
      <c r="C6535" s="380" t="str">
        <f>IFERROR(_xlfn.XLOOKUP($B6535,'Reference Prices - Do Not Edit'!$C$4:$C$6575,'Reference Prices - Do Not Edit'!$B$4:$B$6575),"-")</f>
        <v>-</v>
      </c>
      <c r="D6535" s="23">
        <f>IFERROR(_xlfn.XLOOKUP($B6535,'Reference Prices - Do Not Edit'!$C$4:$C$6575,'Reference Prices - Do Not Edit'!$D$4:$D$6575),0)</f>
        <v>0</v>
      </c>
      <c r="E6535" s="23">
        <f>IFERROR(_xlfn.XLOOKUP($B6535,'Reference Prices - Do Not Edit'!$C$4:$C$6575,'Reference Prices - Do Not Edit'!$E$4:$E$6575),0)</f>
        <v>0</v>
      </c>
      <c r="F6535" s="25">
        <f>IFERROR(_xlfn.XLOOKUP($B6535,'Reference Prices - Do Not Edit'!$C$4:$C$6575,'Reference Prices - Do Not Edit'!$I$4:$I$6575),0)</f>
        <v>0</v>
      </c>
    </row>
    <row r="6536" spans="2:6">
      <c r="B6536" s="475"/>
      <c r="C6536" s="380" t="str">
        <f>IFERROR(_xlfn.XLOOKUP($B6536,'Reference Prices - Do Not Edit'!$C$4:$C$6575,'Reference Prices - Do Not Edit'!$B$4:$B$6575),"-")</f>
        <v>-</v>
      </c>
      <c r="D6536" s="23">
        <f>IFERROR(_xlfn.XLOOKUP($B6536,'Reference Prices - Do Not Edit'!$C$4:$C$6575,'Reference Prices - Do Not Edit'!$D$4:$D$6575),0)</f>
        <v>0</v>
      </c>
      <c r="E6536" s="23">
        <f>IFERROR(_xlfn.XLOOKUP($B6536,'Reference Prices - Do Not Edit'!$C$4:$C$6575,'Reference Prices - Do Not Edit'!$E$4:$E$6575),0)</f>
        <v>0</v>
      </c>
      <c r="F6536" s="25">
        <f>IFERROR(_xlfn.XLOOKUP($B6536,'Reference Prices - Do Not Edit'!$C$4:$C$6575,'Reference Prices - Do Not Edit'!$I$4:$I$6575),0)</f>
        <v>0</v>
      </c>
    </row>
    <row r="6537" spans="2:6">
      <c r="B6537" s="475"/>
      <c r="C6537" s="380" t="str">
        <f>IFERROR(_xlfn.XLOOKUP($B6537,'Reference Prices - Do Not Edit'!$C$4:$C$6575,'Reference Prices - Do Not Edit'!$B$4:$B$6575),"-")</f>
        <v>-</v>
      </c>
      <c r="D6537" s="23">
        <f>IFERROR(_xlfn.XLOOKUP($B6537,'Reference Prices - Do Not Edit'!$C$4:$C$6575,'Reference Prices - Do Not Edit'!$D$4:$D$6575),0)</f>
        <v>0</v>
      </c>
      <c r="E6537" s="23">
        <f>IFERROR(_xlfn.XLOOKUP($B6537,'Reference Prices - Do Not Edit'!$C$4:$C$6575,'Reference Prices - Do Not Edit'!$E$4:$E$6575),0)</f>
        <v>0</v>
      </c>
      <c r="F6537" s="25">
        <f>IFERROR(_xlfn.XLOOKUP($B6537,'Reference Prices - Do Not Edit'!$C$4:$C$6575,'Reference Prices - Do Not Edit'!$I$4:$I$6575),0)</f>
        <v>0</v>
      </c>
    </row>
    <row r="6538" spans="2:6">
      <c r="B6538" s="475"/>
      <c r="C6538" s="380" t="str">
        <f>IFERROR(_xlfn.XLOOKUP($B6538,'Reference Prices - Do Not Edit'!$C$4:$C$6575,'Reference Prices - Do Not Edit'!$B$4:$B$6575),"-")</f>
        <v>-</v>
      </c>
      <c r="D6538" s="23">
        <f>IFERROR(_xlfn.XLOOKUP($B6538,'Reference Prices - Do Not Edit'!$C$4:$C$6575,'Reference Prices - Do Not Edit'!$D$4:$D$6575),0)</f>
        <v>0</v>
      </c>
      <c r="E6538" s="23">
        <f>IFERROR(_xlfn.XLOOKUP($B6538,'Reference Prices - Do Not Edit'!$C$4:$C$6575,'Reference Prices - Do Not Edit'!$E$4:$E$6575),0)</f>
        <v>0</v>
      </c>
      <c r="F6538" s="25">
        <f>IFERROR(_xlfn.XLOOKUP($B6538,'Reference Prices - Do Not Edit'!$C$4:$C$6575,'Reference Prices - Do Not Edit'!$I$4:$I$6575),0)</f>
        <v>0</v>
      </c>
    </row>
    <row r="6539" spans="2:6">
      <c r="B6539" s="475"/>
      <c r="C6539" s="380" t="str">
        <f>IFERROR(_xlfn.XLOOKUP($B6539,'Reference Prices - Do Not Edit'!$C$4:$C$6575,'Reference Prices - Do Not Edit'!$B$4:$B$6575),"-")</f>
        <v>-</v>
      </c>
      <c r="D6539" s="23">
        <f>IFERROR(_xlfn.XLOOKUP($B6539,'Reference Prices - Do Not Edit'!$C$4:$C$6575,'Reference Prices - Do Not Edit'!$D$4:$D$6575),0)</f>
        <v>0</v>
      </c>
      <c r="E6539" s="23">
        <f>IFERROR(_xlfn.XLOOKUP($B6539,'Reference Prices - Do Not Edit'!$C$4:$C$6575,'Reference Prices - Do Not Edit'!$E$4:$E$6575),0)</f>
        <v>0</v>
      </c>
      <c r="F6539" s="25">
        <f>IFERROR(_xlfn.XLOOKUP($B6539,'Reference Prices - Do Not Edit'!$C$4:$C$6575,'Reference Prices - Do Not Edit'!$I$4:$I$6575),0)</f>
        <v>0</v>
      </c>
    </row>
    <row r="6540" spans="2:6">
      <c r="B6540" s="475"/>
      <c r="C6540" s="380" t="str">
        <f>IFERROR(_xlfn.XLOOKUP($B6540,'Reference Prices - Do Not Edit'!$C$4:$C$6575,'Reference Prices - Do Not Edit'!$B$4:$B$6575),"-")</f>
        <v>-</v>
      </c>
      <c r="D6540" s="23">
        <f>IFERROR(_xlfn.XLOOKUP($B6540,'Reference Prices - Do Not Edit'!$C$4:$C$6575,'Reference Prices - Do Not Edit'!$D$4:$D$6575),0)</f>
        <v>0</v>
      </c>
      <c r="E6540" s="23">
        <f>IFERROR(_xlfn.XLOOKUP($B6540,'Reference Prices - Do Not Edit'!$C$4:$C$6575,'Reference Prices - Do Not Edit'!$E$4:$E$6575),0)</f>
        <v>0</v>
      </c>
      <c r="F6540" s="25">
        <f>IFERROR(_xlfn.XLOOKUP($B6540,'Reference Prices - Do Not Edit'!$C$4:$C$6575,'Reference Prices - Do Not Edit'!$I$4:$I$6575),0)</f>
        <v>0</v>
      </c>
    </row>
    <row r="6541" spans="2:6">
      <c r="B6541" s="475"/>
      <c r="C6541" s="380" t="str">
        <f>IFERROR(_xlfn.XLOOKUP($B6541,'Reference Prices - Do Not Edit'!$C$4:$C$6575,'Reference Prices - Do Not Edit'!$B$4:$B$6575),"-")</f>
        <v>-</v>
      </c>
      <c r="D6541" s="23">
        <f>IFERROR(_xlfn.XLOOKUP($B6541,'Reference Prices - Do Not Edit'!$C$4:$C$6575,'Reference Prices - Do Not Edit'!$D$4:$D$6575),0)</f>
        <v>0</v>
      </c>
      <c r="E6541" s="23">
        <f>IFERROR(_xlfn.XLOOKUP($B6541,'Reference Prices - Do Not Edit'!$C$4:$C$6575,'Reference Prices - Do Not Edit'!$E$4:$E$6575),0)</f>
        <v>0</v>
      </c>
      <c r="F6541" s="25">
        <f>IFERROR(_xlfn.XLOOKUP($B6541,'Reference Prices - Do Not Edit'!$C$4:$C$6575,'Reference Prices - Do Not Edit'!$I$4:$I$6575),0)</f>
        <v>0</v>
      </c>
    </row>
    <row r="6542" spans="2:6">
      <c r="B6542" s="475"/>
      <c r="C6542" s="380" t="str">
        <f>IFERROR(_xlfn.XLOOKUP($B6542,'Reference Prices - Do Not Edit'!$C$4:$C$6575,'Reference Prices - Do Not Edit'!$B$4:$B$6575),"-")</f>
        <v>-</v>
      </c>
      <c r="D6542" s="23">
        <f>IFERROR(_xlfn.XLOOKUP($B6542,'Reference Prices - Do Not Edit'!$C$4:$C$6575,'Reference Prices - Do Not Edit'!$D$4:$D$6575),0)</f>
        <v>0</v>
      </c>
      <c r="E6542" s="23">
        <f>IFERROR(_xlfn.XLOOKUP($B6542,'Reference Prices - Do Not Edit'!$C$4:$C$6575,'Reference Prices - Do Not Edit'!$E$4:$E$6575),0)</f>
        <v>0</v>
      </c>
      <c r="F6542" s="25">
        <f>IFERROR(_xlfn.XLOOKUP($B6542,'Reference Prices - Do Not Edit'!$C$4:$C$6575,'Reference Prices - Do Not Edit'!$I$4:$I$6575),0)</f>
        <v>0</v>
      </c>
    </row>
    <row r="6543" spans="2:6">
      <c r="B6543" s="475"/>
      <c r="C6543" s="380" t="str">
        <f>IFERROR(_xlfn.XLOOKUP($B6543,'Reference Prices - Do Not Edit'!$C$4:$C$6575,'Reference Prices - Do Not Edit'!$B$4:$B$6575),"-")</f>
        <v>-</v>
      </c>
      <c r="D6543" s="23">
        <f>IFERROR(_xlfn.XLOOKUP($B6543,'Reference Prices - Do Not Edit'!$C$4:$C$6575,'Reference Prices - Do Not Edit'!$D$4:$D$6575),0)</f>
        <v>0</v>
      </c>
      <c r="E6543" s="23">
        <f>IFERROR(_xlfn.XLOOKUP($B6543,'Reference Prices - Do Not Edit'!$C$4:$C$6575,'Reference Prices - Do Not Edit'!$E$4:$E$6575),0)</f>
        <v>0</v>
      </c>
      <c r="F6543" s="25">
        <f>IFERROR(_xlfn.XLOOKUP($B6543,'Reference Prices - Do Not Edit'!$C$4:$C$6575,'Reference Prices - Do Not Edit'!$I$4:$I$6575),0)</f>
        <v>0</v>
      </c>
    </row>
    <row r="6544" spans="2:6">
      <c r="B6544" s="475"/>
      <c r="C6544" s="380" t="str">
        <f>IFERROR(_xlfn.XLOOKUP($B6544,'Reference Prices - Do Not Edit'!$C$4:$C$6575,'Reference Prices - Do Not Edit'!$B$4:$B$6575),"-")</f>
        <v>-</v>
      </c>
      <c r="D6544" s="23">
        <f>IFERROR(_xlfn.XLOOKUP($B6544,'Reference Prices - Do Not Edit'!$C$4:$C$6575,'Reference Prices - Do Not Edit'!$D$4:$D$6575),0)</f>
        <v>0</v>
      </c>
      <c r="E6544" s="23">
        <f>IFERROR(_xlfn.XLOOKUP($B6544,'Reference Prices - Do Not Edit'!$C$4:$C$6575,'Reference Prices - Do Not Edit'!$E$4:$E$6575),0)</f>
        <v>0</v>
      </c>
      <c r="F6544" s="25">
        <f>IFERROR(_xlfn.XLOOKUP($B6544,'Reference Prices - Do Not Edit'!$C$4:$C$6575,'Reference Prices - Do Not Edit'!$I$4:$I$6575),0)</f>
        <v>0</v>
      </c>
    </row>
    <row r="6545" spans="2:6">
      <c r="B6545" s="475"/>
      <c r="C6545" s="380" t="str">
        <f>IFERROR(_xlfn.XLOOKUP($B6545,'Reference Prices - Do Not Edit'!$C$4:$C$6575,'Reference Prices - Do Not Edit'!$B$4:$B$6575),"-")</f>
        <v>-</v>
      </c>
      <c r="D6545" s="23">
        <f>IFERROR(_xlfn.XLOOKUP($B6545,'Reference Prices - Do Not Edit'!$C$4:$C$6575,'Reference Prices - Do Not Edit'!$D$4:$D$6575),0)</f>
        <v>0</v>
      </c>
      <c r="E6545" s="23">
        <f>IFERROR(_xlfn.XLOOKUP($B6545,'Reference Prices - Do Not Edit'!$C$4:$C$6575,'Reference Prices - Do Not Edit'!$E$4:$E$6575),0)</f>
        <v>0</v>
      </c>
      <c r="F6545" s="25">
        <f>IFERROR(_xlfn.XLOOKUP($B6545,'Reference Prices - Do Not Edit'!$C$4:$C$6575,'Reference Prices - Do Not Edit'!$I$4:$I$6575),0)</f>
        <v>0</v>
      </c>
    </row>
    <row r="6546" spans="2:6">
      <c r="B6546" s="475"/>
      <c r="C6546" s="380" t="str">
        <f>IFERROR(_xlfn.XLOOKUP($B6546,'Reference Prices - Do Not Edit'!$C$4:$C$6575,'Reference Prices - Do Not Edit'!$B$4:$B$6575),"-")</f>
        <v>-</v>
      </c>
      <c r="D6546" s="23">
        <f>IFERROR(_xlfn.XLOOKUP($B6546,'Reference Prices - Do Not Edit'!$C$4:$C$6575,'Reference Prices - Do Not Edit'!$D$4:$D$6575),0)</f>
        <v>0</v>
      </c>
      <c r="E6546" s="23">
        <f>IFERROR(_xlfn.XLOOKUP($B6546,'Reference Prices - Do Not Edit'!$C$4:$C$6575,'Reference Prices - Do Not Edit'!$E$4:$E$6575),0)</f>
        <v>0</v>
      </c>
      <c r="F6546" s="25">
        <f>IFERROR(_xlfn.XLOOKUP($B6546,'Reference Prices - Do Not Edit'!$C$4:$C$6575,'Reference Prices - Do Not Edit'!$I$4:$I$6575),0)</f>
        <v>0</v>
      </c>
    </row>
    <row r="6547" spans="2:6">
      <c r="B6547" s="475"/>
      <c r="C6547" s="380" t="str">
        <f>IFERROR(_xlfn.XLOOKUP($B6547,'Reference Prices - Do Not Edit'!$C$4:$C$6575,'Reference Prices - Do Not Edit'!$B$4:$B$6575),"-")</f>
        <v>-</v>
      </c>
      <c r="D6547" s="23">
        <f>IFERROR(_xlfn.XLOOKUP($B6547,'Reference Prices - Do Not Edit'!$C$4:$C$6575,'Reference Prices - Do Not Edit'!$D$4:$D$6575),0)</f>
        <v>0</v>
      </c>
      <c r="E6547" s="23">
        <f>IFERROR(_xlfn.XLOOKUP($B6547,'Reference Prices - Do Not Edit'!$C$4:$C$6575,'Reference Prices - Do Not Edit'!$E$4:$E$6575),0)</f>
        <v>0</v>
      </c>
      <c r="F6547" s="25">
        <f>IFERROR(_xlfn.XLOOKUP($B6547,'Reference Prices - Do Not Edit'!$C$4:$C$6575,'Reference Prices - Do Not Edit'!$I$4:$I$6575),0)</f>
        <v>0</v>
      </c>
    </row>
    <row r="6548" spans="2:6">
      <c r="B6548" s="475"/>
      <c r="C6548" s="380" t="str">
        <f>IFERROR(_xlfn.XLOOKUP($B6548,'Reference Prices - Do Not Edit'!$C$4:$C$6575,'Reference Prices - Do Not Edit'!$B$4:$B$6575),"-")</f>
        <v>-</v>
      </c>
      <c r="D6548" s="23">
        <f>IFERROR(_xlfn.XLOOKUP($B6548,'Reference Prices - Do Not Edit'!$C$4:$C$6575,'Reference Prices - Do Not Edit'!$D$4:$D$6575),0)</f>
        <v>0</v>
      </c>
      <c r="E6548" s="23">
        <f>IFERROR(_xlfn.XLOOKUP($B6548,'Reference Prices - Do Not Edit'!$C$4:$C$6575,'Reference Prices - Do Not Edit'!$E$4:$E$6575),0)</f>
        <v>0</v>
      </c>
      <c r="F6548" s="25">
        <f>IFERROR(_xlfn.XLOOKUP($B6548,'Reference Prices - Do Not Edit'!$C$4:$C$6575,'Reference Prices - Do Not Edit'!$I$4:$I$6575),0)</f>
        <v>0</v>
      </c>
    </row>
    <row r="6549" spans="2:6">
      <c r="B6549" s="475"/>
      <c r="C6549" s="380" t="str">
        <f>IFERROR(_xlfn.XLOOKUP($B6549,'Reference Prices - Do Not Edit'!$C$4:$C$6575,'Reference Prices - Do Not Edit'!$B$4:$B$6575),"-")</f>
        <v>-</v>
      </c>
      <c r="D6549" s="23">
        <f>IFERROR(_xlfn.XLOOKUP($B6549,'Reference Prices - Do Not Edit'!$C$4:$C$6575,'Reference Prices - Do Not Edit'!$D$4:$D$6575),0)</f>
        <v>0</v>
      </c>
      <c r="E6549" s="23">
        <f>IFERROR(_xlfn.XLOOKUP($B6549,'Reference Prices - Do Not Edit'!$C$4:$C$6575,'Reference Prices - Do Not Edit'!$E$4:$E$6575),0)</f>
        <v>0</v>
      </c>
      <c r="F6549" s="25">
        <f>IFERROR(_xlfn.XLOOKUP($B6549,'Reference Prices - Do Not Edit'!$C$4:$C$6575,'Reference Prices - Do Not Edit'!$I$4:$I$6575),0)</f>
        <v>0</v>
      </c>
    </row>
    <row r="6550" spans="2:6">
      <c r="B6550" s="475"/>
      <c r="C6550" s="380" t="str">
        <f>IFERROR(_xlfn.XLOOKUP($B6550,'Reference Prices - Do Not Edit'!$C$4:$C$6575,'Reference Prices - Do Not Edit'!$B$4:$B$6575),"-")</f>
        <v>-</v>
      </c>
      <c r="D6550" s="23">
        <f>IFERROR(_xlfn.XLOOKUP($B6550,'Reference Prices - Do Not Edit'!$C$4:$C$6575,'Reference Prices - Do Not Edit'!$D$4:$D$6575),0)</f>
        <v>0</v>
      </c>
      <c r="E6550" s="23">
        <f>IFERROR(_xlfn.XLOOKUP($B6550,'Reference Prices - Do Not Edit'!$C$4:$C$6575,'Reference Prices - Do Not Edit'!$E$4:$E$6575),0)</f>
        <v>0</v>
      </c>
      <c r="F6550" s="25">
        <f>IFERROR(_xlfn.XLOOKUP($B6550,'Reference Prices - Do Not Edit'!$C$4:$C$6575,'Reference Prices - Do Not Edit'!$I$4:$I$6575),0)</f>
        <v>0</v>
      </c>
    </row>
    <row r="6551" spans="2:6">
      <c r="B6551" s="475"/>
      <c r="C6551" s="380" t="str">
        <f>IFERROR(_xlfn.XLOOKUP($B6551,'Reference Prices - Do Not Edit'!$C$4:$C$6575,'Reference Prices - Do Not Edit'!$B$4:$B$6575),"-")</f>
        <v>-</v>
      </c>
      <c r="D6551" s="23">
        <f>IFERROR(_xlfn.XLOOKUP($B6551,'Reference Prices - Do Not Edit'!$C$4:$C$6575,'Reference Prices - Do Not Edit'!$D$4:$D$6575),0)</f>
        <v>0</v>
      </c>
      <c r="E6551" s="23">
        <f>IFERROR(_xlfn.XLOOKUP($B6551,'Reference Prices - Do Not Edit'!$C$4:$C$6575,'Reference Prices - Do Not Edit'!$E$4:$E$6575),0)</f>
        <v>0</v>
      </c>
      <c r="F6551" s="25">
        <f>IFERROR(_xlfn.XLOOKUP($B6551,'Reference Prices - Do Not Edit'!$C$4:$C$6575,'Reference Prices - Do Not Edit'!$I$4:$I$6575),0)</f>
        <v>0</v>
      </c>
    </row>
    <row r="6552" spans="2:6">
      <c r="B6552" s="475"/>
      <c r="C6552" s="380" t="str">
        <f>IFERROR(_xlfn.XLOOKUP($B6552,'Reference Prices - Do Not Edit'!$C$4:$C$6575,'Reference Prices - Do Not Edit'!$B$4:$B$6575),"-")</f>
        <v>-</v>
      </c>
      <c r="D6552" s="23">
        <f>IFERROR(_xlfn.XLOOKUP($B6552,'Reference Prices - Do Not Edit'!$C$4:$C$6575,'Reference Prices - Do Not Edit'!$D$4:$D$6575),0)</f>
        <v>0</v>
      </c>
      <c r="E6552" s="23">
        <f>IFERROR(_xlfn.XLOOKUP($B6552,'Reference Prices - Do Not Edit'!$C$4:$C$6575,'Reference Prices - Do Not Edit'!$E$4:$E$6575),0)</f>
        <v>0</v>
      </c>
      <c r="F6552" s="25">
        <f>IFERROR(_xlfn.XLOOKUP($B6552,'Reference Prices - Do Not Edit'!$C$4:$C$6575,'Reference Prices - Do Not Edit'!$I$4:$I$6575),0)</f>
        <v>0</v>
      </c>
    </row>
    <row r="6553" spans="2:6">
      <c r="B6553" s="475"/>
      <c r="C6553" s="380" t="str">
        <f>IFERROR(_xlfn.XLOOKUP($B6553,'Reference Prices - Do Not Edit'!$C$4:$C$6575,'Reference Prices - Do Not Edit'!$B$4:$B$6575),"-")</f>
        <v>-</v>
      </c>
      <c r="D6553" s="23">
        <f>IFERROR(_xlfn.XLOOKUP($B6553,'Reference Prices - Do Not Edit'!$C$4:$C$6575,'Reference Prices - Do Not Edit'!$D$4:$D$6575),0)</f>
        <v>0</v>
      </c>
      <c r="E6553" s="23">
        <f>IFERROR(_xlfn.XLOOKUP($B6553,'Reference Prices - Do Not Edit'!$C$4:$C$6575,'Reference Prices - Do Not Edit'!$E$4:$E$6575),0)</f>
        <v>0</v>
      </c>
      <c r="F6553" s="25">
        <f>IFERROR(_xlfn.XLOOKUP($B6553,'Reference Prices - Do Not Edit'!$C$4:$C$6575,'Reference Prices - Do Not Edit'!$I$4:$I$6575),0)</f>
        <v>0</v>
      </c>
    </row>
    <row r="6554" spans="2:6">
      <c r="B6554" s="475"/>
      <c r="C6554" s="380" t="str">
        <f>IFERROR(_xlfn.XLOOKUP($B6554,'Reference Prices - Do Not Edit'!$C$4:$C$6575,'Reference Prices - Do Not Edit'!$B$4:$B$6575),"-")</f>
        <v>-</v>
      </c>
      <c r="D6554" s="23">
        <f>IFERROR(_xlfn.XLOOKUP($B6554,'Reference Prices - Do Not Edit'!$C$4:$C$6575,'Reference Prices - Do Not Edit'!$D$4:$D$6575),0)</f>
        <v>0</v>
      </c>
      <c r="E6554" s="23">
        <f>IFERROR(_xlfn.XLOOKUP($B6554,'Reference Prices - Do Not Edit'!$C$4:$C$6575,'Reference Prices - Do Not Edit'!$E$4:$E$6575),0)</f>
        <v>0</v>
      </c>
      <c r="F6554" s="25">
        <f>IFERROR(_xlfn.XLOOKUP($B6554,'Reference Prices - Do Not Edit'!$C$4:$C$6575,'Reference Prices - Do Not Edit'!$I$4:$I$6575),0)</f>
        <v>0</v>
      </c>
    </row>
    <row r="6555" spans="2:6">
      <c r="B6555" s="475"/>
      <c r="C6555" s="380" t="str">
        <f>IFERROR(_xlfn.XLOOKUP($B6555,'Reference Prices - Do Not Edit'!$C$4:$C$6575,'Reference Prices - Do Not Edit'!$B$4:$B$6575),"-")</f>
        <v>-</v>
      </c>
      <c r="D6555" s="23">
        <f>IFERROR(_xlfn.XLOOKUP($B6555,'Reference Prices - Do Not Edit'!$C$4:$C$6575,'Reference Prices - Do Not Edit'!$D$4:$D$6575),0)</f>
        <v>0</v>
      </c>
      <c r="E6555" s="23">
        <f>IFERROR(_xlfn.XLOOKUP($B6555,'Reference Prices - Do Not Edit'!$C$4:$C$6575,'Reference Prices - Do Not Edit'!$E$4:$E$6575),0)</f>
        <v>0</v>
      </c>
      <c r="F6555" s="25">
        <f>IFERROR(_xlfn.XLOOKUP($B6555,'Reference Prices - Do Not Edit'!$C$4:$C$6575,'Reference Prices - Do Not Edit'!$I$4:$I$6575),0)</f>
        <v>0</v>
      </c>
    </row>
    <row r="6556" spans="2:6">
      <c r="B6556" s="475"/>
      <c r="C6556" s="380" t="str">
        <f>IFERROR(_xlfn.XLOOKUP($B6556,'Reference Prices - Do Not Edit'!$C$4:$C$6575,'Reference Prices - Do Not Edit'!$B$4:$B$6575),"-")</f>
        <v>-</v>
      </c>
      <c r="D6556" s="23">
        <f>IFERROR(_xlfn.XLOOKUP($B6556,'Reference Prices - Do Not Edit'!$C$4:$C$6575,'Reference Prices - Do Not Edit'!$D$4:$D$6575),0)</f>
        <v>0</v>
      </c>
      <c r="E6556" s="23">
        <f>IFERROR(_xlfn.XLOOKUP($B6556,'Reference Prices - Do Not Edit'!$C$4:$C$6575,'Reference Prices - Do Not Edit'!$E$4:$E$6575),0)</f>
        <v>0</v>
      </c>
      <c r="F6556" s="25">
        <f>IFERROR(_xlfn.XLOOKUP($B6556,'Reference Prices - Do Not Edit'!$C$4:$C$6575,'Reference Prices - Do Not Edit'!$I$4:$I$6575),0)</f>
        <v>0</v>
      </c>
    </row>
    <row r="6557" spans="2:6">
      <c r="B6557" s="475"/>
      <c r="C6557" s="380" t="str">
        <f>IFERROR(_xlfn.XLOOKUP($B6557,'Reference Prices - Do Not Edit'!$C$4:$C$6575,'Reference Prices - Do Not Edit'!$B$4:$B$6575),"-")</f>
        <v>-</v>
      </c>
      <c r="D6557" s="23">
        <f>IFERROR(_xlfn.XLOOKUP($B6557,'Reference Prices - Do Not Edit'!$C$4:$C$6575,'Reference Prices - Do Not Edit'!$D$4:$D$6575),0)</f>
        <v>0</v>
      </c>
      <c r="E6557" s="23">
        <f>IFERROR(_xlfn.XLOOKUP($B6557,'Reference Prices - Do Not Edit'!$C$4:$C$6575,'Reference Prices - Do Not Edit'!$E$4:$E$6575),0)</f>
        <v>0</v>
      </c>
      <c r="F6557" s="25">
        <f>IFERROR(_xlfn.XLOOKUP($B6557,'Reference Prices - Do Not Edit'!$C$4:$C$6575,'Reference Prices - Do Not Edit'!$I$4:$I$6575),0)</f>
        <v>0</v>
      </c>
    </row>
    <row r="6558" spans="2:6">
      <c r="B6558" s="475"/>
      <c r="C6558" s="380" t="str">
        <f>IFERROR(_xlfn.XLOOKUP($B6558,'Reference Prices - Do Not Edit'!$C$4:$C$6575,'Reference Prices - Do Not Edit'!$B$4:$B$6575),"-")</f>
        <v>-</v>
      </c>
      <c r="D6558" s="23">
        <f>IFERROR(_xlfn.XLOOKUP($B6558,'Reference Prices - Do Not Edit'!$C$4:$C$6575,'Reference Prices - Do Not Edit'!$D$4:$D$6575),0)</f>
        <v>0</v>
      </c>
      <c r="E6558" s="23">
        <f>IFERROR(_xlfn.XLOOKUP($B6558,'Reference Prices - Do Not Edit'!$C$4:$C$6575,'Reference Prices - Do Not Edit'!$E$4:$E$6575),0)</f>
        <v>0</v>
      </c>
      <c r="F6558" s="25">
        <f>IFERROR(_xlfn.XLOOKUP($B6558,'Reference Prices - Do Not Edit'!$C$4:$C$6575,'Reference Prices - Do Not Edit'!$I$4:$I$6575),0)</f>
        <v>0</v>
      </c>
    </row>
    <row r="6559" spans="2:6">
      <c r="B6559" s="475"/>
      <c r="C6559" s="380" t="str">
        <f>IFERROR(_xlfn.XLOOKUP($B6559,'Reference Prices - Do Not Edit'!$C$4:$C$6575,'Reference Prices - Do Not Edit'!$B$4:$B$6575),"-")</f>
        <v>-</v>
      </c>
      <c r="D6559" s="23">
        <f>IFERROR(_xlfn.XLOOKUP($B6559,'Reference Prices - Do Not Edit'!$C$4:$C$6575,'Reference Prices - Do Not Edit'!$D$4:$D$6575),0)</f>
        <v>0</v>
      </c>
      <c r="E6559" s="23">
        <f>IFERROR(_xlfn.XLOOKUP($B6559,'Reference Prices - Do Not Edit'!$C$4:$C$6575,'Reference Prices - Do Not Edit'!$E$4:$E$6575),0)</f>
        <v>0</v>
      </c>
      <c r="F6559" s="25">
        <f>IFERROR(_xlfn.XLOOKUP($B6559,'Reference Prices - Do Not Edit'!$C$4:$C$6575,'Reference Prices - Do Not Edit'!$I$4:$I$6575),0)</f>
        <v>0</v>
      </c>
    </row>
    <row r="6560" spans="2:6">
      <c r="B6560" s="475"/>
      <c r="C6560" s="380" t="str">
        <f>IFERROR(_xlfn.XLOOKUP($B6560,'Reference Prices - Do Not Edit'!$C$4:$C$6575,'Reference Prices - Do Not Edit'!$B$4:$B$6575),"-")</f>
        <v>-</v>
      </c>
      <c r="D6560" s="23">
        <f>IFERROR(_xlfn.XLOOKUP($B6560,'Reference Prices - Do Not Edit'!$C$4:$C$6575,'Reference Prices - Do Not Edit'!$D$4:$D$6575),0)</f>
        <v>0</v>
      </c>
      <c r="E6560" s="23">
        <f>IFERROR(_xlfn.XLOOKUP($B6560,'Reference Prices - Do Not Edit'!$C$4:$C$6575,'Reference Prices - Do Not Edit'!$E$4:$E$6575),0)</f>
        <v>0</v>
      </c>
      <c r="F6560" s="25">
        <f>IFERROR(_xlfn.XLOOKUP($B6560,'Reference Prices - Do Not Edit'!$C$4:$C$6575,'Reference Prices - Do Not Edit'!$I$4:$I$6575),0)</f>
        <v>0</v>
      </c>
    </row>
    <row r="6561" spans="2:6">
      <c r="B6561" s="475"/>
      <c r="C6561" s="380" t="str">
        <f>IFERROR(_xlfn.XLOOKUP($B6561,'Reference Prices - Do Not Edit'!$C$4:$C$6575,'Reference Prices - Do Not Edit'!$B$4:$B$6575),"-")</f>
        <v>-</v>
      </c>
      <c r="D6561" s="23">
        <f>IFERROR(_xlfn.XLOOKUP($B6561,'Reference Prices - Do Not Edit'!$C$4:$C$6575,'Reference Prices - Do Not Edit'!$D$4:$D$6575),0)</f>
        <v>0</v>
      </c>
      <c r="E6561" s="23">
        <f>IFERROR(_xlfn.XLOOKUP($B6561,'Reference Prices - Do Not Edit'!$C$4:$C$6575,'Reference Prices - Do Not Edit'!$E$4:$E$6575),0)</f>
        <v>0</v>
      </c>
      <c r="F6561" s="25">
        <f>IFERROR(_xlfn.XLOOKUP($B6561,'Reference Prices - Do Not Edit'!$C$4:$C$6575,'Reference Prices - Do Not Edit'!$I$4:$I$6575),0)</f>
        <v>0</v>
      </c>
    </row>
    <row r="6562" spans="2:6">
      <c r="B6562" s="475"/>
      <c r="C6562" s="380" t="str">
        <f>IFERROR(_xlfn.XLOOKUP($B6562,'Reference Prices - Do Not Edit'!$C$4:$C$6575,'Reference Prices - Do Not Edit'!$B$4:$B$6575),"-")</f>
        <v>-</v>
      </c>
      <c r="D6562" s="23">
        <f>IFERROR(_xlfn.XLOOKUP($B6562,'Reference Prices - Do Not Edit'!$C$4:$C$6575,'Reference Prices - Do Not Edit'!$D$4:$D$6575),0)</f>
        <v>0</v>
      </c>
      <c r="E6562" s="23">
        <f>IFERROR(_xlfn.XLOOKUP($B6562,'Reference Prices - Do Not Edit'!$C$4:$C$6575,'Reference Prices - Do Not Edit'!$E$4:$E$6575),0)</f>
        <v>0</v>
      </c>
      <c r="F6562" s="25">
        <f>IFERROR(_xlfn.XLOOKUP($B6562,'Reference Prices - Do Not Edit'!$C$4:$C$6575,'Reference Prices - Do Not Edit'!$I$4:$I$6575),0)</f>
        <v>0</v>
      </c>
    </row>
    <row r="6563" spans="2:6">
      <c r="B6563" s="475"/>
      <c r="C6563" s="380" t="str">
        <f>IFERROR(_xlfn.XLOOKUP($B6563,'Reference Prices - Do Not Edit'!$C$4:$C$6575,'Reference Prices - Do Not Edit'!$B$4:$B$6575),"-")</f>
        <v>-</v>
      </c>
      <c r="D6563" s="23">
        <f>IFERROR(_xlfn.XLOOKUP($B6563,'Reference Prices - Do Not Edit'!$C$4:$C$6575,'Reference Prices - Do Not Edit'!$D$4:$D$6575),0)</f>
        <v>0</v>
      </c>
      <c r="E6563" s="23">
        <f>IFERROR(_xlfn.XLOOKUP($B6563,'Reference Prices - Do Not Edit'!$C$4:$C$6575,'Reference Prices - Do Not Edit'!$E$4:$E$6575),0)</f>
        <v>0</v>
      </c>
      <c r="F6563" s="25">
        <f>IFERROR(_xlfn.XLOOKUP($B6563,'Reference Prices - Do Not Edit'!$C$4:$C$6575,'Reference Prices - Do Not Edit'!$I$4:$I$6575),0)</f>
        <v>0</v>
      </c>
    </row>
    <row r="6564" spans="2:6">
      <c r="B6564" s="475"/>
      <c r="C6564" s="380" t="str">
        <f>IFERROR(_xlfn.XLOOKUP($B6564,'Reference Prices - Do Not Edit'!$C$4:$C$6575,'Reference Prices - Do Not Edit'!$B$4:$B$6575),"-")</f>
        <v>-</v>
      </c>
      <c r="D6564" s="23">
        <f>IFERROR(_xlfn.XLOOKUP($B6564,'Reference Prices - Do Not Edit'!$C$4:$C$6575,'Reference Prices - Do Not Edit'!$D$4:$D$6575),0)</f>
        <v>0</v>
      </c>
      <c r="E6564" s="23">
        <f>IFERROR(_xlfn.XLOOKUP($B6564,'Reference Prices - Do Not Edit'!$C$4:$C$6575,'Reference Prices - Do Not Edit'!$E$4:$E$6575),0)</f>
        <v>0</v>
      </c>
      <c r="F6564" s="25">
        <f>IFERROR(_xlfn.XLOOKUP($B6564,'Reference Prices - Do Not Edit'!$C$4:$C$6575,'Reference Prices - Do Not Edit'!$I$4:$I$6575),0)</f>
        <v>0</v>
      </c>
    </row>
    <row r="6565" spans="2:6">
      <c r="B6565" s="475"/>
      <c r="C6565" s="380" t="str">
        <f>IFERROR(_xlfn.XLOOKUP($B6565,'Reference Prices - Do Not Edit'!$C$4:$C$6575,'Reference Prices - Do Not Edit'!$B$4:$B$6575),"-")</f>
        <v>-</v>
      </c>
      <c r="D6565" s="23">
        <f>IFERROR(_xlfn.XLOOKUP($B6565,'Reference Prices - Do Not Edit'!$C$4:$C$6575,'Reference Prices - Do Not Edit'!$D$4:$D$6575),0)</f>
        <v>0</v>
      </c>
      <c r="E6565" s="23">
        <f>IFERROR(_xlfn.XLOOKUP($B6565,'Reference Prices - Do Not Edit'!$C$4:$C$6575,'Reference Prices - Do Not Edit'!$E$4:$E$6575),0)</f>
        <v>0</v>
      </c>
      <c r="F6565" s="25">
        <f>IFERROR(_xlfn.XLOOKUP($B6565,'Reference Prices - Do Not Edit'!$C$4:$C$6575,'Reference Prices - Do Not Edit'!$I$4:$I$6575),0)</f>
        <v>0</v>
      </c>
    </row>
    <row r="6566" spans="2:6">
      <c r="B6566" s="475"/>
      <c r="C6566" s="380" t="str">
        <f>IFERROR(_xlfn.XLOOKUP($B6566,'Reference Prices - Do Not Edit'!$C$4:$C$6575,'Reference Prices - Do Not Edit'!$B$4:$B$6575),"-")</f>
        <v>-</v>
      </c>
      <c r="D6566" s="23">
        <f>IFERROR(_xlfn.XLOOKUP($B6566,'Reference Prices - Do Not Edit'!$C$4:$C$6575,'Reference Prices - Do Not Edit'!$D$4:$D$6575),0)</f>
        <v>0</v>
      </c>
      <c r="E6566" s="23">
        <f>IFERROR(_xlfn.XLOOKUP($B6566,'Reference Prices - Do Not Edit'!$C$4:$C$6575,'Reference Prices - Do Not Edit'!$E$4:$E$6575),0)</f>
        <v>0</v>
      </c>
      <c r="F6566" s="25">
        <f>IFERROR(_xlfn.XLOOKUP($B6566,'Reference Prices - Do Not Edit'!$C$4:$C$6575,'Reference Prices - Do Not Edit'!$I$4:$I$6575),0)</f>
        <v>0</v>
      </c>
    </row>
    <row r="6567" spans="2:6">
      <c r="B6567" s="475"/>
      <c r="C6567" s="380" t="str">
        <f>IFERROR(_xlfn.XLOOKUP($B6567,'Reference Prices - Do Not Edit'!$C$4:$C$6575,'Reference Prices - Do Not Edit'!$B$4:$B$6575),"-")</f>
        <v>-</v>
      </c>
      <c r="D6567" s="23">
        <f>IFERROR(_xlfn.XLOOKUP($B6567,'Reference Prices - Do Not Edit'!$C$4:$C$6575,'Reference Prices - Do Not Edit'!$D$4:$D$6575),0)</f>
        <v>0</v>
      </c>
      <c r="E6567" s="23">
        <f>IFERROR(_xlfn.XLOOKUP($B6567,'Reference Prices - Do Not Edit'!$C$4:$C$6575,'Reference Prices - Do Not Edit'!$E$4:$E$6575),0)</f>
        <v>0</v>
      </c>
      <c r="F6567" s="25">
        <f>IFERROR(_xlfn.XLOOKUP($B6567,'Reference Prices - Do Not Edit'!$C$4:$C$6575,'Reference Prices - Do Not Edit'!$I$4:$I$6575),0)</f>
        <v>0</v>
      </c>
    </row>
    <row r="6568" spans="2:6">
      <c r="B6568" s="475"/>
      <c r="C6568" s="380" t="str">
        <f>IFERROR(_xlfn.XLOOKUP($B6568,'Reference Prices - Do Not Edit'!$C$4:$C$6575,'Reference Prices - Do Not Edit'!$B$4:$B$6575),"-")</f>
        <v>-</v>
      </c>
      <c r="D6568" s="23">
        <f>IFERROR(_xlfn.XLOOKUP($B6568,'Reference Prices - Do Not Edit'!$C$4:$C$6575,'Reference Prices - Do Not Edit'!$D$4:$D$6575),0)</f>
        <v>0</v>
      </c>
      <c r="E6568" s="23">
        <f>IFERROR(_xlfn.XLOOKUP($B6568,'Reference Prices - Do Not Edit'!$C$4:$C$6575,'Reference Prices - Do Not Edit'!$E$4:$E$6575),0)</f>
        <v>0</v>
      </c>
      <c r="F6568" s="25">
        <f>IFERROR(_xlfn.XLOOKUP($B6568,'Reference Prices - Do Not Edit'!$C$4:$C$6575,'Reference Prices - Do Not Edit'!$I$4:$I$6575),0)</f>
        <v>0</v>
      </c>
    </row>
    <row r="6569" spans="2:6">
      <c r="B6569" s="475"/>
      <c r="C6569" s="380" t="str">
        <f>IFERROR(_xlfn.XLOOKUP($B6569,'Reference Prices - Do Not Edit'!$C$4:$C$6575,'Reference Prices - Do Not Edit'!$B$4:$B$6575),"-")</f>
        <v>-</v>
      </c>
      <c r="D6569" s="23">
        <f>IFERROR(_xlfn.XLOOKUP($B6569,'Reference Prices - Do Not Edit'!$C$4:$C$6575,'Reference Prices - Do Not Edit'!$D$4:$D$6575),0)</f>
        <v>0</v>
      </c>
      <c r="E6569" s="23">
        <f>IFERROR(_xlfn.XLOOKUP($B6569,'Reference Prices - Do Not Edit'!$C$4:$C$6575,'Reference Prices - Do Not Edit'!$E$4:$E$6575),0)</f>
        <v>0</v>
      </c>
      <c r="F6569" s="25">
        <f>IFERROR(_xlfn.XLOOKUP($B6569,'Reference Prices - Do Not Edit'!$C$4:$C$6575,'Reference Prices - Do Not Edit'!$I$4:$I$6575),0)</f>
        <v>0</v>
      </c>
    </row>
    <row r="6570" spans="2:6">
      <c r="B6570" s="475"/>
      <c r="C6570" s="380" t="str">
        <f>IFERROR(_xlfn.XLOOKUP($B6570,'Reference Prices - Do Not Edit'!$C$4:$C$6575,'Reference Prices - Do Not Edit'!$B$4:$B$6575),"-")</f>
        <v>-</v>
      </c>
      <c r="D6570" s="23">
        <f>IFERROR(_xlfn.XLOOKUP($B6570,'Reference Prices - Do Not Edit'!$C$4:$C$6575,'Reference Prices - Do Not Edit'!$D$4:$D$6575),0)</f>
        <v>0</v>
      </c>
      <c r="E6570" s="23">
        <f>IFERROR(_xlfn.XLOOKUP($B6570,'Reference Prices - Do Not Edit'!$C$4:$C$6575,'Reference Prices - Do Not Edit'!$E$4:$E$6575),0)</f>
        <v>0</v>
      </c>
      <c r="F6570" s="25">
        <f>IFERROR(_xlfn.XLOOKUP($B6570,'Reference Prices - Do Not Edit'!$C$4:$C$6575,'Reference Prices - Do Not Edit'!$I$4:$I$6575),0)</f>
        <v>0</v>
      </c>
    </row>
    <row r="6571" spans="2:6">
      <c r="B6571" s="475"/>
      <c r="C6571" s="380" t="str">
        <f>IFERROR(_xlfn.XLOOKUP($B6571,'Reference Prices - Do Not Edit'!$C$4:$C$6575,'Reference Prices - Do Not Edit'!$B$4:$B$6575),"-")</f>
        <v>-</v>
      </c>
      <c r="D6571" s="23">
        <f>IFERROR(_xlfn.XLOOKUP($B6571,'Reference Prices - Do Not Edit'!$C$4:$C$6575,'Reference Prices - Do Not Edit'!$D$4:$D$6575),0)</f>
        <v>0</v>
      </c>
      <c r="E6571" s="23">
        <f>IFERROR(_xlfn.XLOOKUP($B6571,'Reference Prices - Do Not Edit'!$C$4:$C$6575,'Reference Prices - Do Not Edit'!$E$4:$E$6575),0)</f>
        <v>0</v>
      </c>
      <c r="F6571" s="25">
        <f>IFERROR(_xlfn.XLOOKUP($B6571,'Reference Prices - Do Not Edit'!$C$4:$C$6575,'Reference Prices - Do Not Edit'!$I$4:$I$6575),0)</f>
        <v>0</v>
      </c>
    </row>
    <row r="6572" spans="2:6">
      <c r="B6572" s="475"/>
      <c r="C6572" s="380" t="str">
        <f>IFERROR(_xlfn.XLOOKUP($B6572,'Reference Prices - Do Not Edit'!$C$4:$C$6575,'Reference Prices - Do Not Edit'!$B$4:$B$6575),"-")</f>
        <v>-</v>
      </c>
      <c r="D6572" s="23">
        <f>IFERROR(_xlfn.XLOOKUP($B6572,'Reference Prices - Do Not Edit'!$C$4:$C$6575,'Reference Prices - Do Not Edit'!$D$4:$D$6575),0)</f>
        <v>0</v>
      </c>
      <c r="E6572" s="23">
        <f>IFERROR(_xlfn.XLOOKUP($B6572,'Reference Prices - Do Not Edit'!$C$4:$C$6575,'Reference Prices - Do Not Edit'!$E$4:$E$6575),0)</f>
        <v>0</v>
      </c>
      <c r="F6572" s="25">
        <f>IFERROR(_xlfn.XLOOKUP($B6572,'Reference Prices - Do Not Edit'!$C$4:$C$6575,'Reference Prices - Do Not Edit'!$I$4:$I$6575),0)</f>
        <v>0</v>
      </c>
    </row>
    <row r="6573" spans="2:6">
      <c r="B6573" s="475"/>
      <c r="C6573" s="380" t="str">
        <f>IFERROR(_xlfn.XLOOKUP($B6573,'Reference Prices - Do Not Edit'!$C$4:$C$6575,'Reference Prices - Do Not Edit'!$B$4:$B$6575),"-")</f>
        <v>-</v>
      </c>
      <c r="D6573" s="23">
        <f>IFERROR(_xlfn.XLOOKUP($B6573,'Reference Prices - Do Not Edit'!$C$4:$C$6575,'Reference Prices - Do Not Edit'!$D$4:$D$6575),0)</f>
        <v>0</v>
      </c>
      <c r="E6573" s="23">
        <f>IFERROR(_xlfn.XLOOKUP($B6573,'Reference Prices - Do Not Edit'!$C$4:$C$6575,'Reference Prices - Do Not Edit'!$E$4:$E$6575),0)</f>
        <v>0</v>
      </c>
      <c r="F6573" s="25">
        <f>IFERROR(_xlfn.XLOOKUP($B6573,'Reference Prices - Do Not Edit'!$C$4:$C$6575,'Reference Prices - Do Not Edit'!$I$4:$I$6575),0)</f>
        <v>0</v>
      </c>
    </row>
    <row r="6574" spans="2:6">
      <c r="B6574" s="475"/>
      <c r="C6574" s="380" t="str">
        <f>IFERROR(_xlfn.XLOOKUP($B6574,'Reference Prices - Do Not Edit'!$C$4:$C$6575,'Reference Prices - Do Not Edit'!$B$4:$B$6575),"-")</f>
        <v>-</v>
      </c>
      <c r="D6574" s="23">
        <f>IFERROR(_xlfn.XLOOKUP($B6574,'Reference Prices - Do Not Edit'!$C$4:$C$6575,'Reference Prices - Do Not Edit'!$D$4:$D$6575),0)</f>
        <v>0</v>
      </c>
      <c r="E6574" s="23">
        <f>IFERROR(_xlfn.XLOOKUP($B6574,'Reference Prices - Do Not Edit'!$C$4:$C$6575,'Reference Prices - Do Not Edit'!$E$4:$E$6575),0)</f>
        <v>0</v>
      </c>
      <c r="F6574" s="25">
        <f>IFERROR(_xlfn.XLOOKUP($B6574,'Reference Prices - Do Not Edit'!$C$4:$C$6575,'Reference Prices - Do Not Edit'!$I$4:$I$6575),0)</f>
        <v>0</v>
      </c>
    </row>
    <row r="6575" spans="2:6">
      <c r="B6575" s="475"/>
      <c r="C6575" s="380" t="str">
        <f>IFERROR(_xlfn.XLOOKUP($B6575,'Reference Prices - Do Not Edit'!$C$4:$C$6575,'Reference Prices - Do Not Edit'!$B$4:$B$6575),"-")</f>
        <v>-</v>
      </c>
      <c r="D6575" s="23">
        <f>IFERROR(_xlfn.XLOOKUP($B6575,'Reference Prices - Do Not Edit'!$C$4:$C$6575,'Reference Prices - Do Not Edit'!$D$4:$D$6575),0)</f>
        <v>0</v>
      </c>
      <c r="E6575" s="23">
        <f>IFERROR(_xlfn.XLOOKUP($B6575,'Reference Prices - Do Not Edit'!$C$4:$C$6575,'Reference Prices - Do Not Edit'!$E$4:$E$6575),0)</f>
        <v>0</v>
      </c>
      <c r="F6575" s="25">
        <f>IFERROR(_xlfn.XLOOKUP($B6575,'Reference Prices - Do Not Edit'!$C$4:$C$6575,'Reference Prices - Do Not Edit'!$I$4:$I$6575),0)</f>
        <v>0</v>
      </c>
    </row>
    <row r="6576" spans="2:6">
      <c r="B6576" s="475"/>
      <c r="C6576" s="380" t="str">
        <f>IFERROR(_xlfn.XLOOKUP($B6576,'Reference Prices - Do Not Edit'!$C$4:$C$6575,'Reference Prices - Do Not Edit'!$B$4:$B$6575),"-")</f>
        <v>-</v>
      </c>
      <c r="D6576" s="23">
        <f>IFERROR(_xlfn.XLOOKUP($B6576,'Reference Prices - Do Not Edit'!$C$4:$C$6575,'Reference Prices - Do Not Edit'!$D$4:$D$6575),0)</f>
        <v>0</v>
      </c>
      <c r="E6576" s="23">
        <f>IFERROR(_xlfn.XLOOKUP($B6576,'Reference Prices - Do Not Edit'!$C$4:$C$6575,'Reference Prices - Do Not Edit'!$E$4:$E$6575),0)</f>
        <v>0</v>
      </c>
      <c r="F6576" s="25">
        <f>IFERROR(_xlfn.XLOOKUP($B6576,'Reference Prices - Do Not Edit'!$C$4:$C$6575,'Reference Prices - Do Not Edit'!$I$4:$I$6575),0)</f>
        <v>0</v>
      </c>
    </row>
    <row r="6577" spans="2:6">
      <c r="B6577" s="476"/>
      <c r="C6577" s="381" t="str">
        <f>IFERROR(_xlfn.XLOOKUP($B6577,'Reference Prices - Do Not Edit'!$C$4:$C$6575,'Reference Prices - Do Not Edit'!$B$4:$B$6575),"-")</f>
        <v>-</v>
      </c>
      <c r="D6577" s="24">
        <f>IFERROR(_xlfn.XLOOKUP($B6577,'Reference Prices - Do Not Edit'!$C$4:$C$6575,'Reference Prices - Do Not Edit'!$D$4:$D$6575),0)</f>
        <v>0</v>
      </c>
      <c r="E6577" s="24">
        <f>IFERROR(_xlfn.XLOOKUP($B6577,'Reference Prices - Do Not Edit'!$C$4:$C$6575,'Reference Prices - Do Not Edit'!$E$4:$E$6575),0)</f>
        <v>0</v>
      </c>
      <c r="F6577" s="25">
        <f>IFERROR(_xlfn.XLOOKUP($B6577,'Reference Prices - Do Not Edit'!$C$4:$C$6575,'Reference Prices - Do Not Edit'!$I$4:$I$6575),0)</f>
        <v>0</v>
      </c>
    </row>
  </sheetData>
  <sheetProtection sheet="1" objects="1" scenarios="1" formatCells="0" formatColumns="0" formatRows="0"/>
  <mergeCells count="6">
    <mergeCell ref="J16:J20"/>
    <mergeCell ref="A7:A10"/>
    <mergeCell ref="B4:F4"/>
    <mergeCell ref="H4:I4"/>
    <mergeCell ref="H10:I10"/>
    <mergeCell ref="H15:I15"/>
  </mergeCells>
  <conditionalFormatting sqref="B6:B6577">
    <cfRule type="expression" dxfId="23" priority="1">
      <formula>NOT(ISBLANK(B6))</formula>
    </cfRule>
    <cfRule type="duplicateValues" dxfId="22" priority="3"/>
  </conditionalFormatting>
  <conditionalFormatting sqref="I11">
    <cfRule type="cellIs" dxfId="21" priority="2" operator="equal">
      <formula>"YES"</formula>
    </cfRule>
  </conditionalFormatting>
  <hyperlinks>
    <hyperlink ref="A2" r:id="rId1" xr:uid="{DFAD9A70-EEE9-4A6C-8002-B652C246925C}"/>
  </hyperlinks>
  <pageMargins left="0.7" right="0.7" top="0.75" bottom="0.75" header="0.3" footer="0.3"/>
  <pageSetup scale="50" fitToHeight="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695578C2-6B3A-4BC7-BB43-80DD2EA15C6E}">
          <x14:formula1>
            <xm:f>'Reference Prices - Do Not Edit'!$C$4:$C$6575</xm:f>
          </x14:formula1>
          <xm:sqref>B6:B6577</xm:sqref>
        </x14:dataValidation>
        <x14:dataValidation type="list" allowBlank="1" showInputMessage="1" showErrorMessage="1" xr:uid="{25F0EAC2-E091-497D-9FB5-9F852D06F8BE}">
          <x14:formula1>
            <xm:f>'Reference Prices - Do Not Edit'!$B$4:$B$6575</xm:f>
          </x14:formula1>
          <xm:sqref>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ABA0B-4306-41B0-9C45-A41ADDC1254C}">
  <sheetPr>
    <tabColor rgb="FF00B0F0"/>
    <pageSetUpPr fitToPage="1"/>
  </sheetPr>
  <dimension ref="A1:H33"/>
  <sheetViews>
    <sheetView showGridLines="0" zoomScale="85" zoomScaleNormal="85" workbookViewId="0"/>
  </sheetViews>
  <sheetFormatPr defaultRowHeight="14.5"/>
  <cols>
    <col min="1" max="1" width="10.453125" bestFit="1" customWidth="1"/>
    <col min="2" max="2" width="58.54296875" style="7" customWidth="1"/>
    <col min="3" max="3" width="9.453125" style="362" bestFit="1" customWidth="1"/>
    <col min="4" max="4" width="19.453125" customWidth="1"/>
    <col min="5" max="6" width="38.26953125" style="7" customWidth="1"/>
    <col min="7" max="7" width="37.1796875" style="7" customWidth="1"/>
    <col min="8" max="8" width="38.26953125" style="7" customWidth="1"/>
  </cols>
  <sheetData>
    <row r="1" spans="1:8" ht="77.5" customHeight="1">
      <c r="A1" s="367"/>
      <c r="B1" s="7" t="s">
        <v>182</v>
      </c>
    </row>
    <row r="2" spans="1:8">
      <c r="A2" s="337"/>
      <c r="B2" s="14" t="s">
        <v>183</v>
      </c>
    </row>
    <row r="3" spans="1:8">
      <c r="B3" s="10"/>
    </row>
    <row r="4" spans="1:8">
      <c r="B4" s="342" t="s">
        <v>20</v>
      </c>
      <c r="C4" s="374" t="s">
        <v>21</v>
      </c>
      <c r="D4" s="343" t="s">
        <v>184</v>
      </c>
      <c r="E4" s="342" t="s">
        <v>185</v>
      </c>
      <c r="F4" s="342" t="s">
        <v>186</v>
      </c>
      <c r="G4" s="342" t="s">
        <v>187</v>
      </c>
      <c r="H4" s="342" t="s">
        <v>188</v>
      </c>
    </row>
    <row r="5" spans="1:8" ht="29">
      <c r="B5" s="34" t="s">
        <v>189</v>
      </c>
      <c r="C5" s="375"/>
      <c r="D5" s="571" t="str">
        <f>IF(COUNTIF(C5:C8, "Yes") &gt; 0, "Yes", IF(COUNTBLANK(C5:C8) &gt; 0, "Response needed", "No"))</f>
        <v>Response needed</v>
      </c>
      <c r="E5" s="557" t="s">
        <v>190</v>
      </c>
      <c r="F5" s="557" t="s">
        <v>191</v>
      </c>
      <c r="G5" s="569" t="s">
        <v>192</v>
      </c>
      <c r="H5" s="570" t="s">
        <v>193</v>
      </c>
    </row>
    <row r="6" spans="1:8" ht="29">
      <c r="B6" s="34" t="s">
        <v>194</v>
      </c>
      <c r="C6" s="375"/>
      <c r="D6" s="571"/>
      <c r="E6" s="557"/>
      <c r="F6" s="557"/>
      <c r="G6" s="569"/>
      <c r="H6" s="570"/>
    </row>
    <row r="7" spans="1:8" ht="29">
      <c r="B7" s="34" t="s">
        <v>195</v>
      </c>
      <c r="C7" s="375"/>
      <c r="D7" s="571"/>
      <c r="E7" s="557"/>
      <c r="F7" s="557"/>
      <c r="G7" s="569"/>
      <c r="H7" s="570"/>
    </row>
    <row r="8" spans="1:8" ht="29">
      <c r="B8" s="34" t="s">
        <v>196</v>
      </c>
      <c r="C8" s="375"/>
      <c r="D8" s="571"/>
      <c r="E8" s="557"/>
      <c r="F8" s="557"/>
      <c r="G8" s="569"/>
      <c r="H8" s="570"/>
    </row>
    <row r="9" spans="1:8" ht="58">
      <c r="B9" s="34" t="s">
        <v>197</v>
      </c>
      <c r="C9" s="375"/>
      <c r="D9" s="571" t="str">
        <f>IF(COUNTIF(C9:C10, "Yes") &gt; 0, "Yes", IF(COUNTBLANK(C9:C10) &gt; 0, "Response needed", "No"))</f>
        <v>Response needed</v>
      </c>
      <c r="E9" s="557" t="s">
        <v>198</v>
      </c>
      <c r="F9" s="557" t="s">
        <v>199</v>
      </c>
      <c r="G9" s="569" t="s">
        <v>200</v>
      </c>
      <c r="H9" s="570" t="s">
        <v>201</v>
      </c>
    </row>
    <row r="10" spans="1:8" ht="29">
      <c r="B10" s="34" t="s">
        <v>202</v>
      </c>
      <c r="C10" s="375"/>
      <c r="D10" s="571"/>
      <c r="E10" s="557"/>
      <c r="F10" s="557"/>
      <c r="G10" s="569"/>
      <c r="H10" s="570"/>
    </row>
    <row r="11" spans="1:8" ht="87">
      <c r="B11" s="34" t="s">
        <v>203</v>
      </c>
      <c r="C11" s="375"/>
      <c r="D11" s="571" t="str">
        <f>IF(COUNTIF(C11:C12, "Yes") &gt; 0, "Yes", IF(COUNTBLANK(C11:C12) &gt; 0, "Response needed", "No"))</f>
        <v>Response needed</v>
      </c>
      <c r="E11" s="557" t="s">
        <v>204</v>
      </c>
      <c r="F11" s="557" t="s">
        <v>205</v>
      </c>
      <c r="G11" s="569" t="s">
        <v>206</v>
      </c>
      <c r="H11" s="570" t="s">
        <v>207</v>
      </c>
    </row>
    <row r="12" spans="1:8" ht="58">
      <c r="B12" s="34" t="s">
        <v>208</v>
      </c>
      <c r="C12" s="375"/>
      <c r="D12" s="571"/>
      <c r="E12" s="557"/>
      <c r="F12" s="557"/>
      <c r="G12" s="569"/>
      <c r="H12" s="570"/>
    </row>
    <row r="13" spans="1:8" ht="43.5">
      <c r="B13" s="34" t="s">
        <v>209</v>
      </c>
      <c r="C13" s="375"/>
      <c r="D13" s="571" t="str">
        <f>IF(COUNTIF(C13:C14, "Yes") &gt; 0, "Yes", IF(COUNTBLANK(C13:C14) &gt; 0, "Response needed", "No"))</f>
        <v>Response needed</v>
      </c>
      <c r="E13" s="557" t="s">
        <v>210</v>
      </c>
      <c r="F13" s="557" t="s">
        <v>211</v>
      </c>
      <c r="G13" s="569" t="s">
        <v>212</v>
      </c>
      <c r="H13" s="570" t="s">
        <v>213</v>
      </c>
    </row>
    <row r="14" spans="1:8">
      <c r="B14" s="34" t="s">
        <v>214</v>
      </c>
      <c r="C14" s="375"/>
      <c r="D14" s="571"/>
      <c r="E14" s="557"/>
      <c r="F14" s="557"/>
      <c r="G14" s="569"/>
      <c r="H14" s="570"/>
    </row>
    <row r="15" spans="1:8" ht="29">
      <c r="B15" s="34" t="s">
        <v>215</v>
      </c>
      <c r="C15" s="375"/>
      <c r="D15" s="571" t="str">
        <f>IF(COUNTIF(C15:C16, "Yes") &gt; 0, "Yes", IF(COUNTBLANK(C15:C16) &gt; 0, "Response needed", "No"))</f>
        <v>Response needed</v>
      </c>
      <c r="E15" s="557" t="s">
        <v>216</v>
      </c>
      <c r="F15" s="557" t="s">
        <v>217</v>
      </c>
      <c r="G15" s="569" t="s">
        <v>218</v>
      </c>
      <c r="H15" s="570" t="s">
        <v>219</v>
      </c>
    </row>
    <row r="16" spans="1:8" ht="43.5">
      <c r="B16" s="34" t="s">
        <v>220</v>
      </c>
      <c r="C16" s="375"/>
      <c r="D16" s="571"/>
      <c r="E16" s="557"/>
      <c r="F16" s="557"/>
      <c r="G16" s="569"/>
      <c r="H16" s="570"/>
    </row>
    <row r="17" spans="2:8" ht="29">
      <c r="B17" s="34" t="s">
        <v>221</v>
      </c>
      <c r="C17" s="375"/>
      <c r="D17" s="571" t="str">
        <f>IF(COUNTIF(C17:C18, "Yes") &gt; 0, "Yes", IF(COUNTBLANK(C17:C18) &gt; 0, "Response needed", "No"))</f>
        <v>Response needed</v>
      </c>
      <c r="E17" s="557" t="s">
        <v>222</v>
      </c>
      <c r="F17" s="557" t="s">
        <v>223</v>
      </c>
      <c r="G17" s="569" t="s">
        <v>224</v>
      </c>
      <c r="H17" s="570" t="s">
        <v>225</v>
      </c>
    </row>
    <row r="18" spans="2:8">
      <c r="B18" s="34" t="s">
        <v>226</v>
      </c>
      <c r="C18" s="375"/>
      <c r="D18" s="571"/>
      <c r="E18" s="557"/>
      <c r="F18" s="557"/>
      <c r="G18" s="569"/>
      <c r="H18" s="570"/>
    </row>
    <row r="19" spans="2:8" ht="43.5">
      <c r="B19" s="34" t="s">
        <v>227</v>
      </c>
      <c r="C19" s="375"/>
      <c r="D19" s="44" t="str">
        <f>IF(C19 = "", "Response needed", IF(C19 = "Yes", "Yes", "No"))</f>
        <v>Response needed</v>
      </c>
      <c r="E19" s="34" t="s">
        <v>228</v>
      </c>
      <c r="F19" s="34" t="s">
        <v>229</v>
      </c>
      <c r="G19" s="342" t="s">
        <v>230</v>
      </c>
      <c r="H19" s="344" t="s">
        <v>231</v>
      </c>
    </row>
    <row r="20" spans="2:8" ht="87">
      <c r="B20" s="34" t="s">
        <v>232</v>
      </c>
      <c r="C20" s="375"/>
      <c r="D20" s="44" t="str">
        <f t="shared" ref="D20:D33" si="0">IF(C20 = "", "Response needed", IF(C20 = "Yes", "Yes", "No"))</f>
        <v>Response needed</v>
      </c>
      <c r="E20" s="34" t="s">
        <v>233</v>
      </c>
      <c r="F20" s="34" t="s">
        <v>234</v>
      </c>
      <c r="G20" s="342" t="s">
        <v>235</v>
      </c>
      <c r="H20" s="344" t="s">
        <v>236</v>
      </c>
    </row>
    <row r="21" spans="2:8" ht="43.5">
      <c r="B21" s="34" t="s">
        <v>237</v>
      </c>
      <c r="C21" s="375"/>
      <c r="D21" s="44" t="str">
        <f t="shared" si="0"/>
        <v>Response needed</v>
      </c>
      <c r="E21" s="34" t="s">
        <v>238</v>
      </c>
      <c r="F21" s="34" t="s">
        <v>239</v>
      </c>
      <c r="G21" s="342" t="s">
        <v>240</v>
      </c>
      <c r="H21" s="344" t="s">
        <v>241</v>
      </c>
    </row>
    <row r="22" spans="2:8" ht="43.5">
      <c r="B22" s="34" t="s">
        <v>242</v>
      </c>
      <c r="C22" s="375"/>
      <c r="D22" s="44" t="str">
        <f t="shared" si="0"/>
        <v>Response needed</v>
      </c>
      <c r="E22" s="34" t="s">
        <v>243</v>
      </c>
      <c r="F22" s="34" t="s">
        <v>244</v>
      </c>
      <c r="G22" s="342" t="s">
        <v>245</v>
      </c>
      <c r="H22" s="344" t="s">
        <v>246</v>
      </c>
    </row>
    <row r="23" spans="2:8" ht="58">
      <c r="B23" s="34" t="s">
        <v>247</v>
      </c>
      <c r="C23" s="375"/>
      <c r="D23" s="44" t="str">
        <f t="shared" si="0"/>
        <v>Response needed</v>
      </c>
      <c r="E23" s="34" t="s">
        <v>248</v>
      </c>
      <c r="F23" s="34" t="s">
        <v>249</v>
      </c>
      <c r="G23" s="342" t="s">
        <v>250</v>
      </c>
      <c r="H23" s="344" t="s">
        <v>251</v>
      </c>
    </row>
    <row r="24" spans="2:8" ht="43.5">
      <c r="B24" s="34" t="s">
        <v>252</v>
      </c>
      <c r="C24" s="375"/>
      <c r="D24" s="44" t="str">
        <f t="shared" si="0"/>
        <v>Response needed</v>
      </c>
      <c r="E24" s="34" t="s">
        <v>253</v>
      </c>
      <c r="F24" s="34" t="s">
        <v>254</v>
      </c>
      <c r="G24" s="342" t="s">
        <v>255</v>
      </c>
      <c r="H24" s="344" t="s">
        <v>256</v>
      </c>
    </row>
    <row r="25" spans="2:8" ht="43.5">
      <c r="B25" s="34" t="s">
        <v>257</v>
      </c>
      <c r="C25" s="375"/>
      <c r="D25" s="44" t="str">
        <f t="shared" si="0"/>
        <v>Response needed</v>
      </c>
      <c r="E25" s="34" t="s">
        <v>258</v>
      </c>
      <c r="F25" s="34" t="s">
        <v>259</v>
      </c>
      <c r="G25" s="342" t="s">
        <v>260</v>
      </c>
      <c r="H25" s="344" t="s">
        <v>261</v>
      </c>
    </row>
    <row r="26" spans="2:8" ht="43.5">
      <c r="B26" s="34" t="s">
        <v>262</v>
      </c>
      <c r="C26" s="375"/>
      <c r="D26" s="44" t="str">
        <f t="shared" si="0"/>
        <v>Response needed</v>
      </c>
      <c r="E26" s="34" t="s">
        <v>263</v>
      </c>
      <c r="F26" s="34" t="s">
        <v>264</v>
      </c>
      <c r="G26" s="342" t="s">
        <v>265</v>
      </c>
      <c r="H26" s="344" t="s">
        <v>266</v>
      </c>
    </row>
    <row r="27" spans="2:8" ht="58">
      <c r="B27" s="34" t="s">
        <v>267</v>
      </c>
      <c r="C27" s="375"/>
      <c r="D27" s="44" t="str">
        <f t="shared" si="0"/>
        <v>Response needed</v>
      </c>
      <c r="E27" s="34" t="s">
        <v>268</v>
      </c>
      <c r="F27" s="34" t="s">
        <v>269</v>
      </c>
      <c r="G27" s="342" t="s">
        <v>270</v>
      </c>
      <c r="H27" s="344" t="s">
        <v>271</v>
      </c>
    </row>
    <row r="28" spans="2:8" ht="43.5">
      <c r="B28" s="34" t="s">
        <v>272</v>
      </c>
      <c r="C28" s="375"/>
      <c r="D28" s="44" t="str">
        <f t="shared" si="0"/>
        <v>Response needed</v>
      </c>
      <c r="E28" s="34" t="s">
        <v>273</v>
      </c>
      <c r="F28" s="34" t="s">
        <v>274</v>
      </c>
      <c r="G28" s="342" t="s">
        <v>275</v>
      </c>
      <c r="H28" s="344" t="s">
        <v>276</v>
      </c>
    </row>
    <row r="29" spans="2:8" ht="43.5">
      <c r="B29" s="34" t="s">
        <v>277</v>
      </c>
      <c r="C29" s="375"/>
      <c r="D29" s="44" t="str">
        <f t="shared" si="0"/>
        <v>Response needed</v>
      </c>
      <c r="E29" s="34" t="s">
        <v>278</v>
      </c>
      <c r="F29" s="34" t="s">
        <v>279</v>
      </c>
      <c r="G29" s="342" t="s">
        <v>280</v>
      </c>
      <c r="H29" s="344" t="s">
        <v>281</v>
      </c>
    </row>
    <row r="30" spans="2:8" ht="58">
      <c r="B30" s="34" t="s">
        <v>282</v>
      </c>
      <c r="C30" s="375"/>
      <c r="D30" s="44" t="str">
        <f t="shared" si="0"/>
        <v>Response needed</v>
      </c>
      <c r="E30" s="34" t="s">
        <v>283</v>
      </c>
      <c r="F30" s="34" t="s">
        <v>284</v>
      </c>
      <c r="G30" s="342" t="s">
        <v>285</v>
      </c>
      <c r="H30" s="344" t="s">
        <v>286</v>
      </c>
    </row>
    <row r="31" spans="2:8" ht="29">
      <c r="B31" s="34" t="s">
        <v>287</v>
      </c>
      <c r="C31" s="375"/>
      <c r="D31" s="44" t="str">
        <f t="shared" si="0"/>
        <v>Response needed</v>
      </c>
      <c r="E31" s="34" t="s">
        <v>288</v>
      </c>
      <c r="F31" s="34" t="s">
        <v>289</v>
      </c>
      <c r="G31" s="342" t="s">
        <v>290</v>
      </c>
      <c r="H31" s="344" t="s">
        <v>291</v>
      </c>
    </row>
    <row r="32" spans="2:8" ht="43.5">
      <c r="B32" s="34" t="s">
        <v>292</v>
      </c>
      <c r="C32" s="375"/>
      <c r="D32" s="44" t="str">
        <f t="shared" si="0"/>
        <v>Response needed</v>
      </c>
      <c r="E32" s="34" t="s">
        <v>293</v>
      </c>
      <c r="F32" s="34" t="s">
        <v>294</v>
      </c>
      <c r="G32" s="342" t="s">
        <v>295</v>
      </c>
      <c r="H32" s="344" t="s">
        <v>296</v>
      </c>
    </row>
    <row r="33" spans="2:8" ht="43.5">
      <c r="B33" s="34" t="s">
        <v>297</v>
      </c>
      <c r="C33" s="375"/>
      <c r="D33" s="44" t="str">
        <f t="shared" si="0"/>
        <v>Response needed</v>
      </c>
      <c r="E33" s="34" t="s">
        <v>298</v>
      </c>
      <c r="F33" s="34" t="s">
        <v>299</v>
      </c>
      <c r="G33" s="342" t="s">
        <v>300</v>
      </c>
      <c r="H33" s="344" t="s">
        <v>301</v>
      </c>
    </row>
  </sheetData>
  <sheetProtection sheet="1" objects="1" scenarios="1" formatCells="0" formatColumns="0" formatRows="0"/>
  <mergeCells count="30">
    <mergeCell ref="D11:D12"/>
    <mergeCell ref="D13:D14"/>
    <mergeCell ref="D15:D16"/>
    <mergeCell ref="D17:D18"/>
    <mergeCell ref="E15:E16"/>
    <mergeCell ref="E11:E12"/>
    <mergeCell ref="F15:F16"/>
    <mergeCell ref="G15:G16"/>
    <mergeCell ref="H15:H16"/>
    <mergeCell ref="E17:E18"/>
    <mergeCell ref="F17:F18"/>
    <mergeCell ref="G17:G18"/>
    <mergeCell ref="H17:H18"/>
    <mergeCell ref="F11:F12"/>
    <mergeCell ref="G11:G12"/>
    <mergeCell ref="H11:H12"/>
    <mergeCell ref="E13:E14"/>
    <mergeCell ref="F13:F14"/>
    <mergeCell ref="G13:G14"/>
    <mergeCell ref="H13:H14"/>
    <mergeCell ref="D5:D8"/>
    <mergeCell ref="E5:E8"/>
    <mergeCell ref="F5:F8"/>
    <mergeCell ref="G5:G8"/>
    <mergeCell ref="H5:H8"/>
    <mergeCell ref="E9:E10"/>
    <mergeCell ref="F9:F10"/>
    <mergeCell ref="G9:G10"/>
    <mergeCell ref="H9:H10"/>
    <mergeCell ref="D9:D10"/>
  </mergeCells>
  <conditionalFormatting sqref="C5:C33">
    <cfRule type="expression" dxfId="20" priority="2">
      <formula>NOT(ISBLANK(C5))</formula>
    </cfRule>
  </conditionalFormatting>
  <conditionalFormatting sqref="D5:D33">
    <cfRule type="expression" dxfId="19" priority="1">
      <formula>D5="Yes"</formula>
    </cfRule>
  </conditionalFormatting>
  <dataValidations count="1">
    <dataValidation type="list" allowBlank="1" showInputMessage="1" showErrorMessage="1" sqref="C5:C33" xr:uid="{B53B9CC1-53E3-43F7-8366-AC8C8CBC187C}">
      <formula1>"Yes,No"</formula1>
    </dataValidation>
  </dataValidations>
  <hyperlinks>
    <hyperlink ref="H5" r:id="rId1" display="https://ceq.doe.gov/" xr:uid="{8A28CCD9-8694-4A7A-B51A-466ABBBDB6BE}"/>
    <hyperlink ref="H9" r:id="rId2" display="https://coast.noaa.gov/czm/consistency/" xr:uid="{50593F20-F474-4AE8-9CAF-37FB63649228}"/>
    <hyperlink ref="H11" r:id="rId3" display="http://www.fws.gov/policy/m0002.html" xr:uid="{EA680F86-CFCE-47BE-BF4A-46B69C3A2D94}"/>
    <hyperlink ref="H13" r:id="rId4" location="the-consultation-process" display="https://www.fisheries.noaa.gov/national/habitat-conservation/consultations-essential-fish-habitat - the-consultation-process" xr:uid="{E446890C-584E-4D9B-AF70-56BD134D5014}"/>
    <hyperlink ref="H15" r:id="rId5" display="https://www.fisheries.noaa.gov/insight/understanding-permits-and-authorizations-protected-species" xr:uid="{BF6FCFEA-3F94-4866-A192-4639E0E1CD23}"/>
    <hyperlink ref="H17" r:id="rId6" display="https://www.epa.gov/cwa-401/overview-cwa-section-401-certification" xr:uid="{8987DE57-CB17-4D97-9B1A-3EBDD9DF8FA2}"/>
    <hyperlink ref="H19" r:id="rId7" display="https://www.epa.gov/green-book" xr:uid="{78321C00-FC07-43D4-BE60-D7C1CBA28FED}"/>
    <hyperlink ref="H20" r:id="rId8" display="http://www.achp.gov/" xr:uid="{826B27DB-24C2-43D4-9CA7-F9F904B8B55E}"/>
    <hyperlink ref="H21" r:id="rId9" display="http://www.fws.gov/cbra/" xr:uid="{57476FF6-79D3-4831-B50E-0B5B81A61959}"/>
    <hyperlink ref="H22" r:id="rId10" display="http://www.usace.army.mil/Locations.aspx" xr:uid="{74CB24FE-A9BA-4D8E-A18D-41506E83423F}"/>
    <hyperlink ref="H23" r:id="rId11" display="https://www.epa.gov/hwgenerators/links-hazardous-waste-programs-and-us-state-environmental-agencies" xr:uid="{27F200F5-2A24-47B8-BDE5-F0768CFC4CA6}"/>
    <hyperlink ref="H24" r:id="rId12" display="http://www.epa.gov/superfund/sites/index.htm" xr:uid="{DA58B7E7-6EE8-4BB0-9BFA-376089B8F8F4}"/>
    <hyperlink ref="H25" r:id="rId13" display="http://www.rivers.gov/index.php" xr:uid="{DCA7A62C-C026-4336-A856-CD3880BDBF3B}"/>
    <hyperlink ref="H26" r:id="rId14" display="http://water.epa.gov/lawsregs/guidance/sdwa/" xr:uid="{B585F395-D66E-41EA-AE9A-219F34CDDB3B}"/>
    <hyperlink ref="H27" r:id="rId15" display="https://www.nrcs.usda.gov/wps/portal/nrcs/main/national/landuse/fppa/" xr:uid="{4EAE388D-79F9-4A26-B35A-CF49F801AD77}"/>
    <hyperlink ref="H28" r:id="rId16" display="https://msc.fema.gov/portal/home" xr:uid="{E41FF369-3123-4C94-AEDA-B7E20B70DD43}"/>
    <hyperlink ref="H29" r:id="rId17" display="https://emilms.fema.gov/is_0253a/groups/74.html" xr:uid="{4B16F3F2-7B2A-4CB9-8A8E-D611640C7D7D}"/>
    <hyperlink ref="H30" r:id="rId18" display="https://ceq.doe.gov/nepa-practice/justice.html" xr:uid="{5A1F4E58-1314-4C36-81F9-76128C646003}"/>
    <hyperlink ref="H31" r:id="rId19" display="http://www.coralreef.noaa.gov/" xr:uid="{94B9261A-53F3-434B-8FD1-6C16B982EC77}"/>
    <hyperlink ref="H32" r:id="rId20" display="https://www.invasivespeciesinfo.gov/" xr:uid="{9D8F7629-F148-43F0-8542-859B23175599}"/>
    <hyperlink ref="H33" r:id="rId21" display="https://www.fws.gov/birds/policies-and-regulations/administrative-orders/executive-orders.php" xr:uid="{A7BC558A-1C9C-4BAC-AE2B-B40E4DCF6172}"/>
    <hyperlink ref="B2" r:id="rId22" xr:uid="{2FD933CB-B98E-44B1-8F5E-ACF97402EDCA}"/>
  </hyperlinks>
  <pageMargins left="0.7" right="0.7" top="0.75" bottom="0.75" header="0.3" footer="0.3"/>
  <pageSetup scale="48" fitToHeight="0" orientation="landscape"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FB0B8-DA02-494B-A425-6D02527446BF}">
  <sheetPr>
    <tabColor rgb="FF00B0F0"/>
    <pageSetUpPr fitToPage="1"/>
  </sheetPr>
  <dimension ref="A1:Z23"/>
  <sheetViews>
    <sheetView showGridLines="0" zoomScale="85" zoomScaleNormal="85" workbookViewId="0"/>
  </sheetViews>
  <sheetFormatPr defaultRowHeight="14.5"/>
  <cols>
    <col min="1" max="1" width="5.7265625" customWidth="1"/>
    <col min="2" max="2" width="14.7265625" bestFit="1" customWidth="1"/>
    <col min="3" max="3" width="16.54296875" style="362" customWidth="1"/>
    <col min="4" max="4" width="28.54296875" customWidth="1"/>
    <col min="5" max="5" width="29.1796875" customWidth="1"/>
    <col min="6" max="6" width="21.1796875" customWidth="1"/>
    <col min="7" max="7" width="18.54296875" bestFit="1" customWidth="1"/>
    <col min="8" max="8" width="25.54296875" customWidth="1"/>
    <col min="9" max="9" width="42.453125" bestFit="1" customWidth="1"/>
    <col min="10" max="10" width="28.26953125" bestFit="1" customWidth="1"/>
    <col min="11" max="11" width="22.26953125" bestFit="1" customWidth="1"/>
    <col min="12" max="12" width="22.26953125" customWidth="1"/>
    <col min="13" max="13" width="26.453125" customWidth="1"/>
  </cols>
  <sheetData>
    <row r="1" spans="1:26">
      <c r="A1" s="366"/>
      <c r="B1" t="s">
        <v>82</v>
      </c>
    </row>
    <row r="4" spans="1:26">
      <c r="B4" s="338" t="s">
        <v>83</v>
      </c>
      <c r="C4" s="575" t="s">
        <v>84</v>
      </c>
      <c r="D4" s="576"/>
      <c r="E4" s="338" t="s">
        <v>85</v>
      </c>
      <c r="F4" s="338" t="s">
        <v>86</v>
      </c>
      <c r="G4" s="338" t="s">
        <v>87</v>
      </c>
      <c r="H4" s="338" t="s">
        <v>88</v>
      </c>
      <c r="I4" s="338" t="s">
        <v>89</v>
      </c>
      <c r="J4" s="338" t="s">
        <v>597</v>
      </c>
      <c r="K4" s="338" t="s">
        <v>90</v>
      </c>
      <c r="L4" s="338" t="s">
        <v>91</v>
      </c>
      <c r="M4" s="338" t="s">
        <v>92</v>
      </c>
      <c r="R4" s="573" t="s">
        <v>93</v>
      </c>
      <c r="S4" s="574"/>
      <c r="T4" s="574"/>
      <c r="U4" s="574"/>
      <c r="V4" s="574"/>
      <c r="W4" s="574"/>
      <c r="X4" s="574"/>
      <c r="Y4" s="574"/>
      <c r="Z4" s="574"/>
    </row>
    <row r="5" spans="1:26" ht="58">
      <c r="B5" s="339" t="s">
        <v>24</v>
      </c>
      <c r="C5" s="377" t="s">
        <v>94</v>
      </c>
      <c r="D5" s="340" t="s">
        <v>95</v>
      </c>
      <c r="E5" s="340" t="s">
        <v>96</v>
      </c>
      <c r="F5" s="572" t="s">
        <v>97</v>
      </c>
      <c r="G5" s="572"/>
      <c r="H5" s="340" t="s">
        <v>98</v>
      </c>
      <c r="I5" s="340" t="s">
        <v>99</v>
      </c>
      <c r="J5" s="340" t="s">
        <v>100</v>
      </c>
      <c r="K5" s="340" t="s">
        <v>101</v>
      </c>
      <c r="L5" s="340" t="s">
        <v>102</v>
      </c>
      <c r="M5" s="340" t="s">
        <v>103</v>
      </c>
      <c r="R5" s="574"/>
      <c r="S5" s="574"/>
      <c r="T5" s="574"/>
      <c r="U5" s="574"/>
      <c r="V5" s="574"/>
      <c r="W5" s="574"/>
      <c r="X5" s="574"/>
      <c r="Y5" s="574"/>
      <c r="Z5" s="574"/>
    </row>
    <row r="6" spans="1:26">
      <c r="B6" s="341" t="s">
        <v>104</v>
      </c>
      <c r="C6" s="378" t="s">
        <v>105</v>
      </c>
      <c r="D6" s="341"/>
      <c r="E6" s="341"/>
      <c r="F6" s="341">
        <v>100</v>
      </c>
      <c r="G6" s="341">
        <v>100</v>
      </c>
      <c r="H6" s="341" t="s">
        <v>106</v>
      </c>
      <c r="I6" s="341" t="s">
        <v>107</v>
      </c>
      <c r="J6" s="341">
        <v>100</v>
      </c>
      <c r="K6" s="341">
        <v>500</v>
      </c>
      <c r="L6" s="341" t="s">
        <v>108</v>
      </c>
      <c r="M6" s="341" t="s">
        <v>109</v>
      </c>
      <c r="R6" s="574"/>
      <c r="S6" s="574"/>
      <c r="T6" s="574"/>
      <c r="U6" s="574"/>
      <c r="V6" s="574"/>
      <c r="W6" s="574"/>
      <c r="X6" s="574"/>
      <c r="Y6" s="574"/>
      <c r="Z6" s="574"/>
    </row>
    <row r="7" spans="1:26">
      <c r="B7" s="9">
        <v>1</v>
      </c>
      <c r="C7" s="365"/>
      <c r="D7" s="474"/>
      <c r="E7" s="365"/>
      <c r="F7" s="365"/>
      <c r="G7" s="365"/>
      <c r="H7" s="365"/>
      <c r="I7" s="365"/>
      <c r="J7" s="365"/>
      <c r="K7" s="365"/>
      <c r="L7" s="474"/>
      <c r="M7" s="474"/>
      <c r="R7" s="574"/>
      <c r="S7" s="574"/>
      <c r="T7" s="574"/>
      <c r="U7" s="574"/>
      <c r="V7" s="574"/>
      <c r="W7" s="574"/>
      <c r="X7" s="574"/>
      <c r="Y7" s="574"/>
      <c r="Z7" s="574"/>
    </row>
    <row r="8" spans="1:26">
      <c r="B8" s="9">
        <v>2</v>
      </c>
      <c r="C8" s="365"/>
      <c r="D8" s="474"/>
      <c r="E8" s="365"/>
      <c r="F8" s="365"/>
      <c r="G8" s="365"/>
      <c r="H8" s="365"/>
      <c r="I8" s="365"/>
      <c r="J8" s="365"/>
      <c r="K8" s="365"/>
      <c r="L8" s="474"/>
      <c r="M8" s="474"/>
      <c r="R8" s="574"/>
      <c r="S8" s="574"/>
      <c r="T8" s="574"/>
      <c r="U8" s="574"/>
      <c r="V8" s="574"/>
      <c r="W8" s="574"/>
      <c r="X8" s="574"/>
      <c r="Y8" s="574"/>
      <c r="Z8" s="574"/>
    </row>
    <row r="9" spans="1:26">
      <c r="B9" s="9">
        <v>3</v>
      </c>
      <c r="C9" s="365"/>
      <c r="D9" s="474"/>
      <c r="E9" s="365"/>
      <c r="F9" s="365"/>
      <c r="G9" s="365"/>
      <c r="H9" s="365"/>
      <c r="I9" s="365"/>
      <c r="J9" s="365"/>
      <c r="K9" s="365"/>
      <c r="L9" s="474"/>
      <c r="M9" s="474"/>
      <c r="R9" s="574"/>
      <c r="S9" s="574"/>
      <c r="T9" s="574"/>
      <c r="U9" s="574"/>
      <c r="V9" s="574"/>
      <c r="W9" s="574"/>
      <c r="X9" s="574"/>
      <c r="Y9" s="574"/>
      <c r="Z9" s="574"/>
    </row>
    <row r="10" spans="1:26">
      <c r="B10" s="9">
        <v>4</v>
      </c>
      <c r="C10" s="365"/>
      <c r="D10" s="474"/>
      <c r="E10" s="365"/>
      <c r="F10" s="365"/>
      <c r="G10" s="365"/>
      <c r="H10" s="365"/>
      <c r="I10" s="365"/>
      <c r="J10" s="365"/>
      <c r="K10" s="365"/>
      <c r="L10" s="474"/>
      <c r="M10" s="474"/>
      <c r="R10" s="574"/>
      <c r="S10" s="574"/>
      <c r="T10" s="574"/>
      <c r="U10" s="574"/>
      <c r="V10" s="574"/>
      <c r="W10" s="574"/>
      <c r="X10" s="574"/>
      <c r="Y10" s="574"/>
      <c r="Z10" s="574"/>
    </row>
    <row r="11" spans="1:26">
      <c r="B11" s="9">
        <v>5</v>
      </c>
      <c r="C11" s="365"/>
      <c r="D11" s="474"/>
      <c r="E11" s="365"/>
      <c r="F11" s="365"/>
      <c r="G11" s="365"/>
      <c r="H11" s="365"/>
      <c r="I11" s="365"/>
      <c r="J11" s="365"/>
      <c r="K11" s="365"/>
      <c r="L11" s="474"/>
      <c r="M11" s="474"/>
      <c r="R11" s="574"/>
      <c r="S11" s="574"/>
      <c r="T11" s="574"/>
      <c r="U11" s="574"/>
      <c r="V11" s="574"/>
      <c r="W11" s="574"/>
      <c r="X11" s="574"/>
      <c r="Y11" s="574"/>
      <c r="Z11" s="574"/>
    </row>
    <row r="12" spans="1:26">
      <c r="B12" s="9">
        <v>6</v>
      </c>
      <c r="C12" s="365"/>
      <c r="D12" s="474"/>
      <c r="E12" s="365"/>
      <c r="F12" s="365"/>
      <c r="G12" s="365"/>
      <c r="H12" s="365"/>
      <c r="I12" s="365"/>
      <c r="J12" s="365"/>
      <c r="K12" s="365"/>
      <c r="L12" s="474"/>
      <c r="M12" s="474"/>
      <c r="R12" s="574"/>
      <c r="S12" s="574"/>
      <c r="T12" s="574"/>
      <c r="U12" s="574"/>
      <c r="V12" s="574"/>
      <c r="W12" s="574"/>
      <c r="X12" s="574"/>
      <c r="Y12" s="574"/>
      <c r="Z12" s="574"/>
    </row>
    <row r="13" spans="1:26">
      <c r="B13" s="9">
        <v>7</v>
      </c>
      <c r="C13" s="365"/>
      <c r="D13" s="474"/>
      <c r="E13" s="365"/>
      <c r="F13" s="365"/>
      <c r="G13" s="365"/>
      <c r="H13" s="365"/>
      <c r="I13" s="365"/>
      <c r="J13" s="365"/>
      <c r="K13" s="365"/>
      <c r="L13" s="474"/>
      <c r="M13" s="474"/>
      <c r="R13" s="574"/>
      <c r="S13" s="574"/>
      <c r="T13" s="574"/>
      <c r="U13" s="574"/>
      <c r="V13" s="574"/>
      <c r="W13" s="574"/>
      <c r="X13" s="574"/>
      <c r="Y13" s="574"/>
      <c r="Z13" s="574"/>
    </row>
    <row r="14" spans="1:26">
      <c r="B14" s="9">
        <v>8</v>
      </c>
      <c r="C14" s="365"/>
      <c r="D14" s="474"/>
      <c r="E14" s="365"/>
      <c r="F14" s="365"/>
      <c r="G14" s="365"/>
      <c r="H14" s="365"/>
      <c r="I14" s="365"/>
      <c r="J14" s="365"/>
      <c r="K14" s="365"/>
      <c r="L14" s="474"/>
      <c r="M14" s="474"/>
      <c r="R14" s="574"/>
      <c r="S14" s="574"/>
      <c r="T14" s="574"/>
      <c r="U14" s="574"/>
      <c r="V14" s="574"/>
      <c r="W14" s="574"/>
      <c r="X14" s="574"/>
      <c r="Y14" s="574"/>
      <c r="Z14" s="574"/>
    </row>
    <row r="15" spans="1:26">
      <c r="B15" s="9">
        <v>9</v>
      </c>
      <c r="C15" s="365"/>
      <c r="D15" s="474"/>
      <c r="E15" s="365"/>
      <c r="F15" s="365"/>
      <c r="G15" s="365"/>
      <c r="H15" s="365"/>
      <c r="I15" s="365"/>
      <c r="J15" s="365"/>
      <c r="K15" s="365"/>
      <c r="L15" s="474"/>
      <c r="M15" s="474"/>
      <c r="R15" s="574"/>
      <c r="S15" s="574"/>
      <c r="T15" s="574"/>
      <c r="U15" s="574"/>
      <c r="V15" s="574"/>
      <c r="W15" s="574"/>
      <c r="X15" s="574"/>
      <c r="Y15" s="574"/>
      <c r="Z15" s="574"/>
    </row>
    <row r="16" spans="1:26">
      <c r="B16" s="9">
        <v>10</v>
      </c>
      <c r="C16" s="365"/>
      <c r="D16" s="474"/>
      <c r="E16" s="365"/>
      <c r="F16" s="365"/>
      <c r="G16" s="365"/>
      <c r="H16" s="365"/>
      <c r="I16" s="365"/>
      <c r="J16" s="365"/>
      <c r="K16" s="365"/>
      <c r="L16" s="474"/>
      <c r="M16" s="474"/>
      <c r="R16" s="574"/>
      <c r="S16" s="574"/>
      <c r="T16" s="574"/>
      <c r="U16" s="574"/>
      <c r="V16" s="574"/>
      <c r="W16" s="574"/>
      <c r="X16" s="574"/>
      <c r="Y16" s="574"/>
      <c r="Z16" s="574"/>
    </row>
    <row r="17" spans="18:26">
      <c r="R17" s="574"/>
      <c r="S17" s="574"/>
      <c r="T17" s="574"/>
      <c r="U17" s="574"/>
      <c r="V17" s="574"/>
      <c r="W17" s="574"/>
      <c r="X17" s="574"/>
      <c r="Y17" s="574"/>
      <c r="Z17" s="574"/>
    </row>
    <row r="18" spans="18:26">
      <c r="R18" s="574"/>
      <c r="S18" s="574"/>
      <c r="T18" s="574"/>
      <c r="U18" s="574"/>
      <c r="V18" s="574"/>
      <c r="W18" s="574"/>
      <c r="X18" s="574"/>
      <c r="Y18" s="574"/>
      <c r="Z18" s="574"/>
    </row>
    <row r="19" spans="18:26">
      <c r="R19" s="574"/>
      <c r="S19" s="574"/>
      <c r="T19" s="574"/>
      <c r="U19" s="574"/>
      <c r="V19" s="574"/>
      <c r="W19" s="574"/>
      <c r="X19" s="574"/>
      <c r="Y19" s="574"/>
      <c r="Z19" s="574"/>
    </row>
    <row r="20" spans="18:26">
      <c r="R20" s="574"/>
      <c r="S20" s="574"/>
      <c r="T20" s="574"/>
      <c r="U20" s="574"/>
      <c r="V20" s="574"/>
      <c r="W20" s="574"/>
      <c r="X20" s="574"/>
      <c r="Y20" s="574"/>
      <c r="Z20" s="574"/>
    </row>
    <row r="21" spans="18:26">
      <c r="R21" s="574"/>
      <c r="S21" s="574"/>
      <c r="T21" s="574"/>
      <c r="U21" s="574"/>
      <c r="V21" s="574"/>
      <c r="W21" s="574"/>
      <c r="X21" s="574"/>
      <c r="Y21" s="574"/>
      <c r="Z21" s="574"/>
    </row>
    <row r="22" spans="18:26">
      <c r="R22" s="574"/>
      <c r="S22" s="574"/>
      <c r="T22" s="574"/>
      <c r="U22" s="574"/>
      <c r="V22" s="574"/>
      <c r="W22" s="574"/>
      <c r="X22" s="574"/>
      <c r="Y22" s="574"/>
      <c r="Z22" s="574"/>
    </row>
    <row r="23" spans="18:26">
      <c r="R23" s="574"/>
      <c r="S23" s="574"/>
      <c r="T23" s="574"/>
      <c r="U23" s="574"/>
      <c r="V23" s="574"/>
      <c r="W23" s="574"/>
      <c r="X23" s="574"/>
      <c r="Y23" s="574"/>
      <c r="Z23" s="574"/>
    </row>
  </sheetData>
  <sheetProtection sheet="1" objects="1" scenarios="1" formatCells="0" formatColumns="0" formatRows="0"/>
  <mergeCells count="3">
    <mergeCell ref="F5:G5"/>
    <mergeCell ref="R4:Z23"/>
    <mergeCell ref="C4:D4"/>
  </mergeCells>
  <conditionalFormatting sqref="C7:M16">
    <cfRule type="expression" dxfId="18" priority="2">
      <formula>NOT(ISBLANK(C7))</formula>
    </cfRule>
  </conditionalFormatting>
  <conditionalFormatting sqref="D7:D16">
    <cfRule type="expression" dxfId="17" priority="1">
      <formula>$C7="Other"</formula>
    </cfRule>
  </conditionalFormatting>
  <conditionalFormatting sqref="L7:M16">
    <cfRule type="expression" dxfId="16" priority="7">
      <formula>ISNUMBER($K7)</formula>
    </cfRule>
  </conditionalFormatting>
  <dataValidations count="2">
    <dataValidation type="list" allowBlank="1" showInputMessage="1" showErrorMessage="1" sqref="C7:C16" xr:uid="{3EA8FFED-5388-472D-93D1-AC6F443AC16B}">
      <formula1>"Fiber, Fixed Wireless, Cable, DSL, Satellite, Other"</formula1>
    </dataValidation>
    <dataValidation type="decimal" operator="greaterThanOrEqual" allowBlank="1" showInputMessage="1" showErrorMessage="1" sqref="F7:G16 J7:J16" xr:uid="{DFB7C0BE-AB9B-430C-9DC7-FB4BA274AF9A}">
      <formula1>0</formula1>
    </dataValidation>
  </dataValidations>
  <pageMargins left="0.7" right="0.7" top="0.75" bottom="0.75" header="0.3" footer="0.3"/>
  <pageSetup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65E1-C22F-4228-B164-F6BD6151A5B6}">
  <sheetPr>
    <tabColor rgb="FF00B0F0"/>
    <pageSetUpPr fitToPage="1"/>
  </sheetPr>
  <dimension ref="A1:H37"/>
  <sheetViews>
    <sheetView showGridLines="0" zoomScale="85" zoomScaleNormal="85" workbookViewId="0"/>
  </sheetViews>
  <sheetFormatPr defaultRowHeight="14.5"/>
  <cols>
    <col min="2" max="2" width="60.1796875" customWidth="1"/>
    <col min="3" max="3" width="37.6328125" style="369" customWidth="1"/>
    <col min="4" max="4" width="13.26953125" customWidth="1"/>
    <col min="5" max="5" width="16" style="26" customWidth="1"/>
    <col min="6" max="6" width="59.1796875" customWidth="1"/>
    <col min="7" max="7" width="48.54296875" bestFit="1" customWidth="1"/>
    <col min="8" max="8" width="45.54296875" bestFit="1" customWidth="1"/>
  </cols>
  <sheetData>
    <row r="1" spans="1:8">
      <c r="A1" s="366"/>
    </row>
    <row r="3" spans="1:8">
      <c r="E3" s="479" t="s">
        <v>19</v>
      </c>
    </row>
    <row r="4" spans="1:8">
      <c r="B4" s="17" t="s">
        <v>20</v>
      </c>
      <c r="C4" s="363" t="s">
        <v>21</v>
      </c>
      <c r="E4" s="37" t="s">
        <v>22</v>
      </c>
      <c r="F4" s="37" t="s">
        <v>23</v>
      </c>
      <c r="G4" s="37" t="s">
        <v>24</v>
      </c>
      <c r="H4" s="18" t="s">
        <v>104</v>
      </c>
    </row>
    <row r="5" spans="1:8" ht="246.5">
      <c r="B5" s="8" t="s">
        <v>110</v>
      </c>
      <c r="C5" s="371"/>
      <c r="E5" s="345" t="s">
        <v>111</v>
      </c>
      <c r="F5" s="27" t="s">
        <v>112</v>
      </c>
      <c r="G5" s="46" t="s">
        <v>113</v>
      </c>
      <c r="H5" s="9" t="s">
        <v>114</v>
      </c>
    </row>
    <row r="6" spans="1:8">
      <c r="E6" s="346"/>
      <c r="F6" s="36"/>
      <c r="G6" s="36"/>
    </row>
    <row r="7" spans="1:8">
      <c r="B7" s="2" t="s">
        <v>596</v>
      </c>
      <c r="E7" s="346"/>
      <c r="F7" s="36"/>
      <c r="G7" s="36"/>
    </row>
    <row r="8" spans="1:8">
      <c r="B8" s="17" t="s">
        <v>20</v>
      </c>
      <c r="C8" s="363" t="s">
        <v>21</v>
      </c>
      <c r="E8" s="352" t="s">
        <v>22</v>
      </c>
      <c r="F8" s="352" t="s">
        <v>23</v>
      </c>
      <c r="G8" s="352" t="s">
        <v>24</v>
      </c>
      <c r="H8" s="353" t="s">
        <v>104</v>
      </c>
    </row>
    <row r="9" spans="1:8" ht="29">
      <c r="B9" s="16" t="s">
        <v>115</v>
      </c>
      <c r="C9" s="371"/>
      <c r="E9" s="354" t="s">
        <v>116</v>
      </c>
      <c r="F9" s="354" t="s">
        <v>117</v>
      </c>
      <c r="G9" s="354" t="s">
        <v>118</v>
      </c>
      <c r="H9" s="354" t="s">
        <v>119</v>
      </c>
    </row>
    <row r="10" spans="1:8" ht="116">
      <c r="B10" s="16" t="s">
        <v>120</v>
      </c>
      <c r="C10" s="371"/>
      <c r="E10" s="354" t="s">
        <v>121</v>
      </c>
      <c r="F10" s="354" t="s">
        <v>122</v>
      </c>
      <c r="G10" s="354" t="s">
        <v>123</v>
      </c>
      <c r="H10" s="354" t="s">
        <v>124</v>
      </c>
    </row>
    <row r="11" spans="1:8" ht="29">
      <c r="B11" s="16" t="s">
        <v>125</v>
      </c>
      <c r="C11" s="371"/>
      <c r="E11" s="354" t="s">
        <v>126</v>
      </c>
      <c r="F11" s="354" t="s">
        <v>127</v>
      </c>
      <c r="G11" s="354" t="s">
        <v>128</v>
      </c>
      <c r="H11" s="354" t="s">
        <v>129</v>
      </c>
    </row>
    <row r="12" spans="1:8" ht="29">
      <c r="B12" s="16" t="s">
        <v>598</v>
      </c>
      <c r="C12" s="372"/>
      <c r="E12" s="354" t="s">
        <v>130</v>
      </c>
      <c r="F12" s="354" t="s">
        <v>131</v>
      </c>
      <c r="G12" s="354" t="s">
        <v>132</v>
      </c>
      <c r="H12" s="355" t="s">
        <v>133</v>
      </c>
    </row>
    <row r="13" spans="1:8" ht="33.65" customHeight="1">
      <c r="B13" s="8" t="s">
        <v>134</v>
      </c>
      <c r="C13" s="371"/>
      <c r="E13" s="583" t="s">
        <v>135</v>
      </c>
      <c r="F13" s="583" t="s">
        <v>136</v>
      </c>
      <c r="G13" s="583" t="s">
        <v>137</v>
      </c>
      <c r="H13" s="354" t="s">
        <v>51</v>
      </c>
    </row>
    <row r="14" spans="1:8">
      <c r="B14" s="8" t="s">
        <v>138</v>
      </c>
      <c r="C14" s="376"/>
      <c r="E14" s="584"/>
      <c r="F14" s="584"/>
      <c r="G14" s="584"/>
      <c r="H14" s="357">
        <v>45658</v>
      </c>
    </row>
    <row r="15" spans="1:8">
      <c r="B15" s="8" t="s">
        <v>139</v>
      </c>
      <c r="C15" s="376"/>
      <c r="E15" s="584"/>
      <c r="F15" s="584"/>
      <c r="G15" s="584"/>
      <c r="H15" s="357">
        <v>46022</v>
      </c>
    </row>
    <row r="16" spans="1:8">
      <c r="B16" s="8" t="s">
        <v>140</v>
      </c>
      <c r="C16" s="376"/>
      <c r="E16" s="584"/>
      <c r="F16" s="584"/>
      <c r="G16" s="584"/>
      <c r="H16" s="357">
        <v>46023</v>
      </c>
    </row>
    <row r="17" spans="2:8" ht="78" customHeight="1">
      <c r="B17" s="16" t="s">
        <v>141</v>
      </c>
      <c r="C17" s="371"/>
      <c r="E17" s="585"/>
      <c r="F17" s="585"/>
      <c r="G17" s="585"/>
      <c r="H17" s="354" t="s">
        <v>142</v>
      </c>
    </row>
    <row r="18" spans="2:8" ht="29">
      <c r="B18" s="16" t="s">
        <v>143</v>
      </c>
      <c r="C18" s="371"/>
      <c r="E18" s="354" t="s">
        <v>144</v>
      </c>
      <c r="F18" s="354" t="s">
        <v>145</v>
      </c>
      <c r="G18" s="354" t="s">
        <v>570</v>
      </c>
      <c r="H18" s="358">
        <v>0.5</v>
      </c>
    </row>
    <row r="19" spans="2:8" ht="29">
      <c r="B19" s="16" t="s">
        <v>146</v>
      </c>
      <c r="C19" s="371"/>
      <c r="E19" s="586" t="s">
        <v>147</v>
      </c>
      <c r="F19" s="586" t="s">
        <v>148</v>
      </c>
      <c r="G19" s="354" t="s">
        <v>149</v>
      </c>
      <c r="H19" s="355" t="s">
        <v>133</v>
      </c>
    </row>
    <row r="20" spans="2:8" ht="101.5">
      <c r="B20" s="16" t="s">
        <v>150</v>
      </c>
      <c r="C20" s="371"/>
      <c r="E20" s="586"/>
      <c r="F20" s="586"/>
      <c r="G20" s="356" t="s">
        <v>571</v>
      </c>
      <c r="H20" s="355" t="s">
        <v>133</v>
      </c>
    </row>
    <row r="21" spans="2:8" ht="87">
      <c r="B21" s="45" t="s">
        <v>151</v>
      </c>
      <c r="C21" s="371"/>
      <c r="E21" s="586"/>
      <c r="F21" s="586"/>
      <c r="G21" s="356" t="s">
        <v>572</v>
      </c>
      <c r="H21" s="355" t="s">
        <v>133</v>
      </c>
    </row>
    <row r="22" spans="2:8" ht="72.5">
      <c r="B22" s="45" t="s">
        <v>152</v>
      </c>
      <c r="C22" s="371"/>
      <c r="E22" s="586"/>
      <c r="F22" s="586"/>
      <c r="G22" s="356" t="s">
        <v>573</v>
      </c>
      <c r="H22" s="355" t="s">
        <v>133</v>
      </c>
    </row>
    <row r="23" spans="2:8">
      <c r="B23" s="335"/>
      <c r="C23" s="362"/>
      <c r="E23" s="346"/>
      <c r="F23" s="36"/>
      <c r="G23" s="36"/>
    </row>
    <row r="24" spans="2:8">
      <c r="B24" s="2" t="s">
        <v>153</v>
      </c>
      <c r="C24" s="546" t="str">
        <f>IF(C5="Wired infrastructure","Applicable, please fill in your response below.",IF(C5="Hybrid","Not applicable, no need to fill in this section.","Pending your response in cell C5"))</f>
        <v>Pending your response in cell C5</v>
      </c>
      <c r="E24" s="346"/>
      <c r="F24" s="36"/>
      <c r="G24" s="36"/>
    </row>
    <row r="25" spans="2:8">
      <c r="B25" s="17" t="s">
        <v>20</v>
      </c>
      <c r="C25" s="363" t="s">
        <v>21</v>
      </c>
      <c r="E25" s="43" t="s">
        <v>22</v>
      </c>
      <c r="F25" s="43" t="s">
        <v>23</v>
      </c>
      <c r="G25" s="43" t="s">
        <v>24</v>
      </c>
      <c r="H25" s="41" t="s">
        <v>104</v>
      </c>
    </row>
    <row r="26" spans="2:8" ht="58">
      <c r="B26" s="8" t="s">
        <v>154</v>
      </c>
      <c r="C26" s="372"/>
      <c r="E26" s="347" t="s">
        <v>155</v>
      </c>
      <c r="F26" s="34" t="s">
        <v>156</v>
      </c>
      <c r="G26" s="34" t="s">
        <v>574</v>
      </c>
      <c r="H26" s="33" t="s">
        <v>157</v>
      </c>
    </row>
    <row r="27" spans="2:8" ht="43.5">
      <c r="B27" s="8" t="s">
        <v>158</v>
      </c>
      <c r="C27" s="372"/>
      <c r="E27" s="347" t="s">
        <v>159</v>
      </c>
      <c r="F27" s="34" t="s">
        <v>160</v>
      </c>
      <c r="G27" s="34" t="s">
        <v>575</v>
      </c>
      <c r="H27" s="33" t="s">
        <v>161</v>
      </c>
    </row>
    <row r="28" spans="2:8">
      <c r="B28" s="8" t="s">
        <v>162</v>
      </c>
      <c r="C28" s="372"/>
      <c r="E28" s="587" t="s">
        <v>163</v>
      </c>
      <c r="F28" s="577" t="s">
        <v>164</v>
      </c>
      <c r="G28" s="577" t="s">
        <v>576</v>
      </c>
      <c r="H28" s="33" t="s">
        <v>35</v>
      </c>
    </row>
    <row r="29" spans="2:8" ht="44.5" customHeight="1">
      <c r="B29" s="8" t="s">
        <v>165</v>
      </c>
      <c r="C29" s="372"/>
      <c r="E29" s="588"/>
      <c r="F29" s="589"/>
      <c r="G29" s="589"/>
      <c r="H29" s="33" t="s">
        <v>166</v>
      </c>
    </row>
    <row r="30" spans="2:8">
      <c r="B30" s="8" t="s">
        <v>167</v>
      </c>
      <c r="C30" s="372"/>
      <c r="E30" s="587" t="s">
        <v>168</v>
      </c>
      <c r="F30" s="577" t="s">
        <v>169</v>
      </c>
      <c r="G30" s="34" t="s">
        <v>577</v>
      </c>
      <c r="H30" s="33">
        <v>150</v>
      </c>
    </row>
    <row r="31" spans="2:8">
      <c r="B31" s="8" t="s">
        <v>170</v>
      </c>
      <c r="C31" s="372"/>
      <c r="E31" s="588"/>
      <c r="F31" s="589"/>
      <c r="G31" s="34" t="s">
        <v>578</v>
      </c>
      <c r="H31" s="33">
        <v>50</v>
      </c>
    </row>
    <row r="32" spans="2:8">
      <c r="B32" s="8" t="s">
        <v>171</v>
      </c>
      <c r="C32" s="372"/>
      <c r="E32" s="588"/>
      <c r="F32" s="589"/>
      <c r="G32" s="34" t="s">
        <v>579</v>
      </c>
      <c r="H32" s="33">
        <v>20</v>
      </c>
    </row>
    <row r="33" spans="2:8" ht="28.5" customHeight="1">
      <c r="B33" s="8" t="s">
        <v>172</v>
      </c>
      <c r="C33" s="372"/>
      <c r="E33" s="588"/>
      <c r="F33" s="589"/>
      <c r="G33" s="34" t="s">
        <v>580</v>
      </c>
      <c r="H33" s="33">
        <v>25</v>
      </c>
    </row>
    <row r="34" spans="2:8">
      <c r="B34" s="8" t="s">
        <v>173</v>
      </c>
      <c r="C34" s="372"/>
      <c r="E34" s="590"/>
      <c r="F34" s="578"/>
      <c r="G34" s="34" t="s">
        <v>581</v>
      </c>
      <c r="H34" s="33">
        <v>75</v>
      </c>
    </row>
    <row r="35" spans="2:8" ht="145">
      <c r="B35" s="8" t="s">
        <v>174</v>
      </c>
      <c r="C35" s="372"/>
      <c r="E35" s="347" t="s">
        <v>175</v>
      </c>
      <c r="F35" s="34" t="s">
        <v>176</v>
      </c>
      <c r="G35" s="34" t="s">
        <v>582</v>
      </c>
      <c r="H35" s="42" t="s">
        <v>133</v>
      </c>
    </row>
    <row r="36" spans="2:8" ht="43.5">
      <c r="B36" s="579" t="s">
        <v>177</v>
      </c>
      <c r="C36" s="581"/>
      <c r="E36" s="347" t="s">
        <v>178</v>
      </c>
      <c r="F36" s="34" t="s">
        <v>179</v>
      </c>
      <c r="G36" s="34" t="s">
        <v>583</v>
      </c>
      <c r="H36" s="577" t="s">
        <v>133</v>
      </c>
    </row>
    <row r="37" spans="2:8" ht="43.5">
      <c r="B37" s="580"/>
      <c r="C37" s="582"/>
      <c r="E37" s="348" t="s">
        <v>180</v>
      </c>
      <c r="F37" s="33" t="s">
        <v>181</v>
      </c>
      <c r="G37" s="33" t="s">
        <v>584</v>
      </c>
      <c r="H37" s="578"/>
    </row>
  </sheetData>
  <sheetProtection sheet="1" objects="1" scenarios="1" formatCells="0" formatColumns="0" formatRows="0"/>
  <mergeCells count="13">
    <mergeCell ref="H36:H37"/>
    <mergeCell ref="B36:B37"/>
    <mergeCell ref="C36:C37"/>
    <mergeCell ref="E13:E17"/>
    <mergeCell ref="F13:F17"/>
    <mergeCell ref="G13:G17"/>
    <mergeCell ref="E19:E22"/>
    <mergeCell ref="F19:F22"/>
    <mergeCell ref="E28:E29"/>
    <mergeCell ref="F28:F29"/>
    <mergeCell ref="G28:G29"/>
    <mergeCell ref="E30:E34"/>
    <mergeCell ref="F30:F34"/>
  </mergeCells>
  <conditionalFormatting sqref="C5 C9:C22 C26:C37">
    <cfRule type="expression" dxfId="15" priority="1">
      <formula>NOT(ISBLANK(C5))</formula>
    </cfRule>
  </conditionalFormatting>
  <conditionalFormatting sqref="C12">
    <cfRule type="expression" dxfId="14" priority="3">
      <formula>$C$11="Contractors"</formula>
    </cfRule>
  </conditionalFormatting>
  <conditionalFormatting sqref="C24">
    <cfRule type="expression" dxfId="13" priority="9">
      <formula>$C$5="Wired infrastructure"</formula>
    </cfRule>
  </conditionalFormatting>
  <conditionalFormatting sqref="C26:C36">
    <cfRule type="expression" dxfId="12" priority="4">
      <formula>$C$5="Wired infrastructure"</formula>
    </cfRule>
  </conditionalFormatting>
  <conditionalFormatting sqref="C29">
    <cfRule type="expression" dxfId="11" priority="6">
      <formula>$C$28="Yes"</formula>
    </cfRule>
  </conditionalFormatting>
  <dataValidations count="5">
    <dataValidation type="list" allowBlank="1" showInputMessage="1" showErrorMessage="1" sqref="C13 C28" xr:uid="{923447E0-EA6D-4330-8326-52FCF6123DF8}">
      <formula1>"Yes, No"</formula1>
    </dataValidation>
    <dataValidation type="decimal" operator="greaterThanOrEqual" allowBlank="1" showInputMessage="1" showErrorMessage="1" sqref="C18 C30:C34" xr:uid="{27882265-29A4-4CE2-A7C2-9A1A466037FA}">
      <formula1>0</formula1>
    </dataValidation>
    <dataValidation type="list" allowBlank="1" showInputMessage="1" showErrorMessage="1" sqref="C5" xr:uid="{3735A8EA-5F1C-4DA6-8753-6C7560C4709C}">
      <formula1>"Wired infrastructure, Hybrid"</formula1>
    </dataValidation>
    <dataValidation type="date" operator="greaterThan" allowBlank="1" showInputMessage="1" showErrorMessage="1" sqref="C14:C16" xr:uid="{E11FD766-7658-4B4E-882D-E6532CA72DB8}">
      <formula1>45626</formula1>
    </dataValidation>
    <dataValidation type="list" allowBlank="1" showInputMessage="1" showErrorMessage="1" sqref="C11" xr:uid="{8D06D505-F749-42A2-BEDD-FD50D9F458A5}">
      <formula1>"In-house, Contractors"</formula1>
    </dataValidation>
  </dataValidations>
  <pageMargins left="0.7" right="0.7" top="0.75" bottom="0.75" header="0.3" footer="0.3"/>
  <pageSetup scale="4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06F7-C0C2-43E0-854F-0F51FEB60B2C}">
  <sheetPr>
    <tabColor rgb="FF00B0F0"/>
    <pageSetUpPr fitToPage="1"/>
  </sheetPr>
  <dimension ref="A1:H10"/>
  <sheetViews>
    <sheetView showGridLines="0" zoomScale="85" zoomScaleNormal="85" workbookViewId="0"/>
  </sheetViews>
  <sheetFormatPr defaultRowHeight="14.5"/>
  <cols>
    <col min="2" max="2" width="59.1796875" bestFit="1" customWidth="1"/>
    <col min="3" max="3" width="31.1796875" style="362" bestFit="1" customWidth="1"/>
    <col min="4" max="4" width="16.26953125" customWidth="1"/>
    <col min="5" max="5" width="16" style="26" customWidth="1"/>
    <col min="6" max="6" width="59.1796875" customWidth="1"/>
    <col min="7" max="7" width="47.54296875" customWidth="1"/>
    <col min="8" max="8" width="27.81640625" customWidth="1"/>
  </cols>
  <sheetData>
    <row r="1" spans="1:8">
      <c r="A1" s="366"/>
    </row>
    <row r="4" spans="1:8">
      <c r="B4" s="11" t="s">
        <v>517</v>
      </c>
      <c r="E4" s="479" t="s">
        <v>19</v>
      </c>
      <c r="F4" s="12"/>
      <c r="G4" s="12"/>
      <c r="H4" s="12"/>
    </row>
    <row r="5" spans="1:8">
      <c r="B5" s="17" t="s">
        <v>20</v>
      </c>
      <c r="C5" s="363" t="s">
        <v>21</v>
      </c>
      <c r="E5" s="43" t="s">
        <v>22</v>
      </c>
      <c r="F5" s="43" t="s">
        <v>23</v>
      </c>
      <c r="G5" s="43" t="s">
        <v>24</v>
      </c>
      <c r="H5" s="40" t="s">
        <v>104</v>
      </c>
    </row>
    <row r="6" spans="1:8" s="26" customFormat="1" ht="29">
      <c r="B6" s="16" t="s">
        <v>518</v>
      </c>
      <c r="C6" s="364"/>
      <c r="E6" s="38" t="s">
        <v>519</v>
      </c>
      <c r="F6" s="38" t="s">
        <v>520</v>
      </c>
      <c r="G6" s="38" t="s">
        <v>590</v>
      </c>
      <c r="H6" s="39" t="s">
        <v>521</v>
      </c>
    </row>
    <row r="7" spans="1:8" ht="43.5">
      <c r="B7" s="16" t="s">
        <v>522</v>
      </c>
      <c r="C7" s="365"/>
      <c r="E7" s="38" t="s">
        <v>523</v>
      </c>
      <c r="F7" s="38" t="s">
        <v>524</v>
      </c>
      <c r="G7" s="38" t="s">
        <v>525</v>
      </c>
      <c r="H7" s="39" t="s">
        <v>526</v>
      </c>
    </row>
    <row r="8" spans="1:8" ht="72.5">
      <c r="B8" s="16" t="s">
        <v>527</v>
      </c>
      <c r="C8" s="365"/>
      <c r="E8" s="591" t="s">
        <v>528</v>
      </c>
      <c r="F8" s="591" t="s">
        <v>529</v>
      </c>
      <c r="G8" s="591" t="s">
        <v>530</v>
      </c>
      <c r="H8" s="39" t="s">
        <v>531</v>
      </c>
    </row>
    <row r="9" spans="1:8" ht="29">
      <c r="B9" s="16" t="s">
        <v>532</v>
      </c>
      <c r="C9" s="365"/>
      <c r="E9" s="592"/>
      <c r="F9" s="592"/>
      <c r="G9" s="593"/>
      <c r="H9" s="39" t="s">
        <v>533</v>
      </c>
    </row>
    <row r="10" spans="1:8" ht="174">
      <c r="B10" s="16" t="s">
        <v>534</v>
      </c>
      <c r="C10" s="365"/>
      <c r="E10" s="38" t="s">
        <v>535</v>
      </c>
      <c r="F10" s="38" t="s">
        <v>536</v>
      </c>
      <c r="G10" s="38" t="s">
        <v>589</v>
      </c>
      <c r="H10" s="39" t="s">
        <v>35</v>
      </c>
    </row>
  </sheetData>
  <sheetProtection sheet="1" objects="1" scenarios="1" formatCells="0" formatColumns="0" formatRows="0"/>
  <mergeCells count="3">
    <mergeCell ref="F8:F9"/>
    <mergeCell ref="E8:E9"/>
    <mergeCell ref="G8:G9"/>
  </mergeCells>
  <conditionalFormatting sqref="C6:C10">
    <cfRule type="expression" dxfId="10" priority="2">
      <formula>NOT(ISBLANK(C6))</formula>
    </cfRule>
  </conditionalFormatting>
  <dataValidations count="2">
    <dataValidation type="list" allowBlank="1" showInputMessage="1" showErrorMessage="1" sqref="C9" xr:uid="{BE9447C7-AB92-4E03-A878-917066DB3DE3}">
      <formula1>"Current participation, Plan to accept, No"</formula1>
    </dataValidation>
    <dataValidation type="list" allowBlank="1" showInputMessage="1" showErrorMessage="1" sqref="C10" xr:uid="{1C547B17-EFC0-46BE-9535-855E8AF19580}">
      <formula1>"Yes, No"</formula1>
    </dataValidation>
  </dataValidations>
  <pageMargins left="0.7" right="0.7" top="0.75" bottom="0.75" header="0.3" footer="0.3"/>
  <pageSetup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9C17-10F8-4203-BF0D-12D0BFFC3AC8}">
  <sheetPr codeName="Sheet5">
    <tabColor rgb="FF00B0F0"/>
    <pageSetUpPr fitToPage="1"/>
  </sheetPr>
  <dimension ref="A1:H28"/>
  <sheetViews>
    <sheetView showGridLines="0" zoomScale="85" zoomScaleNormal="85" workbookViewId="0"/>
  </sheetViews>
  <sheetFormatPr defaultRowHeight="14.5"/>
  <cols>
    <col min="2" max="2" width="59.1796875" bestFit="1" customWidth="1"/>
    <col min="3" max="3" width="25.81640625" style="369" customWidth="1"/>
    <col min="4" max="4" width="11" customWidth="1"/>
    <col min="5" max="5" width="16" style="26" customWidth="1"/>
    <col min="6" max="6" width="59.1796875" customWidth="1"/>
    <col min="7" max="7" width="79.54296875" bestFit="1" customWidth="1"/>
    <col min="8" max="8" width="45.54296875" bestFit="1" customWidth="1"/>
    <col min="10" max="10" width="35" customWidth="1"/>
    <col min="11" max="11" width="10.1796875" customWidth="1"/>
  </cols>
  <sheetData>
    <row r="1" spans="1:8">
      <c r="A1" s="366"/>
    </row>
    <row r="4" spans="1:8">
      <c r="B4" s="11" t="s">
        <v>302</v>
      </c>
      <c r="E4" s="479" t="s">
        <v>19</v>
      </c>
      <c r="F4" s="12"/>
      <c r="G4" s="12"/>
      <c r="H4" s="13"/>
    </row>
    <row r="5" spans="1:8">
      <c r="B5" s="17" t="s">
        <v>20</v>
      </c>
      <c r="C5" s="363" t="s">
        <v>21</v>
      </c>
      <c r="E5" s="17" t="s">
        <v>22</v>
      </c>
      <c r="F5" s="17" t="s">
        <v>23</v>
      </c>
      <c r="G5" s="17" t="s">
        <v>24</v>
      </c>
      <c r="H5" s="18" t="s">
        <v>104</v>
      </c>
    </row>
    <row r="6" spans="1:8" ht="72.5">
      <c r="B6" s="16" t="s">
        <v>303</v>
      </c>
      <c r="C6" s="47" t="s">
        <v>304</v>
      </c>
      <c r="E6" s="39" t="s">
        <v>305</v>
      </c>
      <c r="F6" s="39" t="s">
        <v>306</v>
      </c>
      <c r="G6" s="39" t="s">
        <v>307</v>
      </c>
      <c r="H6" s="32"/>
    </row>
    <row r="7" spans="1:8">
      <c r="B7" s="16" t="s">
        <v>308</v>
      </c>
      <c r="C7" s="371"/>
      <c r="E7" s="591" t="s">
        <v>309</v>
      </c>
      <c r="F7" s="591" t="s">
        <v>310</v>
      </c>
      <c r="G7" s="591" t="s">
        <v>311</v>
      </c>
      <c r="H7" s="16" t="s">
        <v>35</v>
      </c>
    </row>
    <row r="8" spans="1:8" ht="43.5" customHeight="1">
      <c r="B8" s="16" t="s">
        <v>312</v>
      </c>
      <c r="C8" s="47" t="str">
        <f>IF(C7="Yes","Please fill in the blanks below","Not applicable")</f>
        <v>Not applicable</v>
      </c>
      <c r="E8" s="592"/>
      <c r="F8" s="592"/>
      <c r="G8" s="592"/>
      <c r="H8" s="32"/>
    </row>
    <row r="9" spans="1:8">
      <c r="B9" s="35" t="s">
        <v>313</v>
      </c>
      <c r="C9" s="372"/>
      <c r="E9" s="592"/>
      <c r="F9" s="592"/>
      <c r="G9" s="592"/>
      <c r="H9" s="16" t="s">
        <v>314</v>
      </c>
    </row>
    <row r="10" spans="1:8">
      <c r="B10" s="35" t="s">
        <v>315</v>
      </c>
      <c r="C10" s="372"/>
      <c r="E10" s="592"/>
      <c r="F10" s="592"/>
      <c r="G10" s="592"/>
      <c r="H10" s="16"/>
    </row>
    <row r="11" spans="1:8">
      <c r="B11" s="35" t="s">
        <v>316</v>
      </c>
      <c r="C11" s="372"/>
      <c r="E11" s="592"/>
      <c r="F11" s="592"/>
      <c r="G11" s="592"/>
      <c r="H11" s="16"/>
    </row>
    <row r="12" spans="1:8">
      <c r="B12" s="35" t="s">
        <v>45</v>
      </c>
      <c r="C12" s="372"/>
      <c r="E12" s="592"/>
      <c r="F12" s="592"/>
      <c r="G12" s="592"/>
      <c r="H12" s="16"/>
    </row>
    <row r="13" spans="1:8" ht="72.5">
      <c r="B13" s="16" t="s">
        <v>317</v>
      </c>
      <c r="C13" s="373"/>
      <c r="E13" s="39" t="s">
        <v>318</v>
      </c>
      <c r="F13" s="39" t="s">
        <v>319</v>
      </c>
      <c r="G13" s="39" t="s">
        <v>585</v>
      </c>
      <c r="H13" s="19">
        <v>2000000</v>
      </c>
    </row>
    <row r="14" spans="1:8" ht="29">
      <c r="B14" s="8" t="s">
        <v>320</v>
      </c>
      <c r="C14" s="373"/>
      <c r="E14" s="39" t="s">
        <v>321</v>
      </c>
      <c r="F14" s="33" t="s">
        <v>322</v>
      </c>
      <c r="G14" s="33" t="s">
        <v>586</v>
      </c>
      <c r="H14" s="20">
        <v>1500000</v>
      </c>
    </row>
    <row r="15" spans="1:8" ht="29">
      <c r="B15" s="8" t="s">
        <v>323</v>
      </c>
      <c r="C15" s="373"/>
      <c r="E15" s="39" t="s">
        <v>324</v>
      </c>
      <c r="F15" s="33" t="s">
        <v>325</v>
      </c>
      <c r="G15" s="33" t="s">
        <v>587</v>
      </c>
      <c r="H15" s="20">
        <v>500000</v>
      </c>
    </row>
    <row r="16" spans="1:8">
      <c r="B16" s="16" t="s">
        <v>326</v>
      </c>
      <c r="C16" s="373"/>
      <c r="E16" s="39" t="s">
        <v>327</v>
      </c>
      <c r="F16" s="39" t="s">
        <v>328</v>
      </c>
      <c r="G16" s="39" t="s">
        <v>588</v>
      </c>
      <c r="H16" s="19">
        <v>500</v>
      </c>
    </row>
    <row r="17" spans="2:8">
      <c r="B17" s="16" t="s">
        <v>329</v>
      </c>
      <c r="C17" s="373"/>
      <c r="E17" s="39" t="s">
        <v>330</v>
      </c>
      <c r="F17" s="39" t="s">
        <v>331</v>
      </c>
      <c r="G17" s="39" t="s">
        <v>588</v>
      </c>
      <c r="H17" s="19">
        <v>450</v>
      </c>
    </row>
    <row r="18" spans="2:8">
      <c r="B18" s="16" t="s">
        <v>332</v>
      </c>
      <c r="C18" s="373"/>
      <c r="E18" s="39" t="s">
        <v>333</v>
      </c>
      <c r="F18" s="39" t="s">
        <v>334</v>
      </c>
      <c r="G18" s="39" t="s">
        <v>588</v>
      </c>
      <c r="H18" s="19">
        <v>50</v>
      </c>
    </row>
    <row r="19" spans="2:8" ht="29">
      <c r="B19" s="16" t="s">
        <v>335</v>
      </c>
      <c r="C19" s="371"/>
      <c r="E19" s="38" t="s">
        <v>336</v>
      </c>
      <c r="F19" s="38" t="s">
        <v>337</v>
      </c>
      <c r="G19" s="38" t="s">
        <v>338</v>
      </c>
      <c r="H19" s="16" t="s">
        <v>51</v>
      </c>
    </row>
    <row r="23" spans="2:8">
      <c r="B23" s="594" t="str">
        <f>'Project Area'!H4</f>
        <v>Summary table</v>
      </c>
      <c r="C23" s="594"/>
    </row>
    <row r="24" spans="2:8">
      <c r="B24" s="9" t="str">
        <f>'Project Area'!H5</f>
        <v>Number of Census Block Group selected</v>
      </c>
      <c r="C24" s="477">
        <f>'Project Area'!I5</f>
        <v>0</v>
      </c>
    </row>
    <row r="25" spans="2:8">
      <c r="B25" s="9" t="str">
        <f>'Project Area'!H6</f>
        <v>Total un/underserved BSLs</v>
      </c>
      <c r="C25" s="477">
        <f>'Project Area'!I6</f>
        <v>0</v>
      </c>
    </row>
    <row r="26" spans="2:8">
      <c r="B26" s="9" t="str">
        <f>'Project Area'!H7</f>
        <v>Total BSLs</v>
      </c>
      <c r="C26" s="477">
        <f>'Project Area'!I7</f>
        <v>0</v>
      </c>
    </row>
    <row r="27" spans="2:8">
      <c r="B27" s="9" t="str">
        <f>'Project Area'!H8</f>
        <v>Total reference price</v>
      </c>
      <c r="C27" s="478">
        <f>'Project Area'!I8</f>
        <v>0</v>
      </c>
      <c r="D27" t="s">
        <v>339</v>
      </c>
    </row>
    <row r="28" spans="2:8">
      <c r="B28" t="s">
        <v>340</v>
      </c>
    </row>
  </sheetData>
  <sheetProtection sheet="1" objects="1" scenarios="1" formatCells="0" formatColumns="0" formatRows="0"/>
  <mergeCells count="4">
    <mergeCell ref="B23:C23"/>
    <mergeCell ref="E7:E12"/>
    <mergeCell ref="F7:F12"/>
    <mergeCell ref="G7:G12"/>
  </mergeCells>
  <conditionalFormatting sqref="C7 C9:C19">
    <cfRule type="expression" dxfId="9" priority="1">
      <formula>NOT(ISBLANK(C7))</formula>
    </cfRule>
  </conditionalFormatting>
  <conditionalFormatting sqref="C9:C12">
    <cfRule type="expression" dxfId="8" priority="4">
      <formula>$C$7="Yes"</formula>
    </cfRule>
  </conditionalFormatting>
  <dataValidations count="2">
    <dataValidation type="list" allowBlank="1" showInputMessage="1" showErrorMessage="1" sqref="C7 C19" xr:uid="{E77B759D-A5F5-4E99-AC09-162447959888}">
      <formula1>"Yes, No"</formula1>
    </dataValidation>
    <dataValidation type="decimal" operator="greaterThanOrEqual" allowBlank="1" showInputMessage="1" showErrorMessage="1" sqref="C13:C18" xr:uid="{96C368FD-014A-405F-AACC-DC34C0F8CC65}">
      <formula1>0</formula1>
    </dataValidation>
  </dataValidations>
  <pageMargins left="0.7" right="0.7" top="0.75" bottom="0.75" header="0.3" footer="0.3"/>
  <pageSetup scale="4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9DBE4-FE70-4A59-BA8D-97C2D4D4CDC4}">
  <sheetPr>
    <tabColor rgb="FF00B0F0"/>
  </sheetPr>
  <dimension ref="A1:R73"/>
  <sheetViews>
    <sheetView zoomScale="85" zoomScaleNormal="85" workbookViewId="0"/>
  </sheetViews>
  <sheetFormatPr defaultRowHeight="15.5"/>
  <cols>
    <col min="1" max="1" width="2.1796875" style="301" customWidth="1"/>
    <col min="2" max="2" width="58.54296875" style="473" customWidth="1"/>
    <col min="3" max="3" width="23.453125" style="301" customWidth="1"/>
    <col min="4" max="4" width="22.54296875" style="301" customWidth="1"/>
    <col min="5" max="5" width="19.1796875" style="301" customWidth="1"/>
    <col min="6" max="6" width="18.54296875" style="301" customWidth="1"/>
    <col min="7" max="7" width="21.453125" style="301" customWidth="1"/>
    <col min="8" max="8" width="18.81640625" style="301" customWidth="1"/>
    <col min="9" max="9" width="21.1796875" style="301" customWidth="1"/>
    <col min="10" max="10" width="17" style="301" customWidth="1"/>
    <col min="11" max="11" width="19" style="301" customWidth="1"/>
    <col min="12" max="12" width="17.81640625" style="301" customWidth="1"/>
    <col min="13" max="13" width="19.81640625" style="301" customWidth="1"/>
    <col min="14" max="14" width="12.453125" style="301" customWidth="1"/>
    <col min="15" max="15" width="18.54296875" style="301" customWidth="1"/>
    <col min="16" max="17" width="16.54296875" style="301" customWidth="1"/>
    <col min="18" max="18" width="23.453125" style="301" customWidth="1"/>
  </cols>
  <sheetData>
    <row r="1" spans="1:18" ht="26.5" customHeight="1">
      <c r="B1" s="595" t="s">
        <v>341</v>
      </c>
      <c r="C1" s="596"/>
      <c r="D1" s="597"/>
      <c r="E1" s="597"/>
      <c r="F1" s="597"/>
      <c r="G1" s="597"/>
      <c r="H1" s="597"/>
      <c r="I1" s="597"/>
      <c r="J1" s="597"/>
      <c r="K1" s="597"/>
      <c r="L1" s="597"/>
      <c r="M1" s="597"/>
      <c r="N1" s="597"/>
      <c r="O1" s="598"/>
      <c r="P1" s="598"/>
      <c r="Q1" s="598"/>
      <c r="R1" s="599"/>
    </row>
    <row r="2" spans="1:18">
      <c r="A2" s="382"/>
      <c r="B2" s="600" t="s">
        <v>342</v>
      </c>
      <c r="C2" s="601"/>
      <c r="D2" s="601"/>
      <c r="E2" s="601"/>
      <c r="F2" s="601"/>
      <c r="G2" s="601"/>
      <c r="H2" s="601"/>
      <c r="I2" s="601"/>
      <c r="J2" s="601"/>
      <c r="K2" s="601"/>
      <c r="L2" s="601"/>
      <c r="M2" s="601"/>
      <c r="N2" s="601"/>
      <c r="O2" s="601"/>
      <c r="P2" s="601"/>
      <c r="Q2" s="601"/>
      <c r="R2" s="602"/>
    </row>
    <row r="3" spans="1:18">
      <c r="A3" s="289"/>
      <c r="B3" s="290" t="s">
        <v>343</v>
      </c>
      <c r="C3" s="291">
        <f>C73*0.05</f>
        <v>0</v>
      </c>
      <c r="D3" s="292"/>
      <c r="E3" s="292"/>
      <c r="F3" s="293"/>
      <c r="G3" s="294"/>
      <c r="H3" s="293"/>
      <c r="I3" s="294"/>
      <c r="J3" s="293"/>
      <c r="K3" s="294"/>
      <c r="L3" s="293"/>
      <c r="M3" s="294"/>
      <c r="N3" s="293"/>
      <c r="O3" s="293"/>
      <c r="P3" s="295"/>
      <c r="Q3" s="295"/>
      <c r="R3" s="296"/>
    </row>
    <row r="4" spans="1:18">
      <c r="A4" s="289"/>
      <c r="B4" s="290"/>
      <c r="C4" s="291"/>
      <c r="D4" s="292"/>
      <c r="E4" s="292"/>
      <c r="F4" s="293"/>
      <c r="G4" s="294"/>
      <c r="H4" s="293"/>
      <c r="I4" s="294"/>
      <c r="J4" s="293"/>
      <c r="K4" s="294"/>
      <c r="L4" s="293"/>
      <c r="M4" s="294"/>
      <c r="N4" s="293"/>
      <c r="O4" s="293"/>
      <c r="P4" s="295"/>
      <c r="Q4" s="295"/>
      <c r="R4" s="296"/>
    </row>
    <row r="5" spans="1:18" ht="16" thickBot="1">
      <c r="B5" s="288"/>
      <c r="C5" s="293"/>
      <c r="D5" s="292"/>
      <c r="E5" s="292"/>
      <c r="F5" s="293"/>
      <c r="G5" s="294"/>
      <c r="H5" s="293"/>
      <c r="I5" s="294"/>
      <c r="J5" s="293"/>
      <c r="K5" s="294"/>
      <c r="L5" s="293"/>
      <c r="M5" s="294"/>
      <c r="N5" s="293"/>
      <c r="O5" s="293"/>
      <c r="P5" s="295"/>
      <c r="Q5" s="295"/>
      <c r="R5" s="296"/>
    </row>
    <row r="6" spans="1:18" ht="31">
      <c r="B6" s="603"/>
      <c r="C6" s="604"/>
      <c r="D6" s="604"/>
      <c r="E6" s="604"/>
      <c r="F6" s="604"/>
      <c r="G6" s="604"/>
      <c r="H6" s="604"/>
      <c r="I6" s="604"/>
      <c r="J6" s="604"/>
      <c r="K6" s="604"/>
      <c r="L6" s="604"/>
      <c r="M6" s="604"/>
      <c r="N6" s="604"/>
      <c r="O6" s="604"/>
      <c r="P6" s="383" t="s">
        <v>344</v>
      </c>
      <c r="Q6" s="384" t="s">
        <v>345</v>
      </c>
      <c r="R6" s="607"/>
    </row>
    <row r="7" spans="1:18" ht="16" thickBot="1">
      <c r="B7" s="605"/>
      <c r="C7" s="606"/>
      <c r="D7" s="606"/>
      <c r="E7" s="606"/>
      <c r="F7" s="606"/>
      <c r="G7" s="606"/>
      <c r="H7" s="606"/>
      <c r="I7" s="606"/>
      <c r="J7" s="606"/>
      <c r="K7" s="606"/>
      <c r="L7" s="606"/>
      <c r="M7" s="606"/>
      <c r="N7" s="606"/>
      <c r="O7" s="606"/>
      <c r="P7" s="385">
        <v>2000</v>
      </c>
      <c r="Q7" s="386">
        <v>500</v>
      </c>
      <c r="R7" s="608"/>
    </row>
    <row r="8" spans="1:18" ht="47" thickBot="1">
      <c r="A8" s="387"/>
      <c r="B8" s="297" t="s">
        <v>346</v>
      </c>
      <c r="C8" s="298" t="s">
        <v>347</v>
      </c>
      <c r="D8" s="299" t="s">
        <v>348</v>
      </c>
      <c r="E8" s="299" t="s">
        <v>349</v>
      </c>
      <c r="F8" s="388" t="s">
        <v>350</v>
      </c>
      <c r="G8" s="389" t="s">
        <v>351</v>
      </c>
      <c r="H8" s="388" t="s">
        <v>352</v>
      </c>
      <c r="I8" s="389" t="s">
        <v>353</v>
      </c>
      <c r="J8" s="388" t="s">
        <v>354</v>
      </c>
      <c r="K8" s="390" t="s">
        <v>355</v>
      </c>
      <c r="L8" s="388" t="s">
        <v>356</v>
      </c>
      <c r="M8" s="391" t="s">
        <v>357</v>
      </c>
      <c r="N8" s="392" t="s">
        <v>358</v>
      </c>
      <c r="O8" s="393" t="s">
        <v>359</v>
      </c>
      <c r="P8" s="394" t="s">
        <v>360</v>
      </c>
      <c r="Q8" s="395" t="s">
        <v>361</v>
      </c>
      <c r="R8" s="300" t="s">
        <v>362</v>
      </c>
    </row>
    <row r="9" spans="1:18" ht="16" thickBot="1">
      <c r="A9" s="289"/>
      <c r="B9" s="396" t="s">
        <v>363</v>
      </c>
      <c r="C9" s="397"/>
      <c r="D9" s="398"/>
      <c r="E9" s="399"/>
      <c r="F9" s="399"/>
      <c r="G9" s="400"/>
      <c r="H9" s="399"/>
      <c r="I9" s="400"/>
      <c r="J9" s="399"/>
      <c r="K9" s="400"/>
      <c r="L9" s="399"/>
      <c r="M9" s="400"/>
      <c r="N9" s="399"/>
      <c r="O9" s="399"/>
      <c r="P9" s="401"/>
      <c r="Q9" s="401"/>
      <c r="R9" s="402"/>
    </row>
    <row r="10" spans="1:18">
      <c r="A10" s="289"/>
      <c r="B10" s="302" t="s">
        <v>364</v>
      </c>
      <c r="C10" s="509"/>
      <c r="D10" s="510"/>
      <c r="E10" s="609"/>
      <c r="F10" s="515"/>
      <c r="G10" s="516"/>
      <c r="H10" s="515"/>
      <c r="I10" s="516"/>
      <c r="J10" s="515"/>
      <c r="K10" s="516"/>
      <c r="L10" s="515"/>
      <c r="M10" s="517"/>
      <c r="N10" s="612"/>
      <c r="O10" s="403"/>
      <c r="P10" s="404"/>
      <c r="Q10" s="404"/>
      <c r="R10" s="303"/>
    </row>
    <row r="11" spans="1:18">
      <c r="A11" s="289"/>
      <c r="B11" s="304" t="s">
        <v>365</v>
      </c>
      <c r="C11" s="511"/>
      <c r="D11" s="512"/>
      <c r="E11" s="610"/>
      <c r="F11" s="518"/>
      <c r="G11" s="519"/>
      <c r="H11" s="520"/>
      <c r="I11" s="519"/>
      <c r="J11" s="520"/>
      <c r="K11" s="519"/>
      <c r="L11" s="520"/>
      <c r="M11" s="521"/>
      <c r="N11" s="613"/>
      <c r="O11" s="403"/>
      <c r="P11" s="404"/>
      <c r="Q11" s="404"/>
      <c r="R11" s="303"/>
    </row>
    <row r="12" spans="1:18">
      <c r="A12" s="289"/>
      <c r="B12" s="304" t="s">
        <v>366</v>
      </c>
      <c r="C12" s="511"/>
      <c r="D12" s="512"/>
      <c r="E12" s="610"/>
      <c r="F12" s="520"/>
      <c r="G12" s="519"/>
      <c r="H12" s="520"/>
      <c r="I12" s="519"/>
      <c r="J12" s="520"/>
      <c r="K12" s="519"/>
      <c r="L12" s="520"/>
      <c r="M12" s="521"/>
      <c r="N12" s="613"/>
      <c r="O12" s="403"/>
      <c r="P12" s="404"/>
      <c r="Q12" s="404"/>
      <c r="R12" s="303"/>
    </row>
    <row r="13" spans="1:18">
      <c r="A13" s="289"/>
      <c r="B13" s="304" t="s">
        <v>367</v>
      </c>
      <c r="C13" s="511"/>
      <c r="D13" s="512"/>
      <c r="E13" s="610"/>
      <c r="F13" s="520"/>
      <c r="G13" s="519"/>
      <c r="H13" s="520"/>
      <c r="I13" s="519"/>
      <c r="J13" s="520"/>
      <c r="K13" s="519"/>
      <c r="L13" s="520"/>
      <c r="M13" s="521"/>
      <c r="N13" s="613"/>
      <c r="O13" s="403"/>
      <c r="P13" s="404"/>
      <c r="Q13" s="404"/>
      <c r="R13" s="303"/>
    </row>
    <row r="14" spans="1:18">
      <c r="A14" s="289"/>
      <c r="B14" s="304" t="s">
        <v>368</v>
      </c>
      <c r="C14" s="511"/>
      <c r="D14" s="512"/>
      <c r="E14" s="610"/>
      <c r="F14" s="520"/>
      <c r="G14" s="519"/>
      <c r="H14" s="520"/>
      <c r="I14" s="519"/>
      <c r="J14" s="520"/>
      <c r="K14" s="519"/>
      <c r="L14" s="520"/>
      <c r="M14" s="521"/>
      <c r="N14" s="613"/>
      <c r="O14" s="305"/>
      <c r="P14" s="404"/>
      <c r="Q14" s="404"/>
      <c r="R14" s="303"/>
    </row>
    <row r="15" spans="1:18" ht="16" thickBot="1">
      <c r="A15" s="289"/>
      <c r="B15" s="306" t="s">
        <v>369</v>
      </c>
      <c r="C15" s="513"/>
      <c r="D15" s="514"/>
      <c r="E15" s="611"/>
      <c r="F15" s="522"/>
      <c r="G15" s="523"/>
      <c r="H15" s="522"/>
      <c r="I15" s="523"/>
      <c r="J15" s="522"/>
      <c r="K15" s="523"/>
      <c r="L15" s="522"/>
      <c r="M15" s="524"/>
      <c r="N15" s="614"/>
      <c r="O15" s="307"/>
      <c r="P15" s="308"/>
      <c r="Q15" s="308"/>
      <c r="R15" s="309"/>
    </row>
    <row r="16" spans="1:18" ht="16.5" thickTop="1" thickBot="1">
      <c r="A16" s="310"/>
      <c r="B16" s="311" t="s">
        <v>370</v>
      </c>
      <c r="C16" s="405">
        <f>SUM(C10:C15)</f>
        <v>0</v>
      </c>
      <c r="D16" s="312">
        <f>SUM(D10:D15)</f>
        <v>0</v>
      </c>
      <c r="E16" s="313">
        <f>IF(C16,D16/C16,0)</f>
        <v>0</v>
      </c>
      <c r="F16" s="314">
        <f>SUM(F10:F15)</f>
        <v>0</v>
      </c>
      <c r="G16" s="315"/>
      <c r="H16" s="314">
        <f>SUM(H10:H15)</f>
        <v>0</v>
      </c>
      <c r="I16" s="315"/>
      <c r="J16" s="314">
        <f>SUM(J10:J15)</f>
        <v>0</v>
      </c>
      <c r="K16" s="315"/>
      <c r="L16" s="314">
        <f>SUM(L10:L15)</f>
        <v>0</v>
      </c>
      <c r="M16" s="316"/>
      <c r="N16" s="317">
        <f>IF(C16,(F16+H16+J16+L16)/C16,0)</f>
        <v>0</v>
      </c>
      <c r="O16" s="318">
        <f>SUM(N16,E16)</f>
        <v>0</v>
      </c>
      <c r="P16" s="319">
        <f>IF($P$7,C16/$P$7,0)</f>
        <v>0</v>
      </c>
      <c r="Q16" s="320">
        <f>IF($Q$7,C16/$Q$7,0)</f>
        <v>0</v>
      </c>
      <c r="R16" s="321">
        <f>SUM(D16,F16,H16,J16,L16)</f>
        <v>0</v>
      </c>
    </row>
    <row r="17" spans="1:18">
      <c r="B17" s="406"/>
      <c r="C17" s="407"/>
      <c r="D17" s="408" t="s">
        <v>371</v>
      </c>
      <c r="E17" s="409"/>
      <c r="F17" s="410"/>
      <c r="G17" s="411"/>
      <c r="H17" s="410"/>
      <c r="I17" s="411"/>
      <c r="J17" s="410"/>
      <c r="K17" s="411"/>
      <c r="L17" s="410"/>
      <c r="M17" s="411"/>
      <c r="N17" s="412"/>
      <c r="O17" s="412"/>
      <c r="P17" s="413"/>
      <c r="Q17" s="413"/>
      <c r="R17" s="414"/>
    </row>
    <row r="18" spans="1:18" ht="16" thickBot="1">
      <c r="B18" s="415" t="s">
        <v>372</v>
      </c>
      <c r="C18" s="416"/>
      <c r="D18" s="416"/>
      <c r="E18" s="417"/>
      <c r="F18" s="418"/>
      <c r="G18" s="419"/>
      <c r="H18" s="418"/>
      <c r="I18" s="419"/>
      <c r="J18" s="418"/>
      <c r="K18" s="419"/>
      <c r="L18" s="418"/>
      <c r="M18" s="419"/>
      <c r="N18" s="417"/>
      <c r="O18" s="417"/>
      <c r="P18" s="418"/>
      <c r="Q18" s="418"/>
      <c r="R18" s="420"/>
    </row>
    <row r="19" spans="1:18">
      <c r="B19" s="302" t="s">
        <v>373</v>
      </c>
      <c r="C19" s="509"/>
      <c r="D19" s="526"/>
      <c r="E19" s="609"/>
      <c r="F19" s="525"/>
      <c r="G19" s="516"/>
      <c r="H19" s="515"/>
      <c r="I19" s="516"/>
      <c r="J19" s="515"/>
      <c r="K19" s="516"/>
      <c r="L19" s="515"/>
      <c r="M19" s="516"/>
      <c r="N19" s="615"/>
      <c r="O19" s="421"/>
      <c r="P19" s="618"/>
      <c r="Q19" s="618"/>
      <c r="R19" s="619"/>
    </row>
    <row r="20" spans="1:18">
      <c r="B20" s="304" t="s">
        <v>374</v>
      </c>
      <c r="C20" s="527"/>
      <c r="D20" s="528"/>
      <c r="E20" s="610"/>
      <c r="F20" s="520"/>
      <c r="G20" s="519"/>
      <c r="H20" s="520"/>
      <c r="I20" s="519"/>
      <c r="J20" s="520"/>
      <c r="K20" s="519"/>
      <c r="L20" s="520"/>
      <c r="M20" s="519"/>
      <c r="N20" s="616"/>
      <c r="O20" s="421"/>
      <c r="P20" s="423"/>
      <c r="Q20" s="423"/>
      <c r="R20" s="424"/>
    </row>
    <row r="21" spans="1:18" ht="16" thickBot="1">
      <c r="B21" s="306" t="s">
        <v>369</v>
      </c>
      <c r="C21" s="513"/>
      <c r="D21" s="529"/>
      <c r="E21" s="611"/>
      <c r="F21" s="522"/>
      <c r="G21" s="523"/>
      <c r="H21" s="522"/>
      <c r="I21" s="523"/>
      <c r="J21" s="522"/>
      <c r="K21" s="523"/>
      <c r="L21" s="522"/>
      <c r="M21" s="524"/>
      <c r="N21" s="617"/>
      <c r="O21" s="425"/>
      <c r="P21" s="426"/>
      <c r="Q21" s="426"/>
      <c r="R21" s="427"/>
    </row>
    <row r="22" spans="1:18" ht="16.5" thickTop="1" thickBot="1">
      <c r="B22" s="311" t="s">
        <v>370</v>
      </c>
      <c r="C22" s="322">
        <f>SUM(C19:C21)</f>
        <v>0</v>
      </c>
      <c r="D22" s="323">
        <f>SUM(D19:D21)</f>
        <v>0</v>
      </c>
      <c r="E22" s="324">
        <f>IF(C22,D22/C22,0)</f>
        <v>0</v>
      </c>
      <c r="F22" s="314">
        <f>SUM(F19:F21)</f>
        <v>0</v>
      </c>
      <c r="G22" s="315"/>
      <c r="H22" s="314">
        <f>SUM(H19:H21)</f>
        <v>0</v>
      </c>
      <c r="I22" s="315"/>
      <c r="J22" s="314">
        <f>SUM(J19:J21)</f>
        <v>0</v>
      </c>
      <c r="K22" s="315"/>
      <c r="L22" s="314">
        <f>SUM(L19:L21)</f>
        <v>0</v>
      </c>
      <c r="M22" s="428"/>
      <c r="N22" s="317">
        <f>IF(C22,(F22+H22+J22+L22)/C22,0)</f>
        <v>0</v>
      </c>
      <c r="O22" s="318">
        <f>SUM(N22,E22)</f>
        <v>0</v>
      </c>
      <c r="P22" s="429">
        <f>IF($P$7,C22/$P$7,0)</f>
        <v>0</v>
      </c>
      <c r="Q22" s="430">
        <f>IF($Q$7,C22/$Q$7,0)</f>
        <v>0</v>
      </c>
      <c r="R22" s="321">
        <f>SUM(D22,F22,H22,J22,L22)</f>
        <v>0</v>
      </c>
    </row>
    <row r="23" spans="1:18" ht="16" thickBot="1">
      <c r="B23" s="415" t="s">
        <v>375</v>
      </c>
      <c r="C23" s="416"/>
      <c r="D23" s="416"/>
      <c r="E23" s="417"/>
      <c r="F23" s="418"/>
      <c r="G23" s="419"/>
      <c r="H23" s="418"/>
      <c r="I23" s="419"/>
      <c r="J23" s="418"/>
      <c r="K23" s="419"/>
      <c r="L23" s="418"/>
      <c r="M23" s="419"/>
      <c r="N23" s="417"/>
      <c r="O23" s="417"/>
      <c r="P23" s="418"/>
      <c r="Q23" s="418"/>
      <c r="R23" s="420"/>
    </row>
    <row r="24" spans="1:18">
      <c r="B24" s="302" t="s">
        <v>347</v>
      </c>
      <c r="C24" s="509"/>
      <c r="D24" s="530"/>
      <c r="E24" s="620"/>
      <c r="F24" s="515"/>
      <c r="G24" s="516"/>
      <c r="H24" s="515"/>
      <c r="I24" s="516"/>
      <c r="J24" s="515"/>
      <c r="K24" s="516"/>
      <c r="L24" s="515"/>
      <c r="M24" s="516"/>
      <c r="N24" s="612"/>
      <c r="O24" s="421"/>
      <c r="P24" s="423"/>
      <c r="Q24" s="423"/>
      <c r="R24" s="424"/>
    </row>
    <row r="25" spans="1:18" ht="16" thickBot="1">
      <c r="B25" s="306" t="s">
        <v>369</v>
      </c>
      <c r="C25" s="531"/>
      <c r="D25" s="529"/>
      <c r="E25" s="621"/>
      <c r="F25" s="532"/>
      <c r="G25" s="523"/>
      <c r="H25" s="532"/>
      <c r="I25" s="523"/>
      <c r="J25" s="532"/>
      <c r="K25" s="523"/>
      <c r="L25" s="532"/>
      <c r="M25" s="524"/>
      <c r="N25" s="622"/>
      <c r="O25" s="425"/>
      <c r="P25" s="623"/>
      <c r="Q25" s="623"/>
      <c r="R25" s="624"/>
    </row>
    <row r="26" spans="1:18" ht="16.5" thickTop="1" thickBot="1">
      <c r="B26" s="311" t="s">
        <v>370</v>
      </c>
      <c r="C26" s="325">
        <f>SUM(C24:C25)</f>
        <v>0</v>
      </c>
      <c r="D26" s="326">
        <f>SUM(D24:D25)</f>
        <v>0</v>
      </c>
      <c r="E26" s="324">
        <f>IF(C26,D26/C26,0)</f>
        <v>0</v>
      </c>
      <c r="F26" s="431">
        <f>SUM(F24:F25)</f>
        <v>0</v>
      </c>
      <c r="G26" s="432"/>
      <c r="H26" s="431">
        <f>SUM(H24:H25)</f>
        <v>0</v>
      </c>
      <c r="I26" s="432"/>
      <c r="J26" s="431">
        <f>SUM(J24:J25)</f>
        <v>0</v>
      </c>
      <c r="K26" s="432"/>
      <c r="L26" s="431">
        <f>SUM(L24:L25)</f>
        <v>0</v>
      </c>
      <c r="M26" s="432"/>
      <c r="N26" s="433">
        <f>IF(C26,(F26+H26+J26+L26)/C26,0)</f>
        <v>0</v>
      </c>
      <c r="O26" s="318">
        <f>SUM(N26,E26)</f>
        <v>0</v>
      </c>
      <c r="P26" s="429">
        <f>IF($P$7,C26/$P$7,0)</f>
        <v>0</v>
      </c>
      <c r="Q26" s="430">
        <f>IF($Q$7,C26/$Q$7,0)</f>
        <v>0</v>
      </c>
      <c r="R26" s="434">
        <f>SUM(D26,F26,H26,J26,L26)</f>
        <v>0</v>
      </c>
    </row>
    <row r="27" spans="1:18" ht="16" thickBot="1">
      <c r="B27" s="415" t="s">
        <v>376</v>
      </c>
      <c r="C27" s="435"/>
      <c r="D27" s="435"/>
      <c r="E27" s="436"/>
      <c r="F27" s="435"/>
      <c r="G27" s="419"/>
      <c r="H27" s="435"/>
      <c r="I27" s="419"/>
      <c r="J27" s="435"/>
      <c r="K27" s="419"/>
      <c r="L27" s="435"/>
      <c r="M27" s="419"/>
      <c r="N27" s="436"/>
      <c r="O27" s="436"/>
      <c r="P27" s="435"/>
      <c r="Q27" s="435"/>
      <c r="R27" s="414"/>
    </row>
    <row r="28" spans="1:18">
      <c r="A28" s="437"/>
      <c r="B28" s="302" t="s">
        <v>377</v>
      </c>
      <c r="C28" s="509"/>
      <c r="D28" s="530"/>
      <c r="E28" s="609"/>
      <c r="F28" s="515"/>
      <c r="G28" s="516"/>
      <c r="H28" s="515"/>
      <c r="I28" s="516"/>
      <c r="J28" s="515"/>
      <c r="K28" s="516"/>
      <c r="L28" s="515"/>
      <c r="M28" s="533"/>
      <c r="N28" s="612"/>
      <c r="O28" s="421"/>
      <c r="P28" s="618"/>
      <c r="Q28" s="618"/>
      <c r="R28" s="619"/>
    </row>
    <row r="29" spans="1:18">
      <c r="A29" s="437"/>
      <c r="B29" s="304" t="s">
        <v>378</v>
      </c>
      <c r="C29" s="527"/>
      <c r="D29" s="528"/>
      <c r="E29" s="610"/>
      <c r="F29" s="520"/>
      <c r="G29" s="519"/>
      <c r="H29" s="520"/>
      <c r="I29" s="519"/>
      <c r="J29" s="520"/>
      <c r="K29" s="519"/>
      <c r="L29" s="520"/>
      <c r="M29" s="534"/>
      <c r="N29" s="613"/>
      <c r="O29" s="421"/>
      <c r="P29" s="618"/>
      <c r="Q29" s="618"/>
      <c r="R29" s="619"/>
    </row>
    <row r="30" spans="1:18">
      <c r="A30" s="437"/>
      <c r="B30" s="304" t="s">
        <v>379</v>
      </c>
      <c r="C30" s="527"/>
      <c r="D30" s="528"/>
      <c r="E30" s="610"/>
      <c r="F30" s="520"/>
      <c r="G30" s="519"/>
      <c r="H30" s="520"/>
      <c r="I30" s="519"/>
      <c r="J30" s="520"/>
      <c r="K30" s="519"/>
      <c r="L30" s="520"/>
      <c r="M30" s="534"/>
      <c r="N30" s="613"/>
      <c r="O30" s="421"/>
      <c r="P30" s="618"/>
      <c r="Q30" s="618"/>
      <c r="R30" s="619"/>
    </row>
    <row r="31" spans="1:18" ht="16" thickBot="1">
      <c r="A31" s="437"/>
      <c r="B31" s="306" t="s">
        <v>369</v>
      </c>
      <c r="C31" s="513"/>
      <c r="D31" s="529"/>
      <c r="E31" s="611"/>
      <c r="F31" s="522"/>
      <c r="G31" s="523"/>
      <c r="H31" s="522"/>
      <c r="I31" s="523"/>
      <c r="J31" s="522"/>
      <c r="K31" s="523"/>
      <c r="L31" s="522"/>
      <c r="M31" s="535"/>
      <c r="N31" s="622"/>
      <c r="O31" s="425"/>
      <c r="P31" s="625"/>
      <c r="Q31" s="625"/>
      <c r="R31" s="626"/>
    </row>
    <row r="32" spans="1:18" ht="16.5" thickTop="1" thickBot="1">
      <c r="A32" s="437"/>
      <c r="B32" s="311" t="s">
        <v>370</v>
      </c>
      <c r="C32" s="325">
        <f>SUM(C28:C31)</f>
        <v>0</v>
      </c>
      <c r="D32" s="326">
        <f>SUM(D28:D31)</f>
        <v>0</v>
      </c>
      <c r="E32" s="324">
        <f>IF(C32,D32/C32,0)</f>
        <v>0</v>
      </c>
      <c r="F32" s="314">
        <f t="shared" ref="F32:L32" si="0">SUM(F28:F31)</f>
        <v>0</v>
      </c>
      <c r="G32" s="315"/>
      <c r="H32" s="314">
        <f t="shared" si="0"/>
        <v>0</v>
      </c>
      <c r="I32" s="315"/>
      <c r="J32" s="314">
        <f t="shared" ref="J32" si="1">SUM(J28:J31)</f>
        <v>0</v>
      </c>
      <c r="K32" s="315"/>
      <c r="L32" s="314">
        <f t="shared" si="0"/>
        <v>0</v>
      </c>
      <c r="M32" s="316"/>
      <c r="N32" s="317">
        <f>IF(C32,(F32+H32+J32+L32)/C32,0)</f>
        <v>0</v>
      </c>
      <c r="O32" s="318">
        <f>SUM(N32,E32)</f>
        <v>0</v>
      </c>
      <c r="P32" s="429">
        <f>IF($P$7,C32/$P$7,0)</f>
        <v>0</v>
      </c>
      <c r="Q32" s="430">
        <f>IF($Q$7,C32/$Q$7,0)</f>
        <v>0</v>
      </c>
      <c r="R32" s="439">
        <f>SUM(D32,F32,H32,J32,L32)</f>
        <v>0</v>
      </c>
    </row>
    <row r="33" spans="1:18" ht="16" thickBot="1">
      <c r="A33" s="310"/>
      <c r="B33" s="415" t="s">
        <v>380</v>
      </c>
      <c r="C33" s="435"/>
      <c r="D33" s="435"/>
      <c r="E33" s="436"/>
      <c r="F33" s="435"/>
      <c r="G33" s="419"/>
      <c r="H33" s="435"/>
      <c r="I33" s="419"/>
      <c r="J33" s="435"/>
      <c r="K33" s="419"/>
      <c r="L33" s="435"/>
      <c r="M33" s="419"/>
      <c r="N33" s="436"/>
      <c r="O33" s="440"/>
      <c r="P33" s="441"/>
      <c r="Q33" s="441"/>
      <c r="R33" s="442"/>
    </row>
    <row r="34" spans="1:18">
      <c r="B34" s="302" t="s">
        <v>381</v>
      </c>
      <c r="C34" s="509"/>
      <c r="D34" s="530"/>
      <c r="E34" s="609"/>
      <c r="F34" s="525"/>
      <c r="G34" s="516"/>
      <c r="H34" s="515"/>
      <c r="I34" s="516"/>
      <c r="J34" s="515"/>
      <c r="K34" s="516"/>
      <c r="L34" s="515"/>
      <c r="M34" s="536"/>
      <c r="N34" s="615"/>
      <c r="O34" s="421"/>
      <c r="P34" s="627"/>
      <c r="Q34" s="627"/>
      <c r="R34" s="628"/>
    </row>
    <row r="35" spans="1:18">
      <c r="B35" s="304" t="s">
        <v>382</v>
      </c>
      <c r="C35" s="527"/>
      <c r="D35" s="528"/>
      <c r="E35" s="610"/>
      <c r="F35" s="537"/>
      <c r="G35" s="519"/>
      <c r="H35" s="520"/>
      <c r="I35" s="519"/>
      <c r="J35" s="520"/>
      <c r="K35" s="519"/>
      <c r="L35" s="520"/>
      <c r="M35" s="538"/>
      <c r="N35" s="616"/>
      <c r="O35" s="421"/>
      <c r="P35" s="627"/>
      <c r="Q35" s="627"/>
      <c r="R35" s="628"/>
    </row>
    <row r="36" spans="1:18">
      <c r="B36" s="304" t="s">
        <v>383</v>
      </c>
      <c r="C36" s="527"/>
      <c r="D36" s="528"/>
      <c r="E36" s="610"/>
      <c r="F36" s="520"/>
      <c r="G36" s="519"/>
      <c r="H36" s="520"/>
      <c r="I36" s="519"/>
      <c r="J36" s="520"/>
      <c r="K36" s="519"/>
      <c r="L36" s="520"/>
      <c r="M36" s="538"/>
      <c r="N36" s="616"/>
      <c r="O36" s="421"/>
      <c r="P36" s="627"/>
      <c r="Q36" s="627"/>
      <c r="R36" s="628"/>
    </row>
    <row r="37" spans="1:18" ht="16" thickBot="1">
      <c r="B37" s="306" t="s">
        <v>369</v>
      </c>
      <c r="C37" s="513"/>
      <c r="D37" s="529"/>
      <c r="E37" s="611"/>
      <c r="F37" s="539"/>
      <c r="G37" s="523"/>
      <c r="H37" s="522"/>
      <c r="I37" s="523"/>
      <c r="J37" s="522"/>
      <c r="K37" s="523"/>
      <c r="L37" s="522"/>
      <c r="M37" s="540"/>
      <c r="N37" s="617"/>
      <c r="O37" s="425"/>
      <c r="P37" s="629"/>
      <c r="Q37" s="629"/>
      <c r="R37" s="630"/>
    </row>
    <row r="38" spans="1:18" ht="16.5" thickTop="1" thickBot="1">
      <c r="B38" s="311" t="s">
        <v>370</v>
      </c>
      <c r="C38" s="322">
        <f>SUM(C34:C37)</f>
        <v>0</v>
      </c>
      <c r="D38" s="326">
        <f>SUM(D34:D37)</f>
        <v>0</v>
      </c>
      <c r="E38" s="324">
        <f>IF(C38,D38/C38,0)</f>
        <v>0</v>
      </c>
      <c r="F38" s="314">
        <f t="shared" ref="F38:L38" si="2">SUM(F34:F37)</f>
        <v>0</v>
      </c>
      <c r="G38" s="315"/>
      <c r="H38" s="314">
        <f t="shared" si="2"/>
        <v>0</v>
      </c>
      <c r="I38" s="315"/>
      <c r="J38" s="314">
        <f t="shared" ref="J38" si="3">SUM(J34:J37)</f>
        <v>0</v>
      </c>
      <c r="K38" s="315"/>
      <c r="L38" s="314">
        <f t="shared" si="2"/>
        <v>0</v>
      </c>
      <c r="M38" s="428"/>
      <c r="N38" s="317">
        <f>IF(C38,(F38+H38+J38+L38)/C38,0)</f>
        <v>0</v>
      </c>
      <c r="O38" s="318">
        <f>SUM(N38,E38)</f>
        <v>0</v>
      </c>
      <c r="P38" s="429">
        <f>IF($P$7,C38/$P$7,0)</f>
        <v>0</v>
      </c>
      <c r="Q38" s="430">
        <f>IF($Q$7,C38/$Q$7,0)</f>
        <v>0</v>
      </c>
      <c r="R38" s="443">
        <f>SUM(D38,F38,H38,J38,L38)</f>
        <v>0</v>
      </c>
    </row>
    <row r="39" spans="1:18" ht="16" thickBot="1">
      <c r="B39" s="444" t="s">
        <v>384</v>
      </c>
      <c r="C39" s="445"/>
      <c r="D39" s="445"/>
      <c r="E39" s="446"/>
      <c r="F39" s="445"/>
      <c r="G39" s="447"/>
      <c r="H39" s="445"/>
      <c r="I39" s="447"/>
      <c r="J39" s="445"/>
      <c r="K39" s="447"/>
      <c r="L39" s="445"/>
      <c r="M39" s="447"/>
      <c r="N39" s="448"/>
      <c r="O39" s="436"/>
      <c r="P39" s="435"/>
      <c r="Q39" s="435"/>
      <c r="R39" s="414"/>
    </row>
    <row r="40" spans="1:18">
      <c r="B40" s="302" t="s">
        <v>385</v>
      </c>
      <c r="C40" s="509"/>
      <c r="D40" s="530"/>
      <c r="E40" s="609"/>
      <c r="F40" s="525"/>
      <c r="G40" s="516"/>
      <c r="H40" s="515"/>
      <c r="I40" s="516"/>
      <c r="J40" s="515"/>
      <c r="K40" s="516"/>
      <c r="L40" s="515"/>
      <c r="M40" s="533"/>
      <c r="N40" s="612"/>
      <c r="O40" s="421"/>
      <c r="P40" s="627"/>
      <c r="Q40" s="627"/>
      <c r="R40" s="628"/>
    </row>
    <row r="41" spans="1:18">
      <c r="B41" s="304" t="s">
        <v>386</v>
      </c>
      <c r="C41" s="527"/>
      <c r="D41" s="528"/>
      <c r="E41" s="610"/>
      <c r="F41" s="520"/>
      <c r="G41" s="519"/>
      <c r="H41" s="520"/>
      <c r="I41" s="519"/>
      <c r="J41" s="520"/>
      <c r="K41" s="519"/>
      <c r="L41" s="520"/>
      <c r="M41" s="534"/>
      <c r="N41" s="613"/>
      <c r="O41" s="421"/>
      <c r="P41" s="627"/>
      <c r="Q41" s="627"/>
      <c r="R41" s="628"/>
    </row>
    <row r="42" spans="1:18">
      <c r="B42" s="304" t="s">
        <v>387</v>
      </c>
      <c r="C42" s="527"/>
      <c r="D42" s="528"/>
      <c r="E42" s="610"/>
      <c r="F42" s="520"/>
      <c r="G42" s="519"/>
      <c r="H42" s="520"/>
      <c r="I42" s="519"/>
      <c r="J42" s="520"/>
      <c r="K42" s="519"/>
      <c r="L42" s="520"/>
      <c r="M42" s="534"/>
      <c r="N42" s="613"/>
      <c r="O42" s="421"/>
      <c r="P42" s="627"/>
      <c r="Q42" s="627"/>
      <c r="R42" s="628"/>
    </row>
    <row r="43" spans="1:18" ht="16" thickBot="1">
      <c r="B43" s="306" t="s">
        <v>369</v>
      </c>
      <c r="C43" s="513"/>
      <c r="D43" s="529"/>
      <c r="E43" s="611"/>
      <c r="F43" s="522"/>
      <c r="G43" s="523"/>
      <c r="H43" s="522"/>
      <c r="I43" s="523"/>
      <c r="J43" s="522"/>
      <c r="K43" s="523"/>
      <c r="L43" s="522"/>
      <c r="M43" s="535"/>
      <c r="N43" s="622"/>
      <c r="O43" s="425"/>
      <c r="P43" s="629"/>
      <c r="Q43" s="629"/>
      <c r="R43" s="630"/>
    </row>
    <row r="44" spans="1:18" ht="16.5" thickTop="1" thickBot="1">
      <c r="B44" s="311" t="s">
        <v>370</v>
      </c>
      <c r="C44" s="322">
        <f>SUM(C40:C43)</f>
        <v>0</v>
      </c>
      <c r="D44" s="326">
        <f t="shared" ref="D44" si="4">SUM(D40:D43)</f>
        <v>0</v>
      </c>
      <c r="E44" s="324">
        <f>IF(C44,D44/C44,0)</f>
        <v>0</v>
      </c>
      <c r="F44" s="314">
        <f t="shared" ref="F44" si="5">SUM(F40:F43)</f>
        <v>0</v>
      </c>
      <c r="G44" s="315"/>
      <c r="H44" s="314">
        <f t="shared" ref="H44" si="6">SUM(H40:H43)</f>
        <v>0</v>
      </c>
      <c r="I44" s="315"/>
      <c r="J44" s="314">
        <f t="shared" ref="J44" si="7">SUM(J40:J43)</f>
        <v>0</v>
      </c>
      <c r="K44" s="315"/>
      <c r="L44" s="314">
        <f t="shared" ref="L44" si="8">SUM(L40:L43)</f>
        <v>0</v>
      </c>
      <c r="M44" s="316"/>
      <c r="N44" s="317">
        <f>IF(C44,(F44+H44+J44+L44)/C44,0)</f>
        <v>0</v>
      </c>
      <c r="O44" s="318">
        <f>SUM(N44,E44)</f>
        <v>0</v>
      </c>
      <c r="P44" s="429">
        <f>IF($P$7,C44/$P$7,0)</f>
        <v>0</v>
      </c>
      <c r="Q44" s="430">
        <f>IF($Q$7,C44/$Q$7,0)</f>
        <v>0</v>
      </c>
      <c r="R44" s="443">
        <f>SUM(D44,F44,H44,J44,L44)</f>
        <v>0</v>
      </c>
    </row>
    <row r="45" spans="1:18" ht="16" thickBot="1">
      <c r="B45" s="415" t="s">
        <v>388</v>
      </c>
      <c r="C45" s="435"/>
      <c r="D45" s="435"/>
      <c r="E45" s="436"/>
      <c r="F45" s="435"/>
      <c r="G45" s="419"/>
      <c r="H45" s="435"/>
      <c r="I45" s="419"/>
      <c r="J45" s="435"/>
      <c r="K45" s="419"/>
      <c r="L45" s="435"/>
      <c r="M45" s="419"/>
      <c r="N45" s="449"/>
      <c r="O45" s="436"/>
      <c r="P45" s="435"/>
      <c r="Q45" s="435"/>
      <c r="R45" s="414"/>
    </row>
    <row r="46" spans="1:18">
      <c r="B46" s="302" t="s">
        <v>389</v>
      </c>
      <c r="C46" s="509"/>
      <c r="D46" s="530"/>
      <c r="E46" s="631"/>
      <c r="F46" s="525"/>
      <c r="G46" s="516"/>
      <c r="H46" s="515"/>
      <c r="I46" s="516"/>
      <c r="J46" s="515"/>
      <c r="K46" s="516"/>
      <c r="L46" s="515"/>
      <c r="M46" s="533"/>
      <c r="N46" s="612"/>
      <c r="O46" s="421"/>
      <c r="P46" s="627"/>
      <c r="Q46" s="627"/>
      <c r="R46" s="628"/>
    </row>
    <row r="47" spans="1:18">
      <c r="B47" s="304" t="s">
        <v>105</v>
      </c>
      <c r="C47" s="527"/>
      <c r="D47" s="528"/>
      <c r="E47" s="632"/>
      <c r="F47" s="537"/>
      <c r="G47" s="519"/>
      <c r="H47" s="520"/>
      <c r="I47" s="519"/>
      <c r="J47" s="520"/>
      <c r="K47" s="519"/>
      <c r="L47" s="520"/>
      <c r="M47" s="534"/>
      <c r="N47" s="613"/>
      <c r="O47" s="421"/>
      <c r="P47" s="627"/>
      <c r="Q47" s="627"/>
      <c r="R47" s="628"/>
    </row>
    <row r="48" spans="1:18">
      <c r="B48" s="304" t="s">
        <v>390</v>
      </c>
      <c r="C48" s="527"/>
      <c r="D48" s="528"/>
      <c r="E48" s="632"/>
      <c r="F48" s="520"/>
      <c r="G48" s="519"/>
      <c r="H48" s="520"/>
      <c r="I48" s="519"/>
      <c r="J48" s="520"/>
      <c r="K48" s="519"/>
      <c r="L48" s="520"/>
      <c r="M48" s="534"/>
      <c r="N48" s="613"/>
      <c r="O48" s="421"/>
      <c r="P48" s="627"/>
      <c r="Q48" s="627"/>
      <c r="R48" s="628"/>
    </row>
    <row r="49" spans="2:18">
      <c r="B49" s="304" t="s">
        <v>385</v>
      </c>
      <c r="C49" s="527"/>
      <c r="D49" s="528"/>
      <c r="E49" s="632"/>
      <c r="F49" s="537"/>
      <c r="G49" s="519"/>
      <c r="H49" s="520"/>
      <c r="I49" s="519"/>
      <c r="J49" s="520"/>
      <c r="K49" s="519"/>
      <c r="L49" s="520"/>
      <c r="M49" s="534"/>
      <c r="N49" s="613"/>
      <c r="O49" s="421"/>
      <c r="P49" s="627"/>
      <c r="Q49" s="627"/>
      <c r="R49" s="628"/>
    </row>
    <row r="50" spans="2:18">
      <c r="B50" s="304" t="s">
        <v>391</v>
      </c>
      <c r="C50" s="527"/>
      <c r="D50" s="528"/>
      <c r="E50" s="632"/>
      <c r="F50" s="537"/>
      <c r="G50" s="519"/>
      <c r="H50" s="520"/>
      <c r="I50" s="519"/>
      <c r="J50" s="520"/>
      <c r="K50" s="519"/>
      <c r="L50" s="520"/>
      <c r="M50" s="534"/>
      <c r="N50" s="613"/>
      <c r="O50" s="421"/>
      <c r="P50" s="627"/>
      <c r="Q50" s="627"/>
      <c r="R50" s="628"/>
    </row>
    <row r="51" spans="2:18" ht="16" thickBot="1">
      <c r="B51" s="306" t="s">
        <v>369</v>
      </c>
      <c r="C51" s="513"/>
      <c r="D51" s="529"/>
      <c r="E51" s="633"/>
      <c r="F51" s="539"/>
      <c r="G51" s="523"/>
      <c r="H51" s="522"/>
      <c r="I51" s="523"/>
      <c r="J51" s="522"/>
      <c r="K51" s="523"/>
      <c r="L51" s="522"/>
      <c r="M51" s="535"/>
      <c r="N51" s="622"/>
      <c r="O51" s="425"/>
      <c r="P51" s="629"/>
      <c r="Q51" s="629"/>
      <c r="R51" s="630"/>
    </row>
    <row r="52" spans="2:18" ht="16.5" thickTop="1" thickBot="1">
      <c r="B52" s="311" t="s">
        <v>370</v>
      </c>
      <c r="C52" s="322">
        <f>SUM(C46:C51)</f>
        <v>0</v>
      </c>
      <c r="D52" s="326">
        <f>SUM(D46:D51)</f>
        <v>0</v>
      </c>
      <c r="E52" s="324">
        <f>IF(C52,D52/C52,0)</f>
        <v>0</v>
      </c>
      <c r="F52" s="314">
        <f>SUM(F46:F51)</f>
        <v>0</v>
      </c>
      <c r="G52" s="315"/>
      <c r="H52" s="314">
        <f>SUM(H46:H51)</f>
        <v>0</v>
      </c>
      <c r="I52" s="315"/>
      <c r="J52" s="314">
        <f>SUM(J46:J51)</f>
        <v>0</v>
      </c>
      <c r="K52" s="315"/>
      <c r="L52" s="314">
        <f>SUM(L46:L51)</f>
        <v>0</v>
      </c>
      <c r="M52" s="316"/>
      <c r="N52" s="317">
        <f>IF(C52,(F52+H52+J52+L52)/C52,0)</f>
        <v>0</v>
      </c>
      <c r="O52" s="318">
        <f>SUM(N52,E52)</f>
        <v>0</v>
      </c>
      <c r="P52" s="429">
        <f>IF($P$7,C52/$P$7,0)</f>
        <v>0</v>
      </c>
      <c r="Q52" s="430">
        <f>IF($Q$7,C52/$Q$7,0)</f>
        <v>0</v>
      </c>
      <c r="R52" s="443">
        <f>SUM(D52,F52,H52,J52,L52)</f>
        <v>0</v>
      </c>
    </row>
    <row r="53" spans="2:18" ht="16" thickBot="1">
      <c r="B53" s="450" t="s">
        <v>392</v>
      </c>
      <c r="C53" s="441"/>
      <c r="D53" s="441"/>
      <c r="E53" s="440"/>
      <c r="F53" s="441"/>
      <c r="G53" s="451"/>
      <c r="H53" s="441"/>
      <c r="I53" s="451"/>
      <c r="J53" s="441"/>
      <c r="K53" s="451"/>
      <c r="L53" s="441"/>
      <c r="M53" s="451"/>
      <c r="N53" s="440"/>
      <c r="O53" s="440"/>
      <c r="P53" s="441"/>
      <c r="Q53" s="441"/>
      <c r="R53" s="442"/>
    </row>
    <row r="54" spans="2:18">
      <c r="B54" s="302" t="s">
        <v>385</v>
      </c>
      <c r="C54" s="509"/>
      <c r="D54" s="530"/>
      <c r="E54" s="634"/>
      <c r="F54" s="515"/>
      <c r="G54" s="516"/>
      <c r="H54" s="515"/>
      <c r="I54" s="516"/>
      <c r="J54" s="515"/>
      <c r="K54" s="516"/>
      <c r="L54" s="515"/>
      <c r="M54" s="533"/>
      <c r="N54" s="612"/>
      <c r="O54" s="421"/>
      <c r="P54" s="627"/>
      <c r="Q54" s="627"/>
      <c r="R54" s="628"/>
    </row>
    <row r="55" spans="2:18">
      <c r="B55" s="304" t="s">
        <v>393</v>
      </c>
      <c r="C55" s="527"/>
      <c r="D55" s="528"/>
      <c r="E55" s="635"/>
      <c r="F55" s="537"/>
      <c r="G55" s="519"/>
      <c r="H55" s="520"/>
      <c r="I55" s="519"/>
      <c r="J55" s="520"/>
      <c r="K55" s="519"/>
      <c r="L55" s="520"/>
      <c r="M55" s="534"/>
      <c r="N55" s="613"/>
      <c r="O55" s="421"/>
      <c r="P55" s="627"/>
      <c r="Q55" s="627"/>
      <c r="R55" s="628"/>
    </row>
    <row r="56" spans="2:18" ht="16" thickBot="1">
      <c r="B56" s="306" t="s">
        <v>369</v>
      </c>
      <c r="C56" s="513"/>
      <c r="D56" s="529"/>
      <c r="E56" s="636"/>
      <c r="F56" s="522"/>
      <c r="G56" s="523"/>
      <c r="H56" s="522"/>
      <c r="I56" s="523"/>
      <c r="J56" s="522"/>
      <c r="K56" s="523"/>
      <c r="L56" s="522"/>
      <c r="M56" s="535"/>
      <c r="N56" s="622"/>
      <c r="O56" s="425"/>
      <c r="P56" s="629"/>
      <c r="Q56" s="629"/>
      <c r="R56" s="630"/>
    </row>
    <row r="57" spans="2:18" ht="16.5" thickTop="1" thickBot="1">
      <c r="B57" s="311" t="s">
        <v>370</v>
      </c>
      <c r="C57" s="322">
        <f>SUM(C54:C56)</f>
        <v>0</v>
      </c>
      <c r="D57" s="326">
        <f>SUM(D54:D56)</f>
        <v>0</v>
      </c>
      <c r="E57" s="327">
        <f>IF(C57,D57/C57,0)</f>
        <v>0</v>
      </c>
      <c r="F57" s="314">
        <f>SUM(F54:F56)</f>
        <v>0</v>
      </c>
      <c r="G57" s="315"/>
      <c r="H57" s="314">
        <f>SUM(H54:H56)</f>
        <v>0</v>
      </c>
      <c r="I57" s="315"/>
      <c r="J57" s="314">
        <f>SUM(J54:J56)</f>
        <v>0</v>
      </c>
      <c r="K57" s="315"/>
      <c r="L57" s="314">
        <f>SUM(L54:L56)</f>
        <v>0</v>
      </c>
      <c r="M57" s="316"/>
      <c r="N57" s="317">
        <f>IF(C57,(F57+H57+J57+L57)/C57,0)</f>
        <v>0</v>
      </c>
      <c r="O57" s="318">
        <f>SUM(N57,E57)</f>
        <v>0</v>
      </c>
      <c r="P57" s="429">
        <f>IF($P$7,C57/$P$7,0)</f>
        <v>0</v>
      </c>
      <c r="Q57" s="430">
        <f>IF($Q$7,C57/$Q$7,0)</f>
        <v>0</v>
      </c>
      <c r="R57" s="443">
        <f>SUM(D57,F57,H57,J57,L57)</f>
        <v>0</v>
      </c>
    </row>
    <row r="58" spans="2:18" ht="16" thickBot="1">
      <c r="B58" s="415" t="s">
        <v>394</v>
      </c>
      <c r="C58" s="416"/>
      <c r="D58" s="416"/>
      <c r="E58" s="436"/>
      <c r="F58" s="435"/>
      <c r="G58" s="419"/>
      <c r="H58" s="435"/>
      <c r="I58" s="419"/>
      <c r="J58" s="435"/>
      <c r="K58" s="419"/>
      <c r="L58" s="435"/>
      <c r="M58" s="419"/>
      <c r="N58" s="436"/>
      <c r="O58" s="436"/>
      <c r="P58" s="435"/>
      <c r="Q58" s="435"/>
      <c r="R58" s="414"/>
    </row>
    <row r="59" spans="2:18" ht="16" thickBot="1">
      <c r="B59" s="452" t="s">
        <v>395</v>
      </c>
      <c r="C59" s="453"/>
      <c r="D59" s="453"/>
      <c r="E59" s="454"/>
      <c r="F59" s="455"/>
      <c r="G59" s="456"/>
      <c r="H59" s="455"/>
      <c r="I59" s="456"/>
      <c r="J59" s="455"/>
      <c r="K59" s="456"/>
      <c r="L59" s="455"/>
      <c r="M59" s="456"/>
      <c r="N59" s="457"/>
      <c r="O59" s="458"/>
      <c r="P59" s="627"/>
      <c r="Q59" s="627"/>
      <c r="R59" s="628"/>
    </row>
    <row r="60" spans="2:18">
      <c r="B60" s="328" t="s">
        <v>396</v>
      </c>
      <c r="C60" s="509"/>
      <c r="D60" s="530"/>
      <c r="E60" s="631"/>
      <c r="F60" s="515"/>
      <c r="G60" s="516"/>
      <c r="H60" s="515"/>
      <c r="I60" s="516"/>
      <c r="J60" s="515"/>
      <c r="K60" s="516"/>
      <c r="L60" s="515"/>
      <c r="M60" s="533"/>
      <c r="N60" s="638"/>
      <c r="O60" s="421"/>
      <c r="P60" s="627"/>
      <c r="Q60" s="627"/>
      <c r="R60" s="628"/>
    </row>
    <row r="61" spans="2:18">
      <c r="B61" s="329" t="s">
        <v>397</v>
      </c>
      <c r="C61" s="527"/>
      <c r="D61" s="528"/>
      <c r="E61" s="632"/>
      <c r="F61" s="520"/>
      <c r="G61" s="519"/>
      <c r="H61" s="520"/>
      <c r="I61" s="519"/>
      <c r="J61" s="520"/>
      <c r="K61" s="519"/>
      <c r="L61" s="520"/>
      <c r="M61" s="534"/>
      <c r="N61" s="639"/>
      <c r="O61" s="421"/>
      <c r="P61" s="627"/>
      <c r="Q61" s="627"/>
      <c r="R61" s="628"/>
    </row>
    <row r="62" spans="2:18">
      <c r="B62" s="329" t="s">
        <v>398</v>
      </c>
      <c r="C62" s="527"/>
      <c r="D62" s="528"/>
      <c r="E62" s="632"/>
      <c r="F62" s="520"/>
      <c r="G62" s="519"/>
      <c r="H62" s="520"/>
      <c r="I62" s="519"/>
      <c r="J62" s="520"/>
      <c r="K62" s="519"/>
      <c r="L62" s="520"/>
      <c r="M62" s="534"/>
      <c r="N62" s="639"/>
      <c r="O62" s="421"/>
      <c r="P62" s="627"/>
      <c r="Q62" s="627"/>
      <c r="R62" s="628"/>
    </row>
    <row r="63" spans="2:18">
      <c r="B63" s="329" t="s">
        <v>399</v>
      </c>
      <c r="C63" s="527"/>
      <c r="D63" s="528"/>
      <c r="E63" s="632"/>
      <c r="F63" s="520"/>
      <c r="G63" s="519"/>
      <c r="H63" s="520"/>
      <c r="I63" s="519"/>
      <c r="J63" s="520"/>
      <c r="K63" s="519"/>
      <c r="L63" s="520"/>
      <c r="M63" s="534"/>
      <c r="N63" s="639"/>
      <c r="O63" s="421"/>
      <c r="P63" s="627"/>
      <c r="Q63" s="627"/>
      <c r="R63" s="628"/>
    </row>
    <row r="64" spans="2:18" ht="16" thickBot="1">
      <c r="B64" s="330" t="s">
        <v>369</v>
      </c>
      <c r="C64" s="541"/>
      <c r="D64" s="542"/>
      <c r="E64" s="637"/>
      <c r="F64" s="543"/>
      <c r="G64" s="544"/>
      <c r="H64" s="543"/>
      <c r="I64" s="544"/>
      <c r="J64" s="543"/>
      <c r="K64" s="544"/>
      <c r="L64" s="543"/>
      <c r="M64" s="545"/>
      <c r="N64" s="640"/>
      <c r="O64" s="421"/>
      <c r="P64" s="627"/>
      <c r="Q64" s="627"/>
      <c r="R64" s="628"/>
    </row>
    <row r="65" spans="2:18" ht="16" thickBot="1">
      <c r="B65" s="452" t="s">
        <v>400</v>
      </c>
      <c r="C65" s="455"/>
      <c r="D65" s="455"/>
      <c r="E65" s="454"/>
      <c r="F65" s="455"/>
      <c r="G65" s="456"/>
      <c r="H65" s="455"/>
      <c r="I65" s="456"/>
      <c r="J65" s="455"/>
      <c r="K65" s="456"/>
      <c r="L65" s="455"/>
      <c r="M65" s="456"/>
      <c r="N65" s="454"/>
      <c r="O65" s="458"/>
      <c r="P65" s="627"/>
      <c r="Q65" s="627"/>
      <c r="R65" s="628"/>
    </row>
    <row r="66" spans="2:18">
      <c r="B66" s="328" t="s">
        <v>396</v>
      </c>
      <c r="C66" s="509"/>
      <c r="D66" s="530"/>
      <c r="E66" s="631"/>
      <c r="F66" s="515"/>
      <c r="G66" s="516"/>
      <c r="H66" s="515"/>
      <c r="I66" s="516"/>
      <c r="J66" s="515"/>
      <c r="K66" s="516"/>
      <c r="L66" s="515"/>
      <c r="M66" s="533"/>
      <c r="N66" s="641"/>
      <c r="O66" s="421"/>
      <c r="P66" s="627"/>
      <c r="Q66" s="627"/>
      <c r="R66" s="628"/>
    </row>
    <row r="67" spans="2:18">
      <c r="B67" s="329" t="s">
        <v>397</v>
      </c>
      <c r="C67" s="527"/>
      <c r="D67" s="528"/>
      <c r="E67" s="632"/>
      <c r="F67" s="520"/>
      <c r="G67" s="519"/>
      <c r="H67" s="520"/>
      <c r="I67" s="519"/>
      <c r="J67" s="520"/>
      <c r="K67" s="519"/>
      <c r="L67" s="520"/>
      <c r="M67" s="534"/>
      <c r="N67" s="642"/>
      <c r="O67" s="421"/>
      <c r="P67" s="627"/>
      <c r="Q67" s="627"/>
      <c r="R67" s="628"/>
    </row>
    <row r="68" spans="2:18">
      <c r="B68" s="329" t="s">
        <v>398</v>
      </c>
      <c r="C68" s="527"/>
      <c r="D68" s="528"/>
      <c r="E68" s="632"/>
      <c r="F68" s="520"/>
      <c r="G68" s="519"/>
      <c r="H68" s="520"/>
      <c r="I68" s="519"/>
      <c r="J68" s="520"/>
      <c r="K68" s="519"/>
      <c r="L68" s="520"/>
      <c r="M68" s="534"/>
      <c r="N68" s="642"/>
      <c r="O68" s="421"/>
      <c r="P68" s="627"/>
      <c r="Q68" s="627"/>
      <c r="R68" s="628"/>
    </row>
    <row r="69" spans="2:18">
      <c r="B69" s="329" t="s">
        <v>399</v>
      </c>
      <c r="C69" s="527"/>
      <c r="D69" s="528"/>
      <c r="E69" s="632"/>
      <c r="F69" s="520"/>
      <c r="G69" s="519"/>
      <c r="H69" s="520"/>
      <c r="I69" s="519"/>
      <c r="J69" s="520"/>
      <c r="K69" s="519"/>
      <c r="L69" s="520"/>
      <c r="M69" s="534"/>
      <c r="N69" s="642"/>
      <c r="O69" s="421"/>
      <c r="P69" s="627"/>
      <c r="Q69" s="627"/>
      <c r="R69" s="628"/>
    </row>
    <row r="70" spans="2:18" ht="16" thickBot="1">
      <c r="B70" s="331" t="s">
        <v>369</v>
      </c>
      <c r="C70" s="513"/>
      <c r="D70" s="529"/>
      <c r="E70" s="633"/>
      <c r="F70" s="522"/>
      <c r="G70" s="523"/>
      <c r="H70" s="522"/>
      <c r="I70" s="523"/>
      <c r="J70" s="522"/>
      <c r="K70" s="523"/>
      <c r="L70" s="522"/>
      <c r="M70" s="535"/>
      <c r="N70" s="643"/>
      <c r="O70" s="425"/>
      <c r="P70" s="629"/>
      <c r="Q70" s="629"/>
      <c r="R70" s="630"/>
    </row>
    <row r="71" spans="2:18" ht="16.5" thickTop="1" thickBot="1">
      <c r="B71" s="311" t="s">
        <v>370</v>
      </c>
      <c r="C71" s="322">
        <f>SUM(C60:C64,C66:C70)</f>
        <v>0</v>
      </c>
      <c r="D71" s="326">
        <f>SUM(D60:D64,D66:D70)</f>
        <v>0</v>
      </c>
      <c r="E71" s="324">
        <f>IF(C71,D71/C71,0)</f>
        <v>0</v>
      </c>
      <c r="F71" s="314">
        <f>SUM(F60:F64,F66:F70)</f>
        <v>0</v>
      </c>
      <c r="G71" s="315"/>
      <c r="H71" s="314">
        <f>SUM(H60:H64,H66:H70)</f>
        <v>0</v>
      </c>
      <c r="I71" s="315"/>
      <c r="J71" s="314">
        <f>SUM(J60:J64,J66:J70)</f>
        <v>0</v>
      </c>
      <c r="K71" s="315"/>
      <c r="L71" s="314">
        <f>SUM(L60:L64,L66:L70)</f>
        <v>0</v>
      </c>
      <c r="M71" s="316"/>
      <c r="N71" s="317">
        <f>IF(C71,(F71+H71+J71+L71)/C71,0)</f>
        <v>0</v>
      </c>
      <c r="O71" s="318">
        <f>SUM(N71,E71)</f>
        <v>0</v>
      </c>
      <c r="P71" s="429">
        <f>IF($P$7,C71/$P$7,0)</f>
        <v>0</v>
      </c>
      <c r="Q71" s="430">
        <f>IF($Q$7,C71/$Q$7,0)</f>
        <v>0</v>
      </c>
      <c r="R71" s="443">
        <f>SUM(D71,F71,H71,J71,L71)</f>
        <v>0</v>
      </c>
    </row>
    <row r="72" spans="2:18" ht="16" thickBot="1">
      <c r="B72" s="459"/>
      <c r="C72" s="460"/>
      <c r="D72" s="460"/>
      <c r="E72" s="461"/>
      <c r="F72" s="422"/>
      <c r="G72" s="462"/>
      <c r="H72" s="422"/>
      <c r="I72" s="462"/>
      <c r="J72" s="422"/>
      <c r="K72" s="462"/>
      <c r="L72" s="422"/>
      <c r="M72" s="462"/>
      <c r="N72" s="463"/>
      <c r="O72" s="464"/>
      <c r="P72" s="438"/>
      <c r="Q72" s="438"/>
      <c r="R72" s="465"/>
    </row>
    <row r="73" spans="2:18" ht="19.5" thickTop="1" thickBot="1">
      <c r="B73" s="466" t="s">
        <v>401</v>
      </c>
      <c r="C73" s="332">
        <f>SUM(C71,C57,C52,C44,C38,C32,C26,C22,C16)</f>
        <v>0</v>
      </c>
      <c r="D73" s="333">
        <f>SUM(D71,D57,D52,D44,D38,D32,D26,D22,D16)</f>
        <v>0</v>
      </c>
      <c r="E73" s="334">
        <f>IF(C73,D73/C73,0)</f>
        <v>0</v>
      </c>
      <c r="F73" s="467">
        <f>SUM(F71,F57,F52,F44,F38,F32,F26,F22,F16)</f>
        <v>0</v>
      </c>
      <c r="G73" s="468"/>
      <c r="H73" s="467">
        <f>SUM(H71,H57,H52,H44,H38,H32,H26,H22,H16)</f>
        <v>0</v>
      </c>
      <c r="I73" s="468"/>
      <c r="J73" s="467">
        <f>SUM(J71,J57,J52,J44,J38,J32,J26,J22,J16)</f>
        <v>0</v>
      </c>
      <c r="K73" s="468"/>
      <c r="L73" s="467">
        <f>SUM(L71,L57,L52,L44,L38,L32,L26,L22,L16)</f>
        <v>0</v>
      </c>
      <c r="M73" s="469"/>
      <c r="N73" s="470">
        <f>IF(C73,(F73+H73+J73+L73)/C73,0)</f>
        <v>0</v>
      </c>
      <c r="O73" s="471">
        <f>SUM(N73,E73)</f>
        <v>0</v>
      </c>
      <c r="P73" s="429">
        <f>IF($P$7,C73/$P$7,0)</f>
        <v>0</v>
      </c>
      <c r="Q73" s="430">
        <f>IF($Q$7,C73/$Q$7,0)</f>
        <v>0</v>
      </c>
      <c r="R73" s="472">
        <f>SUM(R16,R22,R26,R32,R38,R44,R52,R57,R71)</f>
        <v>0</v>
      </c>
    </row>
  </sheetData>
  <mergeCells count="32">
    <mergeCell ref="E54:E56"/>
    <mergeCell ref="N54:N56"/>
    <mergeCell ref="P54:R56"/>
    <mergeCell ref="P59:R70"/>
    <mergeCell ref="E60:E64"/>
    <mergeCell ref="N60:N64"/>
    <mergeCell ref="E66:E70"/>
    <mergeCell ref="N66:N70"/>
    <mergeCell ref="E40:E43"/>
    <mergeCell ref="N40:N43"/>
    <mergeCell ref="P40:R43"/>
    <mergeCell ref="E46:E51"/>
    <mergeCell ref="N46:N51"/>
    <mergeCell ref="P46:R51"/>
    <mergeCell ref="E28:E31"/>
    <mergeCell ref="N28:N31"/>
    <mergeCell ref="P28:R31"/>
    <mergeCell ref="E34:E37"/>
    <mergeCell ref="N34:N37"/>
    <mergeCell ref="P34:R37"/>
    <mergeCell ref="E19:E21"/>
    <mergeCell ref="N19:N21"/>
    <mergeCell ref="P19:R19"/>
    <mergeCell ref="E24:E25"/>
    <mergeCell ref="N24:N25"/>
    <mergeCell ref="P25:R25"/>
    <mergeCell ref="B1:R1"/>
    <mergeCell ref="B2:R2"/>
    <mergeCell ref="B6:O7"/>
    <mergeCell ref="R6:R7"/>
    <mergeCell ref="E10:E15"/>
    <mergeCell ref="N10:N15"/>
  </mergeCells>
  <conditionalFormatting sqref="C16">
    <cfRule type="cellIs" dxfId="7" priority="2" operator="greaterThan">
      <formula>$C$3</formula>
    </cfRule>
    <cfRule type="cellIs" dxfId="6" priority="3" operator="lessThanOrEqual">
      <formula>$C$3</formula>
    </cfRule>
  </conditionalFormatting>
  <conditionalFormatting sqref="C10:D15 F10:M15 C19:D21 F19:M21 C24:D25 F24:M25 C28:D31 F28:M31 C34:D37 F34:M37 C40:D43 F40:M43 C46:D51 F46:M51 C54:D56 F54:M56 C60:D64 F60:M64 C66:D70 F66:M70">
    <cfRule type="expression" dxfId="5" priority="1">
      <formula>NOT(ISBLANK(C10))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17BA-A376-4A98-82C8-10A9028D4A9D}">
  <sheetPr>
    <tabColor rgb="FF00B0F0"/>
    <pageSetUpPr fitToPage="1"/>
  </sheetPr>
  <dimension ref="B1:R120"/>
  <sheetViews>
    <sheetView zoomScale="85" zoomScaleNormal="85" workbookViewId="0"/>
  </sheetViews>
  <sheetFormatPr defaultColWidth="9.1796875" defaultRowHeight="14"/>
  <cols>
    <col min="1" max="1" width="3.54296875" style="53" customWidth="1"/>
    <col min="2" max="2" width="68.7265625" style="53" customWidth="1"/>
    <col min="3" max="3" width="31.81640625" style="53" bestFit="1" customWidth="1"/>
    <col min="4" max="4" width="24.26953125" style="53" customWidth="1"/>
    <col min="5" max="5" width="24.26953125" style="284" customWidth="1"/>
    <col min="6" max="6" width="24.26953125" style="285" customWidth="1"/>
    <col min="7" max="7" width="24.26953125" style="286" customWidth="1"/>
    <col min="8" max="8" width="24.26953125" style="285" customWidth="1"/>
    <col min="9" max="9" width="24.26953125" style="286" customWidth="1"/>
    <col min="10" max="10" width="24.26953125" style="285" customWidth="1"/>
    <col min="11" max="11" width="24.26953125" style="286" customWidth="1"/>
    <col min="12" max="12" width="24.26953125" style="285" customWidth="1"/>
    <col min="13" max="13" width="24.26953125" style="286" customWidth="1"/>
    <col min="14" max="14" width="21.54296875" style="284" customWidth="1"/>
    <col min="15" max="15" width="28.26953125" style="284" customWidth="1"/>
    <col min="16" max="17" width="28.26953125" style="287" customWidth="1"/>
    <col min="18" max="18" width="28.26953125" style="53" customWidth="1"/>
    <col min="19" max="16384" width="9.1796875" style="53"/>
  </cols>
  <sheetData>
    <row r="1" spans="2:18" ht="54.75" customHeight="1">
      <c r="B1" s="672" t="s">
        <v>402</v>
      </c>
      <c r="C1" s="673"/>
      <c r="D1" s="674"/>
      <c r="E1" s="674"/>
      <c r="F1" s="674"/>
      <c r="G1" s="674"/>
      <c r="H1" s="674"/>
      <c r="I1" s="674"/>
      <c r="J1" s="674"/>
      <c r="K1" s="674"/>
      <c r="L1" s="674"/>
      <c r="M1" s="674"/>
      <c r="N1" s="674"/>
      <c r="O1" s="675"/>
      <c r="P1" s="675"/>
      <c r="Q1" s="675"/>
      <c r="R1" s="676"/>
    </row>
    <row r="2" spans="2:18" s="54" customFormat="1" ht="19.5" customHeight="1">
      <c r="B2" s="677" t="s">
        <v>403</v>
      </c>
      <c r="C2" s="678"/>
      <c r="D2" s="678"/>
      <c r="E2" s="678"/>
      <c r="F2" s="678"/>
      <c r="G2" s="678"/>
      <c r="H2" s="678"/>
      <c r="I2" s="678"/>
      <c r="J2" s="678"/>
      <c r="K2" s="678"/>
      <c r="L2" s="678"/>
      <c r="M2" s="678"/>
      <c r="N2" s="678"/>
      <c r="O2" s="678"/>
      <c r="P2" s="678"/>
      <c r="Q2" s="678"/>
      <c r="R2" s="679"/>
    </row>
    <row r="3" spans="2:18" ht="15" customHeight="1">
      <c r="B3" s="55" t="s">
        <v>343</v>
      </c>
      <c r="C3" s="56">
        <f>5%*C119</f>
        <v>0</v>
      </c>
      <c r="D3" s="57"/>
      <c r="E3" s="58"/>
      <c r="F3" s="59"/>
      <c r="G3" s="60"/>
      <c r="H3" s="59"/>
      <c r="I3" s="60"/>
      <c r="J3" s="59"/>
      <c r="K3" s="60"/>
      <c r="L3" s="59"/>
      <c r="M3" s="60"/>
      <c r="N3" s="58"/>
      <c r="O3" s="58"/>
      <c r="P3" s="61"/>
      <c r="Q3" s="61"/>
      <c r="R3" s="62"/>
    </row>
    <row r="4" spans="2:18" ht="15" customHeight="1" thickBot="1">
      <c r="B4" s="55"/>
      <c r="C4" s="56"/>
      <c r="D4" s="57"/>
      <c r="E4" s="58"/>
      <c r="F4" s="59"/>
      <c r="G4" s="60"/>
      <c r="H4" s="59"/>
      <c r="I4" s="60"/>
      <c r="J4" s="59"/>
      <c r="K4" s="60"/>
      <c r="L4" s="59"/>
      <c r="M4" s="60"/>
      <c r="N4" s="58"/>
      <c r="O4" s="58"/>
      <c r="P4" s="61"/>
      <c r="Q4" s="61"/>
      <c r="R4" s="62"/>
    </row>
    <row r="5" spans="2:18" ht="15" customHeight="1">
      <c r="B5" s="680"/>
      <c r="C5" s="681"/>
      <c r="D5" s="681"/>
      <c r="E5" s="681"/>
      <c r="F5" s="681"/>
      <c r="G5" s="681"/>
      <c r="H5" s="681"/>
      <c r="I5" s="681"/>
      <c r="J5" s="681"/>
      <c r="K5" s="681"/>
      <c r="L5" s="681"/>
      <c r="M5" s="681"/>
      <c r="N5" s="681"/>
      <c r="O5" s="681"/>
      <c r="P5" s="63" t="s">
        <v>344</v>
      </c>
      <c r="Q5" s="64" t="s">
        <v>345</v>
      </c>
      <c r="R5" s="685"/>
    </row>
    <row r="6" spans="2:18" ht="15" customHeight="1" thickBot="1">
      <c r="B6" s="682"/>
      <c r="C6" s="683"/>
      <c r="D6" s="683"/>
      <c r="E6" s="683"/>
      <c r="F6" s="683"/>
      <c r="G6" s="683"/>
      <c r="H6" s="683"/>
      <c r="I6" s="683"/>
      <c r="J6" s="683"/>
      <c r="K6" s="683"/>
      <c r="L6" s="683"/>
      <c r="M6" s="683"/>
      <c r="N6" s="684"/>
      <c r="O6" s="684"/>
      <c r="P6" s="65">
        <v>0</v>
      </c>
      <c r="Q6" s="65">
        <v>0</v>
      </c>
      <c r="R6" s="686"/>
    </row>
    <row r="7" spans="2:18" s="66" customFormat="1" ht="47" thickBot="1">
      <c r="B7" s="67" t="s">
        <v>346</v>
      </c>
      <c r="C7" s="68" t="s">
        <v>347</v>
      </c>
      <c r="D7" s="69" t="s">
        <v>348</v>
      </c>
      <c r="E7" s="70" t="s">
        <v>349</v>
      </c>
      <c r="F7" s="71" t="s">
        <v>350</v>
      </c>
      <c r="G7" s="72" t="s">
        <v>351</v>
      </c>
      <c r="H7" s="71" t="s">
        <v>352</v>
      </c>
      <c r="I7" s="72" t="s">
        <v>353</v>
      </c>
      <c r="J7" s="71" t="s">
        <v>354</v>
      </c>
      <c r="K7" s="73" t="s">
        <v>355</v>
      </c>
      <c r="L7" s="71" t="s">
        <v>356</v>
      </c>
      <c r="M7" s="73" t="s">
        <v>357</v>
      </c>
      <c r="N7" s="74" t="s">
        <v>358</v>
      </c>
      <c r="O7" s="75" t="s">
        <v>359</v>
      </c>
      <c r="P7" s="76" t="s">
        <v>360</v>
      </c>
      <c r="Q7" s="77" t="s">
        <v>361</v>
      </c>
      <c r="R7" s="78" t="s">
        <v>362</v>
      </c>
    </row>
    <row r="8" spans="2:18" s="66" customFormat="1" ht="17.5">
      <c r="B8" s="79" t="str">
        <f>"Combined Costs"&amp;D8&amp;" "&amp;" "&amp;"and"&amp;" "&amp;"Fiber"</f>
        <v>Combined Costs  and Fiber</v>
      </c>
      <c r="C8" s="80" t="s">
        <v>404</v>
      </c>
      <c r="D8" s="687"/>
      <c r="E8" s="687"/>
      <c r="F8" s="688"/>
      <c r="G8" s="688"/>
      <c r="H8" s="688"/>
      <c r="I8" s="688"/>
      <c r="J8" s="688"/>
      <c r="K8" s="688"/>
      <c r="L8" s="688"/>
      <c r="M8" s="688"/>
      <c r="N8" s="688"/>
      <c r="O8" s="688"/>
      <c r="P8" s="688"/>
      <c r="Q8" s="688"/>
      <c r="R8" s="689"/>
    </row>
    <row r="9" spans="2:18" s="66" customFormat="1" ht="16" thickBot="1">
      <c r="B9" s="81" t="s">
        <v>363</v>
      </c>
      <c r="C9" s="82"/>
      <c r="D9" s="83"/>
      <c r="E9" s="84"/>
      <c r="F9" s="85"/>
      <c r="G9" s="86"/>
      <c r="H9" s="85"/>
      <c r="I9" s="86"/>
      <c r="J9" s="85"/>
      <c r="K9" s="86"/>
      <c r="L9" s="85"/>
      <c r="M9" s="86"/>
      <c r="N9" s="84"/>
      <c r="O9" s="84"/>
      <c r="P9" s="85"/>
      <c r="Q9" s="85"/>
      <c r="R9" s="87"/>
    </row>
    <row r="10" spans="2:18" s="66" customFormat="1" ht="15.5">
      <c r="B10" s="88" t="s">
        <v>364</v>
      </c>
      <c r="C10" s="89"/>
      <c r="D10" s="90"/>
      <c r="E10" s="690"/>
      <c r="F10" s="91"/>
      <c r="G10" s="92"/>
      <c r="H10" s="91"/>
      <c r="I10" s="92"/>
      <c r="J10" s="91"/>
      <c r="K10" s="92"/>
      <c r="L10" s="91"/>
      <c r="M10" s="93"/>
      <c r="N10" s="693"/>
      <c r="O10" s="94"/>
      <c r="P10" s="95"/>
      <c r="Q10" s="95"/>
      <c r="R10" s="96"/>
    </row>
    <row r="11" spans="2:18" s="66" customFormat="1" ht="15.5">
      <c r="B11" s="97" t="s">
        <v>365</v>
      </c>
      <c r="C11" s="98"/>
      <c r="D11" s="99"/>
      <c r="E11" s="691"/>
      <c r="F11" s="100"/>
      <c r="G11" s="101"/>
      <c r="H11" s="100"/>
      <c r="I11" s="101"/>
      <c r="J11" s="100"/>
      <c r="K11" s="101"/>
      <c r="L11" s="100"/>
      <c r="M11" s="102"/>
      <c r="N11" s="694"/>
      <c r="O11" s="94"/>
      <c r="P11" s="95"/>
      <c r="Q11" s="95"/>
      <c r="R11" s="96"/>
    </row>
    <row r="12" spans="2:18" s="66" customFormat="1" ht="15.5">
      <c r="B12" s="97" t="s">
        <v>366</v>
      </c>
      <c r="C12" s="98"/>
      <c r="D12" s="99"/>
      <c r="E12" s="691"/>
      <c r="F12" s="100"/>
      <c r="G12" s="101"/>
      <c r="H12" s="100"/>
      <c r="I12" s="101"/>
      <c r="J12" s="100"/>
      <c r="K12" s="101"/>
      <c r="L12" s="100"/>
      <c r="M12" s="102"/>
      <c r="N12" s="694"/>
      <c r="O12" s="94"/>
      <c r="P12" s="95"/>
      <c r="Q12" s="95"/>
      <c r="R12" s="96"/>
    </row>
    <row r="13" spans="2:18" s="66" customFormat="1" ht="15.5">
      <c r="B13" s="97" t="s">
        <v>367</v>
      </c>
      <c r="C13" s="98"/>
      <c r="D13" s="99"/>
      <c r="E13" s="691"/>
      <c r="F13" s="100"/>
      <c r="G13" s="101"/>
      <c r="H13" s="100"/>
      <c r="I13" s="101"/>
      <c r="J13" s="100"/>
      <c r="K13" s="101"/>
      <c r="L13" s="100"/>
      <c r="M13" s="102"/>
      <c r="N13" s="694"/>
      <c r="O13" s="94"/>
      <c r="P13" s="95"/>
      <c r="Q13" s="95"/>
      <c r="R13" s="96"/>
    </row>
    <row r="14" spans="2:18" s="66" customFormat="1" ht="15.5">
      <c r="B14" s="97" t="s">
        <v>368</v>
      </c>
      <c r="C14" s="98"/>
      <c r="D14" s="99"/>
      <c r="E14" s="691"/>
      <c r="F14" s="100"/>
      <c r="G14" s="101"/>
      <c r="H14" s="100"/>
      <c r="I14" s="101"/>
      <c r="J14" s="100"/>
      <c r="K14" s="101"/>
      <c r="L14" s="100"/>
      <c r="M14" s="102"/>
      <c r="N14" s="694"/>
      <c r="O14" s="103"/>
      <c r="P14" s="104"/>
      <c r="Q14" s="104"/>
      <c r="R14" s="96"/>
    </row>
    <row r="15" spans="2:18" s="66" customFormat="1" ht="16" thickBot="1">
      <c r="B15" s="105" t="s">
        <v>369</v>
      </c>
      <c r="C15" s="106"/>
      <c r="D15" s="107"/>
      <c r="E15" s="692"/>
      <c r="F15" s="108"/>
      <c r="G15" s="109"/>
      <c r="H15" s="108"/>
      <c r="I15" s="109"/>
      <c r="J15" s="108"/>
      <c r="K15" s="109"/>
      <c r="L15" s="108"/>
      <c r="M15" s="110"/>
      <c r="N15" s="695"/>
      <c r="O15" s="111"/>
      <c r="P15" s="112"/>
      <c r="Q15" s="112"/>
      <c r="R15" s="113"/>
    </row>
    <row r="16" spans="2:18" s="66" customFormat="1" ht="16.5" thickTop="1" thickBot="1">
      <c r="B16" s="114" t="s">
        <v>370</v>
      </c>
      <c r="C16" s="115">
        <f>SUM(C10:C15)</f>
        <v>0</v>
      </c>
      <c r="D16" s="116">
        <f>SUM(D10:D15)</f>
        <v>0</v>
      </c>
      <c r="E16" s="117">
        <f>IF(C16,D16/C16,0)</f>
        <v>0</v>
      </c>
      <c r="F16" s="118">
        <f>SUM(F10:F15)</f>
        <v>0</v>
      </c>
      <c r="G16" s="119"/>
      <c r="H16" s="118">
        <f>SUM(H10:H15)</f>
        <v>0</v>
      </c>
      <c r="I16" s="119"/>
      <c r="J16" s="118">
        <f>SUM(J10:J15)</f>
        <v>0</v>
      </c>
      <c r="K16" s="119"/>
      <c r="L16" s="118">
        <f>SUM(L10:L15)</f>
        <v>0</v>
      </c>
      <c r="M16" s="120"/>
      <c r="N16" s="121">
        <f>IF(C16,(F16+H16+J16+L16)/C16,0)</f>
        <v>0</v>
      </c>
      <c r="O16" s="122">
        <f>SUM(N16,E16)</f>
        <v>0</v>
      </c>
      <c r="P16" s="123">
        <f>IF($P$6,C16/$P$6,0)</f>
        <v>0</v>
      </c>
      <c r="Q16" s="124">
        <f>IF($Q$6,C16/$Q$6,0)</f>
        <v>0</v>
      </c>
      <c r="R16" s="125">
        <f>SUM(D16,F16,H16,J16,L16)</f>
        <v>0</v>
      </c>
    </row>
    <row r="17" spans="2:18" s="66" customFormat="1" ht="15.5">
      <c r="B17" s="81"/>
      <c r="C17" s="126"/>
      <c r="D17" s="127" t="s">
        <v>371</v>
      </c>
      <c r="E17" s="84"/>
      <c r="F17" s="85"/>
      <c r="G17" s="86"/>
      <c r="H17" s="85"/>
      <c r="I17" s="86"/>
      <c r="J17" s="85"/>
      <c r="K17" s="86"/>
      <c r="L17" s="85"/>
      <c r="M17" s="86"/>
      <c r="N17" s="84"/>
      <c r="O17" s="84"/>
      <c r="P17" s="85"/>
      <c r="Q17" s="85"/>
      <c r="R17" s="87"/>
    </row>
    <row r="18" spans="2:18" s="66" customFormat="1" ht="16" thickBot="1">
      <c r="B18" s="81" t="s">
        <v>372</v>
      </c>
      <c r="C18" s="126"/>
      <c r="D18" s="128"/>
      <c r="E18" s="84"/>
      <c r="F18" s="85"/>
      <c r="G18" s="86"/>
      <c r="H18" s="85"/>
      <c r="I18" s="86"/>
      <c r="J18" s="85"/>
      <c r="K18" s="86"/>
      <c r="L18" s="85"/>
      <c r="M18" s="86"/>
      <c r="N18" s="84"/>
      <c r="O18" s="84"/>
      <c r="P18" s="85"/>
      <c r="Q18" s="85"/>
      <c r="R18" s="87"/>
    </row>
    <row r="19" spans="2:18" ht="15.5">
      <c r="B19" s="88" t="s">
        <v>373</v>
      </c>
      <c r="C19" s="89"/>
      <c r="D19" s="129"/>
      <c r="E19" s="644"/>
      <c r="F19" s="130"/>
      <c r="G19" s="131"/>
      <c r="H19" s="130"/>
      <c r="I19" s="131"/>
      <c r="J19" s="130"/>
      <c r="K19" s="131"/>
      <c r="L19" s="130"/>
      <c r="M19" s="132"/>
      <c r="N19" s="660"/>
      <c r="O19" s="133"/>
      <c r="P19" s="656"/>
      <c r="Q19" s="656"/>
      <c r="R19" s="657"/>
    </row>
    <row r="20" spans="2:18" ht="15.5">
      <c r="B20" s="97" t="s">
        <v>374</v>
      </c>
      <c r="C20" s="98"/>
      <c r="D20" s="136"/>
      <c r="E20" s="645"/>
      <c r="F20" s="137"/>
      <c r="G20" s="138"/>
      <c r="H20" s="137"/>
      <c r="I20" s="138"/>
      <c r="J20" s="137"/>
      <c r="K20" s="138"/>
      <c r="L20" s="137"/>
      <c r="M20" s="139"/>
      <c r="N20" s="661"/>
      <c r="O20" s="133"/>
      <c r="P20" s="134"/>
      <c r="Q20" s="134"/>
      <c r="R20" s="135"/>
    </row>
    <row r="21" spans="2:18" ht="16" thickBot="1">
      <c r="B21" s="105" t="s">
        <v>369</v>
      </c>
      <c r="C21" s="106"/>
      <c r="D21" s="140"/>
      <c r="E21" s="646"/>
      <c r="F21" s="141"/>
      <c r="G21" s="142"/>
      <c r="H21" s="141"/>
      <c r="I21" s="142"/>
      <c r="J21" s="141"/>
      <c r="K21" s="142"/>
      <c r="L21" s="141"/>
      <c r="M21" s="143"/>
      <c r="N21" s="662"/>
      <c r="O21" s="144"/>
      <c r="P21" s="145"/>
      <c r="Q21" s="145"/>
      <c r="R21" s="146"/>
    </row>
    <row r="22" spans="2:18" ht="16.5" thickTop="1" thickBot="1">
      <c r="B22" s="147" t="s">
        <v>370</v>
      </c>
      <c r="C22" s="148">
        <f>SUM(C19:C21)</f>
        <v>0</v>
      </c>
      <c r="D22" s="149">
        <f>SUM(D19:D21)</f>
        <v>0</v>
      </c>
      <c r="E22" s="150">
        <f>IF(C22,D22/C22,0)</f>
        <v>0</v>
      </c>
      <c r="F22" s="151">
        <f>SUM(F19:F21)</f>
        <v>0</v>
      </c>
      <c r="G22" s="152"/>
      <c r="H22" s="151">
        <f>SUM(H19:H21)</f>
        <v>0</v>
      </c>
      <c r="I22" s="152"/>
      <c r="J22" s="151">
        <f>SUM(J19:J21)</f>
        <v>0</v>
      </c>
      <c r="K22" s="152"/>
      <c r="L22" s="151">
        <f>SUM(L19:L21)</f>
        <v>0</v>
      </c>
      <c r="M22" s="153"/>
      <c r="N22" s="121">
        <f>IF(C22,(F22+H22+J22+L22)/C22,0)</f>
        <v>0</v>
      </c>
      <c r="O22" s="122">
        <f>SUM(N22,E22)</f>
        <v>0</v>
      </c>
      <c r="P22" s="123">
        <f>IF($P$6,C22/$P$6,0)</f>
        <v>0</v>
      </c>
      <c r="Q22" s="124">
        <f>IF($Q$6,C22/$Q$6,0)</f>
        <v>0</v>
      </c>
      <c r="R22" s="125">
        <f>SUM(D22,F22,H22,J22,L22)</f>
        <v>0</v>
      </c>
    </row>
    <row r="23" spans="2:18" s="154" customFormat="1" ht="19" thickTop="1" thickBot="1">
      <c r="B23" s="155" t="s">
        <v>406</v>
      </c>
      <c r="C23" s="156">
        <f>SUM(C16,C22)</f>
        <v>0</v>
      </c>
      <c r="D23" s="156">
        <f>SUM(D16,D22)</f>
        <v>0</v>
      </c>
      <c r="E23" s="157">
        <f>IF(C23,D23/C23,0)</f>
        <v>0</v>
      </c>
      <c r="F23" s="156">
        <f>SUM(F16,F22)</f>
        <v>0</v>
      </c>
      <c r="G23" s="158"/>
      <c r="H23" s="156">
        <f>SUM(H16,H22)</f>
        <v>0</v>
      </c>
      <c r="I23" s="158"/>
      <c r="J23" s="156">
        <f>SUM(J16,J22)</f>
        <v>0</v>
      </c>
      <c r="K23" s="158"/>
      <c r="L23" s="156">
        <f>SUM(L16,L22)</f>
        <v>0</v>
      </c>
      <c r="M23" s="158"/>
      <c r="N23" s="84"/>
      <c r="O23" s="84"/>
      <c r="P23" s="85"/>
      <c r="Q23" s="85"/>
      <c r="R23" s="87"/>
    </row>
    <row r="24" spans="2:18" s="66" customFormat="1" ht="18" thickTop="1">
      <c r="B24" s="159" t="str">
        <f>D8 &amp; " " &amp; "Budget Details"</f>
        <v xml:space="preserve"> Budget Details</v>
      </c>
      <c r="C24" s="160"/>
      <c r="D24" s="160"/>
      <c r="E24" s="161"/>
      <c r="F24" s="160"/>
      <c r="G24" s="162"/>
      <c r="H24" s="160"/>
      <c r="I24" s="162"/>
      <c r="J24" s="160"/>
      <c r="K24" s="162"/>
      <c r="L24" s="160"/>
      <c r="M24" s="162"/>
      <c r="N24" s="84"/>
      <c r="O24" s="84"/>
      <c r="P24" s="85"/>
      <c r="Q24" s="85"/>
      <c r="R24" s="87"/>
    </row>
    <row r="25" spans="2:18" ht="16" thickBot="1">
      <c r="B25" s="163" t="s">
        <v>407</v>
      </c>
      <c r="C25" s="164"/>
      <c r="D25" s="164"/>
      <c r="E25" s="165"/>
      <c r="F25" s="164"/>
      <c r="G25" s="166"/>
      <c r="H25" s="164"/>
      <c r="I25" s="166"/>
      <c r="J25" s="164"/>
      <c r="K25" s="166"/>
      <c r="L25" s="164"/>
      <c r="M25" s="166"/>
      <c r="N25" s="167"/>
      <c r="O25" s="84"/>
      <c r="P25" s="85"/>
      <c r="Q25" s="85"/>
      <c r="R25" s="87"/>
    </row>
    <row r="26" spans="2:18" ht="15.5">
      <c r="B26" s="88" t="s">
        <v>408</v>
      </c>
      <c r="C26" s="89"/>
      <c r="D26" s="129"/>
      <c r="E26" s="644"/>
      <c r="F26" s="168"/>
      <c r="G26" s="131"/>
      <c r="H26" s="168"/>
      <c r="I26" s="131"/>
      <c r="J26" s="168"/>
      <c r="K26" s="131"/>
      <c r="L26" s="168"/>
      <c r="M26" s="169"/>
      <c r="N26" s="647"/>
      <c r="O26" s="170"/>
      <c r="P26" s="171"/>
      <c r="Q26" s="171"/>
      <c r="R26" s="172"/>
    </row>
    <row r="27" spans="2:18" ht="15.5">
      <c r="B27" s="97" t="s">
        <v>409</v>
      </c>
      <c r="C27" s="98"/>
      <c r="D27" s="136"/>
      <c r="E27" s="645"/>
      <c r="F27" s="173"/>
      <c r="G27" s="138"/>
      <c r="H27" s="173"/>
      <c r="I27" s="138"/>
      <c r="J27" s="173"/>
      <c r="K27" s="138"/>
      <c r="L27" s="173"/>
      <c r="M27" s="174"/>
      <c r="N27" s="648"/>
      <c r="O27" s="170"/>
      <c r="P27" s="171"/>
      <c r="Q27" s="171"/>
      <c r="R27" s="172"/>
    </row>
    <row r="28" spans="2:18" ht="15.5">
      <c r="B28" s="97" t="s">
        <v>410</v>
      </c>
      <c r="C28" s="98"/>
      <c r="D28" s="136"/>
      <c r="E28" s="645"/>
      <c r="F28" s="173"/>
      <c r="G28" s="138"/>
      <c r="H28" s="173"/>
      <c r="I28" s="138"/>
      <c r="J28" s="173"/>
      <c r="K28" s="138"/>
      <c r="L28" s="173"/>
      <c r="M28" s="174"/>
      <c r="N28" s="648"/>
      <c r="O28" s="170"/>
      <c r="P28" s="171"/>
      <c r="Q28" s="171"/>
      <c r="R28" s="172"/>
    </row>
    <row r="29" spans="2:18" ht="16" thickBot="1">
      <c r="B29" s="105" t="s">
        <v>369</v>
      </c>
      <c r="C29" s="106"/>
      <c r="D29" s="140"/>
      <c r="E29" s="646"/>
      <c r="F29" s="175"/>
      <c r="G29" s="142"/>
      <c r="H29" s="175"/>
      <c r="I29" s="142"/>
      <c r="J29" s="175"/>
      <c r="K29" s="142"/>
      <c r="L29" s="175"/>
      <c r="M29" s="176"/>
      <c r="N29" s="649"/>
      <c r="O29" s="177"/>
      <c r="P29" s="178"/>
      <c r="Q29" s="178"/>
      <c r="R29" s="179"/>
    </row>
    <row r="30" spans="2:18" ht="16.5" thickTop="1" thickBot="1">
      <c r="B30" s="114" t="s">
        <v>370</v>
      </c>
      <c r="C30" s="180">
        <f>SUM(C26:C29)</f>
        <v>0</v>
      </c>
      <c r="D30" s="181">
        <f>SUM(D26:D29)</f>
        <v>0</v>
      </c>
      <c r="E30" s="182">
        <f>IF(C30,D30/C30,0)</f>
        <v>0</v>
      </c>
      <c r="F30" s="183">
        <f>SUM(F26:F29)</f>
        <v>0</v>
      </c>
      <c r="G30" s="184"/>
      <c r="H30" s="183">
        <f t="shared" ref="H30:L30" si="0">SUM(H26:H29)</f>
        <v>0</v>
      </c>
      <c r="I30" s="184"/>
      <c r="J30" s="183">
        <f t="shared" si="0"/>
        <v>0</v>
      </c>
      <c r="K30" s="184"/>
      <c r="L30" s="183">
        <f t="shared" si="0"/>
        <v>0</v>
      </c>
      <c r="M30" s="185"/>
      <c r="N30" s="186">
        <f>IF(C30,(F30+H30+J30+L30)/C30,0)</f>
        <v>0</v>
      </c>
      <c r="O30" s="187">
        <f>SUM(N30,E30)</f>
        <v>0</v>
      </c>
      <c r="P30" s="188">
        <f>IF($P$6,C30/$P$6,0)</f>
        <v>0</v>
      </c>
      <c r="Q30" s="189">
        <f>IF($Q$6,C30/$Q$6,0)</f>
        <v>0</v>
      </c>
      <c r="R30" s="190">
        <f>SUM(D30,F30,H30,J30,L30)</f>
        <v>0</v>
      </c>
    </row>
    <row r="31" spans="2:18" ht="16" thickBot="1">
      <c r="B31" s="163" t="s">
        <v>411</v>
      </c>
      <c r="C31" s="164"/>
      <c r="D31" s="164"/>
      <c r="E31" s="191"/>
      <c r="F31" s="164"/>
      <c r="G31" s="166"/>
      <c r="H31" s="164"/>
      <c r="I31" s="166"/>
      <c r="J31" s="164"/>
      <c r="K31" s="166"/>
      <c r="L31" s="164"/>
      <c r="M31" s="166"/>
      <c r="N31" s="167"/>
      <c r="O31" s="167"/>
      <c r="P31" s="192"/>
      <c r="Q31" s="192"/>
      <c r="R31" s="193"/>
    </row>
    <row r="32" spans="2:18" ht="15.5">
      <c r="B32" s="88" t="s">
        <v>412</v>
      </c>
      <c r="C32" s="194"/>
      <c r="D32" s="195" t="s">
        <v>405</v>
      </c>
      <c r="E32" s="664"/>
      <c r="F32" s="196"/>
      <c r="G32" s="197"/>
      <c r="H32" s="198"/>
      <c r="I32" s="197"/>
      <c r="J32" s="198"/>
      <c r="K32" s="197"/>
      <c r="L32" s="198"/>
      <c r="M32" s="199"/>
      <c r="N32" s="647"/>
      <c r="O32" s="170"/>
      <c r="P32" s="669"/>
      <c r="Q32" s="669"/>
      <c r="R32" s="670"/>
    </row>
    <row r="33" spans="2:18" ht="15.5">
      <c r="B33" s="97" t="s">
        <v>413</v>
      </c>
      <c r="C33" s="98"/>
      <c r="D33" s="202"/>
      <c r="E33" s="664"/>
      <c r="F33" s="173"/>
      <c r="G33" s="138"/>
      <c r="H33" s="173"/>
      <c r="I33" s="138"/>
      <c r="J33" s="173"/>
      <c r="K33" s="138"/>
      <c r="L33" s="173"/>
      <c r="M33" s="203"/>
      <c r="N33" s="648"/>
      <c r="O33" s="170"/>
      <c r="P33" s="200"/>
      <c r="Q33" s="200"/>
      <c r="R33" s="201"/>
    </row>
    <row r="34" spans="2:18" ht="15.5">
      <c r="B34" s="97" t="s">
        <v>414</v>
      </c>
      <c r="C34" s="204"/>
      <c r="D34" s="202"/>
      <c r="E34" s="664"/>
      <c r="F34" s="205"/>
      <c r="G34" s="138"/>
      <c r="H34" s="206"/>
      <c r="I34" s="138"/>
      <c r="J34" s="206"/>
      <c r="K34" s="138"/>
      <c r="L34" s="206"/>
      <c r="M34" s="203"/>
      <c r="N34" s="648"/>
      <c r="O34" s="170"/>
      <c r="P34" s="200"/>
      <c r="Q34" s="200"/>
      <c r="R34" s="201"/>
    </row>
    <row r="35" spans="2:18" ht="15.5">
      <c r="B35" s="97" t="s">
        <v>415</v>
      </c>
      <c r="C35" s="204"/>
      <c r="D35" s="202"/>
      <c r="E35" s="664"/>
      <c r="F35" s="205"/>
      <c r="G35" s="138"/>
      <c r="H35" s="206"/>
      <c r="I35" s="138"/>
      <c r="J35" s="206"/>
      <c r="K35" s="138"/>
      <c r="L35" s="206"/>
      <c r="M35" s="203"/>
      <c r="N35" s="648"/>
      <c r="O35" s="170"/>
      <c r="P35" s="200"/>
      <c r="Q35" s="200"/>
      <c r="R35" s="201"/>
    </row>
    <row r="36" spans="2:18" ht="15.5">
      <c r="B36" s="97" t="s">
        <v>416</v>
      </c>
      <c r="C36" s="204"/>
      <c r="D36" s="202"/>
      <c r="E36" s="664"/>
      <c r="F36" s="205"/>
      <c r="G36" s="138"/>
      <c r="H36" s="206"/>
      <c r="I36" s="138"/>
      <c r="J36" s="206"/>
      <c r="K36" s="138"/>
      <c r="L36" s="206"/>
      <c r="M36" s="203"/>
      <c r="N36" s="648"/>
      <c r="O36" s="207"/>
      <c r="P36" s="200"/>
      <c r="Q36" s="200"/>
      <c r="R36" s="201"/>
    </row>
    <row r="37" spans="2:18" ht="15.5">
      <c r="B37" s="97" t="s">
        <v>417</v>
      </c>
      <c r="C37" s="204"/>
      <c r="D37" s="202"/>
      <c r="E37" s="664"/>
      <c r="F37" s="205"/>
      <c r="G37" s="138"/>
      <c r="H37" s="206"/>
      <c r="I37" s="138"/>
      <c r="J37" s="206"/>
      <c r="K37" s="138"/>
      <c r="L37" s="206"/>
      <c r="M37" s="203"/>
      <c r="N37" s="648"/>
      <c r="O37" s="207"/>
      <c r="P37" s="200"/>
      <c r="Q37" s="200"/>
      <c r="R37" s="201"/>
    </row>
    <row r="38" spans="2:18" ht="16" thickBot="1">
      <c r="B38" s="105" t="s">
        <v>369</v>
      </c>
      <c r="C38" s="208"/>
      <c r="D38" s="209"/>
      <c r="E38" s="665"/>
      <c r="F38" s="210"/>
      <c r="G38" s="142"/>
      <c r="H38" s="211"/>
      <c r="I38" s="142"/>
      <c r="J38" s="211"/>
      <c r="K38" s="142"/>
      <c r="L38" s="211"/>
      <c r="M38" s="212"/>
      <c r="N38" s="649"/>
      <c r="O38" s="144"/>
      <c r="P38" s="213"/>
      <c r="Q38" s="213"/>
      <c r="R38" s="214"/>
    </row>
    <row r="39" spans="2:18" ht="16.5" thickTop="1" thickBot="1">
      <c r="B39" s="215" t="s">
        <v>370</v>
      </c>
      <c r="C39" s="216">
        <f>SUM(C32:C38)</f>
        <v>0</v>
      </c>
      <c r="D39" s="217">
        <f>SUM(D32:D38)</f>
        <v>0</v>
      </c>
      <c r="E39" s="182">
        <f>IF(C39,D39/C39,0)</f>
        <v>0</v>
      </c>
      <c r="F39" s="218">
        <f>SUM(F32:F38)</f>
        <v>0</v>
      </c>
      <c r="G39" s="219"/>
      <c r="H39" s="218">
        <f>SUM(H32:H38)</f>
        <v>0</v>
      </c>
      <c r="I39" s="219"/>
      <c r="J39" s="218">
        <f>SUM(J32:J38)</f>
        <v>0</v>
      </c>
      <c r="K39" s="219"/>
      <c r="L39" s="218">
        <f>SUM(L32:L38)</f>
        <v>0</v>
      </c>
      <c r="M39" s="220"/>
      <c r="N39" s="221">
        <f>IF(C39,(F39+H39+J39+L39)/C39,0)</f>
        <v>0</v>
      </c>
      <c r="O39" s="187">
        <f>SUM(N39,E39)</f>
        <v>0</v>
      </c>
      <c r="P39" s="188">
        <f>IF($P$6,C39/$P$6,0)</f>
        <v>0</v>
      </c>
      <c r="Q39" s="189">
        <f>IF($Q$6,C39/$Q$6,0)</f>
        <v>0</v>
      </c>
      <c r="R39" s="190">
        <f>SUM(D39,F39,H39,J39,L39)</f>
        <v>0</v>
      </c>
    </row>
    <row r="40" spans="2:18" ht="16" thickBot="1">
      <c r="B40" s="163" t="s">
        <v>418</v>
      </c>
      <c r="C40" s="164"/>
      <c r="D40" s="164"/>
      <c r="E40" s="165"/>
      <c r="F40" s="164"/>
      <c r="G40" s="166"/>
      <c r="H40" s="164"/>
      <c r="I40" s="166"/>
      <c r="J40" s="164"/>
      <c r="K40" s="166"/>
      <c r="L40" s="164"/>
      <c r="M40" s="166"/>
      <c r="N40" s="167"/>
      <c r="O40" s="167"/>
      <c r="P40" s="192"/>
      <c r="Q40" s="192"/>
      <c r="R40" s="193"/>
    </row>
    <row r="41" spans="2:18" ht="15.5">
      <c r="B41" s="88" t="s">
        <v>419</v>
      </c>
      <c r="C41" s="89"/>
      <c r="D41" s="129"/>
      <c r="E41" s="644"/>
      <c r="F41" s="168"/>
      <c r="G41" s="131"/>
      <c r="H41" s="168"/>
      <c r="I41" s="131"/>
      <c r="J41" s="168"/>
      <c r="K41" s="131"/>
      <c r="L41" s="168"/>
      <c r="M41" s="169"/>
      <c r="N41" s="660"/>
      <c r="O41" s="207"/>
      <c r="P41" s="671"/>
      <c r="Q41" s="671"/>
      <c r="R41" s="657"/>
    </row>
    <row r="42" spans="2:18" ht="15.5">
      <c r="B42" s="97" t="s">
        <v>420</v>
      </c>
      <c r="C42" s="98"/>
      <c r="D42" s="136"/>
      <c r="E42" s="645"/>
      <c r="F42" s="173"/>
      <c r="G42" s="138"/>
      <c r="H42" s="173"/>
      <c r="I42" s="138"/>
      <c r="J42" s="173"/>
      <c r="K42" s="138"/>
      <c r="L42" s="173"/>
      <c r="M42" s="174"/>
      <c r="N42" s="661"/>
      <c r="O42" s="170"/>
      <c r="P42" s="671"/>
      <c r="Q42" s="671"/>
      <c r="R42" s="657"/>
    </row>
    <row r="43" spans="2:18" ht="15.5">
      <c r="B43" s="97" t="s">
        <v>421</v>
      </c>
      <c r="C43" s="98"/>
      <c r="D43" s="136"/>
      <c r="E43" s="645"/>
      <c r="F43" s="173"/>
      <c r="G43" s="138"/>
      <c r="H43" s="173"/>
      <c r="I43" s="138"/>
      <c r="J43" s="173"/>
      <c r="K43" s="138"/>
      <c r="L43" s="173"/>
      <c r="M43" s="174"/>
      <c r="N43" s="661"/>
      <c r="O43" s="170"/>
      <c r="P43" s="671"/>
      <c r="Q43" s="671"/>
      <c r="R43" s="657"/>
    </row>
    <row r="44" spans="2:18" ht="15.5">
      <c r="B44" s="97" t="s">
        <v>422</v>
      </c>
      <c r="C44" s="98"/>
      <c r="D44" s="136"/>
      <c r="E44" s="645"/>
      <c r="F44" s="173"/>
      <c r="G44" s="138"/>
      <c r="H44" s="173"/>
      <c r="I44" s="138"/>
      <c r="J44" s="173"/>
      <c r="K44" s="138"/>
      <c r="L44" s="173"/>
      <c r="M44" s="174"/>
      <c r="N44" s="661"/>
      <c r="O44" s="170"/>
      <c r="P44" s="671"/>
      <c r="Q44" s="671"/>
      <c r="R44" s="657"/>
    </row>
    <row r="45" spans="2:18" ht="15.5">
      <c r="B45" s="97" t="s">
        <v>423</v>
      </c>
      <c r="C45" s="98"/>
      <c r="D45" s="136"/>
      <c r="E45" s="645"/>
      <c r="F45" s="173"/>
      <c r="G45" s="138"/>
      <c r="H45" s="173"/>
      <c r="I45" s="138"/>
      <c r="J45" s="173"/>
      <c r="K45" s="138"/>
      <c r="L45" s="173"/>
      <c r="M45" s="174"/>
      <c r="N45" s="661"/>
      <c r="O45" s="170"/>
      <c r="P45" s="671"/>
      <c r="Q45" s="671"/>
      <c r="R45" s="657"/>
    </row>
    <row r="46" spans="2:18" ht="16" thickBot="1">
      <c r="B46" s="105" t="s">
        <v>369</v>
      </c>
      <c r="C46" s="106"/>
      <c r="D46" s="140"/>
      <c r="E46" s="646"/>
      <c r="F46" s="175"/>
      <c r="G46" s="142"/>
      <c r="H46" s="175"/>
      <c r="I46" s="142"/>
      <c r="J46" s="175"/>
      <c r="K46" s="142"/>
      <c r="L46" s="175"/>
      <c r="M46" s="176"/>
      <c r="N46" s="662"/>
      <c r="O46" s="144"/>
      <c r="P46" s="658"/>
      <c r="Q46" s="658"/>
      <c r="R46" s="659"/>
    </row>
    <row r="47" spans="2:18" ht="16.5" thickTop="1" thickBot="1">
      <c r="B47" s="114" t="s">
        <v>370</v>
      </c>
      <c r="C47" s="180">
        <f>SUM(C41:C46)</f>
        <v>0</v>
      </c>
      <c r="D47" s="181">
        <f>SUM(D41:D46)</f>
        <v>0</v>
      </c>
      <c r="E47" s="182">
        <f>IF(C47,D47/C47,0)</f>
        <v>0</v>
      </c>
      <c r="F47" s="183">
        <f>SUM(F41:F46)</f>
        <v>0</v>
      </c>
      <c r="G47" s="184"/>
      <c r="H47" s="183">
        <f>SUM(H41:H46)</f>
        <v>0</v>
      </c>
      <c r="I47" s="184"/>
      <c r="J47" s="183">
        <f>SUM(J41:J46)</f>
        <v>0</v>
      </c>
      <c r="K47" s="184"/>
      <c r="L47" s="183">
        <f>SUM(L41:L46)</f>
        <v>0</v>
      </c>
      <c r="M47" s="185"/>
      <c r="N47" s="186">
        <f>IF(C47,(F47+H47+J47+L47)/C47,0)</f>
        <v>0</v>
      </c>
      <c r="O47" s="187">
        <f>SUM(N47,E47)</f>
        <v>0</v>
      </c>
      <c r="P47" s="188">
        <f>IF($P$6,C47/$P$6,0)</f>
        <v>0</v>
      </c>
      <c r="Q47" s="189">
        <f>IF($Q$6,C47/$Q$6,0)</f>
        <v>0</v>
      </c>
      <c r="R47" s="190">
        <f>SUM(D47,F47,H47,J47,L47)</f>
        <v>0</v>
      </c>
    </row>
    <row r="48" spans="2:18" ht="16" thickBot="1">
      <c r="B48" s="163" t="s">
        <v>424</v>
      </c>
      <c r="C48" s="164"/>
      <c r="D48" s="164"/>
      <c r="E48" s="165"/>
      <c r="F48" s="164"/>
      <c r="G48" s="166"/>
      <c r="H48" s="164"/>
      <c r="I48" s="166"/>
      <c r="J48" s="164"/>
      <c r="K48" s="166"/>
      <c r="L48" s="164"/>
      <c r="M48" s="166"/>
      <c r="N48" s="167"/>
      <c r="O48" s="167"/>
      <c r="P48" s="192"/>
      <c r="Q48" s="192"/>
      <c r="R48" s="193"/>
    </row>
    <row r="49" spans="2:18" ht="15.5">
      <c r="B49" s="88" t="s">
        <v>425</v>
      </c>
      <c r="C49" s="89"/>
      <c r="D49" s="129"/>
      <c r="E49" s="644"/>
      <c r="F49" s="168"/>
      <c r="G49" s="131"/>
      <c r="H49" s="168"/>
      <c r="I49" s="131"/>
      <c r="J49" s="168"/>
      <c r="K49" s="131"/>
      <c r="L49" s="168"/>
      <c r="M49" s="169"/>
      <c r="N49" s="647"/>
      <c r="O49" s="170"/>
      <c r="P49" s="666"/>
      <c r="Q49" s="666"/>
      <c r="R49" s="651"/>
    </row>
    <row r="50" spans="2:18" ht="15.5">
      <c r="B50" s="97" t="s">
        <v>426</v>
      </c>
      <c r="C50" s="98"/>
      <c r="D50" s="136"/>
      <c r="E50" s="645"/>
      <c r="F50" s="173"/>
      <c r="G50" s="138"/>
      <c r="H50" s="173"/>
      <c r="I50" s="138"/>
      <c r="J50" s="173"/>
      <c r="K50" s="138"/>
      <c r="L50" s="173"/>
      <c r="M50" s="174"/>
      <c r="N50" s="648"/>
      <c r="O50" s="170"/>
      <c r="P50" s="666"/>
      <c r="Q50" s="666"/>
      <c r="R50" s="651"/>
    </row>
    <row r="51" spans="2:18" ht="15.5">
      <c r="B51" s="97" t="s">
        <v>427</v>
      </c>
      <c r="C51" s="98"/>
      <c r="D51" s="136"/>
      <c r="E51" s="645"/>
      <c r="F51" s="173"/>
      <c r="G51" s="138"/>
      <c r="H51" s="173"/>
      <c r="I51" s="138"/>
      <c r="J51" s="173"/>
      <c r="K51" s="138"/>
      <c r="L51" s="173"/>
      <c r="M51" s="174"/>
      <c r="N51" s="648"/>
      <c r="O51" s="170"/>
      <c r="P51" s="666"/>
      <c r="Q51" s="666"/>
      <c r="R51" s="651"/>
    </row>
    <row r="52" spans="2:18" ht="15.5">
      <c r="B52" s="97" t="s">
        <v>428</v>
      </c>
      <c r="C52" s="98"/>
      <c r="D52" s="136"/>
      <c r="E52" s="645"/>
      <c r="F52" s="173"/>
      <c r="G52" s="138"/>
      <c r="H52" s="173"/>
      <c r="I52" s="138"/>
      <c r="J52" s="173"/>
      <c r="K52" s="138"/>
      <c r="L52" s="173"/>
      <c r="M52" s="174"/>
      <c r="N52" s="648"/>
      <c r="O52" s="170"/>
      <c r="P52" s="666"/>
      <c r="Q52" s="666"/>
      <c r="R52" s="651"/>
    </row>
    <row r="53" spans="2:18" ht="16" thickBot="1">
      <c r="B53" s="105" t="s">
        <v>369</v>
      </c>
      <c r="C53" s="106"/>
      <c r="D53" s="140"/>
      <c r="E53" s="646"/>
      <c r="F53" s="175"/>
      <c r="G53" s="142"/>
      <c r="H53" s="175"/>
      <c r="I53" s="142"/>
      <c r="J53" s="175"/>
      <c r="K53" s="142"/>
      <c r="L53" s="175"/>
      <c r="M53" s="176"/>
      <c r="N53" s="649"/>
      <c r="O53" s="144"/>
      <c r="P53" s="652"/>
      <c r="Q53" s="652"/>
      <c r="R53" s="653"/>
    </row>
    <row r="54" spans="2:18" ht="16.5" thickTop="1" thickBot="1">
      <c r="B54" s="114" t="s">
        <v>370</v>
      </c>
      <c r="C54" s="180">
        <f>SUM(C49:C53)</f>
        <v>0</v>
      </c>
      <c r="D54" s="181">
        <f>SUM(D49:D53)</f>
        <v>0</v>
      </c>
      <c r="E54" s="182">
        <f>IF(C54,D54/C54,0)</f>
        <v>0</v>
      </c>
      <c r="F54" s="183">
        <f>SUM(F49:F53)</f>
        <v>0</v>
      </c>
      <c r="G54" s="184"/>
      <c r="H54" s="183">
        <f>SUM(H49:H53)</f>
        <v>0</v>
      </c>
      <c r="I54" s="184"/>
      <c r="J54" s="183">
        <f>SUM(J49:J53)</f>
        <v>0</v>
      </c>
      <c r="K54" s="184"/>
      <c r="L54" s="183">
        <f>SUM(L49:L53)</f>
        <v>0</v>
      </c>
      <c r="M54" s="185"/>
      <c r="N54" s="186">
        <f>IF(C54,(F54+H54+J54+L54)/C54,0)</f>
        <v>0</v>
      </c>
      <c r="O54" s="187">
        <f>SUM(N54,E54)</f>
        <v>0</v>
      </c>
      <c r="P54" s="188">
        <f>IF($P$6,C54/$P$6,0)</f>
        <v>0</v>
      </c>
      <c r="Q54" s="189">
        <f>IF($Q$6,C54/$Q$6,0)</f>
        <v>0</v>
      </c>
      <c r="R54" s="190">
        <f>SUM(D54,F54,H54,J54,L54)</f>
        <v>0</v>
      </c>
    </row>
    <row r="55" spans="2:18" ht="16" thickBot="1">
      <c r="B55" s="163" t="s">
        <v>429</v>
      </c>
      <c r="C55" s="164"/>
      <c r="D55" s="164"/>
      <c r="E55" s="165"/>
      <c r="F55" s="164"/>
      <c r="G55" s="166"/>
      <c r="H55" s="164"/>
      <c r="I55" s="166"/>
      <c r="J55" s="164"/>
      <c r="K55" s="166"/>
      <c r="L55" s="164"/>
      <c r="M55" s="166"/>
      <c r="N55" s="167"/>
      <c r="O55" s="167"/>
      <c r="P55" s="192"/>
      <c r="Q55" s="192"/>
      <c r="R55" s="193"/>
    </row>
    <row r="56" spans="2:18" ht="15.5">
      <c r="B56" s="88" t="s">
        <v>430</v>
      </c>
      <c r="C56" s="89"/>
      <c r="D56" s="129"/>
      <c r="E56" s="644"/>
      <c r="F56" s="168"/>
      <c r="G56" s="131"/>
      <c r="H56" s="168"/>
      <c r="I56" s="131"/>
      <c r="J56" s="168"/>
      <c r="K56" s="131"/>
      <c r="L56" s="168"/>
      <c r="M56" s="169"/>
      <c r="N56" s="647"/>
      <c r="O56" s="170"/>
      <c r="P56" s="666"/>
      <c r="Q56" s="666"/>
      <c r="R56" s="651"/>
    </row>
    <row r="57" spans="2:18" ht="15.5">
      <c r="B57" s="97" t="s">
        <v>431</v>
      </c>
      <c r="C57" s="98"/>
      <c r="D57" s="136"/>
      <c r="E57" s="645"/>
      <c r="F57" s="173"/>
      <c r="G57" s="138"/>
      <c r="H57" s="173"/>
      <c r="I57" s="138"/>
      <c r="J57" s="173"/>
      <c r="K57" s="138"/>
      <c r="L57" s="173"/>
      <c r="M57" s="174"/>
      <c r="N57" s="648"/>
      <c r="O57" s="170"/>
      <c r="P57" s="666"/>
      <c r="Q57" s="666"/>
      <c r="R57" s="651"/>
    </row>
    <row r="58" spans="2:18" ht="15.5">
      <c r="B58" s="97" t="s">
        <v>385</v>
      </c>
      <c r="C58" s="98"/>
      <c r="D58" s="136"/>
      <c r="E58" s="645"/>
      <c r="F58" s="173"/>
      <c r="G58" s="138"/>
      <c r="H58" s="173"/>
      <c r="I58" s="138"/>
      <c r="J58" s="173"/>
      <c r="K58" s="138"/>
      <c r="L58" s="173"/>
      <c r="M58" s="174"/>
      <c r="N58" s="648"/>
      <c r="O58" s="170"/>
      <c r="P58" s="666"/>
      <c r="Q58" s="666"/>
      <c r="R58" s="651"/>
    </row>
    <row r="59" spans="2:18" ht="15.5">
      <c r="B59" s="97" t="s">
        <v>432</v>
      </c>
      <c r="C59" s="98"/>
      <c r="D59" s="136"/>
      <c r="E59" s="645"/>
      <c r="F59" s="173"/>
      <c r="G59" s="138"/>
      <c r="H59" s="173"/>
      <c r="I59" s="138"/>
      <c r="J59" s="173"/>
      <c r="K59" s="138"/>
      <c r="L59" s="173"/>
      <c r="M59" s="174"/>
      <c r="N59" s="648"/>
      <c r="O59" s="170"/>
      <c r="P59" s="666"/>
      <c r="Q59" s="666"/>
      <c r="R59" s="651"/>
    </row>
    <row r="60" spans="2:18" ht="16" thickBot="1">
      <c r="B60" s="105" t="s">
        <v>369</v>
      </c>
      <c r="C60" s="106"/>
      <c r="D60" s="222"/>
      <c r="E60" s="646"/>
      <c r="F60" s="175"/>
      <c r="G60" s="142"/>
      <c r="H60" s="175"/>
      <c r="I60" s="142"/>
      <c r="J60" s="175"/>
      <c r="K60" s="142"/>
      <c r="L60" s="175"/>
      <c r="M60" s="176"/>
      <c r="N60" s="649"/>
      <c r="O60" s="144"/>
      <c r="P60" s="652"/>
      <c r="Q60" s="652"/>
      <c r="R60" s="653"/>
    </row>
    <row r="61" spans="2:18" ht="16.5" thickTop="1" thickBot="1">
      <c r="B61" s="114" t="s">
        <v>370</v>
      </c>
      <c r="C61" s="180">
        <f>SUM(C56:C60)</f>
        <v>0</v>
      </c>
      <c r="D61" s="181">
        <f>SUM(D56:D60)</f>
        <v>0</v>
      </c>
      <c r="E61" s="182">
        <f>IF(C61,D61/C61,0)</f>
        <v>0</v>
      </c>
      <c r="F61" s="183">
        <f>SUM(F56:F60)</f>
        <v>0</v>
      </c>
      <c r="G61" s="184"/>
      <c r="H61" s="183">
        <f>SUM(H56:H60)</f>
        <v>0</v>
      </c>
      <c r="I61" s="184"/>
      <c r="J61" s="183">
        <f>SUM(J56:J60)</f>
        <v>0</v>
      </c>
      <c r="K61" s="184"/>
      <c r="L61" s="183">
        <f>SUM(L56:L60)</f>
        <v>0</v>
      </c>
      <c r="M61" s="185"/>
      <c r="N61" s="186">
        <f>IF(C61,(F61+H61+J61+L61)/C61,0)</f>
        <v>0</v>
      </c>
      <c r="O61" s="187">
        <f>SUM(N61,E61)</f>
        <v>0</v>
      </c>
      <c r="P61" s="188">
        <f>IF($P$6,C61/$P$6,0)</f>
        <v>0</v>
      </c>
      <c r="Q61" s="189">
        <f>IF($Q$6,C61/$Q$6,0)</f>
        <v>0</v>
      </c>
      <c r="R61" s="190">
        <f>SUM(D61,F61,H61,J61,L61)</f>
        <v>0</v>
      </c>
    </row>
    <row r="62" spans="2:18" ht="16" thickBot="1">
      <c r="B62" s="163" t="s">
        <v>433</v>
      </c>
      <c r="C62" s="164"/>
      <c r="D62" s="164"/>
      <c r="E62" s="165"/>
      <c r="F62" s="164"/>
      <c r="G62" s="166"/>
      <c r="H62" s="164"/>
      <c r="I62" s="166"/>
      <c r="J62" s="164"/>
      <c r="K62" s="166"/>
      <c r="L62" s="164"/>
      <c r="M62" s="166"/>
      <c r="N62" s="167"/>
      <c r="O62" s="167"/>
      <c r="P62" s="192"/>
      <c r="Q62" s="192"/>
      <c r="R62" s="193"/>
    </row>
    <row r="63" spans="2:18" ht="15.5">
      <c r="B63" s="88" t="s">
        <v>434</v>
      </c>
      <c r="C63" s="89"/>
      <c r="D63" s="129"/>
      <c r="E63" s="663"/>
      <c r="F63" s="168"/>
      <c r="G63" s="131"/>
      <c r="H63" s="168"/>
      <c r="I63" s="131"/>
      <c r="J63" s="168"/>
      <c r="K63" s="131"/>
      <c r="L63" s="168"/>
      <c r="M63" s="169"/>
      <c r="N63" s="647"/>
      <c r="O63" s="170"/>
      <c r="P63" s="666"/>
      <c r="Q63" s="666"/>
      <c r="R63" s="651"/>
    </row>
    <row r="64" spans="2:18" ht="15.5">
      <c r="B64" s="97" t="s">
        <v>435</v>
      </c>
      <c r="C64" s="98"/>
      <c r="D64" s="136"/>
      <c r="E64" s="664"/>
      <c r="F64" s="173"/>
      <c r="G64" s="138"/>
      <c r="H64" s="173"/>
      <c r="I64" s="138"/>
      <c r="J64" s="173"/>
      <c r="K64" s="138"/>
      <c r="L64" s="173"/>
      <c r="M64" s="174"/>
      <c r="N64" s="648"/>
      <c r="O64" s="170"/>
      <c r="P64" s="666"/>
      <c r="Q64" s="666"/>
      <c r="R64" s="651"/>
    </row>
    <row r="65" spans="2:18" ht="16" thickBot="1">
      <c r="B65" s="105" t="s">
        <v>369</v>
      </c>
      <c r="C65" s="106"/>
      <c r="D65" s="140"/>
      <c r="E65" s="665"/>
      <c r="F65" s="175"/>
      <c r="G65" s="142"/>
      <c r="H65" s="175"/>
      <c r="I65" s="142"/>
      <c r="J65" s="175"/>
      <c r="K65" s="142"/>
      <c r="L65" s="175"/>
      <c r="M65" s="176"/>
      <c r="N65" s="223"/>
      <c r="O65" s="144"/>
      <c r="P65" s="652"/>
      <c r="Q65" s="652"/>
      <c r="R65" s="653"/>
    </row>
    <row r="66" spans="2:18" ht="16.5" thickTop="1" thickBot="1">
      <c r="B66" s="114" t="s">
        <v>370</v>
      </c>
      <c r="C66" s="180">
        <f>SUM(C63:C65)</f>
        <v>0</v>
      </c>
      <c r="D66" s="181">
        <f>SUM(D63:D65)</f>
        <v>0</v>
      </c>
      <c r="E66" s="182">
        <f>IF(C66,D66/C66,0)</f>
        <v>0</v>
      </c>
      <c r="F66" s="183">
        <v>0</v>
      </c>
      <c r="G66" s="184"/>
      <c r="H66" s="183">
        <v>0</v>
      </c>
      <c r="I66" s="184"/>
      <c r="J66" s="183">
        <v>0</v>
      </c>
      <c r="K66" s="184"/>
      <c r="L66" s="183">
        <v>0</v>
      </c>
      <c r="M66" s="185"/>
      <c r="N66" s="186">
        <f>IF(C66,(F66+H66+J66+L66)/C66,0)</f>
        <v>0</v>
      </c>
      <c r="O66" s="187">
        <f>SUM(N66,E66)</f>
        <v>0</v>
      </c>
      <c r="P66" s="188">
        <f>IF($P$6,C66/$P$6,0)</f>
        <v>0</v>
      </c>
      <c r="Q66" s="189">
        <f>IF($Q$6,C66/$Q$6,0)</f>
        <v>0</v>
      </c>
      <c r="R66" s="190">
        <f>SUM(D66,F66,H66,J66,L66)</f>
        <v>0</v>
      </c>
    </row>
    <row r="67" spans="2:18" s="224" customFormat="1" ht="18.5" thickBot="1">
      <c r="B67" s="225" t="s">
        <v>436</v>
      </c>
      <c r="C67" s="226">
        <f>SUM(C30,C39,C47,C54,C61,C66)</f>
        <v>0</v>
      </c>
      <c r="D67" s="226">
        <f>SUM(D30,D39,D47,D54,D61,D66)</f>
        <v>0</v>
      </c>
      <c r="E67" s="227">
        <f>IF(C67,D67/C67,0)</f>
        <v>0</v>
      </c>
      <c r="F67" s="226">
        <f>SUM(F30,F39,F47,F54,F61,F66)</f>
        <v>0</v>
      </c>
      <c r="G67" s="228"/>
      <c r="H67" s="226">
        <f>SUM(H30,H39,H47,H54,H61,H66)</f>
        <v>0</v>
      </c>
      <c r="I67" s="228"/>
      <c r="J67" s="226">
        <f>SUM(J30,J39,J47,J54,J61,J66)</f>
        <v>0</v>
      </c>
      <c r="K67" s="228"/>
      <c r="L67" s="226">
        <f>SUM(L30,L39,L47,L54,L61,L66)</f>
        <v>0</v>
      </c>
      <c r="M67" s="228"/>
      <c r="N67" s="84"/>
      <c r="O67" s="84"/>
      <c r="P67" s="85"/>
      <c r="Q67" s="85"/>
      <c r="R67" s="87"/>
    </row>
    <row r="68" spans="2:18" s="66" customFormat="1" ht="17.5">
      <c r="B68" s="229" t="s">
        <v>437</v>
      </c>
      <c r="C68" s="230"/>
      <c r="D68" s="230"/>
      <c r="E68" s="231"/>
      <c r="F68" s="230"/>
      <c r="G68" s="232"/>
      <c r="H68" s="230"/>
      <c r="I68" s="232"/>
      <c r="J68" s="230"/>
      <c r="K68" s="232"/>
      <c r="L68" s="230"/>
      <c r="M68" s="232"/>
      <c r="N68" s="84"/>
      <c r="O68" s="84"/>
      <c r="P68" s="85"/>
      <c r="Q68" s="85"/>
      <c r="R68" s="87"/>
    </row>
    <row r="69" spans="2:18" ht="16" thickBot="1">
      <c r="B69" s="233" t="s">
        <v>438</v>
      </c>
      <c r="C69" s="234"/>
      <c r="D69" s="234"/>
      <c r="E69" s="235"/>
      <c r="F69" s="234"/>
      <c r="G69" s="236"/>
      <c r="H69" s="234"/>
      <c r="I69" s="236"/>
      <c r="J69" s="234"/>
      <c r="K69" s="236"/>
      <c r="L69" s="234"/>
      <c r="M69" s="236"/>
      <c r="N69" s="84"/>
      <c r="O69" s="84"/>
      <c r="P69" s="85"/>
      <c r="Q69" s="85"/>
      <c r="R69" s="87"/>
    </row>
    <row r="70" spans="2:18" ht="15.5">
      <c r="B70" s="88" t="s">
        <v>347</v>
      </c>
      <c r="C70" s="89"/>
      <c r="D70" s="129"/>
      <c r="E70" s="663"/>
      <c r="F70" s="130"/>
      <c r="G70" s="131"/>
      <c r="H70" s="130"/>
      <c r="I70" s="131"/>
      <c r="J70" s="130"/>
      <c r="K70" s="131"/>
      <c r="L70" s="130"/>
      <c r="M70" s="132"/>
      <c r="N70" s="647"/>
      <c r="O70" s="133"/>
      <c r="P70" s="134"/>
      <c r="Q70" s="134"/>
      <c r="R70" s="135"/>
    </row>
    <row r="71" spans="2:18" ht="16" thickBot="1">
      <c r="B71" s="105" t="s">
        <v>369</v>
      </c>
      <c r="C71" s="98"/>
      <c r="D71" s="209" t="s">
        <v>405</v>
      </c>
      <c r="E71" s="665"/>
      <c r="F71" s="173"/>
      <c r="G71" s="138"/>
      <c r="H71" s="173"/>
      <c r="I71" s="138"/>
      <c r="J71" s="173"/>
      <c r="K71" s="138"/>
      <c r="L71" s="173"/>
      <c r="M71" s="237"/>
      <c r="N71" s="649"/>
      <c r="O71" s="144"/>
      <c r="P71" s="667"/>
      <c r="Q71" s="667"/>
      <c r="R71" s="668"/>
    </row>
    <row r="72" spans="2:18" ht="16.5" thickTop="1" thickBot="1">
      <c r="B72" s="114" t="s">
        <v>370</v>
      </c>
      <c r="C72" s="238">
        <f>SUM(C70:C71)</f>
        <v>0</v>
      </c>
      <c r="D72" s="181">
        <f>SUM(D70:D71)</f>
        <v>0</v>
      </c>
      <c r="E72" s="182">
        <f>IF(C72,D72/C72,0)</f>
        <v>0</v>
      </c>
      <c r="F72" s="239">
        <f>SUM(F70:F71)</f>
        <v>0</v>
      </c>
      <c r="G72" s="240"/>
      <c r="H72" s="239">
        <f>SUM(H70:H71)</f>
        <v>0</v>
      </c>
      <c r="I72" s="240"/>
      <c r="J72" s="239">
        <f>SUM(J70:J71)</f>
        <v>0</v>
      </c>
      <c r="K72" s="240"/>
      <c r="L72" s="239">
        <f>SUM(L70:L71)</f>
        <v>0</v>
      </c>
      <c r="M72" s="240"/>
      <c r="N72" s="241">
        <f>IF(C72,(F72+H72+J72+L72)/C72,0)</f>
        <v>0</v>
      </c>
      <c r="O72" s="187">
        <f>SUM(N72,E72)</f>
        <v>0</v>
      </c>
      <c r="P72" s="188">
        <f>IF($P$6,C72/$P$6,0)</f>
        <v>0</v>
      </c>
      <c r="Q72" s="189">
        <f>IF($Q$6,C72/$Q$6,0)</f>
        <v>0</v>
      </c>
      <c r="R72" s="242">
        <f>SUM(D72,F72,H72,J72,L72)</f>
        <v>0</v>
      </c>
    </row>
    <row r="73" spans="2:18" ht="16.399999999999999" customHeight="1" thickBot="1">
      <c r="B73" s="233" t="s">
        <v>439</v>
      </c>
      <c r="C73" s="234"/>
      <c r="D73" s="234"/>
      <c r="E73" s="235"/>
      <c r="F73" s="234"/>
      <c r="G73" s="236"/>
      <c r="H73" s="234"/>
      <c r="I73" s="236"/>
      <c r="J73" s="234"/>
      <c r="K73" s="236"/>
      <c r="L73" s="234"/>
      <c r="M73" s="236"/>
      <c r="N73" s="167"/>
      <c r="O73" s="167"/>
      <c r="P73" s="192"/>
      <c r="Q73" s="192"/>
      <c r="R73" s="193"/>
    </row>
    <row r="74" spans="2:18" ht="15.5">
      <c r="B74" s="88" t="s">
        <v>377</v>
      </c>
      <c r="C74" s="89"/>
      <c r="D74" s="129"/>
      <c r="E74" s="644"/>
      <c r="F74" s="130"/>
      <c r="G74" s="131"/>
      <c r="H74" s="130"/>
      <c r="I74" s="131"/>
      <c r="J74" s="130"/>
      <c r="K74" s="131"/>
      <c r="L74" s="130"/>
      <c r="M74" s="169"/>
      <c r="N74" s="647"/>
      <c r="O74" s="133"/>
      <c r="P74" s="656"/>
      <c r="Q74" s="656"/>
      <c r="R74" s="657"/>
    </row>
    <row r="75" spans="2:18" ht="15.5">
      <c r="B75" s="97" t="s">
        <v>378</v>
      </c>
      <c r="C75" s="98"/>
      <c r="D75" s="136"/>
      <c r="E75" s="645"/>
      <c r="F75" s="137"/>
      <c r="G75" s="138"/>
      <c r="H75" s="137"/>
      <c r="I75" s="138"/>
      <c r="J75" s="137"/>
      <c r="K75" s="138"/>
      <c r="L75" s="137"/>
      <c r="M75" s="174"/>
      <c r="N75" s="648"/>
      <c r="O75" s="133"/>
      <c r="P75" s="656"/>
      <c r="Q75" s="656"/>
      <c r="R75" s="657"/>
    </row>
    <row r="76" spans="2:18" ht="15.5">
      <c r="B76" s="97" t="s">
        <v>379</v>
      </c>
      <c r="C76" s="98"/>
      <c r="D76" s="136"/>
      <c r="E76" s="645"/>
      <c r="F76" s="137"/>
      <c r="G76" s="138"/>
      <c r="H76" s="137"/>
      <c r="I76" s="138"/>
      <c r="J76" s="137"/>
      <c r="K76" s="138"/>
      <c r="L76" s="137"/>
      <c r="M76" s="174"/>
      <c r="N76" s="648"/>
      <c r="O76" s="133"/>
      <c r="P76" s="656"/>
      <c r="Q76" s="656"/>
      <c r="R76" s="657"/>
    </row>
    <row r="77" spans="2:18" ht="16" thickBot="1">
      <c r="B77" s="105" t="s">
        <v>369</v>
      </c>
      <c r="C77" s="106"/>
      <c r="D77" s="140"/>
      <c r="E77" s="646"/>
      <c r="F77" s="141"/>
      <c r="G77" s="142"/>
      <c r="H77" s="141"/>
      <c r="I77" s="142"/>
      <c r="J77" s="141"/>
      <c r="K77" s="142"/>
      <c r="L77" s="141"/>
      <c r="M77" s="176"/>
      <c r="N77" s="649"/>
      <c r="O77" s="144"/>
      <c r="P77" s="658"/>
      <c r="Q77" s="658"/>
      <c r="R77" s="659"/>
    </row>
    <row r="78" spans="2:18" ht="16.5" thickTop="1" thickBot="1">
      <c r="B78" s="114" t="s">
        <v>370</v>
      </c>
      <c r="C78" s="180">
        <f>SUM(C74:C77)</f>
        <v>0</v>
      </c>
      <c r="D78" s="181">
        <f>SUM(D74:D77)</f>
        <v>0</v>
      </c>
      <c r="E78" s="182">
        <f>IF(C78,D78/C78,0)</f>
        <v>0</v>
      </c>
      <c r="F78" s="183">
        <f t="shared" ref="F78:L78" si="1">SUM(F74:F77)</f>
        <v>0</v>
      </c>
      <c r="G78" s="184"/>
      <c r="H78" s="183">
        <f t="shared" si="1"/>
        <v>0</v>
      </c>
      <c r="I78" s="184"/>
      <c r="J78" s="183">
        <f t="shared" ref="J78" si="2">SUM(J74:J77)</f>
        <v>0</v>
      </c>
      <c r="K78" s="184"/>
      <c r="L78" s="183">
        <f t="shared" si="1"/>
        <v>0</v>
      </c>
      <c r="M78" s="185"/>
      <c r="N78" s="186">
        <f>IF(C78,(F78+H78+J78+L78)/C78,0)</f>
        <v>0</v>
      </c>
      <c r="O78" s="187">
        <f>SUM(N78,E78)</f>
        <v>0</v>
      </c>
      <c r="P78" s="188">
        <f>IF($P$6,C78/$P$6,0)</f>
        <v>0</v>
      </c>
      <c r="Q78" s="189">
        <f>IF($Q$6,C78/$Q$6,0)</f>
        <v>0</v>
      </c>
      <c r="R78" s="245">
        <f>SUM(D78,F78,H78,J78,L78)</f>
        <v>0</v>
      </c>
    </row>
    <row r="79" spans="2:18" ht="15.65" customHeight="1" thickBot="1">
      <c r="B79" s="233" t="s">
        <v>440</v>
      </c>
      <c r="C79" s="234"/>
      <c r="D79" s="234"/>
      <c r="E79" s="235"/>
      <c r="F79" s="234"/>
      <c r="G79" s="236"/>
      <c r="H79" s="234"/>
      <c r="I79" s="236"/>
      <c r="J79" s="234"/>
      <c r="K79" s="236"/>
      <c r="L79" s="234"/>
      <c r="M79" s="236"/>
      <c r="N79" s="167"/>
      <c r="O79" s="167"/>
      <c r="P79" s="192"/>
      <c r="Q79" s="192"/>
      <c r="R79" s="193"/>
    </row>
    <row r="80" spans="2:18" ht="15.5">
      <c r="B80" s="88" t="s">
        <v>381</v>
      </c>
      <c r="C80" s="89"/>
      <c r="D80" s="129"/>
      <c r="E80" s="644"/>
      <c r="F80" s="130"/>
      <c r="G80" s="131"/>
      <c r="H80" s="130"/>
      <c r="I80" s="131"/>
      <c r="J80" s="130"/>
      <c r="K80" s="131"/>
      <c r="L80" s="130"/>
      <c r="M80" s="132"/>
      <c r="N80" s="660"/>
      <c r="O80" s="133"/>
      <c r="P80" s="650"/>
      <c r="Q80" s="650"/>
      <c r="R80" s="651"/>
    </row>
    <row r="81" spans="2:18" ht="15.5">
      <c r="B81" s="97" t="s">
        <v>382</v>
      </c>
      <c r="C81" s="98"/>
      <c r="D81" s="136"/>
      <c r="E81" s="645"/>
      <c r="F81" s="137"/>
      <c r="G81" s="138"/>
      <c r="H81" s="137"/>
      <c r="I81" s="138"/>
      <c r="J81" s="137"/>
      <c r="K81" s="138"/>
      <c r="L81" s="137"/>
      <c r="M81" s="139"/>
      <c r="N81" s="661"/>
      <c r="O81" s="133"/>
      <c r="P81" s="650"/>
      <c r="Q81" s="650"/>
      <c r="R81" s="651"/>
    </row>
    <row r="82" spans="2:18" ht="15.5">
      <c r="B82" s="97" t="s">
        <v>383</v>
      </c>
      <c r="C82" s="98"/>
      <c r="D82" s="136"/>
      <c r="E82" s="645"/>
      <c r="F82" s="137"/>
      <c r="G82" s="138"/>
      <c r="H82" s="137"/>
      <c r="I82" s="138"/>
      <c r="J82" s="137"/>
      <c r="K82" s="138"/>
      <c r="L82" s="137"/>
      <c r="M82" s="139"/>
      <c r="N82" s="661"/>
      <c r="O82" s="133"/>
      <c r="P82" s="650"/>
      <c r="Q82" s="650"/>
      <c r="R82" s="651"/>
    </row>
    <row r="83" spans="2:18" ht="16" thickBot="1">
      <c r="B83" s="105" t="s">
        <v>369</v>
      </c>
      <c r="C83" s="106" t="s">
        <v>405</v>
      </c>
      <c r="D83" s="246"/>
      <c r="E83" s="646"/>
      <c r="F83" s="141"/>
      <c r="G83" s="142"/>
      <c r="H83" s="141"/>
      <c r="I83" s="142"/>
      <c r="J83" s="141"/>
      <c r="K83" s="142"/>
      <c r="L83" s="141"/>
      <c r="M83" s="143"/>
      <c r="N83" s="662"/>
      <c r="O83" s="144"/>
      <c r="P83" s="652"/>
      <c r="Q83" s="652"/>
      <c r="R83" s="653"/>
    </row>
    <row r="84" spans="2:18" ht="16.5" thickTop="1" thickBot="1">
      <c r="B84" s="114" t="s">
        <v>370</v>
      </c>
      <c r="C84" s="180">
        <f>SUM(C80:C83)</f>
        <v>0</v>
      </c>
      <c r="D84" s="181">
        <f t="shared" ref="D84:L84" si="3">SUM(D80:D83)</f>
        <v>0</v>
      </c>
      <c r="E84" s="182">
        <f>IF(C84,D84/C84,0)</f>
        <v>0</v>
      </c>
      <c r="F84" s="183">
        <f t="shared" si="3"/>
        <v>0</v>
      </c>
      <c r="G84" s="184"/>
      <c r="H84" s="183">
        <f t="shared" si="3"/>
        <v>0</v>
      </c>
      <c r="I84" s="184"/>
      <c r="J84" s="183">
        <f t="shared" ref="J84" si="4">SUM(J80:J83)</f>
        <v>0</v>
      </c>
      <c r="K84" s="184"/>
      <c r="L84" s="183">
        <f t="shared" si="3"/>
        <v>0</v>
      </c>
      <c r="M84" s="247"/>
      <c r="N84" s="186">
        <f>IF(C84,(F84+H84+J84+L84)/C84,0)</f>
        <v>0</v>
      </c>
      <c r="O84" s="187">
        <f>SUM(N84,E84)</f>
        <v>0</v>
      </c>
      <c r="P84" s="188">
        <f>IF($P$6,C84/$P$6,0)</f>
        <v>0</v>
      </c>
      <c r="Q84" s="189">
        <f>IF($Q$6,C84/$Q$6,0)</f>
        <v>0</v>
      </c>
      <c r="R84" s="248">
        <f>SUM(D84,F84,H84,J84,L84)</f>
        <v>0</v>
      </c>
    </row>
    <row r="85" spans="2:18" ht="15.65" customHeight="1" thickBot="1">
      <c r="B85" s="233" t="s">
        <v>441</v>
      </c>
      <c r="C85" s="234"/>
      <c r="D85" s="234"/>
      <c r="E85" s="235"/>
      <c r="F85" s="234"/>
      <c r="G85" s="236"/>
      <c r="H85" s="234"/>
      <c r="I85" s="236"/>
      <c r="J85" s="234"/>
      <c r="K85" s="236"/>
      <c r="L85" s="234"/>
      <c r="M85" s="236"/>
      <c r="N85" s="167"/>
      <c r="O85" s="167"/>
      <c r="P85" s="192"/>
      <c r="Q85" s="192"/>
      <c r="R85" s="193"/>
    </row>
    <row r="86" spans="2:18" ht="15.5">
      <c r="B86" s="88" t="s">
        <v>385</v>
      </c>
      <c r="C86" s="89"/>
      <c r="D86" s="129"/>
      <c r="E86" s="644"/>
      <c r="F86" s="130"/>
      <c r="G86" s="131"/>
      <c r="H86" s="130"/>
      <c r="I86" s="131"/>
      <c r="J86" s="130"/>
      <c r="K86" s="131"/>
      <c r="L86" s="130"/>
      <c r="M86" s="169"/>
      <c r="N86" s="647"/>
      <c r="O86" s="133"/>
      <c r="P86" s="650"/>
      <c r="Q86" s="650"/>
      <c r="R86" s="651"/>
    </row>
    <row r="87" spans="2:18" ht="15.5">
      <c r="B87" s="97" t="s">
        <v>386</v>
      </c>
      <c r="C87" s="98"/>
      <c r="D87" s="136"/>
      <c r="E87" s="645"/>
      <c r="F87" s="137"/>
      <c r="G87" s="138"/>
      <c r="H87" s="137"/>
      <c r="I87" s="138"/>
      <c r="J87" s="137"/>
      <c r="K87" s="138"/>
      <c r="L87" s="137"/>
      <c r="M87" s="174"/>
      <c r="N87" s="648"/>
      <c r="O87" s="133"/>
      <c r="P87" s="650"/>
      <c r="Q87" s="650"/>
      <c r="R87" s="651"/>
    </row>
    <row r="88" spans="2:18" ht="15.5">
      <c r="B88" s="97" t="s">
        <v>387</v>
      </c>
      <c r="C88" s="98"/>
      <c r="D88" s="136"/>
      <c r="E88" s="645"/>
      <c r="F88" s="137"/>
      <c r="G88" s="138"/>
      <c r="H88" s="137"/>
      <c r="I88" s="138"/>
      <c r="J88" s="137"/>
      <c r="K88" s="138"/>
      <c r="L88" s="137"/>
      <c r="M88" s="174"/>
      <c r="N88" s="648"/>
      <c r="O88" s="133"/>
      <c r="P88" s="650"/>
      <c r="Q88" s="650"/>
      <c r="R88" s="651"/>
    </row>
    <row r="89" spans="2:18" ht="16" thickBot="1">
      <c r="B89" s="105" t="s">
        <v>369</v>
      </c>
      <c r="C89" s="106"/>
      <c r="D89" s="246"/>
      <c r="E89" s="646"/>
      <c r="F89" s="141"/>
      <c r="G89" s="142"/>
      <c r="H89" s="141"/>
      <c r="I89" s="142"/>
      <c r="J89" s="141"/>
      <c r="K89" s="142"/>
      <c r="L89" s="141"/>
      <c r="M89" s="176"/>
      <c r="N89" s="649"/>
      <c r="O89" s="144"/>
      <c r="P89" s="652"/>
      <c r="Q89" s="652"/>
      <c r="R89" s="653"/>
    </row>
    <row r="90" spans="2:18" ht="16.5" thickTop="1" thickBot="1">
      <c r="B90" s="114" t="s">
        <v>370</v>
      </c>
      <c r="C90" s="180">
        <f>SUM(C86:C89)</f>
        <v>0</v>
      </c>
      <c r="D90" s="181">
        <f t="shared" ref="D90" si="5">SUM(D86:D89)</f>
        <v>0</v>
      </c>
      <c r="E90" s="182">
        <f>IF(C90,D90/C90,0)</f>
        <v>0</v>
      </c>
      <c r="F90" s="183">
        <f t="shared" ref="F90" si="6">SUM(F86:F89)</f>
        <v>0</v>
      </c>
      <c r="G90" s="184"/>
      <c r="H90" s="183">
        <f t="shared" ref="H90" si="7">SUM(H86:H89)</f>
        <v>0</v>
      </c>
      <c r="I90" s="184"/>
      <c r="J90" s="183">
        <f t="shared" ref="J90" si="8">SUM(J86:J89)</f>
        <v>0</v>
      </c>
      <c r="K90" s="184"/>
      <c r="L90" s="183">
        <f t="shared" ref="L90" si="9">SUM(L86:L89)</f>
        <v>0</v>
      </c>
      <c r="M90" s="185"/>
      <c r="N90" s="186">
        <f>IF(C90,(F90+H90+J90+L90)/C90,0)</f>
        <v>0</v>
      </c>
      <c r="O90" s="187">
        <f>SUM(N90,E90)</f>
        <v>0</v>
      </c>
      <c r="P90" s="188">
        <f>IF($P$6,C90/$P$6,0)</f>
        <v>0</v>
      </c>
      <c r="Q90" s="189">
        <f>IF($Q$6,C90/$Q$6,0)</f>
        <v>0</v>
      </c>
      <c r="R90" s="248">
        <f>SUM(D90,F90,H90,J90,L90)</f>
        <v>0</v>
      </c>
    </row>
    <row r="91" spans="2:18" ht="15.65" customHeight="1" thickBot="1">
      <c r="B91" s="233" t="s">
        <v>442</v>
      </c>
      <c r="C91" s="234"/>
      <c r="D91" s="234"/>
      <c r="E91" s="235"/>
      <c r="F91" s="234"/>
      <c r="G91" s="236"/>
      <c r="H91" s="234"/>
      <c r="I91" s="236"/>
      <c r="J91" s="234"/>
      <c r="K91" s="236"/>
      <c r="L91" s="234"/>
      <c r="M91" s="236"/>
      <c r="N91" s="167"/>
      <c r="O91" s="167"/>
      <c r="P91" s="192"/>
      <c r="Q91" s="192"/>
      <c r="R91" s="193"/>
    </row>
    <row r="92" spans="2:18" ht="15.5">
      <c r="B92" s="88" t="s">
        <v>389</v>
      </c>
      <c r="C92" s="89"/>
      <c r="D92" s="129"/>
      <c r="E92" s="644"/>
      <c r="F92" s="130"/>
      <c r="G92" s="131"/>
      <c r="H92" s="130"/>
      <c r="I92" s="131"/>
      <c r="J92" s="130"/>
      <c r="K92" s="131"/>
      <c r="L92" s="130"/>
      <c r="M92" s="169"/>
      <c r="N92" s="647"/>
      <c r="O92" s="133"/>
      <c r="P92" s="650"/>
      <c r="Q92" s="650"/>
      <c r="R92" s="651"/>
    </row>
    <row r="93" spans="2:18" ht="15.5">
      <c r="B93" s="97" t="s">
        <v>105</v>
      </c>
      <c r="C93" s="98"/>
      <c r="D93" s="136"/>
      <c r="E93" s="645"/>
      <c r="F93" s="137"/>
      <c r="G93" s="138"/>
      <c r="H93" s="137"/>
      <c r="I93" s="138"/>
      <c r="J93" s="137"/>
      <c r="K93" s="138"/>
      <c r="L93" s="137"/>
      <c r="M93" s="174"/>
      <c r="N93" s="648"/>
      <c r="O93" s="133"/>
      <c r="P93" s="650"/>
      <c r="Q93" s="650"/>
      <c r="R93" s="651"/>
    </row>
    <row r="94" spans="2:18" ht="15.5">
      <c r="B94" s="97" t="s">
        <v>390</v>
      </c>
      <c r="C94" s="98"/>
      <c r="D94" s="136"/>
      <c r="E94" s="645"/>
      <c r="F94" s="137"/>
      <c r="G94" s="138"/>
      <c r="H94" s="137"/>
      <c r="I94" s="138"/>
      <c r="J94" s="137"/>
      <c r="K94" s="138"/>
      <c r="L94" s="137"/>
      <c r="M94" s="174"/>
      <c r="N94" s="648"/>
      <c r="O94" s="133"/>
      <c r="P94" s="650"/>
      <c r="Q94" s="650"/>
      <c r="R94" s="651"/>
    </row>
    <row r="95" spans="2:18" ht="15.5">
      <c r="B95" s="97" t="s">
        <v>385</v>
      </c>
      <c r="C95" s="98"/>
      <c r="D95" s="136"/>
      <c r="E95" s="645"/>
      <c r="F95" s="137"/>
      <c r="G95" s="138"/>
      <c r="H95" s="137"/>
      <c r="I95" s="138"/>
      <c r="J95" s="137"/>
      <c r="K95" s="138"/>
      <c r="L95" s="137"/>
      <c r="M95" s="174"/>
      <c r="N95" s="648"/>
      <c r="O95" s="133"/>
      <c r="P95" s="650"/>
      <c r="Q95" s="650"/>
      <c r="R95" s="651"/>
    </row>
    <row r="96" spans="2:18" ht="15.5">
      <c r="B96" s="97" t="s">
        <v>443</v>
      </c>
      <c r="C96" s="98"/>
      <c r="D96" s="136"/>
      <c r="E96" s="645"/>
      <c r="F96" s="137"/>
      <c r="G96" s="138"/>
      <c r="H96" s="137"/>
      <c r="I96" s="138"/>
      <c r="J96" s="137"/>
      <c r="K96" s="138"/>
      <c r="L96" s="137"/>
      <c r="M96" s="174"/>
      <c r="N96" s="648"/>
      <c r="O96" s="133"/>
      <c r="P96" s="650"/>
      <c r="Q96" s="650"/>
      <c r="R96" s="651"/>
    </row>
    <row r="97" spans="2:18" ht="16" thickBot="1">
      <c r="B97" s="105" t="s">
        <v>369</v>
      </c>
      <c r="C97" s="106"/>
      <c r="D97" s="246"/>
      <c r="E97" s="646"/>
      <c r="F97" s="141"/>
      <c r="G97" s="142"/>
      <c r="H97" s="141"/>
      <c r="I97" s="142"/>
      <c r="J97" s="141"/>
      <c r="K97" s="142"/>
      <c r="L97" s="141"/>
      <c r="M97" s="176"/>
      <c r="N97" s="649"/>
      <c r="O97" s="144"/>
      <c r="P97" s="652"/>
      <c r="Q97" s="652"/>
      <c r="R97" s="653"/>
    </row>
    <row r="98" spans="2:18" ht="16.5" thickTop="1" thickBot="1">
      <c r="B98" s="114" t="s">
        <v>370</v>
      </c>
      <c r="C98" s="180">
        <f>SUM(C92:C97)</f>
        <v>0</v>
      </c>
      <c r="D98" s="181">
        <f>SUM(D92:D97)</f>
        <v>0</v>
      </c>
      <c r="E98" s="182">
        <f>IF(C98,D98/C98,0)</f>
        <v>0</v>
      </c>
      <c r="F98" s="183">
        <f>SUM(F92:F97)</f>
        <v>0</v>
      </c>
      <c r="G98" s="184"/>
      <c r="H98" s="183">
        <f>SUM(H92:H97)</f>
        <v>0</v>
      </c>
      <c r="I98" s="184"/>
      <c r="J98" s="183">
        <f>SUM(J92:J97)</f>
        <v>0</v>
      </c>
      <c r="K98" s="184"/>
      <c r="L98" s="183">
        <f>SUM(L92:L97)</f>
        <v>0</v>
      </c>
      <c r="M98" s="185"/>
      <c r="N98" s="186">
        <f>IF(C98,(F98+H98+J98+L98)/C98,0)</f>
        <v>0</v>
      </c>
      <c r="O98" s="187">
        <f>SUM(N98,E98)</f>
        <v>0</v>
      </c>
      <c r="P98" s="188">
        <f>IF($P$6,C98/$P$6,0)</f>
        <v>0</v>
      </c>
      <c r="Q98" s="189">
        <f>IF($Q$6,C98/$Q$6,0)</f>
        <v>0</v>
      </c>
      <c r="R98" s="248">
        <f>SUM(D98,F98,H98,J98,L98)</f>
        <v>0</v>
      </c>
    </row>
    <row r="99" spans="2:18" ht="15.65" customHeight="1" thickBot="1">
      <c r="B99" s="233" t="s">
        <v>444</v>
      </c>
      <c r="C99" s="234"/>
      <c r="D99" s="234"/>
      <c r="E99" s="235"/>
      <c r="F99" s="234"/>
      <c r="G99" s="236"/>
      <c r="H99" s="234"/>
      <c r="I99" s="236"/>
      <c r="J99" s="234"/>
      <c r="K99" s="236"/>
      <c r="L99" s="234"/>
      <c r="M99" s="236"/>
      <c r="N99" s="167"/>
      <c r="O99" s="167"/>
      <c r="P99" s="192"/>
      <c r="Q99" s="192"/>
      <c r="R99" s="193"/>
    </row>
    <row r="100" spans="2:18" ht="15.5">
      <c r="B100" s="88" t="s">
        <v>385</v>
      </c>
      <c r="C100" s="89"/>
      <c r="D100" s="129"/>
      <c r="E100" s="644"/>
      <c r="F100" s="130"/>
      <c r="G100" s="131"/>
      <c r="H100" s="130"/>
      <c r="I100" s="131"/>
      <c r="J100" s="130"/>
      <c r="K100" s="131"/>
      <c r="L100" s="130"/>
      <c r="M100" s="169"/>
      <c r="N100" s="647"/>
      <c r="O100" s="133"/>
      <c r="P100" s="650"/>
      <c r="Q100" s="650"/>
      <c r="R100" s="651"/>
    </row>
    <row r="101" spans="2:18" ht="15.5">
      <c r="B101" s="97" t="s">
        <v>393</v>
      </c>
      <c r="C101" s="98"/>
      <c r="D101" s="136"/>
      <c r="E101" s="645"/>
      <c r="F101" s="137"/>
      <c r="G101" s="138"/>
      <c r="H101" s="137"/>
      <c r="I101" s="138"/>
      <c r="J101" s="137"/>
      <c r="K101" s="138"/>
      <c r="L101" s="137"/>
      <c r="M101" s="174"/>
      <c r="N101" s="648"/>
      <c r="O101" s="133"/>
      <c r="P101" s="650"/>
      <c r="Q101" s="650"/>
      <c r="R101" s="651"/>
    </row>
    <row r="102" spans="2:18" ht="16" thickBot="1">
      <c r="B102" s="105" t="s">
        <v>369</v>
      </c>
      <c r="C102" s="106"/>
      <c r="D102" s="246"/>
      <c r="E102" s="646"/>
      <c r="F102" s="141"/>
      <c r="G102" s="142"/>
      <c r="H102" s="141"/>
      <c r="I102" s="142"/>
      <c r="J102" s="141"/>
      <c r="K102" s="142"/>
      <c r="L102" s="141"/>
      <c r="M102" s="176"/>
      <c r="N102" s="649"/>
      <c r="O102" s="144"/>
      <c r="P102" s="652"/>
      <c r="Q102" s="652"/>
      <c r="R102" s="653"/>
    </row>
    <row r="103" spans="2:18" ht="16.5" thickTop="1" thickBot="1">
      <c r="B103" s="114" t="s">
        <v>370</v>
      </c>
      <c r="C103" s="180">
        <f>SUM(C100:C102)</f>
        <v>0</v>
      </c>
      <c r="D103" s="181">
        <f>SUM(D100:D102)</f>
        <v>0</v>
      </c>
      <c r="E103" s="182">
        <f>IF(C103,D103/C103,0)</f>
        <v>0</v>
      </c>
      <c r="F103" s="183">
        <f>SUM(F100:F102)</f>
        <v>0</v>
      </c>
      <c r="G103" s="184"/>
      <c r="H103" s="183">
        <f>SUM(H100:H102)</f>
        <v>0</v>
      </c>
      <c r="I103" s="184"/>
      <c r="J103" s="183">
        <f>SUM(J100:J102)</f>
        <v>0</v>
      </c>
      <c r="K103" s="184"/>
      <c r="L103" s="183">
        <f>SUM(L100:L102)</f>
        <v>0</v>
      </c>
      <c r="M103" s="185"/>
      <c r="N103" s="186">
        <f>IF(C103,(F103+H103+J103+L103)/C103,0)</f>
        <v>0</v>
      </c>
      <c r="O103" s="187">
        <f>SUM(N103,E103)</f>
        <v>0</v>
      </c>
      <c r="P103" s="188">
        <f>IF($P$6,C103/$P$6,0)</f>
        <v>0</v>
      </c>
      <c r="Q103" s="189">
        <f>IF($Q$6,C103/$Q$6,0)</f>
        <v>0</v>
      </c>
      <c r="R103" s="248">
        <f>SUM(D103,F103,H103,J103,L103)</f>
        <v>0</v>
      </c>
    </row>
    <row r="104" spans="2:18" ht="16.399999999999999" customHeight="1" thickBot="1">
      <c r="B104" s="233" t="s">
        <v>445</v>
      </c>
      <c r="C104" s="234"/>
      <c r="D104" s="234"/>
      <c r="E104" s="235"/>
      <c r="F104" s="234"/>
      <c r="G104" s="236"/>
      <c r="H104" s="234"/>
      <c r="I104" s="236"/>
      <c r="J104" s="234"/>
      <c r="K104" s="236"/>
      <c r="L104" s="234"/>
      <c r="M104" s="236"/>
      <c r="N104" s="167"/>
      <c r="O104" s="167"/>
      <c r="P104" s="192"/>
      <c r="Q104" s="192"/>
      <c r="R104" s="193"/>
    </row>
    <row r="105" spans="2:18" ht="16" thickBot="1">
      <c r="B105" s="249" t="s">
        <v>446</v>
      </c>
      <c r="C105" s="250"/>
      <c r="D105" s="250"/>
      <c r="E105" s="251"/>
      <c r="F105" s="250"/>
      <c r="G105" s="252"/>
      <c r="H105" s="250"/>
      <c r="I105" s="252"/>
      <c r="J105" s="250"/>
      <c r="K105" s="252"/>
      <c r="L105" s="250"/>
      <c r="M105" s="252"/>
      <c r="N105" s="253"/>
      <c r="O105" s="167"/>
      <c r="P105" s="192"/>
      <c r="Q105" s="192"/>
      <c r="R105" s="193"/>
    </row>
    <row r="106" spans="2:18" ht="15.5">
      <c r="B106" s="254" t="s">
        <v>396</v>
      </c>
      <c r="C106" s="89"/>
      <c r="D106" s="129"/>
      <c r="E106" s="644"/>
      <c r="F106" s="130"/>
      <c r="G106" s="131"/>
      <c r="H106" s="130"/>
      <c r="I106" s="131"/>
      <c r="J106" s="130"/>
      <c r="K106" s="131"/>
      <c r="L106" s="130"/>
      <c r="M106" s="169"/>
      <c r="N106" s="648"/>
      <c r="O106" s="133"/>
      <c r="P106" s="134"/>
      <c r="Q106" s="134"/>
      <c r="R106" s="135"/>
    </row>
    <row r="107" spans="2:18" ht="15.5">
      <c r="B107" s="255" t="s">
        <v>397</v>
      </c>
      <c r="C107" s="98"/>
      <c r="D107" s="136"/>
      <c r="E107" s="645"/>
      <c r="F107" s="137"/>
      <c r="G107" s="138"/>
      <c r="H107" s="137"/>
      <c r="I107" s="138"/>
      <c r="J107" s="137"/>
      <c r="K107" s="138"/>
      <c r="L107" s="137"/>
      <c r="M107" s="174"/>
      <c r="N107" s="648"/>
      <c r="O107" s="133"/>
      <c r="P107" s="134"/>
      <c r="Q107" s="134"/>
      <c r="R107" s="135"/>
    </row>
    <row r="108" spans="2:18" ht="15.5">
      <c r="B108" s="255" t="s">
        <v>398</v>
      </c>
      <c r="C108" s="98"/>
      <c r="D108" s="136"/>
      <c r="E108" s="645"/>
      <c r="F108" s="137"/>
      <c r="G108" s="138"/>
      <c r="H108" s="137"/>
      <c r="I108" s="138"/>
      <c r="J108" s="137"/>
      <c r="K108" s="138"/>
      <c r="L108" s="137"/>
      <c r="M108" s="174"/>
      <c r="N108" s="648"/>
      <c r="O108" s="133"/>
      <c r="P108" s="134"/>
      <c r="Q108" s="134"/>
      <c r="R108" s="135"/>
    </row>
    <row r="109" spans="2:18" ht="15.5">
      <c r="B109" s="255" t="s">
        <v>399</v>
      </c>
      <c r="C109" s="98"/>
      <c r="D109" s="136"/>
      <c r="E109" s="645"/>
      <c r="F109" s="137"/>
      <c r="G109" s="138"/>
      <c r="H109" s="137"/>
      <c r="I109" s="138"/>
      <c r="J109" s="137"/>
      <c r="K109" s="138"/>
      <c r="L109" s="137"/>
      <c r="M109" s="174"/>
      <c r="N109" s="648"/>
      <c r="O109" s="133"/>
      <c r="P109" s="134"/>
      <c r="Q109" s="134"/>
      <c r="R109" s="135"/>
    </row>
    <row r="110" spans="2:18" ht="16" thickBot="1">
      <c r="B110" s="256" t="s">
        <v>369</v>
      </c>
      <c r="C110" s="257"/>
      <c r="D110" s="258"/>
      <c r="E110" s="654"/>
      <c r="F110" s="259"/>
      <c r="G110" s="260"/>
      <c r="H110" s="259"/>
      <c r="I110" s="260"/>
      <c r="J110" s="259"/>
      <c r="K110" s="260"/>
      <c r="L110" s="259"/>
      <c r="M110" s="261"/>
      <c r="N110" s="655"/>
      <c r="O110" s="133"/>
      <c r="P110" s="134"/>
      <c r="Q110" s="134"/>
      <c r="R110" s="135"/>
    </row>
    <row r="111" spans="2:18" ht="16" thickBot="1">
      <c r="B111" s="249" t="s">
        <v>447</v>
      </c>
      <c r="C111" s="250"/>
      <c r="D111" s="250"/>
      <c r="E111" s="251"/>
      <c r="F111" s="250"/>
      <c r="G111" s="252"/>
      <c r="H111" s="250"/>
      <c r="I111" s="252"/>
      <c r="J111" s="250"/>
      <c r="K111" s="252"/>
      <c r="L111" s="250"/>
      <c r="M111" s="252"/>
      <c r="N111" s="251"/>
      <c r="O111" s="262"/>
      <c r="P111" s="134"/>
      <c r="Q111" s="134"/>
      <c r="R111" s="135"/>
    </row>
    <row r="112" spans="2:18" ht="15.5">
      <c r="B112" s="254" t="s">
        <v>396</v>
      </c>
      <c r="C112" s="89"/>
      <c r="D112" s="129"/>
      <c r="E112" s="644"/>
      <c r="F112" s="130"/>
      <c r="G112" s="131"/>
      <c r="H112" s="130"/>
      <c r="I112" s="131"/>
      <c r="J112" s="130"/>
      <c r="K112" s="131"/>
      <c r="L112" s="130"/>
      <c r="M112" s="169"/>
      <c r="N112" s="647"/>
      <c r="O112" s="133"/>
      <c r="P112" s="134"/>
      <c r="Q112" s="134"/>
      <c r="R112" s="135"/>
    </row>
    <row r="113" spans="2:18" ht="15.5">
      <c r="B113" s="255" t="s">
        <v>397</v>
      </c>
      <c r="C113" s="98"/>
      <c r="D113" s="136"/>
      <c r="E113" s="645"/>
      <c r="F113" s="137"/>
      <c r="G113" s="138"/>
      <c r="H113" s="137"/>
      <c r="I113" s="138"/>
      <c r="J113" s="137"/>
      <c r="K113" s="138"/>
      <c r="L113" s="137"/>
      <c r="M113" s="174"/>
      <c r="N113" s="648"/>
      <c r="O113" s="133"/>
      <c r="P113" s="134"/>
      <c r="Q113" s="134"/>
      <c r="R113" s="135"/>
    </row>
    <row r="114" spans="2:18" ht="15.5">
      <c r="B114" s="255" t="s">
        <v>398</v>
      </c>
      <c r="C114" s="98"/>
      <c r="D114" s="136"/>
      <c r="E114" s="645"/>
      <c r="F114" s="137"/>
      <c r="G114" s="138"/>
      <c r="H114" s="137"/>
      <c r="I114" s="138"/>
      <c r="J114" s="137"/>
      <c r="K114" s="138"/>
      <c r="L114" s="137"/>
      <c r="M114" s="174"/>
      <c r="N114" s="648"/>
      <c r="O114" s="133"/>
      <c r="P114" s="134"/>
      <c r="Q114" s="134"/>
      <c r="R114" s="135"/>
    </row>
    <row r="115" spans="2:18" ht="15.5">
      <c r="B115" s="255" t="s">
        <v>399</v>
      </c>
      <c r="C115" s="98"/>
      <c r="D115" s="136"/>
      <c r="E115" s="645"/>
      <c r="F115" s="137"/>
      <c r="G115" s="138"/>
      <c r="H115" s="137"/>
      <c r="I115" s="138"/>
      <c r="J115" s="137"/>
      <c r="K115" s="138"/>
      <c r="L115" s="137"/>
      <c r="M115" s="174"/>
      <c r="N115" s="648"/>
      <c r="O115" s="133"/>
      <c r="P115" s="134"/>
      <c r="Q115" s="134"/>
      <c r="R115" s="135"/>
    </row>
    <row r="116" spans="2:18" ht="16" thickBot="1">
      <c r="B116" s="263" t="s">
        <v>369</v>
      </c>
      <c r="C116" s="106"/>
      <c r="D116" s="246"/>
      <c r="E116" s="646"/>
      <c r="F116" s="141"/>
      <c r="G116" s="142"/>
      <c r="H116" s="141"/>
      <c r="I116" s="142"/>
      <c r="J116" s="141"/>
      <c r="K116" s="142"/>
      <c r="L116" s="141"/>
      <c r="M116" s="176"/>
      <c r="N116" s="649"/>
      <c r="O116" s="144"/>
      <c r="P116" s="243"/>
      <c r="Q116" s="243"/>
      <c r="R116" s="244"/>
    </row>
    <row r="117" spans="2:18" ht="16.5" thickTop="1" thickBot="1">
      <c r="B117" s="114" t="s">
        <v>370</v>
      </c>
      <c r="C117" s="180">
        <f>SUM(C106:C110,C112:C116)</f>
        <v>0</v>
      </c>
      <c r="D117" s="181">
        <f>SUM(D106:D110,D112:D116)</f>
        <v>0</v>
      </c>
      <c r="E117" s="182">
        <f>IF(C117,D117/C117,0)</f>
        <v>0</v>
      </c>
      <c r="F117" s="183">
        <f>SUM(F106:F110,F112:F116)</f>
        <v>0</v>
      </c>
      <c r="G117" s="184"/>
      <c r="H117" s="183">
        <f>SUM(H106:H110,H112:H116)</f>
        <v>0</v>
      </c>
      <c r="I117" s="184"/>
      <c r="J117" s="183">
        <f>SUM(J106:J110,J112:J116)</f>
        <v>0</v>
      </c>
      <c r="K117" s="184"/>
      <c r="L117" s="183">
        <f>SUM(L106:L110,L112:L116)</f>
        <v>0</v>
      </c>
      <c r="M117" s="185"/>
      <c r="N117" s="186">
        <f>IF(C117,(F117+H117+J117+L117)/C117,0)</f>
        <v>0</v>
      </c>
      <c r="O117" s="187">
        <f>SUM(N117,E117)</f>
        <v>0</v>
      </c>
      <c r="P117" s="188">
        <f>IF($P$6,C117/$P$6,0)</f>
        <v>0</v>
      </c>
      <c r="Q117" s="189">
        <f>IF($Q$6,C117/$Q$6,0)</f>
        <v>0</v>
      </c>
      <c r="R117" s="248">
        <f>SUM(D117,F117,H117,J117,L117)</f>
        <v>0</v>
      </c>
    </row>
    <row r="118" spans="2:18" ht="16" thickBot="1">
      <c r="B118" s="264"/>
      <c r="C118" s="265"/>
      <c r="D118" s="134"/>
      <c r="E118" s="266"/>
      <c r="F118" s="265"/>
      <c r="G118" s="267"/>
      <c r="H118" s="265"/>
      <c r="I118" s="267"/>
      <c r="J118" s="265"/>
      <c r="K118" s="267"/>
      <c r="L118" s="265"/>
      <c r="M118" s="267"/>
      <c r="N118" s="266"/>
      <c r="O118" s="268"/>
      <c r="P118" s="134"/>
      <c r="Q118" s="134"/>
      <c r="R118" s="269"/>
    </row>
    <row r="119" spans="2:18" s="276" customFormat="1" ht="18.5" thickBot="1">
      <c r="B119" s="270" t="s">
        <v>448</v>
      </c>
      <c r="C119" s="271">
        <f>SUM(C72,C78,C84,C90,C98,C103,C117)</f>
        <v>0</v>
      </c>
      <c r="D119" s="271">
        <f>SUM(D72,D78,D84,D90,D98,D103,D117)</f>
        <v>0</v>
      </c>
      <c r="E119" s="272">
        <f>IF(C119,D119/C119,0)</f>
        <v>0</v>
      </c>
      <c r="F119" s="271">
        <f>SUM(F72,F78,F84,F90,F98,F103,F117)</f>
        <v>0</v>
      </c>
      <c r="G119" s="273"/>
      <c r="H119" s="271">
        <f>SUM(H72,H78,H84,H90,H98,H103,H117)</f>
        <v>0</v>
      </c>
      <c r="I119" s="273"/>
      <c r="J119" s="271">
        <f>SUM(J72,J78,J84,J90,J98,J103,J117)</f>
        <v>0</v>
      </c>
      <c r="K119" s="273"/>
      <c r="L119" s="271">
        <f>SUM(L72,L78,L84,L90,L98,L103,L117)</f>
        <v>0</v>
      </c>
      <c r="M119" s="274"/>
      <c r="N119" s="275"/>
      <c r="O119" s="275"/>
      <c r="P119" s="243"/>
      <c r="Q119" s="243"/>
      <c r="R119" s="244"/>
    </row>
    <row r="120" spans="2:18" s="283" customFormat="1" ht="18.5" thickBot="1">
      <c r="B120" s="277" t="s">
        <v>401</v>
      </c>
      <c r="C120" s="278">
        <f>SUM(C119,C67,C23)</f>
        <v>0</v>
      </c>
      <c r="D120" s="279">
        <f>SUM(D119,D67,D23)</f>
        <v>0</v>
      </c>
      <c r="E120" s="280">
        <f>IF(C120,D120/C120,0)</f>
        <v>0</v>
      </c>
      <c r="F120" s="281">
        <f>SUM(F119,F67,F23)</f>
        <v>0</v>
      </c>
      <c r="G120" s="282"/>
      <c r="H120" s="281">
        <f>SUM(H119,H67,H23)</f>
        <v>0</v>
      </c>
      <c r="I120" s="282"/>
      <c r="J120" s="281">
        <f>SUM(J119,J67,J23)</f>
        <v>0</v>
      </c>
      <c r="K120" s="282"/>
      <c r="L120" s="281">
        <f>SUM(L119,L67,L23)</f>
        <v>0</v>
      </c>
      <c r="M120" s="282"/>
      <c r="N120" s="186">
        <f>IF(C120,(F120+H120+J120+L120)/C120,0)</f>
        <v>0</v>
      </c>
      <c r="O120" s="187">
        <f>SUM(N120,E120)</f>
        <v>0</v>
      </c>
      <c r="P120" s="188">
        <f>IF($P$6,C120/$P$6,0)</f>
        <v>0</v>
      </c>
      <c r="Q120" s="189">
        <f>IF($Q$6,C120/$Q$6,0)</f>
        <v>0</v>
      </c>
      <c r="R120" s="248">
        <f>SUM(R16,R22,R30,R39,R47,R54,R61,R66,R72,R78,R84,R90,R98,R103,R117)</f>
        <v>0</v>
      </c>
    </row>
  </sheetData>
  <mergeCells count="50">
    <mergeCell ref="E26:E29"/>
    <mergeCell ref="N26:N29"/>
    <mergeCell ref="B1:R1"/>
    <mergeCell ref="B2:R2"/>
    <mergeCell ref="B5:O6"/>
    <mergeCell ref="R5:R6"/>
    <mergeCell ref="D8:E8"/>
    <mergeCell ref="F8:R8"/>
    <mergeCell ref="E10:E15"/>
    <mergeCell ref="N10:N15"/>
    <mergeCell ref="E19:E21"/>
    <mergeCell ref="N19:N21"/>
    <mergeCell ref="P19:R19"/>
    <mergeCell ref="E32:E38"/>
    <mergeCell ref="N32:N38"/>
    <mergeCell ref="P32:R32"/>
    <mergeCell ref="E41:E46"/>
    <mergeCell ref="N41:N46"/>
    <mergeCell ref="P41:R46"/>
    <mergeCell ref="E49:E53"/>
    <mergeCell ref="N49:N53"/>
    <mergeCell ref="P49:R53"/>
    <mergeCell ref="E56:E60"/>
    <mergeCell ref="N56:N60"/>
    <mergeCell ref="P56:R60"/>
    <mergeCell ref="E63:E65"/>
    <mergeCell ref="N63:N64"/>
    <mergeCell ref="P63:R65"/>
    <mergeCell ref="E70:E71"/>
    <mergeCell ref="N70:N71"/>
    <mergeCell ref="P71:R71"/>
    <mergeCell ref="E74:E77"/>
    <mergeCell ref="N74:N77"/>
    <mergeCell ref="P74:R77"/>
    <mergeCell ref="E80:E83"/>
    <mergeCell ref="N80:N83"/>
    <mergeCell ref="P80:R83"/>
    <mergeCell ref="E112:E116"/>
    <mergeCell ref="N112:N116"/>
    <mergeCell ref="E86:E89"/>
    <mergeCell ref="N86:N89"/>
    <mergeCell ref="P86:R89"/>
    <mergeCell ref="E92:E97"/>
    <mergeCell ref="N92:N97"/>
    <mergeCell ref="P92:R97"/>
    <mergeCell ref="E100:E102"/>
    <mergeCell ref="N100:N102"/>
    <mergeCell ref="P100:R102"/>
    <mergeCell ref="E106:E110"/>
    <mergeCell ref="N106:N110"/>
  </mergeCells>
  <conditionalFormatting sqref="C16">
    <cfRule type="cellIs" dxfId="4" priority="6" operator="greaterThan">
      <formula>$C$3</formula>
    </cfRule>
    <cfRule type="cellIs" dxfId="3" priority="7" operator="lessThanOrEqual">
      <formula>$C$3</formula>
    </cfRule>
  </conditionalFormatting>
  <conditionalFormatting sqref="C10:D15 F10:M15 C19:D21 F19:M21 C26:D29 F26:M29 C32:D38 F32:M38 C41:D46 F41:M46 C49:D53 F49:M53 C56:D60 F56:M60 C63:D65 F63:M65 C70:D71 F70:M71 C74:D77 F74:M77 C80:D83 F80:M83 C86:D89 F86:M89 C92:D97 F92:M97 C100:D102 F100:M102 C106:D110 F106:M110 C112:D116 F112:M116">
    <cfRule type="expression" dxfId="2" priority="2">
      <formula>ISBLANK(C10)</formula>
    </cfRule>
  </conditionalFormatting>
  <conditionalFormatting sqref="D8:E8">
    <cfRule type="expression" dxfId="1" priority="1">
      <formula>NOT(ISBLANK($D$8))</formula>
    </cfRule>
  </conditionalFormatting>
  <pageMargins left="0.7" right="0.7" top="0.75" bottom="0.75" header="0.3" footer="0.3"/>
  <pageSetup scale="2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9205-2250-44A4-B802-7AFEF246885F}">
  <sheetPr>
    <tabColor rgb="FF00B0F0"/>
  </sheetPr>
  <dimension ref="B1:R98"/>
  <sheetViews>
    <sheetView zoomScale="85" zoomScaleNormal="85" workbookViewId="0"/>
  </sheetViews>
  <sheetFormatPr defaultColWidth="9.1796875" defaultRowHeight="14.5"/>
  <cols>
    <col min="1" max="1" width="9.1796875" style="481"/>
    <col min="2" max="2" width="24.54296875" style="481" customWidth="1"/>
    <col min="3" max="3" width="27.54296875" style="481" customWidth="1"/>
    <col min="4" max="4" width="59" style="481" customWidth="1"/>
    <col min="5" max="5" width="32.54296875" style="481" customWidth="1"/>
    <col min="6" max="6" width="10.7265625" style="481" bestFit="1" customWidth="1"/>
    <col min="7" max="7" width="10.453125" style="508" bestFit="1" customWidth="1"/>
    <col min="8" max="8" width="10.1796875" style="481" bestFit="1" customWidth="1"/>
    <col min="9" max="16384" width="9.1796875" style="481"/>
  </cols>
  <sheetData>
    <row r="1" spans="2:18" ht="35.25" customHeight="1">
      <c r="B1" s="696" t="s">
        <v>449</v>
      </c>
      <c r="C1" s="696"/>
      <c r="D1" s="696"/>
      <c r="E1" s="696"/>
      <c r="F1" s="696"/>
      <c r="G1" s="696"/>
      <c r="H1" s="696"/>
      <c r="I1" s="480"/>
      <c r="J1" s="480"/>
      <c r="K1" s="480"/>
      <c r="L1" s="480"/>
      <c r="M1" s="480"/>
      <c r="N1" s="480"/>
      <c r="O1" s="480"/>
      <c r="P1" s="480"/>
      <c r="Q1" s="480"/>
      <c r="R1" s="480"/>
    </row>
    <row r="2" spans="2:18" ht="12.65" customHeight="1">
      <c r="B2" s="697" t="s">
        <v>450</v>
      </c>
      <c r="C2" s="697"/>
      <c r="D2" s="697"/>
      <c r="E2" s="697"/>
      <c r="F2" s="697"/>
      <c r="G2" s="697"/>
      <c r="H2" s="697"/>
    </row>
    <row r="3" spans="2:18">
      <c r="B3" s="482"/>
      <c r="G3" s="481"/>
    </row>
    <row r="4" spans="2:18">
      <c r="B4" s="483" t="s">
        <v>451</v>
      </c>
      <c r="C4" s="483" t="s">
        <v>452</v>
      </c>
      <c r="D4" s="483" t="s">
        <v>186</v>
      </c>
      <c r="E4" s="483" t="s">
        <v>453</v>
      </c>
      <c r="F4" s="483" t="s">
        <v>454</v>
      </c>
      <c r="G4" s="483" t="s">
        <v>455</v>
      </c>
      <c r="H4" s="483" t="s">
        <v>456</v>
      </c>
    </row>
    <row r="5" spans="2:18" ht="15" thickBot="1">
      <c r="B5" s="484" t="s">
        <v>457</v>
      </c>
      <c r="C5" s="485"/>
      <c r="D5" s="486"/>
      <c r="E5" s="486"/>
      <c r="F5" s="487"/>
      <c r="G5" s="487"/>
      <c r="H5" s="487"/>
    </row>
    <row r="6" spans="2:18">
      <c r="B6" s="482"/>
      <c r="C6" s="488" t="s">
        <v>458</v>
      </c>
      <c r="D6" s="499"/>
      <c r="E6" s="499"/>
      <c r="F6" s="500"/>
      <c r="G6" s="502"/>
      <c r="H6" s="490">
        <f>F6*G6</f>
        <v>0</v>
      </c>
    </row>
    <row r="7" spans="2:18">
      <c r="B7" s="482"/>
      <c r="C7" s="488" t="s">
        <v>459</v>
      </c>
      <c r="D7" s="499"/>
      <c r="E7" s="499"/>
      <c r="F7" s="500"/>
      <c r="G7" s="502"/>
      <c r="H7" s="490">
        <f t="shared" ref="H7:H12" si="0">F7*G7</f>
        <v>0</v>
      </c>
    </row>
    <row r="8" spans="2:18">
      <c r="B8" s="482"/>
      <c r="C8" s="488" t="s">
        <v>460</v>
      </c>
      <c r="D8" s="499"/>
      <c r="E8" s="499"/>
      <c r="F8" s="500"/>
      <c r="G8" s="502"/>
      <c r="H8" s="490">
        <f t="shared" si="0"/>
        <v>0</v>
      </c>
    </row>
    <row r="9" spans="2:18">
      <c r="B9" s="482"/>
      <c r="C9" s="488" t="s">
        <v>461</v>
      </c>
      <c r="D9" s="499"/>
      <c r="E9" s="499"/>
      <c r="F9" s="500"/>
      <c r="G9" s="502"/>
      <c r="H9" s="490">
        <f>F9*G9</f>
        <v>0</v>
      </c>
    </row>
    <row r="10" spans="2:18">
      <c r="B10" s="482"/>
      <c r="C10" s="488" t="s">
        <v>462</v>
      </c>
      <c r="D10" s="499"/>
      <c r="E10" s="499"/>
      <c r="F10" s="500"/>
      <c r="G10" s="502"/>
      <c r="H10" s="490">
        <f t="shared" si="0"/>
        <v>0</v>
      </c>
    </row>
    <row r="11" spans="2:18">
      <c r="B11" s="482"/>
      <c r="C11" s="488" t="s">
        <v>463</v>
      </c>
      <c r="D11" s="499"/>
      <c r="E11" s="499"/>
      <c r="F11" s="500"/>
      <c r="G11" s="502"/>
      <c r="H11" s="490">
        <f t="shared" si="0"/>
        <v>0</v>
      </c>
    </row>
    <row r="12" spans="2:18">
      <c r="B12" s="482"/>
      <c r="C12" s="488" t="s">
        <v>464</v>
      </c>
      <c r="D12" s="499"/>
      <c r="E12" s="499"/>
      <c r="F12" s="500"/>
      <c r="G12" s="502"/>
      <c r="H12" s="490">
        <f t="shared" si="0"/>
        <v>0</v>
      </c>
    </row>
    <row r="13" spans="2:18">
      <c r="B13" s="482"/>
      <c r="C13" s="488"/>
      <c r="D13" s="489"/>
      <c r="E13" s="489"/>
      <c r="F13" s="483"/>
      <c r="G13" s="503"/>
      <c r="H13" s="490"/>
    </row>
    <row r="14" spans="2:18">
      <c r="B14" s="482"/>
      <c r="C14" s="488"/>
      <c r="D14" s="489"/>
      <c r="E14" s="489"/>
      <c r="F14" s="483"/>
      <c r="G14" s="503"/>
      <c r="H14" s="490"/>
    </row>
    <row r="15" spans="2:18" ht="15" thickBot="1">
      <c r="B15" s="484" t="s">
        <v>465</v>
      </c>
      <c r="C15" s="491"/>
      <c r="D15" s="486"/>
      <c r="E15" s="486"/>
      <c r="F15" s="487"/>
      <c r="G15" s="504"/>
      <c r="H15" s="492"/>
    </row>
    <row r="16" spans="2:18">
      <c r="B16" s="482"/>
      <c r="C16" s="488" t="s">
        <v>465</v>
      </c>
      <c r="D16" s="499"/>
      <c r="E16" s="499"/>
      <c r="F16" s="500"/>
      <c r="G16" s="502"/>
      <c r="H16" s="490">
        <f t="shared" ref="H16:H17" si="1">F16*G16</f>
        <v>0</v>
      </c>
    </row>
    <row r="17" spans="2:8">
      <c r="B17" s="482"/>
      <c r="C17" s="481" t="s">
        <v>466</v>
      </c>
      <c r="D17" s="499"/>
      <c r="E17" s="499"/>
      <c r="F17" s="500"/>
      <c r="G17" s="502"/>
      <c r="H17" s="490">
        <f t="shared" si="1"/>
        <v>0</v>
      </c>
    </row>
    <row r="18" spans="2:8">
      <c r="B18" s="482"/>
      <c r="D18" s="489"/>
      <c r="E18" s="489"/>
      <c r="F18" s="483"/>
      <c r="G18" s="503"/>
      <c r="H18" s="490"/>
    </row>
    <row r="19" spans="2:8">
      <c r="B19" s="482"/>
      <c r="D19" s="489"/>
      <c r="E19" s="489"/>
      <c r="F19" s="483"/>
      <c r="G19" s="503"/>
      <c r="H19" s="490"/>
    </row>
    <row r="20" spans="2:8" ht="15" thickBot="1">
      <c r="B20" s="484" t="s">
        <v>467</v>
      </c>
      <c r="C20" s="493"/>
      <c r="D20" s="486"/>
      <c r="E20" s="486"/>
      <c r="F20" s="487"/>
      <c r="G20" s="504"/>
      <c r="H20" s="492"/>
    </row>
    <row r="21" spans="2:8">
      <c r="B21" s="482"/>
      <c r="C21" s="488" t="s">
        <v>468</v>
      </c>
      <c r="D21" s="499"/>
      <c r="E21" s="499"/>
      <c r="F21" s="500"/>
      <c r="G21" s="502"/>
      <c r="H21" s="490">
        <f t="shared" ref="H21:H45" si="2">F21*G21</f>
        <v>0</v>
      </c>
    </row>
    <row r="22" spans="2:8">
      <c r="B22" s="482"/>
      <c r="C22" s="488" t="s">
        <v>469</v>
      </c>
      <c r="D22" s="499"/>
      <c r="E22" s="499"/>
      <c r="F22" s="500"/>
      <c r="G22" s="502"/>
      <c r="H22" s="490">
        <f t="shared" si="2"/>
        <v>0</v>
      </c>
    </row>
    <row r="23" spans="2:8">
      <c r="B23" s="482"/>
      <c r="C23" s="481" t="s">
        <v>470</v>
      </c>
      <c r="D23" s="499"/>
      <c r="E23" s="499"/>
      <c r="F23" s="500"/>
      <c r="G23" s="502"/>
      <c r="H23" s="490">
        <f t="shared" si="2"/>
        <v>0</v>
      </c>
    </row>
    <row r="24" spans="2:8">
      <c r="B24" s="482"/>
      <c r="C24" s="481" t="s">
        <v>471</v>
      </c>
      <c r="D24" s="499"/>
      <c r="E24" s="499"/>
      <c r="F24" s="500"/>
      <c r="G24" s="502"/>
      <c r="H24" s="490">
        <f t="shared" si="2"/>
        <v>0</v>
      </c>
    </row>
    <row r="25" spans="2:8">
      <c r="B25" s="482"/>
      <c r="C25" s="481" t="s">
        <v>472</v>
      </c>
      <c r="D25" s="489"/>
      <c r="E25" s="489"/>
      <c r="F25" s="483"/>
      <c r="G25" s="503"/>
      <c r="H25" s="490"/>
    </row>
    <row r="26" spans="2:8">
      <c r="B26" s="482"/>
      <c r="C26" s="494" t="s">
        <v>473</v>
      </c>
      <c r="D26" s="499"/>
      <c r="E26" s="499"/>
      <c r="F26" s="500"/>
      <c r="G26" s="502"/>
      <c r="H26" s="490">
        <f t="shared" ref="H26:H28" si="3">F26*G26</f>
        <v>0</v>
      </c>
    </row>
    <row r="27" spans="2:8">
      <c r="B27" s="482"/>
      <c r="C27" s="494" t="s">
        <v>474</v>
      </c>
      <c r="D27" s="499"/>
      <c r="E27" s="499"/>
      <c r="F27" s="500"/>
      <c r="G27" s="502"/>
      <c r="H27" s="490">
        <f t="shared" si="3"/>
        <v>0</v>
      </c>
    </row>
    <row r="28" spans="2:8">
      <c r="B28" s="482"/>
      <c r="C28" s="494" t="s">
        <v>475</v>
      </c>
      <c r="D28" s="499"/>
      <c r="E28" s="499"/>
      <c r="F28" s="500"/>
      <c r="G28" s="502"/>
      <c r="H28" s="490">
        <f t="shared" si="3"/>
        <v>0</v>
      </c>
    </row>
    <row r="29" spans="2:8">
      <c r="B29" s="482"/>
      <c r="C29" s="481" t="s">
        <v>476</v>
      </c>
      <c r="D29" s="501"/>
      <c r="E29" s="499"/>
      <c r="F29" s="500"/>
      <c r="G29" s="502"/>
      <c r="H29" s="490">
        <f t="shared" si="2"/>
        <v>0</v>
      </c>
    </row>
    <row r="30" spans="2:8">
      <c r="B30" s="482"/>
      <c r="C30" s="481" t="s">
        <v>477</v>
      </c>
      <c r="D30" s="499"/>
      <c r="E30" s="499"/>
      <c r="F30" s="500"/>
      <c r="G30" s="502"/>
      <c r="H30" s="490">
        <f t="shared" si="2"/>
        <v>0</v>
      </c>
    </row>
    <row r="31" spans="2:8">
      <c r="B31" s="482"/>
      <c r="C31" s="481" t="s">
        <v>478</v>
      </c>
      <c r="D31" s="489"/>
      <c r="E31" s="489"/>
      <c r="F31" s="483"/>
      <c r="G31" s="503"/>
      <c r="H31" s="490"/>
    </row>
    <row r="32" spans="2:8">
      <c r="B32" s="482"/>
      <c r="C32" s="494" t="s">
        <v>479</v>
      </c>
      <c r="D32" s="499"/>
      <c r="E32" s="499"/>
      <c r="F32" s="500"/>
      <c r="G32" s="502"/>
      <c r="H32" s="490">
        <f t="shared" si="2"/>
        <v>0</v>
      </c>
    </row>
    <row r="33" spans="2:8">
      <c r="B33" s="482"/>
      <c r="C33" s="494" t="s">
        <v>480</v>
      </c>
      <c r="D33" s="499"/>
      <c r="E33" s="499"/>
      <c r="F33" s="500"/>
      <c r="G33" s="502"/>
      <c r="H33" s="490">
        <f t="shared" si="2"/>
        <v>0</v>
      </c>
    </row>
    <row r="34" spans="2:8">
      <c r="B34" s="482"/>
      <c r="C34" s="494" t="s">
        <v>481</v>
      </c>
      <c r="D34" s="499"/>
      <c r="E34" s="499"/>
      <c r="F34" s="500"/>
      <c r="G34" s="502"/>
      <c r="H34" s="490">
        <f t="shared" si="2"/>
        <v>0</v>
      </c>
    </row>
    <row r="35" spans="2:8">
      <c r="B35" s="482"/>
      <c r="C35" s="494" t="s">
        <v>482</v>
      </c>
      <c r="D35" s="499"/>
      <c r="E35" s="499"/>
      <c r="F35" s="500"/>
      <c r="G35" s="502"/>
      <c r="H35" s="490">
        <f t="shared" si="2"/>
        <v>0</v>
      </c>
    </row>
    <row r="36" spans="2:8">
      <c r="B36" s="482"/>
      <c r="C36" s="494" t="s">
        <v>483</v>
      </c>
      <c r="D36" s="499"/>
      <c r="E36" s="499"/>
      <c r="F36" s="500"/>
      <c r="G36" s="502"/>
      <c r="H36" s="490">
        <f t="shared" si="2"/>
        <v>0</v>
      </c>
    </row>
    <row r="37" spans="2:8">
      <c r="B37" s="482"/>
      <c r="C37" s="494" t="s">
        <v>484</v>
      </c>
      <c r="D37" s="499"/>
      <c r="E37" s="499"/>
      <c r="F37" s="500"/>
      <c r="G37" s="502"/>
      <c r="H37" s="490">
        <f t="shared" si="2"/>
        <v>0</v>
      </c>
    </row>
    <row r="38" spans="2:8">
      <c r="B38" s="482"/>
      <c r="C38" s="494" t="s">
        <v>485</v>
      </c>
      <c r="D38" s="499"/>
      <c r="E38" s="499"/>
      <c r="F38" s="500"/>
      <c r="G38" s="502"/>
      <c r="H38" s="490">
        <f t="shared" si="2"/>
        <v>0</v>
      </c>
    </row>
    <row r="39" spans="2:8">
      <c r="B39" s="482"/>
      <c r="C39" s="494" t="s">
        <v>486</v>
      </c>
      <c r="D39" s="499"/>
      <c r="E39" s="499"/>
      <c r="F39" s="500"/>
      <c r="G39" s="502"/>
      <c r="H39" s="490">
        <f t="shared" si="2"/>
        <v>0</v>
      </c>
    </row>
    <row r="40" spans="2:8">
      <c r="B40" s="482"/>
      <c r="C40" s="488" t="s">
        <v>487</v>
      </c>
      <c r="D40" s="499"/>
      <c r="E40" s="499"/>
      <c r="F40" s="500"/>
      <c r="G40" s="502"/>
      <c r="H40" s="490">
        <f t="shared" si="2"/>
        <v>0</v>
      </c>
    </row>
    <row r="41" spans="2:8">
      <c r="B41" s="482"/>
      <c r="C41" s="488" t="s">
        <v>488</v>
      </c>
      <c r="D41" s="499"/>
      <c r="E41" s="499"/>
      <c r="F41" s="500"/>
      <c r="G41" s="502"/>
      <c r="H41" s="490">
        <f t="shared" si="2"/>
        <v>0</v>
      </c>
    </row>
    <row r="42" spans="2:8">
      <c r="B42" s="482"/>
      <c r="C42" s="488" t="s">
        <v>489</v>
      </c>
      <c r="D42" s="499"/>
      <c r="E42" s="499"/>
      <c r="F42" s="500"/>
      <c r="G42" s="502"/>
      <c r="H42" s="490">
        <f t="shared" si="2"/>
        <v>0</v>
      </c>
    </row>
    <row r="43" spans="2:8">
      <c r="B43" s="482"/>
      <c r="C43" s="488" t="s">
        <v>490</v>
      </c>
      <c r="D43" s="499"/>
      <c r="E43" s="499"/>
      <c r="F43" s="500"/>
      <c r="G43" s="502"/>
      <c r="H43" s="490">
        <f t="shared" si="2"/>
        <v>0</v>
      </c>
    </row>
    <row r="44" spans="2:8">
      <c r="B44" s="482"/>
      <c r="C44" s="488" t="s">
        <v>491</v>
      </c>
      <c r="D44" s="499"/>
      <c r="E44" s="499"/>
      <c r="F44" s="500"/>
      <c r="G44" s="502"/>
      <c r="H44" s="490">
        <f t="shared" si="2"/>
        <v>0</v>
      </c>
    </row>
    <row r="45" spans="2:8">
      <c r="B45" s="482"/>
      <c r="C45" s="488" t="s">
        <v>492</v>
      </c>
      <c r="D45" s="499"/>
      <c r="E45" s="499"/>
      <c r="F45" s="500"/>
      <c r="G45" s="502"/>
      <c r="H45" s="490">
        <f t="shared" si="2"/>
        <v>0</v>
      </c>
    </row>
    <row r="46" spans="2:8">
      <c r="B46" s="482"/>
      <c r="D46" s="489"/>
      <c r="E46" s="489"/>
      <c r="F46" s="483"/>
      <c r="G46" s="503"/>
      <c r="H46" s="490"/>
    </row>
    <row r="47" spans="2:8" ht="15" thickBot="1">
      <c r="B47" s="484" t="s">
        <v>493</v>
      </c>
      <c r="C47" s="493"/>
      <c r="D47" s="486"/>
      <c r="E47" s="486"/>
      <c r="F47" s="487"/>
      <c r="G47" s="504"/>
      <c r="H47" s="492"/>
    </row>
    <row r="48" spans="2:8">
      <c r="B48" s="482"/>
      <c r="C48" s="481" t="s">
        <v>494</v>
      </c>
      <c r="D48" s="499"/>
      <c r="E48" s="499"/>
      <c r="F48" s="500"/>
      <c r="G48" s="502"/>
      <c r="H48" s="490">
        <f t="shared" ref="H48:H65" si="4">F48*G48</f>
        <v>0</v>
      </c>
    </row>
    <row r="49" spans="2:8">
      <c r="B49" s="482"/>
      <c r="C49" s="481" t="s">
        <v>495</v>
      </c>
      <c r="D49" s="499"/>
      <c r="E49" s="499"/>
      <c r="F49" s="500"/>
      <c r="G49" s="502"/>
      <c r="H49" s="490">
        <f t="shared" si="4"/>
        <v>0</v>
      </c>
    </row>
    <row r="50" spans="2:8">
      <c r="B50" s="482"/>
      <c r="C50" s="481" t="s">
        <v>496</v>
      </c>
      <c r="D50" s="499"/>
      <c r="E50" s="499"/>
      <c r="F50" s="500"/>
      <c r="G50" s="502"/>
      <c r="H50" s="490">
        <f t="shared" si="4"/>
        <v>0</v>
      </c>
    </row>
    <row r="51" spans="2:8">
      <c r="B51" s="482"/>
      <c r="C51" s="481" t="s">
        <v>497</v>
      </c>
      <c r="D51" s="499"/>
      <c r="E51" s="499"/>
      <c r="F51" s="500"/>
      <c r="G51" s="502"/>
      <c r="H51" s="490">
        <f t="shared" si="4"/>
        <v>0</v>
      </c>
    </row>
    <row r="52" spans="2:8">
      <c r="B52" s="482"/>
      <c r="C52" s="481" t="s">
        <v>472</v>
      </c>
      <c r="D52" s="489"/>
      <c r="E52" s="489"/>
      <c r="F52" s="483"/>
      <c r="G52" s="503"/>
      <c r="H52" s="490"/>
    </row>
    <row r="53" spans="2:8">
      <c r="B53" s="482"/>
      <c r="C53" s="494" t="s">
        <v>473</v>
      </c>
      <c r="D53" s="499"/>
      <c r="E53" s="499"/>
      <c r="F53" s="500"/>
      <c r="G53" s="502"/>
      <c r="H53" s="490">
        <f t="shared" ref="H53:H55" si="5">F53*G53</f>
        <v>0</v>
      </c>
    </row>
    <row r="54" spans="2:8">
      <c r="B54" s="482"/>
      <c r="C54" s="494" t="s">
        <v>474</v>
      </c>
      <c r="D54" s="499"/>
      <c r="E54" s="499"/>
      <c r="F54" s="500"/>
      <c r="G54" s="502"/>
      <c r="H54" s="490">
        <f t="shared" si="5"/>
        <v>0</v>
      </c>
    </row>
    <row r="55" spans="2:8">
      <c r="B55" s="482"/>
      <c r="C55" s="494" t="s">
        <v>475</v>
      </c>
      <c r="D55" s="499"/>
      <c r="E55" s="499"/>
      <c r="F55" s="500"/>
      <c r="G55" s="502"/>
      <c r="H55" s="490">
        <f t="shared" si="5"/>
        <v>0</v>
      </c>
    </row>
    <row r="56" spans="2:8">
      <c r="B56" s="482"/>
      <c r="C56" s="481" t="s">
        <v>476</v>
      </c>
      <c r="D56" s="499"/>
      <c r="E56" s="499"/>
      <c r="F56" s="500"/>
      <c r="G56" s="502"/>
      <c r="H56" s="490">
        <f t="shared" si="4"/>
        <v>0</v>
      </c>
    </row>
    <row r="57" spans="2:8">
      <c r="B57" s="482"/>
      <c r="C57" s="481" t="s">
        <v>478</v>
      </c>
      <c r="D57" s="489"/>
      <c r="E57" s="489"/>
      <c r="F57" s="483"/>
      <c r="G57" s="503"/>
      <c r="H57" s="490"/>
    </row>
    <row r="58" spans="2:8">
      <c r="B58" s="482"/>
      <c r="C58" s="494" t="s">
        <v>479</v>
      </c>
      <c r="D58" s="499"/>
      <c r="E58" s="499"/>
      <c r="F58" s="500"/>
      <c r="G58" s="502"/>
      <c r="H58" s="490">
        <f t="shared" si="4"/>
        <v>0</v>
      </c>
    </row>
    <row r="59" spans="2:8">
      <c r="B59" s="482"/>
      <c r="C59" s="494" t="s">
        <v>480</v>
      </c>
      <c r="D59" s="499"/>
      <c r="E59" s="499"/>
      <c r="F59" s="500"/>
      <c r="G59" s="502"/>
      <c r="H59" s="490">
        <f t="shared" si="4"/>
        <v>0</v>
      </c>
    </row>
    <row r="60" spans="2:8">
      <c r="B60" s="482"/>
      <c r="C60" s="494" t="s">
        <v>481</v>
      </c>
      <c r="D60" s="499"/>
      <c r="E60" s="499"/>
      <c r="F60" s="500"/>
      <c r="G60" s="502"/>
      <c r="H60" s="490">
        <f t="shared" si="4"/>
        <v>0</v>
      </c>
    </row>
    <row r="61" spans="2:8">
      <c r="B61" s="482"/>
      <c r="C61" s="494" t="s">
        <v>482</v>
      </c>
      <c r="D61" s="499"/>
      <c r="E61" s="499"/>
      <c r="F61" s="500"/>
      <c r="G61" s="502"/>
      <c r="H61" s="490">
        <f t="shared" si="4"/>
        <v>0</v>
      </c>
    </row>
    <row r="62" spans="2:8">
      <c r="B62" s="482"/>
      <c r="C62" s="494" t="s">
        <v>483</v>
      </c>
      <c r="D62" s="499"/>
      <c r="E62" s="499"/>
      <c r="F62" s="500"/>
      <c r="G62" s="502"/>
      <c r="H62" s="490">
        <f t="shared" si="4"/>
        <v>0</v>
      </c>
    </row>
    <row r="63" spans="2:8">
      <c r="B63" s="482"/>
      <c r="C63" s="494" t="s">
        <v>484</v>
      </c>
      <c r="D63" s="499"/>
      <c r="E63" s="499"/>
      <c r="F63" s="500"/>
      <c r="G63" s="502"/>
      <c r="H63" s="490">
        <f t="shared" si="4"/>
        <v>0</v>
      </c>
    </row>
    <row r="64" spans="2:8">
      <c r="B64" s="482"/>
      <c r="C64" s="494" t="s">
        <v>485</v>
      </c>
      <c r="D64" s="499"/>
      <c r="E64" s="499"/>
      <c r="F64" s="500"/>
      <c r="G64" s="502"/>
      <c r="H64" s="490">
        <f t="shared" si="4"/>
        <v>0</v>
      </c>
    </row>
    <row r="65" spans="2:8">
      <c r="B65" s="482"/>
      <c r="C65" s="494" t="s">
        <v>486</v>
      </c>
      <c r="D65" s="499"/>
      <c r="E65" s="499"/>
      <c r="F65" s="500"/>
      <c r="G65" s="502"/>
      <c r="H65" s="490">
        <f t="shared" si="4"/>
        <v>0</v>
      </c>
    </row>
    <row r="66" spans="2:8">
      <c r="B66" s="482"/>
      <c r="D66" s="489"/>
      <c r="E66" s="489"/>
      <c r="F66" s="483"/>
      <c r="G66" s="503"/>
      <c r="H66" s="490"/>
    </row>
    <row r="67" spans="2:8">
      <c r="B67" s="482"/>
      <c r="D67" s="489"/>
      <c r="E67" s="489"/>
      <c r="F67" s="483"/>
      <c r="G67" s="503"/>
      <c r="H67" s="490"/>
    </row>
    <row r="68" spans="2:8" ht="15" thickBot="1">
      <c r="B68" s="484" t="s">
        <v>498</v>
      </c>
      <c r="C68" s="493"/>
      <c r="D68" s="486"/>
      <c r="E68" s="486"/>
      <c r="F68" s="487"/>
      <c r="G68" s="504"/>
      <c r="H68" s="492"/>
    </row>
    <row r="69" spans="2:8">
      <c r="B69" s="482"/>
      <c r="C69" s="481" t="s">
        <v>499</v>
      </c>
      <c r="D69" s="499"/>
      <c r="E69" s="499"/>
      <c r="F69" s="500"/>
      <c r="G69" s="502"/>
      <c r="H69" s="490">
        <f t="shared" ref="H69:H74" si="6">F69*G69</f>
        <v>0</v>
      </c>
    </row>
    <row r="70" spans="2:8">
      <c r="B70" s="482"/>
      <c r="C70" s="481" t="s">
        <v>500</v>
      </c>
      <c r="D70" s="499"/>
      <c r="E70" s="499"/>
      <c r="F70" s="500"/>
      <c r="G70" s="502"/>
      <c r="H70" s="490">
        <f t="shared" si="6"/>
        <v>0</v>
      </c>
    </row>
    <row r="71" spans="2:8">
      <c r="B71" s="482"/>
      <c r="C71" s="481" t="s">
        <v>501</v>
      </c>
      <c r="D71" s="499"/>
      <c r="E71" s="499"/>
      <c r="F71" s="500"/>
      <c r="G71" s="502"/>
      <c r="H71" s="490">
        <f t="shared" si="6"/>
        <v>0</v>
      </c>
    </row>
    <row r="72" spans="2:8">
      <c r="B72" s="482"/>
      <c r="C72" s="481" t="s">
        <v>502</v>
      </c>
      <c r="D72" s="499"/>
      <c r="E72" s="499"/>
      <c r="F72" s="500"/>
      <c r="G72" s="502"/>
      <c r="H72" s="490">
        <f t="shared" si="6"/>
        <v>0</v>
      </c>
    </row>
    <row r="73" spans="2:8">
      <c r="B73" s="482"/>
      <c r="C73" s="481" t="s">
        <v>503</v>
      </c>
      <c r="D73" s="499"/>
      <c r="E73" s="499"/>
      <c r="F73" s="500"/>
      <c r="G73" s="502"/>
      <c r="H73" s="490">
        <f t="shared" si="6"/>
        <v>0</v>
      </c>
    </row>
    <row r="74" spans="2:8">
      <c r="B74" s="482"/>
      <c r="C74" s="481" t="s">
        <v>504</v>
      </c>
      <c r="D74" s="499"/>
      <c r="E74" s="499"/>
      <c r="F74" s="500"/>
      <c r="G74" s="502"/>
      <c r="H74" s="490">
        <f t="shared" si="6"/>
        <v>0</v>
      </c>
    </row>
    <row r="75" spans="2:8">
      <c r="B75" s="482"/>
      <c r="D75" s="489"/>
      <c r="E75" s="489"/>
      <c r="F75" s="483"/>
      <c r="G75" s="503"/>
      <c r="H75" s="490"/>
    </row>
    <row r="76" spans="2:8">
      <c r="B76" s="482"/>
      <c r="D76" s="489"/>
      <c r="E76" s="489"/>
      <c r="F76" s="483"/>
      <c r="G76" s="503"/>
      <c r="H76" s="490"/>
    </row>
    <row r="77" spans="2:8" ht="15" thickBot="1">
      <c r="B77" s="484" t="s">
        <v>505</v>
      </c>
      <c r="C77" s="493"/>
      <c r="D77" s="486"/>
      <c r="E77" s="486"/>
      <c r="F77" s="487"/>
      <c r="G77" s="504"/>
      <c r="H77" s="492"/>
    </row>
    <row r="78" spans="2:8">
      <c r="B78" s="482"/>
      <c r="C78" s="481" t="s">
        <v>506</v>
      </c>
      <c r="D78" s="489"/>
      <c r="E78" s="489"/>
      <c r="F78" s="483"/>
      <c r="G78" s="503"/>
      <c r="H78" s="490"/>
    </row>
    <row r="79" spans="2:8">
      <c r="B79" s="482"/>
      <c r="C79" s="481" t="s">
        <v>507</v>
      </c>
      <c r="D79" s="499"/>
      <c r="E79" s="499"/>
      <c r="F79" s="500"/>
      <c r="G79" s="502"/>
      <c r="H79" s="490">
        <f t="shared" ref="H79:H90" si="7">F79*G79</f>
        <v>0</v>
      </c>
    </row>
    <row r="80" spans="2:8">
      <c r="B80" s="482"/>
      <c r="C80" s="481" t="s">
        <v>508</v>
      </c>
      <c r="D80" s="499"/>
      <c r="E80" s="499"/>
      <c r="F80" s="500"/>
      <c r="G80" s="502"/>
      <c r="H80" s="490">
        <f t="shared" si="7"/>
        <v>0</v>
      </c>
    </row>
    <row r="81" spans="2:8">
      <c r="B81" s="482"/>
      <c r="C81" s="494" t="s">
        <v>398</v>
      </c>
      <c r="D81" s="499"/>
      <c r="E81" s="499"/>
      <c r="F81" s="500"/>
      <c r="G81" s="502"/>
      <c r="H81" s="490">
        <f t="shared" si="7"/>
        <v>0</v>
      </c>
    </row>
    <row r="82" spans="2:8">
      <c r="B82" s="482"/>
      <c r="C82" s="481" t="s">
        <v>509</v>
      </c>
      <c r="D82" s="499"/>
      <c r="E82" s="499"/>
      <c r="F82" s="500"/>
      <c r="G82" s="502"/>
      <c r="H82" s="490">
        <f t="shared" si="7"/>
        <v>0</v>
      </c>
    </row>
    <row r="83" spans="2:8">
      <c r="B83" s="482"/>
      <c r="C83" s="481" t="s">
        <v>510</v>
      </c>
      <c r="D83" s="489"/>
      <c r="E83" s="489"/>
      <c r="F83" s="483"/>
      <c r="G83" s="503"/>
      <c r="H83" s="490"/>
    </row>
    <row r="84" spans="2:8">
      <c r="B84" s="482"/>
      <c r="C84" s="481" t="s">
        <v>507</v>
      </c>
      <c r="D84" s="499"/>
      <c r="E84" s="499"/>
      <c r="F84" s="500"/>
      <c r="G84" s="502"/>
      <c r="H84" s="490">
        <f t="shared" si="7"/>
        <v>0</v>
      </c>
    </row>
    <row r="85" spans="2:8">
      <c r="B85" s="482"/>
      <c r="C85" s="481" t="s">
        <v>508</v>
      </c>
      <c r="D85" s="499"/>
      <c r="E85" s="499"/>
      <c r="F85" s="500"/>
      <c r="G85" s="502"/>
      <c r="H85" s="490">
        <f t="shared" si="7"/>
        <v>0</v>
      </c>
    </row>
    <row r="86" spans="2:8">
      <c r="B86" s="482"/>
      <c r="C86" s="494" t="s">
        <v>398</v>
      </c>
      <c r="D86" s="499"/>
      <c r="E86" s="499"/>
      <c r="F86" s="500"/>
      <c r="G86" s="502"/>
      <c r="H86" s="490">
        <f t="shared" si="7"/>
        <v>0</v>
      </c>
    </row>
    <row r="87" spans="2:8">
      <c r="B87" s="482"/>
      <c r="C87" s="481" t="s">
        <v>509</v>
      </c>
      <c r="D87" s="499"/>
      <c r="E87" s="499"/>
      <c r="F87" s="500"/>
      <c r="G87" s="502"/>
      <c r="H87" s="490">
        <f t="shared" si="7"/>
        <v>0</v>
      </c>
    </row>
    <row r="88" spans="2:8">
      <c r="B88" s="482"/>
      <c r="C88" s="481" t="s">
        <v>511</v>
      </c>
      <c r="D88" s="499"/>
      <c r="E88" s="499"/>
      <c r="F88" s="500"/>
      <c r="G88" s="502"/>
      <c r="H88" s="490">
        <f t="shared" si="7"/>
        <v>0</v>
      </c>
    </row>
    <row r="89" spans="2:8">
      <c r="B89" s="482"/>
      <c r="C89" s="481" t="s">
        <v>512</v>
      </c>
      <c r="D89" s="499"/>
      <c r="E89" s="499"/>
      <c r="F89" s="500"/>
      <c r="G89" s="502"/>
      <c r="H89" s="490">
        <f t="shared" si="7"/>
        <v>0</v>
      </c>
    </row>
    <row r="90" spans="2:8">
      <c r="B90" s="482"/>
      <c r="C90" s="481" t="s">
        <v>369</v>
      </c>
      <c r="D90" s="499"/>
      <c r="E90" s="499"/>
      <c r="F90" s="500"/>
      <c r="G90" s="502"/>
      <c r="H90" s="490">
        <f t="shared" si="7"/>
        <v>0</v>
      </c>
    </row>
    <row r="91" spans="2:8">
      <c r="B91" s="482"/>
      <c r="D91" s="489"/>
      <c r="E91" s="489"/>
      <c r="F91" s="483"/>
      <c r="G91" s="505"/>
      <c r="H91" s="483"/>
    </row>
    <row r="92" spans="2:8">
      <c r="B92" s="482"/>
      <c r="D92" s="489"/>
      <c r="E92" s="489"/>
      <c r="F92" s="483"/>
      <c r="G92" s="505"/>
      <c r="H92" s="483"/>
    </row>
    <row r="93" spans="2:8" ht="15" thickBot="1">
      <c r="B93" s="484" t="s">
        <v>368</v>
      </c>
      <c r="C93" s="493"/>
      <c r="D93" s="486"/>
      <c r="E93" s="486"/>
      <c r="F93" s="487"/>
      <c r="G93" s="506"/>
      <c r="H93" s="487"/>
    </row>
    <row r="94" spans="2:8">
      <c r="B94" s="482"/>
      <c r="C94" s="481" t="s">
        <v>513</v>
      </c>
      <c r="D94" s="499"/>
      <c r="E94" s="499"/>
      <c r="F94" s="500"/>
      <c r="G94" s="502"/>
      <c r="H94" s="490">
        <f t="shared" ref="H94:H97" si="8">F94*G94</f>
        <v>0</v>
      </c>
    </row>
    <row r="95" spans="2:8">
      <c r="B95" s="482"/>
      <c r="C95" s="481" t="s">
        <v>514</v>
      </c>
      <c r="D95" s="501"/>
      <c r="E95" s="501"/>
      <c r="F95" s="500"/>
      <c r="G95" s="502"/>
      <c r="H95" s="490">
        <f t="shared" si="8"/>
        <v>0</v>
      </c>
    </row>
    <row r="96" spans="2:8">
      <c r="B96" s="482"/>
      <c r="C96" s="481" t="s">
        <v>515</v>
      </c>
      <c r="D96" s="501"/>
      <c r="E96" s="501"/>
      <c r="F96" s="500"/>
      <c r="G96" s="502"/>
      <c r="H96" s="490">
        <f t="shared" si="8"/>
        <v>0</v>
      </c>
    </row>
    <row r="97" spans="2:8">
      <c r="B97" s="482"/>
      <c r="C97" s="481" t="s">
        <v>516</v>
      </c>
      <c r="D97" s="501"/>
      <c r="E97" s="501"/>
      <c r="F97" s="500"/>
      <c r="G97" s="502"/>
      <c r="H97" s="490">
        <f t="shared" si="8"/>
        <v>0</v>
      </c>
    </row>
    <row r="98" spans="2:8">
      <c r="B98" s="482"/>
      <c r="F98" s="489"/>
      <c r="G98" s="507"/>
      <c r="H98" s="489"/>
    </row>
  </sheetData>
  <mergeCells count="2">
    <mergeCell ref="B1:H1"/>
    <mergeCell ref="B2:H2"/>
  </mergeCells>
  <conditionalFormatting sqref="D6:G12 D16:G17 D21:G24 D26:G30 D32:G45 D48:G51 D53:G56 D58:G65 D69:G74 D79:G82 D84:G90 D94:G97">
    <cfRule type="expression" dxfId="0" priority="1">
      <formula>NOT(ISBLANK(D6))</formula>
    </cfRule>
  </conditionalFormatting>
  <dataValidations count="1">
    <dataValidation type="decimal" operator="greaterThanOrEqual" allowBlank="1" showInputMessage="1" showErrorMessage="1" sqref="F6:G1048576" xr:uid="{5292B09C-E9BC-4D22-A3C6-4884E216348B}">
      <formula1>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9D32-47D7-4424-B23A-9AD665A03C88}">
  <sheetPr codeName="Sheet7">
    <tabColor theme="1"/>
    <pageSetUpPr fitToPage="1"/>
  </sheetPr>
  <dimension ref="A1:I6575"/>
  <sheetViews>
    <sheetView zoomScale="85" zoomScaleNormal="85" workbookViewId="0"/>
  </sheetViews>
  <sheetFormatPr defaultRowHeight="14.5"/>
  <cols>
    <col min="1" max="1" width="12" bestFit="1" customWidth="1"/>
    <col min="2" max="2" width="12.1796875" bestFit="1" customWidth="1"/>
    <col min="3" max="3" width="15.81640625" customWidth="1"/>
    <col min="4" max="4" width="20.1796875" bestFit="1" customWidth="1"/>
    <col min="5" max="5" width="9.81640625" bestFit="1" customWidth="1"/>
    <col min="6" max="6" width="19.7265625" bestFit="1" customWidth="1"/>
    <col min="7" max="7" width="20.54296875" bestFit="1" customWidth="1"/>
    <col min="8" max="8" width="17.54296875" bestFit="1" customWidth="1"/>
    <col min="9" max="9" width="12.1796875" bestFit="1" customWidth="1"/>
  </cols>
  <sheetData>
    <row r="1" spans="1:9">
      <c r="A1" s="2" t="s">
        <v>594</v>
      </c>
    </row>
    <row r="3" spans="1:9" s="2" customFormat="1">
      <c r="A3" s="547" t="s">
        <v>537</v>
      </c>
      <c r="B3" s="547" t="s">
        <v>538</v>
      </c>
      <c r="C3" s="547" t="s">
        <v>539</v>
      </c>
      <c r="D3" s="547" t="s">
        <v>601</v>
      </c>
      <c r="E3" s="547" t="s">
        <v>540</v>
      </c>
      <c r="F3" s="547" t="s">
        <v>541</v>
      </c>
      <c r="G3" s="547" t="s">
        <v>542</v>
      </c>
      <c r="H3" s="547" t="s">
        <v>595</v>
      </c>
      <c r="I3" s="547" t="s">
        <v>543</v>
      </c>
    </row>
    <row r="4" spans="1:9">
      <c r="A4" s="359">
        <v>34001</v>
      </c>
      <c r="B4" s="359" t="s">
        <v>79</v>
      </c>
      <c r="C4" s="360">
        <v>340010001001</v>
      </c>
      <c r="D4" s="359">
        <v>0</v>
      </c>
      <c r="E4" s="359">
        <v>323</v>
      </c>
      <c r="F4" s="359">
        <v>0</v>
      </c>
      <c r="G4" s="359">
        <v>0</v>
      </c>
      <c r="H4" s="361">
        <v>0</v>
      </c>
      <c r="I4" s="361">
        <v>0</v>
      </c>
    </row>
    <row r="5" spans="1:9">
      <c r="A5" s="359">
        <v>34001</v>
      </c>
      <c r="B5" s="359" t="s">
        <v>79</v>
      </c>
      <c r="C5" s="360">
        <v>340010001002</v>
      </c>
      <c r="D5" s="359">
        <v>0</v>
      </c>
      <c r="E5" s="359">
        <v>274</v>
      </c>
      <c r="F5" s="359">
        <v>0</v>
      </c>
      <c r="G5" s="359">
        <v>0</v>
      </c>
      <c r="H5" s="361">
        <v>0</v>
      </c>
      <c r="I5" s="361">
        <v>0</v>
      </c>
    </row>
    <row r="6" spans="1:9">
      <c r="A6" s="359">
        <v>34001</v>
      </c>
      <c r="B6" s="359" t="s">
        <v>79</v>
      </c>
      <c r="C6" s="360">
        <v>340010002001</v>
      </c>
      <c r="D6" s="359">
        <v>0</v>
      </c>
      <c r="E6" s="359">
        <v>216</v>
      </c>
      <c r="F6" s="359">
        <v>0</v>
      </c>
      <c r="G6" s="359">
        <v>0</v>
      </c>
      <c r="H6" s="361">
        <v>0</v>
      </c>
      <c r="I6" s="361">
        <v>0</v>
      </c>
    </row>
    <row r="7" spans="1:9">
      <c r="A7" s="359">
        <v>34001</v>
      </c>
      <c r="B7" s="359" t="s">
        <v>79</v>
      </c>
      <c r="C7" s="360">
        <v>340010002002</v>
      </c>
      <c r="D7" s="359">
        <v>0</v>
      </c>
      <c r="E7" s="359">
        <v>261</v>
      </c>
      <c r="F7" s="359">
        <v>0</v>
      </c>
      <c r="G7" s="359">
        <v>0</v>
      </c>
      <c r="H7" s="361">
        <v>0</v>
      </c>
      <c r="I7" s="361">
        <v>0</v>
      </c>
    </row>
    <row r="8" spans="1:9">
      <c r="A8" s="359">
        <v>34001</v>
      </c>
      <c r="B8" s="359" t="s">
        <v>79</v>
      </c>
      <c r="C8" s="360">
        <v>340010002003</v>
      </c>
      <c r="D8" s="359">
        <v>0</v>
      </c>
      <c r="E8" s="359">
        <v>234</v>
      </c>
      <c r="F8" s="359">
        <v>0</v>
      </c>
      <c r="G8" s="359">
        <v>0</v>
      </c>
      <c r="H8" s="361">
        <v>0</v>
      </c>
      <c r="I8" s="361">
        <v>0</v>
      </c>
    </row>
    <row r="9" spans="1:9">
      <c r="A9" s="359">
        <v>34001</v>
      </c>
      <c r="B9" s="359" t="s">
        <v>79</v>
      </c>
      <c r="C9" s="360">
        <v>340010003001</v>
      </c>
      <c r="D9" s="359">
        <v>1</v>
      </c>
      <c r="E9" s="359">
        <v>154</v>
      </c>
      <c r="F9" s="359">
        <v>1</v>
      </c>
      <c r="G9" s="359">
        <v>0</v>
      </c>
      <c r="H9" s="361">
        <v>8263.2099999999991</v>
      </c>
      <c r="I9" s="361">
        <v>8263.2099999999991</v>
      </c>
    </row>
    <row r="10" spans="1:9">
      <c r="A10" s="359">
        <v>34001</v>
      </c>
      <c r="B10" s="359" t="s">
        <v>79</v>
      </c>
      <c r="C10" s="360">
        <v>340010003002</v>
      </c>
      <c r="D10" s="359">
        <v>0</v>
      </c>
      <c r="E10" s="359">
        <v>194</v>
      </c>
      <c r="F10" s="359">
        <v>0</v>
      </c>
      <c r="G10" s="359">
        <v>0</v>
      </c>
      <c r="H10" s="361">
        <v>0</v>
      </c>
      <c r="I10" s="361">
        <v>0</v>
      </c>
    </row>
    <row r="11" spans="1:9">
      <c r="A11" s="359">
        <v>34001</v>
      </c>
      <c r="B11" s="359" t="s">
        <v>79</v>
      </c>
      <c r="C11" s="360">
        <v>340010003003</v>
      </c>
      <c r="D11" s="359">
        <v>0</v>
      </c>
      <c r="E11" s="359">
        <v>196</v>
      </c>
      <c r="F11" s="359">
        <v>0</v>
      </c>
      <c r="G11" s="359">
        <v>0</v>
      </c>
      <c r="H11" s="361">
        <v>0</v>
      </c>
      <c r="I11" s="361">
        <v>0</v>
      </c>
    </row>
    <row r="12" spans="1:9">
      <c r="A12" s="359">
        <v>34001</v>
      </c>
      <c r="B12" s="359" t="s">
        <v>79</v>
      </c>
      <c r="C12" s="360">
        <v>340010004001</v>
      </c>
      <c r="D12" s="359">
        <v>1</v>
      </c>
      <c r="E12" s="359">
        <v>111</v>
      </c>
      <c r="F12" s="359">
        <v>1</v>
      </c>
      <c r="G12" s="359">
        <v>0</v>
      </c>
      <c r="H12" s="361">
        <v>8263.2099999999991</v>
      </c>
      <c r="I12" s="361">
        <v>8263.2099999999991</v>
      </c>
    </row>
    <row r="13" spans="1:9">
      <c r="A13" s="359">
        <v>34001</v>
      </c>
      <c r="B13" s="359" t="s">
        <v>79</v>
      </c>
      <c r="C13" s="360">
        <v>340010004002</v>
      </c>
      <c r="D13" s="359">
        <v>0</v>
      </c>
      <c r="E13" s="359">
        <v>138</v>
      </c>
      <c r="F13" s="359">
        <v>0</v>
      </c>
      <c r="G13" s="359">
        <v>0</v>
      </c>
      <c r="H13" s="361">
        <v>0</v>
      </c>
      <c r="I13" s="361">
        <v>0</v>
      </c>
    </row>
    <row r="14" spans="1:9">
      <c r="A14" s="359">
        <v>34001</v>
      </c>
      <c r="B14" s="359" t="s">
        <v>79</v>
      </c>
      <c r="C14" s="360">
        <v>340010004003</v>
      </c>
      <c r="D14" s="359">
        <v>0</v>
      </c>
      <c r="E14" s="359">
        <v>139</v>
      </c>
      <c r="F14" s="359">
        <v>0</v>
      </c>
      <c r="G14" s="359">
        <v>0</v>
      </c>
      <c r="H14" s="361">
        <v>0</v>
      </c>
      <c r="I14" s="361">
        <v>0</v>
      </c>
    </row>
    <row r="15" spans="1:9">
      <c r="A15" s="359">
        <v>34001</v>
      </c>
      <c r="B15" s="359" t="s">
        <v>79</v>
      </c>
      <c r="C15" s="360">
        <v>340010005001</v>
      </c>
      <c r="D15" s="359">
        <v>1</v>
      </c>
      <c r="E15" s="359">
        <v>278</v>
      </c>
      <c r="F15" s="359">
        <v>0</v>
      </c>
      <c r="G15" s="359">
        <v>0</v>
      </c>
      <c r="H15" s="361">
        <v>8263.2099999999991</v>
      </c>
      <c r="I15" s="361">
        <v>8263.2099999999991</v>
      </c>
    </row>
    <row r="16" spans="1:9">
      <c r="A16" s="359">
        <v>34001</v>
      </c>
      <c r="B16" s="359" t="s">
        <v>79</v>
      </c>
      <c r="C16" s="360">
        <v>340010005002</v>
      </c>
      <c r="D16" s="359">
        <v>1</v>
      </c>
      <c r="E16" s="359">
        <v>402</v>
      </c>
      <c r="F16" s="359">
        <v>0</v>
      </c>
      <c r="G16" s="359">
        <v>0</v>
      </c>
      <c r="H16" s="361">
        <v>8263.2099999999991</v>
      </c>
      <c r="I16" s="361">
        <v>8263.2099999999991</v>
      </c>
    </row>
    <row r="17" spans="1:9">
      <c r="A17" s="359">
        <v>34001</v>
      </c>
      <c r="B17" s="359" t="s">
        <v>79</v>
      </c>
      <c r="C17" s="360">
        <v>340010011001</v>
      </c>
      <c r="D17" s="359">
        <v>0</v>
      </c>
      <c r="E17" s="359">
        <v>119</v>
      </c>
      <c r="F17" s="359">
        <v>0</v>
      </c>
      <c r="G17" s="359">
        <v>0</v>
      </c>
      <c r="H17" s="361">
        <v>0</v>
      </c>
      <c r="I17" s="361">
        <v>0</v>
      </c>
    </row>
    <row r="18" spans="1:9">
      <c r="A18" s="359">
        <v>34001</v>
      </c>
      <c r="B18" s="359" t="s">
        <v>79</v>
      </c>
      <c r="C18" s="360">
        <v>340010011002</v>
      </c>
      <c r="D18" s="359">
        <v>1</v>
      </c>
      <c r="E18" s="359">
        <v>119</v>
      </c>
      <c r="F18" s="359">
        <v>1</v>
      </c>
      <c r="G18" s="359">
        <v>0</v>
      </c>
      <c r="H18" s="361">
        <v>8263.2099999999991</v>
      </c>
      <c r="I18" s="361">
        <v>8263.2099999999991</v>
      </c>
    </row>
    <row r="19" spans="1:9">
      <c r="A19" s="359">
        <v>34001</v>
      </c>
      <c r="B19" s="359" t="s">
        <v>79</v>
      </c>
      <c r="C19" s="360">
        <v>340010012001</v>
      </c>
      <c r="D19" s="359">
        <v>0</v>
      </c>
      <c r="E19" s="359">
        <v>237</v>
      </c>
      <c r="F19" s="359">
        <v>0</v>
      </c>
      <c r="G19" s="359">
        <v>0</v>
      </c>
      <c r="H19" s="361">
        <v>0</v>
      </c>
      <c r="I19" s="361">
        <v>0</v>
      </c>
    </row>
    <row r="20" spans="1:9">
      <c r="A20" s="359">
        <v>34001</v>
      </c>
      <c r="B20" s="359" t="s">
        <v>79</v>
      </c>
      <c r="C20" s="360">
        <v>340010012002</v>
      </c>
      <c r="D20" s="359">
        <v>0</v>
      </c>
      <c r="E20" s="359">
        <v>336</v>
      </c>
      <c r="F20" s="359">
        <v>0</v>
      </c>
      <c r="G20" s="359">
        <v>0</v>
      </c>
      <c r="H20" s="361">
        <v>0</v>
      </c>
      <c r="I20" s="361">
        <v>0</v>
      </c>
    </row>
    <row r="21" spans="1:9">
      <c r="A21" s="359">
        <v>34001</v>
      </c>
      <c r="B21" s="359" t="s">
        <v>79</v>
      </c>
      <c r="C21" s="360">
        <v>340010012003</v>
      </c>
      <c r="D21" s="359">
        <v>1</v>
      </c>
      <c r="E21" s="359">
        <v>341</v>
      </c>
      <c r="F21" s="359">
        <v>0</v>
      </c>
      <c r="G21" s="359">
        <v>0</v>
      </c>
      <c r="H21" s="361">
        <v>8263.2099999999991</v>
      </c>
      <c r="I21" s="361">
        <v>8263.2099999999991</v>
      </c>
    </row>
    <row r="22" spans="1:9">
      <c r="A22" s="359">
        <v>34001</v>
      </c>
      <c r="B22" s="359" t="s">
        <v>79</v>
      </c>
      <c r="C22" s="360">
        <v>340010013001</v>
      </c>
      <c r="D22" s="359">
        <v>0</v>
      </c>
      <c r="E22" s="359">
        <v>270</v>
      </c>
      <c r="F22" s="359">
        <v>0</v>
      </c>
      <c r="G22" s="359">
        <v>0</v>
      </c>
      <c r="H22" s="361">
        <v>0</v>
      </c>
      <c r="I22" s="361">
        <v>0</v>
      </c>
    </row>
    <row r="23" spans="1:9">
      <c r="A23" s="359">
        <v>34001</v>
      </c>
      <c r="B23" s="359" t="s">
        <v>79</v>
      </c>
      <c r="C23" s="360">
        <v>340010013002</v>
      </c>
      <c r="D23" s="359">
        <v>5</v>
      </c>
      <c r="E23" s="359">
        <v>332</v>
      </c>
      <c r="F23" s="359">
        <v>2</v>
      </c>
      <c r="G23" s="359">
        <v>0</v>
      </c>
      <c r="H23" s="361">
        <v>14787.5</v>
      </c>
      <c r="I23" s="361">
        <v>73937.5</v>
      </c>
    </row>
    <row r="24" spans="1:9">
      <c r="A24" s="359">
        <v>34001</v>
      </c>
      <c r="B24" s="359" t="s">
        <v>79</v>
      </c>
      <c r="C24" s="360">
        <v>340010014001</v>
      </c>
      <c r="D24" s="359">
        <v>2</v>
      </c>
      <c r="E24" s="359">
        <v>71</v>
      </c>
      <c r="F24" s="359">
        <v>3</v>
      </c>
      <c r="G24" s="359">
        <v>0</v>
      </c>
      <c r="H24" s="361">
        <v>3285.87</v>
      </c>
      <c r="I24" s="361">
        <v>6571.74</v>
      </c>
    </row>
    <row r="25" spans="1:9">
      <c r="A25" s="359">
        <v>34001</v>
      </c>
      <c r="B25" s="359" t="s">
        <v>79</v>
      </c>
      <c r="C25" s="360">
        <v>340010014002</v>
      </c>
      <c r="D25" s="359">
        <v>0</v>
      </c>
      <c r="E25" s="359">
        <v>403</v>
      </c>
      <c r="F25" s="359">
        <v>0</v>
      </c>
      <c r="G25" s="359">
        <v>0</v>
      </c>
      <c r="H25" s="361">
        <v>0</v>
      </c>
      <c r="I25" s="361">
        <v>0</v>
      </c>
    </row>
    <row r="26" spans="1:9">
      <c r="A26" s="359">
        <v>34001</v>
      </c>
      <c r="B26" s="359" t="s">
        <v>79</v>
      </c>
      <c r="C26" s="360">
        <v>340010014003</v>
      </c>
      <c r="D26" s="359">
        <v>0</v>
      </c>
      <c r="E26" s="359">
        <v>105</v>
      </c>
      <c r="F26" s="359">
        <v>0</v>
      </c>
      <c r="G26" s="359">
        <v>0</v>
      </c>
      <c r="H26" s="361">
        <v>0</v>
      </c>
      <c r="I26" s="361">
        <v>0</v>
      </c>
    </row>
    <row r="27" spans="1:9">
      <c r="A27" s="359">
        <v>34001</v>
      </c>
      <c r="B27" s="359" t="s">
        <v>79</v>
      </c>
      <c r="C27" s="360">
        <v>340010015001</v>
      </c>
      <c r="D27" s="359">
        <v>0</v>
      </c>
      <c r="E27" s="359">
        <v>152</v>
      </c>
      <c r="F27" s="359">
        <v>0</v>
      </c>
      <c r="G27" s="359">
        <v>0</v>
      </c>
      <c r="H27" s="361">
        <v>0</v>
      </c>
      <c r="I27" s="361">
        <v>0</v>
      </c>
    </row>
    <row r="28" spans="1:9">
      <c r="A28" s="359">
        <v>34001</v>
      </c>
      <c r="B28" s="359" t="s">
        <v>79</v>
      </c>
      <c r="C28" s="360">
        <v>340010015002</v>
      </c>
      <c r="D28" s="359">
        <v>0</v>
      </c>
      <c r="E28" s="359">
        <v>85</v>
      </c>
      <c r="F28" s="359">
        <v>0</v>
      </c>
      <c r="G28" s="359">
        <v>0</v>
      </c>
      <c r="H28" s="361">
        <v>0</v>
      </c>
      <c r="I28" s="361">
        <v>0</v>
      </c>
    </row>
    <row r="29" spans="1:9">
      <c r="A29" s="359">
        <v>34001</v>
      </c>
      <c r="B29" s="359" t="s">
        <v>79</v>
      </c>
      <c r="C29" s="360">
        <v>340010019001</v>
      </c>
      <c r="D29" s="359">
        <v>0</v>
      </c>
      <c r="E29" s="359">
        <v>18</v>
      </c>
      <c r="F29" s="359">
        <v>0</v>
      </c>
      <c r="G29" s="359">
        <v>0</v>
      </c>
      <c r="H29" s="361">
        <v>0</v>
      </c>
      <c r="I29" s="361">
        <v>0</v>
      </c>
    </row>
    <row r="30" spans="1:9">
      <c r="A30" s="359">
        <v>34001</v>
      </c>
      <c r="B30" s="359" t="s">
        <v>79</v>
      </c>
      <c r="C30" s="360">
        <v>340010019002</v>
      </c>
      <c r="D30" s="359">
        <v>0</v>
      </c>
      <c r="E30" s="359">
        <v>53</v>
      </c>
      <c r="F30" s="359">
        <v>0</v>
      </c>
      <c r="G30" s="359">
        <v>0</v>
      </c>
      <c r="H30" s="361">
        <v>0</v>
      </c>
      <c r="I30" s="361">
        <v>0</v>
      </c>
    </row>
    <row r="31" spans="1:9">
      <c r="A31" s="359">
        <v>34001</v>
      </c>
      <c r="B31" s="359" t="s">
        <v>79</v>
      </c>
      <c r="C31" s="360">
        <v>340010023001</v>
      </c>
      <c r="D31" s="359">
        <v>2</v>
      </c>
      <c r="E31" s="359">
        <v>227</v>
      </c>
      <c r="F31" s="359">
        <v>1</v>
      </c>
      <c r="G31" s="359">
        <v>0</v>
      </c>
      <c r="H31" s="361">
        <v>1789.01</v>
      </c>
      <c r="I31" s="361">
        <v>3578.02</v>
      </c>
    </row>
    <row r="32" spans="1:9">
      <c r="A32" s="359">
        <v>34001</v>
      </c>
      <c r="B32" s="359" t="s">
        <v>79</v>
      </c>
      <c r="C32" s="360">
        <v>340010023002</v>
      </c>
      <c r="D32" s="359">
        <v>0</v>
      </c>
      <c r="E32" s="359">
        <v>490</v>
      </c>
      <c r="F32" s="359">
        <v>0</v>
      </c>
      <c r="G32" s="359">
        <v>0</v>
      </c>
      <c r="H32" s="361">
        <v>0</v>
      </c>
      <c r="I32" s="361">
        <v>0</v>
      </c>
    </row>
    <row r="33" spans="1:9">
      <c r="A33" s="359">
        <v>34001</v>
      </c>
      <c r="B33" s="359" t="s">
        <v>79</v>
      </c>
      <c r="C33" s="360">
        <v>340010024001</v>
      </c>
      <c r="D33" s="359">
        <v>0</v>
      </c>
      <c r="E33" s="359">
        <v>97</v>
      </c>
      <c r="F33" s="359">
        <v>0</v>
      </c>
      <c r="G33" s="359">
        <v>0</v>
      </c>
      <c r="H33" s="361">
        <v>0</v>
      </c>
      <c r="I33" s="361">
        <v>0</v>
      </c>
    </row>
    <row r="34" spans="1:9">
      <c r="A34" s="359">
        <v>34001</v>
      </c>
      <c r="B34" s="359" t="s">
        <v>79</v>
      </c>
      <c r="C34" s="360">
        <v>340010024002</v>
      </c>
      <c r="D34" s="359">
        <v>4</v>
      </c>
      <c r="E34" s="359">
        <v>188</v>
      </c>
      <c r="F34" s="359">
        <v>2</v>
      </c>
      <c r="G34" s="359">
        <v>0</v>
      </c>
      <c r="H34" s="361">
        <v>10504.14</v>
      </c>
      <c r="I34" s="361">
        <v>42016.56</v>
      </c>
    </row>
    <row r="35" spans="1:9">
      <c r="A35" s="359">
        <v>34001</v>
      </c>
      <c r="B35" s="359" t="s">
        <v>79</v>
      </c>
      <c r="C35" s="360">
        <v>340010024003</v>
      </c>
      <c r="D35" s="359">
        <v>1</v>
      </c>
      <c r="E35" s="359">
        <v>122</v>
      </c>
      <c r="F35" s="359">
        <v>1</v>
      </c>
      <c r="G35" s="359">
        <v>0</v>
      </c>
      <c r="H35" s="361">
        <v>8263.2099999999991</v>
      </c>
      <c r="I35" s="361">
        <v>8263.2099999999991</v>
      </c>
    </row>
    <row r="36" spans="1:9">
      <c r="A36" s="359">
        <v>34001</v>
      </c>
      <c r="B36" s="359" t="s">
        <v>79</v>
      </c>
      <c r="C36" s="360">
        <v>340010024004</v>
      </c>
      <c r="D36" s="359">
        <v>0</v>
      </c>
      <c r="E36" s="359">
        <v>114</v>
      </c>
      <c r="F36" s="359">
        <v>0</v>
      </c>
      <c r="G36" s="359">
        <v>0</v>
      </c>
      <c r="H36" s="361">
        <v>0</v>
      </c>
      <c r="I36" s="361">
        <v>0</v>
      </c>
    </row>
    <row r="37" spans="1:9">
      <c r="A37" s="359">
        <v>34001</v>
      </c>
      <c r="B37" s="359" t="s">
        <v>79</v>
      </c>
      <c r="C37" s="360">
        <v>340010025001</v>
      </c>
      <c r="D37" s="359">
        <v>0</v>
      </c>
      <c r="E37" s="359">
        <v>210</v>
      </c>
      <c r="F37" s="359">
        <v>0</v>
      </c>
      <c r="G37" s="359">
        <v>0</v>
      </c>
      <c r="H37" s="361">
        <v>0</v>
      </c>
      <c r="I37" s="361">
        <v>0</v>
      </c>
    </row>
    <row r="38" spans="1:9">
      <c r="A38" s="359">
        <v>34001</v>
      </c>
      <c r="B38" s="359" t="s">
        <v>79</v>
      </c>
      <c r="C38" s="360">
        <v>340010025002</v>
      </c>
      <c r="D38" s="359">
        <v>0</v>
      </c>
      <c r="E38" s="359">
        <v>56</v>
      </c>
      <c r="F38" s="359">
        <v>0</v>
      </c>
      <c r="G38" s="359">
        <v>0</v>
      </c>
      <c r="H38" s="361">
        <v>0</v>
      </c>
      <c r="I38" s="361">
        <v>0</v>
      </c>
    </row>
    <row r="39" spans="1:9">
      <c r="A39" s="359">
        <v>34001</v>
      </c>
      <c r="B39" s="359" t="s">
        <v>79</v>
      </c>
      <c r="C39" s="360">
        <v>340010025003</v>
      </c>
      <c r="D39" s="359">
        <v>0</v>
      </c>
      <c r="E39" s="359">
        <v>207</v>
      </c>
      <c r="F39" s="359">
        <v>0</v>
      </c>
      <c r="G39" s="359">
        <v>0</v>
      </c>
      <c r="H39" s="361">
        <v>0</v>
      </c>
      <c r="I39" s="361">
        <v>0</v>
      </c>
    </row>
    <row r="40" spans="1:9">
      <c r="A40" s="359">
        <v>34001</v>
      </c>
      <c r="B40" s="359" t="s">
        <v>79</v>
      </c>
      <c r="C40" s="360">
        <v>340010025004</v>
      </c>
      <c r="D40" s="359">
        <v>0</v>
      </c>
      <c r="E40" s="359">
        <v>228</v>
      </c>
      <c r="F40" s="359">
        <v>0</v>
      </c>
      <c r="G40" s="359">
        <v>0</v>
      </c>
      <c r="H40" s="361">
        <v>0</v>
      </c>
      <c r="I40" s="361">
        <v>0</v>
      </c>
    </row>
    <row r="41" spans="1:9">
      <c r="A41" s="359">
        <v>34001</v>
      </c>
      <c r="B41" s="359" t="s">
        <v>79</v>
      </c>
      <c r="C41" s="360">
        <v>340010101011</v>
      </c>
      <c r="D41" s="359">
        <v>0</v>
      </c>
      <c r="E41" s="359">
        <v>615</v>
      </c>
      <c r="F41" s="359">
        <v>0</v>
      </c>
      <c r="G41" s="359">
        <v>0</v>
      </c>
      <c r="H41" s="361">
        <v>0</v>
      </c>
      <c r="I41" s="361">
        <v>0</v>
      </c>
    </row>
    <row r="42" spans="1:9">
      <c r="A42" s="359">
        <v>34001</v>
      </c>
      <c r="B42" s="359" t="s">
        <v>79</v>
      </c>
      <c r="C42" s="360">
        <v>340010101012</v>
      </c>
      <c r="D42" s="359">
        <v>0</v>
      </c>
      <c r="E42" s="359">
        <v>462</v>
      </c>
      <c r="F42" s="359">
        <v>0</v>
      </c>
      <c r="G42" s="359">
        <v>0</v>
      </c>
      <c r="H42" s="361">
        <v>0</v>
      </c>
      <c r="I42" s="361">
        <v>0</v>
      </c>
    </row>
    <row r="43" spans="1:9">
      <c r="A43" s="359">
        <v>34001</v>
      </c>
      <c r="B43" s="359" t="s">
        <v>79</v>
      </c>
      <c r="C43" s="360">
        <v>340010101013</v>
      </c>
      <c r="D43" s="359">
        <v>0</v>
      </c>
      <c r="E43" s="359">
        <v>534</v>
      </c>
      <c r="F43" s="359">
        <v>0</v>
      </c>
      <c r="G43" s="359">
        <v>0</v>
      </c>
      <c r="H43" s="361">
        <v>0</v>
      </c>
      <c r="I43" s="361">
        <v>0</v>
      </c>
    </row>
    <row r="44" spans="1:9">
      <c r="A44" s="359">
        <v>34001</v>
      </c>
      <c r="B44" s="359" t="s">
        <v>79</v>
      </c>
      <c r="C44" s="360">
        <v>340010101014</v>
      </c>
      <c r="D44" s="359">
        <v>1</v>
      </c>
      <c r="E44" s="359">
        <v>607</v>
      </c>
      <c r="F44" s="359">
        <v>0</v>
      </c>
      <c r="G44" s="359">
        <v>0</v>
      </c>
      <c r="H44" s="361">
        <v>24102.080000000002</v>
      </c>
      <c r="I44" s="361">
        <v>24102.080000000002</v>
      </c>
    </row>
    <row r="45" spans="1:9">
      <c r="A45" s="359">
        <v>34001</v>
      </c>
      <c r="B45" s="359" t="s">
        <v>79</v>
      </c>
      <c r="C45" s="360">
        <v>340010101021</v>
      </c>
      <c r="D45" s="359">
        <v>0</v>
      </c>
      <c r="E45" s="359">
        <v>704</v>
      </c>
      <c r="F45" s="359">
        <v>0</v>
      </c>
      <c r="G45" s="359">
        <v>0</v>
      </c>
      <c r="H45" s="361">
        <v>0</v>
      </c>
      <c r="I45" s="361">
        <v>0</v>
      </c>
    </row>
    <row r="46" spans="1:9">
      <c r="A46" s="359">
        <v>34001</v>
      </c>
      <c r="B46" s="359" t="s">
        <v>79</v>
      </c>
      <c r="C46" s="360">
        <v>340010101022</v>
      </c>
      <c r="D46" s="359">
        <v>0</v>
      </c>
      <c r="E46" s="359">
        <v>384</v>
      </c>
      <c r="F46" s="359">
        <v>0</v>
      </c>
      <c r="G46" s="359">
        <v>0</v>
      </c>
      <c r="H46" s="361">
        <v>0</v>
      </c>
      <c r="I46" s="361">
        <v>0</v>
      </c>
    </row>
    <row r="47" spans="1:9">
      <c r="A47" s="359">
        <v>34001</v>
      </c>
      <c r="B47" s="359" t="s">
        <v>79</v>
      </c>
      <c r="C47" s="360">
        <v>340010101023</v>
      </c>
      <c r="D47" s="359">
        <v>0</v>
      </c>
      <c r="E47" s="359">
        <v>582</v>
      </c>
      <c r="F47" s="359">
        <v>0</v>
      </c>
      <c r="G47" s="359">
        <v>0</v>
      </c>
      <c r="H47" s="361">
        <v>0</v>
      </c>
      <c r="I47" s="361">
        <v>0</v>
      </c>
    </row>
    <row r="48" spans="1:9">
      <c r="A48" s="359">
        <v>34001</v>
      </c>
      <c r="B48" s="359" t="s">
        <v>79</v>
      </c>
      <c r="C48" s="360">
        <v>340010101041</v>
      </c>
      <c r="D48" s="359">
        <v>0</v>
      </c>
      <c r="E48" s="359">
        <v>361</v>
      </c>
      <c r="F48" s="359">
        <v>0</v>
      </c>
      <c r="G48" s="359">
        <v>0</v>
      </c>
      <c r="H48" s="361">
        <v>0</v>
      </c>
      <c r="I48" s="361">
        <v>0</v>
      </c>
    </row>
    <row r="49" spans="1:9">
      <c r="A49" s="359">
        <v>34001</v>
      </c>
      <c r="B49" s="359" t="s">
        <v>79</v>
      </c>
      <c r="C49" s="360">
        <v>340010101042</v>
      </c>
      <c r="D49" s="359">
        <v>1</v>
      </c>
      <c r="E49" s="359">
        <v>581</v>
      </c>
      <c r="F49" s="359">
        <v>0</v>
      </c>
      <c r="G49" s="359">
        <v>0</v>
      </c>
      <c r="H49" s="361">
        <v>8263.2099999999991</v>
      </c>
      <c r="I49" s="361">
        <v>8263.2099999999991</v>
      </c>
    </row>
    <row r="50" spans="1:9">
      <c r="A50" s="359">
        <v>34001</v>
      </c>
      <c r="B50" s="359" t="s">
        <v>79</v>
      </c>
      <c r="C50" s="360">
        <v>340010101051</v>
      </c>
      <c r="D50" s="359">
        <v>0</v>
      </c>
      <c r="E50" s="359">
        <v>780</v>
      </c>
      <c r="F50" s="359">
        <v>0</v>
      </c>
      <c r="G50" s="359">
        <v>0</v>
      </c>
      <c r="H50" s="361">
        <v>0</v>
      </c>
      <c r="I50" s="361">
        <v>0</v>
      </c>
    </row>
    <row r="51" spans="1:9">
      <c r="A51" s="359">
        <v>34001</v>
      </c>
      <c r="B51" s="359" t="s">
        <v>79</v>
      </c>
      <c r="C51" s="360">
        <v>340010101052</v>
      </c>
      <c r="D51" s="359">
        <v>0</v>
      </c>
      <c r="E51" s="359">
        <v>351</v>
      </c>
      <c r="F51" s="359">
        <v>0</v>
      </c>
      <c r="G51" s="359">
        <v>0</v>
      </c>
      <c r="H51" s="361">
        <v>0</v>
      </c>
      <c r="I51" s="361">
        <v>0</v>
      </c>
    </row>
    <row r="52" spans="1:9">
      <c r="A52" s="359">
        <v>34001</v>
      </c>
      <c r="B52" s="359" t="s">
        <v>79</v>
      </c>
      <c r="C52" s="360">
        <v>340010101053</v>
      </c>
      <c r="D52" s="359">
        <v>0</v>
      </c>
      <c r="E52" s="359">
        <v>412</v>
      </c>
      <c r="F52" s="359">
        <v>0</v>
      </c>
      <c r="G52" s="359">
        <v>0</v>
      </c>
      <c r="H52" s="361">
        <v>0</v>
      </c>
      <c r="I52" s="361">
        <v>0</v>
      </c>
    </row>
    <row r="53" spans="1:9">
      <c r="A53" s="359">
        <v>34001</v>
      </c>
      <c r="B53" s="359" t="s">
        <v>79</v>
      </c>
      <c r="C53" s="360">
        <v>340010102001</v>
      </c>
      <c r="D53" s="359">
        <v>1</v>
      </c>
      <c r="E53" s="359">
        <v>569</v>
      </c>
      <c r="F53" s="359">
        <v>0</v>
      </c>
      <c r="G53" s="359">
        <v>0</v>
      </c>
      <c r="H53" s="361">
        <v>661.38</v>
      </c>
      <c r="I53" s="361">
        <v>661.38</v>
      </c>
    </row>
    <row r="54" spans="1:9">
      <c r="A54" s="359">
        <v>34001</v>
      </c>
      <c r="B54" s="359" t="s">
        <v>79</v>
      </c>
      <c r="C54" s="360">
        <v>340010102002</v>
      </c>
      <c r="D54" s="359">
        <v>3</v>
      </c>
      <c r="E54" s="359">
        <v>578</v>
      </c>
      <c r="F54" s="359">
        <v>1</v>
      </c>
      <c r="G54" s="359">
        <v>0</v>
      </c>
      <c r="H54" s="361">
        <v>1648.57</v>
      </c>
      <c r="I54" s="361">
        <v>4945.71</v>
      </c>
    </row>
    <row r="55" spans="1:9">
      <c r="A55" s="359">
        <v>34001</v>
      </c>
      <c r="B55" s="359" t="s">
        <v>79</v>
      </c>
      <c r="C55" s="360">
        <v>340010102003</v>
      </c>
      <c r="D55" s="359">
        <v>1</v>
      </c>
      <c r="E55" s="359">
        <v>357</v>
      </c>
      <c r="F55" s="359">
        <v>0</v>
      </c>
      <c r="G55" s="359">
        <v>0</v>
      </c>
      <c r="H55" s="361">
        <v>2778.73</v>
      </c>
      <c r="I55" s="361">
        <v>2778.73</v>
      </c>
    </row>
    <row r="56" spans="1:9">
      <c r="A56" s="359">
        <v>34001</v>
      </c>
      <c r="B56" s="359" t="s">
        <v>79</v>
      </c>
      <c r="C56" s="360">
        <v>340010102004</v>
      </c>
      <c r="D56" s="359">
        <v>5</v>
      </c>
      <c r="E56" s="359">
        <v>434</v>
      </c>
      <c r="F56" s="359">
        <v>1</v>
      </c>
      <c r="G56" s="359">
        <v>0</v>
      </c>
      <c r="H56" s="361">
        <v>7927.65</v>
      </c>
      <c r="I56" s="361">
        <v>39638.25</v>
      </c>
    </row>
    <row r="57" spans="1:9">
      <c r="A57" s="359">
        <v>34001</v>
      </c>
      <c r="B57" s="359" t="s">
        <v>79</v>
      </c>
      <c r="C57" s="360">
        <v>340010102005</v>
      </c>
      <c r="D57" s="359">
        <v>2</v>
      </c>
      <c r="E57" s="359">
        <v>419</v>
      </c>
      <c r="F57" s="359">
        <v>0</v>
      </c>
      <c r="G57" s="359">
        <v>0</v>
      </c>
      <c r="H57" s="361">
        <v>8263.2099999999991</v>
      </c>
      <c r="I57" s="361">
        <v>16526.419999999998</v>
      </c>
    </row>
    <row r="58" spans="1:9">
      <c r="A58" s="359">
        <v>34001</v>
      </c>
      <c r="B58" s="359" t="s">
        <v>79</v>
      </c>
      <c r="C58" s="360">
        <v>340010103001</v>
      </c>
      <c r="D58" s="359">
        <v>4</v>
      </c>
      <c r="E58" s="359">
        <v>392</v>
      </c>
      <c r="F58" s="359">
        <v>1</v>
      </c>
      <c r="G58" s="359">
        <v>0</v>
      </c>
      <c r="H58" s="361">
        <v>739.77</v>
      </c>
      <c r="I58" s="361">
        <v>2959.08</v>
      </c>
    </row>
    <row r="59" spans="1:9">
      <c r="A59" s="359">
        <v>34001</v>
      </c>
      <c r="B59" s="359" t="s">
        <v>79</v>
      </c>
      <c r="C59" s="360">
        <v>340010103002</v>
      </c>
      <c r="D59" s="359">
        <v>5</v>
      </c>
      <c r="E59" s="359">
        <v>379</v>
      </c>
      <c r="F59" s="359">
        <v>1</v>
      </c>
      <c r="G59" s="359">
        <v>0</v>
      </c>
      <c r="H59" s="361">
        <v>1000</v>
      </c>
      <c r="I59" s="361">
        <v>5000</v>
      </c>
    </row>
    <row r="60" spans="1:9">
      <c r="A60" s="359">
        <v>34001</v>
      </c>
      <c r="B60" s="359" t="s">
        <v>79</v>
      </c>
      <c r="C60" s="360">
        <v>340010104011</v>
      </c>
      <c r="D60" s="359">
        <v>18</v>
      </c>
      <c r="E60" s="359">
        <v>669</v>
      </c>
      <c r="F60" s="359">
        <v>3</v>
      </c>
      <c r="G60" s="359">
        <v>0</v>
      </c>
      <c r="H60" s="361">
        <v>4644.8100000000004</v>
      </c>
      <c r="I60" s="361">
        <v>83606.58</v>
      </c>
    </row>
    <row r="61" spans="1:9">
      <c r="A61" s="359">
        <v>34001</v>
      </c>
      <c r="B61" s="359" t="s">
        <v>79</v>
      </c>
      <c r="C61" s="360">
        <v>340010104012</v>
      </c>
      <c r="D61" s="359">
        <v>25</v>
      </c>
      <c r="E61" s="359">
        <v>1253</v>
      </c>
      <c r="F61" s="359">
        <v>2</v>
      </c>
      <c r="G61" s="359">
        <v>0</v>
      </c>
      <c r="H61" s="361">
        <v>4921</v>
      </c>
      <c r="I61" s="361">
        <v>123025</v>
      </c>
    </row>
    <row r="62" spans="1:9">
      <c r="A62" s="359">
        <v>34001</v>
      </c>
      <c r="B62" s="359" t="s">
        <v>79</v>
      </c>
      <c r="C62" s="360">
        <v>340010104013</v>
      </c>
      <c r="D62" s="359">
        <v>5</v>
      </c>
      <c r="E62" s="359">
        <v>417</v>
      </c>
      <c r="F62" s="359">
        <v>1</v>
      </c>
      <c r="G62" s="359">
        <v>0</v>
      </c>
      <c r="H62" s="361">
        <v>3498.2</v>
      </c>
      <c r="I62" s="361">
        <v>17491</v>
      </c>
    </row>
    <row r="63" spans="1:9">
      <c r="A63" s="359">
        <v>34001</v>
      </c>
      <c r="B63" s="359" t="s">
        <v>79</v>
      </c>
      <c r="C63" s="360">
        <v>340010104031</v>
      </c>
      <c r="D63" s="359">
        <v>0</v>
      </c>
      <c r="E63" s="359">
        <v>595</v>
      </c>
      <c r="F63" s="359">
        <v>0</v>
      </c>
      <c r="G63" s="359">
        <v>0</v>
      </c>
      <c r="H63" s="361">
        <v>0</v>
      </c>
      <c r="I63" s="361">
        <v>0</v>
      </c>
    </row>
    <row r="64" spans="1:9">
      <c r="A64" s="359">
        <v>34001</v>
      </c>
      <c r="B64" s="359" t="s">
        <v>79</v>
      </c>
      <c r="C64" s="360">
        <v>340010104032</v>
      </c>
      <c r="D64" s="359">
        <v>3</v>
      </c>
      <c r="E64" s="359">
        <v>701</v>
      </c>
      <c r="F64" s="359">
        <v>0</v>
      </c>
      <c r="G64" s="359">
        <v>0</v>
      </c>
      <c r="H64" s="361">
        <v>10423.4</v>
      </c>
      <c r="I64" s="361">
        <v>31270.2</v>
      </c>
    </row>
    <row r="65" spans="1:9">
      <c r="A65" s="359">
        <v>34001</v>
      </c>
      <c r="B65" s="359" t="s">
        <v>79</v>
      </c>
      <c r="C65" s="360">
        <v>340010104033</v>
      </c>
      <c r="D65" s="359">
        <v>1</v>
      </c>
      <c r="E65" s="359">
        <v>880</v>
      </c>
      <c r="F65" s="359">
        <v>0</v>
      </c>
      <c r="G65" s="359">
        <v>0</v>
      </c>
      <c r="H65" s="361">
        <v>9356.6200000000008</v>
      </c>
      <c r="I65" s="361">
        <v>9356.6200000000008</v>
      </c>
    </row>
    <row r="66" spans="1:9">
      <c r="A66" s="359">
        <v>34001</v>
      </c>
      <c r="B66" s="359" t="s">
        <v>79</v>
      </c>
      <c r="C66" s="360">
        <v>340010105011</v>
      </c>
      <c r="D66" s="359">
        <v>3</v>
      </c>
      <c r="E66" s="359">
        <v>507</v>
      </c>
      <c r="F66" s="359">
        <v>1</v>
      </c>
      <c r="G66" s="359">
        <v>0</v>
      </c>
      <c r="H66" s="361">
        <v>4915.95</v>
      </c>
      <c r="I66" s="361">
        <v>14747.85</v>
      </c>
    </row>
    <row r="67" spans="1:9">
      <c r="A67" s="359">
        <v>34001</v>
      </c>
      <c r="B67" s="359" t="s">
        <v>79</v>
      </c>
      <c r="C67" s="360">
        <v>340010105012</v>
      </c>
      <c r="D67" s="359">
        <v>7</v>
      </c>
      <c r="E67" s="359">
        <v>427</v>
      </c>
      <c r="F67" s="359">
        <v>2</v>
      </c>
      <c r="G67" s="359">
        <v>0</v>
      </c>
      <c r="H67" s="361">
        <v>4039.45</v>
      </c>
      <c r="I67" s="361">
        <v>28276.15</v>
      </c>
    </row>
    <row r="68" spans="1:9">
      <c r="A68" s="359">
        <v>34001</v>
      </c>
      <c r="B68" s="359" t="s">
        <v>79</v>
      </c>
      <c r="C68" s="360">
        <v>340010105013</v>
      </c>
      <c r="D68" s="359">
        <v>0</v>
      </c>
      <c r="E68" s="359">
        <v>1058</v>
      </c>
      <c r="F68" s="359">
        <v>0</v>
      </c>
      <c r="G68" s="359">
        <v>0</v>
      </c>
      <c r="H68" s="361">
        <v>0</v>
      </c>
      <c r="I68" s="361">
        <v>0</v>
      </c>
    </row>
    <row r="69" spans="1:9">
      <c r="A69" s="359">
        <v>34001</v>
      </c>
      <c r="B69" s="359" t="s">
        <v>79</v>
      </c>
      <c r="C69" s="360">
        <v>340010105014</v>
      </c>
      <c r="D69" s="359">
        <v>16</v>
      </c>
      <c r="E69" s="359">
        <v>1109</v>
      </c>
      <c r="F69" s="359">
        <v>1</v>
      </c>
      <c r="G69" s="359">
        <v>0</v>
      </c>
      <c r="H69" s="361">
        <v>7487.22</v>
      </c>
      <c r="I69" s="361">
        <v>119795.52</v>
      </c>
    </row>
    <row r="70" spans="1:9">
      <c r="A70" s="359">
        <v>34001</v>
      </c>
      <c r="B70" s="359" t="s">
        <v>79</v>
      </c>
      <c r="C70" s="360">
        <v>340010105031</v>
      </c>
      <c r="D70" s="359">
        <v>0</v>
      </c>
      <c r="E70" s="359">
        <v>137</v>
      </c>
      <c r="F70" s="359">
        <v>0</v>
      </c>
      <c r="G70" s="359">
        <v>0</v>
      </c>
      <c r="H70" s="361">
        <v>0</v>
      </c>
      <c r="I70" s="361">
        <v>0</v>
      </c>
    </row>
    <row r="71" spans="1:9">
      <c r="A71" s="359">
        <v>34001</v>
      </c>
      <c r="B71" s="359" t="s">
        <v>79</v>
      </c>
      <c r="C71" s="360">
        <v>340010105032</v>
      </c>
      <c r="D71" s="359">
        <v>0</v>
      </c>
      <c r="E71" s="359">
        <v>297</v>
      </c>
      <c r="F71" s="359">
        <v>0</v>
      </c>
      <c r="G71" s="359">
        <v>0</v>
      </c>
      <c r="H71" s="361">
        <v>0</v>
      </c>
      <c r="I71" s="361">
        <v>0</v>
      </c>
    </row>
    <row r="72" spans="1:9">
      <c r="A72" s="359">
        <v>34001</v>
      </c>
      <c r="B72" s="359" t="s">
        <v>79</v>
      </c>
      <c r="C72" s="360">
        <v>340010105033</v>
      </c>
      <c r="D72" s="359">
        <v>0</v>
      </c>
      <c r="E72" s="359">
        <v>337</v>
      </c>
      <c r="F72" s="359">
        <v>0</v>
      </c>
      <c r="G72" s="359">
        <v>0</v>
      </c>
      <c r="H72" s="361">
        <v>0</v>
      </c>
      <c r="I72" s="361">
        <v>0</v>
      </c>
    </row>
    <row r="73" spans="1:9">
      <c r="A73" s="359">
        <v>34001</v>
      </c>
      <c r="B73" s="359" t="s">
        <v>79</v>
      </c>
      <c r="C73" s="360">
        <v>340010105034</v>
      </c>
      <c r="D73" s="359">
        <v>11</v>
      </c>
      <c r="E73" s="359">
        <v>492</v>
      </c>
      <c r="F73" s="359">
        <v>2</v>
      </c>
      <c r="G73" s="359">
        <v>0</v>
      </c>
      <c r="H73" s="361">
        <v>3592.53</v>
      </c>
      <c r="I73" s="361">
        <v>39517.83</v>
      </c>
    </row>
    <row r="74" spans="1:9">
      <c r="A74" s="359">
        <v>34001</v>
      </c>
      <c r="B74" s="359" t="s">
        <v>79</v>
      </c>
      <c r="C74" s="360">
        <v>340010105051</v>
      </c>
      <c r="D74" s="359">
        <v>3</v>
      </c>
      <c r="E74" s="359">
        <v>320</v>
      </c>
      <c r="F74" s="359">
        <v>1</v>
      </c>
      <c r="G74" s="359">
        <v>0</v>
      </c>
      <c r="H74" s="361">
        <v>19153.13</v>
      </c>
      <c r="I74" s="361">
        <v>57459.39</v>
      </c>
    </row>
    <row r="75" spans="1:9">
      <c r="A75" s="359">
        <v>34001</v>
      </c>
      <c r="B75" s="359" t="s">
        <v>79</v>
      </c>
      <c r="C75" s="360">
        <v>340010105052</v>
      </c>
      <c r="D75" s="359">
        <v>6</v>
      </c>
      <c r="E75" s="359">
        <v>807</v>
      </c>
      <c r="F75" s="359">
        <v>1</v>
      </c>
      <c r="G75" s="359">
        <v>0</v>
      </c>
      <c r="H75" s="361">
        <v>3491.41</v>
      </c>
      <c r="I75" s="361">
        <v>20948.46</v>
      </c>
    </row>
    <row r="76" spans="1:9">
      <c r="A76" s="359">
        <v>34001</v>
      </c>
      <c r="B76" s="359" t="s">
        <v>79</v>
      </c>
      <c r="C76" s="360">
        <v>340010105061</v>
      </c>
      <c r="D76" s="359">
        <v>0</v>
      </c>
      <c r="E76" s="359">
        <v>722</v>
      </c>
      <c r="F76" s="359">
        <v>0</v>
      </c>
      <c r="G76" s="359">
        <v>0</v>
      </c>
      <c r="H76" s="361">
        <v>0</v>
      </c>
      <c r="I76" s="361">
        <v>0</v>
      </c>
    </row>
    <row r="77" spans="1:9">
      <c r="A77" s="359">
        <v>34001</v>
      </c>
      <c r="B77" s="359" t="s">
        <v>79</v>
      </c>
      <c r="C77" s="360">
        <v>340010105062</v>
      </c>
      <c r="D77" s="359">
        <v>3</v>
      </c>
      <c r="E77" s="359">
        <v>592</v>
      </c>
      <c r="F77" s="359">
        <v>1</v>
      </c>
      <c r="G77" s="359">
        <v>0</v>
      </c>
      <c r="H77" s="361">
        <v>7449.55</v>
      </c>
      <c r="I77" s="361">
        <v>22348.65</v>
      </c>
    </row>
    <row r="78" spans="1:9">
      <c r="A78" s="359">
        <v>34001</v>
      </c>
      <c r="B78" s="359" t="s">
        <v>79</v>
      </c>
      <c r="C78" s="360">
        <v>340010105063</v>
      </c>
      <c r="D78" s="359">
        <v>3</v>
      </c>
      <c r="E78" s="359">
        <v>623</v>
      </c>
      <c r="F78" s="359">
        <v>0</v>
      </c>
      <c r="G78" s="359">
        <v>0</v>
      </c>
      <c r="H78" s="361">
        <v>675.68</v>
      </c>
      <c r="I78" s="361">
        <v>2027.04</v>
      </c>
    </row>
    <row r="79" spans="1:9">
      <c r="A79" s="359">
        <v>34001</v>
      </c>
      <c r="B79" s="359" t="s">
        <v>79</v>
      </c>
      <c r="C79" s="360">
        <v>340010106001</v>
      </c>
      <c r="D79" s="359">
        <v>17</v>
      </c>
      <c r="E79" s="359">
        <v>345</v>
      </c>
      <c r="F79" s="359">
        <v>5</v>
      </c>
      <c r="G79" s="359">
        <v>0</v>
      </c>
      <c r="H79" s="361">
        <v>10230.52</v>
      </c>
      <c r="I79" s="361">
        <v>173918.84</v>
      </c>
    </row>
    <row r="80" spans="1:9">
      <c r="A80" s="359">
        <v>34001</v>
      </c>
      <c r="B80" s="359" t="s">
        <v>79</v>
      </c>
      <c r="C80" s="360">
        <v>340010106002</v>
      </c>
      <c r="D80" s="359">
        <v>1</v>
      </c>
      <c r="E80" s="359">
        <v>519</v>
      </c>
      <c r="F80" s="359">
        <v>0</v>
      </c>
      <c r="G80" s="359">
        <v>0</v>
      </c>
      <c r="H80" s="361">
        <v>1000</v>
      </c>
      <c r="I80" s="361">
        <v>1000</v>
      </c>
    </row>
    <row r="81" spans="1:9">
      <c r="A81" s="359">
        <v>34001</v>
      </c>
      <c r="B81" s="359" t="s">
        <v>79</v>
      </c>
      <c r="C81" s="360">
        <v>340010106003</v>
      </c>
      <c r="D81" s="359">
        <v>0</v>
      </c>
      <c r="E81" s="359">
        <v>406</v>
      </c>
      <c r="F81" s="359">
        <v>0</v>
      </c>
      <c r="G81" s="359">
        <v>0</v>
      </c>
      <c r="H81" s="361">
        <v>0</v>
      </c>
      <c r="I81" s="361">
        <v>0</v>
      </c>
    </row>
    <row r="82" spans="1:9">
      <c r="A82" s="359">
        <v>34001</v>
      </c>
      <c r="B82" s="359" t="s">
        <v>79</v>
      </c>
      <c r="C82" s="360">
        <v>340010106004</v>
      </c>
      <c r="D82" s="359">
        <v>0</v>
      </c>
      <c r="E82" s="359">
        <v>276</v>
      </c>
      <c r="F82" s="359">
        <v>0</v>
      </c>
      <c r="G82" s="359">
        <v>0</v>
      </c>
      <c r="H82" s="361">
        <v>0</v>
      </c>
      <c r="I82" s="361">
        <v>0</v>
      </c>
    </row>
    <row r="83" spans="1:9">
      <c r="A83" s="359">
        <v>34001</v>
      </c>
      <c r="B83" s="359" t="s">
        <v>79</v>
      </c>
      <c r="C83" s="360">
        <v>340010107001</v>
      </c>
      <c r="D83" s="359">
        <v>75</v>
      </c>
      <c r="E83" s="359">
        <v>551</v>
      </c>
      <c r="F83" s="359">
        <v>14</v>
      </c>
      <c r="G83" s="359">
        <v>0</v>
      </c>
      <c r="H83" s="361">
        <v>7815.25</v>
      </c>
      <c r="I83" s="361">
        <v>586143.75</v>
      </c>
    </row>
    <row r="84" spans="1:9">
      <c r="A84" s="359">
        <v>34001</v>
      </c>
      <c r="B84" s="359" t="s">
        <v>79</v>
      </c>
      <c r="C84" s="360">
        <v>340010107002</v>
      </c>
      <c r="D84" s="359">
        <v>12</v>
      </c>
      <c r="E84" s="359">
        <v>572</v>
      </c>
      <c r="F84" s="359">
        <v>2</v>
      </c>
      <c r="G84" s="359">
        <v>0</v>
      </c>
      <c r="H84" s="361">
        <v>12083.87</v>
      </c>
      <c r="I84" s="361">
        <v>145006.44</v>
      </c>
    </row>
    <row r="85" spans="1:9">
      <c r="A85" s="359">
        <v>34001</v>
      </c>
      <c r="B85" s="359" t="s">
        <v>79</v>
      </c>
      <c r="C85" s="360">
        <v>340010107003</v>
      </c>
      <c r="D85" s="359">
        <v>417</v>
      </c>
      <c r="E85" s="359">
        <v>902</v>
      </c>
      <c r="F85" s="359">
        <v>46</v>
      </c>
      <c r="G85" s="359">
        <v>0</v>
      </c>
      <c r="H85" s="361">
        <v>11551.44</v>
      </c>
      <c r="I85" s="361">
        <v>4816950.4800000004</v>
      </c>
    </row>
    <row r="86" spans="1:9">
      <c r="A86" s="359">
        <v>34001</v>
      </c>
      <c r="B86" s="359" t="s">
        <v>79</v>
      </c>
      <c r="C86" s="360">
        <v>340010107004</v>
      </c>
      <c r="D86" s="359">
        <v>5</v>
      </c>
      <c r="E86" s="359">
        <v>534</v>
      </c>
      <c r="F86" s="359">
        <v>1</v>
      </c>
      <c r="G86" s="359">
        <v>0</v>
      </c>
      <c r="H86" s="361">
        <v>7399.7</v>
      </c>
      <c r="I86" s="361">
        <v>36998.5</v>
      </c>
    </row>
    <row r="87" spans="1:9">
      <c r="A87" s="359">
        <v>34001</v>
      </c>
      <c r="B87" s="359" t="s">
        <v>79</v>
      </c>
      <c r="C87" s="360">
        <v>340010108001</v>
      </c>
      <c r="D87" s="359">
        <v>3</v>
      </c>
      <c r="E87" s="359">
        <v>422</v>
      </c>
      <c r="F87" s="359">
        <v>1</v>
      </c>
      <c r="G87" s="359">
        <v>0</v>
      </c>
      <c r="H87" s="361">
        <v>3547.96</v>
      </c>
      <c r="I87" s="361">
        <v>10643.88</v>
      </c>
    </row>
    <row r="88" spans="1:9">
      <c r="A88" s="359">
        <v>34001</v>
      </c>
      <c r="B88" s="359" t="s">
        <v>79</v>
      </c>
      <c r="C88" s="360">
        <v>340010108002</v>
      </c>
      <c r="D88" s="359">
        <v>6</v>
      </c>
      <c r="E88" s="359">
        <v>623</v>
      </c>
      <c r="F88" s="359">
        <v>1</v>
      </c>
      <c r="G88" s="359">
        <v>0</v>
      </c>
      <c r="H88" s="361">
        <v>3994.13</v>
      </c>
      <c r="I88" s="361">
        <v>23964.78</v>
      </c>
    </row>
    <row r="89" spans="1:9">
      <c r="A89" s="359">
        <v>34001</v>
      </c>
      <c r="B89" s="359" t="s">
        <v>79</v>
      </c>
      <c r="C89" s="360">
        <v>340010109001</v>
      </c>
      <c r="D89" s="359">
        <v>37</v>
      </c>
      <c r="E89" s="359">
        <v>497</v>
      </c>
      <c r="F89" s="359">
        <v>7</v>
      </c>
      <c r="G89" s="359">
        <v>0</v>
      </c>
      <c r="H89" s="361">
        <v>10275.219999999999</v>
      </c>
      <c r="I89" s="361">
        <v>380183.14</v>
      </c>
    </row>
    <row r="90" spans="1:9">
      <c r="A90" s="359">
        <v>34001</v>
      </c>
      <c r="B90" s="359" t="s">
        <v>79</v>
      </c>
      <c r="C90" s="360">
        <v>340010109002</v>
      </c>
      <c r="D90" s="359">
        <v>0</v>
      </c>
      <c r="E90" s="359">
        <v>700</v>
      </c>
      <c r="F90" s="359">
        <v>0</v>
      </c>
      <c r="G90" s="359">
        <v>0</v>
      </c>
      <c r="H90" s="361">
        <v>0</v>
      </c>
      <c r="I90" s="361">
        <v>0</v>
      </c>
    </row>
    <row r="91" spans="1:9">
      <c r="A91" s="359">
        <v>34001</v>
      </c>
      <c r="B91" s="359" t="s">
        <v>79</v>
      </c>
      <c r="C91" s="360">
        <v>340010109003</v>
      </c>
      <c r="D91" s="359">
        <v>2</v>
      </c>
      <c r="E91" s="359">
        <v>748</v>
      </c>
      <c r="F91" s="359">
        <v>0</v>
      </c>
      <c r="G91" s="359">
        <v>0</v>
      </c>
      <c r="H91" s="361">
        <v>2852.27</v>
      </c>
      <c r="I91" s="361">
        <v>5704.54</v>
      </c>
    </row>
    <row r="92" spans="1:9">
      <c r="A92" s="359">
        <v>34001</v>
      </c>
      <c r="B92" s="359" t="s">
        <v>79</v>
      </c>
      <c r="C92" s="360">
        <v>340010110001</v>
      </c>
      <c r="D92" s="359">
        <v>0</v>
      </c>
      <c r="E92" s="359">
        <v>334</v>
      </c>
      <c r="F92" s="359">
        <v>0</v>
      </c>
      <c r="G92" s="359">
        <v>0</v>
      </c>
      <c r="H92" s="361">
        <v>0</v>
      </c>
      <c r="I92" s="361">
        <v>0</v>
      </c>
    </row>
    <row r="93" spans="1:9">
      <c r="A93" s="359">
        <v>34001</v>
      </c>
      <c r="B93" s="359" t="s">
        <v>79</v>
      </c>
      <c r="C93" s="360">
        <v>340010110002</v>
      </c>
      <c r="D93" s="359">
        <v>22</v>
      </c>
      <c r="E93" s="359">
        <v>710</v>
      </c>
      <c r="F93" s="359">
        <v>3</v>
      </c>
      <c r="G93" s="359">
        <v>0</v>
      </c>
      <c r="H93" s="361">
        <v>3982.63</v>
      </c>
      <c r="I93" s="361">
        <v>87617.86</v>
      </c>
    </row>
    <row r="94" spans="1:9">
      <c r="A94" s="359">
        <v>34001</v>
      </c>
      <c r="B94" s="359" t="s">
        <v>79</v>
      </c>
      <c r="C94" s="360">
        <v>340010111001</v>
      </c>
      <c r="D94" s="359">
        <v>0</v>
      </c>
      <c r="E94" s="359">
        <v>439</v>
      </c>
      <c r="F94" s="359">
        <v>0</v>
      </c>
      <c r="G94" s="359">
        <v>0</v>
      </c>
      <c r="H94" s="361">
        <v>0</v>
      </c>
      <c r="I94" s="361">
        <v>0</v>
      </c>
    </row>
    <row r="95" spans="1:9">
      <c r="A95" s="359">
        <v>34001</v>
      </c>
      <c r="B95" s="359" t="s">
        <v>79</v>
      </c>
      <c r="C95" s="360">
        <v>340010111002</v>
      </c>
      <c r="D95" s="359">
        <v>0</v>
      </c>
      <c r="E95" s="359">
        <v>327</v>
      </c>
      <c r="F95" s="359">
        <v>0</v>
      </c>
      <c r="G95" s="359">
        <v>0</v>
      </c>
      <c r="H95" s="361">
        <v>0</v>
      </c>
      <c r="I95" s="361">
        <v>0</v>
      </c>
    </row>
    <row r="96" spans="1:9">
      <c r="A96" s="359">
        <v>34001</v>
      </c>
      <c r="B96" s="359" t="s">
        <v>79</v>
      </c>
      <c r="C96" s="360">
        <v>340010111003</v>
      </c>
      <c r="D96" s="359">
        <v>23</v>
      </c>
      <c r="E96" s="359">
        <v>370</v>
      </c>
      <c r="F96" s="359">
        <v>6</v>
      </c>
      <c r="G96" s="359">
        <v>0</v>
      </c>
      <c r="H96" s="361">
        <v>1287.28</v>
      </c>
      <c r="I96" s="361">
        <v>29607.439999999999</v>
      </c>
    </row>
    <row r="97" spans="1:9">
      <c r="A97" s="359">
        <v>34001</v>
      </c>
      <c r="B97" s="359" t="s">
        <v>79</v>
      </c>
      <c r="C97" s="360">
        <v>340010112011</v>
      </c>
      <c r="D97" s="359">
        <v>14</v>
      </c>
      <c r="E97" s="359">
        <v>538</v>
      </c>
      <c r="F97" s="359">
        <v>3</v>
      </c>
      <c r="G97" s="359">
        <v>6</v>
      </c>
      <c r="H97" s="361">
        <v>5098.66</v>
      </c>
      <c r="I97" s="361">
        <v>71381.240000000005</v>
      </c>
    </row>
    <row r="98" spans="1:9">
      <c r="A98" s="359">
        <v>34001</v>
      </c>
      <c r="B98" s="359" t="s">
        <v>79</v>
      </c>
      <c r="C98" s="360">
        <v>340010112012</v>
      </c>
      <c r="D98" s="359">
        <v>1</v>
      </c>
      <c r="E98" s="359">
        <v>283</v>
      </c>
      <c r="F98" s="359">
        <v>0</v>
      </c>
      <c r="G98" s="359">
        <v>0</v>
      </c>
      <c r="H98" s="361">
        <v>5742.34</v>
      </c>
      <c r="I98" s="361">
        <v>5742.34</v>
      </c>
    </row>
    <row r="99" spans="1:9">
      <c r="A99" s="359">
        <v>34001</v>
      </c>
      <c r="B99" s="359" t="s">
        <v>79</v>
      </c>
      <c r="C99" s="360">
        <v>340010112021</v>
      </c>
      <c r="D99" s="359">
        <v>25</v>
      </c>
      <c r="E99" s="359">
        <v>866</v>
      </c>
      <c r="F99" s="359">
        <v>3</v>
      </c>
      <c r="G99" s="359">
        <v>10</v>
      </c>
      <c r="H99" s="361">
        <v>9358.08</v>
      </c>
      <c r="I99" s="361">
        <v>233952</v>
      </c>
    </row>
    <row r="100" spans="1:9">
      <c r="A100" s="359">
        <v>34001</v>
      </c>
      <c r="B100" s="359" t="s">
        <v>79</v>
      </c>
      <c r="C100" s="360">
        <v>340010112022</v>
      </c>
      <c r="D100" s="359">
        <v>7</v>
      </c>
      <c r="E100" s="359">
        <v>599</v>
      </c>
      <c r="F100" s="359">
        <v>1</v>
      </c>
      <c r="G100" s="359">
        <v>0</v>
      </c>
      <c r="H100" s="361">
        <v>3179.44</v>
      </c>
      <c r="I100" s="361">
        <v>22256.080000000002</v>
      </c>
    </row>
    <row r="101" spans="1:9">
      <c r="A101" s="359">
        <v>34001</v>
      </c>
      <c r="B101" s="359" t="s">
        <v>79</v>
      </c>
      <c r="C101" s="360">
        <v>340010112023</v>
      </c>
      <c r="D101" s="359">
        <v>68</v>
      </c>
      <c r="E101" s="359">
        <v>761</v>
      </c>
      <c r="F101" s="359">
        <v>9</v>
      </c>
      <c r="G101" s="359">
        <v>0</v>
      </c>
      <c r="H101" s="361">
        <v>4126.9399999999996</v>
      </c>
      <c r="I101" s="361">
        <v>280631.92</v>
      </c>
    </row>
    <row r="102" spans="1:9">
      <c r="A102" s="359">
        <v>34001</v>
      </c>
      <c r="B102" s="359" t="s">
        <v>79</v>
      </c>
      <c r="C102" s="360">
        <v>340010112024</v>
      </c>
      <c r="D102" s="359">
        <v>121</v>
      </c>
      <c r="E102" s="359">
        <v>992</v>
      </c>
      <c r="F102" s="359">
        <v>12</v>
      </c>
      <c r="G102" s="359">
        <v>0</v>
      </c>
      <c r="H102" s="361">
        <v>7219.51</v>
      </c>
      <c r="I102" s="361">
        <v>873560.71</v>
      </c>
    </row>
    <row r="103" spans="1:9">
      <c r="A103" s="359">
        <v>34001</v>
      </c>
      <c r="B103" s="359" t="s">
        <v>79</v>
      </c>
      <c r="C103" s="360">
        <v>340010113001</v>
      </c>
      <c r="D103" s="359">
        <v>5</v>
      </c>
      <c r="E103" s="359">
        <v>378</v>
      </c>
      <c r="F103" s="359">
        <v>1</v>
      </c>
      <c r="G103" s="359">
        <v>0</v>
      </c>
      <c r="H103" s="361">
        <v>2237.61</v>
      </c>
      <c r="I103" s="361">
        <v>11188.05</v>
      </c>
    </row>
    <row r="104" spans="1:9">
      <c r="A104" s="359">
        <v>34001</v>
      </c>
      <c r="B104" s="359" t="s">
        <v>79</v>
      </c>
      <c r="C104" s="360">
        <v>340010113002</v>
      </c>
      <c r="D104" s="359">
        <v>10</v>
      </c>
      <c r="E104" s="359">
        <v>672</v>
      </c>
      <c r="F104" s="359">
        <v>1</v>
      </c>
      <c r="G104" s="359">
        <v>0</v>
      </c>
      <c r="H104" s="361">
        <v>822.38</v>
      </c>
      <c r="I104" s="361">
        <v>8223.7999999999993</v>
      </c>
    </row>
    <row r="105" spans="1:9">
      <c r="A105" s="359">
        <v>34001</v>
      </c>
      <c r="B105" s="359" t="s">
        <v>79</v>
      </c>
      <c r="C105" s="360">
        <v>340010113003</v>
      </c>
      <c r="D105" s="359">
        <v>7</v>
      </c>
      <c r="E105" s="359">
        <v>586</v>
      </c>
      <c r="F105" s="359">
        <v>1</v>
      </c>
      <c r="G105" s="359">
        <v>0</v>
      </c>
      <c r="H105" s="361">
        <v>2325.9899999999998</v>
      </c>
      <c r="I105" s="361">
        <v>16281.93</v>
      </c>
    </row>
    <row r="106" spans="1:9">
      <c r="A106" s="359">
        <v>34001</v>
      </c>
      <c r="B106" s="359" t="s">
        <v>79</v>
      </c>
      <c r="C106" s="360">
        <v>340010114011</v>
      </c>
      <c r="D106" s="359">
        <v>59</v>
      </c>
      <c r="E106" s="359">
        <v>957</v>
      </c>
      <c r="F106" s="359">
        <v>6</v>
      </c>
      <c r="G106" s="359">
        <v>8</v>
      </c>
      <c r="H106" s="361">
        <v>10667.56</v>
      </c>
      <c r="I106" s="361">
        <v>629386.04</v>
      </c>
    </row>
    <row r="107" spans="1:9">
      <c r="A107" s="359">
        <v>34001</v>
      </c>
      <c r="B107" s="359" t="s">
        <v>79</v>
      </c>
      <c r="C107" s="360">
        <v>340010114012</v>
      </c>
      <c r="D107" s="359">
        <v>1</v>
      </c>
      <c r="E107" s="359">
        <v>663</v>
      </c>
      <c r="F107" s="359">
        <v>0</v>
      </c>
      <c r="G107" s="359">
        <v>0</v>
      </c>
      <c r="H107" s="361">
        <v>1000</v>
      </c>
      <c r="I107" s="361">
        <v>1000</v>
      </c>
    </row>
    <row r="108" spans="1:9">
      <c r="A108" s="359">
        <v>34001</v>
      </c>
      <c r="B108" s="359" t="s">
        <v>79</v>
      </c>
      <c r="C108" s="360">
        <v>340010114013</v>
      </c>
      <c r="D108" s="359">
        <v>5</v>
      </c>
      <c r="E108" s="359">
        <v>451</v>
      </c>
      <c r="F108" s="359">
        <v>1</v>
      </c>
      <c r="G108" s="359">
        <v>0</v>
      </c>
      <c r="H108" s="361">
        <v>1000</v>
      </c>
      <c r="I108" s="361">
        <v>5000</v>
      </c>
    </row>
    <row r="109" spans="1:9">
      <c r="A109" s="359">
        <v>34001</v>
      </c>
      <c r="B109" s="359" t="s">
        <v>79</v>
      </c>
      <c r="C109" s="360">
        <v>340010114031</v>
      </c>
      <c r="D109" s="359">
        <v>4</v>
      </c>
      <c r="E109" s="359">
        <v>337</v>
      </c>
      <c r="F109" s="359">
        <v>1</v>
      </c>
      <c r="G109" s="359">
        <v>0</v>
      </c>
      <c r="H109" s="361">
        <v>13567.37</v>
      </c>
      <c r="I109" s="361">
        <v>54269.48</v>
      </c>
    </row>
    <row r="110" spans="1:9">
      <c r="A110" s="359">
        <v>34001</v>
      </c>
      <c r="B110" s="359" t="s">
        <v>79</v>
      </c>
      <c r="C110" s="360">
        <v>340010114032</v>
      </c>
      <c r="D110" s="359">
        <v>0</v>
      </c>
      <c r="E110" s="359">
        <v>145</v>
      </c>
      <c r="F110" s="359">
        <v>0</v>
      </c>
      <c r="G110" s="359">
        <v>0</v>
      </c>
      <c r="H110" s="361">
        <v>0</v>
      </c>
      <c r="I110" s="361">
        <v>0</v>
      </c>
    </row>
    <row r="111" spans="1:9">
      <c r="A111" s="359">
        <v>34001</v>
      </c>
      <c r="B111" s="359" t="s">
        <v>79</v>
      </c>
      <c r="C111" s="360">
        <v>340010114033</v>
      </c>
      <c r="D111" s="359">
        <v>1</v>
      </c>
      <c r="E111" s="359">
        <v>397</v>
      </c>
      <c r="F111" s="359">
        <v>0</v>
      </c>
      <c r="G111" s="359">
        <v>0</v>
      </c>
      <c r="H111" s="361">
        <v>27798.48</v>
      </c>
      <c r="I111" s="361">
        <v>27798.48</v>
      </c>
    </row>
    <row r="112" spans="1:9">
      <c r="A112" s="359">
        <v>34001</v>
      </c>
      <c r="B112" s="359" t="s">
        <v>79</v>
      </c>
      <c r="C112" s="360">
        <v>340010114041</v>
      </c>
      <c r="D112" s="359">
        <v>4</v>
      </c>
      <c r="E112" s="359">
        <v>597</v>
      </c>
      <c r="F112" s="359">
        <v>1</v>
      </c>
      <c r="G112" s="359">
        <v>0</v>
      </c>
      <c r="H112" s="361">
        <v>6446.7</v>
      </c>
      <c r="I112" s="361">
        <v>25786.799999999999</v>
      </c>
    </row>
    <row r="113" spans="1:9">
      <c r="A113" s="359">
        <v>34001</v>
      </c>
      <c r="B113" s="359" t="s">
        <v>79</v>
      </c>
      <c r="C113" s="360">
        <v>340010114042</v>
      </c>
      <c r="D113" s="359">
        <v>2</v>
      </c>
      <c r="E113" s="359">
        <v>618</v>
      </c>
      <c r="F113" s="359">
        <v>0</v>
      </c>
      <c r="G113" s="359">
        <v>0</v>
      </c>
      <c r="H113" s="361">
        <v>4884.3999999999996</v>
      </c>
      <c r="I113" s="361">
        <v>9768.7999999999993</v>
      </c>
    </row>
    <row r="114" spans="1:9">
      <c r="A114" s="359">
        <v>34001</v>
      </c>
      <c r="B114" s="359" t="s">
        <v>79</v>
      </c>
      <c r="C114" s="360">
        <v>340010114043</v>
      </c>
      <c r="D114" s="359">
        <v>1</v>
      </c>
      <c r="E114" s="359">
        <v>1490</v>
      </c>
      <c r="F114" s="359">
        <v>0</v>
      </c>
      <c r="G114" s="359">
        <v>0</v>
      </c>
      <c r="H114" s="361">
        <v>11597.48</v>
      </c>
      <c r="I114" s="361">
        <v>11597.48</v>
      </c>
    </row>
    <row r="115" spans="1:9">
      <c r="A115" s="359">
        <v>34001</v>
      </c>
      <c r="B115" s="359" t="s">
        <v>79</v>
      </c>
      <c r="C115" s="360">
        <v>340010114044</v>
      </c>
      <c r="D115" s="359">
        <v>1</v>
      </c>
      <c r="E115" s="359">
        <v>240</v>
      </c>
      <c r="F115" s="359">
        <v>0</v>
      </c>
      <c r="G115" s="359">
        <v>0</v>
      </c>
      <c r="H115" s="361">
        <v>4151.41</v>
      </c>
      <c r="I115" s="361">
        <v>4151.41</v>
      </c>
    </row>
    <row r="116" spans="1:9">
      <c r="A116" s="359">
        <v>34001</v>
      </c>
      <c r="B116" s="359" t="s">
        <v>79</v>
      </c>
      <c r="C116" s="360">
        <v>340010115001</v>
      </c>
      <c r="D116" s="359">
        <v>71</v>
      </c>
      <c r="E116" s="359">
        <v>889</v>
      </c>
      <c r="F116" s="359">
        <v>8</v>
      </c>
      <c r="G116" s="359">
        <v>5</v>
      </c>
      <c r="H116" s="361">
        <v>18715.53</v>
      </c>
      <c r="I116" s="361">
        <v>1328802.6299999999</v>
      </c>
    </row>
    <row r="117" spans="1:9">
      <c r="A117" s="359">
        <v>34001</v>
      </c>
      <c r="B117" s="359" t="s">
        <v>79</v>
      </c>
      <c r="C117" s="360">
        <v>340010115002</v>
      </c>
      <c r="D117" s="359">
        <v>13</v>
      </c>
      <c r="E117" s="359">
        <v>745</v>
      </c>
      <c r="F117" s="359">
        <v>2</v>
      </c>
      <c r="G117" s="359">
        <v>0</v>
      </c>
      <c r="H117" s="361">
        <v>9223.06</v>
      </c>
      <c r="I117" s="361">
        <v>119899.78</v>
      </c>
    </row>
    <row r="118" spans="1:9">
      <c r="A118" s="359">
        <v>34001</v>
      </c>
      <c r="B118" s="359" t="s">
        <v>79</v>
      </c>
      <c r="C118" s="360">
        <v>340010115003</v>
      </c>
      <c r="D118" s="359">
        <v>7</v>
      </c>
      <c r="E118" s="359">
        <v>779</v>
      </c>
      <c r="F118" s="359">
        <v>1</v>
      </c>
      <c r="G118" s="359">
        <v>0</v>
      </c>
      <c r="H118" s="361">
        <v>17491.98</v>
      </c>
      <c r="I118" s="361">
        <v>122443.86</v>
      </c>
    </row>
    <row r="119" spans="1:9">
      <c r="A119" s="359">
        <v>34001</v>
      </c>
      <c r="B119" s="359" t="s">
        <v>79</v>
      </c>
      <c r="C119" s="360">
        <v>340010116001</v>
      </c>
      <c r="D119" s="359">
        <v>29</v>
      </c>
      <c r="E119" s="359">
        <v>1087</v>
      </c>
      <c r="F119" s="359">
        <v>3</v>
      </c>
      <c r="G119" s="359">
        <v>65</v>
      </c>
      <c r="H119" s="361">
        <v>4348.3999999999996</v>
      </c>
      <c r="I119" s="361">
        <v>126103.6</v>
      </c>
    </row>
    <row r="120" spans="1:9">
      <c r="A120" s="359">
        <v>34001</v>
      </c>
      <c r="B120" s="359" t="s">
        <v>79</v>
      </c>
      <c r="C120" s="360">
        <v>340010116002</v>
      </c>
      <c r="D120" s="359">
        <v>35</v>
      </c>
      <c r="E120" s="359">
        <v>526</v>
      </c>
      <c r="F120" s="359">
        <v>7</v>
      </c>
      <c r="G120" s="359">
        <v>0</v>
      </c>
      <c r="H120" s="361">
        <v>12654.85</v>
      </c>
      <c r="I120" s="361">
        <v>442919.75</v>
      </c>
    </row>
    <row r="121" spans="1:9">
      <c r="A121" s="359">
        <v>34001</v>
      </c>
      <c r="B121" s="359" t="s">
        <v>79</v>
      </c>
      <c r="C121" s="360">
        <v>340010116003</v>
      </c>
      <c r="D121" s="359">
        <v>155</v>
      </c>
      <c r="E121" s="359">
        <v>825</v>
      </c>
      <c r="F121" s="359">
        <v>19</v>
      </c>
      <c r="G121" s="359">
        <v>0</v>
      </c>
      <c r="H121" s="361">
        <v>5953.55</v>
      </c>
      <c r="I121" s="361">
        <v>922800.25</v>
      </c>
    </row>
    <row r="122" spans="1:9">
      <c r="A122" s="359">
        <v>34001</v>
      </c>
      <c r="B122" s="359" t="s">
        <v>79</v>
      </c>
      <c r="C122" s="360">
        <v>340010117021</v>
      </c>
      <c r="D122" s="359">
        <v>48</v>
      </c>
      <c r="E122" s="359">
        <v>441</v>
      </c>
      <c r="F122" s="359">
        <v>11</v>
      </c>
      <c r="G122" s="359">
        <v>0</v>
      </c>
      <c r="H122" s="361">
        <v>6453.13</v>
      </c>
      <c r="I122" s="361">
        <v>309750.24</v>
      </c>
    </row>
    <row r="123" spans="1:9">
      <c r="A123" s="359">
        <v>34001</v>
      </c>
      <c r="B123" s="359" t="s">
        <v>79</v>
      </c>
      <c r="C123" s="360">
        <v>340010117022</v>
      </c>
      <c r="D123" s="359">
        <v>83</v>
      </c>
      <c r="E123" s="359">
        <v>1088</v>
      </c>
      <c r="F123" s="359">
        <v>8</v>
      </c>
      <c r="G123" s="359">
        <v>0</v>
      </c>
      <c r="H123" s="361">
        <v>6068.75</v>
      </c>
      <c r="I123" s="361">
        <v>503706.25</v>
      </c>
    </row>
    <row r="124" spans="1:9">
      <c r="A124" s="359">
        <v>34001</v>
      </c>
      <c r="B124" s="359" t="s">
        <v>79</v>
      </c>
      <c r="C124" s="360">
        <v>340010117031</v>
      </c>
      <c r="D124" s="359">
        <v>2</v>
      </c>
      <c r="E124" s="359">
        <v>479</v>
      </c>
      <c r="F124" s="359">
        <v>0</v>
      </c>
      <c r="G124" s="359">
        <v>0</v>
      </c>
      <c r="H124" s="361">
        <v>2992.13</v>
      </c>
      <c r="I124" s="361">
        <v>5984.26</v>
      </c>
    </row>
    <row r="125" spans="1:9">
      <c r="A125" s="359">
        <v>34001</v>
      </c>
      <c r="B125" s="359" t="s">
        <v>79</v>
      </c>
      <c r="C125" s="360">
        <v>340010117032</v>
      </c>
      <c r="D125" s="359">
        <v>1</v>
      </c>
      <c r="E125" s="359">
        <v>882</v>
      </c>
      <c r="F125" s="359">
        <v>0</v>
      </c>
      <c r="G125" s="359">
        <v>0</v>
      </c>
      <c r="H125" s="361">
        <v>8263.2099999999991</v>
      </c>
      <c r="I125" s="361">
        <v>8263.2099999999991</v>
      </c>
    </row>
    <row r="126" spans="1:9">
      <c r="A126" s="359">
        <v>34001</v>
      </c>
      <c r="B126" s="359" t="s">
        <v>79</v>
      </c>
      <c r="C126" s="360">
        <v>340010117033</v>
      </c>
      <c r="D126" s="359">
        <v>2</v>
      </c>
      <c r="E126" s="359">
        <v>418</v>
      </c>
      <c r="F126" s="359">
        <v>0</v>
      </c>
      <c r="G126" s="359">
        <v>0</v>
      </c>
      <c r="H126" s="361">
        <v>1000</v>
      </c>
      <c r="I126" s="361">
        <v>2000</v>
      </c>
    </row>
    <row r="127" spans="1:9">
      <c r="A127" s="359">
        <v>34001</v>
      </c>
      <c r="B127" s="359" t="s">
        <v>79</v>
      </c>
      <c r="C127" s="360">
        <v>340010117041</v>
      </c>
      <c r="D127" s="359">
        <v>4</v>
      </c>
      <c r="E127" s="359">
        <v>602</v>
      </c>
      <c r="F127" s="359">
        <v>1</v>
      </c>
      <c r="G127" s="359">
        <v>0</v>
      </c>
      <c r="H127" s="361">
        <v>1000</v>
      </c>
      <c r="I127" s="361">
        <v>4000</v>
      </c>
    </row>
    <row r="128" spans="1:9">
      <c r="A128" s="359">
        <v>34001</v>
      </c>
      <c r="B128" s="359" t="s">
        <v>79</v>
      </c>
      <c r="C128" s="360">
        <v>340010117042</v>
      </c>
      <c r="D128" s="359">
        <v>1</v>
      </c>
      <c r="E128" s="359">
        <v>954</v>
      </c>
      <c r="F128" s="359">
        <v>0</v>
      </c>
      <c r="G128" s="359">
        <v>0</v>
      </c>
      <c r="H128" s="361">
        <v>3473.41</v>
      </c>
      <c r="I128" s="361">
        <v>3473.41</v>
      </c>
    </row>
    <row r="129" spans="1:9">
      <c r="A129" s="359">
        <v>34001</v>
      </c>
      <c r="B129" s="359" t="s">
        <v>79</v>
      </c>
      <c r="C129" s="360">
        <v>340010118031</v>
      </c>
      <c r="D129" s="359">
        <v>0</v>
      </c>
      <c r="E129" s="359">
        <v>174</v>
      </c>
      <c r="F129" s="359">
        <v>0</v>
      </c>
      <c r="G129" s="359">
        <v>0</v>
      </c>
      <c r="H129" s="361">
        <v>0</v>
      </c>
      <c r="I129" s="361">
        <v>0</v>
      </c>
    </row>
    <row r="130" spans="1:9">
      <c r="A130" s="359">
        <v>34001</v>
      </c>
      <c r="B130" s="359" t="s">
        <v>79</v>
      </c>
      <c r="C130" s="360">
        <v>340010118032</v>
      </c>
      <c r="D130" s="359">
        <v>1</v>
      </c>
      <c r="E130" s="359">
        <v>344</v>
      </c>
      <c r="F130" s="359">
        <v>0</v>
      </c>
      <c r="G130" s="359">
        <v>0</v>
      </c>
      <c r="H130" s="361">
        <v>2084.34</v>
      </c>
      <c r="I130" s="361">
        <v>2084.34</v>
      </c>
    </row>
    <row r="131" spans="1:9">
      <c r="A131" s="359">
        <v>34001</v>
      </c>
      <c r="B131" s="359" t="s">
        <v>79</v>
      </c>
      <c r="C131" s="360">
        <v>340010118033</v>
      </c>
      <c r="D131" s="359">
        <v>0</v>
      </c>
      <c r="E131" s="359">
        <v>826</v>
      </c>
      <c r="F131" s="359">
        <v>0</v>
      </c>
      <c r="G131" s="359">
        <v>0</v>
      </c>
      <c r="H131" s="361">
        <v>0</v>
      </c>
      <c r="I131" s="361">
        <v>0</v>
      </c>
    </row>
    <row r="132" spans="1:9">
      <c r="A132" s="359">
        <v>34001</v>
      </c>
      <c r="B132" s="359" t="s">
        <v>79</v>
      </c>
      <c r="C132" s="360">
        <v>340010118041</v>
      </c>
      <c r="D132" s="359">
        <v>0</v>
      </c>
      <c r="E132" s="359">
        <v>992</v>
      </c>
      <c r="F132" s="359">
        <v>0</v>
      </c>
      <c r="G132" s="359">
        <v>0</v>
      </c>
      <c r="H132" s="361">
        <v>0</v>
      </c>
      <c r="I132" s="361">
        <v>0</v>
      </c>
    </row>
    <row r="133" spans="1:9">
      <c r="A133" s="359">
        <v>34001</v>
      </c>
      <c r="B133" s="359" t="s">
        <v>79</v>
      </c>
      <c r="C133" s="360">
        <v>340010118042</v>
      </c>
      <c r="D133" s="359">
        <v>26</v>
      </c>
      <c r="E133" s="359">
        <v>770</v>
      </c>
      <c r="F133" s="359">
        <v>3</v>
      </c>
      <c r="G133" s="359">
        <v>0</v>
      </c>
      <c r="H133" s="361">
        <v>3133.67</v>
      </c>
      <c r="I133" s="361">
        <v>81475.42</v>
      </c>
    </row>
    <row r="134" spans="1:9">
      <c r="A134" s="359">
        <v>34001</v>
      </c>
      <c r="B134" s="359" t="s">
        <v>79</v>
      </c>
      <c r="C134" s="360">
        <v>340010118043</v>
      </c>
      <c r="D134" s="359">
        <v>0</v>
      </c>
      <c r="E134" s="359">
        <v>1189</v>
      </c>
      <c r="F134" s="359">
        <v>0</v>
      </c>
      <c r="G134" s="359">
        <v>0</v>
      </c>
      <c r="H134" s="361">
        <v>0</v>
      </c>
      <c r="I134" s="361">
        <v>0</v>
      </c>
    </row>
    <row r="135" spans="1:9">
      <c r="A135" s="359">
        <v>34001</v>
      </c>
      <c r="B135" s="359" t="s">
        <v>79</v>
      </c>
      <c r="C135" s="360">
        <v>340010118051</v>
      </c>
      <c r="D135" s="359">
        <v>22</v>
      </c>
      <c r="E135" s="359">
        <v>947</v>
      </c>
      <c r="F135" s="359">
        <v>2</v>
      </c>
      <c r="G135" s="359">
        <v>0</v>
      </c>
      <c r="H135" s="361">
        <v>6407.32</v>
      </c>
      <c r="I135" s="361">
        <v>140961.04</v>
      </c>
    </row>
    <row r="136" spans="1:9">
      <c r="A136" s="359">
        <v>34001</v>
      </c>
      <c r="B136" s="359" t="s">
        <v>79</v>
      </c>
      <c r="C136" s="360">
        <v>340010118061</v>
      </c>
      <c r="D136" s="359">
        <v>1</v>
      </c>
      <c r="E136" s="359">
        <v>1196</v>
      </c>
      <c r="F136" s="359">
        <v>0</v>
      </c>
      <c r="G136" s="359">
        <v>0</v>
      </c>
      <c r="H136" s="361">
        <v>900.64</v>
      </c>
      <c r="I136" s="361">
        <v>900.64</v>
      </c>
    </row>
    <row r="137" spans="1:9">
      <c r="A137" s="359">
        <v>34001</v>
      </c>
      <c r="B137" s="359" t="s">
        <v>79</v>
      </c>
      <c r="C137" s="360">
        <v>340010118062</v>
      </c>
      <c r="D137" s="359">
        <v>3</v>
      </c>
      <c r="E137" s="359">
        <v>597</v>
      </c>
      <c r="F137" s="359">
        <v>1</v>
      </c>
      <c r="G137" s="359">
        <v>0</v>
      </c>
      <c r="H137" s="361">
        <v>958.78</v>
      </c>
      <c r="I137" s="361">
        <v>2876.34</v>
      </c>
    </row>
    <row r="138" spans="1:9">
      <c r="A138" s="359">
        <v>34001</v>
      </c>
      <c r="B138" s="359" t="s">
        <v>79</v>
      </c>
      <c r="C138" s="360">
        <v>340010118063</v>
      </c>
      <c r="D138" s="359">
        <v>0</v>
      </c>
      <c r="E138" s="359">
        <v>1050</v>
      </c>
      <c r="F138" s="359">
        <v>0</v>
      </c>
      <c r="G138" s="359">
        <v>0</v>
      </c>
      <c r="H138" s="361">
        <v>0</v>
      </c>
      <c r="I138" s="361">
        <v>0</v>
      </c>
    </row>
    <row r="139" spans="1:9">
      <c r="A139" s="359">
        <v>34001</v>
      </c>
      <c r="B139" s="359" t="s">
        <v>79</v>
      </c>
      <c r="C139" s="360">
        <v>340010118071</v>
      </c>
      <c r="D139" s="359">
        <v>3</v>
      </c>
      <c r="E139" s="359">
        <v>525</v>
      </c>
      <c r="F139" s="359">
        <v>1</v>
      </c>
      <c r="G139" s="359">
        <v>0</v>
      </c>
      <c r="H139" s="361">
        <v>8263.2099999999991</v>
      </c>
      <c r="I139" s="361">
        <v>24789.63</v>
      </c>
    </row>
    <row r="140" spans="1:9">
      <c r="A140" s="359">
        <v>34001</v>
      </c>
      <c r="B140" s="359" t="s">
        <v>79</v>
      </c>
      <c r="C140" s="360">
        <v>340010118072</v>
      </c>
      <c r="D140" s="359">
        <v>1</v>
      </c>
      <c r="E140" s="359">
        <v>1101</v>
      </c>
      <c r="F140" s="359">
        <v>0</v>
      </c>
      <c r="G140" s="359">
        <v>0</v>
      </c>
      <c r="H140" s="361">
        <v>2601.9899999999998</v>
      </c>
      <c r="I140" s="361">
        <v>2601.9899999999998</v>
      </c>
    </row>
    <row r="141" spans="1:9">
      <c r="A141" s="359">
        <v>34001</v>
      </c>
      <c r="B141" s="359" t="s">
        <v>79</v>
      </c>
      <c r="C141" s="360">
        <v>340010118073</v>
      </c>
      <c r="D141" s="359">
        <v>0</v>
      </c>
      <c r="E141" s="359">
        <v>486</v>
      </c>
      <c r="F141" s="359">
        <v>0</v>
      </c>
      <c r="G141" s="359">
        <v>0</v>
      </c>
      <c r="H141" s="361">
        <v>0</v>
      </c>
      <c r="I141" s="361">
        <v>0</v>
      </c>
    </row>
    <row r="142" spans="1:9">
      <c r="A142" s="359">
        <v>34001</v>
      </c>
      <c r="B142" s="359" t="s">
        <v>79</v>
      </c>
      <c r="C142" s="360">
        <v>340010118081</v>
      </c>
      <c r="D142" s="359">
        <v>0</v>
      </c>
      <c r="E142" s="359">
        <v>669</v>
      </c>
      <c r="F142" s="359">
        <v>0</v>
      </c>
      <c r="G142" s="359">
        <v>0</v>
      </c>
      <c r="H142" s="361">
        <v>0</v>
      </c>
      <c r="I142" s="361">
        <v>0</v>
      </c>
    </row>
    <row r="143" spans="1:9">
      <c r="A143" s="359">
        <v>34001</v>
      </c>
      <c r="B143" s="359" t="s">
        <v>79</v>
      </c>
      <c r="C143" s="360">
        <v>340010118082</v>
      </c>
      <c r="D143" s="359">
        <v>2</v>
      </c>
      <c r="E143" s="359">
        <v>641</v>
      </c>
      <c r="F143" s="359">
        <v>0</v>
      </c>
      <c r="G143" s="359">
        <v>0</v>
      </c>
      <c r="H143" s="361">
        <v>6839.19</v>
      </c>
      <c r="I143" s="361">
        <v>13678.38</v>
      </c>
    </row>
    <row r="144" spans="1:9">
      <c r="A144" s="359">
        <v>34001</v>
      </c>
      <c r="B144" s="359" t="s">
        <v>79</v>
      </c>
      <c r="C144" s="360">
        <v>340010119011</v>
      </c>
      <c r="D144" s="359">
        <v>0</v>
      </c>
      <c r="E144" s="359">
        <v>625</v>
      </c>
      <c r="F144" s="359">
        <v>0</v>
      </c>
      <c r="G144" s="359">
        <v>0</v>
      </c>
      <c r="H144" s="361">
        <v>0</v>
      </c>
      <c r="I144" s="361">
        <v>0</v>
      </c>
    </row>
    <row r="145" spans="1:9">
      <c r="A145" s="359">
        <v>34001</v>
      </c>
      <c r="B145" s="359" t="s">
        <v>79</v>
      </c>
      <c r="C145" s="360">
        <v>340010119012</v>
      </c>
      <c r="D145" s="359">
        <v>0</v>
      </c>
      <c r="E145" s="359">
        <v>407</v>
      </c>
      <c r="F145" s="359">
        <v>0</v>
      </c>
      <c r="G145" s="359">
        <v>0</v>
      </c>
      <c r="H145" s="361">
        <v>0</v>
      </c>
      <c r="I145" s="361">
        <v>0</v>
      </c>
    </row>
    <row r="146" spans="1:9">
      <c r="A146" s="359">
        <v>34001</v>
      </c>
      <c r="B146" s="359" t="s">
        <v>79</v>
      </c>
      <c r="C146" s="360">
        <v>340010119021</v>
      </c>
      <c r="D146" s="359">
        <v>0</v>
      </c>
      <c r="E146" s="359">
        <v>326</v>
      </c>
      <c r="F146" s="359">
        <v>0</v>
      </c>
      <c r="G146" s="359">
        <v>0</v>
      </c>
      <c r="H146" s="361">
        <v>0</v>
      </c>
      <c r="I146" s="361">
        <v>0</v>
      </c>
    </row>
    <row r="147" spans="1:9">
      <c r="A147" s="359">
        <v>34001</v>
      </c>
      <c r="B147" s="359" t="s">
        <v>79</v>
      </c>
      <c r="C147" s="360">
        <v>340010119022</v>
      </c>
      <c r="D147" s="359">
        <v>2</v>
      </c>
      <c r="E147" s="359">
        <v>538</v>
      </c>
      <c r="F147" s="359">
        <v>0</v>
      </c>
      <c r="G147" s="359">
        <v>0</v>
      </c>
      <c r="H147" s="361">
        <v>8263.2099999999991</v>
      </c>
      <c r="I147" s="361">
        <v>16526.419999999998</v>
      </c>
    </row>
    <row r="148" spans="1:9">
      <c r="A148" s="359">
        <v>34001</v>
      </c>
      <c r="B148" s="359" t="s">
        <v>79</v>
      </c>
      <c r="C148" s="360">
        <v>340010120001</v>
      </c>
      <c r="D148" s="359">
        <v>0</v>
      </c>
      <c r="E148" s="359">
        <v>511</v>
      </c>
      <c r="F148" s="359">
        <v>0</v>
      </c>
      <c r="G148" s="359">
        <v>0</v>
      </c>
      <c r="H148" s="361">
        <v>0</v>
      </c>
      <c r="I148" s="361">
        <v>0</v>
      </c>
    </row>
    <row r="149" spans="1:9">
      <c r="A149" s="359">
        <v>34001</v>
      </c>
      <c r="B149" s="359" t="s">
        <v>79</v>
      </c>
      <c r="C149" s="360">
        <v>340010120002</v>
      </c>
      <c r="D149" s="359">
        <v>1</v>
      </c>
      <c r="E149" s="359">
        <v>714</v>
      </c>
      <c r="F149" s="359">
        <v>0</v>
      </c>
      <c r="G149" s="359">
        <v>0</v>
      </c>
      <c r="H149" s="361">
        <v>8263.2099999999991</v>
      </c>
      <c r="I149" s="361">
        <v>8263.2099999999991</v>
      </c>
    </row>
    <row r="150" spans="1:9">
      <c r="A150" s="359">
        <v>34001</v>
      </c>
      <c r="B150" s="359" t="s">
        <v>79</v>
      </c>
      <c r="C150" s="360">
        <v>340010121001</v>
      </c>
      <c r="D150" s="359">
        <v>1</v>
      </c>
      <c r="E150" s="359">
        <v>490</v>
      </c>
      <c r="F150" s="359">
        <v>0</v>
      </c>
      <c r="G150" s="359">
        <v>0</v>
      </c>
      <c r="H150" s="361">
        <v>8263.2099999999991</v>
      </c>
      <c r="I150" s="361">
        <v>8263.2099999999991</v>
      </c>
    </row>
    <row r="151" spans="1:9">
      <c r="A151" s="359">
        <v>34001</v>
      </c>
      <c r="B151" s="359" t="s">
        <v>79</v>
      </c>
      <c r="C151" s="360">
        <v>340010121002</v>
      </c>
      <c r="D151" s="359">
        <v>2</v>
      </c>
      <c r="E151" s="359">
        <v>277</v>
      </c>
      <c r="F151" s="359">
        <v>1</v>
      </c>
      <c r="G151" s="359">
        <v>0</v>
      </c>
      <c r="H151" s="361">
        <v>1167.5999999999999</v>
      </c>
      <c r="I151" s="361">
        <v>2335.1999999999998</v>
      </c>
    </row>
    <row r="152" spans="1:9">
      <c r="A152" s="359">
        <v>34001</v>
      </c>
      <c r="B152" s="359" t="s">
        <v>79</v>
      </c>
      <c r="C152" s="360">
        <v>340010122001</v>
      </c>
      <c r="D152" s="359">
        <v>0</v>
      </c>
      <c r="E152" s="359">
        <v>431</v>
      </c>
      <c r="F152" s="359">
        <v>0</v>
      </c>
      <c r="G152" s="359">
        <v>0</v>
      </c>
      <c r="H152" s="361">
        <v>0</v>
      </c>
      <c r="I152" s="361">
        <v>0</v>
      </c>
    </row>
    <row r="153" spans="1:9">
      <c r="A153" s="359">
        <v>34001</v>
      </c>
      <c r="B153" s="359" t="s">
        <v>79</v>
      </c>
      <c r="C153" s="360">
        <v>340010122002</v>
      </c>
      <c r="D153" s="359">
        <v>1</v>
      </c>
      <c r="E153" s="359">
        <v>516</v>
      </c>
      <c r="F153" s="359">
        <v>0</v>
      </c>
      <c r="G153" s="359">
        <v>0</v>
      </c>
      <c r="H153" s="361">
        <v>8263.2099999999991</v>
      </c>
      <c r="I153" s="361">
        <v>8263.2099999999991</v>
      </c>
    </row>
    <row r="154" spans="1:9">
      <c r="A154" s="359">
        <v>34001</v>
      </c>
      <c r="B154" s="359" t="s">
        <v>79</v>
      </c>
      <c r="C154" s="360">
        <v>340010122003</v>
      </c>
      <c r="D154" s="359">
        <v>0</v>
      </c>
      <c r="E154" s="359">
        <v>570</v>
      </c>
      <c r="F154" s="359">
        <v>0</v>
      </c>
      <c r="G154" s="359">
        <v>0</v>
      </c>
      <c r="H154" s="361">
        <v>0</v>
      </c>
      <c r="I154" s="361">
        <v>0</v>
      </c>
    </row>
    <row r="155" spans="1:9">
      <c r="A155" s="359">
        <v>34001</v>
      </c>
      <c r="B155" s="359" t="s">
        <v>79</v>
      </c>
      <c r="C155" s="360">
        <v>340010123021</v>
      </c>
      <c r="D155" s="359">
        <v>0</v>
      </c>
      <c r="E155" s="359">
        <v>780</v>
      </c>
      <c r="F155" s="359">
        <v>0</v>
      </c>
      <c r="G155" s="359">
        <v>0</v>
      </c>
      <c r="H155" s="361">
        <v>0</v>
      </c>
      <c r="I155" s="361">
        <v>0</v>
      </c>
    </row>
    <row r="156" spans="1:9">
      <c r="A156" s="359">
        <v>34001</v>
      </c>
      <c r="B156" s="359" t="s">
        <v>79</v>
      </c>
      <c r="C156" s="360">
        <v>340010123022</v>
      </c>
      <c r="D156" s="359">
        <v>0</v>
      </c>
      <c r="E156" s="359">
        <v>503</v>
      </c>
      <c r="F156" s="359">
        <v>0</v>
      </c>
      <c r="G156" s="359">
        <v>0</v>
      </c>
      <c r="H156" s="361">
        <v>0</v>
      </c>
      <c r="I156" s="361">
        <v>0</v>
      </c>
    </row>
    <row r="157" spans="1:9">
      <c r="A157" s="359">
        <v>34001</v>
      </c>
      <c r="B157" s="359" t="s">
        <v>79</v>
      </c>
      <c r="C157" s="360">
        <v>340010124011</v>
      </c>
      <c r="D157" s="359">
        <v>1</v>
      </c>
      <c r="E157" s="359">
        <v>637</v>
      </c>
      <c r="F157" s="359">
        <v>0</v>
      </c>
      <c r="G157" s="359">
        <v>0</v>
      </c>
      <c r="H157" s="361">
        <v>3462.24</v>
      </c>
      <c r="I157" s="361">
        <v>3462.24</v>
      </c>
    </row>
    <row r="158" spans="1:9">
      <c r="A158" s="359">
        <v>34001</v>
      </c>
      <c r="B158" s="359" t="s">
        <v>79</v>
      </c>
      <c r="C158" s="360">
        <v>340010124012</v>
      </c>
      <c r="D158" s="359">
        <v>0</v>
      </c>
      <c r="E158" s="359">
        <v>537</v>
      </c>
      <c r="F158" s="359">
        <v>0</v>
      </c>
      <c r="G158" s="359">
        <v>0</v>
      </c>
      <c r="H158" s="361">
        <v>0</v>
      </c>
      <c r="I158" s="361">
        <v>0</v>
      </c>
    </row>
    <row r="159" spans="1:9">
      <c r="A159" s="359">
        <v>34001</v>
      </c>
      <c r="B159" s="359" t="s">
        <v>79</v>
      </c>
      <c r="C159" s="360">
        <v>340010124021</v>
      </c>
      <c r="D159" s="359">
        <v>0</v>
      </c>
      <c r="E159" s="359">
        <v>638</v>
      </c>
      <c r="F159" s="359">
        <v>0</v>
      </c>
      <c r="G159" s="359">
        <v>0</v>
      </c>
      <c r="H159" s="361">
        <v>0</v>
      </c>
      <c r="I159" s="361">
        <v>0</v>
      </c>
    </row>
    <row r="160" spans="1:9">
      <c r="A160" s="359">
        <v>34001</v>
      </c>
      <c r="B160" s="359" t="s">
        <v>79</v>
      </c>
      <c r="C160" s="360">
        <v>340010124022</v>
      </c>
      <c r="D160" s="359">
        <v>0</v>
      </c>
      <c r="E160" s="359">
        <v>313</v>
      </c>
      <c r="F160" s="359">
        <v>0</v>
      </c>
      <c r="G160" s="359">
        <v>0</v>
      </c>
      <c r="H160" s="361">
        <v>0</v>
      </c>
      <c r="I160" s="361">
        <v>0</v>
      </c>
    </row>
    <row r="161" spans="1:9">
      <c r="A161" s="359">
        <v>34001</v>
      </c>
      <c r="B161" s="359" t="s">
        <v>79</v>
      </c>
      <c r="C161" s="360">
        <v>340010125011</v>
      </c>
      <c r="D161" s="359">
        <v>0</v>
      </c>
      <c r="E161" s="359">
        <v>415</v>
      </c>
      <c r="F161" s="359">
        <v>0</v>
      </c>
      <c r="G161" s="359">
        <v>0</v>
      </c>
      <c r="H161" s="361">
        <v>0</v>
      </c>
      <c r="I161" s="361">
        <v>0</v>
      </c>
    </row>
    <row r="162" spans="1:9">
      <c r="A162" s="359">
        <v>34001</v>
      </c>
      <c r="B162" s="359" t="s">
        <v>79</v>
      </c>
      <c r="C162" s="360">
        <v>340010125012</v>
      </c>
      <c r="D162" s="359">
        <v>0</v>
      </c>
      <c r="E162" s="359">
        <v>410</v>
      </c>
      <c r="F162" s="359">
        <v>0</v>
      </c>
      <c r="G162" s="359">
        <v>0</v>
      </c>
      <c r="H162" s="361">
        <v>0</v>
      </c>
      <c r="I162" s="361">
        <v>0</v>
      </c>
    </row>
    <row r="163" spans="1:9">
      <c r="A163" s="359">
        <v>34001</v>
      </c>
      <c r="B163" s="359" t="s">
        <v>79</v>
      </c>
      <c r="C163" s="360">
        <v>340010125021</v>
      </c>
      <c r="D163" s="359">
        <v>0</v>
      </c>
      <c r="E163" s="359">
        <v>390</v>
      </c>
      <c r="F163" s="359">
        <v>0</v>
      </c>
      <c r="G163" s="359">
        <v>0</v>
      </c>
      <c r="H163" s="361">
        <v>0</v>
      </c>
      <c r="I163" s="361">
        <v>0</v>
      </c>
    </row>
    <row r="164" spans="1:9">
      <c r="A164" s="359">
        <v>34001</v>
      </c>
      <c r="B164" s="359" t="s">
        <v>79</v>
      </c>
      <c r="C164" s="360">
        <v>340010125022</v>
      </c>
      <c r="D164" s="359">
        <v>2</v>
      </c>
      <c r="E164" s="359">
        <v>259</v>
      </c>
      <c r="F164" s="359">
        <v>1</v>
      </c>
      <c r="G164" s="359">
        <v>0</v>
      </c>
      <c r="H164" s="361">
        <v>8263.2099999999991</v>
      </c>
      <c r="I164" s="361">
        <v>16526.419999999998</v>
      </c>
    </row>
    <row r="165" spans="1:9">
      <c r="A165" s="359">
        <v>34001</v>
      </c>
      <c r="B165" s="359" t="s">
        <v>79</v>
      </c>
      <c r="C165" s="360">
        <v>340010126021</v>
      </c>
      <c r="D165" s="359">
        <v>0</v>
      </c>
      <c r="E165" s="359">
        <v>572</v>
      </c>
      <c r="F165" s="359">
        <v>0</v>
      </c>
      <c r="G165" s="359">
        <v>0</v>
      </c>
      <c r="H165" s="361">
        <v>0</v>
      </c>
      <c r="I165" s="361">
        <v>0</v>
      </c>
    </row>
    <row r="166" spans="1:9">
      <c r="A166" s="359">
        <v>34001</v>
      </c>
      <c r="B166" s="359" t="s">
        <v>79</v>
      </c>
      <c r="C166" s="360">
        <v>340010127011</v>
      </c>
      <c r="D166" s="359">
        <v>0</v>
      </c>
      <c r="E166" s="359">
        <v>549</v>
      </c>
      <c r="F166" s="359">
        <v>0</v>
      </c>
      <c r="G166" s="359">
        <v>0</v>
      </c>
      <c r="H166" s="361">
        <v>0</v>
      </c>
      <c r="I166" s="361">
        <v>0</v>
      </c>
    </row>
    <row r="167" spans="1:9">
      <c r="A167" s="359">
        <v>34001</v>
      </c>
      <c r="B167" s="359" t="s">
        <v>79</v>
      </c>
      <c r="C167" s="360">
        <v>340010127012</v>
      </c>
      <c r="D167" s="359">
        <v>0</v>
      </c>
      <c r="E167" s="359">
        <v>302</v>
      </c>
      <c r="F167" s="359">
        <v>0</v>
      </c>
      <c r="G167" s="359">
        <v>0</v>
      </c>
      <c r="H167" s="361">
        <v>0</v>
      </c>
      <c r="I167" s="361">
        <v>0</v>
      </c>
    </row>
    <row r="168" spans="1:9">
      <c r="A168" s="359">
        <v>34001</v>
      </c>
      <c r="B168" s="359" t="s">
        <v>79</v>
      </c>
      <c r="C168" s="360">
        <v>340010127013</v>
      </c>
      <c r="D168" s="359">
        <v>0</v>
      </c>
      <c r="E168" s="359">
        <v>286</v>
      </c>
      <c r="F168" s="359">
        <v>0</v>
      </c>
      <c r="G168" s="359">
        <v>0</v>
      </c>
      <c r="H168" s="361">
        <v>0</v>
      </c>
      <c r="I168" s="361">
        <v>0</v>
      </c>
    </row>
    <row r="169" spans="1:9">
      <c r="A169" s="359">
        <v>34001</v>
      </c>
      <c r="B169" s="359" t="s">
        <v>79</v>
      </c>
      <c r="C169" s="360">
        <v>340010127021</v>
      </c>
      <c r="D169" s="359">
        <v>0</v>
      </c>
      <c r="E169" s="359">
        <v>618</v>
      </c>
      <c r="F169" s="359">
        <v>0</v>
      </c>
      <c r="G169" s="359">
        <v>0</v>
      </c>
      <c r="H169" s="361">
        <v>0</v>
      </c>
      <c r="I169" s="361">
        <v>0</v>
      </c>
    </row>
    <row r="170" spans="1:9">
      <c r="A170" s="359">
        <v>34001</v>
      </c>
      <c r="B170" s="359" t="s">
        <v>79</v>
      </c>
      <c r="C170" s="360">
        <v>340010128011</v>
      </c>
      <c r="D170" s="359">
        <v>1</v>
      </c>
      <c r="E170" s="359">
        <v>657</v>
      </c>
      <c r="F170" s="359">
        <v>0</v>
      </c>
      <c r="G170" s="359">
        <v>0</v>
      </c>
      <c r="H170" s="361">
        <v>8263.2099999999991</v>
      </c>
      <c r="I170" s="361">
        <v>8263.2099999999991</v>
      </c>
    </row>
    <row r="171" spans="1:9">
      <c r="A171" s="359">
        <v>34001</v>
      </c>
      <c r="B171" s="359" t="s">
        <v>79</v>
      </c>
      <c r="C171" s="360">
        <v>340010128012</v>
      </c>
      <c r="D171" s="359">
        <v>0</v>
      </c>
      <c r="E171" s="359">
        <v>463</v>
      </c>
      <c r="F171" s="359">
        <v>0</v>
      </c>
      <c r="G171" s="359">
        <v>0</v>
      </c>
      <c r="H171" s="361">
        <v>0</v>
      </c>
      <c r="I171" s="361">
        <v>0</v>
      </c>
    </row>
    <row r="172" spans="1:9">
      <c r="A172" s="359">
        <v>34001</v>
      </c>
      <c r="B172" s="359" t="s">
        <v>79</v>
      </c>
      <c r="C172" s="360">
        <v>340010128021</v>
      </c>
      <c r="D172" s="359">
        <v>1</v>
      </c>
      <c r="E172" s="359">
        <v>478</v>
      </c>
      <c r="F172" s="359">
        <v>0</v>
      </c>
      <c r="G172" s="359">
        <v>0</v>
      </c>
      <c r="H172" s="361">
        <v>6126.05</v>
      </c>
      <c r="I172" s="361">
        <v>6126.05</v>
      </c>
    </row>
    <row r="173" spans="1:9">
      <c r="A173" s="359">
        <v>34001</v>
      </c>
      <c r="B173" s="359" t="s">
        <v>79</v>
      </c>
      <c r="C173" s="360">
        <v>340010128022</v>
      </c>
      <c r="D173" s="359">
        <v>0</v>
      </c>
      <c r="E173" s="359">
        <v>376</v>
      </c>
      <c r="F173" s="359">
        <v>0</v>
      </c>
      <c r="G173" s="359">
        <v>0</v>
      </c>
      <c r="H173" s="361">
        <v>0</v>
      </c>
      <c r="I173" s="361">
        <v>0</v>
      </c>
    </row>
    <row r="174" spans="1:9">
      <c r="A174" s="359">
        <v>34001</v>
      </c>
      <c r="B174" s="359" t="s">
        <v>79</v>
      </c>
      <c r="C174" s="360">
        <v>340010130001</v>
      </c>
      <c r="D174" s="359">
        <v>0</v>
      </c>
      <c r="E174" s="359">
        <v>796</v>
      </c>
      <c r="F174" s="359">
        <v>0</v>
      </c>
      <c r="G174" s="359">
        <v>0</v>
      </c>
      <c r="H174" s="361">
        <v>0</v>
      </c>
      <c r="I174" s="361">
        <v>0</v>
      </c>
    </row>
    <row r="175" spans="1:9">
      <c r="A175" s="359">
        <v>34001</v>
      </c>
      <c r="B175" s="359" t="s">
        <v>79</v>
      </c>
      <c r="C175" s="360">
        <v>340010130002</v>
      </c>
      <c r="D175" s="359">
        <v>0</v>
      </c>
      <c r="E175" s="359">
        <v>560</v>
      </c>
      <c r="F175" s="359">
        <v>0</v>
      </c>
      <c r="G175" s="359">
        <v>0</v>
      </c>
      <c r="H175" s="361">
        <v>0</v>
      </c>
      <c r="I175" s="361">
        <v>0</v>
      </c>
    </row>
    <row r="176" spans="1:9">
      <c r="A176" s="359">
        <v>34001</v>
      </c>
      <c r="B176" s="359" t="s">
        <v>79</v>
      </c>
      <c r="C176" s="360">
        <v>340010130003</v>
      </c>
      <c r="D176" s="359">
        <v>0</v>
      </c>
      <c r="E176" s="359">
        <v>520</v>
      </c>
      <c r="F176" s="359">
        <v>0</v>
      </c>
      <c r="G176" s="359">
        <v>0</v>
      </c>
      <c r="H176" s="361">
        <v>0</v>
      </c>
      <c r="I176" s="361">
        <v>0</v>
      </c>
    </row>
    <row r="177" spans="1:9">
      <c r="A177" s="359">
        <v>34001</v>
      </c>
      <c r="B177" s="359" t="s">
        <v>79</v>
      </c>
      <c r="C177" s="360">
        <v>340010130004</v>
      </c>
      <c r="D177" s="359">
        <v>0</v>
      </c>
      <c r="E177" s="359">
        <v>975</v>
      </c>
      <c r="F177" s="359">
        <v>0</v>
      </c>
      <c r="G177" s="359">
        <v>0</v>
      </c>
      <c r="H177" s="361">
        <v>0</v>
      </c>
      <c r="I177" s="361">
        <v>0</v>
      </c>
    </row>
    <row r="178" spans="1:9">
      <c r="A178" s="359">
        <v>34001</v>
      </c>
      <c r="B178" s="359" t="s">
        <v>79</v>
      </c>
      <c r="C178" s="360">
        <v>340010131011</v>
      </c>
      <c r="D178" s="359">
        <v>0</v>
      </c>
      <c r="E178" s="359">
        <v>1181</v>
      </c>
      <c r="F178" s="359">
        <v>0</v>
      </c>
      <c r="G178" s="359">
        <v>0</v>
      </c>
      <c r="H178" s="361">
        <v>0</v>
      </c>
      <c r="I178" s="361">
        <v>0</v>
      </c>
    </row>
    <row r="179" spans="1:9">
      <c r="A179" s="359">
        <v>34001</v>
      </c>
      <c r="B179" s="359" t="s">
        <v>79</v>
      </c>
      <c r="C179" s="360">
        <v>340010131021</v>
      </c>
      <c r="D179" s="359">
        <v>0</v>
      </c>
      <c r="E179" s="359">
        <v>405</v>
      </c>
      <c r="F179" s="359">
        <v>0</v>
      </c>
      <c r="G179" s="359">
        <v>0</v>
      </c>
      <c r="H179" s="361">
        <v>0</v>
      </c>
      <c r="I179" s="361">
        <v>0</v>
      </c>
    </row>
    <row r="180" spans="1:9">
      <c r="A180" s="359">
        <v>34001</v>
      </c>
      <c r="B180" s="359" t="s">
        <v>79</v>
      </c>
      <c r="C180" s="360">
        <v>340010131022</v>
      </c>
      <c r="D180" s="359">
        <v>0</v>
      </c>
      <c r="E180" s="359">
        <v>425</v>
      </c>
      <c r="F180" s="359">
        <v>0</v>
      </c>
      <c r="G180" s="359">
        <v>0</v>
      </c>
      <c r="H180" s="361">
        <v>0</v>
      </c>
      <c r="I180" s="361">
        <v>0</v>
      </c>
    </row>
    <row r="181" spans="1:9">
      <c r="A181" s="359">
        <v>34001</v>
      </c>
      <c r="B181" s="359" t="s">
        <v>79</v>
      </c>
      <c r="C181" s="360">
        <v>340010131023</v>
      </c>
      <c r="D181" s="359">
        <v>0</v>
      </c>
      <c r="E181" s="359">
        <v>415</v>
      </c>
      <c r="F181" s="359">
        <v>0</v>
      </c>
      <c r="G181" s="359">
        <v>0</v>
      </c>
      <c r="H181" s="361">
        <v>0</v>
      </c>
      <c r="I181" s="361">
        <v>0</v>
      </c>
    </row>
    <row r="182" spans="1:9">
      <c r="A182" s="359">
        <v>34001</v>
      </c>
      <c r="B182" s="359" t="s">
        <v>79</v>
      </c>
      <c r="C182" s="360">
        <v>340010132011</v>
      </c>
      <c r="D182" s="359">
        <v>0</v>
      </c>
      <c r="E182" s="359">
        <v>219</v>
      </c>
      <c r="F182" s="359">
        <v>0</v>
      </c>
      <c r="G182" s="359">
        <v>0</v>
      </c>
      <c r="H182" s="361">
        <v>0</v>
      </c>
      <c r="I182" s="361">
        <v>0</v>
      </c>
    </row>
    <row r="183" spans="1:9">
      <c r="A183" s="359">
        <v>34001</v>
      </c>
      <c r="B183" s="359" t="s">
        <v>79</v>
      </c>
      <c r="C183" s="360">
        <v>340010132012</v>
      </c>
      <c r="D183" s="359">
        <v>0</v>
      </c>
      <c r="E183" s="359">
        <v>185</v>
      </c>
      <c r="F183" s="359">
        <v>0</v>
      </c>
      <c r="G183" s="359">
        <v>0</v>
      </c>
      <c r="H183" s="361">
        <v>0</v>
      </c>
      <c r="I183" s="361">
        <v>0</v>
      </c>
    </row>
    <row r="184" spans="1:9">
      <c r="A184" s="359">
        <v>34001</v>
      </c>
      <c r="B184" s="359" t="s">
        <v>79</v>
      </c>
      <c r="C184" s="360">
        <v>340010132013</v>
      </c>
      <c r="D184" s="359">
        <v>1</v>
      </c>
      <c r="E184" s="359">
        <v>314</v>
      </c>
      <c r="F184" s="359">
        <v>0</v>
      </c>
      <c r="G184" s="359">
        <v>0</v>
      </c>
      <c r="H184" s="361">
        <v>2094.06</v>
      </c>
      <c r="I184" s="361">
        <v>2094.06</v>
      </c>
    </row>
    <row r="185" spans="1:9">
      <c r="A185" s="359">
        <v>34001</v>
      </c>
      <c r="B185" s="359" t="s">
        <v>79</v>
      </c>
      <c r="C185" s="360">
        <v>340010132021</v>
      </c>
      <c r="D185" s="359">
        <v>0</v>
      </c>
      <c r="E185" s="359">
        <v>494</v>
      </c>
      <c r="F185" s="359">
        <v>0</v>
      </c>
      <c r="G185" s="359">
        <v>0</v>
      </c>
      <c r="H185" s="361">
        <v>0</v>
      </c>
      <c r="I185" s="361">
        <v>0</v>
      </c>
    </row>
    <row r="186" spans="1:9">
      <c r="A186" s="359">
        <v>34001</v>
      </c>
      <c r="B186" s="359" t="s">
        <v>79</v>
      </c>
      <c r="C186" s="360">
        <v>340010132022</v>
      </c>
      <c r="D186" s="359">
        <v>0</v>
      </c>
      <c r="E186" s="359">
        <v>371</v>
      </c>
      <c r="F186" s="359">
        <v>0</v>
      </c>
      <c r="G186" s="359">
        <v>0</v>
      </c>
      <c r="H186" s="361">
        <v>0</v>
      </c>
      <c r="I186" s="361">
        <v>0</v>
      </c>
    </row>
    <row r="187" spans="1:9">
      <c r="A187" s="359">
        <v>34001</v>
      </c>
      <c r="B187" s="359" t="s">
        <v>79</v>
      </c>
      <c r="C187" s="360">
        <v>340010133011</v>
      </c>
      <c r="D187" s="359">
        <v>0</v>
      </c>
      <c r="E187" s="359">
        <v>469</v>
      </c>
      <c r="F187" s="359">
        <v>0</v>
      </c>
      <c r="G187" s="359">
        <v>0</v>
      </c>
      <c r="H187" s="361">
        <v>0</v>
      </c>
      <c r="I187" s="361">
        <v>0</v>
      </c>
    </row>
    <row r="188" spans="1:9">
      <c r="A188" s="359">
        <v>34001</v>
      </c>
      <c r="B188" s="359" t="s">
        <v>79</v>
      </c>
      <c r="C188" s="360">
        <v>340010133012</v>
      </c>
      <c r="D188" s="359">
        <v>0</v>
      </c>
      <c r="E188" s="359">
        <v>538</v>
      </c>
      <c r="F188" s="359">
        <v>0</v>
      </c>
      <c r="G188" s="359">
        <v>0</v>
      </c>
      <c r="H188" s="361">
        <v>0</v>
      </c>
      <c r="I188" s="361">
        <v>0</v>
      </c>
    </row>
    <row r="189" spans="1:9">
      <c r="A189" s="359">
        <v>34001</v>
      </c>
      <c r="B189" s="359" t="s">
        <v>79</v>
      </c>
      <c r="C189" s="360">
        <v>340010133013</v>
      </c>
      <c r="D189" s="359">
        <v>0</v>
      </c>
      <c r="E189" s="359">
        <v>647</v>
      </c>
      <c r="F189" s="359">
        <v>0</v>
      </c>
      <c r="G189" s="359">
        <v>0</v>
      </c>
      <c r="H189" s="361">
        <v>0</v>
      </c>
      <c r="I189" s="361">
        <v>0</v>
      </c>
    </row>
    <row r="190" spans="1:9">
      <c r="A190" s="359">
        <v>34001</v>
      </c>
      <c r="B190" s="359" t="s">
        <v>79</v>
      </c>
      <c r="C190" s="360">
        <v>340010133021</v>
      </c>
      <c r="D190" s="359">
        <v>0</v>
      </c>
      <c r="E190" s="359">
        <v>562</v>
      </c>
      <c r="F190" s="359">
        <v>0</v>
      </c>
      <c r="G190" s="359">
        <v>0</v>
      </c>
      <c r="H190" s="361">
        <v>0</v>
      </c>
      <c r="I190" s="361">
        <v>0</v>
      </c>
    </row>
    <row r="191" spans="1:9">
      <c r="A191" s="359">
        <v>34001</v>
      </c>
      <c r="B191" s="359" t="s">
        <v>79</v>
      </c>
      <c r="C191" s="360">
        <v>340010133022</v>
      </c>
      <c r="D191" s="359">
        <v>0</v>
      </c>
      <c r="E191" s="359">
        <v>422</v>
      </c>
      <c r="F191" s="359">
        <v>0</v>
      </c>
      <c r="G191" s="359">
        <v>0</v>
      </c>
      <c r="H191" s="361">
        <v>0</v>
      </c>
      <c r="I191" s="361">
        <v>0</v>
      </c>
    </row>
    <row r="192" spans="1:9">
      <c r="A192" s="359">
        <v>34001</v>
      </c>
      <c r="B192" s="359" t="s">
        <v>79</v>
      </c>
      <c r="C192" s="360">
        <v>340010133023</v>
      </c>
      <c r="D192" s="359">
        <v>0</v>
      </c>
      <c r="E192" s="359">
        <v>344</v>
      </c>
      <c r="F192" s="359">
        <v>0</v>
      </c>
      <c r="G192" s="359">
        <v>0</v>
      </c>
      <c r="H192" s="361">
        <v>0</v>
      </c>
      <c r="I192" s="361">
        <v>0</v>
      </c>
    </row>
    <row r="193" spans="1:9">
      <c r="A193" s="359">
        <v>34001</v>
      </c>
      <c r="B193" s="359" t="s">
        <v>79</v>
      </c>
      <c r="C193" s="360">
        <v>340010135001</v>
      </c>
      <c r="D193" s="359">
        <v>2</v>
      </c>
      <c r="E193" s="359">
        <v>647</v>
      </c>
      <c r="F193" s="359">
        <v>0</v>
      </c>
      <c r="G193" s="359">
        <v>0</v>
      </c>
      <c r="H193" s="361">
        <v>41002.35</v>
      </c>
      <c r="I193" s="361">
        <v>82004.7</v>
      </c>
    </row>
    <row r="194" spans="1:9">
      <c r="A194" s="359">
        <v>34001</v>
      </c>
      <c r="B194" s="359" t="s">
        <v>79</v>
      </c>
      <c r="C194" s="360">
        <v>340010135002</v>
      </c>
      <c r="D194" s="359">
        <v>0</v>
      </c>
      <c r="E194" s="359">
        <v>967</v>
      </c>
      <c r="F194" s="359">
        <v>0</v>
      </c>
      <c r="G194" s="359">
        <v>0</v>
      </c>
      <c r="H194" s="361">
        <v>0</v>
      </c>
      <c r="I194" s="361">
        <v>0</v>
      </c>
    </row>
    <row r="195" spans="1:9">
      <c r="A195" s="359">
        <v>34001</v>
      </c>
      <c r="B195" s="359" t="s">
        <v>79</v>
      </c>
      <c r="C195" s="360">
        <v>340010135003</v>
      </c>
      <c r="D195" s="359">
        <v>1</v>
      </c>
      <c r="E195" s="359">
        <v>311</v>
      </c>
      <c r="F195" s="359">
        <v>0</v>
      </c>
      <c r="G195" s="359">
        <v>0</v>
      </c>
      <c r="H195" s="361">
        <v>1000</v>
      </c>
      <c r="I195" s="361">
        <v>1000</v>
      </c>
    </row>
    <row r="196" spans="1:9">
      <c r="A196" s="359">
        <v>34001</v>
      </c>
      <c r="B196" s="359" t="s">
        <v>79</v>
      </c>
      <c r="C196" s="360">
        <v>340019834001</v>
      </c>
      <c r="D196" s="359">
        <v>0</v>
      </c>
      <c r="E196" s="359">
        <v>21</v>
      </c>
      <c r="F196" s="359">
        <v>0</v>
      </c>
      <c r="G196" s="359">
        <v>0</v>
      </c>
      <c r="H196" s="361">
        <v>0</v>
      </c>
      <c r="I196" s="361">
        <v>0</v>
      </c>
    </row>
    <row r="197" spans="1:9">
      <c r="A197" s="359">
        <v>34003</v>
      </c>
      <c r="B197" s="359" t="s">
        <v>544</v>
      </c>
      <c r="C197" s="360">
        <v>340030010011</v>
      </c>
      <c r="D197" s="359">
        <v>1</v>
      </c>
      <c r="E197" s="359">
        <v>349</v>
      </c>
      <c r="F197" s="359">
        <v>0</v>
      </c>
      <c r="G197" s="359">
        <v>0</v>
      </c>
      <c r="H197" s="361">
        <v>14283.47</v>
      </c>
      <c r="I197" s="361">
        <v>14283.47</v>
      </c>
    </row>
    <row r="198" spans="1:9">
      <c r="A198" s="359">
        <v>34003</v>
      </c>
      <c r="B198" s="359" t="s">
        <v>544</v>
      </c>
      <c r="C198" s="360">
        <v>340030010012</v>
      </c>
      <c r="D198" s="359">
        <v>0</v>
      </c>
      <c r="E198" s="359">
        <v>355</v>
      </c>
      <c r="F198" s="359">
        <v>0</v>
      </c>
      <c r="G198" s="359">
        <v>0</v>
      </c>
      <c r="H198" s="361">
        <v>0</v>
      </c>
      <c r="I198" s="361">
        <v>0</v>
      </c>
    </row>
    <row r="199" spans="1:9">
      <c r="A199" s="359">
        <v>34003</v>
      </c>
      <c r="B199" s="359" t="s">
        <v>544</v>
      </c>
      <c r="C199" s="360">
        <v>340030010013</v>
      </c>
      <c r="D199" s="359">
        <v>0</v>
      </c>
      <c r="E199" s="359">
        <v>318</v>
      </c>
      <c r="F199" s="359">
        <v>0</v>
      </c>
      <c r="G199" s="359">
        <v>0</v>
      </c>
      <c r="H199" s="361">
        <v>0</v>
      </c>
      <c r="I199" s="361">
        <v>0</v>
      </c>
    </row>
    <row r="200" spans="1:9">
      <c r="A200" s="359">
        <v>34003</v>
      </c>
      <c r="B200" s="359" t="s">
        <v>544</v>
      </c>
      <c r="C200" s="360">
        <v>340030010021</v>
      </c>
      <c r="D200" s="359">
        <v>3</v>
      </c>
      <c r="E200" s="359">
        <v>430</v>
      </c>
      <c r="F200" s="359">
        <v>1</v>
      </c>
      <c r="G200" s="359">
        <v>0</v>
      </c>
      <c r="H200" s="361">
        <v>2169.63</v>
      </c>
      <c r="I200" s="361">
        <v>6508.89</v>
      </c>
    </row>
    <row r="201" spans="1:9">
      <c r="A201" s="359">
        <v>34003</v>
      </c>
      <c r="B201" s="359" t="s">
        <v>544</v>
      </c>
      <c r="C201" s="360">
        <v>340030010022</v>
      </c>
      <c r="D201" s="359">
        <v>2</v>
      </c>
      <c r="E201" s="359">
        <v>579</v>
      </c>
      <c r="F201" s="359">
        <v>0</v>
      </c>
      <c r="G201" s="359">
        <v>0</v>
      </c>
      <c r="H201" s="361">
        <v>1000</v>
      </c>
      <c r="I201" s="361">
        <v>2000</v>
      </c>
    </row>
    <row r="202" spans="1:9">
      <c r="A202" s="359">
        <v>34003</v>
      </c>
      <c r="B202" s="359" t="s">
        <v>544</v>
      </c>
      <c r="C202" s="360">
        <v>340030021001</v>
      </c>
      <c r="D202" s="359">
        <v>16</v>
      </c>
      <c r="E202" s="359">
        <v>351</v>
      </c>
      <c r="F202" s="359">
        <v>5</v>
      </c>
      <c r="G202" s="359">
        <v>0</v>
      </c>
      <c r="H202" s="361">
        <v>3848.58</v>
      </c>
      <c r="I202" s="361">
        <v>61577.279999999999</v>
      </c>
    </row>
    <row r="203" spans="1:9">
      <c r="A203" s="359">
        <v>34003</v>
      </c>
      <c r="B203" s="359" t="s">
        <v>544</v>
      </c>
      <c r="C203" s="360">
        <v>340030021002</v>
      </c>
      <c r="D203" s="359">
        <v>49</v>
      </c>
      <c r="E203" s="359">
        <v>399</v>
      </c>
      <c r="F203" s="359">
        <v>12</v>
      </c>
      <c r="G203" s="359">
        <v>0</v>
      </c>
      <c r="H203" s="361">
        <v>3473.01</v>
      </c>
      <c r="I203" s="361">
        <v>170177.49</v>
      </c>
    </row>
    <row r="204" spans="1:9">
      <c r="A204" s="359">
        <v>34003</v>
      </c>
      <c r="B204" s="359" t="s">
        <v>544</v>
      </c>
      <c r="C204" s="360">
        <v>340030022001</v>
      </c>
      <c r="D204" s="359">
        <v>0</v>
      </c>
      <c r="E204" s="359">
        <v>427</v>
      </c>
      <c r="F204" s="359">
        <v>0</v>
      </c>
      <c r="G204" s="359">
        <v>0</v>
      </c>
      <c r="H204" s="361">
        <v>0</v>
      </c>
      <c r="I204" s="361">
        <v>0</v>
      </c>
    </row>
    <row r="205" spans="1:9">
      <c r="A205" s="359">
        <v>34003</v>
      </c>
      <c r="B205" s="359" t="s">
        <v>544</v>
      </c>
      <c r="C205" s="360">
        <v>340030022002</v>
      </c>
      <c r="D205" s="359">
        <v>4</v>
      </c>
      <c r="E205" s="359">
        <v>438</v>
      </c>
      <c r="F205" s="359">
        <v>1</v>
      </c>
      <c r="G205" s="359">
        <v>0</v>
      </c>
      <c r="H205" s="361">
        <v>16442.919999999998</v>
      </c>
      <c r="I205" s="361">
        <v>65771.679999999993</v>
      </c>
    </row>
    <row r="206" spans="1:9">
      <c r="A206" s="359">
        <v>34003</v>
      </c>
      <c r="B206" s="359" t="s">
        <v>544</v>
      </c>
      <c r="C206" s="360">
        <v>340030022003</v>
      </c>
      <c r="D206" s="359">
        <v>0</v>
      </c>
      <c r="E206" s="359">
        <v>296</v>
      </c>
      <c r="F206" s="359">
        <v>0</v>
      </c>
      <c r="G206" s="359">
        <v>0</v>
      </c>
      <c r="H206" s="361">
        <v>0</v>
      </c>
      <c r="I206" s="361">
        <v>0</v>
      </c>
    </row>
    <row r="207" spans="1:9">
      <c r="A207" s="359">
        <v>34003</v>
      </c>
      <c r="B207" s="359" t="s">
        <v>544</v>
      </c>
      <c r="C207" s="360">
        <v>340030022004</v>
      </c>
      <c r="D207" s="359">
        <v>0</v>
      </c>
      <c r="E207" s="359">
        <v>561</v>
      </c>
      <c r="F207" s="359">
        <v>0</v>
      </c>
      <c r="G207" s="359">
        <v>0</v>
      </c>
      <c r="H207" s="361">
        <v>0</v>
      </c>
      <c r="I207" s="361">
        <v>0</v>
      </c>
    </row>
    <row r="208" spans="1:9">
      <c r="A208" s="359">
        <v>34003</v>
      </c>
      <c r="B208" s="359" t="s">
        <v>544</v>
      </c>
      <c r="C208" s="360">
        <v>340030023001</v>
      </c>
      <c r="D208" s="359">
        <v>2</v>
      </c>
      <c r="E208" s="359">
        <v>607</v>
      </c>
      <c r="F208" s="359">
        <v>0</v>
      </c>
      <c r="G208" s="359">
        <v>0</v>
      </c>
      <c r="H208" s="361">
        <v>43853.3</v>
      </c>
      <c r="I208" s="361">
        <v>87706.6</v>
      </c>
    </row>
    <row r="209" spans="1:9">
      <c r="A209" s="359">
        <v>34003</v>
      </c>
      <c r="B209" s="359" t="s">
        <v>544</v>
      </c>
      <c r="C209" s="360">
        <v>340030023002</v>
      </c>
      <c r="D209" s="359">
        <v>1</v>
      </c>
      <c r="E209" s="359">
        <v>415</v>
      </c>
      <c r="F209" s="359">
        <v>0</v>
      </c>
      <c r="G209" s="359">
        <v>0</v>
      </c>
      <c r="H209" s="361">
        <v>1000</v>
      </c>
      <c r="I209" s="361">
        <v>1000</v>
      </c>
    </row>
    <row r="210" spans="1:9">
      <c r="A210" s="359">
        <v>34003</v>
      </c>
      <c r="B210" s="359" t="s">
        <v>544</v>
      </c>
      <c r="C210" s="360">
        <v>340030023003</v>
      </c>
      <c r="D210" s="359">
        <v>1</v>
      </c>
      <c r="E210" s="359">
        <v>665</v>
      </c>
      <c r="F210" s="359">
        <v>0</v>
      </c>
      <c r="G210" s="359">
        <v>0</v>
      </c>
      <c r="H210" s="361">
        <v>6724</v>
      </c>
      <c r="I210" s="361">
        <v>6724</v>
      </c>
    </row>
    <row r="211" spans="1:9">
      <c r="A211" s="359">
        <v>34003</v>
      </c>
      <c r="B211" s="359" t="s">
        <v>544</v>
      </c>
      <c r="C211" s="360">
        <v>340030031001</v>
      </c>
      <c r="D211" s="359">
        <v>0</v>
      </c>
      <c r="E211" s="359">
        <v>278</v>
      </c>
      <c r="F211" s="359">
        <v>0</v>
      </c>
      <c r="G211" s="359">
        <v>0</v>
      </c>
      <c r="H211" s="361">
        <v>0</v>
      </c>
      <c r="I211" s="361">
        <v>0</v>
      </c>
    </row>
    <row r="212" spans="1:9">
      <c r="A212" s="359">
        <v>34003</v>
      </c>
      <c r="B212" s="359" t="s">
        <v>544</v>
      </c>
      <c r="C212" s="360">
        <v>340030031002</v>
      </c>
      <c r="D212" s="359">
        <v>0</v>
      </c>
      <c r="E212" s="359">
        <v>283</v>
      </c>
      <c r="F212" s="359">
        <v>0</v>
      </c>
      <c r="G212" s="359">
        <v>0</v>
      </c>
      <c r="H212" s="361">
        <v>0</v>
      </c>
      <c r="I212" s="361">
        <v>0</v>
      </c>
    </row>
    <row r="213" spans="1:9">
      <c r="A213" s="359">
        <v>34003</v>
      </c>
      <c r="B213" s="359" t="s">
        <v>544</v>
      </c>
      <c r="C213" s="360">
        <v>340030031003</v>
      </c>
      <c r="D213" s="359">
        <v>0</v>
      </c>
      <c r="E213" s="359">
        <v>417</v>
      </c>
      <c r="F213" s="359">
        <v>0</v>
      </c>
      <c r="G213" s="359">
        <v>0</v>
      </c>
      <c r="H213" s="361">
        <v>0</v>
      </c>
      <c r="I213" s="361">
        <v>0</v>
      </c>
    </row>
    <row r="214" spans="1:9">
      <c r="A214" s="359">
        <v>34003</v>
      </c>
      <c r="B214" s="359" t="s">
        <v>544</v>
      </c>
      <c r="C214" s="360">
        <v>340030031004</v>
      </c>
      <c r="D214" s="359">
        <v>0</v>
      </c>
      <c r="E214" s="359">
        <v>158</v>
      </c>
      <c r="F214" s="359">
        <v>0</v>
      </c>
      <c r="G214" s="359">
        <v>0</v>
      </c>
      <c r="H214" s="361">
        <v>0</v>
      </c>
      <c r="I214" s="361">
        <v>0</v>
      </c>
    </row>
    <row r="215" spans="1:9">
      <c r="A215" s="359">
        <v>34003</v>
      </c>
      <c r="B215" s="359" t="s">
        <v>544</v>
      </c>
      <c r="C215" s="360">
        <v>340030031005</v>
      </c>
      <c r="D215" s="359">
        <v>0</v>
      </c>
      <c r="E215" s="359">
        <v>320</v>
      </c>
      <c r="F215" s="359">
        <v>0</v>
      </c>
      <c r="G215" s="359">
        <v>0</v>
      </c>
      <c r="H215" s="361">
        <v>0</v>
      </c>
      <c r="I215" s="361">
        <v>0</v>
      </c>
    </row>
    <row r="216" spans="1:9">
      <c r="A216" s="359">
        <v>34003</v>
      </c>
      <c r="B216" s="359" t="s">
        <v>544</v>
      </c>
      <c r="C216" s="360">
        <v>340030032001</v>
      </c>
      <c r="D216" s="359">
        <v>0</v>
      </c>
      <c r="E216" s="359">
        <v>287</v>
      </c>
      <c r="F216" s="359">
        <v>0</v>
      </c>
      <c r="G216" s="359">
        <v>0</v>
      </c>
      <c r="H216" s="361">
        <v>0</v>
      </c>
      <c r="I216" s="361">
        <v>0</v>
      </c>
    </row>
    <row r="217" spans="1:9">
      <c r="A217" s="359">
        <v>34003</v>
      </c>
      <c r="B217" s="359" t="s">
        <v>544</v>
      </c>
      <c r="C217" s="360">
        <v>340030032002</v>
      </c>
      <c r="D217" s="359">
        <v>0</v>
      </c>
      <c r="E217" s="359">
        <v>225</v>
      </c>
      <c r="F217" s="359">
        <v>0</v>
      </c>
      <c r="G217" s="359">
        <v>0</v>
      </c>
      <c r="H217" s="361">
        <v>0</v>
      </c>
      <c r="I217" s="361">
        <v>0</v>
      </c>
    </row>
    <row r="218" spans="1:9">
      <c r="A218" s="359">
        <v>34003</v>
      </c>
      <c r="B218" s="359" t="s">
        <v>544</v>
      </c>
      <c r="C218" s="360">
        <v>340030032003</v>
      </c>
      <c r="D218" s="359">
        <v>0</v>
      </c>
      <c r="E218" s="359">
        <v>191</v>
      </c>
      <c r="F218" s="359">
        <v>0</v>
      </c>
      <c r="G218" s="359">
        <v>0</v>
      </c>
      <c r="H218" s="361">
        <v>0</v>
      </c>
      <c r="I218" s="361">
        <v>0</v>
      </c>
    </row>
    <row r="219" spans="1:9">
      <c r="A219" s="359">
        <v>34003</v>
      </c>
      <c r="B219" s="359" t="s">
        <v>544</v>
      </c>
      <c r="C219" s="360">
        <v>340030032004</v>
      </c>
      <c r="D219" s="359">
        <v>0</v>
      </c>
      <c r="E219" s="359">
        <v>123</v>
      </c>
      <c r="F219" s="359">
        <v>0</v>
      </c>
      <c r="G219" s="359">
        <v>0</v>
      </c>
      <c r="H219" s="361">
        <v>0</v>
      </c>
      <c r="I219" s="361">
        <v>0</v>
      </c>
    </row>
    <row r="220" spans="1:9">
      <c r="A220" s="359">
        <v>34003</v>
      </c>
      <c r="B220" s="359" t="s">
        <v>544</v>
      </c>
      <c r="C220" s="360">
        <v>340030032005</v>
      </c>
      <c r="D220" s="359">
        <v>0</v>
      </c>
      <c r="E220" s="359">
        <v>279</v>
      </c>
      <c r="F220" s="359">
        <v>0</v>
      </c>
      <c r="G220" s="359">
        <v>0</v>
      </c>
      <c r="H220" s="361">
        <v>0</v>
      </c>
      <c r="I220" s="361">
        <v>0</v>
      </c>
    </row>
    <row r="221" spans="1:9">
      <c r="A221" s="359">
        <v>34003</v>
      </c>
      <c r="B221" s="359" t="s">
        <v>544</v>
      </c>
      <c r="C221" s="360">
        <v>340030033001</v>
      </c>
      <c r="D221" s="359">
        <v>0</v>
      </c>
      <c r="E221" s="359">
        <v>365</v>
      </c>
      <c r="F221" s="359">
        <v>0</v>
      </c>
      <c r="G221" s="359">
        <v>0</v>
      </c>
      <c r="H221" s="361">
        <v>0</v>
      </c>
      <c r="I221" s="361">
        <v>0</v>
      </c>
    </row>
    <row r="222" spans="1:9">
      <c r="A222" s="359">
        <v>34003</v>
      </c>
      <c r="B222" s="359" t="s">
        <v>544</v>
      </c>
      <c r="C222" s="360">
        <v>340030033002</v>
      </c>
      <c r="D222" s="359">
        <v>0</v>
      </c>
      <c r="E222" s="359">
        <v>280</v>
      </c>
      <c r="F222" s="359">
        <v>0</v>
      </c>
      <c r="G222" s="359">
        <v>0</v>
      </c>
      <c r="H222" s="361">
        <v>0</v>
      </c>
      <c r="I222" s="361">
        <v>0</v>
      </c>
    </row>
    <row r="223" spans="1:9">
      <c r="A223" s="359">
        <v>34003</v>
      </c>
      <c r="B223" s="359" t="s">
        <v>544</v>
      </c>
      <c r="C223" s="360">
        <v>340030033003</v>
      </c>
      <c r="D223" s="359">
        <v>0</v>
      </c>
      <c r="E223" s="359">
        <v>325</v>
      </c>
      <c r="F223" s="359">
        <v>0</v>
      </c>
      <c r="G223" s="359">
        <v>0</v>
      </c>
      <c r="H223" s="361">
        <v>0</v>
      </c>
      <c r="I223" s="361">
        <v>0</v>
      </c>
    </row>
    <row r="224" spans="1:9">
      <c r="A224" s="359">
        <v>34003</v>
      </c>
      <c r="B224" s="359" t="s">
        <v>544</v>
      </c>
      <c r="C224" s="360">
        <v>340030033004</v>
      </c>
      <c r="D224" s="359">
        <v>0</v>
      </c>
      <c r="E224" s="359">
        <v>326</v>
      </c>
      <c r="F224" s="359">
        <v>0</v>
      </c>
      <c r="G224" s="359">
        <v>0</v>
      </c>
      <c r="H224" s="361">
        <v>0</v>
      </c>
      <c r="I224" s="361">
        <v>0</v>
      </c>
    </row>
    <row r="225" spans="1:9">
      <c r="A225" s="359">
        <v>34003</v>
      </c>
      <c r="B225" s="359" t="s">
        <v>544</v>
      </c>
      <c r="C225" s="360">
        <v>340030033005</v>
      </c>
      <c r="D225" s="359">
        <v>0</v>
      </c>
      <c r="E225" s="359">
        <v>432</v>
      </c>
      <c r="F225" s="359">
        <v>0</v>
      </c>
      <c r="G225" s="359">
        <v>0</v>
      </c>
      <c r="H225" s="361">
        <v>0</v>
      </c>
      <c r="I225" s="361">
        <v>0</v>
      </c>
    </row>
    <row r="226" spans="1:9">
      <c r="A226" s="359">
        <v>34003</v>
      </c>
      <c r="B226" s="359" t="s">
        <v>544</v>
      </c>
      <c r="C226" s="360">
        <v>340030033006</v>
      </c>
      <c r="D226" s="359">
        <v>0</v>
      </c>
      <c r="E226" s="359">
        <v>246</v>
      </c>
      <c r="F226" s="359">
        <v>0</v>
      </c>
      <c r="G226" s="359">
        <v>0</v>
      </c>
      <c r="H226" s="361">
        <v>0</v>
      </c>
      <c r="I226" s="361">
        <v>0</v>
      </c>
    </row>
    <row r="227" spans="1:9">
      <c r="A227" s="359">
        <v>34003</v>
      </c>
      <c r="B227" s="359" t="s">
        <v>544</v>
      </c>
      <c r="C227" s="360">
        <v>340030034011</v>
      </c>
      <c r="D227" s="359">
        <v>0</v>
      </c>
      <c r="E227" s="359">
        <v>349</v>
      </c>
      <c r="F227" s="359">
        <v>0</v>
      </c>
      <c r="G227" s="359">
        <v>0</v>
      </c>
      <c r="H227" s="361">
        <v>0</v>
      </c>
      <c r="I227" s="361">
        <v>0</v>
      </c>
    </row>
    <row r="228" spans="1:9">
      <c r="A228" s="359">
        <v>34003</v>
      </c>
      <c r="B228" s="359" t="s">
        <v>544</v>
      </c>
      <c r="C228" s="360">
        <v>340030034012</v>
      </c>
      <c r="D228" s="359">
        <v>0</v>
      </c>
      <c r="E228" s="359">
        <v>481</v>
      </c>
      <c r="F228" s="359">
        <v>0</v>
      </c>
      <c r="G228" s="359">
        <v>0</v>
      </c>
      <c r="H228" s="361">
        <v>0</v>
      </c>
      <c r="I228" s="361">
        <v>0</v>
      </c>
    </row>
    <row r="229" spans="1:9">
      <c r="A229" s="359">
        <v>34003</v>
      </c>
      <c r="B229" s="359" t="s">
        <v>544</v>
      </c>
      <c r="C229" s="360">
        <v>340030034021</v>
      </c>
      <c r="D229" s="359">
        <v>0</v>
      </c>
      <c r="E229" s="359">
        <v>272</v>
      </c>
      <c r="F229" s="359">
        <v>0</v>
      </c>
      <c r="G229" s="359">
        <v>0</v>
      </c>
      <c r="H229" s="361">
        <v>0</v>
      </c>
      <c r="I229" s="361">
        <v>0</v>
      </c>
    </row>
    <row r="230" spans="1:9">
      <c r="A230" s="359">
        <v>34003</v>
      </c>
      <c r="B230" s="359" t="s">
        <v>544</v>
      </c>
      <c r="C230" s="360">
        <v>340030034022</v>
      </c>
      <c r="D230" s="359">
        <v>0</v>
      </c>
      <c r="E230" s="359">
        <v>246</v>
      </c>
      <c r="F230" s="359">
        <v>0</v>
      </c>
      <c r="G230" s="359">
        <v>0</v>
      </c>
      <c r="H230" s="361">
        <v>0</v>
      </c>
      <c r="I230" s="361">
        <v>0</v>
      </c>
    </row>
    <row r="231" spans="1:9">
      <c r="A231" s="359">
        <v>34003</v>
      </c>
      <c r="B231" s="359" t="s">
        <v>544</v>
      </c>
      <c r="C231" s="360">
        <v>340030034023</v>
      </c>
      <c r="D231" s="359">
        <v>0</v>
      </c>
      <c r="E231" s="359">
        <v>518</v>
      </c>
      <c r="F231" s="359">
        <v>0</v>
      </c>
      <c r="G231" s="359">
        <v>0</v>
      </c>
      <c r="H231" s="361">
        <v>0</v>
      </c>
      <c r="I231" s="361">
        <v>0</v>
      </c>
    </row>
    <row r="232" spans="1:9">
      <c r="A232" s="359">
        <v>34003</v>
      </c>
      <c r="B232" s="359" t="s">
        <v>544</v>
      </c>
      <c r="C232" s="360">
        <v>340030035001</v>
      </c>
      <c r="D232" s="359">
        <v>0</v>
      </c>
      <c r="E232" s="359">
        <v>350</v>
      </c>
      <c r="F232" s="359">
        <v>0</v>
      </c>
      <c r="G232" s="359">
        <v>0</v>
      </c>
      <c r="H232" s="361">
        <v>0</v>
      </c>
      <c r="I232" s="361">
        <v>0</v>
      </c>
    </row>
    <row r="233" spans="1:9">
      <c r="A233" s="359">
        <v>34003</v>
      </c>
      <c r="B233" s="359" t="s">
        <v>544</v>
      </c>
      <c r="C233" s="360">
        <v>340030035002</v>
      </c>
      <c r="D233" s="359">
        <v>0</v>
      </c>
      <c r="E233" s="359">
        <v>63</v>
      </c>
      <c r="F233" s="359">
        <v>0</v>
      </c>
      <c r="G233" s="359">
        <v>0</v>
      </c>
      <c r="H233" s="361">
        <v>0</v>
      </c>
      <c r="I233" s="361">
        <v>0</v>
      </c>
    </row>
    <row r="234" spans="1:9">
      <c r="A234" s="359">
        <v>34003</v>
      </c>
      <c r="B234" s="359" t="s">
        <v>544</v>
      </c>
      <c r="C234" s="360">
        <v>340030035003</v>
      </c>
      <c r="D234" s="359">
        <v>0</v>
      </c>
      <c r="E234" s="359">
        <v>302</v>
      </c>
      <c r="F234" s="359">
        <v>0</v>
      </c>
      <c r="G234" s="359">
        <v>0</v>
      </c>
      <c r="H234" s="361">
        <v>0</v>
      </c>
      <c r="I234" s="361">
        <v>0</v>
      </c>
    </row>
    <row r="235" spans="1:9">
      <c r="A235" s="359">
        <v>34003</v>
      </c>
      <c r="B235" s="359" t="s">
        <v>544</v>
      </c>
      <c r="C235" s="360">
        <v>340030040011</v>
      </c>
      <c r="D235" s="359">
        <v>1</v>
      </c>
      <c r="E235" s="359">
        <v>428</v>
      </c>
      <c r="F235" s="359">
        <v>0</v>
      </c>
      <c r="G235" s="359">
        <v>0</v>
      </c>
      <c r="H235" s="361">
        <v>7428.49</v>
      </c>
      <c r="I235" s="361">
        <v>7428.49</v>
      </c>
    </row>
    <row r="236" spans="1:9">
      <c r="A236" s="359">
        <v>34003</v>
      </c>
      <c r="B236" s="359" t="s">
        <v>544</v>
      </c>
      <c r="C236" s="360">
        <v>340030040012</v>
      </c>
      <c r="D236" s="359">
        <v>0</v>
      </c>
      <c r="E236" s="359">
        <v>430</v>
      </c>
      <c r="F236" s="359">
        <v>0</v>
      </c>
      <c r="G236" s="359">
        <v>0</v>
      </c>
      <c r="H236" s="361">
        <v>0</v>
      </c>
      <c r="I236" s="361">
        <v>0</v>
      </c>
    </row>
    <row r="237" spans="1:9">
      <c r="A237" s="359">
        <v>34003</v>
      </c>
      <c r="B237" s="359" t="s">
        <v>544</v>
      </c>
      <c r="C237" s="360">
        <v>340030040021</v>
      </c>
      <c r="D237" s="359">
        <v>0</v>
      </c>
      <c r="E237" s="359">
        <v>425</v>
      </c>
      <c r="F237" s="359">
        <v>0</v>
      </c>
      <c r="G237" s="359">
        <v>0</v>
      </c>
      <c r="H237" s="361">
        <v>0</v>
      </c>
      <c r="I237" s="361">
        <v>0</v>
      </c>
    </row>
    <row r="238" spans="1:9">
      <c r="A238" s="359">
        <v>34003</v>
      </c>
      <c r="B238" s="359" t="s">
        <v>544</v>
      </c>
      <c r="C238" s="360">
        <v>340030040022</v>
      </c>
      <c r="D238" s="359">
        <v>0</v>
      </c>
      <c r="E238" s="359">
        <v>351</v>
      </c>
      <c r="F238" s="359">
        <v>0</v>
      </c>
      <c r="G238" s="359">
        <v>0</v>
      </c>
      <c r="H238" s="361">
        <v>0</v>
      </c>
      <c r="I238" s="361">
        <v>0</v>
      </c>
    </row>
    <row r="239" spans="1:9">
      <c r="A239" s="359">
        <v>34003</v>
      </c>
      <c r="B239" s="359" t="s">
        <v>544</v>
      </c>
      <c r="C239" s="360">
        <v>340030040023</v>
      </c>
      <c r="D239" s="359">
        <v>0</v>
      </c>
      <c r="E239" s="359">
        <v>335</v>
      </c>
      <c r="F239" s="359">
        <v>0</v>
      </c>
      <c r="G239" s="359">
        <v>0</v>
      </c>
      <c r="H239" s="361">
        <v>0</v>
      </c>
      <c r="I239" s="361">
        <v>0</v>
      </c>
    </row>
    <row r="240" spans="1:9">
      <c r="A240" s="359">
        <v>34003</v>
      </c>
      <c r="B240" s="359" t="s">
        <v>544</v>
      </c>
      <c r="C240" s="360">
        <v>340030040024</v>
      </c>
      <c r="D240" s="359">
        <v>1</v>
      </c>
      <c r="E240" s="359">
        <v>217</v>
      </c>
      <c r="F240" s="359">
        <v>0</v>
      </c>
      <c r="G240" s="359">
        <v>0</v>
      </c>
      <c r="H240" s="361">
        <v>8263.2099999999991</v>
      </c>
      <c r="I240" s="361">
        <v>8263.2099999999991</v>
      </c>
    </row>
    <row r="241" spans="1:9">
      <c r="A241" s="359">
        <v>34003</v>
      </c>
      <c r="B241" s="359" t="s">
        <v>544</v>
      </c>
      <c r="C241" s="360">
        <v>340030050001</v>
      </c>
      <c r="D241" s="359">
        <v>0</v>
      </c>
      <c r="E241" s="359">
        <v>400</v>
      </c>
      <c r="F241" s="359">
        <v>0</v>
      </c>
      <c r="G241" s="359">
        <v>0</v>
      </c>
      <c r="H241" s="361">
        <v>0</v>
      </c>
      <c r="I241" s="361">
        <v>0</v>
      </c>
    </row>
    <row r="242" spans="1:9">
      <c r="A242" s="359">
        <v>34003</v>
      </c>
      <c r="B242" s="359" t="s">
        <v>544</v>
      </c>
      <c r="C242" s="360">
        <v>340030050002</v>
      </c>
      <c r="D242" s="359">
        <v>0</v>
      </c>
      <c r="E242" s="359">
        <v>336</v>
      </c>
      <c r="F242" s="359">
        <v>0</v>
      </c>
      <c r="G242" s="359">
        <v>0</v>
      </c>
      <c r="H242" s="361">
        <v>0</v>
      </c>
      <c r="I242" s="361">
        <v>0</v>
      </c>
    </row>
    <row r="243" spans="1:9">
      <c r="A243" s="359">
        <v>34003</v>
      </c>
      <c r="B243" s="359" t="s">
        <v>544</v>
      </c>
      <c r="C243" s="360">
        <v>340030050003</v>
      </c>
      <c r="D243" s="359">
        <v>0</v>
      </c>
      <c r="E243" s="359">
        <v>297</v>
      </c>
      <c r="F243" s="359">
        <v>0</v>
      </c>
      <c r="G243" s="359">
        <v>0</v>
      </c>
      <c r="H243" s="361">
        <v>0</v>
      </c>
      <c r="I243" s="361">
        <v>0</v>
      </c>
    </row>
    <row r="244" spans="1:9">
      <c r="A244" s="359">
        <v>34003</v>
      </c>
      <c r="B244" s="359" t="s">
        <v>544</v>
      </c>
      <c r="C244" s="360">
        <v>340030050004</v>
      </c>
      <c r="D244" s="359">
        <v>0</v>
      </c>
      <c r="E244" s="359">
        <v>386</v>
      </c>
      <c r="F244" s="359">
        <v>0</v>
      </c>
      <c r="G244" s="359">
        <v>0</v>
      </c>
      <c r="H244" s="361">
        <v>0</v>
      </c>
      <c r="I244" s="361">
        <v>0</v>
      </c>
    </row>
    <row r="245" spans="1:9">
      <c r="A245" s="359">
        <v>34003</v>
      </c>
      <c r="B245" s="359" t="s">
        <v>544</v>
      </c>
      <c r="C245" s="360">
        <v>340030050005</v>
      </c>
      <c r="D245" s="359">
        <v>16</v>
      </c>
      <c r="E245" s="359">
        <v>605</v>
      </c>
      <c r="F245" s="359">
        <v>3</v>
      </c>
      <c r="G245" s="359">
        <v>0</v>
      </c>
      <c r="H245" s="361">
        <v>5664.92</v>
      </c>
      <c r="I245" s="361">
        <v>90638.720000000001</v>
      </c>
    </row>
    <row r="246" spans="1:9">
      <c r="A246" s="359">
        <v>34003</v>
      </c>
      <c r="B246" s="359" t="s">
        <v>544</v>
      </c>
      <c r="C246" s="360">
        <v>340030061011</v>
      </c>
      <c r="D246" s="359">
        <v>0</v>
      </c>
      <c r="E246" s="359">
        <v>81</v>
      </c>
      <c r="F246" s="359">
        <v>0</v>
      </c>
      <c r="G246" s="359">
        <v>0</v>
      </c>
      <c r="H246" s="361">
        <v>0</v>
      </c>
      <c r="I246" s="361">
        <v>0</v>
      </c>
    </row>
    <row r="247" spans="1:9">
      <c r="A247" s="359">
        <v>34003</v>
      </c>
      <c r="B247" s="359" t="s">
        <v>544</v>
      </c>
      <c r="C247" s="360">
        <v>340030061012</v>
      </c>
      <c r="D247" s="359">
        <v>0</v>
      </c>
      <c r="E247" s="359">
        <v>91</v>
      </c>
      <c r="F247" s="359">
        <v>0</v>
      </c>
      <c r="G247" s="359">
        <v>0</v>
      </c>
      <c r="H247" s="361">
        <v>0</v>
      </c>
      <c r="I247" s="361">
        <v>0</v>
      </c>
    </row>
    <row r="248" spans="1:9">
      <c r="A248" s="359">
        <v>34003</v>
      </c>
      <c r="B248" s="359" t="s">
        <v>544</v>
      </c>
      <c r="C248" s="360">
        <v>340030061013</v>
      </c>
      <c r="D248" s="359">
        <v>0</v>
      </c>
      <c r="E248" s="359">
        <v>183</v>
      </c>
      <c r="F248" s="359">
        <v>0</v>
      </c>
      <c r="G248" s="359">
        <v>0</v>
      </c>
      <c r="H248" s="361">
        <v>0</v>
      </c>
      <c r="I248" s="361">
        <v>0</v>
      </c>
    </row>
    <row r="249" spans="1:9">
      <c r="A249" s="359">
        <v>34003</v>
      </c>
      <c r="B249" s="359" t="s">
        <v>544</v>
      </c>
      <c r="C249" s="360">
        <v>340030061014</v>
      </c>
      <c r="D249" s="359">
        <v>0</v>
      </c>
      <c r="E249" s="359">
        <v>228</v>
      </c>
      <c r="F249" s="359">
        <v>0</v>
      </c>
      <c r="G249" s="359">
        <v>0</v>
      </c>
      <c r="H249" s="361">
        <v>0</v>
      </c>
      <c r="I249" s="361">
        <v>0</v>
      </c>
    </row>
    <row r="250" spans="1:9">
      <c r="A250" s="359">
        <v>34003</v>
      </c>
      <c r="B250" s="359" t="s">
        <v>544</v>
      </c>
      <c r="C250" s="360">
        <v>340030061021</v>
      </c>
      <c r="D250" s="359">
        <v>0</v>
      </c>
      <c r="E250" s="359">
        <v>256</v>
      </c>
      <c r="F250" s="359">
        <v>0</v>
      </c>
      <c r="G250" s="359">
        <v>0</v>
      </c>
      <c r="H250" s="361">
        <v>0</v>
      </c>
      <c r="I250" s="361">
        <v>0</v>
      </c>
    </row>
    <row r="251" spans="1:9">
      <c r="A251" s="359">
        <v>34003</v>
      </c>
      <c r="B251" s="359" t="s">
        <v>544</v>
      </c>
      <c r="C251" s="360">
        <v>340030061022</v>
      </c>
      <c r="D251" s="359">
        <v>0</v>
      </c>
      <c r="E251" s="359">
        <v>323</v>
      </c>
      <c r="F251" s="359">
        <v>0</v>
      </c>
      <c r="G251" s="359">
        <v>0</v>
      </c>
      <c r="H251" s="361">
        <v>0</v>
      </c>
      <c r="I251" s="361">
        <v>0</v>
      </c>
    </row>
    <row r="252" spans="1:9">
      <c r="A252" s="359">
        <v>34003</v>
      </c>
      <c r="B252" s="359" t="s">
        <v>544</v>
      </c>
      <c r="C252" s="360">
        <v>340030061023</v>
      </c>
      <c r="D252" s="359">
        <v>0</v>
      </c>
      <c r="E252" s="359">
        <v>143</v>
      </c>
      <c r="F252" s="359">
        <v>0</v>
      </c>
      <c r="G252" s="359">
        <v>0</v>
      </c>
      <c r="H252" s="361">
        <v>0</v>
      </c>
      <c r="I252" s="361">
        <v>0</v>
      </c>
    </row>
    <row r="253" spans="1:9">
      <c r="A253" s="359">
        <v>34003</v>
      </c>
      <c r="B253" s="359" t="s">
        <v>544</v>
      </c>
      <c r="C253" s="360">
        <v>340030062011</v>
      </c>
      <c r="D253" s="359">
        <v>0</v>
      </c>
      <c r="E253" s="359">
        <v>250</v>
      </c>
      <c r="F253" s="359">
        <v>0</v>
      </c>
      <c r="G253" s="359">
        <v>0</v>
      </c>
      <c r="H253" s="361">
        <v>0</v>
      </c>
      <c r="I253" s="361">
        <v>0</v>
      </c>
    </row>
    <row r="254" spans="1:9">
      <c r="A254" s="359">
        <v>34003</v>
      </c>
      <c r="B254" s="359" t="s">
        <v>544</v>
      </c>
      <c r="C254" s="360">
        <v>340030062012</v>
      </c>
      <c r="D254" s="359">
        <v>0</v>
      </c>
      <c r="E254" s="359">
        <v>194</v>
      </c>
      <c r="F254" s="359">
        <v>0</v>
      </c>
      <c r="G254" s="359">
        <v>0</v>
      </c>
      <c r="H254" s="361">
        <v>0</v>
      </c>
      <c r="I254" s="361">
        <v>0</v>
      </c>
    </row>
    <row r="255" spans="1:9">
      <c r="A255" s="359">
        <v>34003</v>
      </c>
      <c r="B255" s="359" t="s">
        <v>544</v>
      </c>
      <c r="C255" s="360">
        <v>340030062013</v>
      </c>
      <c r="D255" s="359">
        <v>0</v>
      </c>
      <c r="E255" s="359">
        <v>96</v>
      </c>
      <c r="F255" s="359">
        <v>0</v>
      </c>
      <c r="G255" s="359">
        <v>0</v>
      </c>
      <c r="H255" s="361">
        <v>0</v>
      </c>
      <c r="I255" s="361">
        <v>0</v>
      </c>
    </row>
    <row r="256" spans="1:9">
      <c r="A256" s="359">
        <v>34003</v>
      </c>
      <c r="B256" s="359" t="s">
        <v>544</v>
      </c>
      <c r="C256" s="360">
        <v>340030062014</v>
      </c>
      <c r="D256" s="359">
        <v>0</v>
      </c>
      <c r="E256" s="359">
        <v>389</v>
      </c>
      <c r="F256" s="359">
        <v>0</v>
      </c>
      <c r="G256" s="359">
        <v>0</v>
      </c>
      <c r="H256" s="361">
        <v>0</v>
      </c>
      <c r="I256" s="361">
        <v>0</v>
      </c>
    </row>
    <row r="257" spans="1:9">
      <c r="A257" s="359">
        <v>34003</v>
      </c>
      <c r="B257" s="359" t="s">
        <v>544</v>
      </c>
      <c r="C257" s="360">
        <v>340030062021</v>
      </c>
      <c r="D257" s="359">
        <v>0</v>
      </c>
      <c r="E257" s="359">
        <v>201</v>
      </c>
      <c r="F257" s="359">
        <v>0</v>
      </c>
      <c r="G257" s="359">
        <v>0</v>
      </c>
      <c r="H257" s="361">
        <v>0</v>
      </c>
      <c r="I257" s="361">
        <v>0</v>
      </c>
    </row>
    <row r="258" spans="1:9">
      <c r="A258" s="359">
        <v>34003</v>
      </c>
      <c r="B258" s="359" t="s">
        <v>544</v>
      </c>
      <c r="C258" s="360">
        <v>340030062022</v>
      </c>
      <c r="D258" s="359">
        <v>0</v>
      </c>
      <c r="E258" s="359">
        <v>1</v>
      </c>
      <c r="F258" s="359">
        <v>0</v>
      </c>
      <c r="G258" s="359">
        <v>0</v>
      </c>
      <c r="H258" s="361">
        <v>0</v>
      </c>
      <c r="I258" s="361">
        <v>0</v>
      </c>
    </row>
    <row r="259" spans="1:9">
      <c r="A259" s="359">
        <v>34003</v>
      </c>
      <c r="B259" s="359" t="s">
        <v>544</v>
      </c>
      <c r="C259" s="360">
        <v>340030062023</v>
      </c>
      <c r="D259" s="359">
        <v>0</v>
      </c>
      <c r="E259" s="359">
        <v>157</v>
      </c>
      <c r="F259" s="359">
        <v>0</v>
      </c>
      <c r="G259" s="359">
        <v>0</v>
      </c>
      <c r="H259" s="361">
        <v>0</v>
      </c>
      <c r="I259" s="361">
        <v>0</v>
      </c>
    </row>
    <row r="260" spans="1:9">
      <c r="A260" s="359">
        <v>34003</v>
      </c>
      <c r="B260" s="359" t="s">
        <v>544</v>
      </c>
      <c r="C260" s="360">
        <v>340030062024</v>
      </c>
      <c r="D260" s="359">
        <v>0</v>
      </c>
      <c r="E260" s="359">
        <v>4</v>
      </c>
      <c r="F260" s="359">
        <v>0</v>
      </c>
      <c r="G260" s="359">
        <v>0</v>
      </c>
      <c r="H260" s="361">
        <v>0</v>
      </c>
      <c r="I260" s="361">
        <v>0</v>
      </c>
    </row>
    <row r="261" spans="1:9">
      <c r="A261" s="359">
        <v>34003</v>
      </c>
      <c r="B261" s="359" t="s">
        <v>544</v>
      </c>
      <c r="C261" s="360">
        <v>340030063011</v>
      </c>
      <c r="D261" s="359">
        <v>0</v>
      </c>
      <c r="E261" s="359">
        <v>218</v>
      </c>
      <c r="F261" s="359">
        <v>0</v>
      </c>
      <c r="G261" s="359">
        <v>0</v>
      </c>
      <c r="H261" s="361">
        <v>0</v>
      </c>
      <c r="I261" s="361">
        <v>0</v>
      </c>
    </row>
    <row r="262" spans="1:9">
      <c r="A262" s="359">
        <v>34003</v>
      </c>
      <c r="B262" s="359" t="s">
        <v>544</v>
      </c>
      <c r="C262" s="360">
        <v>340030063012</v>
      </c>
      <c r="D262" s="359">
        <v>0</v>
      </c>
      <c r="E262" s="359">
        <v>203</v>
      </c>
      <c r="F262" s="359">
        <v>0</v>
      </c>
      <c r="G262" s="359">
        <v>0</v>
      </c>
      <c r="H262" s="361">
        <v>0</v>
      </c>
      <c r="I262" s="361">
        <v>0</v>
      </c>
    </row>
    <row r="263" spans="1:9">
      <c r="A263" s="359">
        <v>34003</v>
      </c>
      <c r="B263" s="359" t="s">
        <v>544</v>
      </c>
      <c r="C263" s="360">
        <v>340030063013</v>
      </c>
      <c r="D263" s="359">
        <v>0</v>
      </c>
      <c r="E263" s="359">
        <v>184</v>
      </c>
      <c r="F263" s="359">
        <v>0</v>
      </c>
      <c r="G263" s="359">
        <v>0</v>
      </c>
      <c r="H263" s="361">
        <v>0</v>
      </c>
      <c r="I263" s="361">
        <v>0</v>
      </c>
    </row>
    <row r="264" spans="1:9">
      <c r="A264" s="359">
        <v>34003</v>
      </c>
      <c r="B264" s="359" t="s">
        <v>544</v>
      </c>
      <c r="C264" s="360">
        <v>340030063021</v>
      </c>
      <c r="D264" s="359">
        <v>0</v>
      </c>
      <c r="E264" s="359">
        <v>162</v>
      </c>
      <c r="F264" s="359">
        <v>0</v>
      </c>
      <c r="G264" s="359">
        <v>0</v>
      </c>
      <c r="H264" s="361">
        <v>0</v>
      </c>
      <c r="I264" s="361">
        <v>0</v>
      </c>
    </row>
    <row r="265" spans="1:9">
      <c r="A265" s="359">
        <v>34003</v>
      </c>
      <c r="B265" s="359" t="s">
        <v>544</v>
      </c>
      <c r="C265" s="360">
        <v>340030063022</v>
      </c>
      <c r="D265" s="359">
        <v>0</v>
      </c>
      <c r="E265" s="359">
        <v>236</v>
      </c>
      <c r="F265" s="359">
        <v>0</v>
      </c>
      <c r="G265" s="359">
        <v>0</v>
      </c>
      <c r="H265" s="361">
        <v>0</v>
      </c>
      <c r="I265" s="361">
        <v>0</v>
      </c>
    </row>
    <row r="266" spans="1:9">
      <c r="A266" s="359">
        <v>34003</v>
      </c>
      <c r="B266" s="359" t="s">
        <v>544</v>
      </c>
      <c r="C266" s="360">
        <v>340030063023</v>
      </c>
      <c r="D266" s="359">
        <v>0</v>
      </c>
      <c r="E266" s="359">
        <v>81</v>
      </c>
      <c r="F266" s="359">
        <v>0</v>
      </c>
      <c r="G266" s="359">
        <v>0</v>
      </c>
      <c r="H266" s="361">
        <v>0</v>
      </c>
      <c r="I266" s="361">
        <v>0</v>
      </c>
    </row>
    <row r="267" spans="1:9">
      <c r="A267" s="359">
        <v>34003</v>
      </c>
      <c r="B267" s="359" t="s">
        <v>544</v>
      </c>
      <c r="C267" s="360">
        <v>340030063024</v>
      </c>
      <c r="D267" s="359">
        <v>0</v>
      </c>
      <c r="E267" s="359">
        <v>194</v>
      </c>
      <c r="F267" s="359">
        <v>0</v>
      </c>
      <c r="G267" s="359">
        <v>0</v>
      </c>
      <c r="H267" s="361">
        <v>0</v>
      </c>
      <c r="I267" s="361">
        <v>0</v>
      </c>
    </row>
    <row r="268" spans="1:9">
      <c r="A268" s="359">
        <v>34003</v>
      </c>
      <c r="B268" s="359" t="s">
        <v>544</v>
      </c>
      <c r="C268" s="360">
        <v>340030070011</v>
      </c>
      <c r="D268" s="359">
        <v>0</v>
      </c>
      <c r="E268" s="359">
        <v>599</v>
      </c>
      <c r="F268" s="359">
        <v>0</v>
      </c>
      <c r="G268" s="359">
        <v>0</v>
      </c>
      <c r="H268" s="361">
        <v>0</v>
      </c>
      <c r="I268" s="361">
        <v>0</v>
      </c>
    </row>
    <row r="269" spans="1:9">
      <c r="A269" s="359">
        <v>34003</v>
      </c>
      <c r="B269" s="359" t="s">
        <v>544</v>
      </c>
      <c r="C269" s="360">
        <v>340030070012</v>
      </c>
      <c r="D269" s="359">
        <v>1</v>
      </c>
      <c r="E269" s="359">
        <v>725</v>
      </c>
      <c r="F269" s="359">
        <v>0</v>
      </c>
      <c r="G269" s="359">
        <v>0</v>
      </c>
      <c r="H269" s="361">
        <v>8297.0300000000007</v>
      </c>
      <c r="I269" s="361">
        <v>8297.0300000000007</v>
      </c>
    </row>
    <row r="270" spans="1:9">
      <c r="A270" s="359">
        <v>34003</v>
      </c>
      <c r="B270" s="359" t="s">
        <v>544</v>
      </c>
      <c r="C270" s="360">
        <v>340030070021</v>
      </c>
      <c r="D270" s="359">
        <v>0</v>
      </c>
      <c r="E270" s="359">
        <v>276</v>
      </c>
      <c r="F270" s="359">
        <v>0</v>
      </c>
      <c r="G270" s="359">
        <v>0</v>
      </c>
      <c r="H270" s="361">
        <v>0</v>
      </c>
      <c r="I270" s="361">
        <v>0</v>
      </c>
    </row>
    <row r="271" spans="1:9">
      <c r="A271" s="359">
        <v>34003</v>
      </c>
      <c r="B271" s="359" t="s">
        <v>544</v>
      </c>
      <c r="C271" s="360">
        <v>340030070022</v>
      </c>
      <c r="D271" s="359">
        <v>0</v>
      </c>
      <c r="E271" s="359">
        <v>490</v>
      </c>
      <c r="F271" s="359">
        <v>0</v>
      </c>
      <c r="G271" s="359">
        <v>0</v>
      </c>
      <c r="H271" s="361">
        <v>0</v>
      </c>
      <c r="I271" s="361">
        <v>0</v>
      </c>
    </row>
    <row r="272" spans="1:9">
      <c r="A272" s="359">
        <v>34003</v>
      </c>
      <c r="B272" s="359" t="s">
        <v>544</v>
      </c>
      <c r="C272" s="360">
        <v>340030070023</v>
      </c>
      <c r="D272" s="359">
        <v>1</v>
      </c>
      <c r="E272" s="359">
        <v>544</v>
      </c>
      <c r="F272" s="359">
        <v>0</v>
      </c>
      <c r="G272" s="359">
        <v>0</v>
      </c>
      <c r="H272" s="361">
        <v>6251.74</v>
      </c>
      <c r="I272" s="361">
        <v>6251.74</v>
      </c>
    </row>
    <row r="273" spans="1:9">
      <c r="A273" s="359">
        <v>34003</v>
      </c>
      <c r="B273" s="359" t="s">
        <v>544</v>
      </c>
      <c r="C273" s="360">
        <v>340030070024</v>
      </c>
      <c r="D273" s="359">
        <v>0</v>
      </c>
      <c r="E273" s="359">
        <v>306</v>
      </c>
      <c r="F273" s="359">
        <v>0</v>
      </c>
      <c r="G273" s="359">
        <v>0</v>
      </c>
      <c r="H273" s="361">
        <v>0</v>
      </c>
      <c r="I273" s="361">
        <v>0</v>
      </c>
    </row>
    <row r="274" spans="1:9">
      <c r="A274" s="359">
        <v>34003</v>
      </c>
      <c r="B274" s="359" t="s">
        <v>544</v>
      </c>
      <c r="C274" s="360">
        <v>340030080011</v>
      </c>
      <c r="D274" s="359">
        <v>0</v>
      </c>
      <c r="E274" s="359">
        <v>758</v>
      </c>
      <c r="F274" s="359">
        <v>0</v>
      </c>
      <c r="G274" s="359">
        <v>0</v>
      </c>
      <c r="H274" s="361">
        <v>0</v>
      </c>
      <c r="I274" s="361">
        <v>0</v>
      </c>
    </row>
    <row r="275" spans="1:9">
      <c r="A275" s="359">
        <v>34003</v>
      </c>
      <c r="B275" s="359" t="s">
        <v>544</v>
      </c>
      <c r="C275" s="360">
        <v>340030080012</v>
      </c>
      <c r="D275" s="359">
        <v>2</v>
      </c>
      <c r="E275" s="359">
        <v>379</v>
      </c>
      <c r="F275" s="359">
        <v>1</v>
      </c>
      <c r="G275" s="359">
        <v>0</v>
      </c>
      <c r="H275" s="361">
        <v>6603.82</v>
      </c>
      <c r="I275" s="361">
        <v>13207.64</v>
      </c>
    </row>
    <row r="276" spans="1:9">
      <c r="A276" s="359">
        <v>34003</v>
      </c>
      <c r="B276" s="359" t="s">
        <v>544</v>
      </c>
      <c r="C276" s="360">
        <v>340030080013</v>
      </c>
      <c r="D276" s="359">
        <v>0</v>
      </c>
      <c r="E276" s="359">
        <v>450</v>
      </c>
      <c r="F276" s="359">
        <v>0</v>
      </c>
      <c r="G276" s="359">
        <v>0</v>
      </c>
      <c r="H276" s="361">
        <v>0</v>
      </c>
      <c r="I276" s="361">
        <v>0</v>
      </c>
    </row>
    <row r="277" spans="1:9">
      <c r="A277" s="359">
        <v>34003</v>
      </c>
      <c r="B277" s="359" t="s">
        <v>544</v>
      </c>
      <c r="C277" s="360">
        <v>340030080021</v>
      </c>
      <c r="D277" s="359">
        <v>1</v>
      </c>
      <c r="E277" s="359">
        <v>381</v>
      </c>
      <c r="F277" s="359">
        <v>0</v>
      </c>
      <c r="G277" s="359">
        <v>0</v>
      </c>
      <c r="H277" s="361">
        <v>825.32</v>
      </c>
      <c r="I277" s="361">
        <v>825.32</v>
      </c>
    </row>
    <row r="278" spans="1:9">
      <c r="A278" s="359">
        <v>34003</v>
      </c>
      <c r="B278" s="359" t="s">
        <v>544</v>
      </c>
      <c r="C278" s="360">
        <v>340030080022</v>
      </c>
      <c r="D278" s="359">
        <v>0</v>
      </c>
      <c r="E278" s="359">
        <v>493</v>
      </c>
      <c r="F278" s="359">
        <v>0</v>
      </c>
      <c r="G278" s="359">
        <v>0</v>
      </c>
      <c r="H278" s="361">
        <v>0</v>
      </c>
      <c r="I278" s="361">
        <v>0</v>
      </c>
    </row>
    <row r="279" spans="1:9">
      <c r="A279" s="359">
        <v>34003</v>
      </c>
      <c r="B279" s="359" t="s">
        <v>544</v>
      </c>
      <c r="C279" s="360">
        <v>340030080023</v>
      </c>
      <c r="D279" s="359">
        <v>0</v>
      </c>
      <c r="E279" s="359">
        <v>523</v>
      </c>
      <c r="F279" s="359">
        <v>0</v>
      </c>
      <c r="G279" s="359">
        <v>0</v>
      </c>
      <c r="H279" s="361">
        <v>0</v>
      </c>
      <c r="I279" s="361">
        <v>0</v>
      </c>
    </row>
    <row r="280" spans="1:9">
      <c r="A280" s="359">
        <v>34003</v>
      </c>
      <c r="B280" s="359" t="s">
        <v>544</v>
      </c>
      <c r="C280" s="360">
        <v>340030091001</v>
      </c>
      <c r="D280" s="359">
        <v>2</v>
      </c>
      <c r="E280" s="359">
        <v>469</v>
      </c>
      <c r="F280" s="359">
        <v>0</v>
      </c>
      <c r="G280" s="359">
        <v>0</v>
      </c>
      <c r="H280" s="361">
        <v>880.79</v>
      </c>
      <c r="I280" s="361">
        <v>1761.58</v>
      </c>
    </row>
    <row r="281" spans="1:9">
      <c r="A281" s="359">
        <v>34003</v>
      </c>
      <c r="B281" s="359" t="s">
        <v>544</v>
      </c>
      <c r="C281" s="360">
        <v>340030091002</v>
      </c>
      <c r="D281" s="359">
        <v>0</v>
      </c>
      <c r="E281" s="359">
        <v>571</v>
      </c>
      <c r="F281" s="359">
        <v>0</v>
      </c>
      <c r="G281" s="359">
        <v>0</v>
      </c>
      <c r="H281" s="361">
        <v>0</v>
      </c>
      <c r="I281" s="361">
        <v>0</v>
      </c>
    </row>
    <row r="282" spans="1:9">
      <c r="A282" s="359">
        <v>34003</v>
      </c>
      <c r="B282" s="359" t="s">
        <v>544</v>
      </c>
      <c r="C282" s="360">
        <v>340030091003</v>
      </c>
      <c r="D282" s="359">
        <v>0</v>
      </c>
      <c r="E282" s="359">
        <v>306</v>
      </c>
      <c r="F282" s="359">
        <v>0</v>
      </c>
      <c r="G282" s="359">
        <v>0</v>
      </c>
      <c r="H282" s="361">
        <v>0</v>
      </c>
      <c r="I282" s="361">
        <v>0</v>
      </c>
    </row>
    <row r="283" spans="1:9">
      <c r="A283" s="359">
        <v>34003</v>
      </c>
      <c r="B283" s="359" t="s">
        <v>544</v>
      </c>
      <c r="C283" s="360">
        <v>340030091004</v>
      </c>
      <c r="D283" s="359">
        <v>2</v>
      </c>
      <c r="E283" s="359">
        <v>330</v>
      </c>
      <c r="F283" s="359">
        <v>1</v>
      </c>
      <c r="G283" s="359">
        <v>0</v>
      </c>
      <c r="H283" s="361">
        <v>1000</v>
      </c>
      <c r="I283" s="361">
        <v>2000</v>
      </c>
    </row>
    <row r="284" spans="1:9">
      <c r="A284" s="359">
        <v>34003</v>
      </c>
      <c r="B284" s="359" t="s">
        <v>544</v>
      </c>
      <c r="C284" s="360">
        <v>340030092001</v>
      </c>
      <c r="D284" s="359">
        <v>1</v>
      </c>
      <c r="E284" s="359">
        <v>358</v>
      </c>
      <c r="F284" s="359">
        <v>0</v>
      </c>
      <c r="G284" s="359">
        <v>0</v>
      </c>
      <c r="H284" s="361">
        <v>1000</v>
      </c>
      <c r="I284" s="361">
        <v>1000</v>
      </c>
    </row>
    <row r="285" spans="1:9">
      <c r="A285" s="359">
        <v>34003</v>
      </c>
      <c r="B285" s="359" t="s">
        <v>544</v>
      </c>
      <c r="C285" s="360">
        <v>340030092002</v>
      </c>
      <c r="D285" s="359">
        <v>0</v>
      </c>
      <c r="E285" s="359">
        <v>403</v>
      </c>
      <c r="F285" s="359">
        <v>0</v>
      </c>
      <c r="G285" s="359">
        <v>0</v>
      </c>
      <c r="H285" s="361">
        <v>0</v>
      </c>
      <c r="I285" s="361">
        <v>0</v>
      </c>
    </row>
    <row r="286" spans="1:9">
      <c r="A286" s="359">
        <v>34003</v>
      </c>
      <c r="B286" s="359" t="s">
        <v>544</v>
      </c>
      <c r="C286" s="360">
        <v>340030092003</v>
      </c>
      <c r="D286" s="359">
        <v>9</v>
      </c>
      <c r="E286" s="359">
        <v>425</v>
      </c>
      <c r="F286" s="359">
        <v>2</v>
      </c>
      <c r="G286" s="359">
        <v>0</v>
      </c>
      <c r="H286" s="361">
        <v>5348.52</v>
      </c>
      <c r="I286" s="361">
        <v>48136.68</v>
      </c>
    </row>
    <row r="287" spans="1:9">
      <c r="A287" s="359">
        <v>34003</v>
      </c>
      <c r="B287" s="359" t="s">
        <v>544</v>
      </c>
      <c r="C287" s="360">
        <v>340030101001</v>
      </c>
      <c r="D287" s="359">
        <v>0</v>
      </c>
      <c r="E287" s="359">
        <v>212</v>
      </c>
      <c r="F287" s="359">
        <v>0</v>
      </c>
      <c r="G287" s="359">
        <v>0</v>
      </c>
      <c r="H287" s="361">
        <v>0</v>
      </c>
      <c r="I287" s="361">
        <v>0</v>
      </c>
    </row>
    <row r="288" spans="1:9">
      <c r="A288" s="359">
        <v>34003</v>
      </c>
      <c r="B288" s="359" t="s">
        <v>544</v>
      </c>
      <c r="C288" s="360">
        <v>340030101002</v>
      </c>
      <c r="D288" s="359">
        <v>0</v>
      </c>
      <c r="E288" s="359">
        <v>317</v>
      </c>
      <c r="F288" s="359">
        <v>0</v>
      </c>
      <c r="G288" s="359">
        <v>0</v>
      </c>
      <c r="H288" s="361">
        <v>0</v>
      </c>
      <c r="I288" s="361">
        <v>0</v>
      </c>
    </row>
    <row r="289" spans="1:9">
      <c r="A289" s="359">
        <v>34003</v>
      </c>
      <c r="B289" s="359" t="s">
        <v>544</v>
      </c>
      <c r="C289" s="360">
        <v>340030101003</v>
      </c>
      <c r="D289" s="359">
        <v>0</v>
      </c>
      <c r="E289" s="359">
        <v>297</v>
      </c>
      <c r="F289" s="359">
        <v>0</v>
      </c>
      <c r="G289" s="359">
        <v>0</v>
      </c>
      <c r="H289" s="361">
        <v>0</v>
      </c>
      <c r="I289" s="361">
        <v>0</v>
      </c>
    </row>
    <row r="290" spans="1:9">
      <c r="A290" s="359">
        <v>34003</v>
      </c>
      <c r="B290" s="359" t="s">
        <v>544</v>
      </c>
      <c r="C290" s="360">
        <v>340030101004</v>
      </c>
      <c r="D290" s="359">
        <v>0</v>
      </c>
      <c r="E290" s="359">
        <v>293</v>
      </c>
      <c r="F290" s="359">
        <v>0</v>
      </c>
      <c r="G290" s="359">
        <v>0</v>
      </c>
      <c r="H290" s="361">
        <v>0</v>
      </c>
      <c r="I290" s="361">
        <v>0</v>
      </c>
    </row>
    <row r="291" spans="1:9">
      <c r="A291" s="359">
        <v>34003</v>
      </c>
      <c r="B291" s="359" t="s">
        <v>544</v>
      </c>
      <c r="C291" s="360">
        <v>340030101005</v>
      </c>
      <c r="D291" s="359">
        <v>0</v>
      </c>
      <c r="E291" s="359">
        <v>161</v>
      </c>
      <c r="F291" s="359">
        <v>0</v>
      </c>
      <c r="G291" s="359">
        <v>0</v>
      </c>
      <c r="H291" s="361">
        <v>0</v>
      </c>
      <c r="I291" s="361">
        <v>0</v>
      </c>
    </row>
    <row r="292" spans="1:9">
      <c r="A292" s="359">
        <v>34003</v>
      </c>
      <c r="B292" s="359" t="s">
        <v>544</v>
      </c>
      <c r="C292" s="360">
        <v>340030101006</v>
      </c>
      <c r="D292" s="359">
        <v>0</v>
      </c>
      <c r="E292" s="359">
        <v>312</v>
      </c>
      <c r="F292" s="359">
        <v>0</v>
      </c>
      <c r="G292" s="359">
        <v>0</v>
      </c>
      <c r="H292" s="361">
        <v>0</v>
      </c>
      <c r="I292" s="361">
        <v>0</v>
      </c>
    </row>
    <row r="293" spans="1:9">
      <c r="A293" s="359">
        <v>34003</v>
      </c>
      <c r="B293" s="359" t="s">
        <v>544</v>
      </c>
      <c r="C293" s="360">
        <v>340030101007</v>
      </c>
      <c r="D293" s="359">
        <v>0</v>
      </c>
      <c r="E293" s="359">
        <v>327</v>
      </c>
      <c r="F293" s="359">
        <v>0</v>
      </c>
      <c r="G293" s="359">
        <v>0</v>
      </c>
      <c r="H293" s="361">
        <v>0</v>
      </c>
      <c r="I293" s="361">
        <v>0</v>
      </c>
    </row>
    <row r="294" spans="1:9">
      <c r="A294" s="359">
        <v>34003</v>
      </c>
      <c r="B294" s="359" t="s">
        <v>544</v>
      </c>
      <c r="C294" s="360">
        <v>340030102001</v>
      </c>
      <c r="D294" s="359">
        <v>0</v>
      </c>
      <c r="E294" s="359">
        <v>284</v>
      </c>
      <c r="F294" s="359">
        <v>0</v>
      </c>
      <c r="G294" s="359">
        <v>0</v>
      </c>
      <c r="H294" s="361">
        <v>0</v>
      </c>
      <c r="I294" s="361">
        <v>0</v>
      </c>
    </row>
    <row r="295" spans="1:9">
      <c r="A295" s="359">
        <v>34003</v>
      </c>
      <c r="B295" s="359" t="s">
        <v>544</v>
      </c>
      <c r="C295" s="360">
        <v>340030102002</v>
      </c>
      <c r="D295" s="359">
        <v>0</v>
      </c>
      <c r="E295" s="359">
        <v>214</v>
      </c>
      <c r="F295" s="359">
        <v>0</v>
      </c>
      <c r="G295" s="359">
        <v>0</v>
      </c>
      <c r="H295" s="361">
        <v>0</v>
      </c>
      <c r="I295" s="361">
        <v>0</v>
      </c>
    </row>
    <row r="296" spans="1:9">
      <c r="A296" s="359">
        <v>34003</v>
      </c>
      <c r="B296" s="359" t="s">
        <v>544</v>
      </c>
      <c r="C296" s="360">
        <v>340030102003</v>
      </c>
      <c r="D296" s="359">
        <v>0</v>
      </c>
      <c r="E296" s="359">
        <v>197</v>
      </c>
      <c r="F296" s="359">
        <v>0</v>
      </c>
      <c r="G296" s="359">
        <v>0</v>
      </c>
      <c r="H296" s="361">
        <v>0</v>
      </c>
      <c r="I296" s="361">
        <v>0</v>
      </c>
    </row>
    <row r="297" spans="1:9">
      <c r="A297" s="359">
        <v>34003</v>
      </c>
      <c r="B297" s="359" t="s">
        <v>544</v>
      </c>
      <c r="C297" s="360">
        <v>340030102004</v>
      </c>
      <c r="D297" s="359">
        <v>0</v>
      </c>
      <c r="E297" s="359">
        <v>239</v>
      </c>
      <c r="F297" s="359">
        <v>0</v>
      </c>
      <c r="G297" s="359">
        <v>0</v>
      </c>
      <c r="H297" s="361">
        <v>0</v>
      </c>
      <c r="I297" s="361">
        <v>0</v>
      </c>
    </row>
    <row r="298" spans="1:9">
      <c r="A298" s="359">
        <v>34003</v>
      </c>
      <c r="B298" s="359" t="s">
        <v>544</v>
      </c>
      <c r="C298" s="360">
        <v>340030102005</v>
      </c>
      <c r="D298" s="359">
        <v>0</v>
      </c>
      <c r="E298" s="359">
        <v>89</v>
      </c>
      <c r="F298" s="359">
        <v>0</v>
      </c>
      <c r="G298" s="359">
        <v>0</v>
      </c>
      <c r="H298" s="361">
        <v>0</v>
      </c>
      <c r="I298" s="361">
        <v>0</v>
      </c>
    </row>
    <row r="299" spans="1:9">
      <c r="A299" s="359">
        <v>34003</v>
      </c>
      <c r="B299" s="359" t="s">
        <v>544</v>
      </c>
      <c r="C299" s="360">
        <v>340030103001</v>
      </c>
      <c r="D299" s="359">
        <v>0</v>
      </c>
      <c r="E299" s="359">
        <v>304</v>
      </c>
      <c r="F299" s="359">
        <v>0</v>
      </c>
      <c r="G299" s="359">
        <v>0</v>
      </c>
      <c r="H299" s="361">
        <v>0</v>
      </c>
      <c r="I299" s="361">
        <v>0</v>
      </c>
    </row>
    <row r="300" spans="1:9">
      <c r="A300" s="359">
        <v>34003</v>
      </c>
      <c r="B300" s="359" t="s">
        <v>544</v>
      </c>
      <c r="C300" s="360">
        <v>340030103002</v>
      </c>
      <c r="D300" s="359">
        <v>0</v>
      </c>
      <c r="E300" s="359">
        <v>368</v>
      </c>
      <c r="F300" s="359">
        <v>0</v>
      </c>
      <c r="G300" s="359">
        <v>0</v>
      </c>
      <c r="H300" s="361">
        <v>0</v>
      </c>
      <c r="I300" s="361">
        <v>0</v>
      </c>
    </row>
    <row r="301" spans="1:9">
      <c r="A301" s="359">
        <v>34003</v>
      </c>
      <c r="B301" s="359" t="s">
        <v>544</v>
      </c>
      <c r="C301" s="360">
        <v>340030103003</v>
      </c>
      <c r="D301" s="359">
        <v>0</v>
      </c>
      <c r="E301" s="359">
        <v>373</v>
      </c>
      <c r="F301" s="359">
        <v>0</v>
      </c>
      <c r="G301" s="359">
        <v>0</v>
      </c>
      <c r="H301" s="361">
        <v>0</v>
      </c>
      <c r="I301" s="361">
        <v>0</v>
      </c>
    </row>
    <row r="302" spans="1:9">
      <c r="A302" s="359">
        <v>34003</v>
      </c>
      <c r="B302" s="359" t="s">
        <v>544</v>
      </c>
      <c r="C302" s="360">
        <v>340030103004</v>
      </c>
      <c r="D302" s="359">
        <v>0</v>
      </c>
      <c r="E302" s="359">
        <v>334</v>
      </c>
      <c r="F302" s="359">
        <v>0</v>
      </c>
      <c r="G302" s="359">
        <v>0</v>
      </c>
      <c r="H302" s="361">
        <v>0</v>
      </c>
      <c r="I302" s="361">
        <v>0</v>
      </c>
    </row>
    <row r="303" spans="1:9">
      <c r="A303" s="359">
        <v>34003</v>
      </c>
      <c r="B303" s="359" t="s">
        <v>544</v>
      </c>
      <c r="C303" s="360">
        <v>340030103005</v>
      </c>
      <c r="D303" s="359">
        <v>0</v>
      </c>
      <c r="E303" s="359">
        <v>272</v>
      </c>
      <c r="F303" s="359">
        <v>0</v>
      </c>
      <c r="G303" s="359">
        <v>0</v>
      </c>
      <c r="H303" s="361">
        <v>0</v>
      </c>
      <c r="I303" s="361">
        <v>0</v>
      </c>
    </row>
    <row r="304" spans="1:9">
      <c r="A304" s="359">
        <v>34003</v>
      </c>
      <c r="B304" s="359" t="s">
        <v>544</v>
      </c>
      <c r="C304" s="360">
        <v>340030103006</v>
      </c>
      <c r="D304" s="359">
        <v>0</v>
      </c>
      <c r="E304" s="359">
        <v>240</v>
      </c>
      <c r="F304" s="359">
        <v>0</v>
      </c>
      <c r="G304" s="359">
        <v>0</v>
      </c>
      <c r="H304" s="361">
        <v>0</v>
      </c>
      <c r="I304" s="361">
        <v>0</v>
      </c>
    </row>
    <row r="305" spans="1:9">
      <c r="A305" s="359">
        <v>34003</v>
      </c>
      <c r="B305" s="359" t="s">
        <v>544</v>
      </c>
      <c r="C305" s="360">
        <v>340030103007</v>
      </c>
      <c r="D305" s="359">
        <v>0</v>
      </c>
      <c r="E305" s="359">
        <v>401</v>
      </c>
      <c r="F305" s="359">
        <v>0</v>
      </c>
      <c r="G305" s="359">
        <v>0</v>
      </c>
      <c r="H305" s="361">
        <v>0</v>
      </c>
      <c r="I305" s="361">
        <v>0</v>
      </c>
    </row>
    <row r="306" spans="1:9">
      <c r="A306" s="359">
        <v>34003</v>
      </c>
      <c r="B306" s="359" t="s">
        <v>544</v>
      </c>
      <c r="C306" s="360">
        <v>340030111001</v>
      </c>
      <c r="D306" s="359">
        <v>0</v>
      </c>
      <c r="E306" s="359">
        <v>270</v>
      </c>
      <c r="F306" s="359">
        <v>0</v>
      </c>
      <c r="G306" s="359">
        <v>0</v>
      </c>
      <c r="H306" s="361">
        <v>0</v>
      </c>
      <c r="I306" s="361">
        <v>0</v>
      </c>
    </row>
    <row r="307" spans="1:9">
      <c r="A307" s="359">
        <v>34003</v>
      </c>
      <c r="B307" s="359" t="s">
        <v>544</v>
      </c>
      <c r="C307" s="360">
        <v>340030111002</v>
      </c>
      <c r="D307" s="359">
        <v>0</v>
      </c>
      <c r="E307" s="359">
        <v>385</v>
      </c>
      <c r="F307" s="359">
        <v>0</v>
      </c>
      <c r="G307" s="359">
        <v>0</v>
      </c>
      <c r="H307" s="361">
        <v>0</v>
      </c>
      <c r="I307" s="361">
        <v>0</v>
      </c>
    </row>
    <row r="308" spans="1:9">
      <c r="A308" s="359">
        <v>34003</v>
      </c>
      <c r="B308" s="359" t="s">
        <v>544</v>
      </c>
      <c r="C308" s="360">
        <v>340030111003</v>
      </c>
      <c r="D308" s="359">
        <v>1</v>
      </c>
      <c r="E308" s="359">
        <v>39</v>
      </c>
      <c r="F308" s="359">
        <v>3</v>
      </c>
      <c r="G308" s="359">
        <v>0</v>
      </c>
      <c r="H308" s="361">
        <v>8263.2099999999991</v>
      </c>
      <c r="I308" s="361">
        <v>8263.2099999999991</v>
      </c>
    </row>
    <row r="309" spans="1:9">
      <c r="A309" s="359">
        <v>34003</v>
      </c>
      <c r="B309" s="359" t="s">
        <v>544</v>
      </c>
      <c r="C309" s="360">
        <v>340030111004</v>
      </c>
      <c r="D309" s="359">
        <v>0</v>
      </c>
      <c r="E309" s="359">
        <v>420</v>
      </c>
      <c r="F309" s="359">
        <v>0</v>
      </c>
      <c r="G309" s="359">
        <v>0</v>
      </c>
      <c r="H309" s="361">
        <v>0</v>
      </c>
      <c r="I309" s="361">
        <v>0</v>
      </c>
    </row>
    <row r="310" spans="1:9">
      <c r="A310" s="359">
        <v>34003</v>
      </c>
      <c r="B310" s="359" t="s">
        <v>544</v>
      </c>
      <c r="C310" s="360">
        <v>340030112001</v>
      </c>
      <c r="D310" s="359">
        <v>0</v>
      </c>
      <c r="E310" s="359">
        <v>59</v>
      </c>
      <c r="F310" s="359">
        <v>0</v>
      </c>
      <c r="G310" s="359">
        <v>0</v>
      </c>
      <c r="H310" s="361">
        <v>0</v>
      </c>
      <c r="I310" s="361">
        <v>0</v>
      </c>
    </row>
    <row r="311" spans="1:9">
      <c r="A311" s="359">
        <v>34003</v>
      </c>
      <c r="B311" s="359" t="s">
        <v>544</v>
      </c>
      <c r="C311" s="360">
        <v>340030112002</v>
      </c>
      <c r="D311" s="359">
        <v>0</v>
      </c>
      <c r="E311" s="359">
        <v>404</v>
      </c>
      <c r="F311" s="359">
        <v>0</v>
      </c>
      <c r="G311" s="359">
        <v>0</v>
      </c>
      <c r="H311" s="361">
        <v>0</v>
      </c>
      <c r="I311" s="361">
        <v>0</v>
      </c>
    </row>
    <row r="312" spans="1:9">
      <c r="A312" s="359">
        <v>34003</v>
      </c>
      <c r="B312" s="359" t="s">
        <v>544</v>
      </c>
      <c r="C312" s="360">
        <v>340030112003</v>
      </c>
      <c r="D312" s="359">
        <v>0</v>
      </c>
      <c r="E312" s="359">
        <v>264</v>
      </c>
      <c r="F312" s="359">
        <v>0</v>
      </c>
      <c r="G312" s="359">
        <v>0</v>
      </c>
      <c r="H312" s="361">
        <v>0</v>
      </c>
      <c r="I312" s="361">
        <v>0</v>
      </c>
    </row>
    <row r="313" spans="1:9">
      <c r="A313" s="359">
        <v>34003</v>
      </c>
      <c r="B313" s="359" t="s">
        <v>544</v>
      </c>
      <c r="C313" s="360">
        <v>340030112004</v>
      </c>
      <c r="D313" s="359">
        <v>1</v>
      </c>
      <c r="E313" s="359">
        <v>376</v>
      </c>
      <c r="F313" s="359">
        <v>0</v>
      </c>
      <c r="G313" s="359">
        <v>0</v>
      </c>
      <c r="H313" s="361">
        <v>8263.2099999999991</v>
      </c>
      <c r="I313" s="361">
        <v>8263.2099999999991</v>
      </c>
    </row>
    <row r="314" spans="1:9">
      <c r="A314" s="359">
        <v>34003</v>
      </c>
      <c r="B314" s="359" t="s">
        <v>544</v>
      </c>
      <c r="C314" s="360">
        <v>340030113001</v>
      </c>
      <c r="D314" s="359">
        <v>6</v>
      </c>
      <c r="E314" s="359">
        <v>458</v>
      </c>
      <c r="F314" s="359">
        <v>1</v>
      </c>
      <c r="G314" s="359">
        <v>0</v>
      </c>
      <c r="H314" s="361">
        <v>27896.59</v>
      </c>
      <c r="I314" s="361">
        <v>167379.54</v>
      </c>
    </row>
    <row r="315" spans="1:9">
      <c r="A315" s="359">
        <v>34003</v>
      </c>
      <c r="B315" s="359" t="s">
        <v>544</v>
      </c>
      <c r="C315" s="360">
        <v>340030113002</v>
      </c>
      <c r="D315" s="359">
        <v>0</v>
      </c>
      <c r="E315" s="359">
        <v>199</v>
      </c>
      <c r="F315" s="359">
        <v>0</v>
      </c>
      <c r="G315" s="359">
        <v>0</v>
      </c>
      <c r="H315" s="361">
        <v>0</v>
      </c>
      <c r="I315" s="361">
        <v>0</v>
      </c>
    </row>
    <row r="316" spans="1:9">
      <c r="A316" s="359">
        <v>34003</v>
      </c>
      <c r="B316" s="359" t="s">
        <v>544</v>
      </c>
      <c r="C316" s="360">
        <v>340030113003</v>
      </c>
      <c r="D316" s="359">
        <v>0</v>
      </c>
      <c r="E316" s="359">
        <v>240</v>
      </c>
      <c r="F316" s="359">
        <v>0</v>
      </c>
      <c r="G316" s="359">
        <v>0</v>
      </c>
      <c r="H316" s="361">
        <v>0</v>
      </c>
      <c r="I316" s="361">
        <v>0</v>
      </c>
    </row>
    <row r="317" spans="1:9">
      <c r="A317" s="359">
        <v>34003</v>
      </c>
      <c r="B317" s="359" t="s">
        <v>544</v>
      </c>
      <c r="C317" s="360">
        <v>340030113004</v>
      </c>
      <c r="D317" s="359">
        <v>0</v>
      </c>
      <c r="E317" s="359">
        <v>422</v>
      </c>
      <c r="F317" s="359">
        <v>0</v>
      </c>
      <c r="G317" s="359">
        <v>0</v>
      </c>
      <c r="H317" s="361">
        <v>0</v>
      </c>
      <c r="I317" s="361">
        <v>0</v>
      </c>
    </row>
    <row r="318" spans="1:9">
      <c r="A318" s="359">
        <v>34003</v>
      </c>
      <c r="B318" s="359" t="s">
        <v>544</v>
      </c>
      <c r="C318" s="360">
        <v>340030114001</v>
      </c>
      <c r="D318" s="359">
        <v>0</v>
      </c>
      <c r="E318" s="359">
        <v>318</v>
      </c>
      <c r="F318" s="359">
        <v>0</v>
      </c>
      <c r="G318" s="359">
        <v>0</v>
      </c>
      <c r="H318" s="361">
        <v>0</v>
      </c>
      <c r="I318" s="361">
        <v>0</v>
      </c>
    </row>
    <row r="319" spans="1:9">
      <c r="A319" s="359">
        <v>34003</v>
      </c>
      <c r="B319" s="359" t="s">
        <v>544</v>
      </c>
      <c r="C319" s="360">
        <v>340030114002</v>
      </c>
      <c r="D319" s="359">
        <v>0</v>
      </c>
      <c r="E319" s="359">
        <v>250</v>
      </c>
      <c r="F319" s="359">
        <v>0</v>
      </c>
      <c r="G319" s="359">
        <v>0</v>
      </c>
      <c r="H319" s="361">
        <v>0</v>
      </c>
      <c r="I319" s="361">
        <v>0</v>
      </c>
    </row>
    <row r="320" spans="1:9">
      <c r="A320" s="359">
        <v>34003</v>
      </c>
      <c r="B320" s="359" t="s">
        <v>544</v>
      </c>
      <c r="C320" s="360">
        <v>340030114003</v>
      </c>
      <c r="D320" s="359">
        <v>0</v>
      </c>
      <c r="E320" s="359">
        <v>379</v>
      </c>
      <c r="F320" s="359">
        <v>0</v>
      </c>
      <c r="G320" s="359">
        <v>0</v>
      </c>
      <c r="H320" s="361">
        <v>0</v>
      </c>
      <c r="I320" s="361">
        <v>0</v>
      </c>
    </row>
    <row r="321" spans="1:9">
      <c r="A321" s="359">
        <v>34003</v>
      </c>
      <c r="B321" s="359" t="s">
        <v>544</v>
      </c>
      <c r="C321" s="360">
        <v>340030114004</v>
      </c>
      <c r="D321" s="359">
        <v>0</v>
      </c>
      <c r="E321" s="359">
        <v>235</v>
      </c>
      <c r="F321" s="359">
        <v>0</v>
      </c>
      <c r="G321" s="359">
        <v>0</v>
      </c>
      <c r="H321" s="361">
        <v>0</v>
      </c>
      <c r="I321" s="361">
        <v>0</v>
      </c>
    </row>
    <row r="322" spans="1:9">
      <c r="A322" s="359">
        <v>34003</v>
      </c>
      <c r="B322" s="359" t="s">
        <v>544</v>
      </c>
      <c r="C322" s="360">
        <v>340030114005</v>
      </c>
      <c r="D322" s="359">
        <v>0</v>
      </c>
      <c r="E322" s="359">
        <v>340</v>
      </c>
      <c r="F322" s="359">
        <v>0</v>
      </c>
      <c r="G322" s="359">
        <v>0</v>
      </c>
      <c r="H322" s="361">
        <v>0</v>
      </c>
      <c r="I322" s="361">
        <v>0</v>
      </c>
    </row>
    <row r="323" spans="1:9">
      <c r="A323" s="359">
        <v>34003</v>
      </c>
      <c r="B323" s="359" t="s">
        <v>544</v>
      </c>
      <c r="C323" s="360">
        <v>340030120011</v>
      </c>
      <c r="D323" s="359">
        <v>0</v>
      </c>
      <c r="E323" s="359">
        <v>224</v>
      </c>
      <c r="F323" s="359">
        <v>0</v>
      </c>
      <c r="G323" s="359">
        <v>0</v>
      </c>
      <c r="H323" s="361">
        <v>0</v>
      </c>
      <c r="I323" s="361">
        <v>0</v>
      </c>
    </row>
    <row r="324" spans="1:9">
      <c r="A324" s="359">
        <v>34003</v>
      </c>
      <c r="B324" s="359" t="s">
        <v>544</v>
      </c>
      <c r="C324" s="360">
        <v>340030120012</v>
      </c>
      <c r="D324" s="359">
        <v>0</v>
      </c>
      <c r="E324" s="359">
        <v>258</v>
      </c>
      <c r="F324" s="359">
        <v>0</v>
      </c>
      <c r="G324" s="359">
        <v>0</v>
      </c>
      <c r="H324" s="361">
        <v>0</v>
      </c>
      <c r="I324" s="361">
        <v>0</v>
      </c>
    </row>
    <row r="325" spans="1:9">
      <c r="A325" s="359">
        <v>34003</v>
      </c>
      <c r="B325" s="359" t="s">
        <v>544</v>
      </c>
      <c r="C325" s="360">
        <v>340030120013</v>
      </c>
      <c r="D325" s="359">
        <v>26</v>
      </c>
      <c r="E325" s="359">
        <v>393</v>
      </c>
      <c r="F325" s="359">
        <v>7</v>
      </c>
      <c r="G325" s="359">
        <v>0</v>
      </c>
      <c r="H325" s="361">
        <v>14952.91</v>
      </c>
      <c r="I325" s="361">
        <v>388775.66</v>
      </c>
    </row>
    <row r="326" spans="1:9">
      <c r="A326" s="359">
        <v>34003</v>
      </c>
      <c r="B326" s="359" t="s">
        <v>544</v>
      </c>
      <c r="C326" s="360">
        <v>340030120014</v>
      </c>
      <c r="D326" s="359">
        <v>0</v>
      </c>
      <c r="E326" s="359">
        <v>320</v>
      </c>
      <c r="F326" s="359">
        <v>0</v>
      </c>
      <c r="G326" s="359">
        <v>0</v>
      </c>
      <c r="H326" s="361">
        <v>0</v>
      </c>
      <c r="I326" s="361">
        <v>0</v>
      </c>
    </row>
    <row r="327" spans="1:9">
      <c r="A327" s="359">
        <v>34003</v>
      </c>
      <c r="B327" s="359" t="s">
        <v>544</v>
      </c>
      <c r="C327" s="360">
        <v>340030120021</v>
      </c>
      <c r="D327" s="359">
        <v>0</v>
      </c>
      <c r="E327" s="359">
        <v>272</v>
      </c>
      <c r="F327" s="359">
        <v>0</v>
      </c>
      <c r="G327" s="359">
        <v>0</v>
      </c>
      <c r="H327" s="361">
        <v>0</v>
      </c>
      <c r="I327" s="361">
        <v>0</v>
      </c>
    </row>
    <row r="328" spans="1:9">
      <c r="A328" s="359">
        <v>34003</v>
      </c>
      <c r="B328" s="359" t="s">
        <v>544</v>
      </c>
      <c r="C328" s="360">
        <v>340030120022</v>
      </c>
      <c r="D328" s="359">
        <v>1</v>
      </c>
      <c r="E328" s="359">
        <v>237</v>
      </c>
      <c r="F328" s="359">
        <v>0</v>
      </c>
      <c r="G328" s="359">
        <v>0</v>
      </c>
      <c r="H328" s="361">
        <v>1000</v>
      </c>
      <c r="I328" s="361">
        <v>1000</v>
      </c>
    </row>
    <row r="329" spans="1:9">
      <c r="A329" s="359">
        <v>34003</v>
      </c>
      <c r="B329" s="359" t="s">
        <v>544</v>
      </c>
      <c r="C329" s="360">
        <v>340030120023</v>
      </c>
      <c r="D329" s="359">
        <v>0</v>
      </c>
      <c r="E329" s="359">
        <v>255</v>
      </c>
      <c r="F329" s="359">
        <v>0</v>
      </c>
      <c r="G329" s="359">
        <v>0</v>
      </c>
      <c r="H329" s="361">
        <v>0</v>
      </c>
      <c r="I329" s="361">
        <v>0</v>
      </c>
    </row>
    <row r="330" spans="1:9">
      <c r="A330" s="359">
        <v>34003</v>
      </c>
      <c r="B330" s="359" t="s">
        <v>544</v>
      </c>
      <c r="C330" s="360">
        <v>340030130021</v>
      </c>
      <c r="D330" s="359">
        <v>0</v>
      </c>
      <c r="E330" s="359">
        <v>336</v>
      </c>
      <c r="F330" s="359">
        <v>0</v>
      </c>
      <c r="G330" s="359">
        <v>0</v>
      </c>
      <c r="H330" s="361">
        <v>0</v>
      </c>
      <c r="I330" s="361">
        <v>0</v>
      </c>
    </row>
    <row r="331" spans="1:9">
      <c r="A331" s="359">
        <v>34003</v>
      </c>
      <c r="B331" s="359" t="s">
        <v>544</v>
      </c>
      <c r="C331" s="360">
        <v>340030130022</v>
      </c>
      <c r="D331" s="359">
        <v>0</v>
      </c>
      <c r="E331" s="359">
        <v>188</v>
      </c>
      <c r="F331" s="359">
        <v>0</v>
      </c>
      <c r="G331" s="359">
        <v>0</v>
      </c>
      <c r="H331" s="361">
        <v>0</v>
      </c>
      <c r="I331" s="361">
        <v>0</v>
      </c>
    </row>
    <row r="332" spans="1:9">
      <c r="A332" s="359">
        <v>34003</v>
      </c>
      <c r="B332" s="359" t="s">
        <v>544</v>
      </c>
      <c r="C332" s="360">
        <v>340030130023</v>
      </c>
      <c r="D332" s="359">
        <v>0</v>
      </c>
      <c r="E332" s="359">
        <v>224</v>
      </c>
      <c r="F332" s="359">
        <v>0</v>
      </c>
      <c r="G332" s="359">
        <v>0</v>
      </c>
      <c r="H332" s="361">
        <v>0</v>
      </c>
      <c r="I332" s="361">
        <v>0</v>
      </c>
    </row>
    <row r="333" spans="1:9">
      <c r="A333" s="359">
        <v>34003</v>
      </c>
      <c r="B333" s="359" t="s">
        <v>544</v>
      </c>
      <c r="C333" s="360">
        <v>340030130024</v>
      </c>
      <c r="D333" s="359">
        <v>0</v>
      </c>
      <c r="E333" s="359">
        <v>215</v>
      </c>
      <c r="F333" s="359">
        <v>0</v>
      </c>
      <c r="G333" s="359">
        <v>0</v>
      </c>
      <c r="H333" s="361">
        <v>0</v>
      </c>
      <c r="I333" s="361">
        <v>0</v>
      </c>
    </row>
    <row r="334" spans="1:9">
      <c r="A334" s="359">
        <v>34003</v>
      </c>
      <c r="B334" s="359" t="s">
        <v>544</v>
      </c>
      <c r="C334" s="360">
        <v>340030130031</v>
      </c>
      <c r="D334" s="359">
        <v>0</v>
      </c>
      <c r="E334" s="359">
        <v>125</v>
      </c>
      <c r="F334" s="359">
        <v>0</v>
      </c>
      <c r="G334" s="359">
        <v>0</v>
      </c>
      <c r="H334" s="361">
        <v>0</v>
      </c>
      <c r="I334" s="361">
        <v>0</v>
      </c>
    </row>
    <row r="335" spans="1:9">
      <c r="A335" s="359">
        <v>34003</v>
      </c>
      <c r="B335" s="359" t="s">
        <v>544</v>
      </c>
      <c r="C335" s="360">
        <v>340030130041</v>
      </c>
      <c r="D335" s="359">
        <v>0</v>
      </c>
      <c r="E335" s="359">
        <v>11</v>
      </c>
      <c r="F335" s="359">
        <v>0</v>
      </c>
      <c r="G335" s="359">
        <v>0</v>
      </c>
      <c r="H335" s="361">
        <v>0</v>
      </c>
      <c r="I335" s="361">
        <v>0</v>
      </c>
    </row>
    <row r="336" spans="1:9">
      <c r="A336" s="359">
        <v>34003</v>
      </c>
      <c r="B336" s="359" t="s">
        <v>544</v>
      </c>
      <c r="C336" s="360">
        <v>340030130042</v>
      </c>
      <c r="D336" s="359">
        <v>0</v>
      </c>
      <c r="E336" s="359">
        <v>78</v>
      </c>
      <c r="F336" s="359">
        <v>0</v>
      </c>
      <c r="G336" s="359">
        <v>0</v>
      </c>
      <c r="H336" s="361">
        <v>0</v>
      </c>
      <c r="I336" s="361">
        <v>0</v>
      </c>
    </row>
    <row r="337" spans="1:9">
      <c r="A337" s="359">
        <v>34003</v>
      </c>
      <c r="B337" s="359" t="s">
        <v>544</v>
      </c>
      <c r="C337" s="360">
        <v>340030130043</v>
      </c>
      <c r="D337" s="359">
        <v>0</v>
      </c>
      <c r="E337" s="359">
        <v>45</v>
      </c>
      <c r="F337" s="359">
        <v>0</v>
      </c>
      <c r="G337" s="359">
        <v>0</v>
      </c>
      <c r="H337" s="361">
        <v>0</v>
      </c>
      <c r="I337" s="361">
        <v>0</v>
      </c>
    </row>
    <row r="338" spans="1:9">
      <c r="A338" s="359">
        <v>34003</v>
      </c>
      <c r="B338" s="359" t="s">
        <v>544</v>
      </c>
      <c r="C338" s="360">
        <v>340030140001</v>
      </c>
      <c r="D338" s="359">
        <v>3</v>
      </c>
      <c r="E338" s="359">
        <v>316</v>
      </c>
      <c r="F338" s="359">
        <v>1</v>
      </c>
      <c r="G338" s="359">
        <v>0</v>
      </c>
      <c r="H338" s="361">
        <v>3180.87</v>
      </c>
      <c r="I338" s="361">
        <v>9542.61</v>
      </c>
    </row>
    <row r="339" spans="1:9">
      <c r="A339" s="359">
        <v>34003</v>
      </c>
      <c r="B339" s="359" t="s">
        <v>544</v>
      </c>
      <c r="C339" s="360">
        <v>340030140002</v>
      </c>
      <c r="D339" s="359">
        <v>1</v>
      </c>
      <c r="E339" s="359">
        <v>465</v>
      </c>
      <c r="F339" s="359">
        <v>0</v>
      </c>
      <c r="G339" s="359">
        <v>0</v>
      </c>
      <c r="H339" s="361">
        <v>888.06</v>
      </c>
      <c r="I339" s="361">
        <v>888.06</v>
      </c>
    </row>
    <row r="340" spans="1:9">
      <c r="A340" s="359">
        <v>34003</v>
      </c>
      <c r="B340" s="359" t="s">
        <v>544</v>
      </c>
      <c r="C340" s="360">
        <v>340030140003</v>
      </c>
      <c r="D340" s="359">
        <v>0</v>
      </c>
      <c r="E340" s="359">
        <v>320</v>
      </c>
      <c r="F340" s="359">
        <v>0</v>
      </c>
      <c r="G340" s="359">
        <v>0</v>
      </c>
      <c r="H340" s="361">
        <v>0</v>
      </c>
      <c r="I340" s="361">
        <v>0</v>
      </c>
    </row>
    <row r="341" spans="1:9">
      <c r="A341" s="359">
        <v>34003</v>
      </c>
      <c r="B341" s="359" t="s">
        <v>544</v>
      </c>
      <c r="C341" s="360">
        <v>340030140004</v>
      </c>
      <c r="D341" s="359">
        <v>0</v>
      </c>
      <c r="E341" s="359">
        <v>472</v>
      </c>
      <c r="F341" s="359">
        <v>0</v>
      </c>
      <c r="G341" s="359">
        <v>0</v>
      </c>
      <c r="H341" s="361">
        <v>0</v>
      </c>
      <c r="I341" s="361">
        <v>0</v>
      </c>
    </row>
    <row r="342" spans="1:9">
      <c r="A342" s="359">
        <v>34003</v>
      </c>
      <c r="B342" s="359" t="s">
        <v>544</v>
      </c>
      <c r="C342" s="360">
        <v>340030140005</v>
      </c>
      <c r="D342" s="359">
        <v>3</v>
      </c>
      <c r="E342" s="359">
        <v>443</v>
      </c>
      <c r="F342" s="359">
        <v>1</v>
      </c>
      <c r="G342" s="359">
        <v>0</v>
      </c>
      <c r="H342" s="361">
        <v>2707.1</v>
      </c>
      <c r="I342" s="361">
        <v>8121.3</v>
      </c>
    </row>
    <row r="343" spans="1:9">
      <c r="A343" s="359">
        <v>34003</v>
      </c>
      <c r="B343" s="359" t="s">
        <v>544</v>
      </c>
      <c r="C343" s="360">
        <v>340030140006</v>
      </c>
      <c r="D343" s="359">
        <v>0</v>
      </c>
      <c r="E343" s="359">
        <v>405</v>
      </c>
      <c r="F343" s="359">
        <v>0</v>
      </c>
      <c r="G343" s="359">
        <v>0</v>
      </c>
      <c r="H343" s="361">
        <v>0</v>
      </c>
      <c r="I343" s="361">
        <v>0</v>
      </c>
    </row>
    <row r="344" spans="1:9">
      <c r="A344" s="359">
        <v>34003</v>
      </c>
      <c r="B344" s="359" t="s">
        <v>544</v>
      </c>
      <c r="C344" s="360">
        <v>340030151001</v>
      </c>
      <c r="D344" s="359">
        <v>0</v>
      </c>
      <c r="E344" s="359">
        <v>365</v>
      </c>
      <c r="F344" s="359">
        <v>0</v>
      </c>
      <c r="G344" s="359">
        <v>0</v>
      </c>
      <c r="H344" s="361">
        <v>0</v>
      </c>
      <c r="I344" s="361">
        <v>0</v>
      </c>
    </row>
    <row r="345" spans="1:9">
      <c r="A345" s="359">
        <v>34003</v>
      </c>
      <c r="B345" s="359" t="s">
        <v>544</v>
      </c>
      <c r="C345" s="360">
        <v>340030151002</v>
      </c>
      <c r="D345" s="359">
        <v>0</v>
      </c>
      <c r="E345" s="359">
        <v>179</v>
      </c>
      <c r="F345" s="359">
        <v>0</v>
      </c>
      <c r="G345" s="359">
        <v>0</v>
      </c>
      <c r="H345" s="361">
        <v>0</v>
      </c>
      <c r="I345" s="361">
        <v>0</v>
      </c>
    </row>
    <row r="346" spans="1:9">
      <c r="A346" s="359">
        <v>34003</v>
      </c>
      <c r="B346" s="359" t="s">
        <v>544</v>
      </c>
      <c r="C346" s="360">
        <v>340030151003</v>
      </c>
      <c r="D346" s="359">
        <v>0</v>
      </c>
      <c r="E346" s="359">
        <v>149</v>
      </c>
      <c r="F346" s="359">
        <v>0</v>
      </c>
      <c r="G346" s="359">
        <v>0</v>
      </c>
      <c r="H346" s="361">
        <v>0</v>
      </c>
      <c r="I346" s="361">
        <v>0</v>
      </c>
    </row>
    <row r="347" spans="1:9">
      <c r="A347" s="359">
        <v>34003</v>
      </c>
      <c r="B347" s="359" t="s">
        <v>544</v>
      </c>
      <c r="C347" s="360">
        <v>340030152001</v>
      </c>
      <c r="D347" s="359">
        <v>0</v>
      </c>
      <c r="E347" s="359">
        <v>186</v>
      </c>
      <c r="F347" s="359">
        <v>0</v>
      </c>
      <c r="G347" s="359">
        <v>0</v>
      </c>
      <c r="H347" s="361">
        <v>0</v>
      </c>
      <c r="I347" s="361">
        <v>0</v>
      </c>
    </row>
    <row r="348" spans="1:9">
      <c r="A348" s="359">
        <v>34003</v>
      </c>
      <c r="B348" s="359" t="s">
        <v>544</v>
      </c>
      <c r="C348" s="360">
        <v>340030152002</v>
      </c>
      <c r="D348" s="359">
        <v>0</v>
      </c>
      <c r="E348" s="359">
        <v>335</v>
      </c>
      <c r="F348" s="359">
        <v>0</v>
      </c>
      <c r="G348" s="359">
        <v>0</v>
      </c>
      <c r="H348" s="361">
        <v>0</v>
      </c>
      <c r="I348" s="361">
        <v>0</v>
      </c>
    </row>
    <row r="349" spans="1:9">
      <c r="A349" s="359">
        <v>34003</v>
      </c>
      <c r="B349" s="359" t="s">
        <v>544</v>
      </c>
      <c r="C349" s="360">
        <v>340030152003</v>
      </c>
      <c r="D349" s="359">
        <v>0</v>
      </c>
      <c r="E349" s="359">
        <v>194</v>
      </c>
      <c r="F349" s="359">
        <v>0</v>
      </c>
      <c r="G349" s="359">
        <v>0</v>
      </c>
      <c r="H349" s="361">
        <v>0</v>
      </c>
      <c r="I349" s="361">
        <v>0</v>
      </c>
    </row>
    <row r="350" spans="1:9">
      <c r="A350" s="359">
        <v>34003</v>
      </c>
      <c r="B350" s="359" t="s">
        <v>544</v>
      </c>
      <c r="C350" s="360">
        <v>340030152004</v>
      </c>
      <c r="D350" s="359">
        <v>0</v>
      </c>
      <c r="E350" s="359">
        <v>311</v>
      </c>
      <c r="F350" s="359">
        <v>0</v>
      </c>
      <c r="G350" s="359">
        <v>0</v>
      </c>
      <c r="H350" s="361">
        <v>0</v>
      </c>
      <c r="I350" s="361">
        <v>0</v>
      </c>
    </row>
    <row r="351" spans="1:9">
      <c r="A351" s="359">
        <v>34003</v>
      </c>
      <c r="B351" s="359" t="s">
        <v>544</v>
      </c>
      <c r="C351" s="360">
        <v>340030152005</v>
      </c>
      <c r="D351" s="359">
        <v>0</v>
      </c>
      <c r="E351" s="359">
        <v>186</v>
      </c>
      <c r="F351" s="359">
        <v>0</v>
      </c>
      <c r="G351" s="359">
        <v>0</v>
      </c>
      <c r="H351" s="361">
        <v>0</v>
      </c>
      <c r="I351" s="361">
        <v>0</v>
      </c>
    </row>
    <row r="352" spans="1:9">
      <c r="A352" s="359">
        <v>34003</v>
      </c>
      <c r="B352" s="359" t="s">
        <v>544</v>
      </c>
      <c r="C352" s="360">
        <v>340030152006</v>
      </c>
      <c r="D352" s="359">
        <v>0</v>
      </c>
      <c r="E352" s="359">
        <v>296</v>
      </c>
      <c r="F352" s="359">
        <v>0</v>
      </c>
      <c r="G352" s="359">
        <v>0</v>
      </c>
      <c r="H352" s="361">
        <v>0</v>
      </c>
      <c r="I352" s="361">
        <v>0</v>
      </c>
    </row>
    <row r="353" spans="1:9">
      <c r="A353" s="359">
        <v>34003</v>
      </c>
      <c r="B353" s="359" t="s">
        <v>544</v>
      </c>
      <c r="C353" s="360">
        <v>340030153001</v>
      </c>
      <c r="D353" s="359">
        <v>0</v>
      </c>
      <c r="E353" s="359">
        <v>368</v>
      </c>
      <c r="F353" s="359">
        <v>0</v>
      </c>
      <c r="G353" s="359">
        <v>0</v>
      </c>
      <c r="H353" s="361">
        <v>0</v>
      </c>
      <c r="I353" s="361">
        <v>0</v>
      </c>
    </row>
    <row r="354" spans="1:9">
      <c r="A354" s="359">
        <v>34003</v>
      </c>
      <c r="B354" s="359" t="s">
        <v>544</v>
      </c>
      <c r="C354" s="360">
        <v>340030153002</v>
      </c>
      <c r="D354" s="359">
        <v>0</v>
      </c>
      <c r="E354" s="359">
        <v>311</v>
      </c>
      <c r="F354" s="359">
        <v>0</v>
      </c>
      <c r="G354" s="359">
        <v>0</v>
      </c>
      <c r="H354" s="361">
        <v>0</v>
      </c>
      <c r="I354" s="361">
        <v>0</v>
      </c>
    </row>
    <row r="355" spans="1:9">
      <c r="A355" s="359">
        <v>34003</v>
      </c>
      <c r="B355" s="359" t="s">
        <v>544</v>
      </c>
      <c r="C355" s="360">
        <v>340030153003</v>
      </c>
      <c r="D355" s="359">
        <v>0</v>
      </c>
      <c r="E355" s="359">
        <v>501</v>
      </c>
      <c r="F355" s="359">
        <v>0</v>
      </c>
      <c r="G355" s="359">
        <v>0</v>
      </c>
      <c r="H355" s="361">
        <v>0</v>
      </c>
      <c r="I355" s="361">
        <v>0</v>
      </c>
    </row>
    <row r="356" spans="1:9">
      <c r="A356" s="359">
        <v>34003</v>
      </c>
      <c r="B356" s="359" t="s">
        <v>544</v>
      </c>
      <c r="C356" s="360">
        <v>340030153004</v>
      </c>
      <c r="D356" s="359">
        <v>0</v>
      </c>
      <c r="E356" s="359">
        <v>254</v>
      </c>
      <c r="F356" s="359">
        <v>0</v>
      </c>
      <c r="G356" s="359">
        <v>0</v>
      </c>
      <c r="H356" s="361">
        <v>0</v>
      </c>
      <c r="I356" s="361">
        <v>0</v>
      </c>
    </row>
    <row r="357" spans="1:9">
      <c r="A357" s="359">
        <v>34003</v>
      </c>
      <c r="B357" s="359" t="s">
        <v>544</v>
      </c>
      <c r="C357" s="360">
        <v>340030154011</v>
      </c>
      <c r="D357" s="359">
        <v>0</v>
      </c>
      <c r="E357" s="359">
        <v>216</v>
      </c>
      <c r="F357" s="359">
        <v>0</v>
      </c>
      <c r="G357" s="359">
        <v>0</v>
      </c>
      <c r="H357" s="361">
        <v>0</v>
      </c>
      <c r="I357" s="361">
        <v>0</v>
      </c>
    </row>
    <row r="358" spans="1:9">
      <c r="A358" s="359">
        <v>34003</v>
      </c>
      <c r="B358" s="359" t="s">
        <v>544</v>
      </c>
      <c r="C358" s="360">
        <v>340030154012</v>
      </c>
      <c r="D358" s="359">
        <v>0</v>
      </c>
      <c r="E358" s="359">
        <v>335</v>
      </c>
      <c r="F358" s="359">
        <v>0</v>
      </c>
      <c r="G358" s="359">
        <v>0</v>
      </c>
      <c r="H358" s="361">
        <v>0</v>
      </c>
      <c r="I358" s="361">
        <v>0</v>
      </c>
    </row>
    <row r="359" spans="1:9">
      <c r="A359" s="359">
        <v>34003</v>
      </c>
      <c r="B359" s="359" t="s">
        <v>544</v>
      </c>
      <c r="C359" s="360">
        <v>340030154013</v>
      </c>
      <c r="D359" s="359">
        <v>0</v>
      </c>
      <c r="E359" s="359">
        <v>200</v>
      </c>
      <c r="F359" s="359">
        <v>0</v>
      </c>
      <c r="G359" s="359">
        <v>0</v>
      </c>
      <c r="H359" s="361">
        <v>0</v>
      </c>
      <c r="I359" s="361">
        <v>0</v>
      </c>
    </row>
    <row r="360" spans="1:9">
      <c r="A360" s="359">
        <v>34003</v>
      </c>
      <c r="B360" s="359" t="s">
        <v>544</v>
      </c>
      <c r="C360" s="360">
        <v>340030154021</v>
      </c>
      <c r="D360" s="359">
        <v>0</v>
      </c>
      <c r="E360" s="359">
        <v>131</v>
      </c>
      <c r="F360" s="359">
        <v>0</v>
      </c>
      <c r="G360" s="359">
        <v>0</v>
      </c>
      <c r="H360" s="361">
        <v>0</v>
      </c>
      <c r="I360" s="361">
        <v>0</v>
      </c>
    </row>
    <row r="361" spans="1:9">
      <c r="A361" s="359">
        <v>34003</v>
      </c>
      <c r="B361" s="359" t="s">
        <v>544</v>
      </c>
      <c r="C361" s="360">
        <v>340030154022</v>
      </c>
      <c r="D361" s="359">
        <v>0</v>
      </c>
      <c r="E361" s="359">
        <v>236</v>
      </c>
      <c r="F361" s="359">
        <v>0</v>
      </c>
      <c r="G361" s="359">
        <v>0</v>
      </c>
      <c r="H361" s="361">
        <v>0</v>
      </c>
      <c r="I361" s="361">
        <v>0</v>
      </c>
    </row>
    <row r="362" spans="1:9">
      <c r="A362" s="359">
        <v>34003</v>
      </c>
      <c r="B362" s="359" t="s">
        <v>544</v>
      </c>
      <c r="C362" s="360">
        <v>340030155001</v>
      </c>
      <c r="D362" s="359">
        <v>0</v>
      </c>
      <c r="E362" s="359">
        <v>335</v>
      </c>
      <c r="F362" s="359">
        <v>0</v>
      </c>
      <c r="G362" s="359">
        <v>0</v>
      </c>
      <c r="H362" s="361">
        <v>0</v>
      </c>
      <c r="I362" s="361">
        <v>0</v>
      </c>
    </row>
    <row r="363" spans="1:9">
      <c r="A363" s="359">
        <v>34003</v>
      </c>
      <c r="B363" s="359" t="s">
        <v>544</v>
      </c>
      <c r="C363" s="360">
        <v>340030155002</v>
      </c>
      <c r="D363" s="359">
        <v>0</v>
      </c>
      <c r="E363" s="359">
        <v>207</v>
      </c>
      <c r="F363" s="359">
        <v>0</v>
      </c>
      <c r="G363" s="359">
        <v>0</v>
      </c>
      <c r="H363" s="361">
        <v>0</v>
      </c>
      <c r="I363" s="361">
        <v>0</v>
      </c>
    </row>
    <row r="364" spans="1:9">
      <c r="A364" s="359">
        <v>34003</v>
      </c>
      <c r="B364" s="359" t="s">
        <v>544</v>
      </c>
      <c r="C364" s="360">
        <v>340030155003</v>
      </c>
      <c r="D364" s="359">
        <v>0</v>
      </c>
      <c r="E364" s="359">
        <v>133</v>
      </c>
      <c r="F364" s="359">
        <v>0</v>
      </c>
      <c r="G364" s="359">
        <v>0</v>
      </c>
      <c r="H364" s="361">
        <v>0</v>
      </c>
      <c r="I364" s="361">
        <v>0</v>
      </c>
    </row>
    <row r="365" spans="1:9">
      <c r="A365" s="359">
        <v>34003</v>
      </c>
      <c r="B365" s="359" t="s">
        <v>544</v>
      </c>
      <c r="C365" s="360">
        <v>340030155004</v>
      </c>
      <c r="D365" s="359">
        <v>0</v>
      </c>
      <c r="E365" s="359">
        <v>296</v>
      </c>
      <c r="F365" s="359">
        <v>0</v>
      </c>
      <c r="G365" s="359">
        <v>0</v>
      </c>
      <c r="H365" s="361">
        <v>0</v>
      </c>
      <c r="I365" s="361">
        <v>0</v>
      </c>
    </row>
    <row r="366" spans="1:9">
      <c r="A366" s="359">
        <v>34003</v>
      </c>
      <c r="B366" s="359" t="s">
        <v>544</v>
      </c>
      <c r="C366" s="360">
        <v>340030155005</v>
      </c>
      <c r="D366" s="359">
        <v>0</v>
      </c>
      <c r="E366" s="359">
        <v>72</v>
      </c>
      <c r="F366" s="359">
        <v>0</v>
      </c>
      <c r="G366" s="359">
        <v>0</v>
      </c>
      <c r="H366" s="361">
        <v>0</v>
      </c>
      <c r="I366" s="361">
        <v>0</v>
      </c>
    </row>
    <row r="367" spans="1:9">
      <c r="A367" s="359">
        <v>34003</v>
      </c>
      <c r="B367" s="359" t="s">
        <v>544</v>
      </c>
      <c r="C367" s="360">
        <v>340030155006</v>
      </c>
      <c r="D367" s="359">
        <v>0</v>
      </c>
      <c r="E367" s="359">
        <v>237</v>
      </c>
      <c r="F367" s="359">
        <v>0</v>
      </c>
      <c r="G367" s="359">
        <v>0</v>
      </c>
      <c r="H367" s="361">
        <v>0</v>
      </c>
      <c r="I367" s="361">
        <v>0</v>
      </c>
    </row>
    <row r="368" spans="1:9">
      <c r="A368" s="359">
        <v>34003</v>
      </c>
      <c r="B368" s="359" t="s">
        <v>544</v>
      </c>
      <c r="C368" s="360">
        <v>340030160001</v>
      </c>
      <c r="D368" s="359">
        <v>0</v>
      </c>
      <c r="E368" s="359">
        <v>319</v>
      </c>
      <c r="F368" s="359">
        <v>0</v>
      </c>
      <c r="G368" s="359">
        <v>0</v>
      </c>
      <c r="H368" s="361">
        <v>0</v>
      </c>
      <c r="I368" s="361">
        <v>0</v>
      </c>
    </row>
    <row r="369" spans="1:9">
      <c r="A369" s="359">
        <v>34003</v>
      </c>
      <c r="B369" s="359" t="s">
        <v>544</v>
      </c>
      <c r="C369" s="360">
        <v>340030160002</v>
      </c>
      <c r="D369" s="359">
        <v>0</v>
      </c>
      <c r="E369" s="359">
        <v>364</v>
      </c>
      <c r="F369" s="359">
        <v>0</v>
      </c>
      <c r="G369" s="359">
        <v>0</v>
      </c>
      <c r="H369" s="361">
        <v>0</v>
      </c>
      <c r="I369" s="361">
        <v>0</v>
      </c>
    </row>
    <row r="370" spans="1:9">
      <c r="A370" s="359">
        <v>34003</v>
      </c>
      <c r="B370" s="359" t="s">
        <v>544</v>
      </c>
      <c r="C370" s="360">
        <v>340030160003</v>
      </c>
      <c r="D370" s="359">
        <v>0</v>
      </c>
      <c r="E370" s="359">
        <v>316</v>
      </c>
      <c r="F370" s="359">
        <v>0</v>
      </c>
      <c r="G370" s="359">
        <v>0</v>
      </c>
      <c r="H370" s="361">
        <v>0</v>
      </c>
      <c r="I370" s="361">
        <v>0</v>
      </c>
    </row>
    <row r="371" spans="1:9">
      <c r="A371" s="359">
        <v>34003</v>
      </c>
      <c r="B371" s="359" t="s">
        <v>544</v>
      </c>
      <c r="C371" s="360">
        <v>340030160004</v>
      </c>
      <c r="D371" s="359">
        <v>0</v>
      </c>
      <c r="E371" s="359">
        <v>398</v>
      </c>
      <c r="F371" s="359">
        <v>0</v>
      </c>
      <c r="G371" s="359">
        <v>0</v>
      </c>
      <c r="H371" s="361">
        <v>0</v>
      </c>
      <c r="I371" s="361">
        <v>0</v>
      </c>
    </row>
    <row r="372" spans="1:9">
      <c r="A372" s="359">
        <v>34003</v>
      </c>
      <c r="B372" s="359" t="s">
        <v>544</v>
      </c>
      <c r="C372" s="360">
        <v>340030160005</v>
      </c>
      <c r="D372" s="359">
        <v>0</v>
      </c>
      <c r="E372" s="359">
        <v>258</v>
      </c>
      <c r="F372" s="359">
        <v>0</v>
      </c>
      <c r="G372" s="359">
        <v>0</v>
      </c>
      <c r="H372" s="361">
        <v>0</v>
      </c>
      <c r="I372" s="361">
        <v>0</v>
      </c>
    </row>
    <row r="373" spans="1:9">
      <c r="A373" s="359">
        <v>34003</v>
      </c>
      <c r="B373" s="359" t="s">
        <v>544</v>
      </c>
      <c r="C373" s="360">
        <v>340030160006</v>
      </c>
      <c r="D373" s="359">
        <v>4</v>
      </c>
      <c r="E373" s="359">
        <v>393</v>
      </c>
      <c r="F373" s="359">
        <v>1</v>
      </c>
      <c r="G373" s="359">
        <v>0</v>
      </c>
      <c r="H373" s="361">
        <v>10544.81</v>
      </c>
      <c r="I373" s="361">
        <v>42179.24</v>
      </c>
    </row>
    <row r="374" spans="1:9">
      <c r="A374" s="359">
        <v>34003</v>
      </c>
      <c r="B374" s="359" t="s">
        <v>544</v>
      </c>
      <c r="C374" s="360">
        <v>340030171011</v>
      </c>
      <c r="D374" s="359">
        <v>1</v>
      </c>
      <c r="E374" s="359">
        <v>288</v>
      </c>
      <c r="F374" s="359">
        <v>0</v>
      </c>
      <c r="G374" s="359">
        <v>0</v>
      </c>
      <c r="H374" s="361">
        <v>1000</v>
      </c>
      <c r="I374" s="361">
        <v>1000</v>
      </c>
    </row>
    <row r="375" spans="1:9">
      <c r="A375" s="359">
        <v>34003</v>
      </c>
      <c r="B375" s="359" t="s">
        <v>544</v>
      </c>
      <c r="C375" s="360">
        <v>340030171012</v>
      </c>
      <c r="D375" s="359">
        <v>0</v>
      </c>
      <c r="E375" s="359">
        <v>337</v>
      </c>
      <c r="F375" s="359">
        <v>0</v>
      </c>
      <c r="G375" s="359">
        <v>0</v>
      </c>
      <c r="H375" s="361">
        <v>0</v>
      </c>
      <c r="I375" s="361">
        <v>0</v>
      </c>
    </row>
    <row r="376" spans="1:9">
      <c r="A376" s="359">
        <v>34003</v>
      </c>
      <c r="B376" s="359" t="s">
        <v>544</v>
      </c>
      <c r="C376" s="360">
        <v>340030171013</v>
      </c>
      <c r="D376" s="359">
        <v>0</v>
      </c>
      <c r="E376" s="359">
        <v>419</v>
      </c>
      <c r="F376" s="359">
        <v>0</v>
      </c>
      <c r="G376" s="359">
        <v>0</v>
      </c>
      <c r="H376" s="361">
        <v>0</v>
      </c>
      <c r="I376" s="361">
        <v>0</v>
      </c>
    </row>
    <row r="377" spans="1:9">
      <c r="A377" s="359">
        <v>34003</v>
      </c>
      <c r="B377" s="359" t="s">
        <v>544</v>
      </c>
      <c r="C377" s="360">
        <v>340030171014</v>
      </c>
      <c r="D377" s="359">
        <v>0</v>
      </c>
      <c r="E377" s="359">
        <v>175</v>
      </c>
      <c r="F377" s="359">
        <v>0</v>
      </c>
      <c r="G377" s="359">
        <v>0</v>
      </c>
      <c r="H377" s="361">
        <v>0</v>
      </c>
      <c r="I377" s="361">
        <v>0</v>
      </c>
    </row>
    <row r="378" spans="1:9">
      <c r="A378" s="359">
        <v>34003</v>
      </c>
      <c r="B378" s="359" t="s">
        <v>544</v>
      </c>
      <c r="C378" s="360">
        <v>340030171015</v>
      </c>
      <c r="D378" s="359">
        <v>0</v>
      </c>
      <c r="E378" s="359">
        <v>391</v>
      </c>
      <c r="F378" s="359">
        <v>0</v>
      </c>
      <c r="G378" s="359">
        <v>0</v>
      </c>
      <c r="H378" s="361">
        <v>0</v>
      </c>
      <c r="I378" s="361">
        <v>0</v>
      </c>
    </row>
    <row r="379" spans="1:9">
      <c r="A379" s="359">
        <v>34003</v>
      </c>
      <c r="B379" s="359" t="s">
        <v>544</v>
      </c>
      <c r="C379" s="360">
        <v>340030171021</v>
      </c>
      <c r="D379" s="359">
        <v>0</v>
      </c>
      <c r="E379" s="359">
        <v>373</v>
      </c>
      <c r="F379" s="359">
        <v>0</v>
      </c>
      <c r="G379" s="359">
        <v>0</v>
      </c>
      <c r="H379" s="361">
        <v>0</v>
      </c>
      <c r="I379" s="361">
        <v>0</v>
      </c>
    </row>
    <row r="380" spans="1:9">
      <c r="A380" s="359">
        <v>34003</v>
      </c>
      <c r="B380" s="359" t="s">
        <v>544</v>
      </c>
      <c r="C380" s="360">
        <v>340030171022</v>
      </c>
      <c r="D380" s="359">
        <v>0</v>
      </c>
      <c r="E380" s="359">
        <v>184</v>
      </c>
      <c r="F380" s="359">
        <v>0</v>
      </c>
      <c r="G380" s="359">
        <v>0</v>
      </c>
      <c r="H380" s="361">
        <v>0</v>
      </c>
      <c r="I380" s="361">
        <v>0</v>
      </c>
    </row>
    <row r="381" spans="1:9">
      <c r="A381" s="359">
        <v>34003</v>
      </c>
      <c r="B381" s="359" t="s">
        <v>544</v>
      </c>
      <c r="C381" s="360">
        <v>340030172001</v>
      </c>
      <c r="D381" s="359">
        <v>2</v>
      </c>
      <c r="E381" s="359">
        <v>86</v>
      </c>
      <c r="F381" s="359">
        <v>2</v>
      </c>
      <c r="G381" s="359">
        <v>0</v>
      </c>
      <c r="H381" s="361">
        <v>8263.2099999999991</v>
      </c>
      <c r="I381" s="361">
        <v>16526.419999999998</v>
      </c>
    </row>
    <row r="382" spans="1:9">
      <c r="A382" s="359">
        <v>34003</v>
      </c>
      <c r="B382" s="359" t="s">
        <v>544</v>
      </c>
      <c r="C382" s="360">
        <v>340030172002</v>
      </c>
      <c r="D382" s="359">
        <v>0</v>
      </c>
      <c r="E382" s="359">
        <v>307</v>
      </c>
      <c r="F382" s="359">
        <v>0</v>
      </c>
      <c r="G382" s="359">
        <v>0</v>
      </c>
      <c r="H382" s="361">
        <v>0</v>
      </c>
      <c r="I382" s="361">
        <v>0</v>
      </c>
    </row>
    <row r="383" spans="1:9">
      <c r="A383" s="359">
        <v>34003</v>
      </c>
      <c r="B383" s="359" t="s">
        <v>544</v>
      </c>
      <c r="C383" s="360">
        <v>340030172003</v>
      </c>
      <c r="D383" s="359">
        <v>0</v>
      </c>
      <c r="E383" s="359">
        <v>374</v>
      </c>
      <c r="F383" s="359">
        <v>0</v>
      </c>
      <c r="G383" s="359">
        <v>0</v>
      </c>
      <c r="H383" s="361">
        <v>0</v>
      </c>
      <c r="I383" s="361">
        <v>0</v>
      </c>
    </row>
    <row r="384" spans="1:9">
      <c r="A384" s="359">
        <v>34003</v>
      </c>
      <c r="B384" s="359" t="s">
        <v>544</v>
      </c>
      <c r="C384" s="360">
        <v>340030172004</v>
      </c>
      <c r="D384" s="359">
        <v>0</v>
      </c>
      <c r="E384" s="359">
        <v>336</v>
      </c>
      <c r="F384" s="359">
        <v>0</v>
      </c>
      <c r="G384" s="359">
        <v>0</v>
      </c>
      <c r="H384" s="361">
        <v>0</v>
      </c>
      <c r="I384" s="361">
        <v>0</v>
      </c>
    </row>
    <row r="385" spans="1:9">
      <c r="A385" s="359">
        <v>34003</v>
      </c>
      <c r="B385" s="359" t="s">
        <v>544</v>
      </c>
      <c r="C385" s="360">
        <v>340030172005</v>
      </c>
      <c r="D385" s="359">
        <v>1</v>
      </c>
      <c r="E385" s="359">
        <v>395</v>
      </c>
      <c r="F385" s="359">
        <v>0</v>
      </c>
      <c r="G385" s="359">
        <v>0</v>
      </c>
      <c r="H385" s="361">
        <v>8263.2099999999991</v>
      </c>
      <c r="I385" s="361">
        <v>8263.2099999999991</v>
      </c>
    </row>
    <row r="386" spans="1:9">
      <c r="A386" s="359">
        <v>34003</v>
      </c>
      <c r="B386" s="359" t="s">
        <v>544</v>
      </c>
      <c r="C386" s="360">
        <v>340030172006</v>
      </c>
      <c r="D386" s="359">
        <v>4</v>
      </c>
      <c r="E386" s="359">
        <v>359</v>
      </c>
      <c r="F386" s="359">
        <v>1</v>
      </c>
      <c r="G386" s="359">
        <v>0</v>
      </c>
      <c r="H386" s="361">
        <v>1000</v>
      </c>
      <c r="I386" s="361">
        <v>4000</v>
      </c>
    </row>
    <row r="387" spans="1:9">
      <c r="A387" s="359">
        <v>34003</v>
      </c>
      <c r="B387" s="359" t="s">
        <v>544</v>
      </c>
      <c r="C387" s="360">
        <v>340030173011</v>
      </c>
      <c r="D387" s="359">
        <v>1</v>
      </c>
      <c r="E387" s="359">
        <v>361</v>
      </c>
      <c r="F387" s="359">
        <v>0</v>
      </c>
      <c r="G387" s="359">
        <v>0</v>
      </c>
      <c r="H387" s="361">
        <v>989.24</v>
      </c>
      <c r="I387" s="361">
        <v>989.24</v>
      </c>
    </row>
    <row r="388" spans="1:9">
      <c r="A388" s="359">
        <v>34003</v>
      </c>
      <c r="B388" s="359" t="s">
        <v>544</v>
      </c>
      <c r="C388" s="360">
        <v>340030173012</v>
      </c>
      <c r="D388" s="359">
        <v>0</v>
      </c>
      <c r="E388" s="359">
        <v>470</v>
      </c>
      <c r="F388" s="359">
        <v>0</v>
      </c>
      <c r="G388" s="359">
        <v>0</v>
      </c>
      <c r="H388" s="361">
        <v>0</v>
      </c>
      <c r="I388" s="361">
        <v>0</v>
      </c>
    </row>
    <row r="389" spans="1:9">
      <c r="A389" s="359">
        <v>34003</v>
      </c>
      <c r="B389" s="359" t="s">
        <v>544</v>
      </c>
      <c r="C389" s="360">
        <v>340030173013</v>
      </c>
      <c r="D389" s="359">
        <v>0</v>
      </c>
      <c r="E389" s="359">
        <v>320</v>
      </c>
      <c r="F389" s="359">
        <v>0</v>
      </c>
      <c r="G389" s="359">
        <v>0</v>
      </c>
      <c r="H389" s="361">
        <v>0</v>
      </c>
      <c r="I389" s="361">
        <v>0</v>
      </c>
    </row>
    <row r="390" spans="1:9">
      <c r="A390" s="359">
        <v>34003</v>
      </c>
      <c r="B390" s="359" t="s">
        <v>544</v>
      </c>
      <c r="C390" s="360">
        <v>340030173021</v>
      </c>
      <c r="D390" s="359">
        <v>0</v>
      </c>
      <c r="E390" s="359">
        <v>394</v>
      </c>
      <c r="F390" s="359">
        <v>0</v>
      </c>
      <c r="G390" s="359">
        <v>0</v>
      </c>
      <c r="H390" s="361">
        <v>0</v>
      </c>
      <c r="I390" s="361">
        <v>0</v>
      </c>
    </row>
    <row r="391" spans="1:9">
      <c r="A391" s="359">
        <v>34003</v>
      </c>
      <c r="B391" s="359" t="s">
        <v>544</v>
      </c>
      <c r="C391" s="360">
        <v>340030173022</v>
      </c>
      <c r="D391" s="359">
        <v>1</v>
      </c>
      <c r="E391" s="359">
        <v>460</v>
      </c>
      <c r="F391" s="359">
        <v>0</v>
      </c>
      <c r="G391" s="359">
        <v>0</v>
      </c>
      <c r="H391" s="361">
        <v>8263.2099999999991</v>
      </c>
      <c r="I391" s="361">
        <v>8263.2099999999991</v>
      </c>
    </row>
    <row r="392" spans="1:9">
      <c r="A392" s="359">
        <v>34003</v>
      </c>
      <c r="B392" s="359" t="s">
        <v>544</v>
      </c>
      <c r="C392" s="360">
        <v>340030173023</v>
      </c>
      <c r="D392" s="359">
        <v>0</v>
      </c>
      <c r="E392" s="359">
        <v>235</v>
      </c>
      <c r="F392" s="359">
        <v>0</v>
      </c>
      <c r="G392" s="359">
        <v>0</v>
      </c>
      <c r="H392" s="361">
        <v>0</v>
      </c>
      <c r="I392" s="361">
        <v>0</v>
      </c>
    </row>
    <row r="393" spans="1:9">
      <c r="A393" s="359">
        <v>34003</v>
      </c>
      <c r="B393" s="359" t="s">
        <v>544</v>
      </c>
      <c r="C393" s="360">
        <v>340030174001</v>
      </c>
      <c r="D393" s="359">
        <v>2</v>
      </c>
      <c r="E393" s="359">
        <v>292</v>
      </c>
      <c r="F393" s="359">
        <v>1</v>
      </c>
      <c r="G393" s="359">
        <v>0</v>
      </c>
      <c r="H393" s="361">
        <v>4612.17</v>
      </c>
      <c r="I393" s="361">
        <v>9224.34</v>
      </c>
    </row>
    <row r="394" spans="1:9">
      <c r="A394" s="359">
        <v>34003</v>
      </c>
      <c r="B394" s="359" t="s">
        <v>544</v>
      </c>
      <c r="C394" s="360">
        <v>340030174002</v>
      </c>
      <c r="D394" s="359">
        <v>0</v>
      </c>
      <c r="E394" s="359">
        <v>337</v>
      </c>
      <c r="F394" s="359">
        <v>0</v>
      </c>
      <c r="G394" s="359">
        <v>0</v>
      </c>
      <c r="H394" s="361">
        <v>0</v>
      </c>
      <c r="I394" s="361">
        <v>0</v>
      </c>
    </row>
    <row r="395" spans="1:9">
      <c r="A395" s="359">
        <v>34003</v>
      </c>
      <c r="B395" s="359" t="s">
        <v>544</v>
      </c>
      <c r="C395" s="360">
        <v>340030174003</v>
      </c>
      <c r="D395" s="359">
        <v>1</v>
      </c>
      <c r="E395" s="359">
        <v>480</v>
      </c>
      <c r="F395" s="359">
        <v>0</v>
      </c>
      <c r="G395" s="359">
        <v>0</v>
      </c>
      <c r="H395" s="361">
        <v>3214.29</v>
      </c>
      <c r="I395" s="361">
        <v>3214.29</v>
      </c>
    </row>
    <row r="396" spans="1:9">
      <c r="A396" s="359">
        <v>34003</v>
      </c>
      <c r="B396" s="359" t="s">
        <v>544</v>
      </c>
      <c r="C396" s="360">
        <v>340030174004</v>
      </c>
      <c r="D396" s="359">
        <v>0</v>
      </c>
      <c r="E396" s="359">
        <v>434</v>
      </c>
      <c r="F396" s="359">
        <v>0</v>
      </c>
      <c r="G396" s="359">
        <v>0</v>
      </c>
      <c r="H396" s="361">
        <v>0</v>
      </c>
      <c r="I396" s="361">
        <v>0</v>
      </c>
    </row>
    <row r="397" spans="1:9">
      <c r="A397" s="359">
        <v>34003</v>
      </c>
      <c r="B397" s="359" t="s">
        <v>544</v>
      </c>
      <c r="C397" s="360">
        <v>340030174005</v>
      </c>
      <c r="D397" s="359">
        <v>1</v>
      </c>
      <c r="E397" s="359">
        <v>442</v>
      </c>
      <c r="F397" s="359">
        <v>0</v>
      </c>
      <c r="G397" s="359">
        <v>0</v>
      </c>
      <c r="H397" s="361">
        <v>8263.2099999999991</v>
      </c>
      <c r="I397" s="361">
        <v>8263.2099999999991</v>
      </c>
    </row>
    <row r="398" spans="1:9">
      <c r="A398" s="359">
        <v>34003</v>
      </c>
      <c r="B398" s="359" t="s">
        <v>544</v>
      </c>
      <c r="C398" s="360">
        <v>340030175011</v>
      </c>
      <c r="D398" s="359">
        <v>0</v>
      </c>
      <c r="E398" s="359">
        <v>368</v>
      </c>
      <c r="F398" s="359">
        <v>0</v>
      </c>
      <c r="G398" s="359">
        <v>0</v>
      </c>
      <c r="H398" s="361">
        <v>0</v>
      </c>
      <c r="I398" s="361">
        <v>0</v>
      </c>
    </row>
    <row r="399" spans="1:9">
      <c r="A399" s="359">
        <v>34003</v>
      </c>
      <c r="B399" s="359" t="s">
        <v>544</v>
      </c>
      <c r="C399" s="360">
        <v>340030175012</v>
      </c>
      <c r="D399" s="359">
        <v>0</v>
      </c>
      <c r="E399" s="359">
        <v>450</v>
      </c>
      <c r="F399" s="359">
        <v>0</v>
      </c>
      <c r="G399" s="359">
        <v>0</v>
      </c>
      <c r="H399" s="361">
        <v>0</v>
      </c>
      <c r="I399" s="361">
        <v>0</v>
      </c>
    </row>
    <row r="400" spans="1:9">
      <c r="A400" s="359">
        <v>34003</v>
      </c>
      <c r="B400" s="359" t="s">
        <v>544</v>
      </c>
      <c r="C400" s="360">
        <v>340030175013</v>
      </c>
      <c r="D400" s="359">
        <v>0</v>
      </c>
      <c r="E400" s="359">
        <v>354</v>
      </c>
      <c r="F400" s="359">
        <v>0</v>
      </c>
      <c r="G400" s="359">
        <v>0</v>
      </c>
      <c r="H400" s="361">
        <v>0</v>
      </c>
      <c r="I400" s="361">
        <v>0</v>
      </c>
    </row>
    <row r="401" spans="1:9">
      <c r="A401" s="359">
        <v>34003</v>
      </c>
      <c r="B401" s="359" t="s">
        <v>544</v>
      </c>
      <c r="C401" s="360">
        <v>340030175014</v>
      </c>
      <c r="D401" s="359">
        <v>2</v>
      </c>
      <c r="E401" s="359">
        <v>537</v>
      </c>
      <c r="F401" s="359">
        <v>0</v>
      </c>
      <c r="G401" s="359">
        <v>0</v>
      </c>
      <c r="H401" s="361">
        <v>2609.04</v>
      </c>
      <c r="I401" s="361">
        <v>5218.08</v>
      </c>
    </row>
    <row r="402" spans="1:9">
      <c r="A402" s="359">
        <v>34003</v>
      </c>
      <c r="B402" s="359" t="s">
        <v>544</v>
      </c>
      <c r="C402" s="360">
        <v>340030175021</v>
      </c>
      <c r="D402" s="359">
        <v>0</v>
      </c>
      <c r="E402" s="359">
        <v>407</v>
      </c>
      <c r="F402" s="359">
        <v>0</v>
      </c>
      <c r="G402" s="359">
        <v>0</v>
      </c>
      <c r="H402" s="361">
        <v>0</v>
      </c>
      <c r="I402" s="361">
        <v>0</v>
      </c>
    </row>
    <row r="403" spans="1:9">
      <c r="A403" s="359">
        <v>34003</v>
      </c>
      <c r="B403" s="359" t="s">
        <v>544</v>
      </c>
      <c r="C403" s="360">
        <v>340030175022</v>
      </c>
      <c r="D403" s="359">
        <v>0</v>
      </c>
      <c r="E403" s="359">
        <v>419</v>
      </c>
      <c r="F403" s="359">
        <v>0</v>
      </c>
      <c r="G403" s="359">
        <v>0</v>
      </c>
      <c r="H403" s="361">
        <v>0</v>
      </c>
      <c r="I403" s="361">
        <v>0</v>
      </c>
    </row>
    <row r="404" spans="1:9">
      <c r="A404" s="359">
        <v>34003</v>
      </c>
      <c r="B404" s="359" t="s">
        <v>544</v>
      </c>
      <c r="C404" s="360">
        <v>340030175023</v>
      </c>
      <c r="D404" s="359">
        <v>0</v>
      </c>
      <c r="E404" s="359">
        <v>283</v>
      </c>
      <c r="F404" s="359">
        <v>0</v>
      </c>
      <c r="G404" s="359">
        <v>0</v>
      </c>
      <c r="H404" s="361">
        <v>0</v>
      </c>
      <c r="I404" s="361">
        <v>0</v>
      </c>
    </row>
    <row r="405" spans="1:9">
      <c r="A405" s="359">
        <v>34003</v>
      </c>
      <c r="B405" s="359" t="s">
        <v>544</v>
      </c>
      <c r="C405" s="360">
        <v>340030181011</v>
      </c>
      <c r="D405" s="359">
        <v>0</v>
      </c>
      <c r="E405" s="359">
        <v>239</v>
      </c>
      <c r="F405" s="359">
        <v>0</v>
      </c>
      <c r="G405" s="359">
        <v>0</v>
      </c>
      <c r="H405" s="361">
        <v>0</v>
      </c>
      <c r="I405" s="361">
        <v>0</v>
      </c>
    </row>
    <row r="406" spans="1:9">
      <c r="A406" s="359">
        <v>34003</v>
      </c>
      <c r="B406" s="359" t="s">
        <v>544</v>
      </c>
      <c r="C406" s="360">
        <v>340030181012</v>
      </c>
      <c r="D406" s="359">
        <v>0</v>
      </c>
      <c r="E406" s="359">
        <v>154</v>
      </c>
      <c r="F406" s="359">
        <v>0</v>
      </c>
      <c r="G406" s="359">
        <v>0</v>
      </c>
      <c r="H406" s="361">
        <v>0</v>
      </c>
      <c r="I406" s="361">
        <v>0</v>
      </c>
    </row>
    <row r="407" spans="1:9">
      <c r="A407" s="359">
        <v>34003</v>
      </c>
      <c r="B407" s="359" t="s">
        <v>544</v>
      </c>
      <c r="C407" s="360">
        <v>340030181013</v>
      </c>
      <c r="D407" s="359">
        <v>0</v>
      </c>
      <c r="E407" s="359">
        <v>142</v>
      </c>
      <c r="F407" s="359">
        <v>0</v>
      </c>
      <c r="G407" s="359">
        <v>0</v>
      </c>
      <c r="H407" s="361">
        <v>0</v>
      </c>
      <c r="I407" s="361">
        <v>0</v>
      </c>
    </row>
    <row r="408" spans="1:9">
      <c r="A408" s="359">
        <v>34003</v>
      </c>
      <c r="B408" s="359" t="s">
        <v>544</v>
      </c>
      <c r="C408" s="360">
        <v>340030181014</v>
      </c>
      <c r="D408" s="359">
        <v>0</v>
      </c>
      <c r="E408" s="359">
        <v>141</v>
      </c>
      <c r="F408" s="359">
        <v>0</v>
      </c>
      <c r="G408" s="359">
        <v>0</v>
      </c>
      <c r="H408" s="361">
        <v>0</v>
      </c>
      <c r="I408" s="361">
        <v>0</v>
      </c>
    </row>
    <row r="409" spans="1:9">
      <c r="A409" s="359">
        <v>34003</v>
      </c>
      <c r="B409" s="359" t="s">
        <v>544</v>
      </c>
      <c r="C409" s="360">
        <v>340030181021</v>
      </c>
      <c r="D409" s="359">
        <v>0</v>
      </c>
      <c r="E409" s="359">
        <v>238</v>
      </c>
      <c r="F409" s="359">
        <v>0</v>
      </c>
      <c r="G409" s="359">
        <v>0</v>
      </c>
      <c r="H409" s="361">
        <v>0</v>
      </c>
      <c r="I409" s="361">
        <v>0</v>
      </c>
    </row>
    <row r="410" spans="1:9">
      <c r="A410" s="359">
        <v>34003</v>
      </c>
      <c r="B410" s="359" t="s">
        <v>544</v>
      </c>
      <c r="C410" s="360">
        <v>340030181022</v>
      </c>
      <c r="D410" s="359">
        <v>0</v>
      </c>
      <c r="E410" s="359">
        <v>223</v>
      </c>
      <c r="F410" s="359">
        <v>0</v>
      </c>
      <c r="G410" s="359">
        <v>0</v>
      </c>
      <c r="H410" s="361">
        <v>0</v>
      </c>
      <c r="I410" s="361">
        <v>0</v>
      </c>
    </row>
    <row r="411" spans="1:9">
      <c r="A411" s="359">
        <v>34003</v>
      </c>
      <c r="B411" s="359" t="s">
        <v>544</v>
      </c>
      <c r="C411" s="360">
        <v>340030182001</v>
      </c>
      <c r="D411" s="359">
        <v>0</v>
      </c>
      <c r="E411" s="359">
        <v>242</v>
      </c>
      <c r="F411" s="359">
        <v>0</v>
      </c>
      <c r="G411" s="359">
        <v>0</v>
      </c>
      <c r="H411" s="361">
        <v>0</v>
      </c>
      <c r="I411" s="361">
        <v>0</v>
      </c>
    </row>
    <row r="412" spans="1:9">
      <c r="A412" s="359">
        <v>34003</v>
      </c>
      <c r="B412" s="359" t="s">
        <v>544</v>
      </c>
      <c r="C412" s="360">
        <v>340030182002</v>
      </c>
      <c r="D412" s="359">
        <v>0</v>
      </c>
      <c r="E412" s="359">
        <v>227</v>
      </c>
      <c r="F412" s="359">
        <v>0</v>
      </c>
      <c r="G412" s="359">
        <v>0</v>
      </c>
      <c r="H412" s="361">
        <v>0</v>
      </c>
      <c r="I412" s="361">
        <v>0</v>
      </c>
    </row>
    <row r="413" spans="1:9">
      <c r="A413" s="359">
        <v>34003</v>
      </c>
      <c r="B413" s="359" t="s">
        <v>544</v>
      </c>
      <c r="C413" s="360">
        <v>340030182003</v>
      </c>
      <c r="D413" s="359">
        <v>0</v>
      </c>
      <c r="E413" s="359">
        <v>283</v>
      </c>
      <c r="F413" s="359">
        <v>0</v>
      </c>
      <c r="G413" s="359">
        <v>0</v>
      </c>
      <c r="H413" s="361">
        <v>0</v>
      </c>
      <c r="I413" s="361">
        <v>0</v>
      </c>
    </row>
    <row r="414" spans="1:9">
      <c r="A414" s="359">
        <v>34003</v>
      </c>
      <c r="B414" s="359" t="s">
        <v>544</v>
      </c>
      <c r="C414" s="360">
        <v>340030182004</v>
      </c>
      <c r="D414" s="359">
        <v>1</v>
      </c>
      <c r="E414" s="359">
        <v>263</v>
      </c>
      <c r="F414" s="359">
        <v>0</v>
      </c>
      <c r="G414" s="359">
        <v>0</v>
      </c>
      <c r="H414" s="361">
        <v>958.93</v>
      </c>
      <c r="I414" s="361">
        <v>958.93</v>
      </c>
    </row>
    <row r="415" spans="1:9">
      <c r="A415" s="359">
        <v>34003</v>
      </c>
      <c r="B415" s="359" t="s">
        <v>544</v>
      </c>
      <c r="C415" s="360">
        <v>340030182005</v>
      </c>
      <c r="D415" s="359">
        <v>0</v>
      </c>
      <c r="E415" s="359">
        <v>244</v>
      </c>
      <c r="F415" s="359">
        <v>0</v>
      </c>
      <c r="G415" s="359">
        <v>0</v>
      </c>
      <c r="H415" s="361">
        <v>0</v>
      </c>
      <c r="I415" s="361">
        <v>0</v>
      </c>
    </row>
    <row r="416" spans="1:9">
      <c r="A416" s="359">
        <v>34003</v>
      </c>
      <c r="B416" s="359" t="s">
        <v>544</v>
      </c>
      <c r="C416" s="360">
        <v>340030191021</v>
      </c>
      <c r="D416" s="359">
        <v>0</v>
      </c>
      <c r="E416" s="359">
        <v>162</v>
      </c>
      <c r="F416" s="359">
        <v>0</v>
      </c>
      <c r="G416" s="359">
        <v>0</v>
      </c>
      <c r="H416" s="361">
        <v>0</v>
      </c>
      <c r="I416" s="361">
        <v>0</v>
      </c>
    </row>
    <row r="417" spans="1:9">
      <c r="A417" s="359">
        <v>34003</v>
      </c>
      <c r="B417" s="359" t="s">
        <v>544</v>
      </c>
      <c r="C417" s="360">
        <v>340030191022</v>
      </c>
      <c r="D417" s="359">
        <v>1</v>
      </c>
      <c r="E417" s="359">
        <v>36</v>
      </c>
      <c r="F417" s="359">
        <v>3</v>
      </c>
      <c r="G417" s="359">
        <v>0</v>
      </c>
      <c r="H417" s="361">
        <v>12719.93</v>
      </c>
      <c r="I417" s="361">
        <v>12719.93</v>
      </c>
    </row>
    <row r="418" spans="1:9">
      <c r="A418" s="359">
        <v>34003</v>
      </c>
      <c r="B418" s="359" t="s">
        <v>544</v>
      </c>
      <c r="C418" s="360">
        <v>340030191031</v>
      </c>
      <c r="D418" s="359">
        <v>0</v>
      </c>
      <c r="E418" s="359">
        <v>115</v>
      </c>
      <c r="F418" s="359">
        <v>0</v>
      </c>
      <c r="G418" s="359">
        <v>0</v>
      </c>
      <c r="H418" s="361">
        <v>0</v>
      </c>
      <c r="I418" s="361">
        <v>0</v>
      </c>
    </row>
    <row r="419" spans="1:9">
      <c r="A419" s="359">
        <v>34003</v>
      </c>
      <c r="B419" s="359" t="s">
        <v>544</v>
      </c>
      <c r="C419" s="360">
        <v>340030191032</v>
      </c>
      <c r="D419" s="359">
        <v>0</v>
      </c>
      <c r="E419" s="359">
        <v>179</v>
      </c>
      <c r="F419" s="359">
        <v>0</v>
      </c>
      <c r="G419" s="359">
        <v>0</v>
      </c>
      <c r="H419" s="361">
        <v>0</v>
      </c>
      <c r="I419" s="361">
        <v>0</v>
      </c>
    </row>
    <row r="420" spans="1:9">
      <c r="A420" s="359">
        <v>34003</v>
      </c>
      <c r="B420" s="359" t="s">
        <v>544</v>
      </c>
      <c r="C420" s="360">
        <v>340030191033</v>
      </c>
      <c r="D420" s="359">
        <v>0</v>
      </c>
      <c r="E420" s="359">
        <v>19</v>
      </c>
      <c r="F420" s="359">
        <v>0</v>
      </c>
      <c r="G420" s="359">
        <v>0</v>
      </c>
      <c r="H420" s="361">
        <v>0</v>
      </c>
      <c r="I420" s="361">
        <v>0</v>
      </c>
    </row>
    <row r="421" spans="1:9">
      <c r="A421" s="359">
        <v>34003</v>
      </c>
      <c r="B421" s="359" t="s">
        <v>544</v>
      </c>
      <c r="C421" s="360">
        <v>340030191034</v>
      </c>
      <c r="D421" s="359">
        <v>0</v>
      </c>
      <c r="E421" s="359">
        <v>34</v>
      </c>
      <c r="F421" s="359">
        <v>0</v>
      </c>
      <c r="G421" s="359">
        <v>0</v>
      </c>
      <c r="H421" s="361">
        <v>0</v>
      </c>
      <c r="I421" s="361">
        <v>0</v>
      </c>
    </row>
    <row r="422" spans="1:9">
      <c r="A422" s="359">
        <v>34003</v>
      </c>
      <c r="B422" s="359" t="s">
        <v>544</v>
      </c>
      <c r="C422" s="360">
        <v>340030191041</v>
      </c>
      <c r="D422" s="359">
        <v>0</v>
      </c>
      <c r="E422" s="359">
        <v>179</v>
      </c>
      <c r="F422" s="359">
        <v>0</v>
      </c>
      <c r="G422" s="359">
        <v>0</v>
      </c>
      <c r="H422" s="361">
        <v>0</v>
      </c>
      <c r="I422" s="361">
        <v>0</v>
      </c>
    </row>
    <row r="423" spans="1:9">
      <c r="A423" s="359">
        <v>34003</v>
      </c>
      <c r="B423" s="359" t="s">
        <v>544</v>
      </c>
      <c r="C423" s="360">
        <v>340030191042</v>
      </c>
      <c r="D423" s="359">
        <v>0</v>
      </c>
      <c r="E423" s="359">
        <v>210</v>
      </c>
      <c r="F423" s="359">
        <v>0</v>
      </c>
      <c r="G423" s="359">
        <v>0</v>
      </c>
      <c r="H423" s="361">
        <v>0</v>
      </c>
      <c r="I423" s="361">
        <v>0</v>
      </c>
    </row>
    <row r="424" spans="1:9">
      <c r="A424" s="359">
        <v>34003</v>
      </c>
      <c r="B424" s="359" t="s">
        <v>544</v>
      </c>
      <c r="C424" s="360">
        <v>340030191043</v>
      </c>
      <c r="D424" s="359">
        <v>0</v>
      </c>
      <c r="E424" s="359">
        <v>10</v>
      </c>
      <c r="F424" s="359">
        <v>0</v>
      </c>
      <c r="G424" s="359">
        <v>0</v>
      </c>
      <c r="H424" s="361">
        <v>0</v>
      </c>
      <c r="I424" s="361">
        <v>0</v>
      </c>
    </row>
    <row r="425" spans="1:9">
      <c r="A425" s="359">
        <v>34003</v>
      </c>
      <c r="B425" s="359" t="s">
        <v>544</v>
      </c>
      <c r="C425" s="360">
        <v>340030191044</v>
      </c>
      <c r="D425" s="359">
        <v>0</v>
      </c>
      <c r="E425" s="359">
        <v>65</v>
      </c>
      <c r="F425" s="359">
        <v>0</v>
      </c>
      <c r="G425" s="359">
        <v>0</v>
      </c>
      <c r="H425" s="361">
        <v>0</v>
      </c>
      <c r="I425" s="361">
        <v>0</v>
      </c>
    </row>
    <row r="426" spans="1:9">
      <c r="A426" s="359">
        <v>34003</v>
      </c>
      <c r="B426" s="359" t="s">
        <v>544</v>
      </c>
      <c r="C426" s="360">
        <v>340030192021</v>
      </c>
      <c r="D426" s="359">
        <v>2</v>
      </c>
      <c r="E426" s="359">
        <v>311</v>
      </c>
      <c r="F426" s="359">
        <v>1</v>
      </c>
      <c r="G426" s="359">
        <v>0</v>
      </c>
      <c r="H426" s="361">
        <v>3112.93</v>
      </c>
      <c r="I426" s="361">
        <v>6225.86</v>
      </c>
    </row>
    <row r="427" spans="1:9">
      <c r="A427" s="359">
        <v>34003</v>
      </c>
      <c r="B427" s="359" t="s">
        <v>544</v>
      </c>
      <c r="C427" s="360">
        <v>340030192031</v>
      </c>
      <c r="D427" s="359">
        <v>0</v>
      </c>
      <c r="E427" s="359">
        <v>128</v>
      </c>
      <c r="F427" s="359">
        <v>0</v>
      </c>
      <c r="G427" s="359">
        <v>0</v>
      </c>
      <c r="H427" s="361">
        <v>0</v>
      </c>
      <c r="I427" s="361">
        <v>0</v>
      </c>
    </row>
    <row r="428" spans="1:9">
      <c r="A428" s="359">
        <v>34003</v>
      </c>
      <c r="B428" s="359" t="s">
        <v>544</v>
      </c>
      <c r="C428" s="360">
        <v>340030192032</v>
      </c>
      <c r="D428" s="359">
        <v>0</v>
      </c>
      <c r="E428" s="359">
        <v>4</v>
      </c>
      <c r="F428" s="359">
        <v>0</v>
      </c>
      <c r="G428" s="359">
        <v>0</v>
      </c>
      <c r="H428" s="361">
        <v>0</v>
      </c>
      <c r="I428" s="361">
        <v>0</v>
      </c>
    </row>
    <row r="429" spans="1:9">
      <c r="A429" s="359">
        <v>34003</v>
      </c>
      <c r="B429" s="359" t="s">
        <v>544</v>
      </c>
      <c r="C429" s="360">
        <v>340030192033</v>
      </c>
      <c r="D429" s="359">
        <v>0</v>
      </c>
      <c r="E429" s="359">
        <v>10</v>
      </c>
      <c r="F429" s="359">
        <v>0</v>
      </c>
      <c r="G429" s="359">
        <v>0</v>
      </c>
      <c r="H429" s="361">
        <v>0</v>
      </c>
      <c r="I429" s="361">
        <v>0</v>
      </c>
    </row>
    <row r="430" spans="1:9">
      <c r="A430" s="359">
        <v>34003</v>
      </c>
      <c r="B430" s="359" t="s">
        <v>544</v>
      </c>
      <c r="C430" s="360">
        <v>340030192041</v>
      </c>
      <c r="D430" s="359">
        <v>0</v>
      </c>
      <c r="E430" s="359">
        <v>97</v>
      </c>
      <c r="F430" s="359">
        <v>0</v>
      </c>
      <c r="G430" s="359">
        <v>0</v>
      </c>
      <c r="H430" s="361">
        <v>0</v>
      </c>
      <c r="I430" s="361">
        <v>0</v>
      </c>
    </row>
    <row r="431" spans="1:9">
      <c r="A431" s="359">
        <v>34003</v>
      </c>
      <c r="B431" s="359" t="s">
        <v>544</v>
      </c>
      <c r="C431" s="360">
        <v>340030192042</v>
      </c>
      <c r="D431" s="359">
        <v>0</v>
      </c>
      <c r="E431" s="359">
        <v>264</v>
      </c>
      <c r="F431" s="359">
        <v>0</v>
      </c>
      <c r="G431" s="359">
        <v>0</v>
      </c>
      <c r="H431" s="361">
        <v>0</v>
      </c>
      <c r="I431" s="361">
        <v>0</v>
      </c>
    </row>
    <row r="432" spans="1:9">
      <c r="A432" s="359">
        <v>34003</v>
      </c>
      <c r="B432" s="359" t="s">
        <v>544</v>
      </c>
      <c r="C432" s="360">
        <v>340030192043</v>
      </c>
      <c r="D432" s="359">
        <v>0</v>
      </c>
      <c r="E432" s="359">
        <v>32</v>
      </c>
      <c r="F432" s="359">
        <v>0</v>
      </c>
      <c r="G432" s="359">
        <v>0</v>
      </c>
      <c r="H432" s="361">
        <v>0</v>
      </c>
      <c r="I432" s="361">
        <v>0</v>
      </c>
    </row>
    <row r="433" spans="1:9">
      <c r="A433" s="359">
        <v>34003</v>
      </c>
      <c r="B433" s="359" t="s">
        <v>544</v>
      </c>
      <c r="C433" s="360">
        <v>340030193031</v>
      </c>
      <c r="D433" s="359">
        <v>0</v>
      </c>
      <c r="E433" s="359">
        <v>241</v>
      </c>
      <c r="F433" s="359">
        <v>0</v>
      </c>
      <c r="G433" s="359">
        <v>0</v>
      </c>
      <c r="H433" s="361">
        <v>0</v>
      </c>
      <c r="I433" s="361">
        <v>0</v>
      </c>
    </row>
    <row r="434" spans="1:9">
      <c r="A434" s="359">
        <v>34003</v>
      </c>
      <c r="B434" s="359" t="s">
        <v>544</v>
      </c>
      <c r="C434" s="360">
        <v>340030193032</v>
      </c>
      <c r="D434" s="359">
        <v>0</v>
      </c>
      <c r="E434" s="359">
        <v>173</v>
      </c>
      <c r="F434" s="359">
        <v>0</v>
      </c>
      <c r="G434" s="359">
        <v>0</v>
      </c>
      <c r="H434" s="361">
        <v>0</v>
      </c>
      <c r="I434" s="361">
        <v>0</v>
      </c>
    </row>
    <row r="435" spans="1:9">
      <c r="A435" s="359">
        <v>34003</v>
      </c>
      <c r="B435" s="359" t="s">
        <v>544</v>
      </c>
      <c r="C435" s="360">
        <v>340030193033</v>
      </c>
      <c r="D435" s="359">
        <v>0</v>
      </c>
      <c r="E435" s="359">
        <v>122</v>
      </c>
      <c r="F435" s="359">
        <v>0</v>
      </c>
      <c r="G435" s="359">
        <v>0</v>
      </c>
      <c r="H435" s="361">
        <v>0</v>
      </c>
      <c r="I435" s="361">
        <v>0</v>
      </c>
    </row>
    <row r="436" spans="1:9">
      <c r="A436" s="359">
        <v>34003</v>
      </c>
      <c r="B436" s="359" t="s">
        <v>544</v>
      </c>
      <c r="C436" s="360">
        <v>340030193034</v>
      </c>
      <c r="D436" s="359">
        <v>0</v>
      </c>
      <c r="E436" s="359">
        <v>82</v>
      </c>
      <c r="F436" s="359">
        <v>0</v>
      </c>
      <c r="G436" s="359">
        <v>0</v>
      </c>
      <c r="H436" s="361">
        <v>0</v>
      </c>
      <c r="I436" s="361">
        <v>0</v>
      </c>
    </row>
    <row r="437" spans="1:9">
      <c r="A437" s="359">
        <v>34003</v>
      </c>
      <c r="B437" s="359" t="s">
        <v>544</v>
      </c>
      <c r="C437" s="360">
        <v>340030193041</v>
      </c>
      <c r="D437" s="359">
        <v>0</v>
      </c>
      <c r="E437" s="359">
        <v>185</v>
      </c>
      <c r="F437" s="359">
        <v>0</v>
      </c>
      <c r="G437" s="359">
        <v>0</v>
      </c>
      <c r="H437" s="361">
        <v>0</v>
      </c>
      <c r="I437" s="361">
        <v>0</v>
      </c>
    </row>
    <row r="438" spans="1:9">
      <c r="A438" s="359">
        <v>34003</v>
      </c>
      <c r="B438" s="359" t="s">
        <v>544</v>
      </c>
      <c r="C438" s="360">
        <v>340030193042</v>
      </c>
      <c r="D438" s="359">
        <v>0</v>
      </c>
      <c r="E438" s="359">
        <v>270</v>
      </c>
      <c r="F438" s="359">
        <v>0</v>
      </c>
      <c r="G438" s="359">
        <v>0</v>
      </c>
      <c r="H438" s="361">
        <v>0</v>
      </c>
      <c r="I438" s="361">
        <v>0</v>
      </c>
    </row>
    <row r="439" spans="1:9">
      <c r="A439" s="359">
        <v>34003</v>
      </c>
      <c r="B439" s="359" t="s">
        <v>544</v>
      </c>
      <c r="C439" s="360">
        <v>340030193043</v>
      </c>
      <c r="D439" s="359">
        <v>0</v>
      </c>
      <c r="E439" s="359">
        <v>332</v>
      </c>
      <c r="F439" s="359">
        <v>0</v>
      </c>
      <c r="G439" s="359">
        <v>0</v>
      </c>
      <c r="H439" s="361">
        <v>0</v>
      </c>
      <c r="I439" s="361">
        <v>0</v>
      </c>
    </row>
    <row r="440" spans="1:9">
      <c r="A440" s="359">
        <v>34003</v>
      </c>
      <c r="B440" s="359" t="s">
        <v>544</v>
      </c>
      <c r="C440" s="360">
        <v>340030193051</v>
      </c>
      <c r="D440" s="359">
        <v>0</v>
      </c>
      <c r="E440" s="359">
        <v>29</v>
      </c>
      <c r="F440" s="359">
        <v>0</v>
      </c>
      <c r="G440" s="359">
        <v>0</v>
      </c>
      <c r="H440" s="361">
        <v>0</v>
      </c>
      <c r="I440" s="361">
        <v>0</v>
      </c>
    </row>
    <row r="441" spans="1:9">
      <c r="A441" s="359">
        <v>34003</v>
      </c>
      <c r="B441" s="359" t="s">
        <v>544</v>
      </c>
      <c r="C441" s="360">
        <v>340030193052</v>
      </c>
      <c r="D441" s="359">
        <v>0</v>
      </c>
      <c r="E441" s="359">
        <v>587</v>
      </c>
      <c r="F441" s="359">
        <v>0</v>
      </c>
      <c r="G441" s="359">
        <v>0</v>
      </c>
      <c r="H441" s="361">
        <v>0</v>
      </c>
      <c r="I441" s="361">
        <v>0</v>
      </c>
    </row>
    <row r="442" spans="1:9">
      <c r="A442" s="359">
        <v>34003</v>
      </c>
      <c r="B442" s="359" t="s">
        <v>544</v>
      </c>
      <c r="C442" s="360">
        <v>340030193053</v>
      </c>
      <c r="D442" s="359">
        <v>0</v>
      </c>
      <c r="E442" s="359">
        <v>18</v>
      </c>
      <c r="F442" s="359">
        <v>0</v>
      </c>
      <c r="G442" s="359">
        <v>0</v>
      </c>
      <c r="H442" s="361">
        <v>0</v>
      </c>
      <c r="I442" s="361">
        <v>0</v>
      </c>
    </row>
    <row r="443" spans="1:9">
      <c r="A443" s="359">
        <v>34003</v>
      </c>
      <c r="B443" s="359" t="s">
        <v>544</v>
      </c>
      <c r="C443" s="360">
        <v>340030193061</v>
      </c>
      <c r="D443" s="359">
        <v>0</v>
      </c>
      <c r="E443" s="359">
        <v>447</v>
      </c>
      <c r="F443" s="359">
        <v>0</v>
      </c>
      <c r="G443" s="359">
        <v>0</v>
      </c>
      <c r="H443" s="361">
        <v>0</v>
      </c>
      <c r="I443" s="361">
        <v>0</v>
      </c>
    </row>
    <row r="444" spans="1:9">
      <c r="A444" s="359">
        <v>34003</v>
      </c>
      <c r="B444" s="359" t="s">
        <v>544</v>
      </c>
      <c r="C444" s="360">
        <v>340030201001</v>
      </c>
      <c r="D444" s="359">
        <v>3</v>
      </c>
      <c r="E444" s="359">
        <v>380</v>
      </c>
      <c r="F444" s="359">
        <v>1</v>
      </c>
      <c r="G444" s="359">
        <v>0</v>
      </c>
      <c r="H444" s="361">
        <v>4443.91</v>
      </c>
      <c r="I444" s="361">
        <v>13331.73</v>
      </c>
    </row>
    <row r="445" spans="1:9">
      <c r="A445" s="359">
        <v>34003</v>
      </c>
      <c r="B445" s="359" t="s">
        <v>544</v>
      </c>
      <c r="C445" s="360">
        <v>340030201002</v>
      </c>
      <c r="D445" s="359">
        <v>0</v>
      </c>
      <c r="E445" s="359">
        <v>412</v>
      </c>
      <c r="F445" s="359">
        <v>0</v>
      </c>
      <c r="G445" s="359">
        <v>0</v>
      </c>
      <c r="H445" s="361">
        <v>0</v>
      </c>
      <c r="I445" s="361">
        <v>0</v>
      </c>
    </row>
    <row r="446" spans="1:9">
      <c r="A446" s="359">
        <v>34003</v>
      </c>
      <c r="B446" s="359" t="s">
        <v>544</v>
      </c>
      <c r="C446" s="360">
        <v>340030201003</v>
      </c>
      <c r="D446" s="359">
        <v>4</v>
      </c>
      <c r="E446" s="359">
        <v>589</v>
      </c>
      <c r="F446" s="359">
        <v>1</v>
      </c>
      <c r="G446" s="359">
        <v>0</v>
      </c>
      <c r="H446" s="361">
        <v>1000</v>
      </c>
      <c r="I446" s="361">
        <v>4000</v>
      </c>
    </row>
    <row r="447" spans="1:9">
      <c r="A447" s="359">
        <v>34003</v>
      </c>
      <c r="B447" s="359" t="s">
        <v>544</v>
      </c>
      <c r="C447" s="360">
        <v>340030202001</v>
      </c>
      <c r="D447" s="359">
        <v>1</v>
      </c>
      <c r="E447" s="359">
        <v>778</v>
      </c>
      <c r="F447" s="359">
        <v>0</v>
      </c>
      <c r="G447" s="359">
        <v>0</v>
      </c>
      <c r="H447" s="361">
        <v>8263.2099999999991</v>
      </c>
      <c r="I447" s="361">
        <v>8263.2099999999991</v>
      </c>
    </row>
    <row r="448" spans="1:9">
      <c r="A448" s="359">
        <v>34003</v>
      </c>
      <c r="B448" s="359" t="s">
        <v>544</v>
      </c>
      <c r="C448" s="360">
        <v>340030202002</v>
      </c>
      <c r="D448" s="359">
        <v>1</v>
      </c>
      <c r="E448" s="359">
        <v>894</v>
      </c>
      <c r="F448" s="359">
        <v>0</v>
      </c>
      <c r="G448" s="359">
        <v>0</v>
      </c>
      <c r="H448" s="361">
        <v>17934.45</v>
      </c>
      <c r="I448" s="361">
        <v>17934.45</v>
      </c>
    </row>
    <row r="449" spans="1:9">
      <c r="A449" s="359">
        <v>34003</v>
      </c>
      <c r="B449" s="359" t="s">
        <v>544</v>
      </c>
      <c r="C449" s="360">
        <v>340030202003</v>
      </c>
      <c r="D449" s="359">
        <v>4</v>
      </c>
      <c r="E449" s="359">
        <v>687</v>
      </c>
      <c r="F449" s="359">
        <v>1</v>
      </c>
      <c r="G449" s="359">
        <v>0</v>
      </c>
      <c r="H449" s="361">
        <v>1000</v>
      </c>
      <c r="I449" s="361">
        <v>4000</v>
      </c>
    </row>
    <row r="450" spans="1:9">
      <c r="A450" s="359">
        <v>34003</v>
      </c>
      <c r="B450" s="359" t="s">
        <v>544</v>
      </c>
      <c r="C450" s="360">
        <v>340030211011</v>
      </c>
      <c r="D450" s="359">
        <v>0</v>
      </c>
      <c r="E450" s="359">
        <v>302</v>
      </c>
      <c r="F450" s="359">
        <v>0</v>
      </c>
      <c r="G450" s="359">
        <v>0</v>
      </c>
      <c r="H450" s="361">
        <v>0</v>
      </c>
      <c r="I450" s="361">
        <v>0</v>
      </c>
    </row>
    <row r="451" spans="1:9">
      <c r="A451" s="359">
        <v>34003</v>
      </c>
      <c r="B451" s="359" t="s">
        <v>544</v>
      </c>
      <c r="C451" s="360">
        <v>340030211012</v>
      </c>
      <c r="D451" s="359">
        <v>0</v>
      </c>
      <c r="E451" s="359">
        <v>162</v>
      </c>
      <c r="F451" s="359">
        <v>0</v>
      </c>
      <c r="G451" s="359">
        <v>0</v>
      </c>
      <c r="H451" s="361">
        <v>0</v>
      </c>
      <c r="I451" s="361">
        <v>0</v>
      </c>
    </row>
    <row r="452" spans="1:9">
      <c r="A452" s="359">
        <v>34003</v>
      </c>
      <c r="B452" s="359" t="s">
        <v>544</v>
      </c>
      <c r="C452" s="360">
        <v>340030211013</v>
      </c>
      <c r="D452" s="359">
        <v>0</v>
      </c>
      <c r="E452" s="359">
        <v>155</v>
      </c>
      <c r="F452" s="359">
        <v>0</v>
      </c>
      <c r="G452" s="359">
        <v>0</v>
      </c>
      <c r="H452" s="361">
        <v>0</v>
      </c>
      <c r="I452" s="361">
        <v>0</v>
      </c>
    </row>
    <row r="453" spans="1:9">
      <c r="A453" s="359">
        <v>34003</v>
      </c>
      <c r="B453" s="359" t="s">
        <v>544</v>
      </c>
      <c r="C453" s="360">
        <v>340030211014</v>
      </c>
      <c r="D453" s="359">
        <v>0</v>
      </c>
      <c r="E453" s="359">
        <v>274</v>
      </c>
      <c r="F453" s="359">
        <v>0</v>
      </c>
      <c r="G453" s="359">
        <v>0</v>
      </c>
      <c r="H453" s="361">
        <v>0</v>
      </c>
      <c r="I453" s="361">
        <v>0</v>
      </c>
    </row>
    <row r="454" spans="1:9">
      <c r="A454" s="359">
        <v>34003</v>
      </c>
      <c r="B454" s="359" t="s">
        <v>544</v>
      </c>
      <c r="C454" s="360">
        <v>340030211021</v>
      </c>
      <c r="D454" s="359">
        <v>0</v>
      </c>
      <c r="E454" s="359">
        <v>152</v>
      </c>
      <c r="F454" s="359">
        <v>0</v>
      </c>
      <c r="G454" s="359">
        <v>0</v>
      </c>
      <c r="H454" s="361">
        <v>0</v>
      </c>
      <c r="I454" s="361">
        <v>0</v>
      </c>
    </row>
    <row r="455" spans="1:9">
      <c r="A455" s="359">
        <v>34003</v>
      </c>
      <c r="B455" s="359" t="s">
        <v>544</v>
      </c>
      <c r="C455" s="360">
        <v>340030211022</v>
      </c>
      <c r="D455" s="359">
        <v>0</v>
      </c>
      <c r="E455" s="359">
        <v>187</v>
      </c>
      <c r="F455" s="359">
        <v>0</v>
      </c>
      <c r="G455" s="359">
        <v>0</v>
      </c>
      <c r="H455" s="361">
        <v>0</v>
      </c>
      <c r="I455" s="361">
        <v>0</v>
      </c>
    </row>
    <row r="456" spans="1:9">
      <c r="A456" s="359">
        <v>34003</v>
      </c>
      <c r="B456" s="359" t="s">
        <v>544</v>
      </c>
      <c r="C456" s="360">
        <v>340030211023</v>
      </c>
      <c r="D456" s="359">
        <v>0</v>
      </c>
      <c r="E456" s="359">
        <v>185</v>
      </c>
      <c r="F456" s="359">
        <v>0</v>
      </c>
      <c r="G456" s="359">
        <v>0</v>
      </c>
      <c r="H456" s="361">
        <v>0</v>
      </c>
      <c r="I456" s="361">
        <v>0</v>
      </c>
    </row>
    <row r="457" spans="1:9">
      <c r="A457" s="359">
        <v>34003</v>
      </c>
      <c r="B457" s="359" t="s">
        <v>544</v>
      </c>
      <c r="C457" s="360">
        <v>340030212001</v>
      </c>
      <c r="D457" s="359">
        <v>0</v>
      </c>
      <c r="E457" s="359">
        <v>227</v>
      </c>
      <c r="F457" s="359">
        <v>0</v>
      </c>
      <c r="G457" s="359">
        <v>0</v>
      </c>
      <c r="H457" s="361">
        <v>0</v>
      </c>
      <c r="I457" s="361">
        <v>0</v>
      </c>
    </row>
    <row r="458" spans="1:9">
      <c r="A458" s="359">
        <v>34003</v>
      </c>
      <c r="B458" s="359" t="s">
        <v>544</v>
      </c>
      <c r="C458" s="360">
        <v>340030212002</v>
      </c>
      <c r="D458" s="359">
        <v>0</v>
      </c>
      <c r="E458" s="359">
        <v>183</v>
      </c>
      <c r="F458" s="359">
        <v>0</v>
      </c>
      <c r="G458" s="359">
        <v>0</v>
      </c>
      <c r="H458" s="361">
        <v>0</v>
      </c>
      <c r="I458" s="361">
        <v>0</v>
      </c>
    </row>
    <row r="459" spans="1:9">
      <c r="A459" s="359">
        <v>34003</v>
      </c>
      <c r="B459" s="359" t="s">
        <v>544</v>
      </c>
      <c r="C459" s="360">
        <v>340030212003</v>
      </c>
      <c r="D459" s="359">
        <v>0</v>
      </c>
      <c r="E459" s="359">
        <v>181</v>
      </c>
      <c r="F459" s="359">
        <v>0</v>
      </c>
      <c r="G459" s="359">
        <v>0</v>
      </c>
      <c r="H459" s="361">
        <v>0</v>
      </c>
      <c r="I459" s="361">
        <v>0</v>
      </c>
    </row>
    <row r="460" spans="1:9">
      <c r="A460" s="359">
        <v>34003</v>
      </c>
      <c r="B460" s="359" t="s">
        <v>544</v>
      </c>
      <c r="C460" s="360">
        <v>340030212004</v>
      </c>
      <c r="D460" s="359">
        <v>0</v>
      </c>
      <c r="E460" s="359">
        <v>147</v>
      </c>
      <c r="F460" s="359">
        <v>0</v>
      </c>
      <c r="G460" s="359">
        <v>0</v>
      </c>
      <c r="H460" s="361">
        <v>0</v>
      </c>
      <c r="I460" s="361">
        <v>0</v>
      </c>
    </row>
    <row r="461" spans="1:9">
      <c r="A461" s="359">
        <v>34003</v>
      </c>
      <c r="B461" s="359" t="s">
        <v>544</v>
      </c>
      <c r="C461" s="360">
        <v>340030212005</v>
      </c>
      <c r="D461" s="359">
        <v>0</v>
      </c>
      <c r="E461" s="359">
        <v>183</v>
      </c>
      <c r="F461" s="359">
        <v>0</v>
      </c>
      <c r="G461" s="359">
        <v>0</v>
      </c>
      <c r="H461" s="361">
        <v>0</v>
      </c>
      <c r="I461" s="361">
        <v>0</v>
      </c>
    </row>
    <row r="462" spans="1:9">
      <c r="A462" s="359">
        <v>34003</v>
      </c>
      <c r="B462" s="359" t="s">
        <v>544</v>
      </c>
      <c r="C462" s="360">
        <v>340030212006</v>
      </c>
      <c r="D462" s="359">
        <v>0</v>
      </c>
      <c r="E462" s="359">
        <v>173</v>
      </c>
      <c r="F462" s="359">
        <v>0</v>
      </c>
      <c r="G462" s="359">
        <v>0</v>
      </c>
      <c r="H462" s="361">
        <v>0</v>
      </c>
      <c r="I462" s="361">
        <v>0</v>
      </c>
    </row>
    <row r="463" spans="1:9">
      <c r="A463" s="359">
        <v>34003</v>
      </c>
      <c r="B463" s="359" t="s">
        <v>544</v>
      </c>
      <c r="C463" s="360">
        <v>340030213001</v>
      </c>
      <c r="D463" s="359">
        <v>0</v>
      </c>
      <c r="E463" s="359">
        <v>273</v>
      </c>
      <c r="F463" s="359">
        <v>0</v>
      </c>
      <c r="G463" s="359">
        <v>0</v>
      </c>
      <c r="H463" s="361">
        <v>0</v>
      </c>
      <c r="I463" s="361">
        <v>0</v>
      </c>
    </row>
    <row r="464" spans="1:9">
      <c r="A464" s="359">
        <v>34003</v>
      </c>
      <c r="B464" s="359" t="s">
        <v>544</v>
      </c>
      <c r="C464" s="360">
        <v>340030213002</v>
      </c>
      <c r="D464" s="359">
        <v>0</v>
      </c>
      <c r="E464" s="359">
        <v>180</v>
      </c>
      <c r="F464" s="359">
        <v>0</v>
      </c>
      <c r="G464" s="359">
        <v>0</v>
      </c>
      <c r="H464" s="361">
        <v>0</v>
      </c>
      <c r="I464" s="361">
        <v>0</v>
      </c>
    </row>
    <row r="465" spans="1:9">
      <c r="A465" s="359">
        <v>34003</v>
      </c>
      <c r="B465" s="359" t="s">
        <v>544</v>
      </c>
      <c r="C465" s="360">
        <v>340030213003</v>
      </c>
      <c r="D465" s="359">
        <v>0</v>
      </c>
      <c r="E465" s="359">
        <v>232</v>
      </c>
      <c r="F465" s="359">
        <v>0</v>
      </c>
      <c r="G465" s="359">
        <v>0</v>
      </c>
      <c r="H465" s="361">
        <v>0</v>
      </c>
      <c r="I465" s="361">
        <v>0</v>
      </c>
    </row>
    <row r="466" spans="1:9">
      <c r="A466" s="359">
        <v>34003</v>
      </c>
      <c r="B466" s="359" t="s">
        <v>544</v>
      </c>
      <c r="C466" s="360">
        <v>340030213004</v>
      </c>
      <c r="D466" s="359">
        <v>0</v>
      </c>
      <c r="E466" s="359">
        <v>316</v>
      </c>
      <c r="F466" s="359">
        <v>0</v>
      </c>
      <c r="G466" s="359">
        <v>0</v>
      </c>
      <c r="H466" s="361">
        <v>0</v>
      </c>
      <c r="I466" s="361">
        <v>0</v>
      </c>
    </row>
    <row r="467" spans="1:9">
      <c r="A467" s="359">
        <v>34003</v>
      </c>
      <c r="B467" s="359" t="s">
        <v>544</v>
      </c>
      <c r="C467" s="360">
        <v>340030214001</v>
      </c>
      <c r="D467" s="359">
        <v>0</v>
      </c>
      <c r="E467" s="359">
        <v>273</v>
      </c>
      <c r="F467" s="359">
        <v>0</v>
      </c>
      <c r="G467" s="359">
        <v>0</v>
      </c>
      <c r="H467" s="361">
        <v>0</v>
      </c>
      <c r="I467" s="361">
        <v>0</v>
      </c>
    </row>
    <row r="468" spans="1:9">
      <c r="A468" s="359">
        <v>34003</v>
      </c>
      <c r="B468" s="359" t="s">
        <v>544</v>
      </c>
      <c r="C468" s="360">
        <v>340030214002</v>
      </c>
      <c r="D468" s="359">
        <v>0</v>
      </c>
      <c r="E468" s="359">
        <v>299</v>
      </c>
      <c r="F468" s="359">
        <v>0</v>
      </c>
      <c r="G468" s="359">
        <v>0</v>
      </c>
      <c r="H468" s="361">
        <v>0</v>
      </c>
      <c r="I468" s="361">
        <v>0</v>
      </c>
    </row>
    <row r="469" spans="1:9">
      <c r="A469" s="359">
        <v>34003</v>
      </c>
      <c r="B469" s="359" t="s">
        <v>544</v>
      </c>
      <c r="C469" s="360">
        <v>340030214003</v>
      </c>
      <c r="D469" s="359">
        <v>0</v>
      </c>
      <c r="E469" s="359">
        <v>253</v>
      </c>
      <c r="F469" s="359">
        <v>0</v>
      </c>
      <c r="G469" s="359">
        <v>0</v>
      </c>
      <c r="H469" s="361">
        <v>0</v>
      </c>
      <c r="I469" s="361">
        <v>0</v>
      </c>
    </row>
    <row r="470" spans="1:9">
      <c r="A470" s="359">
        <v>34003</v>
      </c>
      <c r="B470" s="359" t="s">
        <v>544</v>
      </c>
      <c r="C470" s="360">
        <v>340030214004</v>
      </c>
      <c r="D470" s="359">
        <v>0</v>
      </c>
      <c r="E470" s="359">
        <v>161</v>
      </c>
      <c r="F470" s="359">
        <v>0</v>
      </c>
      <c r="G470" s="359">
        <v>0</v>
      </c>
      <c r="H470" s="361">
        <v>0</v>
      </c>
      <c r="I470" s="361">
        <v>0</v>
      </c>
    </row>
    <row r="471" spans="1:9">
      <c r="A471" s="359">
        <v>34003</v>
      </c>
      <c r="B471" s="359" t="s">
        <v>544</v>
      </c>
      <c r="C471" s="360">
        <v>340030215001</v>
      </c>
      <c r="D471" s="359">
        <v>0</v>
      </c>
      <c r="E471" s="359">
        <v>144</v>
      </c>
      <c r="F471" s="359">
        <v>0</v>
      </c>
      <c r="G471" s="359">
        <v>0</v>
      </c>
      <c r="H471" s="361">
        <v>0</v>
      </c>
      <c r="I471" s="361">
        <v>0</v>
      </c>
    </row>
    <row r="472" spans="1:9">
      <c r="A472" s="359">
        <v>34003</v>
      </c>
      <c r="B472" s="359" t="s">
        <v>544</v>
      </c>
      <c r="C472" s="360">
        <v>340030215002</v>
      </c>
      <c r="D472" s="359">
        <v>1</v>
      </c>
      <c r="E472" s="359">
        <v>131</v>
      </c>
      <c r="F472" s="359">
        <v>1</v>
      </c>
      <c r="G472" s="359">
        <v>0</v>
      </c>
      <c r="H472" s="361">
        <v>3955.4</v>
      </c>
      <c r="I472" s="361">
        <v>3955.4</v>
      </c>
    </row>
    <row r="473" spans="1:9">
      <c r="A473" s="359">
        <v>34003</v>
      </c>
      <c r="B473" s="359" t="s">
        <v>544</v>
      </c>
      <c r="C473" s="360">
        <v>340030215003</v>
      </c>
      <c r="D473" s="359">
        <v>0</v>
      </c>
      <c r="E473" s="359">
        <v>211</v>
      </c>
      <c r="F473" s="359">
        <v>0</v>
      </c>
      <c r="G473" s="359">
        <v>0</v>
      </c>
      <c r="H473" s="361">
        <v>0</v>
      </c>
      <c r="I473" s="361">
        <v>0</v>
      </c>
    </row>
    <row r="474" spans="1:9">
      <c r="A474" s="359">
        <v>34003</v>
      </c>
      <c r="B474" s="359" t="s">
        <v>544</v>
      </c>
      <c r="C474" s="360">
        <v>340030215004</v>
      </c>
      <c r="D474" s="359">
        <v>0</v>
      </c>
      <c r="E474" s="359">
        <v>159</v>
      </c>
      <c r="F474" s="359">
        <v>0</v>
      </c>
      <c r="G474" s="359">
        <v>0</v>
      </c>
      <c r="H474" s="361">
        <v>0</v>
      </c>
      <c r="I474" s="361">
        <v>0</v>
      </c>
    </row>
    <row r="475" spans="1:9">
      <c r="A475" s="359">
        <v>34003</v>
      </c>
      <c r="B475" s="359" t="s">
        <v>544</v>
      </c>
      <c r="C475" s="360">
        <v>340030215005</v>
      </c>
      <c r="D475" s="359">
        <v>0</v>
      </c>
      <c r="E475" s="359">
        <v>200</v>
      </c>
      <c r="F475" s="359">
        <v>0</v>
      </c>
      <c r="G475" s="359">
        <v>0</v>
      </c>
      <c r="H475" s="361">
        <v>0</v>
      </c>
      <c r="I475" s="361">
        <v>0</v>
      </c>
    </row>
    <row r="476" spans="1:9">
      <c r="A476" s="359">
        <v>34003</v>
      </c>
      <c r="B476" s="359" t="s">
        <v>544</v>
      </c>
      <c r="C476" s="360">
        <v>340030215006</v>
      </c>
      <c r="D476" s="359">
        <v>0</v>
      </c>
      <c r="E476" s="359">
        <v>90</v>
      </c>
      <c r="F476" s="359">
        <v>0</v>
      </c>
      <c r="G476" s="359">
        <v>0</v>
      </c>
      <c r="H476" s="361">
        <v>0</v>
      </c>
      <c r="I476" s="361">
        <v>0</v>
      </c>
    </row>
    <row r="477" spans="1:9">
      <c r="A477" s="359">
        <v>34003</v>
      </c>
      <c r="B477" s="359" t="s">
        <v>544</v>
      </c>
      <c r="C477" s="360">
        <v>340030216001</v>
      </c>
      <c r="D477" s="359">
        <v>0</v>
      </c>
      <c r="E477" s="359">
        <v>145</v>
      </c>
      <c r="F477" s="359">
        <v>0</v>
      </c>
      <c r="G477" s="359">
        <v>0</v>
      </c>
      <c r="H477" s="361">
        <v>0</v>
      </c>
      <c r="I477" s="361">
        <v>0</v>
      </c>
    </row>
    <row r="478" spans="1:9">
      <c r="A478" s="359">
        <v>34003</v>
      </c>
      <c r="B478" s="359" t="s">
        <v>544</v>
      </c>
      <c r="C478" s="360">
        <v>340030216002</v>
      </c>
      <c r="D478" s="359">
        <v>0</v>
      </c>
      <c r="E478" s="359">
        <v>142</v>
      </c>
      <c r="F478" s="359">
        <v>0</v>
      </c>
      <c r="G478" s="359">
        <v>0</v>
      </c>
      <c r="H478" s="361">
        <v>0</v>
      </c>
      <c r="I478" s="361">
        <v>0</v>
      </c>
    </row>
    <row r="479" spans="1:9">
      <c r="A479" s="359">
        <v>34003</v>
      </c>
      <c r="B479" s="359" t="s">
        <v>544</v>
      </c>
      <c r="C479" s="360">
        <v>340030216003</v>
      </c>
      <c r="D479" s="359">
        <v>0</v>
      </c>
      <c r="E479" s="359">
        <v>219</v>
      </c>
      <c r="F479" s="359">
        <v>0</v>
      </c>
      <c r="G479" s="359">
        <v>0</v>
      </c>
      <c r="H479" s="361">
        <v>0</v>
      </c>
      <c r="I479" s="361">
        <v>0</v>
      </c>
    </row>
    <row r="480" spans="1:9">
      <c r="A480" s="359">
        <v>34003</v>
      </c>
      <c r="B480" s="359" t="s">
        <v>544</v>
      </c>
      <c r="C480" s="360">
        <v>340030216004</v>
      </c>
      <c r="D480" s="359">
        <v>0</v>
      </c>
      <c r="E480" s="359">
        <v>248</v>
      </c>
      <c r="F480" s="359">
        <v>0</v>
      </c>
      <c r="G480" s="359">
        <v>0</v>
      </c>
      <c r="H480" s="361">
        <v>0</v>
      </c>
      <c r="I480" s="361">
        <v>0</v>
      </c>
    </row>
    <row r="481" spans="1:9">
      <c r="A481" s="359">
        <v>34003</v>
      </c>
      <c r="B481" s="359" t="s">
        <v>544</v>
      </c>
      <c r="C481" s="360">
        <v>340030221001</v>
      </c>
      <c r="D481" s="359">
        <v>0</v>
      </c>
      <c r="E481" s="359">
        <v>433</v>
      </c>
      <c r="F481" s="359">
        <v>0</v>
      </c>
      <c r="G481" s="359">
        <v>0</v>
      </c>
      <c r="H481" s="361">
        <v>0</v>
      </c>
      <c r="I481" s="361">
        <v>0</v>
      </c>
    </row>
    <row r="482" spans="1:9">
      <c r="A482" s="359">
        <v>34003</v>
      </c>
      <c r="B482" s="359" t="s">
        <v>544</v>
      </c>
      <c r="C482" s="360">
        <v>340030221002</v>
      </c>
      <c r="D482" s="359">
        <v>3</v>
      </c>
      <c r="E482" s="359">
        <v>414</v>
      </c>
      <c r="F482" s="359">
        <v>1</v>
      </c>
      <c r="G482" s="359">
        <v>0</v>
      </c>
      <c r="H482" s="361">
        <v>1000</v>
      </c>
      <c r="I482" s="361">
        <v>3000</v>
      </c>
    </row>
    <row r="483" spans="1:9">
      <c r="A483" s="359">
        <v>34003</v>
      </c>
      <c r="B483" s="359" t="s">
        <v>544</v>
      </c>
      <c r="C483" s="360">
        <v>340030221003</v>
      </c>
      <c r="D483" s="359">
        <v>0</v>
      </c>
      <c r="E483" s="359">
        <v>509</v>
      </c>
      <c r="F483" s="359">
        <v>0</v>
      </c>
      <c r="G483" s="359">
        <v>0</v>
      </c>
      <c r="H483" s="361">
        <v>0</v>
      </c>
      <c r="I483" s="361">
        <v>0</v>
      </c>
    </row>
    <row r="484" spans="1:9">
      <c r="A484" s="359">
        <v>34003</v>
      </c>
      <c r="B484" s="359" t="s">
        <v>544</v>
      </c>
      <c r="C484" s="360">
        <v>340030222001</v>
      </c>
      <c r="D484" s="359">
        <v>4</v>
      </c>
      <c r="E484" s="359">
        <v>331</v>
      </c>
      <c r="F484" s="359">
        <v>1</v>
      </c>
      <c r="G484" s="359">
        <v>0</v>
      </c>
      <c r="H484" s="361">
        <v>1000</v>
      </c>
      <c r="I484" s="361">
        <v>4000</v>
      </c>
    </row>
    <row r="485" spans="1:9">
      <c r="A485" s="359">
        <v>34003</v>
      </c>
      <c r="B485" s="359" t="s">
        <v>544</v>
      </c>
      <c r="C485" s="360">
        <v>340030222002</v>
      </c>
      <c r="D485" s="359">
        <v>0</v>
      </c>
      <c r="E485" s="359">
        <v>411</v>
      </c>
      <c r="F485" s="359">
        <v>0</v>
      </c>
      <c r="G485" s="359">
        <v>0</v>
      </c>
      <c r="H485" s="361">
        <v>0</v>
      </c>
      <c r="I485" s="361">
        <v>0</v>
      </c>
    </row>
    <row r="486" spans="1:9">
      <c r="A486" s="359">
        <v>34003</v>
      </c>
      <c r="B486" s="359" t="s">
        <v>544</v>
      </c>
      <c r="C486" s="360">
        <v>340030222003</v>
      </c>
      <c r="D486" s="359">
        <v>0</v>
      </c>
      <c r="E486" s="359">
        <v>290</v>
      </c>
      <c r="F486" s="359">
        <v>0</v>
      </c>
      <c r="G486" s="359">
        <v>0</v>
      </c>
      <c r="H486" s="361">
        <v>0</v>
      </c>
      <c r="I486" s="361">
        <v>0</v>
      </c>
    </row>
    <row r="487" spans="1:9">
      <c r="A487" s="359">
        <v>34003</v>
      </c>
      <c r="B487" s="359" t="s">
        <v>544</v>
      </c>
      <c r="C487" s="360">
        <v>340030222004</v>
      </c>
      <c r="D487" s="359">
        <v>0</v>
      </c>
      <c r="E487" s="359">
        <v>450</v>
      </c>
      <c r="F487" s="359">
        <v>0</v>
      </c>
      <c r="G487" s="359">
        <v>0</v>
      </c>
      <c r="H487" s="361">
        <v>0</v>
      </c>
      <c r="I487" s="361">
        <v>0</v>
      </c>
    </row>
    <row r="488" spans="1:9">
      <c r="A488" s="359">
        <v>34003</v>
      </c>
      <c r="B488" s="359" t="s">
        <v>544</v>
      </c>
      <c r="C488" s="360">
        <v>340030222005</v>
      </c>
      <c r="D488" s="359">
        <v>2</v>
      </c>
      <c r="E488" s="359">
        <v>317</v>
      </c>
      <c r="F488" s="359">
        <v>1</v>
      </c>
      <c r="G488" s="359">
        <v>0</v>
      </c>
      <c r="H488" s="361">
        <v>1000</v>
      </c>
      <c r="I488" s="361">
        <v>2000</v>
      </c>
    </row>
    <row r="489" spans="1:9">
      <c r="A489" s="359">
        <v>34003</v>
      </c>
      <c r="B489" s="359" t="s">
        <v>544</v>
      </c>
      <c r="C489" s="360">
        <v>340030222006</v>
      </c>
      <c r="D489" s="359">
        <v>1</v>
      </c>
      <c r="E489" s="359">
        <v>359</v>
      </c>
      <c r="F489" s="359">
        <v>0</v>
      </c>
      <c r="G489" s="359">
        <v>0</v>
      </c>
      <c r="H489" s="361">
        <v>1000</v>
      </c>
      <c r="I489" s="361">
        <v>1000</v>
      </c>
    </row>
    <row r="490" spans="1:9">
      <c r="A490" s="359">
        <v>34003</v>
      </c>
      <c r="B490" s="359" t="s">
        <v>544</v>
      </c>
      <c r="C490" s="360">
        <v>340030222007</v>
      </c>
      <c r="D490" s="359">
        <v>0</v>
      </c>
      <c r="E490" s="359">
        <v>437</v>
      </c>
      <c r="F490" s="359">
        <v>0</v>
      </c>
      <c r="G490" s="359">
        <v>0</v>
      </c>
      <c r="H490" s="361">
        <v>0</v>
      </c>
      <c r="I490" s="361">
        <v>0</v>
      </c>
    </row>
    <row r="491" spans="1:9">
      <c r="A491" s="359">
        <v>34003</v>
      </c>
      <c r="B491" s="359" t="s">
        <v>544</v>
      </c>
      <c r="C491" s="360">
        <v>340030231001</v>
      </c>
      <c r="D491" s="359">
        <v>3</v>
      </c>
      <c r="E491" s="359">
        <v>234</v>
      </c>
      <c r="F491" s="359">
        <v>1</v>
      </c>
      <c r="G491" s="359">
        <v>0</v>
      </c>
      <c r="H491" s="361">
        <v>51454.82</v>
      </c>
      <c r="I491" s="361">
        <v>154364.46</v>
      </c>
    </row>
    <row r="492" spans="1:9">
      <c r="A492" s="359">
        <v>34003</v>
      </c>
      <c r="B492" s="359" t="s">
        <v>544</v>
      </c>
      <c r="C492" s="360">
        <v>340030231002</v>
      </c>
      <c r="D492" s="359">
        <v>3</v>
      </c>
      <c r="E492" s="359">
        <v>291</v>
      </c>
      <c r="F492" s="359">
        <v>1</v>
      </c>
      <c r="G492" s="359">
        <v>0</v>
      </c>
      <c r="H492" s="361">
        <v>5088.74</v>
      </c>
      <c r="I492" s="361">
        <v>15266.22</v>
      </c>
    </row>
    <row r="493" spans="1:9">
      <c r="A493" s="359">
        <v>34003</v>
      </c>
      <c r="B493" s="359" t="s">
        <v>544</v>
      </c>
      <c r="C493" s="360">
        <v>340030232011</v>
      </c>
      <c r="D493" s="359">
        <v>0</v>
      </c>
      <c r="E493" s="359">
        <v>246</v>
      </c>
      <c r="F493" s="359">
        <v>0</v>
      </c>
      <c r="G493" s="359">
        <v>0</v>
      </c>
      <c r="H493" s="361">
        <v>0</v>
      </c>
      <c r="I493" s="361">
        <v>0</v>
      </c>
    </row>
    <row r="494" spans="1:9">
      <c r="A494" s="359">
        <v>34003</v>
      </c>
      <c r="B494" s="359" t="s">
        <v>544</v>
      </c>
      <c r="C494" s="360">
        <v>340030232012</v>
      </c>
      <c r="D494" s="359">
        <v>0</v>
      </c>
      <c r="E494" s="359">
        <v>148</v>
      </c>
      <c r="F494" s="359">
        <v>0</v>
      </c>
      <c r="G494" s="359">
        <v>0</v>
      </c>
      <c r="H494" s="361">
        <v>0</v>
      </c>
      <c r="I494" s="361">
        <v>0</v>
      </c>
    </row>
    <row r="495" spans="1:9">
      <c r="A495" s="359">
        <v>34003</v>
      </c>
      <c r="B495" s="359" t="s">
        <v>544</v>
      </c>
      <c r="C495" s="360">
        <v>340030232013</v>
      </c>
      <c r="D495" s="359">
        <v>0</v>
      </c>
      <c r="E495" s="359">
        <v>43</v>
      </c>
      <c r="F495" s="359">
        <v>0</v>
      </c>
      <c r="G495" s="359">
        <v>0</v>
      </c>
      <c r="H495" s="361">
        <v>0</v>
      </c>
      <c r="I495" s="361">
        <v>0</v>
      </c>
    </row>
    <row r="496" spans="1:9">
      <c r="A496" s="359">
        <v>34003</v>
      </c>
      <c r="B496" s="359" t="s">
        <v>544</v>
      </c>
      <c r="C496" s="360">
        <v>340030232014</v>
      </c>
      <c r="D496" s="359">
        <v>0</v>
      </c>
      <c r="E496" s="359">
        <v>121</v>
      </c>
      <c r="F496" s="359">
        <v>0</v>
      </c>
      <c r="G496" s="359">
        <v>0</v>
      </c>
      <c r="H496" s="361">
        <v>0</v>
      </c>
      <c r="I496" s="361">
        <v>0</v>
      </c>
    </row>
    <row r="497" spans="1:9">
      <c r="A497" s="359">
        <v>34003</v>
      </c>
      <c r="B497" s="359" t="s">
        <v>544</v>
      </c>
      <c r="C497" s="360">
        <v>340030232021</v>
      </c>
      <c r="D497" s="359">
        <v>0</v>
      </c>
      <c r="E497" s="359">
        <v>157</v>
      </c>
      <c r="F497" s="359">
        <v>0</v>
      </c>
      <c r="G497" s="359">
        <v>0</v>
      </c>
      <c r="H497" s="361">
        <v>0</v>
      </c>
      <c r="I497" s="361">
        <v>0</v>
      </c>
    </row>
    <row r="498" spans="1:9">
      <c r="A498" s="359">
        <v>34003</v>
      </c>
      <c r="B498" s="359" t="s">
        <v>544</v>
      </c>
      <c r="C498" s="360">
        <v>340030232022</v>
      </c>
      <c r="D498" s="359">
        <v>0</v>
      </c>
      <c r="E498" s="359">
        <v>305</v>
      </c>
      <c r="F498" s="359">
        <v>0</v>
      </c>
      <c r="G498" s="359">
        <v>0</v>
      </c>
      <c r="H498" s="361">
        <v>0</v>
      </c>
      <c r="I498" s="361">
        <v>0</v>
      </c>
    </row>
    <row r="499" spans="1:9">
      <c r="A499" s="359">
        <v>34003</v>
      </c>
      <c r="B499" s="359" t="s">
        <v>544</v>
      </c>
      <c r="C499" s="360">
        <v>340030232023</v>
      </c>
      <c r="D499" s="359">
        <v>0</v>
      </c>
      <c r="E499" s="359">
        <v>212</v>
      </c>
      <c r="F499" s="359">
        <v>0</v>
      </c>
      <c r="G499" s="359">
        <v>0</v>
      </c>
      <c r="H499" s="361">
        <v>0</v>
      </c>
      <c r="I499" s="361">
        <v>0</v>
      </c>
    </row>
    <row r="500" spans="1:9">
      <c r="A500" s="359">
        <v>34003</v>
      </c>
      <c r="B500" s="359" t="s">
        <v>544</v>
      </c>
      <c r="C500" s="360">
        <v>340030233011</v>
      </c>
      <c r="D500" s="359">
        <v>1</v>
      </c>
      <c r="E500" s="359">
        <v>437</v>
      </c>
      <c r="F500" s="359">
        <v>0</v>
      </c>
      <c r="G500" s="359">
        <v>0</v>
      </c>
      <c r="H500" s="361">
        <v>1160.95</v>
      </c>
      <c r="I500" s="361">
        <v>1160.95</v>
      </c>
    </row>
    <row r="501" spans="1:9">
      <c r="A501" s="359">
        <v>34003</v>
      </c>
      <c r="B501" s="359" t="s">
        <v>544</v>
      </c>
      <c r="C501" s="360">
        <v>340030233012</v>
      </c>
      <c r="D501" s="359">
        <v>0</v>
      </c>
      <c r="E501" s="359">
        <v>290</v>
      </c>
      <c r="F501" s="359">
        <v>0</v>
      </c>
      <c r="G501" s="359">
        <v>0</v>
      </c>
      <c r="H501" s="361">
        <v>0</v>
      </c>
      <c r="I501" s="361">
        <v>0</v>
      </c>
    </row>
    <row r="502" spans="1:9">
      <c r="A502" s="359">
        <v>34003</v>
      </c>
      <c r="B502" s="359" t="s">
        <v>544</v>
      </c>
      <c r="C502" s="360">
        <v>340030233013</v>
      </c>
      <c r="D502" s="359">
        <v>0</v>
      </c>
      <c r="E502" s="359">
        <v>275</v>
      </c>
      <c r="F502" s="359">
        <v>0</v>
      </c>
      <c r="G502" s="359">
        <v>0</v>
      </c>
      <c r="H502" s="361">
        <v>0</v>
      </c>
      <c r="I502" s="361">
        <v>0</v>
      </c>
    </row>
    <row r="503" spans="1:9">
      <c r="A503" s="359">
        <v>34003</v>
      </c>
      <c r="B503" s="359" t="s">
        <v>544</v>
      </c>
      <c r="C503" s="360">
        <v>340030233031</v>
      </c>
      <c r="D503" s="359">
        <v>0</v>
      </c>
      <c r="E503" s="359">
        <v>2</v>
      </c>
      <c r="F503" s="359">
        <v>0</v>
      </c>
      <c r="G503" s="359">
        <v>0</v>
      </c>
      <c r="H503" s="361">
        <v>0</v>
      </c>
      <c r="I503" s="361">
        <v>0</v>
      </c>
    </row>
    <row r="504" spans="1:9">
      <c r="A504" s="359">
        <v>34003</v>
      </c>
      <c r="B504" s="359" t="s">
        <v>544</v>
      </c>
      <c r="C504" s="360">
        <v>340030233032</v>
      </c>
      <c r="D504" s="359">
        <v>0</v>
      </c>
      <c r="E504" s="359">
        <v>7</v>
      </c>
      <c r="F504" s="359">
        <v>0</v>
      </c>
      <c r="G504" s="359">
        <v>0</v>
      </c>
      <c r="H504" s="361">
        <v>0</v>
      </c>
      <c r="I504" s="361">
        <v>0</v>
      </c>
    </row>
    <row r="505" spans="1:9">
      <c r="A505" s="359">
        <v>34003</v>
      </c>
      <c r="B505" s="359" t="s">
        <v>544</v>
      </c>
      <c r="C505" s="360">
        <v>340030233033</v>
      </c>
      <c r="D505" s="359">
        <v>0</v>
      </c>
      <c r="E505" s="359">
        <v>73</v>
      </c>
      <c r="F505" s="359">
        <v>0</v>
      </c>
      <c r="G505" s="359">
        <v>0</v>
      </c>
      <c r="H505" s="361">
        <v>0</v>
      </c>
      <c r="I505" s="361">
        <v>0</v>
      </c>
    </row>
    <row r="506" spans="1:9">
      <c r="A506" s="359">
        <v>34003</v>
      </c>
      <c r="B506" s="359" t="s">
        <v>544</v>
      </c>
      <c r="C506" s="360">
        <v>340030233041</v>
      </c>
      <c r="D506" s="359">
        <v>0</v>
      </c>
      <c r="E506" s="359">
        <v>44</v>
      </c>
      <c r="F506" s="359">
        <v>0</v>
      </c>
      <c r="G506" s="359">
        <v>0</v>
      </c>
      <c r="H506" s="361">
        <v>0</v>
      </c>
      <c r="I506" s="361">
        <v>0</v>
      </c>
    </row>
    <row r="507" spans="1:9">
      <c r="A507" s="359">
        <v>34003</v>
      </c>
      <c r="B507" s="359" t="s">
        <v>544</v>
      </c>
      <c r="C507" s="360">
        <v>340030233042</v>
      </c>
      <c r="D507" s="359">
        <v>0</v>
      </c>
      <c r="E507" s="359">
        <v>199</v>
      </c>
      <c r="F507" s="359">
        <v>0</v>
      </c>
      <c r="G507" s="359">
        <v>0</v>
      </c>
      <c r="H507" s="361">
        <v>0</v>
      </c>
      <c r="I507" s="361">
        <v>0</v>
      </c>
    </row>
    <row r="508" spans="1:9">
      <c r="A508" s="359">
        <v>34003</v>
      </c>
      <c r="B508" s="359" t="s">
        <v>544</v>
      </c>
      <c r="C508" s="360">
        <v>340030234011</v>
      </c>
      <c r="D508" s="359">
        <v>0</v>
      </c>
      <c r="E508" s="359">
        <v>80</v>
      </c>
      <c r="F508" s="359">
        <v>0</v>
      </c>
      <c r="G508" s="359">
        <v>0</v>
      </c>
      <c r="H508" s="361">
        <v>0</v>
      </c>
      <c r="I508" s="361">
        <v>0</v>
      </c>
    </row>
    <row r="509" spans="1:9">
      <c r="A509" s="359">
        <v>34003</v>
      </c>
      <c r="B509" s="359" t="s">
        <v>544</v>
      </c>
      <c r="C509" s="360">
        <v>340030234012</v>
      </c>
      <c r="D509" s="359">
        <v>0</v>
      </c>
      <c r="E509" s="359">
        <v>18</v>
      </c>
      <c r="F509" s="359">
        <v>0</v>
      </c>
      <c r="G509" s="359">
        <v>0</v>
      </c>
      <c r="H509" s="361">
        <v>0</v>
      </c>
      <c r="I509" s="361">
        <v>0</v>
      </c>
    </row>
    <row r="510" spans="1:9">
      <c r="A510" s="359">
        <v>34003</v>
      </c>
      <c r="B510" s="359" t="s">
        <v>544</v>
      </c>
      <c r="C510" s="360">
        <v>340030234013</v>
      </c>
      <c r="D510" s="359">
        <v>1</v>
      </c>
      <c r="E510" s="359">
        <v>110</v>
      </c>
      <c r="F510" s="359">
        <v>1</v>
      </c>
      <c r="G510" s="359">
        <v>0</v>
      </c>
      <c r="H510" s="361">
        <v>33386.21</v>
      </c>
      <c r="I510" s="361">
        <v>33386.21</v>
      </c>
    </row>
    <row r="511" spans="1:9">
      <c r="A511" s="359">
        <v>34003</v>
      </c>
      <c r="B511" s="359" t="s">
        <v>544</v>
      </c>
      <c r="C511" s="360">
        <v>340030234021</v>
      </c>
      <c r="D511" s="359">
        <v>0</v>
      </c>
      <c r="E511" s="359">
        <v>41</v>
      </c>
      <c r="F511" s="359">
        <v>0</v>
      </c>
      <c r="G511" s="359">
        <v>0</v>
      </c>
      <c r="H511" s="361">
        <v>0</v>
      </c>
      <c r="I511" s="361">
        <v>0</v>
      </c>
    </row>
    <row r="512" spans="1:9">
      <c r="A512" s="359">
        <v>34003</v>
      </c>
      <c r="B512" s="359" t="s">
        <v>544</v>
      </c>
      <c r="C512" s="360">
        <v>340030234022</v>
      </c>
      <c r="D512" s="359">
        <v>1</v>
      </c>
      <c r="E512" s="359">
        <v>116</v>
      </c>
      <c r="F512" s="359">
        <v>1</v>
      </c>
      <c r="G512" s="359">
        <v>0</v>
      </c>
      <c r="H512" s="361">
        <v>4424.1400000000003</v>
      </c>
      <c r="I512" s="361">
        <v>4424.1400000000003</v>
      </c>
    </row>
    <row r="513" spans="1:9">
      <c r="A513" s="359">
        <v>34003</v>
      </c>
      <c r="B513" s="359" t="s">
        <v>544</v>
      </c>
      <c r="C513" s="360">
        <v>340030234023</v>
      </c>
      <c r="D513" s="359">
        <v>0</v>
      </c>
      <c r="E513" s="359">
        <v>329</v>
      </c>
      <c r="F513" s="359">
        <v>0</v>
      </c>
      <c r="G513" s="359">
        <v>0</v>
      </c>
      <c r="H513" s="361">
        <v>0</v>
      </c>
      <c r="I513" s="361">
        <v>0</v>
      </c>
    </row>
    <row r="514" spans="1:9">
      <c r="A514" s="359">
        <v>34003</v>
      </c>
      <c r="B514" s="359" t="s">
        <v>544</v>
      </c>
      <c r="C514" s="360">
        <v>340030234024</v>
      </c>
      <c r="D514" s="359">
        <v>0</v>
      </c>
      <c r="E514" s="359">
        <v>268</v>
      </c>
      <c r="F514" s="359">
        <v>0</v>
      </c>
      <c r="G514" s="359">
        <v>0</v>
      </c>
      <c r="H514" s="361">
        <v>0</v>
      </c>
      <c r="I514" s="361">
        <v>0</v>
      </c>
    </row>
    <row r="515" spans="1:9">
      <c r="A515" s="359">
        <v>34003</v>
      </c>
      <c r="B515" s="359" t="s">
        <v>544</v>
      </c>
      <c r="C515" s="360">
        <v>340030234025</v>
      </c>
      <c r="D515" s="359">
        <v>0</v>
      </c>
      <c r="E515" s="359">
        <v>231</v>
      </c>
      <c r="F515" s="359">
        <v>0</v>
      </c>
      <c r="G515" s="359">
        <v>0</v>
      </c>
      <c r="H515" s="361">
        <v>0</v>
      </c>
      <c r="I515" s="361">
        <v>0</v>
      </c>
    </row>
    <row r="516" spans="1:9">
      <c r="A516" s="359">
        <v>34003</v>
      </c>
      <c r="B516" s="359" t="s">
        <v>544</v>
      </c>
      <c r="C516" s="360">
        <v>340030235011</v>
      </c>
      <c r="D516" s="359">
        <v>0</v>
      </c>
      <c r="E516" s="359">
        <v>438</v>
      </c>
      <c r="F516" s="359">
        <v>0</v>
      </c>
      <c r="G516" s="359">
        <v>0</v>
      </c>
      <c r="H516" s="361">
        <v>0</v>
      </c>
      <c r="I516" s="361">
        <v>0</v>
      </c>
    </row>
    <row r="517" spans="1:9">
      <c r="A517" s="359">
        <v>34003</v>
      </c>
      <c r="B517" s="359" t="s">
        <v>544</v>
      </c>
      <c r="C517" s="360">
        <v>340030235012</v>
      </c>
      <c r="D517" s="359">
        <v>1</v>
      </c>
      <c r="E517" s="359">
        <v>187</v>
      </c>
      <c r="F517" s="359">
        <v>1</v>
      </c>
      <c r="G517" s="359">
        <v>0</v>
      </c>
      <c r="H517" s="361">
        <v>1000</v>
      </c>
      <c r="I517" s="361">
        <v>1000</v>
      </c>
    </row>
    <row r="518" spans="1:9">
      <c r="A518" s="359">
        <v>34003</v>
      </c>
      <c r="B518" s="359" t="s">
        <v>544</v>
      </c>
      <c r="C518" s="360">
        <v>340030235021</v>
      </c>
      <c r="D518" s="359">
        <v>1</v>
      </c>
      <c r="E518" s="359">
        <v>95</v>
      </c>
      <c r="F518" s="359">
        <v>1</v>
      </c>
      <c r="G518" s="359">
        <v>0</v>
      </c>
      <c r="H518" s="361">
        <v>4333.6099999999997</v>
      </c>
      <c r="I518" s="361">
        <v>4333.6099999999997</v>
      </c>
    </row>
    <row r="519" spans="1:9">
      <c r="A519" s="359">
        <v>34003</v>
      </c>
      <c r="B519" s="359" t="s">
        <v>544</v>
      </c>
      <c r="C519" s="360">
        <v>340030235022</v>
      </c>
      <c r="D519" s="359">
        <v>0</v>
      </c>
      <c r="E519" s="359">
        <v>192</v>
      </c>
      <c r="F519" s="359">
        <v>0</v>
      </c>
      <c r="G519" s="359">
        <v>0</v>
      </c>
      <c r="H519" s="361">
        <v>0</v>
      </c>
      <c r="I519" s="361">
        <v>0</v>
      </c>
    </row>
    <row r="520" spans="1:9">
      <c r="A520" s="359">
        <v>34003</v>
      </c>
      <c r="B520" s="359" t="s">
        <v>544</v>
      </c>
      <c r="C520" s="360">
        <v>340030235023</v>
      </c>
      <c r="D520" s="359">
        <v>0</v>
      </c>
      <c r="E520" s="359">
        <v>12</v>
      </c>
      <c r="F520" s="359">
        <v>0</v>
      </c>
      <c r="G520" s="359">
        <v>0</v>
      </c>
      <c r="H520" s="361">
        <v>0</v>
      </c>
      <c r="I520" s="361">
        <v>0</v>
      </c>
    </row>
    <row r="521" spans="1:9">
      <c r="A521" s="359">
        <v>34003</v>
      </c>
      <c r="B521" s="359" t="s">
        <v>544</v>
      </c>
      <c r="C521" s="360">
        <v>340030236011</v>
      </c>
      <c r="D521" s="359">
        <v>1</v>
      </c>
      <c r="E521" s="359">
        <v>297</v>
      </c>
      <c r="F521" s="359">
        <v>0</v>
      </c>
      <c r="G521" s="359">
        <v>0</v>
      </c>
      <c r="H521" s="361">
        <v>2081.0300000000002</v>
      </c>
      <c r="I521" s="361">
        <v>2081.0300000000002</v>
      </c>
    </row>
    <row r="522" spans="1:9">
      <c r="A522" s="359">
        <v>34003</v>
      </c>
      <c r="B522" s="359" t="s">
        <v>544</v>
      </c>
      <c r="C522" s="360">
        <v>340030236012</v>
      </c>
      <c r="D522" s="359">
        <v>0</v>
      </c>
      <c r="E522" s="359">
        <v>98</v>
      </c>
      <c r="F522" s="359">
        <v>0</v>
      </c>
      <c r="G522" s="359">
        <v>0</v>
      </c>
      <c r="H522" s="361">
        <v>0</v>
      </c>
      <c r="I522" s="361">
        <v>0</v>
      </c>
    </row>
    <row r="523" spans="1:9">
      <c r="A523" s="359">
        <v>34003</v>
      </c>
      <c r="B523" s="359" t="s">
        <v>544</v>
      </c>
      <c r="C523" s="360">
        <v>340030236013</v>
      </c>
      <c r="D523" s="359">
        <v>2</v>
      </c>
      <c r="E523" s="359">
        <v>261</v>
      </c>
      <c r="F523" s="359">
        <v>1</v>
      </c>
      <c r="G523" s="359">
        <v>0</v>
      </c>
      <c r="H523" s="361">
        <v>1000</v>
      </c>
      <c r="I523" s="361">
        <v>2000</v>
      </c>
    </row>
    <row r="524" spans="1:9">
      <c r="A524" s="359">
        <v>34003</v>
      </c>
      <c r="B524" s="359" t="s">
        <v>544</v>
      </c>
      <c r="C524" s="360">
        <v>340030236021</v>
      </c>
      <c r="D524" s="359">
        <v>0</v>
      </c>
      <c r="E524" s="359">
        <v>378</v>
      </c>
      <c r="F524" s="359">
        <v>0</v>
      </c>
      <c r="G524" s="359">
        <v>0</v>
      </c>
      <c r="H524" s="361">
        <v>0</v>
      </c>
      <c r="I524" s="361">
        <v>0</v>
      </c>
    </row>
    <row r="525" spans="1:9">
      <c r="A525" s="359">
        <v>34003</v>
      </c>
      <c r="B525" s="359" t="s">
        <v>544</v>
      </c>
      <c r="C525" s="360">
        <v>340030236022</v>
      </c>
      <c r="D525" s="359">
        <v>0</v>
      </c>
      <c r="E525" s="359">
        <v>361</v>
      </c>
      <c r="F525" s="359">
        <v>0</v>
      </c>
      <c r="G525" s="359">
        <v>0</v>
      </c>
      <c r="H525" s="361">
        <v>0</v>
      </c>
      <c r="I525" s="361">
        <v>0</v>
      </c>
    </row>
    <row r="526" spans="1:9">
      <c r="A526" s="359">
        <v>34003</v>
      </c>
      <c r="B526" s="359" t="s">
        <v>544</v>
      </c>
      <c r="C526" s="360">
        <v>340030236023</v>
      </c>
      <c r="D526" s="359">
        <v>3</v>
      </c>
      <c r="E526" s="359">
        <v>75</v>
      </c>
      <c r="F526" s="359">
        <v>4</v>
      </c>
      <c r="G526" s="359">
        <v>0</v>
      </c>
      <c r="H526" s="361">
        <v>1934.3</v>
      </c>
      <c r="I526" s="361">
        <v>5802.9</v>
      </c>
    </row>
    <row r="527" spans="1:9">
      <c r="A527" s="359">
        <v>34003</v>
      </c>
      <c r="B527" s="359" t="s">
        <v>544</v>
      </c>
      <c r="C527" s="360">
        <v>340030241001</v>
      </c>
      <c r="D527" s="359">
        <v>2</v>
      </c>
      <c r="E527" s="359">
        <v>395</v>
      </c>
      <c r="F527" s="359">
        <v>1</v>
      </c>
      <c r="G527" s="359">
        <v>0</v>
      </c>
      <c r="H527" s="361">
        <v>11595.02</v>
      </c>
      <c r="I527" s="361">
        <v>23190.04</v>
      </c>
    </row>
    <row r="528" spans="1:9">
      <c r="A528" s="359">
        <v>34003</v>
      </c>
      <c r="B528" s="359" t="s">
        <v>544</v>
      </c>
      <c r="C528" s="360">
        <v>340030241002</v>
      </c>
      <c r="D528" s="359">
        <v>0</v>
      </c>
      <c r="E528" s="359">
        <v>513</v>
      </c>
      <c r="F528" s="359">
        <v>0</v>
      </c>
      <c r="G528" s="359">
        <v>0</v>
      </c>
      <c r="H528" s="361">
        <v>0</v>
      </c>
      <c r="I528" s="361">
        <v>0</v>
      </c>
    </row>
    <row r="529" spans="1:9">
      <c r="A529" s="359">
        <v>34003</v>
      </c>
      <c r="B529" s="359" t="s">
        <v>544</v>
      </c>
      <c r="C529" s="360">
        <v>340030241003</v>
      </c>
      <c r="D529" s="359">
        <v>0</v>
      </c>
      <c r="E529" s="359">
        <v>394</v>
      </c>
      <c r="F529" s="359">
        <v>0</v>
      </c>
      <c r="G529" s="359">
        <v>0</v>
      </c>
      <c r="H529" s="361">
        <v>0</v>
      </c>
      <c r="I529" s="361">
        <v>0</v>
      </c>
    </row>
    <row r="530" spans="1:9">
      <c r="A530" s="359">
        <v>34003</v>
      </c>
      <c r="B530" s="359" t="s">
        <v>544</v>
      </c>
      <c r="C530" s="360">
        <v>340030241004</v>
      </c>
      <c r="D530" s="359">
        <v>1</v>
      </c>
      <c r="E530" s="359">
        <v>467</v>
      </c>
      <c r="F530" s="359">
        <v>0</v>
      </c>
      <c r="G530" s="359">
        <v>0</v>
      </c>
      <c r="H530" s="361">
        <v>219465.43</v>
      </c>
      <c r="I530" s="361">
        <v>219465.43</v>
      </c>
    </row>
    <row r="531" spans="1:9">
      <c r="A531" s="359">
        <v>34003</v>
      </c>
      <c r="B531" s="359" t="s">
        <v>544</v>
      </c>
      <c r="C531" s="360">
        <v>340030242001</v>
      </c>
      <c r="D531" s="359">
        <v>0</v>
      </c>
      <c r="E531" s="359">
        <v>302</v>
      </c>
      <c r="F531" s="359">
        <v>0</v>
      </c>
      <c r="G531" s="359">
        <v>0</v>
      </c>
      <c r="H531" s="361">
        <v>0</v>
      </c>
      <c r="I531" s="361">
        <v>0</v>
      </c>
    </row>
    <row r="532" spans="1:9">
      <c r="A532" s="359">
        <v>34003</v>
      </c>
      <c r="B532" s="359" t="s">
        <v>544</v>
      </c>
      <c r="C532" s="360">
        <v>340030242002</v>
      </c>
      <c r="D532" s="359">
        <v>3</v>
      </c>
      <c r="E532" s="359">
        <v>383</v>
      </c>
      <c r="F532" s="359">
        <v>1</v>
      </c>
      <c r="G532" s="359">
        <v>0</v>
      </c>
      <c r="H532" s="361">
        <v>5414.12</v>
      </c>
      <c r="I532" s="361">
        <v>16242.36</v>
      </c>
    </row>
    <row r="533" spans="1:9">
      <c r="A533" s="359">
        <v>34003</v>
      </c>
      <c r="B533" s="359" t="s">
        <v>544</v>
      </c>
      <c r="C533" s="360">
        <v>340030242003</v>
      </c>
      <c r="D533" s="359">
        <v>0</v>
      </c>
      <c r="E533" s="359">
        <v>308</v>
      </c>
      <c r="F533" s="359">
        <v>0</v>
      </c>
      <c r="G533" s="359">
        <v>0</v>
      </c>
      <c r="H533" s="361">
        <v>0</v>
      </c>
      <c r="I533" s="361">
        <v>0</v>
      </c>
    </row>
    <row r="534" spans="1:9">
      <c r="A534" s="359">
        <v>34003</v>
      </c>
      <c r="B534" s="359" t="s">
        <v>544</v>
      </c>
      <c r="C534" s="360">
        <v>340030242004</v>
      </c>
      <c r="D534" s="359">
        <v>0</v>
      </c>
      <c r="E534" s="359">
        <v>266</v>
      </c>
      <c r="F534" s="359">
        <v>0</v>
      </c>
      <c r="G534" s="359">
        <v>0</v>
      </c>
      <c r="H534" s="361">
        <v>0</v>
      </c>
      <c r="I534" s="361">
        <v>0</v>
      </c>
    </row>
    <row r="535" spans="1:9">
      <c r="A535" s="359">
        <v>34003</v>
      </c>
      <c r="B535" s="359" t="s">
        <v>544</v>
      </c>
      <c r="C535" s="360">
        <v>340030242005</v>
      </c>
      <c r="D535" s="359">
        <v>0</v>
      </c>
      <c r="E535" s="359">
        <v>291</v>
      </c>
      <c r="F535" s="359">
        <v>0</v>
      </c>
      <c r="G535" s="359">
        <v>0</v>
      </c>
      <c r="H535" s="361">
        <v>0</v>
      </c>
      <c r="I535" s="361">
        <v>0</v>
      </c>
    </row>
    <row r="536" spans="1:9">
      <c r="A536" s="359">
        <v>34003</v>
      </c>
      <c r="B536" s="359" t="s">
        <v>544</v>
      </c>
      <c r="C536" s="360">
        <v>340030251001</v>
      </c>
      <c r="D536" s="359">
        <v>0</v>
      </c>
      <c r="E536" s="359">
        <v>232</v>
      </c>
      <c r="F536" s="359">
        <v>0</v>
      </c>
      <c r="G536" s="359">
        <v>0</v>
      </c>
      <c r="H536" s="361">
        <v>0</v>
      </c>
      <c r="I536" s="361">
        <v>0</v>
      </c>
    </row>
    <row r="537" spans="1:9">
      <c r="A537" s="359">
        <v>34003</v>
      </c>
      <c r="B537" s="359" t="s">
        <v>544</v>
      </c>
      <c r="C537" s="360">
        <v>340030251002</v>
      </c>
      <c r="D537" s="359">
        <v>0</v>
      </c>
      <c r="E537" s="359">
        <v>174</v>
      </c>
      <c r="F537" s="359">
        <v>0</v>
      </c>
      <c r="G537" s="359">
        <v>0</v>
      </c>
      <c r="H537" s="361">
        <v>0</v>
      </c>
      <c r="I537" s="361">
        <v>0</v>
      </c>
    </row>
    <row r="538" spans="1:9">
      <c r="A538" s="359">
        <v>34003</v>
      </c>
      <c r="B538" s="359" t="s">
        <v>544</v>
      </c>
      <c r="C538" s="360">
        <v>340030251003</v>
      </c>
      <c r="D538" s="359">
        <v>0</v>
      </c>
      <c r="E538" s="359">
        <v>205</v>
      </c>
      <c r="F538" s="359">
        <v>0</v>
      </c>
      <c r="G538" s="359">
        <v>0</v>
      </c>
      <c r="H538" s="361">
        <v>0</v>
      </c>
      <c r="I538" s="361">
        <v>0</v>
      </c>
    </row>
    <row r="539" spans="1:9">
      <c r="A539" s="359">
        <v>34003</v>
      </c>
      <c r="B539" s="359" t="s">
        <v>544</v>
      </c>
      <c r="C539" s="360">
        <v>340030251004</v>
      </c>
      <c r="D539" s="359">
        <v>0</v>
      </c>
      <c r="E539" s="359">
        <v>315</v>
      </c>
      <c r="F539" s="359">
        <v>0</v>
      </c>
      <c r="G539" s="359">
        <v>0</v>
      </c>
      <c r="H539" s="361">
        <v>0</v>
      </c>
      <c r="I539" s="361">
        <v>0</v>
      </c>
    </row>
    <row r="540" spans="1:9">
      <c r="A540" s="359">
        <v>34003</v>
      </c>
      <c r="B540" s="359" t="s">
        <v>544</v>
      </c>
      <c r="C540" s="360">
        <v>340030251005</v>
      </c>
      <c r="D540" s="359">
        <v>0</v>
      </c>
      <c r="E540" s="359">
        <v>414</v>
      </c>
      <c r="F540" s="359">
        <v>0</v>
      </c>
      <c r="G540" s="359">
        <v>0</v>
      </c>
      <c r="H540" s="361">
        <v>0</v>
      </c>
      <c r="I540" s="361">
        <v>0</v>
      </c>
    </row>
    <row r="541" spans="1:9">
      <c r="A541" s="359">
        <v>34003</v>
      </c>
      <c r="B541" s="359" t="s">
        <v>544</v>
      </c>
      <c r="C541" s="360">
        <v>340030251006</v>
      </c>
      <c r="D541" s="359">
        <v>0</v>
      </c>
      <c r="E541" s="359">
        <v>341</v>
      </c>
      <c r="F541" s="359">
        <v>0</v>
      </c>
      <c r="G541" s="359">
        <v>0</v>
      </c>
      <c r="H541" s="361">
        <v>0</v>
      </c>
      <c r="I541" s="361">
        <v>0</v>
      </c>
    </row>
    <row r="542" spans="1:9">
      <c r="A542" s="359">
        <v>34003</v>
      </c>
      <c r="B542" s="359" t="s">
        <v>544</v>
      </c>
      <c r="C542" s="360">
        <v>340030252001</v>
      </c>
      <c r="D542" s="359">
        <v>0</v>
      </c>
      <c r="E542" s="359">
        <v>354</v>
      </c>
      <c r="F542" s="359">
        <v>0</v>
      </c>
      <c r="G542" s="359">
        <v>0</v>
      </c>
      <c r="H542" s="361">
        <v>0</v>
      </c>
      <c r="I542" s="361">
        <v>0</v>
      </c>
    </row>
    <row r="543" spans="1:9">
      <c r="A543" s="359">
        <v>34003</v>
      </c>
      <c r="B543" s="359" t="s">
        <v>544</v>
      </c>
      <c r="C543" s="360">
        <v>340030252002</v>
      </c>
      <c r="D543" s="359">
        <v>0</v>
      </c>
      <c r="E543" s="359">
        <v>283</v>
      </c>
      <c r="F543" s="359">
        <v>0</v>
      </c>
      <c r="G543" s="359">
        <v>0</v>
      </c>
      <c r="H543" s="361">
        <v>0</v>
      </c>
      <c r="I543" s="361">
        <v>0</v>
      </c>
    </row>
    <row r="544" spans="1:9">
      <c r="A544" s="359">
        <v>34003</v>
      </c>
      <c r="B544" s="359" t="s">
        <v>544</v>
      </c>
      <c r="C544" s="360">
        <v>340030252003</v>
      </c>
      <c r="D544" s="359">
        <v>0</v>
      </c>
      <c r="E544" s="359">
        <v>211</v>
      </c>
      <c r="F544" s="359">
        <v>0</v>
      </c>
      <c r="G544" s="359">
        <v>0</v>
      </c>
      <c r="H544" s="361">
        <v>0</v>
      </c>
      <c r="I544" s="361">
        <v>0</v>
      </c>
    </row>
    <row r="545" spans="1:9">
      <c r="A545" s="359">
        <v>34003</v>
      </c>
      <c r="B545" s="359" t="s">
        <v>544</v>
      </c>
      <c r="C545" s="360">
        <v>340030252004</v>
      </c>
      <c r="D545" s="359">
        <v>0</v>
      </c>
      <c r="E545" s="359">
        <v>282</v>
      </c>
      <c r="F545" s="359">
        <v>0</v>
      </c>
      <c r="G545" s="359">
        <v>0</v>
      </c>
      <c r="H545" s="361">
        <v>0</v>
      </c>
      <c r="I545" s="361">
        <v>0</v>
      </c>
    </row>
    <row r="546" spans="1:9">
      <c r="A546" s="359">
        <v>34003</v>
      </c>
      <c r="B546" s="359" t="s">
        <v>544</v>
      </c>
      <c r="C546" s="360">
        <v>340030252005</v>
      </c>
      <c r="D546" s="359">
        <v>0</v>
      </c>
      <c r="E546" s="359">
        <v>286</v>
      </c>
      <c r="F546" s="359">
        <v>0</v>
      </c>
      <c r="G546" s="359">
        <v>0</v>
      </c>
      <c r="H546" s="361">
        <v>0</v>
      </c>
      <c r="I546" s="361">
        <v>0</v>
      </c>
    </row>
    <row r="547" spans="1:9">
      <c r="A547" s="359">
        <v>34003</v>
      </c>
      <c r="B547" s="359" t="s">
        <v>544</v>
      </c>
      <c r="C547" s="360">
        <v>340030252006</v>
      </c>
      <c r="D547" s="359">
        <v>0</v>
      </c>
      <c r="E547" s="359">
        <v>511</v>
      </c>
      <c r="F547" s="359">
        <v>0</v>
      </c>
      <c r="G547" s="359">
        <v>0</v>
      </c>
      <c r="H547" s="361">
        <v>0</v>
      </c>
      <c r="I547" s="361">
        <v>0</v>
      </c>
    </row>
    <row r="548" spans="1:9">
      <c r="A548" s="359">
        <v>34003</v>
      </c>
      <c r="B548" s="359" t="s">
        <v>544</v>
      </c>
      <c r="C548" s="360">
        <v>340030261001</v>
      </c>
      <c r="D548" s="359">
        <v>1</v>
      </c>
      <c r="E548" s="359">
        <v>344</v>
      </c>
      <c r="F548" s="359">
        <v>0</v>
      </c>
      <c r="G548" s="359">
        <v>0</v>
      </c>
      <c r="H548" s="361">
        <v>1000</v>
      </c>
      <c r="I548" s="361">
        <v>1000</v>
      </c>
    </row>
    <row r="549" spans="1:9">
      <c r="A549" s="359">
        <v>34003</v>
      </c>
      <c r="B549" s="359" t="s">
        <v>544</v>
      </c>
      <c r="C549" s="360">
        <v>340030261002</v>
      </c>
      <c r="D549" s="359">
        <v>0</v>
      </c>
      <c r="E549" s="359">
        <v>345</v>
      </c>
      <c r="F549" s="359">
        <v>0</v>
      </c>
      <c r="G549" s="359">
        <v>0</v>
      </c>
      <c r="H549" s="361">
        <v>0</v>
      </c>
      <c r="I549" s="361">
        <v>0</v>
      </c>
    </row>
    <row r="550" spans="1:9">
      <c r="A550" s="359">
        <v>34003</v>
      </c>
      <c r="B550" s="359" t="s">
        <v>544</v>
      </c>
      <c r="C550" s="360">
        <v>340030261003</v>
      </c>
      <c r="D550" s="359">
        <v>0</v>
      </c>
      <c r="E550" s="359">
        <v>357</v>
      </c>
      <c r="F550" s="359">
        <v>0</v>
      </c>
      <c r="G550" s="359">
        <v>0</v>
      </c>
      <c r="H550" s="361">
        <v>0</v>
      </c>
      <c r="I550" s="361">
        <v>0</v>
      </c>
    </row>
    <row r="551" spans="1:9">
      <c r="A551" s="359">
        <v>34003</v>
      </c>
      <c r="B551" s="359" t="s">
        <v>544</v>
      </c>
      <c r="C551" s="360">
        <v>340030261004</v>
      </c>
      <c r="D551" s="359">
        <v>0</v>
      </c>
      <c r="E551" s="359">
        <v>448</v>
      </c>
      <c r="F551" s="359">
        <v>0</v>
      </c>
      <c r="G551" s="359">
        <v>0</v>
      </c>
      <c r="H551" s="361">
        <v>0</v>
      </c>
      <c r="I551" s="361">
        <v>0</v>
      </c>
    </row>
    <row r="552" spans="1:9">
      <c r="A552" s="359">
        <v>34003</v>
      </c>
      <c r="B552" s="359" t="s">
        <v>544</v>
      </c>
      <c r="C552" s="360">
        <v>340030262001</v>
      </c>
      <c r="D552" s="359">
        <v>0</v>
      </c>
      <c r="E552" s="359">
        <v>357</v>
      </c>
      <c r="F552" s="359">
        <v>0</v>
      </c>
      <c r="G552" s="359">
        <v>0</v>
      </c>
      <c r="H552" s="361">
        <v>0</v>
      </c>
      <c r="I552" s="361">
        <v>0</v>
      </c>
    </row>
    <row r="553" spans="1:9">
      <c r="A553" s="359">
        <v>34003</v>
      </c>
      <c r="B553" s="359" t="s">
        <v>544</v>
      </c>
      <c r="C553" s="360">
        <v>340030262002</v>
      </c>
      <c r="D553" s="359">
        <v>0</v>
      </c>
      <c r="E553" s="359">
        <v>358</v>
      </c>
      <c r="F553" s="359">
        <v>0</v>
      </c>
      <c r="G553" s="359">
        <v>0</v>
      </c>
      <c r="H553" s="361">
        <v>0</v>
      </c>
      <c r="I553" s="361">
        <v>0</v>
      </c>
    </row>
    <row r="554" spans="1:9">
      <c r="A554" s="359">
        <v>34003</v>
      </c>
      <c r="B554" s="359" t="s">
        <v>544</v>
      </c>
      <c r="C554" s="360">
        <v>340030262003</v>
      </c>
      <c r="D554" s="359">
        <v>0</v>
      </c>
      <c r="E554" s="359">
        <v>289</v>
      </c>
      <c r="F554" s="359">
        <v>0</v>
      </c>
      <c r="G554" s="359">
        <v>0</v>
      </c>
      <c r="H554" s="361">
        <v>0</v>
      </c>
      <c r="I554" s="361">
        <v>0</v>
      </c>
    </row>
    <row r="555" spans="1:9">
      <c r="A555" s="359">
        <v>34003</v>
      </c>
      <c r="B555" s="359" t="s">
        <v>544</v>
      </c>
      <c r="C555" s="360">
        <v>340030262004</v>
      </c>
      <c r="D555" s="359">
        <v>1</v>
      </c>
      <c r="E555" s="359">
        <v>403</v>
      </c>
      <c r="F555" s="359">
        <v>0</v>
      </c>
      <c r="G555" s="359">
        <v>0</v>
      </c>
      <c r="H555" s="361">
        <v>3269.01</v>
      </c>
      <c r="I555" s="361">
        <v>3269.01</v>
      </c>
    </row>
    <row r="556" spans="1:9">
      <c r="A556" s="359">
        <v>34003</v>
      </c>
      <c r="B556" s="359" t="s">
        <v>544</v>
      </c>
      <c r="C556" s="360">
        <v>340030262005</v>
      </c>
      <c r="D556" s="359">
        <v>0</v>
      </c>
      <c r="E556" s="359">
        <v>512</v>
      </c>
      <c r="F556" s="359">
        <v>0</v>
      </c>
      <c r="G556" s="359">
        <v>0</v>
      </c>
      <c r="H556" s="361">
        <v>0</v>
      </c>
      <c r="I556" s="361">
        <v>0</v>
      </c>
    </row>
    <row r="557" spans="1:9">
      <c r="A557" s="359">
        <v>34003</v>
      </c>
      <c r="B557" s="359" t="s">
        <v>544</v>
      </c>
      <c r="C557" s="360">
        <v>340030270001</v>
      </c>
      <c r="D557" s="359">
        <v>3</v>
      </c>
      <c r="E557" s="359">
        <v>540</v>
      </c>
      <c r="F557" s="359">
        <v>1</v>
      </c>
      <c r="G557" s="359">
        <v>0</v>
      </c>
      <c r="H557" s="361">
        <v>8946.4599999999991</v>
      </c>
      <c r="I557" s="361">
        <v>26839.38</v>
      </c>
    </row>
    <row r="558" spans="1:9">
      <c r="A558" s="359">
        <v>34003</v>
      </c>
      <c r="B558" s="359" t="s">
        <v>544</v>
      </c>
      <c r="C558" s="360">
        <v>340030270002</v>
      </c>
      <c r="D558" s="359">
        <v>0</v>
      </c>
      <c r="E558" s="359">
        <v>276</v>
      </c>
      <c r="F558" s="359">
        <v>0</v>
      </c>
      <c r="G558" s="359">
        <v>0</v>
      </c>
      <c r="H558" s="361">
        <v>0</v>
      </c>
      <c r="I558" s="361">
        <v>0</v>
      </c>
    </row>
    <row r="559" spans="1:9">
      <c r="A559" s="359">
        <v>34003</v>
      </c>
      <c r="B559" s="359" t="s">
        <v>544</v>
      </c>
      <c r="C559" s="360">
        <v>340030270003</v>
      </c>
      <c r="D559" s="359">
        <v>0</v>
      </c>
      <c r="E559" s="359">
        <v>390</v>
      </c>
      <c r="F559" s="359">
        <v>0</v>
      </c>
      <c r="G559" s="359">
        <v>0</v>
      </c>
      <c r="H559" s="361">
        <v>0</v>
      </c>
      <c r="I559" s="361">
        <v>0</v>
      </c>
    </row>
    <row r="560" spans="1:9">
      <c r="A560" s="359">
        <v>34003</v>
      </c>
      <c r="B560" s="359" t="s">
        <v>544</v>
      </c>
      <c r="C560" s="360">
        <v>340030270004</v>
      </c>
      <c r="D560" s="359">
        <v>0</v>
      </c>
      <c r="E560" s="359">
        <v>312</v>
      </c>
      <c r="F560" s="359">
        <v>0</v>
      </c>
      <c r="G560" s="359">
        <v>0</v>
      </c>
      <c r="H560" s="361">
        <v>0</v>
      </c>
      <c r="I560" s="361">
        <v>0</v>
      </c>
    </row>
    <row r="561" spans="1:9">
      <c r="A561" s="359">
        <v>34003</v>
      </c>
      <c r="B561" s="359" t="s">
        <v>544</v>
      </c>
      <c r="C561" s="360">
        <v>340030280011</v>
      </c>
      <c r="D561" s="359">
        <v>0</v>
      </c>
      <c r="E561" s="359">
        <v>92</v>
      </c>
      <c r="F561" s="359">
        <v>0</v>
      </c>
      <c r="G561" s="359">
        <v>0</v>
      </c>
      <c r="H561" s="361">
        <v>0</v>
      </c>
      <c r="I561" s="361">
        <v>0</v>
      </c>
    </row>
    <row r="562" spans="1:9">
      <c r="A562" s="359">
        <v>34003</v>
      </c>
      <c r="B562" s="359" t="s">
        <v>544</v>
      </c>
      <c r="C562" s="360">
        <v>340030280012</v>
      </c>
      <c r="D562" s="359">
        <v>0</v>
      </c>
      <c r="E562" s="359">
        <v>255</v>
      </c>
      <c r="F562" s="359">
        <v>0</v>
      </c>
      <c r="G562" s="359">
        <v>0</v>
      </c>
      <c r="H562" s="361">
        <v>0</v>
      </c>
      <c r="I562" s="361">
        <v>0</v>
      </c>
    </row>
    <row r="563" spans="1:9">
      <c r="A563" s="359">
        <v>34003</v>
      </c>
      <c r="B563" s="359" t="s">
        <v>544</v>
      </c>
      <c r="C563" s="360">
        <v>340030280013</v>
      </c>
      <c r="D563" s="359">
        <v>0</v>
      </c>
      <c r="E563" s="359">
        <v>263</v>
      </c>
      <c r="F563" s="359">
        <v>0</v>
      </c>
      <c r="G563" s="359">
        <v>0</v>
      </c>
      <c r="H563" s="361">
        <v>0</v>
      </c>
      <c r="I563" s="361">
        <v>0</v>
      </c>
    </row>
    <row r="564" spans="1:9">
      <c r="A564" s="359">
        <v>34003</v>
      </c>
      <c r="B564" s="359" t="s">
        <v>544</v>
      </c>
      <c r="C564" s="360">
        <v>340030280014</v>
      </c>
      <c r="D564" s="359">
        <v>0</v>
      </c>
      <c r="E564" s="359">
        <v>280</v>
      </c>
      <c r="F564" s="359">
        <v>0</v>
      </c>
      <c r="G564" s="359">
        <v>0</v>
      </c>
      <c r="H564" s="361">
        <v>0</v>
      </c>
      <c r="I564" s="361">
        <v>0</v>
      </c>
    </row>
    <row r="565" spans="1:9">
      <c r="A565" s="359">
        <v>34003</v>
      </c>
      <c r="B565" s="359" t="s">
        <v>544</v>
      </c>
      <c r="C565" s="360">
        <v>340030280015</v>
      </c>
      <c r="D565" s="359">
        <v>0</v>
      </c>
      <c r="E565" s="359">
        <v>229</v>
      </c>
      <c r="F565" s="359">
        <v>0</v>
      </c>
      <c r="G565" s="359">
        <v>0</v>
      </c>
      <c r="H565" s="361">
        <v>0</v>
      </c>
      <c r="I565" s="361">
        <v>0</v>
      </c>
    </row>
    <row r="566" spans="1:9">
      <c r="A566" s="359">
        <v>34003</v>
      </c>
      <c r="B566" s="359" t="s">
        <v>544</v>
      </c>
      <c r="C566" s="360">
        <v>340030280021</v>
      </c>
      <c r="D566" s="359">
        <v>0</v>
      </c>
      <c r="E566" s="359">
        <v>441</v>
      </c>
      <c r="F566" s="359">
        <v>0</v>
      </c>
      <c r="G566" s="359">
        <v>0</v>
      </c>
      <c r="H566" s="361">
        <v>0</v>
      </c>
      <c r="I566" s="361">
        <v>0</v>
      </c>
    </row>
    <row r="567" spans="1:9">
      <c r="A567" s="359">
        <v>34003</v>
      </c>
      <c r="B567" s="359" t="s">
        <v>544</v>
      </c>
      <c r="C567" s="360">
        <v>340030280022</v>
      </c>
      <c r="D567" s="359">
        <v>0</v>
      </c>
      <c r="E567" s="359">
        <v>217</v>
      </c>
      <c r="F567" s="359">
        <v>0</v>
      </c>
      <c r="G567" s="359">
        <v>0</v>
      </c>
      <c r="H567" s="361">
        <v>0</v>
      </c>
      <c r="I567" s="361">
        <v>0</v>
      </c>
    </row>
    <row r="568" spans="1:9">
      <c r="A568" s="359">
        <v>34003</v>
      </c>
      <c r="B568" s="359" t="s">
        <v>544</v>
      </c>
      <c r="C568" s="360">
        <v>340030280023</v>
      </c>
      <c r="D568" s="359">
        <v>0</v>
      </c>
      <c r="E568" s="359">
        <v>366</v>
      </c>
      <c r="F568" s="359">
        <v>0</v>
      </c>
      <c r="G568" s="359">
        <v>0</v>
      </c>
      <c r="H568" s="361">
        <v>0</v>
      </c>
      <c r="I568" s="361">
        <v>0</v>
      </c>
    </row>
    <row r="569" spans="1:9">
      <c r="A569" s="359">
        <v>34003</v>
      </c>
      <c r="B569" s="359" t="s">
        <v>544</v>
      </c>
      <c r="C569" s="360">
        <v>340030280024</v>
      </c>
      <c r="D569" s="359">
        <v>0</v>
      </c>
      <c r="E569" s="359">
        <v>161</v>
      </c>
      <c r="F569" s="359">
        <v>0</v>
      </c>
      <c r="G569" s="359">
        <v>0</v>
      </c>
      <c r="H569" s="361">
        <v>0</v>
      </c>
      <c r="I569" s="361">
        <v>0</v>
      </c>
    </row>
    <row r="570" spans="1:9">
      <c r="A570" s="359">
        <v>34003</v>
      </c>
      <c r="B570" s="359" t="s">
        <v>544</v>
      </c>
      <c r="C570" s="360">
        <v>340030291001</v>
      </c>
      <c r="D570" s="359">
        <v>0</v>
      </c>
      <c r="E570" s="359">
        <v>252</v>
      </c>
      <c r="F570" s="359">
        <v>0</v>
      </c>
      <c r="G570" s="359">
        <v>0</v>
      </c>
      <c r="H570" s="361">
        <v>0</v>
      </c>
      <c r="I570" s="361">
        <v>0</v>
      </c>
    </row>
    <row r="571" spans="1:9">
      <c r="A571" s="359">
        <v>34003</v>
      </c>
      <c r="B571" s="359" t="s">
        <v>544</v>
      </c>
      <c r="C571" s="360">
        <v>340030291002</v>
      </c>
      <c r="D571" s="359">
        <v>0</v>
      </c>
      <c r="E571" s="359">
        <v>96</v>
      </c>
      <c r="F571" s="359">
        <v>0</v>
      </c>
      <c r="G571" s="359">
        <v>0</v>
      </c>
      <c r="H571" s="361">
        <v>0</v>
      </c>
      <c r="I571" s="361">
        <v>0</v>
      </c>
    </row>
    <row r="572" spans="1:9">
      <c r="A572" s="359">
        <v>34003</v>
      </c>
      <c r="B572" s="359" t="s">
        <v>544</v>
      </c>
      <c r="C572" s="360">
        <v>340030291003</v>
      </c>
      <c r="D572" s="359">
        <v>0</v>
      </c>
      <c r="E572" s="359">
        <v>276</v>
      </c>
      <c r="F572" s="359">
        <v>0</v>
      </c>
      <c r="G572" s="359">
        <v>0</v>
      </c>
      <c r="H572" s="361">
        <v>0</v>
      </c>
      <c r="I572" s="361">
        <v>0</v>
      </c>
    </row>
    <row r="573" spans="1:9">
      <c r="A573" s="359">
        <v>34003</v>
      </c>
      <c r="B573" s="359" t="s">
        <v>544</v>
      </c>
      <c r="C573" s="360">
        <v>340030292001</v>
      </c>
      <c r="D573" s="359">
        <v>12</v>
      </c>
      <c r="E573" s="359">
        <v>644</v>
      </c>
      <c r="F573" s="359">
        <v>2</v>
      </c>
      <c r="G573" s="359">
        <v>0</v>
      </c>
      <c r="H573" s="361">
        <v>5074.2</v>
      </c>
      <c r="I573" s="361">
        <v>60890.400000000001</v>
      </c>
    </row>
    <row r="574" spans="1:9">
      <c r="A574" s="359">
        <v>34003</v>
      </c>
      <c r="B574" s="359" t="s">
        <v>544</v>
      </c>
      <c r="C574" s="360">
        <v>340030292002</v>
      </c>
      <c r="D574" s="359">
        <v>0</v>
      </c>
      <c r="E574" s="359">
        <v>326</v>
      </c>
      <c r="F574" s="359">
        <v>0</v>
      </c>
      <c r="G574" s="359">
        <v>0</v>
      </c>
      <c r="H574" s="361">
        <v>0</v>
      </c>
      <c r="I574" s="361">
        <v>0</v>
      </c>
    </row>
    <row r="575" spans="1:9">
      <c r="A575" s="359">
        <v>34003</v>
      </c>
      <c r="B575" s="359" t="s">
        <v>544</v>
      </c>
      <c r="C575" s="360">
        <v>340030292003</v>
      </c>
      <c r="D575" s="359">
        <v>0</v>
      </c>
      <c r="E575" s="359">
        <v>318</v>
      </c>
      <c r="F575" s="359">
        <v>0</v>
      </c>
      <c r="G575" s="359">
        <v>0</v>
      </c>
      <c r="H575" s="361">
        <v>0</v>
      </c>
      <c r="I575" s="361">
        <v>0</v>
      </c>
    </row>
    <row r="576" spans="1:9">
      <c r="A576" s="359">
        <v>34003</v>
      </c>
      <c r="B576" s="359" t="s">
        <v>544</v>
      </c>
      <c r="C576" s="360">
        <v>340030292004</v>
      </c>
      <c r="D576" s="359">
        <v>0</v>
      </c>
      <c r="E576" s="359">
        <v>250</v>
      </c>
      <c r="F576" s="359">
        <v>0</v>
      </c>
      <c r="G576" s="359">
        <v>0</v>
      </c>
      <c r="H576" s="361">
        <v>0</v>
      </c>
      <c r="I576" s="361">
        <v>0</v>
      </c>
    </row>
    <row r="577" spans="1:9">
      <c r="A577" s="359">
        <v>34003</v>
      </c>
      <c r="B577" s="359" t="s">
        <v>544</v>
      </c>
      <c r="C577" s="360">
        <v>340030292005</v>
      </c>
      <c r="D577" s="359">
        <v>0</v>
      </c>
      <c r="E577" s="359">
        <v>82</v>
      </c>
      <c r="F577" s="359">
        <v>0</v>
      </c>
      <c r="G577" s="359">
        <v>0</v>
      </c>
      <c r="H577" s="361">
        <v>0</v>
      </c>
      <c r="I577" s="361">
        <v>0</v>
      </c>
    </row>
    <row r="578" spans="1:9">
      <c r="A578" s="359">
        <v>34003</v>
      </c>
      <c r="B578" s="359" t="s">
        <v>544</v>
      </c>
      <c r="C578" s="360">
        <v>340030301001</v>
      </c>
      <c r="D578" s="359">
        <v>4</v>
      </c>
      <c r="E578" s="359">
        <v>450</v>
      </c>
      <c r="F578" s="359">
        <v>1</v>
      </c>
      <c r="G578" s="359">
        <v>0</v>
      </c>
      <c r="H578" s="361">
        <v>6141.23</v>
      </c>
      <c r="I578" s="361">
        <v>24564.92</v>
      </c>
    </row>
    <row r="579" spans="1:9">
      <c r="A579" s="359">
        <v>34003</v>
      </c>
      <c r="B579" s="359" t="s">
        <v>544</v>
      </c>
      <c r="C579" s="360">
        <v>340030301002</v>
      </c>
      <c r="D579" s="359">
        <v>3</v>
      </c>
      <c r="E579" s="359">
        <v>275</v>
      </c>
      <c r="F579" s="359">
        <v>1</v>
      </c>
      <c r="G579" s="359">
        <v>0</v>
      </c>
      <c r="H579" s="361">
        <v>4838.68</v>
      </c>
      <c r="I579" s="361">
        <v>14516.04</v>
      </c>
    </row>
    <row r="580" spans="1:9">
      <c r="A580" s="359">
        <v>34003</v>
      </c>
      <c r="B580" s="359" t="s">
        <v>544</v>
      </c>
      <c r="C580" s="360">
        <v>340030301003</v>
      </c>
      <c r="D580" s="359">
        <v>0</v>
      </c>
      <c r="E580" s="359">
        <v>214</v>
      </c>
      <c r="F580" s="359">
        <v>0</v>
      </c>
      <c r="G580" s="359">
        <v>0</v>
      </c>
      <c r="H580" s="361">
        <v>0</v>
      </c>
      <c r="I580" s="361">
        <v>0</v>
      </c>
    </row>
    <row r="581" spans="1:9">
      <c r="A581" s="359">
        <v>34003</v>
      </c>
      <c r="B581" s="359" t="s">
        <v>544</v>
      </c>
      <c r="C581" s="360">
        <v>340030301004</v>
      </c>
      <c r="D581" s="359">
        <v>0</v>
      </c>
      <c r="E581" s="359">
        <v>117</v>
      </c>
      <c r="F581" s="359">
        <v>0</v>
      </c>
      <c r="G581" s="359">
        <v>0</v>
      </c>
      <c r="H581" s="361">
        <v>0</v>
      </c>
      <c r="I581" s="361">
        <v>0</v>
      </c>
    </row>
    <row r="582" spans="1:9">
      <c r="A582" s="359">
        <v>34003</v>
      </c>
      <c r="B582" s="359" t="s">
        <v>544</v>
      </c>
      <c r="C582" s="360">
        <v>340030301005</v>
      </c>
      <c r="D582" s="359">
        <v>0</v>
      </c>
      <c r="E582" s="359">
        <v>184</v>
      </c>
      <c r="F582" s="359">
        <v>0</v>
      </c>
      <c r="G582" s="359">
        <v>0</v>
      </c>
      <c r="H582" s="361">
        <v>0</v>
      </c>
      <c r="I582" s="361">
        <v>0</v>
      </c>
    </row>
    <row r="583" spans="1:9">
      <c r="A583" s="359">
        <v>34003</v>
      </c>
      <c r="B583" s="359" t="s">
        <v>544</v>
      </c>
      <c r="C583" s="360">
        <v>340030302011</v>
      </c>
      <c r="D583" s="359">
        <v>0</v>
      </c>
      <c r="E583" s="359">
        <v>153</v>
      </c>
      <c r="F583" s="359">
        <v>0</v>
      </c>
      <c r="G583" s="359">
        <v>0</v>
      </c>
      <c r="H583" s="361">
        <v>0</v>
      </c>
      <c r="I583" s="361">
        <v>0</v>
      </c>
    </row>
    <row r="584" spans="1:9">
      <c r="A584" s="359">
        <v>34003</v>
      </c>
      <c r="B584" s="359" t="s">
        <v>544</v>
      </c>
      <c r="C584" s="360">
        <v>340030302012</v>
      </c>
      <c r="D584" s="359">
        <v>0</v>
      </c>
      <c r="E584" s="359">
        <v>208</v>
      </c>
      <c r="F584" s="359">
        <v>0</v>
      </c>
      <c r="G584" s="359">
        <v>0</v>
      </c>
      <c r="H584" s="361">
        <v>0</v>
      </c>
      <c r="I584" s="361">
        <v>0</v>
      </c>
    </row>
    <row r="585" spans="1:9">
      <c r="A585" s="359">
        <v>34003</v>
      </c>
      <c r="B585" s="359" t="s">
        <v>544</v>
      </c>
      <c r="C585" s="360">
        <v>340030302013</v>
      </c>
      <c r="D585" s="359">
        <v>0</v>
      </c>
      <c r="E585" s="359">
        <v>168</v>
      </c>
      <c r="F585" s="359">
        <v>0</v>
      </c>
      <c r="G585" s="359">
        <v>0</v>
      </c>
      <c r="H585" s="361">
        <v>0</v>
      </c>
      <c r="I585" s="361">
        <v>0</v>
      </c>
    </row>
    <row r="586" spans="1:9">
      <c r="A586" s="359">
        <v>34003</v>
      </c>
      <c r="B586" s="359" t="s">
        <v>544</v>
      </c>
      <c r="C586" s="360">
        <v>340030302014</v>
      </c>
      <c r="D586" s="359">
        <v>2</v>
      </c>
      <c r="E586" s="359">
        <v>228</v>
      </c>
      <c r="F586" s="359">
        <v>1</v>
      </c>
      <c r="G586" s="359">
        <v>0</v>
      </c>
      <c r="H586" s="361">
        <v>5949.82</v>
      </c>
      <c r="I586" s="361">
        <v>11899.64</v>
      </c>
    </row>
    <row r="587" spans="1:9">
      <c r="A587" s="359">
        <v>34003</v>
      </c>
      <c r="B587" s="359" t="s">
        <v>544</v>
      </c>
      <c r="C587" s="360">
        <v>340030302021</v>
      </c>
      <c r="D587" s="359">
        <v>0</v>
      </c>
      <c r="E587" s="359">
        <v>261</v>
      </c>
      <c r="F587" s="359">
        <v>0</v>
      </c>
      <c r="G587" s="359">
        <v>0</v>
      </c>
      <c r="H587" s="361">
        <v>0</v>
      </c>
      <c r="I587" s="361">
        <v>0</v>
      </c>
    </row>
    <row r="588" spans="1:9">
      <c r="A588" s="359">
        <v>34003</v>
      </c>
      <c r="B588" s="359" t="s">
        <v>544</v>
      </c>
      <c r="C588" s="360">
        <v>340030302022</v>
      </c>
      <c r="D588" s="359">
        <v>0</v>
      </c>
      <c r="E588" s="359">
        <v>224</v>
      </c>
      <c r="F588" s="359">
        <v>0</v>
      </c>
      <c r="G588" s="359">
        <v>0</v>
      </c>
      <c r="H588" s="361">
        <v>0</v>
      </c>
      <c r="I588" s="361">
        <v>0</v>
      </c>
    </row>
    <row r="589" spans="1:9">
      <c r="A589" s="359">
        <v>34003</v>
      </c>
      <c r="B589" s="359" t="s">
        <v>544</v>
      </c>
      <c r="C589" s="360">
        <v>340030302023</v>
      </c>
      <c r="D589" s="359">
        <v>1</v>
      </c>
      <c r="E589" s="359">
        <v>141</v>
      </c>
      <c r="F589" s="359">
        <v>1</v>
      </c>
      <c r="G589" s="359">
        <v>0</v>
      </c>
      <c r="H589" s="361">
        <v>4517.26</v>
      </c>
      <c r="I589" s="361">
        <v>4517.26</v>
      </c>
    </row>
    <row r="590" spans="1:9">
      <c r="A590" s="359">
        <v>34003</v>
      </c>
      <c r="B590" s="359" t="s">
        <v>544</v>
      </c>
      <c r="C590" s="360">
        <v>340030303001</v>
      </c>
      <c r="D590" s="359">
        <v>0</v>
      </c>
      <c r="E590" s="359">
        <v>274</v>
      </c>
      <c r="F590" s="359">
        <v>0</v>
      </c>
      <c r="G590" s="359">
        <v>0</v>
      </c>
      <c r="H590" s="361">
        <v>0</v>
      </c>
      <c r="I590" s="361">
        <v>0</v>
      </c>
    </row>
    <row r="591" spans="1:9">
      <c r="A591" s="359">
        <v>34003</v>
      </c>
      <c r="B591" s="359" t="s">
        <v>544</v>
      </c>
      <c r="C591" s="360">
        <v>340030303002</v>
      </c>
      <c r="D591" s="359">
        <v>0</v>
      </c>
      <c r="E591" s="359">
        <v>139</v>
      </c>
      <c r="F591" s="359">
        <v>0</v>
      </c>
      <c r="G591" s="359">
        <v>0</v>
      </c>
      <c r="H591" s="361">
        <v>0</v>
      </c>
      <c r="I591" s="361">
        <v>0</v>
      </c>
    </row>
    <row r="592" spans="1:9">
      <c r="A592" s="359">
        <v>34003</v>
      </c>
      <c r="B592" s="359" t="s">
        <v>544</v>
      </c>
      <c r="C592" s="360">
        <v>340030303003</v>
      </c>
      <c r="D592" s="359">
        <v>0</v>
      </c>
      <c r="E592" s="359">
        <v>211</v>
      </c>
      <c r="F592" s="359">
        <v>0</v>
      </c>
      <c r="G592" s="359">
        <v>0</v>
      </c>
      <c r="H592" s="361">
        <v>0</v>
      </c>
      <c r="I592" s="361">
        <v>0</v>
      </c>
    </row>
    <row r="593" spans="1:9">
      <c r="A593" s="359">
        <v>34003</v>
      </c>
      <c r="B593" s="359" t="s">
        <v>544</v>
      </c>
      <c r="C593" s="360">
        <v>340030303004</v>
      </c>
      <c r="D593" s="359">
        <v>0</v>
      </c>
      <c r="E593" s="359">
        <v>130</v>
      </c>
      <c r="F593" s="359">
        <v>0</v>
      </c>
      <c r="G593" s="359">
        <v>0</v>
      </c>
      <c r="H593" s="361">
        <v>0</v>
      </c>
      <c r="I593" s="361">
        <v>0</v>
      </c>
    </row>
    <row r="594" spans="1:9">
      <c r="A594" s="359">
        <v>34003</v>
      </c>
      <c r="B594" s="359" t="s">
        <v>544</v>
      </c>
      <c r="C594" s="360">
        <v>340030303005</v>
      </c>
      <c r="D594" s="359">
        <v>0</v>
      </c>
      <c r="E594" s="359">
        <v>168</v>
      </c>
      <c r="F594" s="359">
        <v>0</v>
      </c>
      <c r="G594" s="359">
        <v>0</v>
      </c>
      <c r="H594" s="361">
        <v>0</v>
      </c>
      <c r="I594" s="361">
        <v>0</v>
      </c>
    </row>
    <row r="595" spans="1:9">
      <c r="A595" s="359">
        <v>34003</v>
      </c>
      <c r="B595" s="359" t="s">
        <v>544</v>
      </c>
      <c r="C595" s="360">
        <v>340030304011</v>
      </c>
      <c r="D595" s="359">
        <v>0</v>
      </c>
      <c r="E595" s="359">
        <v>217</v>
      </c>
      <c r="F595" s="359">
        <v>0</v>
      </c>
      <c r="G595" s="359">
        <v>0</v>
      </c>
      <c r="H595" s="361">
        <v>0</v>
      </c>
      <c r="I595" s="361">
        <v>0</v>
      </c>
    </row>
    <row r="596" spans="1:9">
      <c r="A596" s="359">
        <v>34003</v>
      </c>
      <c r="B596" s="359" t="s">
        <v>544</v>
      </c>
      <c r="C596" s="360">
        <v>340030304012</v>
      </c>
      <c r="D596" s="359">
        <v>0</v>
      </c>
      <c r="E596" s="359">
        <v>162</v>
      </c>
      <c r="F596" s="359">
        <v>0</v>
      </c>
      <c r="G596" s="359">
        <v>0</v>
      </c>
      <c r="H596" s="361">
        <v>0</v>
      </c>
      <c r="I596" s="361">
        <v>0</v>
      </c>
    </row>
    <row r="597" spans="1:9">
      <c r="A597" s="359">
        <v>34003</v>
      </c>
      <c r="B597" s="359" t="s">
        <v>544</v>
      </c>
      <c r="C597" s="360">
        <v>340030304013</v>
      </c>
      <c r="D597" s="359">
        <v>0</v>
      </c>
      <c r="E597" s="359">
        <v>72</v>
      </c>
      <c r="F597" s="359">
        <v>0</v>
      </c>
      <c r="G597" s="359">
        <v>0</v>
      </c>
      <c r="H597" s="361">
        <v>0</v>
      </c>
      <c r="I597" s="361">
        <v>0</v>
      </c>
    </row>
    <row r="598" spans="1:9">
      <c r="A598" s="359">
        <v>34003</v>
      </c>
      <c r="B598" s="359" t="s">
        <v>544</v>
      </c>
      <c r="C598" s="360">
        <v>340030304014</v>
      </c>
      <c r="D598" s="359">
        <v>0</v>
      </c>
      <c r="E598" s="359">
        <v>63</v>
      </c>
      <c r="F598" s="359">
        <v>0</v>
      </c>
      <c r="G598" s="359">
        <v>0</v>
      </c>
      <c r="H598" s="361">
        <v>0</v>
      </c>
      <c r="I598" s="361">
        <v>0</v>
      </c>
    </row>
    <row r="599" spans="1:9">
      <c r="A599" s="359">
        <v>34003</v>
      </c>
      <c r="B599" s="359" t="s">
        <v>544</v>
      </c>
      <c r="C599" s="360">
        <v>340030304021</v>
      </c>
      <c r="D599" s="359">
        <v>0</v>
      </c>
      <c r="E599" s="359">
        <v>187</v>
      </c>
      <c r="F599" s="359">
        <v>0</v>
      </c>
      <c r="G599" s="359">
        <v>0</v>
      </c>
      <c r="H599" s="361">
        <v>0</v>
      </c>
      <c r="I599" s="361">
        <v>0</v>
      </c>
    </row>
    <row r="600" spans="1:9">
      <c r="A600" s="359">
        <v>34003</v>
      </c>
      <c r="B600" s="359" t="s">
        <v>544</v>
      </c>
      <c r="C600" s="360">
        <v>340030304022</v>
      </c>
      <c r="D600" s="359">
        <v>0</v>
      </c>
      <c r="E600" s="359">
        <v>183</v>
      </c>
      <c r="F600" s="359">
        <v>0</v>
      </c>
      <c r="G600" s="359">
        <v>0</v>
      </c>
      <c r="H600" s="361">
        <v>0</v>
      </c>
      <c r="I600" s="361">
        <v>0</v>
      </c>
    </row>
    <row r="601" spans="1:9">
      <c r="A601" s="359">
        <v>34003</v>
      </c>
      <c r="B601" s="359" t="s">
        <v>544</v>
      </c>
      <c r="C601" s="360">
        <v>340030304023</v>
      </c>
      <c r="D601" s="359">
        <v>0</v>
      </c>
      <c r="E601" s="359">
        <v>173</v>
      </c>
      <c r="F601" s="359">
        <v>0</v>
      </c>
      <c r="G601" s="359">
        <v>0</v>
      </c>
      <c r="H601" s="361">
        <v>0</v>
      </c>
      <c r="I601" s="361">
        <v>0</v>
      </c>
    </row>
    <row r="602" spans="1:9">
      <c r="A602" s="359">
        <v>34003</v>
      </c>
      <c r="B602" s="359" t="s">
        <v>544</v>
      </c>
      <c r="C602" s="360">
        <v>340030304024</v>
      </c>
      <c r="D602" s="359">
        <v>0</v>
      </c>
      <c r="E602" s="359">
        <v>281</v>
      </c>
      <c r="F602" s="359">
        <v>0</v>
      </c>
      <c r="G602" s="359">
        <v>0</v>
      </c>
      <c r="H602" s="361">
        <v>0</v>
      </c>
      <c r="I602" s="361">
        <v>0</v>
      </c>
    </row>
    <row r="603" spans="1:9">
      <c r="A603" s="359">
        <v>34003</v>
      </c>
      <c r="B603" s="359" t="s">
        <v>544</v>
      </c>
      <c r="C603" s="360">
        <v>340030311001</v>
      </c>
      <c r="D603" s="359">
        <v>0</v>
      </c>
      <c r="E603" s="359">
        <v>310</v>
      </c>
      <c r="F603" s="359">
        <v>0</v>
      </c>
      <c r="G603" s="359">
        <v>0</v>
      </c>
      <c r="H603" s="361">
        <v>0</v>
      </c>
      <c r="I603" s="361">
        <v>0</v>
      </c>
    </row>
    <row r="604" spans="1:9">
      <c r="A604" s="359">
        <v>34003</v>
      </c>
      <c r="B604" s="359" t="s">
        <v>544</v>
      </c>
      <c r="C604" s="360">
        <v>340030311002</v>
      </c>
      <c r="D604" s="359">
        <v>0</v>
      </c>
      <c r="E604" s="359">
        <v>326</v>
      </c>
      <c r="F604" s="359">
        <v>0</v>
      </c>
      <c r="G604" s="359">
        <v>0</v>
      </c>
      <c r="H604" s="361">
        <v>0</v>
      </c>
      <c r="I604" s="361">
        <v>0</v>
      </c>
    </row>
    <row r="605" spans="1:9">
      <c r="A605" s="359">
        <v>34003</v>
      </c>
      <c r="B605" s="359" t="s">
        <v>544</v>
      </c>
      <c r="C605" s="360">
        <v>340030311003</v>
      </c>
      <c r="D605" s="359">
        <v>0</v>
      </c>
      <c r="E605" s="359">
        <v>333</v>
      </c>
      <c r="F605" s="359">
        <v>0</v>
      </c>
      <c r="G605" s="359">
        <v>0</v>
      </c>
      <c r="H605" s="361">
        <v>0</v>
      </c>
      <c r="I605" s="361">
        <v>0</v>
      </c>
    </row>
    <row r="606" spans="1:9">
      <c r="A606" s="359">
        <v>34003</v>
      </c>
      <c r="B606" s="359" t="s">
        <v>544</v>
      </c>
      <c r="C606" s="360">
        <v>340030311004</v>
      </c>
      <c r="D606" s="359">
        <v>2</v>
      </c>
      <c r="E606" s="359">
        <v>241</v>
      </c>
      <c r="F606" s="359">
        <v>1</v>
      </c>
      <c r="G606" s="359">
        <v>10</v>
      </c>
      <c r="H606" s="361">
        <v>8263.2099999999991</v>
      </c>
      <c r="I606" s="361">
        <v>16526.419999999998</v>
      </c>
    </row>
    <row r="607" spans="1:9">
      <c r="A607" s="359">
        <v>34003</v>
      </c>
      <c r="B607" s="359" t="s">
        <v>544</v>
      </c>
      <c r="C607" s="360">
        <v>340030312001</v>
      </c>
      <c r="D607" s="359">
        <v>0</v>
      </c>
      <c r="E607" s="359">
        <v>278</v>
      </c>
      <c r="F607" s="359">
        <v>0</v>
      </c>
      <c r="G607" s="359">
        <v>0</v>
      </c>
      <c r="H607" s="361">
        <v>0</v>
      </c>
      <c r="I607" s="361">
        <v>0</v>
      </c>
    </row>
    <row r="608" spans="1:9">
      <c r="A608" s="359">
        <v>34003</v>
      </c>
      <c r="B608" s="359" t="s">
        <v>544</v>
      </c>
      <c r="C608" s="360">
        <v>340030312002</v>
      </c>
      <c r="D608" s="359">
        <v>0</v>
      </c>
      <c r="E608" s="359">
        <v>143</v>
      </c>
      <c r="F608" s="359">
        <v>0</v>
      </c>
      <c r="G608" s="359">
        <v>0</v>
      </c>
      <c r="H608" s="361">
        <v>0</v>
      </c>
      <c r="I608" s="361">
        <v>0</v>
      </c>
    </row>
    <row r="609" spans="1:9">
      <c r="A609" s="359">
        <v>34003</v>
      </c>
      <c r="B609" s="359" t="s">
        <v>544</v>
      </c>
      <c r="C609" s="360">
        <v>340030312003</v>
      </c>
      <c r="D609" s="359">
        <v>0</v>
      </c>
      <c r="E609" s="359">
        <v>219</v>
      </c>
      <c r="F609" s="359">
        <v>0</v>
      </c>
      <c r="G609" s="359">
        <v>0</v>
      </c>
      <c r="H609" s="361">
        <v>0</v>
      </c>
      <c r="I609" s="361">
        <v>0</v>
      </c>
    </row>
    <row r="610" spans="1:9">
      <c r="A610" s="359">
        <v>34003</v>
      </c>
      <c r="B610" s="359" t="s">
        <v>544</v>
      </c>
      <c r="C610" s="360">
        <v>340030312004</v>
      </c>
      <c r="D610" s="359">
        <v>0</v>
      </c>
      <c r="E610" s="359">
        <v>400</v>
      </c>
      <c r="F610" s="359">
        <v>0</v>
      </c>
      <c r="G610" s="359">
        <v>0</v>
      </c>
      <c r="H610" s="361">
        <v>0</v>
      </c>
      <c r="I610" s="361">
        <v>0</v>
      </c>
    </row>
    <row r="611" spans="1:9">
      <c r="A611" s="359">
        <v>34003</v>
      </c>
      <c r="B611" s="359" t="s">
        <v>544</v>
      </c>
      <c r="C611" s="360">
        <v>340030312005</v>
      </c>
      <c r="D611" s="359">
        <v>0</v>
      </c>
      <c r="E611" s="359">
        <v>179</v>
      </c>
      <c r="F611" s="359">
        <v>0</v>
      </c>
      <c r="G611" s="359">
        <v>0</v>
      </c>
      <c r="H611" s="361">
        <v>0</v>
      </c>
      <c r="I611" s="361">
        <v>0</v>
      </c>
    </row>
    <row r="612" spans="1:9">
      <c r="A612" s="359">
        <v>34003</v>
      </c>
      <c r="B612" s="359" t="s">
        <v>544</v>
      </c>
      <c r="C612" s="360">
        <v>340030313001</v>
      </c>
      <c r="D612" s="359">
        <v>0</v>
      </c>
      <c r="E612" s="359">
        <v>222</v>
      </c>
      <c r="F612" s="359">
        <v>0</v>
      </c>
      <c r="G612" s="359">
        <v>0</v>
      </c>
      <c r="H612" s="361">
        <v>0</v>
      </c>
      <c r="I612" s="361">
        <v>0</v>
      </c>
    </row>
    <row r="613" spans="1:9">
      <c r="A613" s="359">
        <v>34003</v>
      </c>
      <c r="B613" s="359" t="s">
        <v>544</v>
      </c>
      <c r="C613" s="360">
        <v>340030313002</v>
      </c>
      <c r="D613" s="359">
        <v>0</v>
      </c>
      <c r="E613" s="359">
        <v>189</v>
      </c>
      <c r="F613" s="359">
        <v>0</v>
      </c>
      <c r="G613" s="359">
        <v>0</v>
      </c>
      <c r="H613" s="361">
        <v>0</v>
      </c>
      <c r="I613" s="361">
        <v>0</v>
      </c>
    </row>
    <row r="614" spans="1:9">
      <c r="A614" s="359">
        <v>34003</v>
      </c>
      <c r="B614" s="359" t="s">
        <v>544</v>
      </c>
      <c r="C614" s="360">
        <v>340030313003</v>
      </c>
      <c r="D614" s="359">
        <v>0</v>
      </c>
      <c r="E614" s="359">
        <v>249</v>
      </c>
      <c r="F614" s="359">
        <v>0</v>
      </c>
      <c r="G614" s="359">
        <v>0</v>
      </c>
      <c r="H614" s="361">
        <v>0</v>
      </c>
      <c r="I614" s="361">
        <v>0</v>
      </c>
    </row>
    <row r="615" spans="1:9">
      <c r="A615" s="359">
        <v>34003</v>
      </c>
      <c r="B615" s="359" t="s">
        <v>544</v>
      </c>
      <c r="C615" s="360">
        <v>340030313004</v>
      </c>
      <c r="D615" s="359">
        <v>0</v>
      </c>
      <c r="E615" s="359">
        <v>194</v>
      </c>
      <c r="F615" s="359">
        <v>0</v>
      </c>
      <c r="G615" s="359">
        <v>0</v>
      </c>
      <c r="H615" s="361">
        <v>0</v>
      </c>
      <c r="I615" s="361">
        <v>0</v>
      </c>
    </row>
    <row r="616" spans="1:9">
      <c r="A616" s="359">
        <v>34003</v>
      </c>
      <c r="B616" s="359" t="s">
        <v>544</v>
      </c>
      <c r="C616" s="360">
        <v>340030313005</v>
      </c>
      <c r="D616" s="359">
        <v>0</v>
      </c>
      <c r="E616" s="359">
        <v>279</v>
      </c>
      <c r="F616" s="359">
        <v>0</v>
      </c>
      <c r="G616" s="359">
        <v>0</v>
      </c>
      <c r="H616" s="361">
        <v>0</v>
      </c>
      <c r="I616" s="361">
        <v>0</v>
      </c>
    </row>
    <row r="617" spans="1:9">
      <c r="A617" s="359">
        <v>34003</v>
      </c>
      <c r="B617" s="359" t="s">
        <v>544</v>
      </c>
      <c r="C617" s="360">
        <v>340030313006</v>
      </c>
      <c r="D617" s="359">
        <v>0</v>
      </c>
      <c r="E617" s="359">
        <v>273</v>
      </c>
      <c r="F617" s="359">
        <v>0</v>
      </c>
      <c r="G617" s="359">
        <v>0</v>
      </c>
      <c r="H617" s="361">
        <v>0</v>
      </c>
      <c r="I617" s="361">
        <v>0</v>
      </c>
    </row>
    <row r="618" spans="1:9">
      <c r="A618" s="359">
        <v>34003</v>
      </c>
      <c r="B618" s="359" t="s">
        <v>544</v>
      </c>
      <c r="C618" s="360">
        <v>340030314001</v>
      </c>
      <c r="D618" s="359">
        <v>0</v>
      </c>
      <c r="E618" s="359">
        <v>186</v>
      </c>
      <c r="F618" s="359">
        <v>0</v>
      </c>
      <c r="G618" s="359">
        <v>0</v>
      </c>
      <c r="H618" s="361">
        <v>0</v>
      </c>
      <c r="I618" s="361">
        <v>0</v>
      </c>
    </row>
    <row r="619" spans="1:9">
      <c r="A619" s="359">
        <v>34003</v>
      </c>
      <c r="B619" s="359" t="s">
        <v>544</v>
      </c>
      <c r="C619" s="360">
        <v>340030314002</v>
      </c>
      <c r="D619" s="359">
        <v>0</v>
      </c>
      <c r="E619" s="359">
        <v>220</v>
      </c>
      <c r="F619" s="359">
        <v>0</v>
      </c>
      <c r="G619" s="359">
        <v>0</v>
      </c>
      <c r="H619" s="361">
        <v>0</v>
      </c>
      <c r="I619" s="361">
        <v>0</v>
      </c>
    </row>
    <row r="620" spans="1:9">
      <c r="A620" s="359">
        <v>34003</v>
      </c>
      <c r="B620" s="359" t="s">
        <v>544</v>
      </c>
      <c r="C620" s="360">
        <v>340030314003</v>
      </c>
      <c r="D620" s="359">
        <v>0</v>
      </c>
      <c r="E620" s="359">
        <v>205</v>
      </c>
      <c r="F620" s="359">
        <v>0</v>
      </c>
      <c r="G620" s="359">
        <v>0</v>
      </c>
      <c r="H620" s="361">
        <v>0</v>
      </c>
      <c r="I620" s="361">
        <v>0</v>
      </c>
    </row>
    <row r="621" spans="1:9">
      <c r="A621" s="359">
        <v>34003</v>
      </c>
      <c r="B621" s="359" t="s">
        <v>544</v>
      </c>
      <c r="C621" s="360">
        <v>340030314004</v>
      </c>
      <c r="D621" s="359">
        <v>0</v>
      </c>
      <c r="E621" s="359">
        <v>267</v>
      </c>
      <c r="F621" s="359">
        <v>0</v>
      </c>
      <c r="G621" s="359">
        <v>0</v>
      </c>
      <c r="H621" s="361">
        <v>0</v>
      </c>
      <c r="I621" s="361">
        <v>0</v>
      </c>
    </row>
    <row r="622" spans="1:9">
      <c r="A622" s="359">
        <v>34003</v>
      </c>
      <c r="B622" s="359" t="s">
        <v>544</v>
      </c>
      <c r="C622" s="360">
        <v>340030314005</v>
      </c>
      <c r="D622" s="359">
        <v>0</v>
      </c>
      <c r="E622" s="359">
        <v>280</v>
      </c>
      <c r="F622" s="359">
        <v>0</v>
      </c>
      <c r="G622" s="359">
        <v>0</v>
      </c>
      <c r="H622" s="361">
        <v>0</v>
      </c>
      <c r="I622" s="361">
        <v>0</v>
      </c>
    </row>
    <row r="623" spans="1:9">
      <c r="A623" s="359">
        <v>34003</v>
      </c>
      <c r="B623" s="359" t="s">
        <v>544</v>
      </c>
      <c r="C623" s="360">
        <v>340030314006</v>
      </c>
      <c r="D623" s="359">
        <v>0</v>
      </c>
      <c r="E623" s="359">
        <v>332</v>
      </c>
      <c r="F623" s="359">
        <v>0</v>
      </c>
      <c r="G623" s="359">
        <v>0</v>
      </c>
      <c r="H623" s="361">
        <v>0</v>
      </c>
      <c r="I623" s="361">
        <v>0</v>
      </c>
    </row>
    <row r="624" spans="1:9">
      <c r="A624" s="359">
        <v>34003</v>
      </c>
      <c r="B624" s="359" t="s">
        <v>544</v>
      </c>
      <c r="C624" s="360">
        <v>340030321021</v>
      </c>
      <c r="D624" s="359">
        <v>9</v>
      </c>
      <c r="E624" s="359">
        <v>680</v>
      </c>
      <c r="F624" s="359">
        <v>1</v>
      </c>
      <c r="G624" s="359">
        <v>0</v>
      </c>
      <c r="H624" s="361">
        <v>5778.71</v>
      </c>
      <c r="I624" s="361">
        <v>52008.39</v>
      </c>
    </row>
    <row r="625" spans="1:9">
      <c r="A625" s="359">
        <v>34003</v>
      </c>
      <c r="B625" s="359" t="s">
        <v>544</v>
      </c>
      <c r="C625" s="360">
        <v>340030321022</v>
      </c>
      <c r="D625" s="359">
        <v>3</v>
      </c>
      <c r="E625" s="359">
        <v>593</v>
      </c>
      <c r="F625" s="359">
        <v>1</v>
      </c>
      <c r="G625" s="359">
        <v>0</v>
      </c>
      <c r="H625" s="361">
        <v>928.54</v>
      </c>
      <c r="I625" s="361">
        <v>2785.62</v>
      </c>
    </row>
    <row r="626" spans="1:9">
      <c r="A626" s="359">
        <v>34003</v>
      </c>
      <c r="B626" s="359" t="s">
        <v>544</v>
      </c>
      <c r="C626" s="360">
        <v>340030321023</v>
      </c>
      <c r="D626" s="359">
        <v>79</v>
      </c>
      <c r="E626" s="359">
        <v>673</v>
      </c>
      <c r="F626" s="359">
        <v>12</v>
      </c>
      <c r="G626" s="359">
        <v>0</v>
      </c>
      <c r="H626" s="361">
        <v>892.67</v>
      </c>
      <c r="I626" s="361">
        <v>70520.929999999993</v>
      </c>
    </row>
    <row r="627" spans="1:9">
      <c r="A627" s="359">
        <v>34003</v>
      </c>
      <c r="B627" s="359" t="s">
        <v>544</v>
      </c>
      <c r="C627" s="360">
        <v>340030321031</v>
      </c>
      <c r="D627" s="359">
        <v>3</v>
      </c>
      <c r="E627" s="359">
        <v>229</v>
      </c>
      <c r="F627" s="359">
        <v>1</v>
      </c>
      <c r="G627" s="359">
        <v>0</v>
      </c>
      <c r="H627" s="361">
        <v>1000</v>
      </c>
      <c r="I627" s="361">
        <v>3000</v>
      </c>
    </row>
    <row r="628" spans="1:9">
      <c r="A628" s="359">
        <v>34003</v>
      </c>
      <c r="B628" s="359" t="s">
        <v>544</v>
      </c>
      <c r="C628" s="360">
        <v>340030321032</v>
      </c>
      <c r="D628" s="359">
        <v>0</v>
      </c>
      <c r="E628" s="359">
        <v>130</v>
      </c>
      <c r="F628" s="359">
        <v>0</v>
      </c>
      <c r="G628" s="359">
        <v>0</v>
      </c>
      <c r="H628" s="361">
        <v>0</v>
      </c>
      <c r="I628" s="361">
        <v>0</v>
      </c>
    </row>
    <row r="629" spans="1:9">
      <c r="A629" s="359">
        <v>34003</v>
      </c>
      <c r="B629" s="359" t="s">
        <v>544</v>
      </c>
      <c r="C629" s="360">
        <v>340030321033</v>
      </c>
      <c r="D629" s="359">
        <v>2</v>
      </c>
      <c r="E629" s="359">
        <v>72</v>
      </c>
      <c r="F629" s="359">
        <v>3</v>
      </c>
      <c r="G629" s="359">
        <v>0</v>
      </c>
      <c r="H629" s="361">
        <v>1707.19</v>
      </c>
      <c r="I629" s="361">
        <v>3414.38</v>
      </c>
    </row>
    <row r="630" spans="1:9">
      <c r="A630" s="359">
        <v>34003</v>
      </c>
      <c r="B630" s="359" t="s">
        <v>544</v>
      </c>
      <c r="C630" s="360">
        <v>340030321041</v>
      </c>
      <c r="D630" s="359">
        <v>13</v>
      </c>
      <c r="E630" s="359">
        <v>169</v>
      </c>
      <c r="F630" s="359">
        <v>8</v>
      </c>
      <c r="G630" s="359">
        <v>0</v>
      </c>
      <c r="H630" s="361">
        <v>15209.82</v>
      </c>
      <c r="I630" s="361">
        <v>197727.66</v>
      </c>
    </row>
    <row r="631" spans="1:9">
      <c r="A631" s="359">
        <v>34003</v>
      </c>
      <c r="B631" s="359" t="s">
        <v>544</v>
      </c>
      <c r="C631" s="360">
        <v>340030321042</v>
      </c>
      <c r="D631" s="359">
        <v>10</v>
      </c>
      <c r="E631" s="359">
        <v>508</v>
      </c>
      <c r="F631" s="359">
        <v>2</v>
      </c>
      <c r="G631" s="359">
        <v>0</v>
      </c>
      <c r="H631" s="361">
        <v>6676.43</v>
      </c>
      <c r="I631" s="361">
        <v>66764.3</v>
      </c>
    </row>
    <row r="632" spans="1:9">
      <c r="A632" s="359">
        <v>34003</v>
      </c>
      <c r="B632" s="359" t="s">
        <v>544</v>
      </c>
      <c r="C632" s="360">
        <v>340030322011</v>
      </c>
      <c r="D632" s="359">
        <v>1</v>
      </c>
      <c r="E632" s="359">
        <v>631</v>
      </c>
      <c r="F632" s="359">
        <v>0</v>
      </c>
      <c r="G632" s="359">
        <v>0</v>
      </c>
      <c r="H632" s="361">
        <v>1000</v>
      </c>
      <c r="I632" s="361">
        <v>1000</v>
      </c>
    </row>
    <row r="633" spans="1:9">
      <c r="A633" s="359">
        <v>34003</v>
      </c>
      <c r="B633" s="359" t="s">
        <v>544</v>
      </c>
      <c r="C633" s="360">
        <v>340030322012</v>
      </c>
      <c r="D633" s="359">
        <v>7</v>
      </c>
      <c r="E633" s="359">
        <v>357</v>
      </c>
      <c r="F633" s="359">
        <v>2</v>
      </c>
      <c r="G633" s="359">
        <v>0</v>
      </c>
      <c r="H633" s="361">
        <v>37503.07</v>
      </c>
      <c r="I633" s="361">
        <v>262521.49</v>
      </c>
    </row>
    <row r="634" spans="1:9">
      <c r="A634" s="359">
        <v>34003</v>
      </c>
      <c r="B634" s="359" t="s">
        <v>544</v>
      </c>
      <c r="C634" s="360">
        <v>340030322013</v>
      </c>
      <c r="D634" s="359">
        <v>0</v>
      </c>
      <c r="E634" s="359">
        <v>448</v>
      </c>
      <c r="F634" s="359">
        <v>0</v>
      </c>
      <c r="G634" s="359">
        <v>0</v>
      </c>
      <c r="H634" s="361">
        <v>0</v>
      </c>
      <c r="I634" s="361">
        <v>0</v>
      </c>
    </row>
    <row r="635" spans="1:9">
      <c r="A635" s="359">
        <v>34003</v>
      </c>
      <c r="B635" s="359" t="s">
        <v>544</v>
      </c>
      <c r="C635" s="360">
        <v>340030322021</v>
      </c>
      <c r="D635" s="359">
        <v>1</v>
      </c>
      <c r="E635" s="359">
        <v>414</v>
      </c>
      <c r="F635" s="359">
        <v>0</v>
      </c>
      <c r="G635" s="359">
        <v>0</v>
      </c>
      <c r="H635" s="361">
        <v>5729.11</v>
      </c>
      <c r="I635" s="361">
        <v>5729.11</v>
      </c>
    </row>
    <row r="636" spans="1:9">
      <c r="A636" s="359">
        <v>34003</v>
      </c>
      <c r="B636" s="359" t="s">
        <v>544</v>
      </c>
      <c r="C636" s="360">
        <v>340030322022</v>
      </c>
      <c r="D636" s="359">
        <v>0</v>
      </c>
      <c r="E636" s="359">
        <v>378</v>
      </c>
      <c r="F636" s="359">
        <v>0</v>
      </c>
      <c r="G636" s="359">
        <v>0</v>
      </c>
      <c r="H636" s="361">
        <v>0</v>
      </c>
      <c r="I636" s="361">
        <v>0</v>
      </c>
    </row>
    <row r="637" spans="1:9">
      <c r="A637" s="359">
        <v>34003</v>
      </c>
      <c r="B637" s="359" t="s">
        <v>544</v>
      </c>
      <c r="C637" s="360">
        <v>340030322023</v>
      </c>
      <c r="D637" s="359">
        <v>1</v>
      </c>
      <c r="E637" s="359">
        <v>310</v>
      </c>
      <c r="F637" s="359">
        <v>0</v>
      </c>
      <c r="G637" s="359">
        <v>0</v>
      </c>
      <c r="H637" s="361">
        <v>734.15</v>
      </c>
      <c r="I637" s="361">
        <v>734.15</v>
      </c>
    </row>
    <row r="638" spans="1:9">
      <c r="A638" s="359">
        <v>34003</v>
      </c>
      <c r="B638" s="359" t="s">
        <v>544</v>
      </c>
      <c r="C638" s="360">
        <v>340030322024</v>
      </c>
      <c r="D638" s="359">
        <v>1</v>
      </c>
      <c r="E638" s="359">
        <v>303</v>
      </c>
      <c r="F638" s="359">
        <v>0</v>
      </c>
      <c r="G638" s="359">
        <v>0</v>
      </c>
      <c r="H638" s="361">
        <v>8917.61</v>
      </c>
      <c r="I638" s="361">
        <v>8917.61</v>
      </c>
    </row>
    <row r="639" spans="1:9">
      <c r="A639" s="359">
        <v>34003</v>
      </c>
      <c r="B639" s="359" t="s">
        <v>544</v>
      </c>
      <c r="C639" s="360">
        <v>340030331001</v>
      </c>
      <c r="D639" s="359">
        <v>0</v>
      </c>
      <c r="E639" s="359">
        <v>337</v>
      </c>
      <c r="F639" s="359">
        <v>0</v>
      </c>
      <c r="G639" s="359">
        <v>0</v>
      </c>
      <c r="H639" s="361">
        <v>0</v>
      </c>
      <c r="I639" s="361">
        <v>0</v>
      </c>
    </row>
    <row r="640" spans="1:9">
      <c r="A640" s="359">
        <v>34003</v>
      </c>
      <c r="B640" s="359" t="s">
        <v>544</v>
      </c>
      <c r="C640" s="360">
        <v>340030331002</v>
      </c>
      <c r="D640" s="359">
        <v>0</v>
      </c>
      <c r="E640" s="359">
        <v>255</v>
      </c>
      <c r="F640" s="359">
        <v>0</v>
      </c>
      <c r="G640" s="359">
        <v>0</v>
      </c>
      <c r="H640" s="361">
        <v>0</v>
      </c>
      <c r="I640" s="361">
        <v>0</v>
      </c>
    </row>
    <row r="641" spans="1:9">
      <c r="A641" s="359">
        <v>34003</v>
      </c>
      <c r="B641" s="359" t="s">
        <v>544</v>
      </c>
      <c r="C641" s="360">
        <v>340030331003</v>
      </c>
      <c r="D641" s="359">
        <v>0</v>
      </c>
      <c r="E641" s="359">
        <v>332</v>
      </c>
      <c r="F641" s="359">
        <v>0</v>
      </c>
      <c r="G641" s="359">
        <v>0</v>
      </c>
      <c r="H641" s="361">
        <v>0</v>
      </c>
      <c r="I641" s="361">
        <v>0</v>
      </c>
    </row>
    <row r="642" spans="1:9">
      <c r="A642" s="359">
        <v>34003</v>
      </c>
      <c r="B642" s="359" t="s">
        <v>544</v>
      </c>
      <c r="C642" s="360">
        <v>340030331004</v>
      </c>
      <c r="D642" s="359">
        <v>0</v>
      </c>
      <c r="E642" s="359">
        <v>399</v>
      </c>
      <c r="F642" s="359">
        <v>0</v>
      </c>
      <c r="G642" s="359">
        <v>0</v>
      </c>
      <c r="H642" s="361">
        <v>0</v>
      </c>
      <c r="I642" s="361">
        <v>0</v>
      </c>
    </row>
    <row r="643" spans="1:9">
      <c r="A643" s="359">
        <v>34003</v>
      </c>
      <c r="B643" s="359" t="s">
        <v>544</v>
      </c>
      <c r="C643" s="360">
        <v>340030332001</v>
      </c>
      <c r="D643" s="359">
        <v>0</v>
      </c>
      <c r="E643" s="359">
        <v>314</v>
      </c>
      <c r="F643" s="359">
        <v>0</v>
      </c>
      <c r="G643" s="359">
        <v>0</v>
      </c>
      <c r="H643" s="361">
        <v>0</v>
      </c>
      <c r="I643" s="361">
        <v>0</v>
      </c>
    </row>
    <row r="644" spans="1:9">
      <c r="A644" s="359">
        <v>34003</v>
      </c>
      <c r="B644" s="359" t="s">
        <v>544</v>
      </c>
      <c r="C644" s="360">
        <v>340030332002</v>
      </c>
      <c r="D644" s="359">
        <v>0</v>
      </c>
      <c r="E644" s="359">
        <v>263</v>
      </c>
      <c r="F644" s="359">
        <v>0</v>
      </c>
      <c r="G644" s="359">
        <v>0</v>
      </c>
      <c r="H644" s="361">
        <v>0</v>
      </c>
      <c r="I644" s="361">
        <v>0</v>
      </c>
    </row>
    <row r="645" spans="1:9">
      <c r="A645" s="359">
        <v>34003</v>
      </c>
      <c r="B645" s="359" t="s">
        <v>544</v>
      </c>
      <c r="C645" s="360">
        <v>340030332003</v>
      </c>
      <c r="D645" s="359">
        <v>2</v>
      </c>
      <c r="E645" s="359">
        <v>281</v>
      </c>
      <c r="F645" s="359">
        <v>1</v>
      </c>
      <c r="G645" s="359">
        <v>0</v>
      </c>
      <c r="H645" s="361">
        <v>1000</v>
      </c>
      <c r="I645" s="361">
        <v>2000</v>
      </c>
    </row>
    <row r="646" spans="1:9">
      <c r="A646" s="359">
        <v>34003</v>
      </c>
      <c r="B646" s="359" t="s">
        <v>544</v>
      </c>
      <c r="C646" s="360">
        <v>340030333001</v>
      </c>
      <c r="D646" s="359">
        <v>0</v>
      </c>
      <c r="E646" s="359">
        <v>194</v>
      </c>
      <c r="F646" s="359">
        <v>0</v>
      </c>
      <c r="G646" s="359">
        <v>0</v>
      </c>
      <c r="H646" s="361">
        <v>0</v>
      </c>
      <c r="I646" s="361">
        <v>0</v>
      </c>
    </row>
    <row r="647" spans="1:9">
      <c r="A647" s="359">
        <v>34003</v>
      </c>
      <c r="B647" s="359" t="s">
        <v>544</v>
      </c>
      <c r="C647" s="360">
        <v>340030333002</v>
      </c>
      <c r="D647" s="359">
        <v>0</v>
      </c>
      <c r="E647" s="359">
        <v>268</v>
      </c>
      <c r="F647" s="359">
        <v>0</v>
      </c>
      <c r="G647" s="359">
        <v>0</v>
      </c>
      <c r="H647" s="361">
        <v>0</v>
      </c>
      <c r="I647" s="361">
        <v>0</v>
      </c>
    </row>
    <row r="648" spans="1:9">
      <c r="A648" s="359">
        <v>34003</v>
      </c>
      <c r="B648" s="359" t="s">
        <v>544</v>
      </c>
      <c r="C648" s="360">
        <v>340030333003</v>
      </c>
      <c r="D648" s="359">
        <v>0</v>
      </c>
      <c r="E648" s="359">
        <v>239</v>
      </c>
      <c r="F648" s="359">
        <v>0</v>
      </c>
      <c r="G648" s="359">
        <v>0</v>
      </c>
      <c r="H648" s="361">
        <v>0</v>
      </c>
      <c r="I648" s="361">
        <v>0</v>
      </c>
    </row>
    <row r="649" spans="1:9">
      <c r="A649" s="359">
        <v>34003</v>
      </c>
      <c r="B649" s="359" t="s">
        <v>544</v>
      </c>
      <c r="C649" s="360">
        <v>340030333004</v>
      </c>
      <c r="D649" s="359">
        <v>0</v>
      </c>
      <c r="E649" s="359">
        <v>88</v>
      </c>
      <c r="F649" s="359">
        <v>0</v>
      </c>
      <c r="G649" s="359">
        <v>0</v>
      </c>
      <c r="H649" s="361">
        <v>0</v>
      </c>
      <c r="I649" s="361">
        <v>0</v>
      </c>
    </row>
    <row r="650" spans="1:9">
      <c r="A650" s="359">
        <v>34003</v>
      </c>
      <c r="B650" s="359" t="s">
        <v>544</v>
      </c>
      <c r="C650" s="360">
        <v>340030340011</v>
      </c>
      <c r="D650" s="359">
        <v>1</v>
      </c>
      <c r="E650" s="359">
        <v>239</v>
      </c>
      <c r="F650" s="359">
        <v>0</v>
      </c>
      <c r="G650" s="359">
        <v>0</v>
      </c>
      <c r="H650" s="361">
        <v>1000</v>
      </c>
      <c r="I650" s="361">
        <v>1000</v>
      </c>
    </row>
    <row r="651" spans="1:9">
      <c r="A651" s="359">
        <v>34003</v>
      </c>
      <c r="B651" s="359" t="s">
        <v>544</v>
      </c>
      <c r="C651" s="360">
        <v>340030340012</v>
      </c>
      <c r="D651" s="359">
        <v>0</v>
      </c>
      <c r="E651" s="359">
        <v>274</v>
      </c>
      <c r="F651" s="359">
        <v>0</v>
      </c>
      <c r="G651" s="359">
        <v>0</v>
      </c>
      <c r="H651" s="361">
        <v>0</v>
      </c>
      <c r="I651" s="361">
        <v>0</v>
      </c>
    </row>
    <row r="652" spans="1:9">
      <c r="A652" s="359">
        <v>34003</v>
      </c>
      <c r="B652" s="359" t="s">
        <v>544</v>
      </c>
      <c r="C652" s="360">
        <v>340030340013</v>
      </c>
      <c r="D652" s="359">
        <v>1</v>
      </c>
      <c r="E652" s="359">
        <v>391</v>
      </c>
      <c r="F652" s="359">
        <v>0</v>
      </c>
      <c r="G652" s="359">
        <v>0</v>
      </c>
      <c r="H652" s="361">
        <v>8263.2099999999991</v>
      </c>
      <c r="I652" s="361">
        <v>8263.2099999999991</v>
      </c>
    </row>
    <row r="653" spans="1:9">
      <c r="A653" s="359">
        <v>34003</v>
      </c>
      <c r="B653" s="359" t="s">
        <v>544</v>
      </c>
      <c r="C653" s="360">
        <v>340030340021</v>
      </c>
      <c r="D653" s="359">
        <v>0</v>
      </c>
      <c r="E653" s="359">
        <v>514</v>
      </c>
      <c r="F653" s="359">
        <v>0</v>
      </c>
      <c r="G653" s="359">
        <v>0</v>
      </c>
      <c r="H653" s="361">
        <v>0</v>
      </c>
      <c r="I653" s="361">
        <v>0</v>
      </c>
    </row>
    <row r="654" spans="1:9">
      <c r="A654" s="359">
        <v>34003</v>
      </c>
      <c r="B654" s="359" t="s">
        <v>544</v>
      </c>
      <c r="C654" s="360">
        <v>340030340022</v>
      </c>
      <c r="D654" s="359">
        <v>0</v>
      </c>
      <c r="E654" s="359">
        <v>362</v>
      </c>
      <c r="F654" s="359">
        <v>0</v>
      </c>
      <c r="G654" s="359">
        <v>0</v>
      </c>
      <c r="H654" s="361">
        <v>0</v>
      </c>
      <c r="I654" s="361">
        <v>0</v>
      </c>
    </row>
    <row r="655" spans="1:9">
      <c r="A655" s="359">
        <v>34003</v>
      </c>
      <c r="B655" s="359" t="s">
        <v>544</v>
      </c>
      <c r="C655" s="360">
        <v>340030340023</v>
      </c>
      <c r="D655" s="359">
        <v>0</v>
      </c>
      <c r="E655" s="359">
        <v>326</v>
      </c>
      <c r="F655" s="359">
        <v>0</v>
      </c>
      <c r="G655" s="359">
        <v>0</v>
      </c>
      <c r="H655" s="361">
        <v>0</v>
      </c>
      <c r="I655" s="361">
        <v>0</v>
      </c>
    </row>
    <row r="656" spans="1:9">
      <c r="A656" s="359">
        <v>34003</v>
      </c>
      <c r="B656" s="359" t="s">
        <v>544</v>
      </c>
      <c r="C656" s="360">
        <v>340030340024</v>
      </c>
      <c r="D656" s="359">
        <v>0</v>
      </c>
      <c r="E656" s="359">
        <v>255</v>
      </c>
      <c r="F656" s="359">
        <v>0</v>
      </c>
      <c r="G656" s="359">
        <v>0</v>
      </c>
      <c r="H656" s="361">
        <v>0</v>
      </c>
      <c r="I656" s="361">
        <v>0</v>
      </c>
    </row>
    <row r="657" spans="1:9">
      <c r="A657" s="359">
        <v>34003</v>
      </c>
      <c r="B657" s="359" t="s">
        <v>544</v>
      </c>
      <c r="C657" s="360">
        <v>340030351001</v>
      </c>
      <c r="D657" s="359">
        <v>0</v>
      </c>
      <c r="E657" s="359">
        <v>515</v>
      </c>
      <c r="F657" s="359">
        <v>0</v>
      </c>
      <c r="G657" s="359">
        <v>0</v>
      </c>
      <c r="H657" s="361">
        <v>0</v>
      </c>
      <c r="I657" s="361">
        <v>0</v>
      </c>
    </row>
    <row r="658" spans="1:9">
      <c r="A658" s="359">
        <v>34003</v>
      </c>
      <c r="B658" s="359" t="s">
        <v>544</v>
      </c>
      <c r="C658" s="360">
        <v>340030351002</v>
      </c>
      <c r="D658" s="359">
        <v>0</v>
      </c>
      <c r="E658" s="359">
        <v>631</v>
      </c>
      <c r="F658" s="359">
        <v>0</v>
      </c>
      <c r="G658" s="359">
        <v>0</v>
      </c>
      <c r="H658" s="361">
        <v>0</v>
      </c>
      <c r="I658" s="361">
        <v>0</v>
      </c>
    </row>
    <row r="659" spans="1:9">
      <c r="A659" s="359">
        <v>34003</v>
      </c>
      <c r="B659" s="359" t="s">
        <v>544</v>
      </c>
      <c r="C659" s="360">
        <v>340030351003</v>
      </c>
      <c r="D659" s="359">
        <v>0</v>
      </c>
      <c r="E659" s="359">
        <v>380</v>
      </c>
      <c r="F659" s="359">
        <v>0</v>
      </c>
      <c r="G659" s="359">
        <v>0</v>
      </c>
      <c r="H659" s="361">
        <v>0</v>
      </c>
      <c r="I659" s="361">
        <v>0</v>
      </c>
    </row>
    <row r="660" spans="1:9">
      <c r="A660" s="359">
        <v>34003</v>
      </c>
      <c r="B660" s="359" t="s">
        <v>544</v>
      </c>
      <c r="C660" s="360">
        <v>340030351004</v>
      </c>
      <c r="D660" s="359">
        <v>0</v>
      </c>
      <c r="E660" s="359">
        <v>511</v>
      </c>
      <c r="F660" s="359">
        <v>0</v>
      </c>
      <c r="G660" s="359">
        <v>0</v>
      </c>
      <c r="H660" s="361">
        <v>0</v>
      </c>
      <c r="I660" s="361">
        <v>0</v>
      </c>
    </row>
    <row r="661" spans="1:9">
      <c r="A661" s="359">
        <v>34003</v>
      </c>
      <c r="B661" s="359" t="s">
        <v>544</v>
      </c>
      <c r="C661" s="360">
        <v>340030351005</v>
      </c>
      <c r="D661" s="359">
        <v>3</v>
      </c>
      <c r="E661" s="359">
        <v>464</v>
      </c>
      <c r="F661" s="359">
        <v>1</v>
      </c>
      <c r="G661" s="359">
        <v>0</v>
      </c>
      <c r="H661" s="361">
        <v>9685.31</v>
      </c>
      <c r="I661" s="361">
        <v>29055.93</v>
      </c>
    </row>
    <row r="662" spans="1:9">
      <c r="A662" s="359">
        <v>34003</v>
      </c>
      <c r="B662" s="359" t="s">
        <v>544</v>
      </c>
      <c r="C662" s="360">
        <v>340030352001</v>
      </c>
      <c r="D662" s="359">
        <v>0</v>
      </c>
      <c r="E662" s="359">
        <v>334</v>
      </c>
      <c r="F662" s="359">
        <v>0</v>
      </c>
      <c r="G662" s="359">
        <v>0</v>
      </c>
      <c r="H662" s="361">
        <v>0</v>
      </c>
      <c r="I662" s="361">
        <v>0</v>
      </c>
    </row>
    <row r="663" spans="1:9">
      <c r="A663" s="359">
        <v>34003</v>
      </c>
      <c r="B663" s="359" t="s">
        <v>544</v>
      </c>
      <c r="C663" s="360">
        <v>340030352002</v>
      </c>
      <c r="D663" s="359">
        <v>2</v>
      </c>
      <c r="E663" s="359">
        <v>436</v>
      </c>
      <c r="F663" s="359">
        <v>0</v>
      </c>
      <c r="G663" s="359">
        <v>0</v>
      </c>
      <c r="H663" s="361">
        <v>12195.67</v>
      </c>
      <c r="I663" s="361">
        <v>24391.34</v>
      </c>
    </row>
    <row r="664" spans="1:9">
      <c r="A664" s="359">
        <v>34003</v>
      </c>
      <c r="B664" s="359" t="s">
        <v>544</v>
      </c>
      <c r="C664" s="360">
        <v>340030352003</v>
      </c>
      <c r="D664" s="359">
        <v>0</v>
      </c>
      <c r="E664" s="359">
        <v>342</v>
      </c>
      <c r="F664" s="359">
        <v>0</v>
      </c>
      <c r="G664" s="359">
        <v>0</v>
      </c>
      <c r="H664" s="361">
        <v>0</v>
      </c>
      <c r="I664" s="361">
        <v>0</v>
      </c>
    </row>
    <row r="665" spans="1:9">
      <c r="A665" s="359">
        <v>34003</v>
      </c>
      <c r="B665" s="359" t="s">
        <v>544</v>
      </c>
      <c r="C665" s="360">
        <v>340030352004</v>
      </c>
      <c r="D665" s="359">
        <v>3</v>
      </c>
      <c r="E665" s="359">
        <v>462</v>
      </c>
      <c r="F665" s="359">
        <v>1</v>
      </c>
      <c r="G665" s="359">
        <v>0</v>
      </c>
      <c r="H665" s="361">
        <v>1000</v>
      </c>
      <c r="I665" s="361">
        <v>3000</v>
      </c>
    </row>
    <row r="666" spans="1:9">
      <c r="A666" s="359">
        <v>34003</v>
      </c>
      <c r="B666" s="359" t="s">
        <v>544</v>
      </c>
      <c r="C666" s="360">
        <v>340030352005</v>
      </c>
      <c r="D666" s="359">
        <v>1</v>
      </c>
      <c r="E666" s="359">
        <v>403</v>
      </c>
      <c r="F666" s="359">
        <v>0</v>
      </c>
      <c r="G666" s="359">
        <v>0</v>
      </c>
      <c r="H666" s="361">
        <v>8263.2099999999991</v>
      </c>
      <c r="I666" s="361">
        <v>8263.2099999999991</v>
      </c>
    </row>
    <row r="667" spans="1:9">
      <c r="A667" s="359">
        <v>34003</v>
      </c>
      <c r="B667" s="359" t="s">
        <v>544</v>
      </c>
      <c r="C667" s="360">
        <v>340030361001</v>
      </c>
      <c r="D667" s="359">
        <v>1</v>
      </c>
      <c r="E667" s="359">
        <v>468</v>
      </c>
      <c r="F667" s="359">
        <v>0</v>
      </c>
      <c r="G667" s="359">
        <v>0</v>
      </c>
      <c r="H667" s="361">
        <v>1300.92</v>
      </c>
      <c r="I667" s="361">
        <v>1300.92</v>
      </c>
    </row>
    <row r="668" spans="1:9">
      <c r="A668" s="359">
        <v>34003</v>
      </c>
      <c r="B668" s="359" t="s">
        <v>544</v>
      </c>
      <c r="C668" s="360">
        <v>340030361002</v>
      </c>
      <c r="D668" s="359">
        <v>0</v>
      </c>
      <c r="E668" s="359">
        <v>312</v>
      </c>
      <c r="F668" s="359">
        <v>0</v>
      </c>
      <c r="G668" s="359">
        <v>0</v>
      </c>
      <c r="H668" s="361">
        <v>0</v>
      </c>
      <c r="I668" s="361">
        <v>0</v>
      </c>
    </row>
    <row r="669" spans="1:9">
      <c r="A669" s="359">
        <v>34003</v>
      </c>
      <c r="B669" s="359" t="s">
        <v>544</v>
      </c>
      <c r="C669" s="360">
        <v>340030362001</v>
      </c>
      <c r="D669" s="359">
        <v>0</v>
      </c>
      <c r="E669" s="359">
        <v>635</v>
      </c>
      <c r="F669" s="359">
        <v>0</v>
      </c>
      <c r="G669" s="359">
        <v>0</v>
      </c>
      <c r="H669" s="361">
        <v>0</v>
      </c>
      <c r="I669" s="361">
        <v>0</v>
      </c>
    </row>
    <row r="670" spans="1:9">
      <c r="A670" s="359">
        <v>34003</v>
      </c>
      <c r="B670" s="359" t="s">
        <v>544</v>
      </c>
      <c r="C670" s="360">
        <v>340030362002</v>
      </c>
      <c r="D670" s="359">
        <v>2</v>
      </c>
      <c r="E670" s="359">
        <v>417</v>
      </c>
      <c r="F670" s="359">
        <v>0</v>
      </c>
      <c r="G670" s="359">
        <v>0</v>
      </c>
      <c r="H670" s="361">
        <v>4748.41</v>
      </c>
      <c r="I670" s="361">
        <v>9496.82</v>
      </c>
    </row>
    <row r="671" spans="1:9">
      <c r="A671" s="359">
        <v>34003</v>
      </c>
      <c r="B671" s="359" t="s">
        <v>544</v>
      </c>
      <c r="C671" s="360">
        <v>340030371001</v>
      </c>
      <c r="D671" s="359">
        <v>0</v>
      </c>
      <c r="E671" s="359">
        <v>408</v>
      </c>
      <c r="F671" s="359">
        <v>0</v>
      </c>
      <c r="G671" s="359">
        <v>0</v>
      </c>
      <c r="H671" s="361">
        <v>0</v>
      </c>
      <c r="I671" s="361">
        <v>0</v>
      </c>
    </row>
    <row r="672" spans="1:9">
      <c r="A672" s="359">
        <v>34003</v>
      </c>
      <c r="B672" s="359" t="s">
        <v>544</v>
      </c>
      <c r="C672" s="360">
        <v>340030371002</v>
      </c>
      <c r="D672" s="359">
        <v>0</v>
      </c>
      <c r="E672" s="359">
        <v>193</v>
      </c>
      <c r="F672" s="359">
        <v>0</v>
      </c>
      <c r="G672" s="359">
        <v>0</v>
      </c>
      <c r="H672" s="361">
        <v>0</v>
      </c>
      <c r="I672" s="361">
        <v>0</v>
      </c>
    </row>
    <row r="673" spans="1:9">
      <c r="A673" s="359">
        <v>34003</v>
      </c>
      <c r="B673" s="359" t="s">
        <v>544</v>
      </c>
      <c r="C673" s="360">
        <v>340030371003</v>
      </c>
      <c r="D673" s="359">
        <v>0</v>
      </c>
      <c r="E673" s="359">
        <v>274</v>
      </c>
      <c r="F673" s="359">
        <v>0</v>
      </c>
      <c r="G673" s="359">
        <v>0</v>
      </c>
      <c r="H673" s="361">
        <v>0</v>
      </c>
      <c r="I673" s="361">
        <v>0</v>
      </c>
    </row>
    <row r="674" spans="1:9">
      <c r="A674" s="359">
        <v>34003</v>
      </c>
      <c r="B674" s="359" t="s">
        <v>544</v>
      </c>
      <c r="C674" s="360">
        <v>340030371004</v>
      </c>
      <c r="D674" s="359">
        <v>0</v>
      </c>
      <c r="E674" s="359">
        <v>319</v>
      </c>
      <c r="F674" s="359">
        <v>0</v>
      </c>
      <c r="G674" s="359">
        <v>0</v>
      </c>
      <c r="H674" s="361">
        <v>0</v>
      </c>
      <c r="I674" s="361">
        <v>0</v>
      </c>
    </row>
    <row r="675" spans="1:9">
      <c r="A675" s="359">
        <v>34003</v>
      </c>
      <c r="B675" s="359" t="s">
        <v>544</v>
      </c>
      <c r="C675" s="360">
        <v>340030371005</v>
      </c>
      <c r="D675" s="359">
        <v>0</v>
      </c>
      <c r="E675" s="359">
        <v>273</v>
      </c>
      <c r="F675" s="359">
        <v>0</v>
      </c>
      <c r="G675" s="359">
        <v>0</v>
      </c>
      <c r="H675" s="361">
        <v>0</v>
      </c>
      <c r="I675" s="361">
        <v>0</v>
      </c>
    </row>
    <row r="676" spans="1:9">
      <c r="A676" s="359">
        <v>34003</v>
      </c>
      <c r="B676" s="359" t="s">
        <v>544</v>
      </c>
      <c r="C676" s="360">
        <v>340030371006</v>
      </c>
      <c r="D676" s="359">
        <v>0</v>
      </c>
      <c r="E676" s="359">
        <v>302</v>
      </c>
      <c r="F676" s="359">
        <v>0</v>
      </c>
      <c r="G676" s="359">
        <v>0</v>
      </c>
      <c r="H676" s="361">
        <v>0</v>
      </c>
      <c r="I676" s="361">
        <v>0</v>
      </c>
    </row>
    <row r="677" spans="1:9">
      <c r="A677" s="359">
        <v>34003</v>
      </c>
      <c r="B677" s="359" t="s">
        <v>544</v>
      </c>
      <c r="C677" s="360">
        <v>340030372011</v>
      </c>
      <c r="D677" s="359">
        <v>0</v>
      </c>
      <c r="E677" s="359">
        <v>501</v>
      </c>
      <c r="F677" s="359">
        <v>0</v>
      </c>
      <c r="G677" s="359">
        <v>0</v>
      </c>
      <c r="H677" s="361">
        <v>0</v>
      </c>
      <c r="I677" s="361">
        <v>0</v>
      </c>
    </row>
    <row r="678" spans="1:9">
      <c r="A678" s="359">
        <v>34003</v>
      </c>
      <c r="B678" s="359" t="s">
        <v>544</v>
      </c>
      <c r="C678" s="360">
        <v>340030372012</v>
      </c>
      <c r="D678" s="359">
        <v>0</v>
      </c>
      <c r="E678" s="359">
        <v>431</v>
      </c>
      <c r="F678" s="359">
        <v>0</v>
      </c>
      <c r="G678" s="359">
        <v>0</v>
      </c>
      <c r="H678" s="361">
        <v>0</v>
      </c>
      <c r="I678" s="361">
        <v>0</v>
      </c>
    </row>
    <row r="679" spans="1:9">
      <c r="A679" s="359">
        <v>34003</v>
      </c>
      <c r="B679" s="359" t="s">
        <v>544</v>
      </c>
      <c r="C679" s="360">
        <v>340030372013</v>
      </c>
      <c r="D679" s="359">
        <v>0</v>
      </c>
      <c r="E679" s="359">
        <v>421</v>
      </c>
      <c r="F679" s="359">
        <v>0</v>
      </c>
      <c r="G679" s="359">
        <v>0</v>
      </c>
      <c r="H679" s="361">
        <v>0</v>
      </c>
      <c r="I679" s="361">
        <v>0</v>
      </c>
    </row>
    <row r="680" spans="1:9">
      <c r="A680" s="359">
        <v>34003</v>
      </c>
      <c r="B680" s="359" t="s">
        <v>544</v>
      </c>
      <c r="C680" s="360">
        <v>340030372031</v>
      </c>
      <c r="D680" s="359">
        <v>0</v>
      </c>
      <c r="E680" s="359">
        <v>226</v>
      </c>
      <c r="F680" s="359">
        <v>0</v>
      </c>
      <c r="G680" s="359">
        <v>0</v>
      </c>
      <c r="H680" s="361">
        <v>0</v>
      </c>
      <c r="I680" s="361">
        <v>0</v>
      </c>
    </row>
    <row r="681" spans="1:9">
      <c r="A681" s="359">
        <v>34003</v>
      </c>
      <c r="B681" s="359" t="s">
        <v>544</v>
      </c>
      <c r="C681" s="360">
        <v>340030372032</v>
      </c>
      <c r="D681" s="359">
        <v>2</v>
      </c>
      <c r="E681" s="359">
        <v>277</v>
      </c>
      <c r="F681" s="359">
        <v>1</v>
      </c>
      <c r="G681" s="359">
        <v>0</v>
      </c>
      <c r="H681" s="361">
        <v>5934.2</v>
      </c>
      <c r="I681" s="361">
        <v>11868.4</v>
      </c>
    </row>
    <row r="682" spans="1:9">
      <c r="A682" s="359">
        <v>34003</v>
      </c>
      <c r="B682" s="359" t="s">
        <v>544</v>
      </c>
      <c r="C682" s="360">
        <v>340030372033</v>
      </c>
      <c r="D682" s="359">
        <v>0</v>
      </c>
      <c r="E682" s="359">
        <v>287</v>
      </c>
      <c r="F682" s="359">
        <v>0</v>
      </c>
      <c r="G682" s="359">
        <v>0</v>
      </c>
      <c r="H682" s="361">
        <v>0</v>
      </c>
      <c r="I682" s="361">
        <v>0</v>
      </c>
    </row>
    <row r="683" spans="1:9">
      <c r="A683" s="359">
        <v>34003</v>
      </c>
      <c r="B683" s="359" t="s">
        <v>544</v>
      </c>
      <c r="C683" s="360">
        <v>340030372034</v>
      </c>
      <c r="D683" s="359">
        <v>0</v>
      </c>
      <c r="E683" s="359">
        <v>291</v>
      </c>
      <c r="F683" s="359">
        <v>0</v>
      </c>
      <c r="G683" s="359">
        <v>0</v>
      </c>
      <c r="H683" s="361">
        <v>0</v>
      </c>
      <c r="I683" s="361">
        <v>0</v>
      </c>
    </row>
    <row r="684" spans="1:9">
      <c r="A684" s="359">
        <v>34003</v>
      </c>
      <c r="B684" s="359" t="s">
        <v>544</v>
      </c>
      <c r="C684" s="360">
        <v>340030372041</v>
      </c>
      <c r="D684" s="359">
        <v>0</v>
      </c>
      <c r="E684" s="359">
        <v>36</v>
      </c>
      <c r="F684" s="359">
        <v>0</v>
      </c>
      <c r="G684" s="359">
        <v>0</v>
      </c>
      <c r="H684" s="361">
        <v>0</v>
      </c>
      <c r="I684" s="361">
        <v>0</v>
      </c>
    </row>
    <row r="685" spans="1:9">
      <c r="A685" s="359">
        <v>34003</v>
      </c>
      <c r="B685" s="359" t="s">
        <v>544</v>
      </c>
      <c r="C685" s="360">
        <v>340030372042</v>
      </c>
      <c r="D685" s="359">
        <v>0</v>
      </c>
      <c r="E685" s="359">
        <v>55</v>
      </c>
      <c r="F685" s="359">
        <v>0</v>
      </c>
      <c r="G685" s="359">
        <v>0</v>
      </c>
      <c r="H685" s="361">
        <v>0</v>
      </c>
      <c r="I685" s="361">
        <v>0</v>
      </c>
    </row>
    <row r="686" spans="1:9">
      <c r="A686" s="359">
        <v>34003</v>
      </c>
      <c r="B686" s="359" t="s">
        <v>544</v>
      </c>
      <c r="C686" s="360">
        <v>340030372043</v>
      </c>
      <c r="D686" s="359">
        <v>0</v>
      </c>
      <c r="E686" s="359">
        <v>101</v>
      </c>
      <c r="F686" s="359">
        <v>0</v>
      </c>
      <c r="G686" s="359">
        <v>0</v>
      </c>
      <c r="H686" s="361">
        <v>0</v>
      </c>
      <c r="I686" s="361">
        <v>0</v>
      </c>
    </row>
    <row r="687" spans="1:9">
      <c r="A687" s="359">
        <v>34003</v>
      </c>
      <c r="B687" s="359" t="s">
        <v>544</v>
      </c>
      <c r="C687" s="360">
        <v>340030381001</v>
      </c>
      <c r="D687" s="359">
        <v>0</v>
      </c>
      <c r="E687" s="359">
        <v>276</v>
      </c>
      <c r="F687" s="359">
        <v>0</v>
      </c>
      <c r="G687" s="359">
        <v>0</v>
      </c>
      <c r="H687" s="361">
        <v>0</v>
      </c>
      <c r="I687" s="361">
        <v>0</v>
      </c>
    </row>
    <row r="688" spans="1:9">
      <c r="A688" s="359">
        <v>34003</v>
      </c>
      <c r="B688" s="359" t="s">
        <v>544</v>
      </c>
      <c r="C688" s="360">
        <v>340030381002</v>
      </c>
      <c r="D688" s="359">
        <v>0</v>
      </c>
      <c r="E688" s="359">
        <v>245</v>
      </c>
      <c r="F688" s="359">
        <v>0</v>
      </c>
      <c r="G688" s="359">
        <v>0</v>
      </c>
      <c r="H688" s="361">
        <v>0</v>
      </c>
      <c r="I688" s="361">
        <v>0</v>
      </c>
    </row>
    <row r="689" spans="1:9">
      <c r="A689" s="359">
        <v>34003</v>
      </c>
      <c r="B689" s="359" t="s">
        <v>544</v>
      </c>
      <c r="C689" s="360">
        <v>340030381003</v>
      </c>
      <c r="D689" s="359">
        <v>0</v>
      </c>
      <c r="E689" s="359">
        <v>159</v>
      </c>
      <c r="F689" s="359">
        <v>0</v>
      </c>
      <c r="G689" s="359">
        <v>0</v>
      </c>
      <c r="H689" s="361">
        <v>0</v>
      </c>
      <c r="I689" s="361">
        <v>0</v>
      </c>
    </row>
    <row r="690" spans="1:9">
      <c r="A690" s="359">
        <v>34003</v>
      </c>
      <c r="B690" s="359" t="s">
        <v>544</v>
      </c>
      <c r="C690" s="360">
        <v>340030381004</v>
      </c>
      <c r="D690" s="359">
        <v>1</v>
      </c>
      <c r="E690" s="359">
        <v>196</v>
      </c>
      <c r="F690" s="359">
        <v>1</v>
      </c>
      <c r="G690" s="359">
        <v>0</v>
      </c>
      <c r="H690" s="361">
        <v>15239.14</v>
      </c>
      <c r="I690" s="361">
        <v>15239.14</v>
      </c>
    </row>
    <row r="691" spans="1:9">
      <c r="A691" s="359">
        <v>34003</v>
      </c>
      <c r="B691" s="359" t="s">
        <v>544</v>
      </c>
      <c r="C691" s="360">
        <v>340030381005</v>
      </c>
      <c r="D691" s="359">
        <v>0</v>
      </c>
      <c r="E691" s="359">
        <v>306</v>
      </c>
      <c r="F691" s="359">
        <v>0</v>
      </c>
      <c r="G691" s="359">
        <v>0</v>
      </c>
      <c r="H691" s="361">
        <v>0</v>
      </c>
      <c r="I691" s="361">
        <v>0</v>
      </c>
    </row>
    <row r="692" spans="1:9">
      <c r="A692" s="359">
        <v>34003</v>
      </c>
      <c r="B692" s="359" t="s">
        <v>544</v>
      </c>
      <c r="C692" s="360">
        <v>340030381006</v>
      </c>
      <c r="D692" s="359">
        <v>4</v>
      </c>
      <c r="E692" s="359">
        <v>266</v>
      </c>
      <c r="F692" s="359">
        <v>2</v>
      </c>
      <c r="G692" s="359">
        <v>0</v>
      </c>
      <c r="H692" s="361">
        <v>6143.27</v>
      </c>
      <c r="I692" s="361">
        <v>24573.08</v>
      </c>
    </row>
    <row r="693" spans="1:9">
      <c r="A693" s="359">
        <v>34003</v>
      </c>
      <c r="B693" s="359" t="s">
        <v>544</v>
      </c>
      <c r="C693" s="360">
        <v>340030382001</v>
      </c>
      <c r="D693" s="359">
        <v>0</v>
      </c>
      <c r="E693" s="359">
        <v>219</v>
      </c>
      <c r="F693" s="359">
        <v>0</v>
      </c>
      <c r="G693" s="359">
        <v>0</v>
      </c>
      <c r="H693" s="361">
        <v>0</v>
      </c>
      <c r="I693" s="361">
        <v>0</v>
      </c>
    </row>
    <row r="694" spans="1:9">
      <c r="A694" s="359">
        <v>34003</v>
      </c>
      <c r="B694" s="359" t="s">
        <v>544</v>
      </c>
      <c r="C694" s="360">
        <v>340030382002</v>
      </c>
      <c r="D694" s="359">
        <v>0</v>
      </c>
      <c r="E694" s="359">
        <v>219</v>
      </c>
      <c r="F694" s="359">
        <v>0</v>
      </c>
      <c r="G694" s="359">
        <v>0</v>
      </c>
      <c r="H694" s="361">
        <v>0</v>
      </c>
      <c r="I694" s="361">
        <v>0</v>
      </c>
    </row>
    <row r="695" spans="1:9">
      <c r="A695" s="359">
        <v>34003</v>
      </c>
      <c r="B695" s="359" t="s">
        <v>544</v>
      </c>
      <c r="C695" s="360">
        <v>340030382003</v>
      </c>
      <c r="D695" s="359">
        <v>0</v>
      </c>
      <c r="E695" s="359">
        <v>318</v>
      </c>
      <c r="F695" s="359">
        <v>0</v>
      </c>
      <c r="G695" s="359">
        <v>0</v>
      </c>
      <c r="H695" s="361">
        <v>0</v>
      </c>
      <c r="I695" s="361">
        <v>0</v>
      </c>
    </row>
    <row r="696" spans="1:9">
      <c r="A696" s="359">
        <v>34003</v>
      </c>
      <c r="B696" s="359" t="s">
        <v>544</v>
      </c>
      <c r="C696" s="360">
        <v>340030382004</v>
      </c>
      <c r="D696" s="359">
        <v>0</v>
      </c>
      <c r="E696" s="359">
        <v>90</v>
      </c>
      <c r="F696" s="359">
        <v>0</v>
      </c>
      <c r="G696" s="359">
        <v>0</v>
      </c>
      <c r="H696" s="361">
        <v>0</v>
      </c>
      <c r="I696" s="361">
        <v>0</v>
      </c>
    </row>
    <row r="697" spans="1:9">
      <c r="A697" s="359">
        <v>34003</v>
      </c>
      <c r="B697" s="359" t="s">
        <v>544</v>
      </c>
      <c r="C697" s="360">
        <v>340030383001</v>
      </c>
      <c r="D697" s="359">
        <v>0</v>
      </c>
      <c r="E697" s="359">
        <v>301</v>
      </c>
      <c r="F697" s="359">
        <v>0</v>
      </c>
      <c r="G697" s="359">
        <v>0</v>
      </c>
      <c r="H697" s="361">
        <v>0</v>
      </c>
      <c r="I697" s="361">
        <v>0</v>
      </c>
    </row>
    <row r="698" spans="1:9">
      <c r="A698" s="359">
        <v>34003</v>
      </c>
      <c r="B698" s="359" t="s">
        <v>544</v>
      </c>
      <c r="C698" s="360">
        <v>340030383002</v>
      </c>
      <c r="D698" s="359">
        <v>0</v>
      </c>
      <c r="E698" s="359">
        <v>231</v>
      </c>
      <c r="F698" s="359">
        <v>0</v>
      </c>
      <c r="G698" s="359">
        <v>0</v>
      </c>
      <c r="H698" s="361">
        <v>0</v>
      </c>
      <c r="I698" s="361">
        <v>0</v>
      </c>
    </row>
    <row r="699" spans="1:9">
      <c r="A699" s="359">
        <v>34003</v>
      </c>
      <c r="B699" s="359" t="s">
        <v>544</v>
      </c>
      <c r="C699" s="360">
        <v>340030383003</v>
      </c>
      <c r="D699" s="359">
        <v>0</v>
      </c>
      <c r="E699" s="359">
        <v>297</v>
      </c>
      <c r="F699" s="359">
        <v>0</v>
      </c>
      <c r="G699" s="359">
        <v>0</v>
      </c>
      <c r="H699" s="361">
        <v>0</v>
      </c>
      <c r="I699" s="361">
        <v>0</v>
      </c>
    </row>
    <row r="700" spans="1:9">
      <c r="A700" s="359">
        <v>34003</v>
      </c>
      <c r="B700" s="359" t="s">
        <v>544</v>
      </c>
      <c r="C700" s="360">
        <v>340030383004</v>
      </c>
      <c r="D700" s="359">
        <v>1</v>
      </c>
      <c r="E700" s="359">
        <v>292</v>
      </c>
      <c r="F700" s="359">
        <v>0</v>
      </c>
      <c r="G700" s="359">
        <v>0</v>
      </c>
      <c r="H700" s="361">
        <v>827.76</v>
      </c>
      <c r="I700" s="361">
        <v>827.76</v>
      </c>
    </row>
    <row r="701" spans="1:9">
      <c r="A701" s="359">
        <v>34003</v>
      </c>
      <c r="B701" s="359" t="s">
        <v>544</v>
      </c>
      <c r="C701" s="360">
        <v>340030383005</v>
      </c>
      <c r="D701" s="359">
        <v>0</v>
      </c>
      <c r="E701" s="359">
        <v>298</v>
      </c>
      <c r="F701" s="359">
        <v>0</v>
      </c>
      <c r="G701" s="359">
        <v>0</v>
      </c>
      <c r="H701" s="361">
        <v>0</v>
      </c>
      <c r="I701" s="361">
        <v>0</v>
      </c>
    </row>
    <row r="702" spans="1:9">
      <c r="A702" s="359">
        <v>34003</v>
      </c>
      <c r="B702" s="359" t="s">
        <v>544</v>
      </c>
      <c r="C702" s="360">
        <v>340030383006</v>
      </c>
      <c r="D702" s="359">
        <v>0</v>
      </c>
      <c r="E702" s="359">
        <v>354</v>
      </c>
      <c r="F702" s="359">
        <v>0</v>
      </c>
      <c r="G702" s="359">
        <v>0</v>
      </c>
      <c r="H702" s="361">
        <v>0</v>
      </c>
      <c r="I702" s="361">
        <v>0</v>
      </c>
    </row>
    <row r="703" spans="1:9">
      <c r="A703" s="359">
        <v>34003</v>
      </c>
      <c r="B703" s="359" t="s">
        <v>544</v>
      </c>
      <c r="C703" s="360">
        <v>340030391001</v>
      </c>
      <c r="D703" s="359">
        <v>1</v>
      </c>
      <c r="E703" s="359">
        <v>426</v>
      </c>
      <c r="F703" s="359">
        <v>0</v>
      </c>
      <c r="G703" s="359">
        <v>0</v>
      </c>
      <c r="H703" s="361">
        <v>3973.57</v>
      </c>
      <c r="I703" s="361">
        <v>3973.57</v>
      </c>
    </row>
    <row r="704" spans="1:9">
      <c r="A704" s="359">
        <v>34003</v>
      </c>
      <c r="B704" s="359" t="s">
        <v>544</v>
      </c>
      <c r="C704" s="360">
        <v>340030391002</v>
      </c>
      <c r="D704" s="359">
        <v>0</v>
      </c>
      <c r="E704" s="359">
        <v>395</v>
      </c>
      <c r="F704" s="359">
        <v>0</v>
      </c>
      <c r="G704" s="359">
        <v>0</v>
      </c>
      <c r="H704" s="361">
        <v>0</v>
      </c>
      <c r="I704" s="361">
        <v>0</v>
      </c>
    </row>
    <row r="705" spans="1:9">
      <c r="A705" s="359">
        <v>34003</v>
      </c>
      <c r="B705" s="359" t="s">
        <v>544</v>
      </c>
      <c r="C705" s="360">
        <v>340030391003</v>
      </c>
      <c r="D705" s="359">
        <v>2</v>
      </c>
      <c r="E705" s="359">
        <v>803</v>
      </c>
      <c r="F705" s="359">
        <v>0</v>
      </c>
      <c r="G705" s="359">
        <v>0</v>
      </c>
      <c r="H705" s="361">
        <v>2027.15</v>
      </c>
      <c r="I705" s="361">
        <v>4054.3</v>
      </c>
    </row>
    <row r="706" spans="1:9">
      <c r="A706" s="359">
        <v>34003</v>
      </c>
      <c r="B706" s="359" t="s">
        <v>544</v>
      </c>
      <c r="C706" s="360">
        <v>340030392001</v>
      </c>
      <c r="D706" s="359">
        <v>0</v>
      </c>
      <c r="E706" s="359">
        <v>397</v>
      </c>
      <c r="F706" s="359">
        <v>0</v>
      </c>
      <c r="G706" s="359">
        <v>0</v>
      </c>
      <c r="H706" s="361">
        <v>0</v>
      </c>
      <c r="I706" s="361">
        <v>0</v>
      </c>
    </row>
    <row r="707" spans="1:9">
      <c r="A707" s="359">
        <v>34003</v>
      </c>
      <c r="B707" s="359" t="s">
        <v>544</v>
      </c>
      <c r="C707" s="360">
        <v>340030392002</v>
      </c>
      <c r="D707" s="359">
        <v>0</v>
      </c>
      <c r="E707" s="359">
        <v>371</v>
      </c>
      <c r="F707" s="359">
        <v>0</v>
      </c>
      <c r="G707" s="359">
        <v>0</v>
      </c>
      <c r="H707" s="361">
        <v>0</v>
      </c>
      <c r="I707" s="361">
        <v>0</v>
      </c>
    </row>
    <row r="708" spans="1:9">
      <c r="A708" s="359">
        <v>34003</v>
      </c>
      <c r="B708" s="359" t="s">
        <v>544</v>
      </c>
      <c r="C708" s="360">
        <v>340030392003</v>
      </c>
      <c r="D708" s="359">
        <v>0</v>
      </c>
      <c r="E708" s="359">
        <v>449</v>
      </c>
      <c r="F708" s="359">
        <v>0</v>
      </c>
      <c r="G708" s="359">
        <v>0</v>
      </c>
      <c r="H708" s="361">
        <v>0</v>
      </c>
      <c r="I708" s="361">
        <v>0</v>
      </c>
    </row>
    <row r="709" spans="1:9">
      <c r="A709" s="359">
        <v>34003</v>
      </c>
      <c r="B709" s="359" t="s">
        <v>544</v>
      </c>
      <c r="C709" s="360">
        <v>340030392004</v>
      </c>
      <c r="D709" s="359">
        <v>0</v>
      </c>
      <c r="E709" s="359">
        <v>299</v>
      </c>
      <c r="F709" s="359">
        <v>0</v>
      </c>
      <c r="G709" s="359">
        <v>0</v>
      </c>
      <c r="H709" s="361">
        <v>0</v>
      </c>
      <c r="I709" s="361">
        <v>0</v>
      </c>
    </row>
    <row r="710" spans="1:9">
      <c r="A710" s="359">
        <v>34003</v>
      </c>
      <c r="B710" s="359" t="s">
        <v>544</v>
      </c>
      <c r="C710" s="360">
        <v>340030392005</v>
      </c>
      <c r="D710" s="359">
        <v>0</v>
      </c>
      <c r="E710" s="359">
        <v>456</v>
      </c>
      <c r="F710" s="359">
        <v>0</v>
      </c>
      <c r="G710" s="359">
        <v>0</v>
      </c>
      <c r="H710" s="361">
        <v>0</v>
      </c>
      <c r="I710" s="361">
        <v>0</v>
      </c>
    </row>
    <row r="711" spans="1:9">
      <c r="A711" s="359">
        <v>34003</v>
      </c>
      <c r="B711" s="359" t="s">
        <v>544</v>
      </c>
      <c r="C711" s="360">
        <v>340030393001</v>
      </c>
      <c r="D711" s="359">
        <v>1</v>
      </c>
      <c r="E711" s="359">
        <v>476</v>
      </c>
      <c r="F711" s="359">
        <v>0</v>
      </c>
      <c r="G711" s="359">
        <v>0</v>
      </c>
      <c r="H711" s="361">
        <v>12886.12</v>
      </c>
      <c r="I711" s="361">
        <v>12886.12</v>
      </c>
    </row>
    <row r="712" spans="1:9">
      <c r="A712" s="359">
        <v>34003</v>
      </c>
      <c r="B712" s="359" t="s">
        <v>544</v>
      </c>
      <c r="C712" s="360">
        <v>340030393002</v>
      </c>
      <c r="D712" s="359">
        <v>3</v>
      </c>
      <c r="E712" s="359">
        <v>547</v>
      </c>
      <c r="F712" s="359">
        <v>1</v>
      </c>
      <c r="G712" s="359">
        <v>0</v>
      </c>
      <c r="H712" s="361">
        <v>8376.2900000000009</v>
      </c>
      <c r="I712" s="361">
        <v>25128.87</v>
      </c>
    </row>
    <row r="713" spans="1:9">
      <c r="A713" s="359">
        <v>34003</v>
      </c>
      <c r="B713" s="359" t="s">
        <v>544</v>
      </c>
      <c r="C713" s="360">
        <v>340030400011</v>
      </c>
      <c r="D713" s="359">
        <v>0</v>
      </c>
      <c r="E713" s="359">
        <v>367</v>
      </c>
      <c r="F713" s="359">
        <v>0</v>
      </c>
      <c r="G713" s="359">
        <v>0</v>
      </c>
      <c r="H713" s="361">
        <v>0</v>
      </c>
      <c r="I713" s="361">
        <v>0</v>
      </c>
    </row>
    <row r="714" spans="1:9">
      <c r="A714" s="359">
        <v>34003</v>
      </c>
      <c r="B714" s="359" t="s">
        <v>544</v>
      </c>
      <c r="C714" s="360">
        <v>340030400012</v>
      </c>
      <c r="D714" s="359">
        <v>1</v>
      </c>
      <c r="E714" s="359">
        <v>504</v>
      </c>
      <c r="F714" s="359">
        <v>0</v>
      </c>
      <c r="G714" s="359">
        <v>0</v>
      </c>
      <c r="H714" s="361">
        <v>1000</v>
      </c>
      <c r="I714" s="361">
        <v>1000</v>
      </c>
    </row>
    <row r="715" spans="1:9">
      <c r="A715" s="359">
        <v>34003</v>
      </c>
      <c r="B715" s="359" t="s">
        <v>544</v>
      </c>
      <c r="C715" s="360">
        <v>340030400013</v>
      </c>
      <c r="D715" s="359">
        <v>0</v>
      </c>
      <c r="E715" s="359">
        <v>313</v>
      </c>
      <c r="F715" s="359">
        <v>0</v>
      </c>
      <c r="G715" s="359">
        <v>0</v>
      </c>
      <c r="H715" s="361">
        <v>0</v>
      </c>
      <c r="I715" s="361">
        <v>0</v>
      </c>
    </row>
    <row r="716" spans="1:9">
      <c r="A716" s="359">
        <v>34003</v>
      </c>
      <c r="B716" s="359" t="s">
        <v>544</v>
      </c>
      <c r="C716" s="360">
        <v>340030400021</v>
      </c>
      <c r="D716" s="359">
        <v>3</v>
      </c>
      <c r="E716" s="359">
        <v>469</v>
      </c>
      <c r="F716" s="359">
        <v>1</v>
      </c>
      <c r="G716" s="359">
        <v>0</v>
      </c>
      <c r="H716" s="361">
        <v>6545.86</v>
      </c>
      <c r="I716" s="361">
        <v>19637.580000000002</v>
      </c>
    </row>
    <row r="717" spans="1:9">
      <c r="A717" s="359">
        <v>34003</v>
      </c>
      <c r="B717" s="359" t="s">
        <v>544</v>
      </c>
      <c r="C717" s="360">
        <v>340030400022</v>
      </c>
      <c r="D717" s="359">
        <v>0</v>
      </c>
      <c r="E717" s="359">
        <v>441</v>
      </c>
      <c r="F717" s="359">
        <v>0</v>
      </c>
      <c r="G717" s="359">
        <v>0</v>
      </c>
      <c r="H717" s="361">
        <v>0</v>
      </c>
      <c r="I717" s="361">
        <v>0</v>
      </c>
    </row>
    <row r="718" spans="1:9">
      <c r="A718" s="359">
        <v>34003</v>
      </c>
      <c r="B718" s="359" t="s">
        <v>544</v>
      </c>
      <c r="C718" s="360">
        <v>340030400023</v>
      </c>
      <c r="D718" s="359">
        <v>0</v>
      </c>
      <c r="E718" s="359">
        <v>319</v>
      </c>
      <c r="F718" s="359">
        <v>0</v>
      </c>
      <c r="G718" s="359">
        <v>0</v>
      </c>
      <c r="H718" s="361">
        <v>0</v>
      </c>
      <c r="I718" s="361">
        <v>0</v>
      </c>
    </row>
    <row r="719" spans="1:9">
      <c r="A719" s="359">
        <v>34003</v>
      </c>
      <c r="B719" s="359" t="s">
        <v>544</v>
      </c>
      <c r="C719" s="360">
        <v>340030400024</v>
      </c>
      <c r="D719" s="359">
        <v>2</v>
      </c>
      <c r="E719" s="359">
        <v>319</v>
      </c>
      <c r="F719" s="359">
        <v>1</v>
      </c>
      <c r="G719" s="359">
        <v>0</v>
      </c>
      <c r="H719" s="361">
        <v>2838.53</v>
      </c>
      <c r="I719" s="361">
        <v>5677.06</v>
      </c>
    </row>
    <row r="720" spans="1:9">
      <c r="A720" s="359">
        <v>34003</v>
      </c>
      <c r="B720" s="359" t="s">
        <v>544</v>
      </c>
      <c r="C720" s="360">
        <v>340030411001</v>
      </c>
      <c r="D720" s="359">
        <v>0</v>
      </c>
      <c r="E720" s="359">
        <v>99</v>
      </c>
      <c r="F720" s="359">
        <v>0</v>
      </c>
      <c r="G720" s="359">
        <v>0</v>
      </c>
      <c r="H720" s="361">
        <v>0</v>
      </c>
      <c r="I720" s="361">
        <v>0</v>
      </c>
    </row>
    <row r="721" spans="1:9">
      <c r="A721" s="359">
        <v>34003</v>
      </c>
      <c r="B721" s="359" t="s">
        <v>544</v>
      </c>
      <c r="C721" s="360">
        <v>340030411002</v>
      </c>
      <c r="D721" s="359">
        <v>0</v>
      </c>
      <c r="E721" s="359">
        <v>198</v>
      </c>
      <c r="F721" s="359">
        <v>0</v>
      </c>
      <c r="G721" s="359">
        <v>0</v>
      </c>
      <c r="H721" s="361">
        <v>0</v>
      </c>
      <c r="I721" s="361">
        <v>0</v>
      </c>
    </row>
    <row r="722" spans="1:9">
      <c r="A722" s="359">
        <v>34003</v>
      </c>
      <c r="B722" s="359" t="s">
        <v>544</v>
      </c>
      <c r="C722" s="360">
        <v>340030411003</v>
      </c>
      <c r="D722" s="359">
        <v>0</v>
      </c>
      <c r="E722" s="359">
        <v>115</v>
      </c>
      <c r="F722" s="359">
        <v>0</v>
      </c>
      <c r="G722" s="359">
        <v>0</v>
      </c>
      <c r="H722" s="361">
        <v>0</v>
      </c>
      <c r="I722" s="361">
        <v>0</v>
      </c>
    </row>
    <row r="723" spans="1:9">
      <c r="A723" s="359">
        <v>34003</v>
      </c>
      <c r="B723" s="359" t="s">
        <v>544</v>
      </c>
      <c r="C723" s="360">
        <v>340030411004</v>
      </c>
      <c r="D723" s="359">
        <v>0</v>
      </c>
      <c r="E723" s="359">
        <v>228</v>
      </c>
      <c r="F723" s="359">
        <v>0</v>
      </c>
      <c r="G723" s="359">
        <v>0</v>
      </c>
      <c r="H723" s="361">
        <v>0</v>
      </c>
      <c r="I723" s="361">
        <v>0</v>
      </c>
    </row>
    <row r="724" spans="1:9">
      <c r="A724" s="359">
        <v>34003</v>
      </c>
      <c r="B724" s="359" t="s">
        <v>544</v>
      </c>
      <c r="C724" s="360">
        <v>340030411005</v>
      </c>
      <c r="D724" s="359">
        <v>2</v>
      </c>
      <c r="E724" s="359">
        <v>212</v>
      </c>
      <c r="F724" s="359">
        <v>1</v>
      </c>
      <c r="G724" s="359">
        <v>0</v>
      </c>
      <c r="H724" s="361">
        <v>8393.2099999999991</v>
      </c>
      <c r="I724" s="361">
        <v>16786.419999999998</v>
      </c>
    </row>
    <row r="725" spans="1:9">
      <c r="A725" s="359">
        <v>34003</v>
      </c>
      <c r="B725" s="359" t="s">
        <v>544</v>
      </c>
      <c r="C725" s="360">
        <v>340030412001</v>
      </c>
      <c r="D725" s="359">
        <v>0</v>
      </c>
      <c r="E725" s="359">
        <v>210</v>
      </c>
      <c r="F725" s="359">
        <v>0</v>
      </c>
      <c r="G725" s="359">
        <v>0</v>
      </c>
      <c r="H725" s="361">
        <v>0</v>
      </c>
      <c r="I725" s="361">
        <v>0</v>
      </c>
    </row>
    <row r="726" spans="1:9">
      <c r="A726" s="359">
        <v>34003</v>
      </c>
      <c r="B726" s="359" t="s">
        <v>544</v>
      </c>
      <c r="C726" s="360">
        <v>340030412002</v>
      </c>
      <c r="D726" s="359">
        <v>0</v>
      </c>
      <c r="E726" s="359">
        <v>200</v>
      </c>
      <c r="F726" s="359">
        <v>0</v>
      </c>
      <c r="G726" s="359">
        <v>0</v>
      </c>
      <c r="H726" s="361">
        <v>0</v>
      </c>
      <c r="I726" s="361">
        <v>0</v>
      </c>
    </row>
    <row r="727" spans="1:9">
      <c r="A727" s="359">
        <v>34003</v>
      </c>
      <c r="B727" s="359" t="s">
        <v>544</v>
      </c>
      <c r="C727" s="360">
        <v>340030412003</v>
      </c>
      <c r="D727" s="359">
        <v>0</v>
      </c>
      <c r="E727" s="359">
        <v>158</v>
      </c>
      <c r="F727" s="359">
        <v>0</v>
      </c>
      <c r="G727" s="359">
        <v>0</v>
      </c>
      <c r="H727" s="361">
        <v>0</v>
      </c>
      <c r="I727" s="361">
        <v>0</v>
      </c>
    </row>
    <row r="728" spans="1:9">
      <c r="A728" s="359">
        <v>34003</v>
      </c>
      <c r="B728" s="359" t="s">
        <v>544</v>
      </c>
      <c r="C728" s="360">
        <v>340030412004</v>
      </c>
      <c r="D728" s="359">
        <v>0</v>
      </c>
      <c r="E728" s="359">
        <v>189</v>
      </c>
      <c r="F728" s="359">
        <v>0</v>
      </c>
      <c r="G728" s="359">
        <v>0</v>
      </c>
      <c r="H728" s="361">
        <v>0</v>
      </c>
      <c r="I728" s="361">
        <v>0</v>
      </c>
    </row>
    <row r="729" spans="1:9">
      <c r="A729" s="359">
        <v>34003</v>
      </c>
      <c r="B729" s="359" t="s">
        <v>544</v>
      </c>
      <c r="C729" s="360">
        <v>340030413011</v>
      </c>
      <c r="D729" s="359">
        <v>0</v>
      </c>
      <c r="E729" s="359">
        <v>69</v>
      </c>
      <c r="F729" s="359">
        <v>0</v>
      </c>
      <c r="G729" s="359">
        <v>0</v>
      </c>
      <c r="H729" s="361">
        <v>0</v>
      </c>
      <c r="I729" s="361">
        <v>0</v>
      </c>
    </row>
    <row r="730" spans="1:9">
      <c r="A730" s="359">
        <v>34003</v>
      </c>
      <c r="B730" s="359" t="s">
        <v>544</v>
      </c>
      <c r="C730" s="360">
        <v>340030413012</v>
      </c>
      <c r="D730" s="359">
        <v>0</v>
      </c>
      <c r="E730" s="359">
        <v>317</v>
      </c>
      <c r="F730" s="359">
        <v>0</v>
      </c>
      <c r="G730" s="359">
        <v>0</v>
      </c>
      <c r="H730" s="361">
        <v>0</v>
      </c>
      <c r="I730" s="361">
        <v>0</v>
      </c>
    </row>
    <row r="731" spans="1:9">
      <c r="A731" s="359">
        <v>34003</v>
      </c>
      <c r="B731" s="359" t="s">
        <v>544</v>
      </c>
      <c r="C731" s="360">
        <v>340030413013</v>
      </c>
      <c r="D731" s="359">
        <v>0</v>
      </c>
      <c r="E731" s="359">
        <v>381</v>
      </c>
      <c r="F731" s="359">
        <v>0</v>
      </c>
      <c r="G731" s="359">
        <v>0</v>
      </c>
      <c r="H731" s="361">
        <v>0</v>
      </c>
      <c r="I731" s="361">
        <v>0</v>
      </c>
    </row>
    <row r="732" spans="1:9">
      <c r="A732" s="359">
        <v>34003</v>
      </c>
      <c r="B732" s="359" t="s">
        <v>544</v>
      </c>
      <c r="C732" s="360">
        <v>340030413021</v>
      </c>
      <c r="D732" s="359">
        <v>0</v>
      </c>
      <c r="E732" s="359">
        <v>356</v>
      </c>
      <c r="F732" s="359">
        <v>0</v>
      </c>
      <c r="G732" s="359">
        <v>0</v>
      </c>
      <c r="H732" s="361">
        <v>0</v>
      </c>
      <c r="I732" s="361">
        <v>0</v>
      </c>
    </row>
    <row r="733" spans="1:9">
      <c r="A733" s="359">
        <v>34003</v>
      </c>
      <c r="B733" s="359" t="s">
        <v>544</v>
      </c>
      <c r="C733" s="360">
        <v>340030413022</v>
      </c>
      <c r="D733" s="359">
        <v>0</v>
      </c>
      <c r="E733" s="359">
        <v>224</v>
      </c>
      <c r="F733" s="359">
        <v>0</v>
      </c>
      <c r="G733" s="359">
        <v>0</v>
      </c>
      <c r="H733" s="361">
        <v>0</v>
      </c>
      <c r="I733" s="361">
        <v>0</v>
      </c>
    </row>
    <row r="734" spans="1:9">
      <c r="A734" s="359">
        <v>34003</v>
      </c>
      <c r="B734" s="359" t="s">
        <v>544</v>
      </c>
      <c r="C734" s="360">
        <v>340030413023</v>
      </c>
      <c r="D734" s="359">
        <v>0</v>
      </c>
      <c r="E734" s="359">
        <v>146</v>
      </c>
      <c r="F734" s="359">
        <v>0</v>
      </c>
      <c r="G734" s="359">
        <v>0</v>
      </c>
      <c r="H734" s="361">
        <v>0</v>
      </c>
      <c r="I734" s="361">
        <v>0</v>
      </c>
    </row>
    <row r="735" spans="1:9">
      <c r="A735" s="359">
        <v>34003</v>
      </c>
      <c r="B735" s="359" t="s">
        <v>544</v>
      </c>
      <c r="C735" s="360">
        <v>340030421011</v>
      </c>
      <c r="D735" s="359">
        <v>0</v>
      </c>
      <c r="E735" s="359">
        <v>391</v>
      </c>
      <c r="F735" s="359">
        <v>0</v>
      </c>
      <c r="G735" s="359">
        <v>0</v>
      </c>
      <c r="H735" s="361">
        <v>0</v>
      </c>
      <c r="I735" s="361">
        <v>0</v>
      </c>
    </row>
    <row r="736" spans="1:9">
      <c r="A736" s="359">
        <v>34003</v>
      </c>
      <c r="B736" s="359" t="s">
        <v>544</v>
      </c>
      <c r="C736" s="360">
        <v>340030421012</v>
      </c>
      <c r="D736" s="359">
        <v>1</v>
      </c>
      <c r="E736" s="359">
        <v>640</v>
      </c>
      <c r="F736" s="359">
        <v>0</v>
      </c>
      <c r="G736" s="359">
        <v>0</v>
      </c>
      <c r="H736" s="361">
        <v>92414.07</v>
      </c>
      <c r="I736" s="361">
        <v>92414.07</v>
      </c>
    </row>
    <row r="737" spans="1:9">
      <c r="A737" s="359">
        <v>34003</v>
      </c>
      <c r="B737" s="359" t="s">
        <v>544</v>
      </c>
      <c r="C737" s="360">
        <v>340030421021</v>
      </c>
      <c r="D737" s="359">
        <v>0</v>
      </c>
      <c r="E737" s="359">
        <v>379</v>
      </c>
      <c r="F737" s="359">
        <v>0</v>
      </c>
      <c r="G737" s="359">
        <v>0</v>
      </c>
      <c r="H737" s="361">
        <v>0</v>
      </c>
      <c r="I737" s="361">
        <v>0</v>
      </c>
    </row>
    <row r="738" spans="1:9">
      <c r="A738" s="359">
        <v>34003</v>
      </c>
      <c r="B738" s="359" t="s">
        <v>544</v>
      </c>
      <c r="C738" s="360">
        <v>340030421022</v>
      </c>
      <c r="D738" s="359">
        <v>2</v>
      </c>
      <c r="E738" s="359">
        <v>336</v>
      </c>
      <c r="F738" s="359">
        <v>1</v>
      </c>
      <c r="G738" s="359">
        <v>0</v>
      </c>
      <c r="H738" s="361">
        <v>8263.2099999999991</v>
      </c>
      <c r="I738" s="361">
        <v>16526.419999999998</v>
      </c>
    </row>
    <row r="739" spans="1:9">
      <c r="A739" s="359">
        <v>34003</v>
      </c>
      <c r="B739" s="359" t="s">
        <v>544</v>
      </c>
      <c r="C739" s="360">
        <v>340030421023</v>
      </c>
      <c r="D739" s="359">
        <v>0</v>
      </c>
      <c r="E739" s="359">
        <v>327</v>
      </c>
      <c r="F739" s="359">
        <v>0</v>
      </c>
      <c r="G739" s="359">
        <v>0</v>
      </c>
      <c r="H739" s="361">
        <v>0</v>
      </c>
      <c r="I739" s="361">
        <v>0</v>
      </c>
    </row>
    <row r="740" spans="1:9">
      <c r="A740" s="359">
        <v>34003</v>
      </c>
      <c r="B740" s="359" t="s">
        <v>544</v>
      </c>
      <c r="C740" s="360">
        <v>340030421024</v>
      </c>
      <c r="D740" s="359">
        <v>0</v>
      </c>
      <c r="E740" s="359">
        <v>464</v>
      </c>
      <c r="F740" s="359">
        <v>0</v>
      </c>
      <c r="G740" s="359">
        <v>0</v>
      </c>
      <c r="H740" s="361">
        <v>0</v>
      </c>
      <c r="I740" s="361">
        <v>0</v>
      </c>
    </row>
    <row r="741" spans="1:9">
      <c r="A741" s="359">
        <v>34003</v>
      </c>
      <c r="B741" s="359" t="s">
        <v>544</v>
      </c>
      <c r="C741" s="360">
        <v>340030423011</v>
      </c>
      <c r="D741" s="359">
        <v>0</v>
      </c>
      <c r="E741" s="359">
        <v>553</v>
      </c>
      <c r="F741" s="359">
        <v>0</v>
      </c>
      <c r="G741" s="359">
        <v>0</v>
      </c>
      <c r="H741" s="361">
        <v>0</v>
      </c>
      <c r="I741" s="361">
        <v>0</v>
      </c>
    </row>
    <row r="742" spans="1:9">
      <c r="A742" s="359">
        <v>34003</v>
      </c>
      <c r="B742" s="359" t="s">
        <v>544</v>
      </c>
      <c r="C742" s="360">
        <v>340030423012</v>
      </c>
      <c r="D742" s="359">
        <v>0</v>
      </c>
      <c r="E742" s="359">
        <v>477</v>
      </c>
      <c r="F742" s="359">
        <v>0</v>
      </c>
      <c r="G742" s="359">
        <v>0</v>
      </c>
      <c r="H742" s="361">
        <v>0</v>
      </c>
      <c r="I742" s="361">
        <v>0</v>
      </c>
    </row>
    <row r="743" spans="1:9">
      <c r="A743" s="359">
        <v>34003</v>
      </c>
      <c r="B743" s="359" t="s">
        <v>544</v>
      </c>
      <c r="C743" s="360">
        <v>340030423013</v>
      </c>
      <c r="D743" s="359">
        <v>0</v>
      </c>
      <c r="E743" s="359">
        <v>424</v>
      </c>
      <c r="F743" s="359">
        <v>0</v>
      </c>
      <c r="G743" s="359">
        <v>0</v>
      </c>
      <c r="H743" s="361">
        <v>0</v>
      </c>
      <c r="I743" s="361">
        <v>0</v>
      </c>
    </row>
    <row r="744" spans="1:9">
      <c r="A744" s="359">
        <v>34003</v>
      </c>
      <c r="B744" s="359" t="s">
        <v>544</v>
      </c>
      <c r="C744" s="360">
        <v>340030423021</v>
      </c>
      <c r="D744" s="359">
        <v>1</v>
      </c>
      <c r="E744" s="359">
        <v>480</v>
      </c>
      <c r="F744" s="359">
        <v>0</v>
      </c>
      <c r="G744" s="359">
        <v>0</v>
      </c>
      <c r="H744" s="361">
        <v>1207.0899999999999</v>
      </c>
      <c r="I744" s="361">
        <v>1207.0899999999999</v>
      </c>
    </row>
    <row r="745" spans="1:9">
      <c r="A745" s="359">
        <v>34003</v>
      </c>
      <c r="B745" s="359" t="s">
        <v>544</v>
      </c>
      <c r="C745" s="360">
        <v>340030423022</v>
      </c>
      <c r="D745" s="359">
        <v>3</v>
      </c>
      <c r="E745" s="359">
        <v>329</v>
      </c>
      <c r="F745" s="359">
        <v>1</v>
      </c>
      <c r="G745" s="359">
        <v>0</v>
      </c>
      <c r="H745" s="361">
        <v>1000</v>
      </c>
      <c r="I745" s="361">
        <v>3000</v>
      </c>
    </row>
    <row r="746" spans="1:9">
      <c r="A746" s="359">
        <v>34003</v>
      </c>
      <c r="B746" s="359" t="s">
        <v>544</v>
      </c>
      <c r="C746" s="360">
        <v>340030423023</v>
      </c>
      <c r="D746" s="359">
        <v>8</v>
      </c>
      <c r="E746" s="359">
        <v>379</v>
      </c>
      <c r="F746" s="359">
        <v>2</v>
      </c>
      <c r="G746" s="359">
        <v>0</v>
      </c>
      <c r="H746" s="361">
        <v>5981.02</v>
      </c>
      <c r="I746" s="361">
        <v>47848.160000000003</v>
      </c>
    </row>
    <row r="747" spans="1:9">
      <c r="A747" s="359">
        <v>34003</v>
      </c>
      <c r="B747" s="359" t="s">
        <v>544</v>
      </c>
      <c r="C747" s="360">
        <v>340030423024</v>
      </c>
      <c r="D747" s="359">
        <v>0</v>
      </c>
      <c r="E747" s="359">
        <v>442</v>
      </c>
      <c r="F747" s="359">
        <v>0</v>
      </c>
      <c r="G747" s="359">
        <v>0</v>
      </c>
      <c r="H747" s="361">
        <v>0</v>
      </c>
      <c r="I747" s="361">
        <v>0</v>
      </c>
    </row>
    <row r="748" spans="1:9">
      <c r="A748" s="359">
        <v>34003</v>
      </c>
      <c r="B748" s="359" t="s">
        <v>544</v>
      </c>
      <c r="C748" s="360">
        <v>340030424001</v>
      </c>
      <c r="D748" s="359">
        <v>0</v>
      </c>
      <c r="E748" s="359">
        <v>320</v>
      </c>
      <c r="F748" s="359">
        <v>0</v>
      </c>
      <c r="G748" s="359">
        <v>0</v>
      </c>
      <c r="H748" s="361">
        <v>0</v>
      </c>
      <c r="I748" s="361">
        <v>0</v>
      </c>
    </row>
    <row r="749" spans="1:9">
      <c r="A749" s="359">
        <v>34003</v>
      </c>
      <c r="B749" s="359" t="s">
        <v>544</v>
      </c>
      <c r="C749" s="360">
        <v>340030424002</v>
      </c>
      <c r="D749" s="359">
        <v>1</v>
      </c>
      <c r="E749" s="359">
        <v>564</v>
      </c>
      <c r="F749" s="359">
        <v>0</v>
      </c>
      <c r="G749" s="359">
        <v>0</v>
      </c>
      <c r="H749" s="361">
        <v>8263.2099999999991</v>
      </c>
      <c r="I749" s="361">
        <v>8263.2099999999991</v>
      </c>
    </row>
    <row r="750" spans="1:9">
      <c r="A750" s="359">
        <v>34003</v>
      </c>
      <c r="B750" s="359" t="s">
        <v>544</v>
      </c>
      <c r="C750" s="360">
        <v>340030424003</v>
      </c>
      <c r="D750" s="359">
        <v>8</v>
      </c>
      <c r="E750" s="359">
        <v>421</v>
      </c>
      <c r="F750" s="359">
        <v>2</v>
      </c>
      <c r="G750" s="359">
        <v>0</v>
      </c>
      <c r="H750" s="361">
        <v>6925.76</v>
      </c>
      <c r="I750" s="361">
        <v>55406.080000000002</v>
      </c>
    </row>
    <row r="751" spans="1:9">
      <c r="A751" s="359">
        <v>34003</v>
      </c>
      <c r="B751" s="359" t="s">
        <v>544</v>
      </c>
      <c r="C751" s="360">
        <v>340030424004</v>
      </c>
      <c r="D751" s="359">
        <v>1</v>
      </c>
      <c r="E751" s="359">
        <v>312</v>
      </c>
      <c r="F751" s="359">
        <v>0</v>
      </c>
      <c r="G751" s="359">
        <v>0</v>
      </c>
      <c r="H751" s="361">
        <v>1000</v>
      </c>
      <c r="I751" s="361">
        <v>1000</v>
      </c>
    </row>
    <row r="752" spans="1:9">
      <c r="A752" s="359">
        <v>34003</v>
      </c>
      <c r="B752" s="359" t="s">
        <v>544</v>
      </c>
      <c r="C752" s="360">
        <v>340030425001</v>
      </c>
      <c r="D752" s="359">
        <v>3</v>
      </c>
      <c r="E752" s="359">
        <v>563</v>
      </c>
      <c r="F752" s="359">
        <v>1</v>
      </c>
      <c r="G752" s="359">
        <v>0</v>
      </c>
      <c r="H752" s="361">
        <v>1000</v>
      </c>
      <c r="I752" s="361">
        <v>3000</v>
      </c>
    </row>
    <row r="753" spans="1:9">
      <c r="A753" s="359">
        <v>34003</v>
      </c>
      <c r="B753" s="359" t="s">
        <v>544</v>
      </c>
      <c r="C753" s="360">
        <v>340030425002</v>
      </c>
      <c r="D753" s="359">
        <v>16</v>
      </c>
      <c r="E753" s="359">
        <v>527</v>
      </c>
      <c r="F753" s="359">
        <v>3</v>
      </c>
      <c r="G753" s="359">
        <v>0</v>
      </c>
      <c r="H753" s="361">
        <v>5199.58</v>
      </c>
      <c r="I753" s="361">
        <v>83193.279999999999</v>
      </c>
    </row>
    <row r="754" spans="1:9">
      <c r="A754" s="359">
        <v>34003</v>
      </c>
      <c r="B754" s="359" t="s">
        <v>544</v>
      </c>
      <c r="C754" s="360">
        <v>340030425003</v>
      </c>
      <c r="D754" s="359">
        <v>0</v>
      </c>
      <c r="E754" s="359">
        <v>253</v>
      </c>
      <c r="F754" s="359">
        <v>0</v>
      </c>
      <c r="G754" s="359">
        <v>0</v>
      </c>
      <c r="H754" s="361">
        <v>0</v>
      </c>
      <c r="I754" s="361">
        <v>0</v>
      </c>
    </row>
    <row r="755" spans="1:9">
      <c r="A755" s="359">
        <v>34003</v>
      </c>
      <c r="B755" s="359" t="s">
        <v>544</v>
      </c>
      <c r="C755" s="360">
        <v>340030430011</v>
      </c>
      <c r="D755" s="359">
        <v>1</v>
      </c>
      <c r="E755" s="359">
        <v>385</v>
      </c>
      <c r="F755" s="359">
        <v>0</v>
      </c>
      <c r="G755" s="359">
        <v>0</v>
      </c>
      <c r="H755" s="361">
        <v>2128.4</v>
      </c>
      <c r="I755" s="361">
        <v>2128.4</v>
      </c>
    </row>
    <row r="756" spans="1:9">
      <c r="A756" s="359">
        <v>34003</v>
      </c>
      <c r="B756" s="359" t="s">
        <v>544</v>
      </c>
      <c r="C756" s="360">
        <v>340030430012</v>
      </c>
      <c r="D756" s="359">
        <v>0</v>
      </c>
      <c r="E756" s="359">
        <v>562</v>
      </c>
      <c r="F756" s="359">
        <v>0</v>
      </c>
      <c r="G756" s="359">
        <v>0</v>
      </c>
      <c r="H756" s="361">
        <v>0</v>
      </c>
      <c r="I756" s="361">
        <v>0</v>
      </c>
    </row>
    <row r="757" spans="1:9">
      <c r="A757" s="359">
        <v>34003</v>
      </c>
      <c r="B757" s="359" t="s">
        <v>544</v>
      </c>
      <c r="C757" s="360">
        <v>340030430013</v>
      </c>
      <c r="D757" s="359">
        <v>0</v>
      </c>
      <c r="E757" s="359">
        <v>436</v>
      </c>
      <c r="F757" s="359">
        <v>0</v>
      </c>
      <c r="G757" s="359">
        <v>0</v>
      </c>
      <c r="H757" s="361">
        <v>0</v>
      </c>
      <c r="I757" s="361">
        <v>0</v>
      </c>
    </row>
    <row r="758" spans="1:9">
      <c r="A758" s="359">
        <v>34003</v>
      </c>
      <c r="B758" s="359" t="s">
        <v>544</v>
      </c>
      <c r="C758" s="360">
        <v>340030430021</v>
      </c>
      <c r="D758" s="359">
        <v>2</v>
      </c>
      <c r="E758" s="359">
        <v>338</v>
      </c>
      <c r="F758" s="359">
        <v>1</v>
      </c>
      <c r="G758" s="359">
        <v>0</v>
      </c>
      <c r="H758" s="361">
        <v>903.8</v>
      </c>
      <c r="I758" s="361">
        <v>1807.6</v>
      </c>
    </row>
    <row r="759" spans="1:9">
      <c r="A759" s="359">
        <v>34003</v>
      </c>
      <c r="B759" s="359" t="s">
        <v>544</v>
      </c>
      <c r="C759" s="360">
        <v>340030430022</v>
      </c>
      <c r="D759" s="359">
        <v>0</v>
      </c>
      <c r="E759" s="359">
        <v>386</v>
      </c>
      <c r="F759" s="359">
        <v>0</v>
      </c>
      <c r="G759" s="359">
        <v>0</v>
      </c>
      <c r="H759" s="361">
        <v>0</v>
      </c>
      <c r="I759" s="361">
        <v>0</v>
      </c>
    </row>
    <row r="760" spans="1:9">
      <c r="A760" s="359">
        <v>34003</v>
      </c>
      <c r="B760" s="359" t="s">
        <v>544</v>
      </c>
      <c r="C760" s="360">
        <v>340030430023</v>
      </c>
      <c r="D760" s="359">
        <v>0</v>
      </c>
      <c r="E760" s="359">
        <v>284</v>
      </c>
      <c r="F760" s="359">
        <v>0</v>
      </c>
      <c r="G760" s="359">
        <v>0</v>
      </c>
      <c r="H760" s="361">
        <v>0</v>
      </c>
      <c r="I760" s="361">
        <v>0</v>
      </c>
    </row>
    <row r="761" spans="1:9">
      <c r="A761" s="359">
        <v>34003</v>
      </c>
      <c r="B761" s="359" t="s">
        <v>544</v>
      </c>
      <c r="C761" s="360">
        <v>340030430024</v>
      </c>
      <c r="D761" s="359">
        <v>0</v>
      </c>
      <c r="E761" s="359">
        <v>333</v>
      </c>
      <c r="F761" s="359">
        <v>0</v>
      </c>
      <c r="G761" s="359">
        <v>0</v>
      </c>
      <c r="H761" s="361">
        <v>0</v>
      </c>
      <c r="I761" s="361">
        <v>0</v>
      </c>
    </row>
    <row r="762" spans="1:9">
      <c r="A762" s="359">
        <v>34003</v>
      </c>
      <c r="B762" s="359" t="s">
        <v>544</v>
      </c>
      <c r="C762" s="360">
        <v>340030441001</v>
      </c>
      <c r="D762" s="359">
        <v>2</v>
      </c>
      <c r="E762" s="359">
        <v>596</v>
      </c>
      <c r="F762" s="359">
        <v>0</v>
      </c>
      <c r="G762" s="359">
        <v>0</v>
      </c>
      <c r="H762" s="361">
        <v>3536.16</v>
      </c>
      <c r="I762" s="361">
        <v>7072.32</v>
      </c>
    </row>
    <row r="763" spans="1:9">
      <c r="A763" s="359">
        <v>34003</v>
      </c>
      <c r="B763" s="359" t="s">
        <v>544</v>
      </c>
      <c r="C763" s="360">
        <v>340030441002</v>
      </c>
      <c r="D763" s="359">
        <v>4</v>
      </c>
      <c r="E763" s="359">
        <v>312</v>
      </c>
      <c r="F763" s="359">
        <v>1</v>
      </c>
      <c r="G763" s="359">
        <v>0</v>
      </c>
      <c r="H763" s="361">
        <v>915.2</v>
      </c>
      <c r="I763" s="361">
        <v>3660.8</v>
      </c>
    </row>
    <row r="764" spans="1:9">
      <c r="A764" s="359">
        <v>34003</v>
      </c>
      <c r="B764" s="359" t="s">
        <v>544</v>
      </c>
      <c r="C764" s="360">
        <v>340030441003</v>
      </c>
      <c r="D764" s="359">
        <v>1</v>
      </c>
      <c r="E764" s="359">
        <v>373</v>
      </c>
      <c r="F764" s="359">
        <v>0</v>
      </c>
      <c r="G764" s="359">
        <v>0</v>
      </c>
      <c r="H764" s="361">
        <v>1000</v>
      </c>
      <c r="I764" s="361">
        <v>1000</v>
      </c>
    </row>
    <row r="765" spans="1:9">
      <c r="A765" s="359">
        <v>34003</v>
      </c>
      <c r="B765" s="359" t="s">
        <v>544</v>
      </c>
      <c r="C765" s="360">
        <v>340030441004</v>
      </c>
      <c r="D765" s="359">
        <v>0</v>
      </c>
      <c r="E765" s="359">
        <v>689</v>
      </c>
      <c r="F765" s="359">
        <v>0</v>
      </c>
      <c r="G765" s="359">
        <v>0</v>
      </c>
      <c r="H765" s="361">
        <v>0</v>
      </c>
      <c r="I765" s="361">
        <v>0</v>
      </c>
    </row>
    <row r="766" spans="1:9">
      <c r="A766" s="359">
        <v>34003</v>
      </c>
      <c r="B766" s="359" t="s">
        <v>544</v>
      </c>
      <c r="C766" s="360">
        <v>340030442011</v>
      </c>
      <c r="D766" s="359">
        <v>2</v>
      </c>
      <c r="E766" s="359">
        <v>570</v>
      </c>
      <c r="F766" s="359">
        <v>0</v>
      </c>
      <c r="G766" s="359">
        <v>0</v>
      </c>
      <c r="H766" s="361">
        <v>3869.5</v>
      </c>
      <c r="I766" s="361">
        <v>7739</v>
      </c>
    </row>
    <row r="767" spans="1:9">
      <c r="A767" s="359">
        <v>34003</v>
      </c>
      <c r="B767" s="359" t="s">
        <v>544</v>
      </c>
      <c r="C767" s="360">
        <v>340030442012</v>
      </c>
      <c r="D767" s="359">
        <v>0</v>
      </c>
      <c r="E767" s="359">
        <v>332</v>
      </c>
      <c r="F767" s="359">
        <v>0</v>
      </c>
      <c r="G767" s="359">
        <v>0</v>
      </c>
      <c r="H767" s="361">
        <v>0</v>
      </c>
      <c r="I767" s="361">
        <v>0</v>
      </c>
    </row>
    <row r="768" spans="1:9">
      <c r="A768" s="359">
        <v>34003</v>
      </c>
      <c r="B768" s="359" t="s">
        <v>544</v>
      </c>
      <c r="C768" s="360">
        <v>340030442013</v>
      </c>
      <c r="D768" s="359">
        <v>1</v>
      </c>
      <c r="E768" s="359">
        <v>265</v>
      </c>
      <c r="F768" s="359">
        <v>0</v>
      </c>
      <c r="G768" s="359">
        <v>0</v>
      </c>
      <c r="H768" s="361">
        <v>1000</v>
      </c>
      <c r="I768" s="361">
        <v>1000</v>
      </c>
    </row>
    <row r="769" spans="1:9">
      <c r="A769" s="359">
        <v>34003</v>
      </c>
      <c r="B769" s="359" t="s">
        <v>544</v>
      </c>
      <c r="C769" s="360">
        <v>340030442021</v>
      </c>
      <c r="D769" s="359">
        <v>4</v>
      </c>
      <c r="E769" s="359">
        <v>526</v>
      </c>
      <c r="F769" s="359">
        <v>1</v>
      </c>
      <c r="G769" s="359">
        <v>0</v>
      </c>
      <c r="H769" s="361">
        <v>1000</v>
      </c>
      <c r="I769" s="361">
        <v>4000</v>
      </c>
    </row>
    <row r="770" spans="1:9">
      <c r="A770" s="359">
        <v>34003</v>
      </c>
      <c r="B770" s="359" t="s">
        <v>544</v>
      </c>
      <c r="C770" s="360">
        <v>340030442022</v>
      </c>
      <c r="D770" s="359">
        <v>1</v>
      </c>
      <c r="E770" s="359">
        <v>467</v>
      </c>
      <c r="F770" s="359">
        <v>0</v>
      </c>
      <c r="G770" s="359">
        <v>0</v>
      </c>
      <c r="H770" s="361">
        <v>1000</v>
      </c>
      <c r="I770" s="361">
        <v>1000</v>
      </c>
    </row>
    <row r="771" spans="1:9">
      <c r="A771" s="359">
        <v>34003</v>
      </c>
      <c r="B771" s="359" t="s">
        <v>544</v>
      </c>
      <c r="C771" s="360">
        <v>340030442023</v>
      </c>
      <c r="D771" s="359">
        <v>2</v>
      </c>
      <c r="E771" s="359">
        <v>222</v>
      </c>
      <c r="F771" s="359">
        <v>1</v>
      </c>
      <c r="G771" s="359">
        <v>0</v>
      </c>
      <c r="H771" s="361">
        <v>1559.05</v>
      </c>
      <c r="I771" s="361">
        <v>3118.1</v>
      </c>
    </row>
    <row r="772" spans="1:9">
      <c r="A772" s="359">
        <v>34003</v>
      </c>
      <c r="B772" s="359" t="s">
        <v>544</v>
      </c>
      <c r="C772" s="360">
        <v>340030451011</v>
      </c>
      <c r="D772" s="359">
        <v>0</v>
      </c>
      <c r="E772" s="359">
        <v>236</v>
      </c>
      <c r="F772" s="359">
        <v>0</v>
      </c>
      <c r="G772" s="359">
        <v>0</v>
      </c>
      <c r="H772" s="361">
        <v>0</v>
      </c>
      <c r="I772" s="361">
        <v>0</v>
      </c>
    </row>
    <row r="773" spans="1:9">
      <c r="A773" s="359">
        <v>34003</v>
      </c>
      <c r="B773" s="359" t="s">
        <v>544</v>
      </c>
      <c r="C773" s="360">
        <v>340030451012</v>
      </c>
      <c r="D773" s="359">
        <v>0</v>
      </c>
      <c r="E773" s="359">
        <v>255</v>
      </c>
      <c r="F773" s="359">
        <v>0</v>
      </c>
      <c r="G773" s="359">
        <v>0</v>
      </c>
      <c r="H773" s="361">
        <v>0</v>
      </c>
      <c r="I773" s="361">
        <v>0</v>
      </c>
    </row>
    <row r="774" spans="1:9">
      <c r="A774" s="359">
        <v>34003</v>
      </c>
      <c r="B774" s="359" t="s">
        <v>544</v>
      </c>
      <c r="C774" s="360">
        <v>340030451013</v>
      </c>
      <c r="D774" s="359">
        <v>0</v>
      </c>
      <c r="E774" s="359">
        <v>231</v>
      </c>
      <c r="F774" s="359">
        <v>0</v>
      </c>
      <c r="G774" s="359">
        <v>0</v>
      </c>
      <c r="H774" s="361">
        <v>0</v>
      </c>
      <c r="I774" s="361">
        <v>0</v>
      </c>
    </row>
    <row r="775" spans="1:9">
      <c r="A775" s="359">
        <v>34003</v>
      </c>
      <c r="B775" s="359" t="s">
        <v>544</v>
      </c>
      <c r="C775" s="360">
        <v>340030451014</v>
      </c>
      <c r="D775" s="359">
        <v>0</v>
      </c>
      <c r="E775" s="359">
        <v>313</v>
      </c>
      <c r="F775" s="359">
        <v>0</v>
      </c>
      <c r="G775" s="359">
        <v>0</v>
      </c>
      <c r="H775" s="361">
        <v>0</v>
      </c>
      <c r="I775" s="361">
        <v>0</v>
      </c>
    </row>
    <row r="776" spans="1:9">
      <c r="A776" s="359">
        <v>34003</v>
      </c>
      <c r="B776" s="359" t="s">
        <v>544</v>
      </c>
      <c r="C776" s="360">
        <v>340030451021</v>
      </c>
      <c r="D776" s="359">
        <v>0</v>
      </c>
      <c r="E776" s="359">
        <v>258</v>
      </c>
      <c r="F776" s="359">
        <v>0</v>
      </c>
      <c r="G776" s="359">
        <v>0</v>
      </c>
      <c r="H776" s="361">
        <v>0</v>
      </c>
      <c r="I776" s="361">
        <v>0</v>
      </c>
    </row>
    <row r="777" spans="1:9">
      <c r="A777" s="359">
        <v>34003</v>
      </c>
      <c r="B777" s="359" t="s">
        <v>544</v>
      </c>
      <c r="C777" s="360">
        <v>340030451022</v>
      </c>
      <c r="D777" s="359">
        <v>0</v>
      </c>
      <c r="E777" s="359">
        <v>287</v>
      </c>
      <c r="F777" s="359">
        <v>0</v>
      </c>
      <c r="G777" s="359">
        <v>0</v>
      </c>
      <c r="H777" s="361">
        <v>0</v>
      </c>
      <c r="I777" s="361">
        <v>0</v>
      </c>
    </row>
    <row r="778" spans="1:9">
      <c r="A778" s="359">
        <v>34003</v>
      </c>
      <c r="B778" s="359" t="s">
        <v>544</v>
      </c>
      <c r="C778" s="360">
        <v>340030451023</v>
      </c>
      <c r="D778" s="359">
        <v>0</v>
      </c>
      <c r="E778" s="359">
        <v>236</v>
      </c>
      <c r="F778" s="359">
        <v>0</v>
      </c>
      <c r="G778" s="359">
        <v>0</v>
      </c>
      <c r="H778" s="361">
        <v>0</v>
      </c>
      <c r="I778" s="361">
        <v>0</v>
      </c>
    </row>
    <row r="779" spans="1:9">
      <c r="A779" s="359">
        <v>34003</v>
      </c>
      <c r="B779" s="359" t="s">
        <v>544</v>
      </c>
      <c r="C779" s="360">
        <v>340030451024</v>
      </c>
      <c r="D779" s="359">
        <v>0</v>
      </c>
      <c r="E779" s="359">
        <v>133</v>
      </c>
      <c r="F779" s="359">
        <v>0</v>
      </c>
      <c r="G779" s="359">
        <v>0</v>
      </c>
      <c r="H779" s="361">
        <v>0</v>
      </c>
      <c r="I779" s="361">
        <v>0</v>
      </c>
    </row>
    <row r="780" spans="1:9">
      <c r="A780" s="359">
        <v>34003</v>
      </c>
      <c r="B780" s="359" t="s">
        <v>544</v>
      </c>
      <c r="C780" s="360">
        <v>340030452001</v>
      </c>
      <c r="D780" s="359">
        <v>0</v>
      </c>
      <c r="E780" s="359">
        <v>248</v>
      </c>
      <c r="F780" s="359">
        <v>0</v>
      </c>
      <c r="G780" s="359">
        <v>0</v>
      </c>
      <c r="H780" s="361">
        <v>0</v>
      </c>
      <c r="I780" s="361">
        <v>0</v>
      </c>
    </row>
    <row r="781" spans="1:9">
      <c r="A781" s="359">
        <v>34003</v>
      </c>
      <c r="B781" s="359" t="s">
        <v>544</v>
      </c>
      <c r="C781" s="360">
        <v>340030452002</v>
      </c>
      <c r="D781" s="359">
        <v>3</v>
      </c>
      <c r="E781" s="359">
        <v>275</v>
      </c>
      <c r="F781" s="359">
        <v>1</v>
      </c>
      <c r="G781" s="359">
        <v>0</v>
      </c>
      <c r="H781" s="361">
        <v>9559.1</v>
      </c>
      <c r="I781" s="361">
        <v>28677.3</v>
      </c>
    </row>
    <row r="782" spans="1:9">
      <c r="A782" s="359">
        <v>34003</v>
      </c>
      <c r="B782" s="359" t="s">
        <v>544</v>
      </c>
      <c r="C782" s="360">
        <v>340030452003</v>
      </c>
      <c r="D782" s="359">
        <v>0</v>
      </c>
      <c r="E782" s="359">
        <v>245</v>
      </c>
      <c r="F782" s="359">
        <v>0</v>
      </c>
      <c r="G782" s="359">
        <v>0</v>
      </c>
      <c r="H782" s="361">
        <v>0</v>
      </c>
      <c r="I782" s="361">
        <v>0</v>
      </c>
    </row>
    <row r="783" spans="1:9">
      <c r="A783" s="359">
        <v>34003</v>
      </c>
      <c r="B783" s="359" t="s">
        <v>544</v>
      </c>
      <c r="C783" s="360">
        <v>340030452004</v>
      </c>
      <c r="D783" s="359">
        <v>0</v>
      </c>
      <c r="E783" s="359">
        <v>50</v>
      </c>
      <c r="F783" s="359">
        <v>0</v>
      </c>
      <c r="G783" s="359">
        <v>0</v>
      </c>
      <c r="H783" s="361">
        <v>0</v>
      </c>
      <c r="I783" s="361">
        <v>0</v>
      </c>
    </row>
    <row r="784" spans="1:9">
      <c r="A784" s="359">
        <v>34003</v>
      </c>
      <c r="B784" s="359" t="s">
        <v>544</v>
      </c>
      <c r="C784" s="360">
        <v>340030461001</v>
      </c>
      <c r="D784" s="359">
        <v>0</v>
      </c>
      <c r="E784" s="359">
        <v>269</v>
      </c>
      <c r="F784" s="359">
        <v>0</v>
      </c>
      <c r="G784" s="359">
        <v>0</v>
      </c>
      <c r="H784" s="361">
        <v>0</v>
      </c>
      <c r="I784" s="361">
        <v>0</v>
      </c>
    </row>
    <row r="785" spans="1:9">
      <c r="A785" s="359">
        <v>34003</v>
      </c>
      <c r="B785" s="359" t="s">
        <v>544</v>
      </c>
      <c r="C785" s="360">
        <v>340030461002</v>
      </c>
      <c r="D785" s="359">
        <v>0</v>
      </c>
      <c r="E785" s="359">
        <v>210</v>
      </c>
      <c r="F785" s="359">
        <v>0</v>
      </c>
      <c r="G785" s="359">
        <v>0</v>
      </c>
      <c r="H785" s="361">
        <v>0</v>
      </c>
      <c r="I785" s="361">
        <v>0</v>
      </c>
    </row>
    <row r="786" spans="1:9">
      <c r="A786" s="359">
        <v>34003</v>
      </c>
      <c r="B786" s="359" t="s">
        <v>544</v>
      </c>
      <c r="C786" s="360">
        <v>340030461003</v>
      </c>
      <c r="D786" s="359">
        <v>0</v>
      </c>
      <c r="E786" s="359">
        <v>292</v>
      </c>
      <c r="F786" s="359">
        <v>0</v>
      </c>
      <c r="G786" s="359">
        <v>0</v>
      </c>
      <c r="H786" s="361">
        <v>0</v>
      </c>
      <c r="I786" s="361">
        <v>0</v>
      </c>
    </row>
    <row r="787" spans="1:9">
      <c r="A787" s="359">
        <v>34003</v>
      </c>
      <c r="B787" s="359" t="s">
        <v>544</v>
      </c>
      <c r="C787" s="360">
        <v>340030461004</v>
      </c>
      <c r="D787" s="359">
        <v>1</v>
      </c>
      <c r="E787" s="359">
        <v>63</v>
      </c>
      <c r="F787" s="359">
        <v>2</v>
      </c>
      <c r="G787" s="359">
        <v>0</v>
      </c>
      <c r="H787" s="361">
        <v>8263.2099999999991</v>
      </c>
      <c r="I787" s="361">
        <v>8263.2099999999991</v>
      </c>
    </row>
    <row r="788" spans="1:9">
      <c r="A788" s="359">
        <v>34003</v>
      </c>
      <c r="B788" s="359" t="s">
        <v>544</v>
      </c>
      <c r="C788" s="360">
        <v>340030462001</v>
      </c>
      <c r="D788" s="359">
        <v>0</v>
      </c>
      <c r="E788" s="359">
        <v>423</v>
      </c>
      <c r="F788" s="359">
        <v>0</v>
      </c>
      <c r="G788" s="359">
        <v>0</v>
      </c>
      <c r="H788" s="361">
        <v>0</v>
      </c>
      <c r="I788" s="361">
        <v>0</v>
      </c>
    </row>
    <row r="789" spans="1:9">
      <c r="A789" s="359">
        <v>34003</v>
      </c>
      <c r="B789" s="359" t="s">
        <v>544</v>
      </c>
      <c r="C789" s="360">
        <v>340030462002</v>
      </c>
      <c r="D789" s="359">
        <v>0</v>
      </c>
      <c r="E789" s="359">
        <v>227</v>
      </c>
      <c r="F789" s="359">
        <v>0</v>
      </c>
      <c r="G789" s="359">
        <v>0</v>
      </c>
      <c r="H789" s="361">
        <v>0</v>
      </c>
      <c r="I789" s="361">
        <v>0</v>
      </c>
    </row>
    <row r="790" spans="1:9">
      <c r="A790" s="359">
        <v>34003</v>
      </c>
      <c r="B790" s="359" t="s">
        <v>544</v>
      </c>
      <c r="C790" s="360">
        <v>340030462003</v>
      </c>
      <c r="D790" s="359">
        <v>0</v>
      </c>
      <c r="E790" s="359">
        <v>227</v>
      </c>
      <c r="F790" s="359">
        <v>0</v>
      </c>
      <c r="G790" s="359">
        <v>0</v>
      </c>
      <c r="H790" s="361">
        <v>0</v>
      </c>
      <c r="I790" s="361">
        <v>0</v>
      </c>
    </row>
    <row r="791" spans="1:9">
      <c r="A791" s="359">
        <v>34003</v>
      </c>
      <c r="B791" s="359" t="s">
        <v>544</v>
      </c>
      <c r="C791" s="360">
        <v>340030462004</v>
      </c>
      <c r="D791" s="359">
        <v>0</v>
      </c>
      <c r="E791" s="359">
        <v>293</v>
      </c>
      <c r="F791" s="359">
        <v>0</v>
      </c>
      <c r="G791" s="359">
        <v>0</v>
      </c>
      <c r="H791" s="361">
        <v>0</v>
      </c>
      <c r="I791" s="361">
        <v>0</v>
      </c>
    </row>
    <row r="792" spans="1:9">
      <c r="A792" s="359">
        <v>34003</v>
      </c>
      <c r="B792" s="359" t="s">
        <v>544</v>
      </c>
      <c r="C792" s="360">
        <v>340030463001</v>
      </c>
      <c r="D792" s="359">
        <v>0</v>
      </c>
      <c r="E792" s="359">
        <v>172</v>
      </c>
      <c r="F792" s="359">
        <v>0</v>
      </c>
      <c r="G792" s="359">
        <v>0</v>
      </c>
      <c r="H792" s="361">
        <v>0</v>
      </c>
      <c r="I792" s="361">
        <v>0</v>
      </c>
    </row>
    <row r="793" spans="1:9">
      <c r="A793" s="359">
        <v>34003</v>
      </c>
      <c r="B793" s="359" t="s">
        <v>544</v>
      </c>
      <c r="C793" s="360">
        <v>340030463002</v>
      </c>
      <c r="D793" s="359">
        <v>0</v>
      </c>
      <c r="E793" s="359">
        <v>187</v>
      </c>
      <c r="F793" s="359">
        <v>0</v>
      </c>
      <c r="G793" s="359">
        <v>0</v>
      </c>
      <c r="H793" s="361">
        <v>0</v>
      </c>
      <c r="I793" s="361">
        <v>0</v>
      </c>
    </row>
    <row r="794" spans="1:9">
      <c r="A794" s="359">
        <v>34003</v>
      </c>
      <c r="B794" s="359" t="s">
        <v>544</v>
      </c>
      <c r="C794" s="360">
        <v>340030463003</v>
      </c>
      <c r="D794" s="359">
        <v>0</v>
      </c>
      <c r="E794" s="359">
        <v>352</v>
      </c>
      <c r="F794" s="359">
        <v>0</v>
      </c>
      <c r="G794" s="359">
        <v>0</v>
      </c>
      <c r="H794" s="361">
        <v>0</v>
      </c>
      <c r="I794" s="361">
        <v>0</v>
      </c>
    </row>
    <row r="795" spans="1:9">
      <c r="A795" s="359">
        <v>34003</v>
      </c>
      <c r="B795" s="359" t="s">
        <v>544</v>
      </c>
      <c r="C795" s="360">
        <v>340030463004</v>
      </c>
      <c r="D795" s="359">
        <v>0</v>
      </c>
      <c r="E795" s="359">
        <v>267</v>
      </c>
      <c r="F795" s="359">
        <v>0</v>
      </c>
      <c r="G795" s="359">
        <v>0</v>
      </c>
      <c r="H795" s="361">
        <v>0</v>
      </c>
      <c r="I795" s="361">
        <v>0</v>
      </c>
    </row>
    <row r="796" spans="1:9">
      <c r="A796" s="359">
        <v>34003</v>
      </c>
      <c r="B796" s="359" t="s">
        <v>544</v>
      </c>
      <c r="C796" s="360">
        <v>340030471001</v>
      </c>
      <c r="D796" s="359">
        <v>0</v>
      </c>
      <c r="E796" s="359">
        <v>559</v>
      </c>
      <c r="F796" s="359">
        <v>0</v>
      </c>
      <c r="G796" s="359">
        <v>0</v>
      </c>
      <c r="H796" s="361">
        <v>0</v>
      </c>
      <c r="I796" s="361">
        <v>0</v>
      </c>
    </row>
    <row r="797" spans="1:9">
      <c r="A797" s="359">
        <v>34003</v>
      </c>
      <c r="B797" s="359" t="s">
        <v>544</v>
      </c>
      <c r="C797" s="360">
        <v>340030471002</v>
      </c>
      <c r="D797" s="359">
        <v>1</v>
      </c>
      <c r="E797" s="359">
        <v>319</v>
      </c>
      <c r="F797" s="359">
        <v>0</v>
      </c>
      <c r="G797" s="359">
        <v>0</v>
      </c>
      <c r="H797" s="361">
        <v>8263.2099999999991</v>
      </c>
      <c r="I797" s="361">
        <v>8263.2099999999991</v>
      </c>
    </row>
    <row r="798" spans="1:9">
      <c r="A798" s="359">
        <v>34003</v>
      </c>
      <c r="B798" s="359" t="s">
        <v>544</v>
      </c>
      <c r="C798" s="360">
        <v>340030471003</v>
      </c>
      <c r="D798" s="359">
        <v>0</v>
      </c>
      <c r="E798" s="359">
        <v>439</v>
      </c>
      <c r="F798" s="359">
        <v>0</v>
      </c>
      <c r="G798" s="359">
        <v>0</v>
      </c>
      <c r="H798" s="361">
        <v>0</v>
      </c>
      <c r="I798" s="361">
        <v>0</v>
      </c>
    </row>
    <row r="799" spans="1:9">
      <c r="A799" s="359">
        <v>34003</v>
      </c>
      <c r="B799" s="359" t="s">
        <v>544</v>
      </c>
      <c r="C799" s="360">
        <v>340030471004</v>
      </c>
      <c r="D799" s="359">
        <v>0</v>
      </c>
      <c r="E799" s="359">
        <v>331</v>
      </c>
      <c r="F799" s="359">
        <v>0</v>
      </c>
      <c r="G799" s="359">
        <v>0</v>
      </c>
      <c r="H799" s="361">
        <v>0</v>
      </c>
      <c r="I799" s="361">
        <v>0</v>
      </c>
    </row>
    <row r="800" spans="1:9">
      <c r="A800" s="359">
        <v>34003</v>
      </c>
      <c r="B800" s="359" t="s">
        <v>544</v>
      </c>
      <c r="C800" s="360">
        <v>340030471005</v>
      </c>
      <c r="D800" s="359">
        <v>0</v>
      </c>
      <c r="E800" s="359">
        <v>331</v>
      </c>
      <c r="F800" s="359">
        <v>0</v>
      </c>
      <c r="G800" s="359">
        <v>0</v>
      </c>
      <c r="H800" s="361">
        <v>0</v>
      </c>
      <c r="I800" s="361">
        <v>0</v>
      </c>
    </row>
    <row r="801" spans="1:9">
      <c r="A801" s="359">
        <v>34003</v>
      </c>
      <c r="B801" s="359" t="s">
        <v>544</v>
      </c>
      <c r="C801" s="360">
        <v>340030472001</v>
      </c>
      <c r="D801" s="359">
        <v>1</v>
      </c>
      <c r="E801" s="359">
        <v>275</v>
      </c>
      <c r="F801" s="359">
        <v>0</v>
      </c>
      <c r="G801" s="359">
        <v>0</v>
      </c>
      <c r="H801" s="361">
        <v>1254.83</v>
      </c>
      <c r="I801" s="361">
        <v>1254.83</v>
      </c>
    </row>
    <row r="802" spans="1:9">
      <c r="A802" s="359">
        <v>34003</v>
      </c>
      <c r="B802" s="359" t="s">
        <v>544</v>
      </c>
      <c r="C802" s="360">
        <v>340030472002</v>
      </c>
      <c r="D802" s="359">
        <v>0</v>
      </c>
      <c r="E802" s="359">
        <v>345</v>
      </c>
      <c r="F802" s="359">
        <v>0</v>
      </c>
      <c r="G802" s="359">
        <v>0</v>
      </c>
      <c r="H802" s="361">
        <v>0</v>
      </c>
      <c r="I802" s="361">
        <v>0</v>
      </c>
    </row>
    <row r="803" spans="1:9">
      <c r="A803" s="359">
        <v>34003</v>
      </c>
      <c r="B803" s="359" t="s">
        <v>544</v>
      </c>
      <c r="C803" s="360">
        <v>340030472003</v>
      </c>
      <c r="D803" s="359">
        <v>0</v>
      </c>
      <c r="E803" s="359">
        <v>345</v>
      </c>
      <c r="F803" s="359">
        <v>0</v>
      </c>
      <c r="G803" s="359">
        <v>0</v>
      </c>
      <c r="H803" s="361">
        <v>0</v>
      </c>
      <c r="I803" s="361">
        <v>0</v>
      </c>
    </row>
    <row r="804" spans="1:9">
      <c r="A804" s="359">
        <v>34003</v>
      </c>
      <c r="B804" s="359" t="s">
        <v>544</v>
      </c>
      <c r="C804" s="360">
        <v>340030472004</v>
      </c>
      <c r="D804" s="359">
        <v>0</v>
      </c>
      <c r="E804" s="359">
        <v>351</v>
      </c>
      <c r="F804" s="359">
        <v>0</v>
      </c>
      <c r="G804" s="359">
        <v>0</v>
      </c>
      <c r="H804" s="361">
        <v>0</v>
      </c>
      <c r="I804" s="361">
        <v>0</v>
      </c>
    </row>
    <row r="805" spans="1:9">
      <c r="A805" s="359">
        <v>34003</v>
      </c>
      <c r="B805" s="359" t="s">
        <v>544</v>
      </c>
      <c r="C805" s="360">
        <v>340030473001</v>
      </c>
      <c r="D805" s="359">
        <v>0</v>
      </c>
      <c r="E805" s="359">
        <v>340</v>
      </c>
      <c r="F805" s="359">
        <v>0</v>
      </c>
      <c r="G805" s="359">
        <v>0</v>
      </c>
      <c r="H805" s="361">
        <v>0</v>
      </c>
      <c r="I805" s="361">
        <v>0</v>
      </c>
    </row>
    <row r="806" spans="1:9">
      <c r="A806" s="359">
        <v>34003</v>
      </c>
      <c r="B806" s="359" t="s">
        <v>544</v>
      </c>
      <c r="C806" s="360">
        <v>340030473002</v>
      </c>
      <c r="D806" s="359">
        <v>1</v>
      </c>
      <c r="E806" s="359">
        <v>245</v>
      </c>
      <c r="F806" s="359">
        <v>0</v>
      </c>
      <c r="G806" s="359">
        <v>0</v>
      </c>
      <c r="H806" s="361">
        <v>1000</v>
      </c>
      <c r="I806" s="361">
        <v>1000</v>
      </c>
    </row>
    <row r="807" spans="1:9">
      <c r="A807" s="359">
        <v>34003</v>
      </c>
      <c r="B807" s="359" t="s">
        <v>544</v>
      </c>
      <c r="C807" s="360">
        <v>340030473003</v>
      </c>
      <c r="D807" s="359">
        <v>1</v>
      </c>
      <c r="E807" s="359">
        <v>443</v>
      </c>
      <c r="F807" s="359">
        <v>0</v>
      </c>
      <c r="G807" s="359">
        <v>0</v>
      </c>
      <c r="H807" s="361">
        <v>739.28</v>
      </c>
      <c r="I807" s="361">
        <v>739.28</v>
      </c>
    </row>
    <row r="808" spans="1:9">
      <c r="A808" s="359">
        <v>34003</v>
      </c>
      <c r="B808" s="359" t="s">
        <v>544</v>
      </c>
      <c r="C808" s="360">
        <v>340030474001</v>
      </c>
      <c r="D808" s="359">
        <v>1</v>
      </c>
      <c r="E808" s="359">
        <v>374</v>
      </c>
      <c r="F808" s="359">
        <v>0</v>
      </c>
      <c r="G808" s="359">
        <v>0</v>
      </c>
      <c r="H808" s="361">
        <v>10253.84</v>
      </c>
      <c r="I808" s="361">
        <v>10253.84</v>
      </c>
    </row>
    <row r="809" spans="1:9">
      <c r="A809" s="359">
        <v>34003</v>
      </c>
      <c r="B809" s="359" t="s">
        <v>544</v>
      </c>
      <c r="C809" s="360">
        <v>340030474002</v>
      </c>
      <c r="D809" s="359">
        <v>1</v>
      </c>
      <c r="E809" s="359">
        <v>179</v>
      </c>
      <c r="F809" s="359">
        <v>1</v>
      </c>
      <c r="G809" s="359">
        <v>0</v>
      </c>
      <c r="H809" s="361">
        <v>8263.2099999999991</v>
      </c>
      <c r="I809" s="361">
        <v>8263.2099999999991</v>
      </c>
    </row>
    <row r="810" spans="1:9">
      <c r="A810" s="359">
        <v>34003</v>
      </c>
      <c r="B810" s="359" t="s">
        <v>544</v>
      </c>
      <c r="C810" s="360">
        <v>340030474003</v>
      </c>
      <c r="D810" s="359">
        <v>0</v>
      </c>
      <c r="E810" s="359">
        <v>277</v>
      </c>
      <c r="F810" s="359">
        <v>0</v>
      </c>
      <c r="G810" s="359">
        <v>0</v>
      </c>
      <c r="H810" s="361">
        <v>0</v>
      </c>
      <c r="I810" s="361">
        <v>0</v>
      </c>
    </row>
    <row r="811" spans="1:9">
      <c r="A811" s="359">
        <v>34003</v>
      </c>
      <c r="B811" s="359" t="s">
        <v>544</v>
      </c>
      <c r="C811" s="360">
        <v>340030474004</v>
      </c>
      <c r="D811" s="359">
        <v>0</v>
      </c>
      <c r="E811" s="359">
        <v>165</v>
      </c>
      <c r="F811" s="359">
        <v>0</v>
      </c>
      <c r="G811" s="359">
        <v>0</v>
      </c>
      <c r="H811" s="361">
        <v>0</v>
      </c>
      <c r="I811" s="361">
        <v>0</v>
      </c>
    </row>
    <row r="812" spans="1:9">
      <c r="A812" s="359">
        <v>34003</v>
      </c>
      <c r="B812" s="359" t="s">
        <v>544</v>
      </c>
      <c r="C812" s="360">
        <v>340030474005</v>
      </c>
      <c r="D812" s="359">
        <v>0</v>
      </c>
      <c r="E812" s="359">
        <v>386</v>
      </c>
      <c r="F812" s="359">
        <v>0</v>
      </c>
      <c r="G812" s="359">
        <v>0</v>
      </c>
      <c r="H812" s="361">
        <v>0</v>
      </c>
      <c r="I812" s="361">
        <v>0</v>
      </c>
    </row>
    <row r="813" spans="1:9">
      <c r="A813" s="359">
        <v>34003</v>
      </c>
      <c r="B813" s="359" t="s">
        <v>544</v>
      </c>
      <c r="C813" s="360">
        <v>340030475001</v>
      </c>
      <c r="D813" s="359">
        <v>0</v>
      </c>
      <c r="E813" s="359">
        <v>245</v>
      </c>
      <c r="F813" s="359">
        <v>0</v>
      </c>
      <c r="G813" s="359">
        <v>0</v>
      </c>
      <c r="H813" s="361">
        <v>0</v>
      </c>
      <c r="I813" s="361">
        <v>0</v>
      </c>
    </row>
    <row r="814" spans="1:9">
      <c r="A814" s="359">
        <v>34003</v>
      </c>
      <c r="B814" s="359" t="s">
        <v>544</v>
      </c>
      <c r="C814" s="360">
        <v>340030475002</v>
      </c>
      <c r="D814" s="359">
        <v>0</v>
      </c>
      <c r="E814" s="359">
        <v>323</v>
      </c>
      <c r="F814" s="359">
        <v>0</v>
      </c>
      <c r="G814" s="359">
        <v>0</v>
      </c>
      <c r="H814" s="361">
        <v>0</v>
      </c>
      <c r="I814" s="361">
        <v>0</v>
      </c>
    </row>
    <row r="815" spans="1:9">
      <c r="A815" s="359">
        <v>34003</v>
      </c>
      <c r="B815" s="359" t="s">
        <v>544</v>
      </c>
      <c r="C815" s="360">
        <v>340030475003</v>
      </c>
      <c r="D815" s="359">
        <v>0</v>
      </c>
      <c r="E815" s="359">
        <v>546</v>
      </c>
      <c r="F815" s="359">
        <v>0</v>
      </c>
      <c r="G815" s="359">
        <v>0</v>
      </c>
      <c r="H815" s="361">
        <v>0</v>
      </c>
      <c r="I815" s="361">
        <v>0</v>
      </c>
    </row>
    <row r="816" spans="1:9">
      <c r="A816" s="359">
        <v>34003</v>
      </c>
      <c r="B816" s="359" t="s">
        <v>544</v>
      </c>
      <c r="C816" s="360">
        <v>340030475004</v>
      </c>
      <c r="D816" s="359">
        <v>0</v>
      </c>
      <c r="E816" s="359">
        <v>402</v>
      </c>
      <c r="F816" s="359">
        <v>0</v>
      </c>
      <c r="G816" s="359">
        <v>0</v>
      </c>
      <c r="H816" s="361">
        <v>0</v>
      </c>
      <c r="I816" s="361">
        <v>0</v>
      </c>
    </row>
    <row r="817" spans="1:9">
      <c r="A817" s="359">
        <v>34003</v>
      </c>
      <c r="B817" s="359" t="s">
        <v>544</v>
      </c>
      <c r="C817" s="360">
        <v>340030475005</v>
      </c>
      <c r="D817" s="359">
        <v>0</v>
      </c>
      <c r="E817" s="359">
        <v>235</v>
      </c>
      <c r="F817" s="359">
        <v>0</v>
      </c>
      <c r="G817" s="359">
        <v>0</v>
      </c>
      <c r="H817" s="361">
        <v>0</v>
      </c>
      <c r="I817" s="361">
        <v>0</v>
      </c>
    </row>
    <row r="818" spans="1:9">
      <c r="A818" s="359">
        <v>34003</v>
      </c>
      <c r="B818" s="359" t="s">
        <v>544</v>
      </c>
      <c r="C818" s="360">
        <v>340030475006</v>
      </c>
      <c r="D818" s="359">
        <v>0</v>
      </c>
      <c r="E818" s="359">
        <v>323</v>
      </c>
      <c r="F818" s="359">
        <v>0</v>
      </c>
      <c r="G818" s="359">
        <v>0</v>
      </c>
      <c r="H818" s="361">
        <v>0</v>
      </c>
      <c r="I818" s="361">
        <v>0</v>
      </c>
    </row>
    <row r="819" spans="1:9">
      <c r="A819" s="359">
        <v>34003</v>
      </c>
      <c r="B819" s="359" t="s">
        <v>544</v>
      </c>
      <c r="C819" s="360">
        <v>340030481001</v>
      </c>
      <c r="D819" s="359">
        <v>0</v>
      </c>
      <c r="E819" s="359">
        <v>288</v>
      </c>
      <c r="F819" s="359">
        <v>0</v>
      </c>
      <c r="G819" s="359">
        <v>0</v>
      </c>
      <c r="H819" s="361">
        <v>0</v>
      </c>
      <c r="I819" s="361">
        <v>0</v>
      </c>
    </row>
    <row r="820" spans="1:9">
      <c r="A820" s="359">
        <v>34003</v>
      </c>
      <c r="B820" s="359" t="s">
        <v>544</v>
      </c>
      <c r="C820" s="360">
        <v>340030481002</v>
      </c>
      <c r="D820" s="359">
        <v>1</v>
      </c>
      <c r="E820" s="359">
        <v>289</v>
      </c>
      <c r="F820" s="359">
        <v>0</v>
      </c>
      <c r="G820" s="359">
        <v>0</v>
      </c>
      <c r="H820" s="361">
        <v>8263.2099999999991</v>
      </c>
      <c r="I820" s="361">
        <v>8263.2099999999991</v>
      </c>
    </row>
    <row r="821" spans="1:9">
      <c r="A821" s="359">
        <v>34003</v>
      </c>
      <c r="B821" s="359" t="s">
        <v>544</v>
      </c>
      <c r="C821" s="360">
        <v>340030481003</v>
      </c>
      <c r="D821" s="359">
        <v>0</v>
      </c>
      <c r="E821" s="359">
        <v>23</v>
      </c>
      <c r="F821" s="359">
        <v>0</v>
      </c>
      <c r="G821" s="359">
        <v>0</v>
      </c>
      <c r="H821" s="361">
        <v>0</v>
      </c>
      <c r="I821" s="361">
        <v>0</v>
      </c>
    </row>
    <row r="822" spans="1:9">
      <c r="A822" s="359">
        <v>34003</v>
      </c>
      <c r="B822" s="359" t="s">
        <v>544</v>
      </c>
      <c r="C822" s="360">
        <v>340030481004</v>
      </c>
      <c r="D822" s="359">
        <v>0</v>
      </c>
      <c r="E822" s="359">
        <v>258</v>
      </c>
      <c r="F822" s="359">
        <v>0</v>
      </c>
      <c r="G822" s="359">
        <v>0</v>
      </c>
      <c r="H822" s="361">
        <v>0</v>
      </c>
      <c r="I822" s="361">
        <v>0</v>
      </c>
    </row>
    <row r="823" spans="1:9">
      <c r="A823" s="359">
        <v>34003</v>
      </c>
      <c r="B823" s="359" t="s">
        <v>544</v>
      </c>
      <c r="C823" s="360">
        <v>340030482001</v>
      </c>
      <c r="D823" s="359">
        <v>0</v>
      </c>
      <c r="E823" s="359">
        <v>325</v>
      </c>
      <c r="F823" s="359">
        <v>0</v>
      </c>
      <c r="G823" s="359">
        <v>0</v>
      </c>
      <c r="H823" s="361">
        <v>0</v>
      </c>
      <c r="I823" s="361">
        <v>0</v>
      </c>
    </row>
    <row r="824" spans="1:9">
      <c r="A824" s="359">
        <v>34003</v>
      </c>
      <c r="B824" s="359" t="s">
        <v>544</v>
      </c>
      <c r="C824" s="360">
        <v>340030482002</v>
      </c>
      <c r="D824" s="359">
        <v>0</v>
      </c>
      <c r="E824" s="359">
        <v>190</v>
      </c>
      <c r="F824" s="359">
        <v>0</v>
      </c>
      <c r="G824" s="359">
        <v>0</v>
      </c>
      <c r="H824" s="361">
        <v>0</v>
      </c>
      <c r="I824" s="361">
        <v>0</v>
      </c>
    </row>
    <row r="825" spans="1:9">
      <c r="A825" s="359">
        <v>34003</v>
      </c>
      <c r="B825" s="359" t="s">
        <v>544</v>
      </c>
      <c r="C825" s="360">
        <v>340030482003</v>
      </c>
      <c r="D825" s="359">
        <v>0</v>
      </c>
      <c r="E825" s="359">
        <v>381</v>
      </c>
      <c r="F825" s="359">
        <v>0</v>
      </c>
      <c r="G825" s="359">
        <v>0</v>
      </c>
      <c r="H825" s="361">
        <v>0</v>
      </c>
      <c r="I825" s="361">
        <v>0</v>
      </c>
    </row>
    <row r="826" spans="1:9">
      <c r="A826" s="359">
        <v>34003</v>
      </c>
      <c r="B826" s="359" t="s">
        <v>544</v>
      </c>
      <c r="C826" s="360">
        <v>340030482004</v>
      </c>
      <c r="D826" s="359">
        <v>0</v>
      </c>
      <c r="E826" s="359">
        <v>543</v>
      </c>
      <c r="F826" s="359">
        <v>0</v>
      </c>
      <c r="G826" s="359">
        <v>0</v>
      </c>
      <c r="H826" s="361">
        <v>0</v>
      </c>
      <c r="I826" s="361">
        <v>0</v>
      </c>
    </row>
    <row r="827" spans="1:9">
      <c r="A827" s="359">
        <v>34003</v>
      </c>
      <c r="B827" s="359" t="s">
        <v>544</v>
      </c>
      <c r="C827" s="360">
        <v>340030482005</v>
      </c>
      <c r="D827" s="359">
        <v>0</v>
      </c>
      <c r="E827" s="359">
        <v>469</v>
      </c>
      <c r="F827" s="359">
        <v>0</v>
      </c>
      <c r="G827" s="359">
        <v>0</v>
      </c>
      <c r="H827" s="361">
        <v>0</v>
      </c>
      <c r="I827" s="361">
        <v>0</v>
      </c>
    </row>
    <row r="828" spans="1:9">
      <c r="A828" s="359">
        <v>34003</v>
      </c>
      <c r="B828" s="359" t="s">
        <v>544</v>
      </c>
      <c r="C828" s="360">
        <v>340030482006</v>
      </c>
      <c r="D828" s="359">
        <v>0</v>
      </c>
      <c r="E828" s="359">
        <v>275</v>
      </c>
      <c r="F828" s="359">
        <v>0</v>
      </c>
      <c r="G828" s="359">
        <v>0</v>
      </c>
      <c r="H828" s="361">
        <v>0</v>
      </c>
      <c r="I828" s="361">
        <v>0</v>
      </c>
    </row>
    <row r="829" spans="1:9">
      <c r="A829" s="359">
        <v>34003</v>
      </c>
      <c r="B829" s="359" t="s">
        <v>544</v>
      </c>
      <c r="C829" s="360">
        <v>340030482007</v>
      </c>
      <c r="D829" s="359">
        <v>0</v>
      </c>
      <c r="E829" s="359">
        <v>319</v>
      </c>
      <c r="F829" s="359">
        <v>0</v>
      </c>
      <c r="G829" s="359">
        <v>0</v>
      </c>
      <c r="H829" s="361">
        <v>0</v>
      </c>
      <c r="I829" s="361">
        <v>0</v>
      </c>
    </row>
    <row r="830" spans="1:9">
      <c r="A830" s="359">
        <v>34003</v>
      </c>
      <c r="B830" s="359" t="s">
        <v>544</v>
      </c>
      <c r="C830" s="360">
        <v>340030490011</v>
      </c>
      <c r="D830" s="359">
        <v>2</v>
      </c>
      <c r="E830" s="359">
        <v>555</v>
      </c>
      <c r="F830" s="359">
        <v>0</v>
      </c>
      <c r="G830" s="359">
        <v>0</v>
      </c>
      <c r="H830" s="361">
        <v>954.71</v>
      </c>
      <c r="I830" s="361">
        <v>1909.42</v>
      </c>
    </row>
    <row r="831" spans="1:9">
      <c r="A831" s="359">
        <v>34003</v>
      </c>
      <c r="B831" s="359" t="s">
        <v>544</v>
      </c>
      <c r="C831" s="360">
        <v>340030490012</v>
      </c>
      <c r="D831" s="359">
        <v>5</v>
      </c>
      <c r="E831" s="359">
        <v>350</v>
      </c>
      <c r="F831" s="359">
        <v>1</v>
      </c>
      <c r="G831" s="359">
        <v>0</v>
      </c>
      <c r="H831" s="361">
        <v>1000</v>
      </c>
      <c r="I831" s="361">
        <v>5000</v>
      </c>
    </row>
    <row r="832" spans="1:9">
      <c r="A832" s="359">
        <v>34003</v>
      </c>
      <c r="B832" s="359" t="s">
        <v>544</v>
      </c>
      <c r="C832" s="360">
        <v>340030490013</v>
      </c>
      <c r="D832" s="359">
        <v>0</v>
      </c>
      <c r="E832" s="359">
        <v>615</v>
      </c>
      <c r="F832" s="359">
        <v>0</v>
      </c>
      <c r="G832" s="359">
        <v>0</v>
      </c>
      <c r="H832" s="361">
        <v>0</v>
      </c>
      <c r="I832" s="361">
        <v>0</v>
      </c>
    </row>
    <row r="833" spans="1:9">
      <c r="A833" s="359">
        <v>34003</v>
      </c>
      <c r="B833" s="359" t="s">
        <v>544</v>
      </c>
      <c r="C833" s="360">
        <v>340030490021</v>
      </c>
      <c r="D833" s="359">
        <v>1</v>
      </c>
      <c r="E833" s="359">
        <v>222</v>
      </c>
      <c r="F833" s="359">
        <v>0</v>
      </c>
      <c r="G833" s="359">
        <v>0</v>
      </c>
      <c r="H833" s="361">
        <v>936.15</v>
      </c>
      <c r="I833" s="361">
        <v>936.15</v>
      </c>
    </row>
    <row r="834" spans="1:9">
      <c r="A834" s="359">
        <v>34003</v>
      </c>
      <c r="B834" s="359" t="s">
        <v>544</v>
      </c>
      <c r="C834" s="360">
        <v>340030490022</v>
      </c>
      <c r="D834" s="359">
        <v>1</v>
      </c>
      <c r="E834" s="359">
        <v>512</v>
      </c>
      <c r="F834" s="359">
        <v>0</v>
      </c>
      <c r="G834" s="359">
        <v>0</v>
      </c>
      <c r="H834" s="361">
        <v>727.08</v>
      </c>
      <c r="I834" s="361">
        <v>727.08</v>
      </c>
    </row>
    <row r="835" spans="1:9">
      <c r="A835" s="359">
        <v>34003</v>
      </c>
      <c r="B835" s="359" t="s">
        <v>544</v>
      </c>
      <c r="C835" s="360">
        <v>340030490023</v>
      </c>
      <c r="D835" s="359">
        <v>1</v>
      </c>
      <c r="E835" s="359">
        <v>826</v>
      </c>
      <c r="F835" s="359">
        <v>0</v>
      </c>
      <c r="G835" s="359">
        <v>0</v>
      </c>
      <c r="H835" s="361">
        <v>1000</v>
      </c>
      <c r="I835" s="361">
        <v>1000</v>
      </c>
    </row>
    <row r="836" spans="1:9">
      <c r="A836" s="359">
        <v>34003</v>
      </c>
      <c r="B836" s="359" t="s">
        <v>544</v>
      </c>
      <c r="C836" s="360">
        <v>340030500001</v>
      </c>
      <c r="D836" s="359">
        <v>0</v>
      </c>
      <c r="E836" s="359">
        <v>324</v>
      </c>
      <c r="F836" s="359">
        <v>0</v>
      </c>
      <c r="G836" s="359">
        <v>0</v>
      </c>
      <c r="H836" s="361">
        <v>0</v>
      </c>
      <c r="I836" s="361">
        <v>0</v>
      </c>
    </row>
    <row r="837" spans="1:9">
      <c r="A837" s="359">
        <v>34003</v>
      </c>
      <c r="B837" s="359" t="s">
        <v>544</v>
      </c>
      <c r="C837" s="360">
        <v>340030500002</v>
      </c>
      <c r="D837" s="359">
        <v>0</v>
      </c>
      <c r="E837" s="359">
        <v>507</v>
      </c>
      <c r="F837" s="359">
        <v>0</v>
      </c>
      <c r="G837" s="359">
        <v>0</v>
      </c>
      <c r="H837" s="361">
        <v>0</v>
      </c>
      <c r="I837" s="361">
        <v>0</v>
      </c>
    </row>
    <row r="838" spans="1:9">
      <c r="A838" s="359">
        <v>34003</v>
      </c>
      <c r="B838" s="359" t="s">
        <v>544</v>
      </c>
      <c r="C838" s="360">
        <v>340030500003</v>
      </c>
      <c r="D838" s="359">
        <v>2</v>
      </c>
      <c r="E838" s="359">
        <v>413</v>
      </c>
      <c r="F838" s="359">
        <v>0</v>
      </c>
      <c r="G838" s="359">
        <v>0</v>
      </c>
      <c r="H838" s="361">
        <v>7677.08</v>
      </c>
      <c r="I838" s="361">
        <v>15354.16</v>
      </c>
    </row>
    <row r="839" spans="1:9">
      <c r="A839" s="359">
        <v>34003</v>
      </c>
      <c r="B839" s="359" t="s">
        <v>544</v>
      </c>
      <c r="C839" s="360">
        <v>340030500004</v>
      </c>
      <c r="D839" s="359">
        <v>2</v>
      </c>
      <c r="E839" s="359">
        <v>428</v>
      </c>
      <c r="F839" s="359">
        <v>0</v>
      </c>
      <c r="G839" s="359">
        <v>0</v>
      </c>
      <c r="H839" s="361">
        <v>19643.650000000001</v>
      </c>
      <c r="I839" s="361">
        <v>39287.300000000003</v>
      </c>
    </row>
    <row r="840" spans="1:9">
      <c r="A840" s="359">
        <v>34003</v>
      </c>
      <c r="B840" s="359" t="s">
        <v>544</v>
      </c>
      <c r="C840" s="360">
        <v>340030500005</v>
      </c>
      <c r="D840" s="359">
        <v>0</v>
      </c>
      <c r="E840" s="359">
        <v>367</v>
      </c>
      <c r="F840" s="359">
        <v>0</v>
      </c>
      <c r="G840" s="359">
        <v>0</v>
      </c>
      <c r="H840" s="361">
        <v>0</v>
      </c>
      <c r="I840" s="361">
        <v>0</v>
      </c>
    </row>
    <row r="841" spans="1:9">
      <c r="A841" s="359">
        <v>34003</v>
      </c>
      <c r="B841" s="359" t="s">
        <v>544</v>
      </c>
      <c r="C841" s="360">
        <v>340030511001</v>
      </c>
      <c r="D841" s="359">
        <v>0</v>
      </c>
      <c r="E841" s="359">
        <v>350</v>
      </c>
      <c r="F841" s="359">
        <v>0</v>
      </c>
      <c r="G841" s="359">
        <v>0</v>
      </c>
      <c r="H841" s="361">
        <v>0</v>
      </c>
      <c r="I841" s="361">
        <v>0</v>
      </c>
    </row>
    <row r="842" spans="1:9">
      <c r="A842" s="359">
        <v>34003</v>
      </c>
      <c r="B842" s="359" t="s">
        <v>544</v>
      </c>
      <c r="C842" s="360">
        <v>340030511002</v>
      </c>
      <c r="D842" s="359">
        <v>0</v>
      </c>
      <c r="E842" s="359">
        <v>343</v>
      </c>
      <c r="F842" s="359">
        <v>0</v>
      </c>
      <c r="G842" s="359">
        <v>0</v>
      </c>
      <c r="H842" s="361">
        <v>0</v>
      </c>
      <c r="I842" s="361">
        <v>0</v>
      </c>
    </row>
    <row r="843" spans="1:9">
      <c r="A843" s="359">
        <v>34003</v>
      </c>
      <c r="B843" s="359" t="s">
        <v>544</v>
      </c>
      <c r="C843" s="360">
        <v>340030511003</v>
      </c>
      <c r="D843" s="359">
        <v>0</v>
      </c>
      <c r="E843" s="359">
        <v>260</v>
      </c>
      <c r="F843" s="359">
        <v>0</v>
      </c>
      <c r="G843" s="359">
        <v>0</v>
      </c>
      <c r="H843" s="361">
        <v>0</v>
      </c>
      <c r="I843" s="361">
        <v>0</v>
      </c>
    </row>
    <row r="844" spans="1:9">
      <c r="A844" s="359">
        <v>34003</v>
      </c>
      <c r="B844" s="359" t="s">
        <v>544</v>
      </c>
      <c r="C844" s="360">
        <v>340030511004</v>
      </c>
      <c r="D844" s="359">
        <v>0</v>
      </c>
      <c r="E844" s="359">
        <v>59</v>
      </c>
      <c r="F844" s="359">
        <v>0</v>
      </c>
      <c r="G844" s="359">
        <v>0</v>
      </c>
      <c r="H844" s="361">
        <v>0</v>
      </c>
      <c r="I844" s="361">
        <v>0</v>
      </c>
    </row>
    <row r="845" spans="1:9">
      <c r="A845" s="359">
        <v>34003</v>
      </c>
      <c r="B845" s="359" t="s">
        <v>544</v>
      </c>
      <c r="C845" s="360">
        <v>340030511005</v>
      </c>
      <c r="D845" s="359">
        <v>0</v>
      </c>
      <c r="E845" s="359">
        <v>291</v>
      </c>
      <c r="F845" s="359">
        <v>0</v>
      </c>
      <c r="G845" s="359">
        <v>0</v>
      </c>
      <c r="H845" s="361">
        <v>0</v>
      </c>
      <c r="I845" s="361">
        <v>0</v>
      </c>
    </row>
    <row r="846" spans="1:9">
      <c r="A846" s="359">
        <v>34003</v>
      </c>
      <c r="B846" s="359" t="s">
        <v>544</v>
      </c>
      <c r="C846" s="360">
        <v>340030511006</v>
      </c>
      <c r="D846" s="359">
        <v>0</v>
      </c>
      <c r="E846" s="359">
        <v>181</v>
      </c>
      <c r="F846" s="359">
        <v>0</v>
      </c>
      <c r="G846" s="359">
        <v>0</v>
      </c>
      <c r="H846" s="361">
        <v>0</v>
      </c>
      <c r="I846" s="361">
        <v>0</v>
      </c>
    </row>
    <row r="847" spans="1:9">
      <c r="A847" s="359">
        <v>34003</v>
      </c>
      <c r="B847" s="359" t="s">
        <v>544</v>
      </c>
      <c r="C847" s="360">
        <v>340030512001</v>
      </c>
      <c r="D847" s="359">
        <v>0</v>
      </c>
      <c r="E847" s="359">
        <v>519</v>
      </c>
      <c r="F847" s="359">
        <v>0</v>
      </c>
      <c r="G847" s="359">
        <v>0</v>
      </c>
      <c r="H847" s="361">
        <v>0</v>
      </c>
      <c r="I847" s="361">
        <v>0</v>
      </c>
    </row>
    <row r="848" spans="1:9">
      <c r="A848" s="359">
        <v>34003</v>
      </c>
      <c r="B848" s="359" t="s">
        <v>544</v>
      </c>
      <c r="C848" s="360">
        <v>340030512002</v>
      </c>
      <c r="D848" s="359">
        <v>0</v>
      </c>
      <c r="E848" s="359">
        <v>345</v>
      </c>
      <c r="F848" s="359">
        <v>0</v>
      </c>
      <c r="G848" s="359">
        <v>0</v>
      </c>
      <c r="H848" s="361">
        <v>0</v>
      </c>
      <c r="I848" s="361">
        <v>0</v>
      </c>
    </row>
    <row r="849" spans="1:9">
      <c r="A849" s="359">
        <v>34003</v>
      </c>
      <c r="B849" s="359" t="s">
        <v>544</v>
      </c>
      <c r="C849" s="360">
        <v>340030513001</v>
      </c>
      <c r="D849" s="359">
        <v>0</v>
      </c>
      <c r="E849" s="359">
        <v>231</v>
      </c>
      <c r="F849" s="359">
        <v>0</v>
      </c>
      <c r="G849" s="359">
        <v>0</v>
      </c>
      <c r="H849" s="361">
        <v>0</v>
      </c>
      <c r="I849" s="361">
        <v>0</v>
      </c>
    </row>
    <row r="850" spans="1:9">
      <c r="A850" s="359">
        <v>34003</v>
      </c>
      <c r="B850" s="359" t="s">
        <v>544</v>
      </c>
      <c r="C850" s="360">
        <v>340030513002</v>
      </c>
      <c r="D850" s="359">
        <v>0</v>
      </c>
      <c r="E850" s="359">
        <v>133</v>
      </c>
      <c r="F850" s="359">
        <v>0</v>
      </c>
      <c r="G850" s="359">
        <v>0</v>
      </c>
      <c r="H850" s="361">
        <v>0</v>
      </c>
      <c r="I850" s="361">
        <v>0</v>
      </c>
    </row>
    <row r="851" spans="1:9">
      <c r="A851" s="359">
        <v>34003</v>
      </c>
      <c r="B851" s="359" t="s">
        <v>544</v>
      </c>
      <c r="C851" s="360">
        <v>340030513003</v>
      </c>
      <c r="D851" s="359">
        <v>0</v>
      </c>
      <c r="E851" s="359">
        <v>216</v>
      </c>
      <c r="F851" s="359">
        <v>0</v>
      </c>
      <c r="G851" s="359">
        <v>0</v>
      </c>
      <c r="H851" s="361">
        <v>0</v>
      </c>
      <c r="I851" s="361">
        <v>0</v>
      </c>
    </row>
    <row r="852" spans="1:9">
      <c r="A852" s="359">
        <v>34003</v>
      </c>
      <c r="B852" s="359" t="s">
        <v>544</v>
      </c>
      <c r="C852" s="360">
        <v>340030513004</v>
      </c>
      <c r="D852" s="359">
        <v>0</v>
      </c>
      <c r="E852" s="359">
        <v>181</v>
      </c>
      <c r="F852" s="359">
        <v>0</v>
      </c>
      <c r="G852" s="359">
        <v>0</v>
      </c>
      <c r="H852" s="361">
        <v>0</v>
      </c>
      <c r="I852" s="361">
        <v>0</v>
      </c>
    </row>
    <row r="853" spans="1:9">
      <c r="A853" s="359">
        <v>34003</v>
      </c>
      <c r="B853" s="359" t="s">
        <v>544</v>
      </c>
      <c r="C853" s="360">
        <v>340030513005</v>
      </c>
      <c r="D853" s="359">
        <v>0</v>
      </c>
      <c r="E853" s="359">
        <v>172</v>
      </c>
      <c r="F853" s="359">
        <v>0</v>
      </c>
      <c r="G853" s="359">
        <v>0</v>
      </c>
      <c r="H853" s="361">
        <v>0</v>
      </c>
      <c r="I853" s="361">
        <v>0</v>
      </c>
    </row>
    <row r="854" spans="1:9">
      <c r="A854" s="359">
        <v>34003</v>
      </c>
      <c r="B854" s="359" t="s">
        <v>544</v>
      </c>
      <c r="C854" s="360">
        <v>340030513006</v>
      </c>
      <c r="D854" s="359">
        <v>0</v>
      </c>
      <c r="E854" s="359">
        <v>184</v>
      </c>
      <c r="F854" s="359">
        <v>0</v>
      </c>
      <c r="G854" s="359">
        <v>0</v>
      </c>
      <c r="H854" s="361">
        <v>0</v>
      </c>
      <c r="I854" s="361">
        <v>0</v>
      </c>
    </row>
    <row r="855" spans="1:9">
      <c r="A855" s="359">
        <v>34003</v>
      </c>
      <c r="B855" s="359" t="s">
        <v>544</v>
      </c>
      <c r="C855" s="360">
        <v>340030514001</v>
      </c>
      <c r="D855" s="359">
        <v>1</v>
      </c>
      <c r="E855" s="359">
        <v>206</v>
      </c>
      <c r="F855" s="359">
        <v>0</v>
      </c>
      <c r="G855" s="359">
        <v>0</v>
      </c>
      <c r="H855" s="361">
        <v>2150.44</v>
      </c>
      <c r="I855" s="361">
        <v>2150.44</v>
      </c>
    </row>
    <row r="856" spans="1:9">
      <c r="A856" s="359">
        <v>34003</v>
      </c>
      <c r="B856" s="359" t="s">
        <v>544</v>
      </c>
      <c r="C856" s="360">
        <v>340030514002</v>
      </c>
      <c r="D856" s="359">
        <v>0</v>
      </c>
      <c r="E856" s="359">
        <v>379</v>
      </c>
      <c r="F856" s="359">
        <v>0</v>
      </c>
      <c r="G856" s="359">
        <v>0</v>
      </c>
      <c r="H856" s="361">
        <v>0</v>
      </c>
      <c r="I856" s="361">
        <v>0</v>
      </c>
    </row>
    <row r="857" spans="1:9">
      <c r="A857" s="359">
        <v>34003</v>
      </c>
      <c r="B857" s="359" t="s">
        <v>544</v>
      </c>
      <c r="C857" s="360">
        <v>340030514003</v>
      </c>
      <c r="D857" s="359">
        <v>0</v>
      </c>
      <c r="E857" s="359">
        <v>258</v>
      </c>
      <c r="F857" s="359">
        <v>0</v>
      </c>
      <c r="G857" s="359">
        <v>0</v>
      </c>
      <c r="H857" s="361">
        <v>0</v>
      </c>
      <c r="I857" s="361">
        <v>0</v>
      </c>
    </row>
    <row r="858" spans="1:9">
      <c r="A858" s="359">
        <v>34003</v>
      </c>
      <c r="B858" s="359" t="s">
        <v>544</v>
      </c>
      <c r="C858" s="360">
        <v>340030514004</v>
      </c>
      <c r="D858" s="359">
        <v>0</v>
      </c>
      <c r="E858" s="359">
        <v>376</v>
      </c>
      <c r="F858" s="359">
        <v>0</v>
      </c>
      <c r="G858" s="359">
        <v>0</v>
      </c>
      <c r="H858" s="361">
        <v>0</v>
      </c>
      <c r="I858" s="361">
        <v>0</v>
      </c>
    </row>
    <row r="859" spans="1:9">
      <c r="A859" s="359">
        <v>34003</v>
      </c>
      <c r="B859" s="359" t="s">
        <v>544</v>
      </c>
      <c r="C859" s="360">
        <v>340030514005</v>
      </c>
      <c r="D859" s="359">
        <v>0</v>
      </c>
      <c r="E859" s="359">
        <v>268</v>
      </c>
      <c r="F859" s="359">
        <v>0</v>
      </c>
      <c r="G859" s="359">
        <v>0</v>
      </c>
      <c r="H859" s="361">
        <v>0</v>
      </c>
      <c r="I859" s="361">
        <v>0</v>
      </c>
    </row>
    <row r="860" spans="1:9">
      <c r="A860" s="359">
        <v>34003</v>
      </c>
      <c r="B860" s="359" t="s">
        <v>544</v>
      </c>
      <c r="C860" s="360">
        <v>340030521001</v>
      </c>
      <c r="D860" s="359">
        <v>0</v>
      </c>
      <c r="E860" s="359">
        <v>488</v>
      </c>
      <c r="F860" s="359">
        <v>0</v>
      </c>
      <c r="G860" s="359">
        <v>0</v>
      </c>
      <c r="H860" s="361">
        <v>0</v>
      </c>
      <c r="I860" s="361">
        <v>0</v>
      </c>
    </row>
    <row r="861" spans="1:9">
      <c r="A861" s="359">
        <v>34003</v>
      </c>
      <c r="B861" s="359" t="s">
        <v>544</v>
      </c>
      <c r="C861" s="360">
        <v>340030521002</v>
      </c>
      <c r="D861" s="359">
        <v>21</v>
      </c>
      <c r="E861" s="359">
        <v>346</v>
      </c>
      <c r="F861" s="359">
        <v>6</v>
      </c>
      <c r="G861" s="359">
        <v>0</v>
      </c>
      <c r="H861" s="361">
        <v>2970.15</v>
      </c>
      <c r="I861" s="361">
        <v>62373.15</v>
      </c>
    </row>
    <row r="862" spans="1:9">
      <c r="A862" s="359">
        <v>34003</v>
      </c>
      <c r="B862" s="359" t="s">
        <v>544</v>
      </c>
      <c r="C862" s="360">
        <v>340030521003</v>
      </c>
      <c r="D862" s="359">
        <v>0</v>
      </c>
      <c r="E862" s="359">
        <v>497</v>
      </c>
      <c r="F862" s="359">
        <v>0</v>
      </c>
      <c r="G862" s="359">
        <v>0</v>
      </c>
      <c r="H862" s="361">
        <v>0</v>
      </c>
      <c r="I862" s="361">
        <v>0</v>
      </c>
    </row>
    <row r="863" spans="1:9">
      <c r="A863" s="359">
        <v>34003</v>
      </c>
      <c r="B863" s="359" t="s">
        <v>544</v>
      </c>
      <c r="C863" s="360">
        <v>340030521004</v>
      </c>
      <c r="D863" s="359">
        <v>3</v>
      </c>
      <c r="E863" s="359">
        <v>560</v>
      </c>
      <c r="F863" s="359">
        <v>1</v>
      </c>
      <c r="G863" s="359">
        <v>0</v>
      </c>
      <c r="H863" s="361">
        <v>4201.24</v>
      </c>
      <c r="I863" s="361">
        <v>12603.72</v>
      </c>
    </row>
    <row r="864" spans="1:9">
      <c r="A864" s="359">
        <v>34003</v>
      </c>
      <c r="B864" s="359" t="s">
        <v>544</v>
      </c>
      <c r="C864" s="360">
        <v>340030521005</v>
      </c>
      <c r="D864" s="359">
        <v>0</v>
      </c>
      <c r="E864" s="359">
        <v>331</v>
      </c>
      <c r="F864" s="359">
        <v>0</v>
      </c>
      <c r="G864" s="359">
        <v>0</v>
      </c>
      <c r="H864" s="361">
        <v>0</v>
      </c>
      <c r="I864" s="361">
        <v>0</v>
      </c>
    </row>
    <row r="865" spans="1:9">
      <c r="A865" s="359">
        <v>34003</v>
      </c>
      <c r="B865" s="359" t="s">
        <v>544</v>
      </c>
      <c r="C865" s="360">
        <v>340030521006</v>
      </c>
      <c r="D865" s="359">
        <v>1</v>
      </c>
      <c r="E865" s="359">
        <v>322</v>
      </c>
      <c r="F865" s="359">
        <v>0</v>
      </c>
      <c r="G865" s="359">
        <v>0</v>
      </c>
      <c r="H865" s="361">
        <v>1000</v>
      </c>
      <c r="I865" s="361">
        <v>1000</v>
      </c>
    </row>
    <row r="866" spans="1:9">
      <c r="A866" s="359">
        <v>34003</v>
      </c>
      <c r="B866" s="359" t="s">
        <v>544</v>
      </c>
      <c r="C866" s="360">
        <v>340030522001</v>
      </c>
      <c r="D866" s="359">
        <v>1</v>
      </c>
      <c r="E866" s="359">
        <v>565</v>
      </c>
      <c r="F866" s="359">
        <v>0</v>
      </c>
      <c r="G866" s="359">
        <v>0</v>
      </c>
      <c r="H866" s="361">
        <v>8263.2099999999991</v>
      </c>
      <c r="I866" s="361">
        <v>8263.2099999999991</v>
      </c>
    </row>
    <row r="867" spans="1:9">
      <c r="A867" s="359">
        <v>34003</v>
      </c>
      <c r="B867" s="359" t="s">
        <v>544</v>
      </c>
      <c r="C867" s="360">
        <v>340030522002</v>
      </c>
      <c r="D867" s="359">
        <v>1</v>
      </c>
      <c r="E867" s="359">
        <v>275</v>
      </c>
      <c r="F867" s="359">
        <v>0</v>
      </c>
      <c r="G867" s="359">
        <v>0</v>
      </c>
      <c r="H867" s="361">
        <v>1000</v>
      </c>
      <c r="I867" s="361">
        <v>1000</v>
      </c>
    </row>
    <row r="868" spans="1:9">
      <c r="A868" s="359">
        <v>34003</v>
      </c>
      <c r="B868" s="359" t="s">
        <v>544</v>
      </c>
      <c r="C868" s="360">
        <v>340030522003</v>
      </c>
      <c r="D868" s="359">
        <v>4</v>
      </c>
      <c r="E868" s="359">
        <v>210</v>
      </c>
      <c r="F868" s="359">
        <v>2</v>
      </c>
      <c r="G868" s="359">
        <v>0</v>
      </c>
      <c r="H868" s="361">
        <v>51623.25</v>
      </c>
      <c r="I868" s="361">
        <v>206493</v>
      </c>
    </row>
    <row r="869" spans="1:9">
      <c r="A869" s="359">
        <v>34003</v>
      </c>
      <c r="B869" s="359" t="s">
        <v>544</v>
      </c>
      <c r="C869" s="360">
        <v>340030522004</v>
      </c>
      <c r="D869" s="359">
        <v>0</v>
      </c>
      <c r="E869" s="359">
        <v>384</v>
      </c>
      <c r="F869" s="359">
        <v>0</v>
      </c>
      <c r="G869" s="359">
        <v>0</v>
      </c>
      <c r="H869" s="361">
        <v>0</v>
      </c>
      <c r="I869" s="361">
        <v>0</v>
      </c>
    </row>
    <row r="870" spans="1:9">
      <c r="A870" s="359">
        <v>34003</v>
      </c>
      <c r="B870" s="359" t="s">
        <v>544</v>
      </c>
      <c r="C870" s="360">
        <v>340030522005</v>
      </c>
      <c r="D870" s="359">
        <v>2</v>
      </c>
      <c r="E870" s="359">
        <v>293</v>
      </c>
      <c r="F870" s="359">
        <v>1</v>
      </c>
      <c r="G870" s="359">
        <v>0</v>
      </c>
      <c r="H870" s="361">
        <v>1000</v>
      </c>
      <c r="I870" s="361">
        <v>2000</v>
      </c>
    </row>
    <row r="871" spans="1:9">
      <c r="A871" s="359">
        <v>34003</v>
      </c>
      <c r="B871" s="359" t="s">
        <v>544</v>
      </c>
      <c r="C871" s="360">
        <v>340030531001</v>
      </c>
      <c r="D871" s="359">
        <v>2</v>
      </c>
      <c r="E871" s="359">
        <v>456</v>
      </c>
      <c r="F871" s="359">
        <v>0</v>
      </c>
      <c r="G871" s="359">
        <v>0</v>
      </c>
      <c r="H871" s="361">
        <v>919.12</v>
      </c>
      <c r="I871" s="361">
        <v>1838.24</v>
      </c>
    </row>
    <row r="872" spans="1:9">
      <c r="A872" s="359">
        <v>34003</v>
      </c>
      <c r="B872" s="359" t="s">
        <v>544</v>
      </c>
      <c r="C872" s="360">
        <v>340030531002</v>
      </c>
      <c r="D872" s="359">
        <v>0</v>
      </c>
      <c r="E872" s="359">
        <v>423</v>
      </c>
      <c r="F872" s="359">
        <v>0</v>
      </c>
      <c r="G872" s="359">
        <v>0</v>
      </c>
      <c r="H872" s="361">
        <v>0</v>
      </c>
      <c r="I872" s="361">
        <v>0</v>
      </c>
    </row>
    <row r="873" spans="1:9">
      <c r="A873" s="359">
        <v>34003</v>
      </c>
      <c r="B873" s="359" t="s">
        <v>544</v>
      </c>
      <c r="C873" s="360">
        <v>340030531003</v>
      </c>
      <c r="D873" s="359">
        <v>2</v>
      </c>
      <c r="E873" s="359">
        <v>377</v>
      </c>
      <c r="F873" s="359">
        <v>1</v>
      </c>
      <c r="G873" s="359">
        <v>0</v>
      </c>
      <c r="H873" s="361">
        <v>26278.959999999999</v>
      </c>
      <c r="I873" s="361">
        <v>52557.919999999998</v>
      </c>
    </row>
    <row r="874" spans="1:9">
      <c r="A874" s="359">
        <v>34003</v>
      </c>
      <c r="B874" s="359" t="s">
        <v>544</v>
      </c>
      <c r="C874" s="360">
        <v>340030532011</v>
      </c>
      <c r="D874" s="359">
        <v>1</v>
      </c>
      <c r="E874" s="359">
        <v>520</v>
      </c>
      <c r="F874" s="359">
        <v>0</v>
      </c>
      <c r="G874" s="359">
        <v>0</v>
      </c>
      <c r="H874" s="361">
        <v>8263.2099999999991</v>
      </c>
      <c r="I874" s="361">
        <v>8263.2099999999991</v>
      </c>
    </row>
    <row r="875" spans="1:9">
      <c r="A875" s="359">
        <v>34003</v>
      </c>
      <c r="B875" s="359" t="s">
        <v>544</v>
      </c>
      <c r="C875" s="360">
        <v>340030532012</v>
      </c>
      <c r="D875" s="359">
        <v>0</v>
      </c>
      <c r="E875" s="359">
        <v>402</v>
      </c>
      <c r="F875" s="359">
        <v>0</v>
      </c>
      <c r="G875" s="359">
        <v>0</v>
      </c>
      <c r="H875" s="361">
        <v>0</v>
      </c>
      <c r="I875" s="361">
        <v>0</v>
      </c>
    </row>
    <row r="876" spans="1:9">
      <c r="A876" s="359">
        <v>34003</v>
      </c>
      <c r="B876" s="359" t="s">
        <v>544</v>
      </c>
      <c r="C876" s="360">
        <v>340030532013</v>
      </c>
      <c r="D876" s="359">
        <v>6</v>
      </c>
      <c r="E876" s="359">
        <v>589</v>
      </c>
      <c r="F876" s="359">
        <v>1</v>
      </c>
      <c r="G876" s="359">
        <v>0</v>
      </c>
      <c r="H876" s="361">
        <v>7301.69</v>
      </c>
      <c r="I876" s="361">
        <v>43810.14</v>
      </c>
    </row>
    <row r="877" spans="1:9">
      <c r="A877" s="359">
        <v>34003</v>
      </c>
      <c r="B877" s="359" t="s">
        <v>544</v>
      </c>
      <c r="C877" s="360">
        <v>340030532021</v>
      </c>
      <c r="D877" s="359">
        <v>1</v>
      </c>
      <c r="E877" s="359">
        <v>585</v>
      </c>
      <c r="F877" s="359">
        <v>0</v>
      </c>
      <c r="G877" s="359">
        <v>0</v>
      </c>
      <c r="H877" s="361">
        <v>1000</v>
      </c>
      <c r="I877" s="361">
        <v>1000</v>
      </c>
    </row>
    <row r="878" spans="1:9">
      <c r="A878" s="359">
        <v>34003</v>
      </c>
      <c r="B878" s="359" t="s">
        <v>544</v>
      </c>
      <c r="C878" s="360">
        <v>340030532022</v>
      </c>
      <c r="D878" s="359">
        <v>0</v>
      </c>
      <c r="E878" s="359">
        <v>634</v>
      </c>
      <c r="F878" s="359">
        <v>0</v>
      </c>
      <c r="G878" s="359">
        <v>0</v>
      </c>
      <c r="H878" s="361">
        <v>0</v>
      </c>
      <c r="I878" s="361">
        <v>0</v>
      </c>
    </row>
    <row r="879" spans="1:9">
      <c r="A879" s="359">
        <v>34003</v>
      </c>
      <c r="B879" s="359" t="s">
        <v>544</v>
      </c>
      <c r="C879" s="360">
        <v>340030541011</v>
      </c>
      <c r="D879" s="359">
        <v>0</v>
      </c>
      <c r="E879" s="359">
        <v>349</v>
      </c>
      <c r="F879" s="359">
        <v>0</v>
      </c>
      <c r="G879" s="359">
        <v>0</v>
      </c>
      <c r="H879" s="361">
        <v>0</v>
      </c>
      <c r="I879" s="361">
        <v>0</v>
      </c>
    </row>
    <row r="880" spans="1:9">
      <c r="A880" s="359">
        <v>34003</v>
      </c>
      <c r="B880" s="359" t="s">
        <v>544</v>
      </c>
      <c r="C880" s="360">
        <v>340030541012</v>
      </c>
      <c r="D880" s="359">
        <v>0</v>
      </c>
      <c r="E880" s="359">
        <v>288</v>
      </c>
      <c r="F880" s="359">
        <v>0</v>
      </c>
      <c r="G880" s="359">
        <v>0</v>
      </c>
      <c r="H880" s="361">
        <v>0</v>
      </c>
      <c r="I880" s="361">
        <v>0</v>
      </c>
    </row>
    <row r="881" spans="1:9">
      <c r="A881" s="359">
        <v>34003</v>
      </c>
      <c r="B881" s="359" t="s">
        <v>544</v>
      </c>
      <c r="C881" s="360">
        <v>340030541013</v>
      </c>
      <c r="D881" s="359">
        <v>0</v>
      </c>
      <c r="E881" s="359">
        <v>333</v>
      </c>
      <c r="F881" s="359">
        <v>0</v>
      </c>
      <c r="G881" s="359">
        <v>0</v>
      </c>
      <c r="H881" s="361">
        <v>0</v>
      </c>
      <c r="I881" s="361">
        <v>0</v>
      </c>
    </row>
    <row r="882" spans="1:9">
      <c r="A882" s="359">
        <v>34003</v>
      </c>
      <c r="B882" s="359" t="s">
        <v>544</v>
      </c>
      <c r="C882" s="360">
        <v>340030541014</v>
      </c>
      <c r="D882" s="359">
        <v>0</v>
      </c>
      <c r="E882" s="359">
        <v>356</v>
      </c>
      <c r="F882" s="359">
        <v>0</v>
      </c>
      <c r="G882" s="359">
        <v>0</v>
      </c>
      <c r="H882" s="361">
        <v>0</v>
      </c>
      <c r="I882" s="361">
        <v>0</v>
      </c>
    </row>
    <row r="883" spans="1:9">
      <c r="A883" s="359">
        <v>34003</v>
      </c>
      <c r="B883" s="359" t="s">
        <v>544</v>
      </c>
      <c r="C883" s="360">
        <v>340030541021</v>
      </c>
      <c r="D883" s="359">
        <v>0</v>
      </c>
      <c r="E883" s="359">
        <v>444</v>
      </c>
      <c r="F883" s="359">
        <v>0</v>
      </c>
      <c r="G883" s="359">
        <v>0</v>
      </c>
      <c r="H883" s="361">
        <v>0</v>
      </c>
      <c r="I883" s="361">
        <v>0</v>
      </c>
    </row>
    <row r="884" spans="1:9">
      <c r="A884" s="359">
        <v>34003</v>
      </c>
      <c r="B884" s="359" t="s">
        <v>544</v>
      </c>
      <c r="C884" s="360">
        <v>340030541022</v>
      </c>
      <c r="D884" s="359">
        <v>0</v>
      </c>
      <c r="E884" s="359">
        <v>431</v>
      </c>
      <c r="F884" s="359">
        <v>0</v>
      </c>
      <c r="G884" s="359">
        <v>0</v>
      </c>
      <c r="H884" s="361">
        <v>0</v>
      </c>
      <c r="I884" s="361">
        <v>0</v>
      </c>
    </row>
    <row r="885" spans="1:9">
      <c r="A885" s="359">
        <v>34003</v>
      </c>
      <c r="B885" s="359" t="s">
        <v>544</v>
      </c>
      <c r="C885" s="360">
        <v>340030541023</v>
      </c>
      <c r="D885" s="359">
        <v>0</v>
      </c>
      <c r="E885" s="359">
        <v>300</v>
      </c>
      <c r="F885" s="359">
        <v>0</v>
      </c>
      <c r="G885" s="359">
        <v>0</v>
      </c>
      <c r="H885" s="361">
        <v>0</v>
      </c>
      <c r="I885" s="361">
        <v>0</v>
      </c>
    </row>
    <row r="886" spans="1:9">
      <c r="A886" s="359">
        <v>34003</v>
      </c>
      <c r="B886" s="359" t="s">
        <v>544</v>
      </c>
      <c r="C886" s="360">
        <v>340030542001</v>
      </c>
      <c r="D886" s="359">
        <v>0</v>
      </c>
      <c r="E886" s="359">
        <v>258</v>
      </c>
      <c r="F886" s="359">
        <v>0</v>
      </c>
      <c r="G886" s="359">
        <v>0</v>
      </c>
      <c r="H886" s="361">
        <v>0</v>
      </c>
      <c r="I886" s="361">
        <v>0</v>
      </c>
    </row>
    <row r="887" spans="1:9">
      <c r="A887" s="359">
        <v>34003</v>
      </c>
      <c r="B887" s="359" t="s">
        <v>544</v>
      </c>
      <c r="C887" s="360">
        <v>340030542002</v>
      </c>
      <c r="D887" s="359">
        <v>0</v>
      </c>
      <c r="E887" s="359">
        <v>61</v>
      </c>
      <c r="F887" s="359">
        <v>0</v>
      </c>
      <c r="G887" s="359">
        <v>0</v>
      </c>
      <c r="H887" s="361">
        <v>0</v>
      </c>
      <c r="I887" s="361">
        <v>0</v>
      </c>
    </row>
    <row r="888" spans="1:9">
      <c r="A888" s="359">
        <v>34003</v>
      </c>
      <c r="B888" s="359" t="s">
        <v>544</v>
      </c>
      <c r="C888" s="360">
        <v>340030542003</v>
      </c>
      <c r="D888" s="359">
        <v>0</v>
      </c>
      <c r="E888" s="359">
        <v>254</v>
      </c>
      <c r="F888" s="359">
        <v>0</v>
      </c>
      <c r="G888" s="359">
        <v>0</v>
      </c>
      <c r="H888" s="361">
        <v>0</v>
      </c>
      <c r="I888" s="361">
        <v>0</v>
      </c>
    </row>
    <row r="889" spans="1:9">
      <c r="A889" s="359">
        <v>34003</v>
      </c>
      <c r="B889" s="359" t="s">
        <v>544</v>
      </c>
      <c r="C889" s="360">
        <v>340030542004</v>
      </c>
      <c r="D889" s="359">
        <v>0</v>
      </c>
      <c r="E889" s="359">
        <v>356</v>
      </c>
      <c r="F889" s="359">
        <v>0</v>
      </c>
      <c r="G889" s="359">
        <v>0</v>
      </c>
      <c r="H889" s="361">
        <v>0</v>
      </c>
      <c r="I889" s="361">
        <v>0</v>
      </c>
    </row>
    <row r="890" spans="1:9">
      <c r="A890" s="359">
        <v>34003</v>
      </c>
      <c r="B890" s="359" t="s">
        <v>544</v>
      </c>
      <c r="C890" s="360">
        <v>340030542005</v>
      </c>
      <c r="D890" s="359">
        <v>0</v>
      </c>
      <c r="E890" s="359">
        <v>43</v>
      </c>
      <c r="F890" s="359">
        <v>0</v>
      </c>
      <c r="G890" s="359">
        <v>0</v>
      </c>
      <c r="H890" s="361">
        <v>0</v>
      </c>
      <c r="I890" s="361">
        <v>0</v>
      </c>
    </row>
    <row r="891" spans="1:9">
      <c r="A891" s="359">
        <v>34003</v>
      </c>
      <c r="B891" s="359" t="s">
        <v>544</v>
      </c>
      <c r="C891" s="360">
        <v>340030543001</v>
      </c>
      <c r="D891" s="359">
        <v>0</v>
      </c>
      <c r="E891" s="359">
        <v>405</v>
      </c>
      <c r="F891" s="359">
        <v>0</v>
      </c>
      <c r="G891" s="359">
        <v>0</v>
      </c>
      <c r="H891" s="361">
        <v>0</v>
      </c>
      <c r="I891" s="361">
        <v>0</v>
      </c>
    </row>
    <row r="892" spans="1:9">
      <c r="A892" s="359">
        <v>34003</v>
      </c>
      <c r="B892" s="359" t="s">
        <v>544</v>
      </c>
      <c r="C892" s="360">
        <v>340030543002</v>
      </c>
      <c r="D892" s="359">
        <v>0</v>
      </c>
      <c r="E892" s="359">
        <v>433</v>
      </c>
      <c r="F892" s="359">
        <v>0</v>
      </c>
      <c r="G892" s="359">
        <v>0</v>
      </c>
      <c r="H892" s="361">
        <v>0</v>
      </c>
      <c r="I892" s="361">
        <v>0</v>
      </c>
    </row>
    <row r="893" spans="1:9">
      <c r="A893" s="359">
        <v>34003</v>
      </c>
      <c r="B893" s="359" t="s">
        <v>544</v>
      </c>
      <c r="C893" s="360">
        <v>340030543003</v>
      </c>
      <c r="D893" s="359">
        <v>0</v>
      </c>
      <c r="E893" s="359">
        <v>362</v>
      </c>
      <c r="F893" s="359">
        <v>0</v>
      </c>
      <c r="G893" s="359">
        <v>0</v>
      </c>
      <c r="H893" s="361">
        <v>0</v>
      </c>
      <c r="I893" s="361">
        <v>0</v>
      </c>
    </row>
    <row r="894" spans="1:9">
      <c r="A894" s="359">
        <v>34003</v>
      </c>
      <c r="B894" s="359" t="s">
        <v>544</v>
      </c>
      <c r="C894" s="360">
        <v>340030543004</v>
      </c>
      <c r="D894" s="359">
        <v>0</v>
      </c>
      <c r="E894" s="359">
        <v>385</v>
      </c>
      <c r="F894" s="359">
        <v>0</v>
      </c>
      <c r="G894" s="359">
        <v>0</v>
      </c>
      <c r="H894" s="361">
        <v>0</v>
      </c>
      <c r="I894" s="361">
        <v>0</v>
      </c>
    </row>
    <row r="895" spans="1:9">
      <c r="A895" s="359">
        <v>34003</v>
      </c>
      <c r="B895" s="359" t="s">
        <v>544</v>
      </c>
      <c r="C895" s="360">
        <v>340030543005</v>
      </c>
      <c r="D895" s="359">
        <v>0</v>
      </c>
      <c r="E895" s="359">
        <v>303</v>
      </c>
      <c r="F895" s="359">
        <v>0</v>
      </c>
      <c r="G895" s="359">
        <v>0</v>
      </c>
      <c r="H895" s="361">
        <v>0</v>
      </c>
      <c r="I895" s="361">
        <v>0</v>
      </c>
    </row>
    <row r="896" spans="1:9">
      <c r="A896" s="359">
        <v>34003</v>
      </c>
      <c r="B896" s="359" t="s">
        <v>544</v>
      </c>
      <c r="C896" s="360">
        <v>340030543006</v>
      </c>
      <c r="D896" s="359">
        <v>0</v>
      </c>
      <c r="E896" s="359">
        <v>333</v>
      </c>
      <c r="F896" s="359">
        <v>0</v>
      </c>
      <c r="G896" s="359">
        <v>0</v>
      </c>
      <c r="H896" s="361">
        <v>0</v>
      </c>
      <c r="I896" s="361">
        <v>0</v>
      </c>
    </row>
    <row r="897" spans="1:9">
      <c r="A897" s="359">
        <v>34003</v>
      </c>
      <c r="B897" s="359" t="s">
        <v>544</v>
      </c>
      <c r="C897" s="360">
        <v>340030544001</v>
      </c>
      <c r="D897" s="359">
        <v>0</v>
      </c>
      <c r="E897" s="359">
        <v>261</v>
      </c>
      <c r="F897" s="359">
        <v>0</v>
      </c>
      <c r="G897" s="359">
        <v>0</v>
      </c>
      <c r="H897" s="361">
        <v>0</v>
      </c>
      <c r="I897" s="361">
        <v>0</v>
      </c>
    </row>
    <row r="898" spans="1:9">
      <c r="A898" s="359">
        <v>34003</v>
      </c>
      <c r="B898" s="359" t="s">
        <v>544</v>
      </c>
      <c r="C898" s="360">
        <v>340030544002</v>
      </c>
      <c r="D898" s="359">
        <v>0</v>
      </c>
      <c r="E898" s="359">
        <v>276</v>
      </c>
      <c r="F898" s="359">
        <v>0</v>
      </c>
      <c r="G898" s="359">
        <v>0</v>
      </c>
      <c r="H898" s="361">
        <v>0</v>
      </c>
      <c r="I898" s="361">
        <v>0</v>
      </c>
    </row>
    <row r="899" spans="1:9">
      <c r="A899" s="359">
        <v>34003</v>
      </c>
      <c r="B899" s="359" t="s">
        <v>544</v>
      </c>
      <c r="C899" s="360">
        <v>340030544003</v>
      </c>
      <c r="D899" s="359">
        <v>0</v>
      </c>
      <c r="E899" s="359">
        <v>10</v>
      </c>
      <c r="F899" s="359">
        <v>0</v>
      </c>
      <c r="G899" s="359">
        <v>0</v>
      </c>
      <c r="H899" s="361">
        <v>0</v>
      </c>
      <c r="I899" s="361">
        <v>0</v>
      </c>
    </row>
    <row r="900" spans="1:9">
      <c r="A900" s="359">
        <v>34003</v>
      </c>
      <c r="B900" s="359" t="s">
        <v>544</v>
      </c>
      <c r="C900" s="360">
        <v>340030544004</v>
      </c>
      <c r="D900" s="359">
        <v>0</v>
      </c>
      <c r="E900" s="359">
        <v>286</v>
      </c>
      <c r="F900" s="359">
        <v>0</v>
      </c>
      <c r="G900" s="359">
        <v>0</v>
      </c>
      <c r="H900" s="361">
        <v>0</v>
      </c>
      <c r="I900" s="361">
        <v>0</v>
      </c>
    </row>
    <row r="901" spans="1:9">
      <c r="A901" s="359">
        <v>34003</v>
      </c>
      <c r="B901" s="359" t="s">
        <v>544</v>
      </c>
      <c r="C901" s="360">
        <v>340030544005</v>
      </c>
      <c r="D901" s="359">
        <v>0</v>
      </c>
      <c r="E901" s="359">
        <v>219</v>
      </c>
      <c r="F901" s="359">
        <v>0</v>
      </c>
      <c r="G901" s="359">
        <v>0</v>
      </c>
      <c r="H901" s="361">
        <v>0</v>
      </c>
      <c r="I901" s="361">
        <v>0</v>
      </c>
    </row>
    <row r="902" spans="1:9">
      <c r="A902" s="359">
        <v>34003</v>
      </c>
      <c r="B902" s="359" t="s">
        <v>544</v>
      </c>
      <c r="C902" s="360">
        <v>340030544006</v>
      </c>
      <c r="D902" s="359">
        <v>0</v>
      </c>
      <c r="E902" s="359">
        <v>278</v>
      </c>
      <c r="F902" s="359">
        <v>0</v>
      </c>
      <c r="G902" s="359">
        <v>0</v>
      </c>
      <c r="H902" s="361">
        <v>0</v>
      </c>
      <c r="I902" s="361">
        <v>0</v>
      </c>
    </row>
    <row r="903" spans="1:9">
      <c r="A903" s="359">
        <v>34003</v>
      </c>
      <c r="B903" s="359" t="s">
        <v>544</v>
      </c>
      <c r="C903" s="360">
        <v>340030544007</v>
      </c>
      <c r="D903" s="359">
        <v>1</v>
      </c>
      <c r="E903" s="359">
        <v>536</v>
      </c>
      <c r="F903" s="359">
        <v>0</v>
      </c>
      <c r="G903" s="359">
        <v>0</v>
      </c>
      <c r="H903" s="361">
        <v>8263.2099999999991</v>
      </c>
      <c r="I903" s="361">
        <v>8263.2099999999991</v>
      </c>
    </row>
    <row r="904" spans="1:9">
      <c r="A904" s="359">
        <v>34003</v>
      </c>
      <c r="B904" s="359" t="s">
        <v>544</v>
      </c>
      <c r="C904" s="360">
        <v>340030545001</v>
      </c>
      <c r="D904" s="359">
        <v>0</v>
      </c>
      <c r="E904" s="359">
        <v>262</v>
      </c>
      <c r="F904" s="359">
        <v>0</v>
      </c>
      <c r="G904" s="359">
        <v>0</v>
      </c>
      <c r="H904" s="361">
        <v>0</v>
      </c>
      <c r="I904" s="361">
        <v>0</v>
      </c>
    </row>
    <row r="905" spans="1:9">
      <c r="A905" s="359">
        <v>34003</v>
      </c>
      <c r="B905" s="359" t="s">
        <v>544</v>
      </c>
      <c r="C905" s="360">
        <v>340030545002</v>
      </c>
      <c r="D905" s="359">
        <v>1</v>
      </c>
      <c r="E905" s="359">
        <v>449</v>
      </c>
      <c r="F905" s="359">
        <v>0</v>
      </c>
      <c r="G905" s="359">
        <v>0</v>
      </c>
      <c r="H905" s="361">
        <v>10170.879999999999</v>
      </c>
      <c r="I905" s="361">
        <v>10170.879999999999</v>
      </c>
    </row>
    <row r="906" spans="1:9">
      <c r="A906" s="359">
        <v>34003</v>
      </c>
      <c r="B906" s="359" t="s">
        <v>544</v>
      </c>
      <c r="C906" s="360">
        <v>340030545003</v>
      </c>
      <c r="D906" s="359">
        <v>0</v>
      </c>
      <c r="E906" s="359">
        <v>417</v>
      </c>
      <c r="F906" s="359">
        <v>0</v>
      </c>
      <c r="G906" s="359">
        <v>0</v>
      </c>
      <c r="H906" s="361">
        <v>0</v>
      </c>
      <c r="I906" s="361">
        <v>0</v>
      </c>
    </row>
    <row r="907" spans="1:9">
      <c r="A907" s="359">
        <v>34003</v>
      </c>
      <c r="B907" s="359" t="s">
        <v>544</v>
      </c>
      <c r="C907" s="360">
        <v>340030545004</v>
      </c>
      <c r="D907" s="359">
        <v>0</v>
      </c>
      <c r="E907" s="359">
        <v>339</v>
      </c>
      <c r="F907" s="359">
        <v>0</v>
      </c>
      <c r="G907" s="359">
        <v>0</v>
      </c>
      <c r="H907" s="361">
        <v>0</v>
      </c>
      <c r="I907" s="361">
        <v>0</v>
      </c>
    </row>
    <row r="908" spans="1:9">
      <c r="A908" s="359">
        <v>34003</v>
      </c>
      <c r="B908" s="359" t="s">
        <v>544</v>
      </c>
      <c r="C908" s="360">
        <v>340030546011</v>
      </c>
      <c r="D908" s="359">
        <v>1</v>
      </c>
      <c r="E908" s="359">
        <v>169</v>
      </c>
      <c r="F908" s="359">
        <v>1</v>
      </c>
      <c r="G908" s="359">
        <v>0</v>
      </c>
      <c r="H908" s="361">
        <v>24111.78</v>
      </c>
      <c r="I908" s="361">
        <v>24111.78</v>
      </c>
    </row>
    <row r="909" spans="1:9">
      <c r="A909" s="359">
        <v>34003</v>
      </c>
      <c r="B909" s="359" t="s">
        <v>544</v>
      </c>
      <c r="C909" s="360">
        <v>340030546012</v>
      </c>
      <c r="D909" s="359">
        <v>0</v>
      </c>
      <c r="E909" s="359">
        <v>295</v>
      </c>
      <c r="F909" s="359">
        <v>0</v>
      </c>
      <c r="G909" s="359">
        <v>0</v>
      </c>
      <c r="H909" s="361">
        <v>0</v>
      </c>
      <c r="I909" s="361">
        <v>0</v>
      </c>
    </row>
    <row r="910" spans="1:9">
      <c r="A910" s="359">
        <v>34003</v>
      </c>
      <c r="B910" s="359" t="s">
        <v>544</v>
      </c>
      <c r="C910" s="360">
        <v>340030546013</v>
      </c>
      <c r="D910" s="359">
        <v>0</v>
      </c>
      <c r="E910" s="359">
        <v>330</v>
      </c>
      <c r="F910" s="359">
        <v>0</v>
      </c>
      <c r="G910" s="359">
        <v>0</v>
      </c>
      <c r="H910" s="361">
        <v>0</v>
      </c>
      <c r="I910" s="361">
        <v>0</v>
      </c>
    </row>
    <row r="911" spans="1:9">
      <c r="A911" s="359">
        <v>34003</v>
      </c>
      <c r="B911" s="359" t="s">
        <v>544</v>
      </c>
      <c r="C911" s="360">
        <v>340030546021</v>
      </c>
      <c r="D911" s="359">
        <v>0</v>
      </c>
      <c r="E911" s="359">
        <v>523</v>
      </c>
      <c r="F911" s="359">
        <v>0</v>
      </c>
      <c r="G911" s="359">
        <v>0</v>
      </c>
      <c r="H911" s="361">
        <v>0</v>
      </c>
      <c r="I911" s="361">
        <v>0</v>
      </c>
    </row>
    <row r="912" spans="1:9">
      <c r="A912" s="359">
        <v>34003</v>
      </c>
      <c r="B912" s="359" t="s">
        <v>544</v>
      </c>
      <c r="C912" s="360">
        <v>340030546022</v>
      </c>
      <c r="D912" s="359">
        <v>2</v>
      </c>
      <c r="E912" s="359">
        <v>361</v>
      </c>
      <c r="F912" s="359">
        <v>1</v>
      </c>
      <c r="G912" s="359">
        <v>0</v>
      </c>
      <c r="H912" s="361">
        <v>4658.22</v>
      </c>
      <c r="I912" s="361">
        <v>9316.44</v>
      </c>
    </row>
    <row r="913" spans="1:9">
      <c r="A913" s="359">
        <v>34003</v>
      </c>
      <c r="B913" s="359" t="s">
        <v>544</v>
      </c>
      <c r="C913" s="360">
        <v>340030546023</v>
      </c>
      <c r="D913" s="359">
        <v>0</v>
      </c>
      <c r="E913" s="359">
        <v>288</v>
      </c>
      <c r="F913" s="359">
        <v>0</v>
      </c>
      <c r="G913" s="359">
        <v>0</v>
      </c>
      <c r="H913" s="361">
        <v>0</v>
      </c>
      <c r="I913" s="361">
        <v>0</v>
      </c>
    </row>
    <row r="914" spans="1:9">
      <c r="A914" s="359">
        <v>34003</v>
      </c>
      <c r="B914" s="359" t="s">
        <v>544</v>
      </c>
      <c r="C914" s="360">
        <v>340030546024</v>
      </c>
      <c r="D914" s="359">
        <v>0</v>
      </c>
      <c r="E914" s="359">
        <v>290</v>
      </c>
      <c r="F914" s="359">
        <v>0</v>
      </c>
      <c r="G914" s="359">
        <v>0</v>
      </c>
      <c r="H914" s="361">
        <v>0</v>
      </c>
      <c r="I914" s="361">
        <v>0</v>
      </c>
    </row>
    <row r="915" spans="1:9">
      <c r="A915" s="359">
        <v>34003</v>
      </c>
      <c r="B915" s="359" t="s">
        <v>544</v>
      </c>
      <c r="C915" s="360">
        <v>340030551001</v>
      </c>
      <c r="D915" s="359">
        <v>2</v>
      </c>
      <c r="E915" s="359">
        <v>364</v>
      </c>
      <c r="F915" s="359">
        <v>1</v>
      </c>
      <c r="G915" s="359">
        <v>0</v>
      </c>
      <c r="H915" s="361">
        <v>6894.71</v>
      </c>
      <c r="I915" s="361">
        <v>13789.42</v>
      </c>
    </row>
    <row r="916" spans="1:9">
      <c r="A916" s="359">
        <v>34003</v>
      </c>
      <c r="B916" s="359" t="s">
        <v>544</v>
      </c>
      <c r="C916" s="360">
        <v>340030551002</v>
      </c>
      <c r="D916" s="359">
        <v>0</v>
      </c>
      <c r="E916" s="359">
        <v>307</v>
      </c>
      <c r="F916" s="359">
        <v>0</v>
      </c>
      <c r="G916" s="359">
        <v>0</v>
      </c>
      <c r="H916" s="361">
        <v>0</v>
      </c>
      <c r="I916" s="361">
        <v>0</v>
      </c>
    </row>
    <row r="917" spans="1:9">
      <c r="A917" s="359">
        <v>34003</v>
      </c>
      <c r="B917" s="359" t="s">
        <v>544</v>
      </c>
      <c r="C917" s="360">
        <v>340030551003</v>
      </c>
      <c r="D917" s="359">
        <v>0</v>
      </c>
      <c r="E917" s="359">
        <v>287</v>
      </c>
      <c r="F917" s="359">
        <v>0</v>
      </c>
      <c r="G917" s="359">
        <v>0</v>
      </c>
      <c r="H917" s="361">
        <v>0</v>
      </c>
      <c r="I917" s="361">
        <v>0</v>
      </c>
    </row>
    <row r="918" spans="1:9">
      <c r="A918" s="359">
        <v>34003</v>
      </c>
      <c r="B918" s="359" t="s">
        <v>544</v>
      </c>
      <c r="C918" s="360">
        <v>340030551004</v>
      </c>
      <c r="D918" s="359">
        <v>0</v>
      </c>
      <c r="E918" s="359">
        <v>431</v>
      </c>
      <c r="F918" s="359">
        <v>0</v>
      </c>
      <c r="G918" s="359">
        <v>0</v>
      </c>
      <c r="H918" s="361">
        <v>0</v>
      </c>
      <c r="I918" s="361">
        <v>0</v>
      </c>
    </row>
    <row r="919" spans="1:9">
      <c r="A919" s="359">
        <v>34003</v>
      </c>
      <c r="B919" s="359" t="s">
        <v>544</v>
      </c>
      <c r="C919" s="360">
        <v>340030551005</v>
      </c>
      <c r="D919" s="359">
        <v>0</v>
      </c>
      <c r="E919" s="359">
        <v>301</v>
      </c>
      <c r="F919" s="359">
        <v>0</v>
      </c>
      <c r="G919" s="359">
        <v>0</v>
      </c>
      <c r="H919" s="361">
        <v>0</v>
      </c>
      <c r="I919" s="361">
        <v>0</v>
      </c>
    </row>
    <row r="920" spans="1:9">
      <c r="A920" s="359">
        <v>34003</v>
      </c>
      <c r="B920" s="359" t="s">
        <v>544</v>
      </c>
      <c r="C920" s="360">
        <v>340030551006</v>
      </c>
      <c r="D920" s="359">
        <v>0</v>
      </c>
      <c r="E920" s="359">
        <v>399</v>
      </c>
      <c r="F920" s="359">
        <v>0</v>
      </c>
      <c r="G920" s="359">
        <v>0</v>
      </c>
      <c r="H920" s="361">
        <v>0</v>
      </c>
      <c r="I920" s="361">
        <v>0</v>
      </c>
    </row>
    <row r="921" spans="1:9">
      <c r="A921" s="359">
        <v>34003</v>
      </c>
      <c r="B921" s="359" t="s">
        <v>544</v>
      </c>
      <c r="C921" s="360">
        <v>340030552011</v>
      </c>
      <c r="D921" s="359">
        <v>0</v>
      </c>
      <c r="E921" s="359">
        <v>356</v>
      </c>
      <c r="F921" s="359">
        <v>0</v>
      </c>
      <c r="G921" s="359">
        <v>0</v>
      </c>
      <c r="H921" s="361">
        <v>0</v>
      </c>
      <c r="I921" s="361">
        <v>0</v>
      </c>
    </row>
    <row r="922" spans="1:9">
      <c r="A922" s="359">
        <v>34003</v>
      </c>
      <c r="B922" s="359" t="s">
        <v>544</v>
      </c>
      <c r="C922" s="360">
        <v>340030552012</v>
      </c>
      <c r="D922" s="359">
        <v>0</v>
      </c>
      <c r="E922" s="359">
        <v>411</v>
      </c>
      <c r="F922" s="359">
        <v>0</v>
      </c>
      <c r="G922" s="359">
        <v>0</v>
      </c>
      <c r="H922" s="361">
        <v>0</v>
      </c>
      <c r="I922" s="361">
        <v>0</v>
      </c>
    </row>
    <row r="923" spans="1:9">
      <c r="A923" s="359">
        <v>34003</v>
      </c>
      <c r="B923" s="359" t="s">
        <v>544</v>
      </c>
      <c r="C923" s="360">
        <v>340030552013</v>
      </c>
      <c r="D923" s="359">
        <v>0</v>
      </c>
      <c r="E923" s="359">
        <v>428</v>
      </c>
      <c r="F923" s="359">
        <v>0</v>
      </c>
      <c r="G923" s="359">
        <v>0</v>
      </c>
      <c r="H923" s="361">
        <v>0</v>
      </c>
      <c r="I923" s="361">
        <v>0</v>
      </c>
    </row>
    <row r="924" spans="1:9">
      <c r="A924" s="359">
        <v>34003</v>
      </c>
      <c r="B924" s="359" t="s">
        <v>544</v>
      </c>
      <c r="C924" s="360">
        <v>340030552021</v>
      </c>
      <c r="D924" s="359">
        <v>0</v>
      </c>
      <c r="E924" s="359">
        <v>333</v>
      </c>
      <c r="F924" s="359">
        <v>0</v>
      </c>
      <c r="G924" s="359">
        <v>0</v>
      </c>
      <c r="H924" s="361">
        <v>0</v>
      </c>
      <c r="I924" s="361">
        <v>0</v>
      </c>
    </row>
    <row r="925" spans="1:9">
      <c r="A925" s="359">
        <v>34003</v>
      </c>
      <c r="B925" s="359" t="s">
        <v>544</v>
      </c>
      <c r="C925" s="360">
        <v>340030552022</v>
      </c>
      <c r="D925" s="359">
        <v>0</v>
      </c>
      <c r="E925" s="359">
        <v>331</v>
      </c>
      <c r="F925" s="359">
        <v>0</v>
      </c>
      <c r="G925" s="359">
        <v>0</v>
      </c>
      <c r="H925" s="361">
        <v>0</v>
      </c>
      <c r="I925" s="361">
        <v>0</v>
      </c>
    </row>
    <row r="926" spans="1:9">
      <c r="A926" s="359">
        <v>34003</v>
      </c>
      <c r="B926" s="359" t="s">
        <v>544</v>
      </c>
      <c r="C926" s="360">
        <v>340030552023</v>
      </c>
      <c r="D926" s="359">
        <v>0</v>
      </c>
      <c r="E926" s="359">
        <v>500</v>
      </c>
      <c r="F926" s="359">
        <v>0</v>
      </c>
      <c r="G926" s="359">
        <v>0</v>
      </c>
      <c r="H926" s="361">
        <v>0</v>
      </c>
      <c r="I926" s="361">
        <v>0</v>
      </c>
    </row>
    <row r="927" spans="1:9">
      <c r="A927" s="359">
        <v>34003</v>
      </c>
      <c r="B927" s="359" t="s">
        <v>544</v>
      </c>
      <c r="C927" s="360">
        <v>340030561001</v>
      </c>
      <c r="D927" s="359">
        <v>0</v>
      </c>
      <c r="E927" s="359">
        <v>364</v>
      </c>
      <c r="F927" s="359">
        <v>0</v>
      </c>
      <c r="G927" s="359">
        <v>0</v>
      </c>
      <c r="H927" s="361">
        <v>0</v>
      </c>
      <c r="I927" s="361">
        <v>0</v>
      </c>
    </row>
    <row r="928" spans="1:9">
      <c r="A928" s="359">
        <v>34003</v>
      </c>
      <c r="B928" s="359" t="s">
        <v>544</v>
      </c>
      <c r="C928" s="360">
        <v>340030561002</v>
      </c>
      <c r="D928" s="359">
        <v>0</v>
      </c>
      <c r="E928" s="359">
        <v>397</v>
      </c>
      <c r="F928" s="359">
        <v>0</v>
      </c>
      <c r="G928" s="359">
        <v>0</v>
      </c>
      <c r="H928" s="361">
        <v>0</v>
      </c>
      <c r="I928" s="361">
        <v>0</v>
      </c>
    </row>
    <row r="929" spans="1:9">
      <c r="A929" s="359">
        <v>34003</v>
      </c>
      <c r="B929" s="359" t="s">
        <v>544</v>
      </c>
      <c r="C929" s="360">
        <v>340030561003</v>
      </c>
      <c r="D929" s="359">
        <v>0</v>
      </c>
      <c r="E929" s="359">
        <v>464</v>
      </c>
      <c r="F929" s="359">
        <v>0</v>
      </c>
      <c r="G929" s="359">
        <v>0</v>
      </c>
      <c r="H929" s="361">
        <v>0</v>
      </c>
      <c r="I929" s="361">
        <v>0</v>
      </c>
    </row>
    <row r="930" spans="1:9">
      <c r="A930" s="359">
        <v>34003</v>
      </c>
      <c r="B930" s="359" t="s">
        <v>544</v>
      </c>
      <c r="C930" s="360">
        <v>340030561004</v>
      </c>
      <c r="D930" s="359">
        <v>0</v>
      </c>
      <c r="E930" s="359">
        <v>470</v>
      </c>
      <c r="F930" s="359">
        <v>0</v>
      </c>
      <c r="G930" s="359">
        <v>0</v>
      </c>
      <c r="H930" s="361">
        <v>0</v>
      </c>
      <c r="I930" s="361">
        <v>0</v>
      </c>
    </row>
    <row r="931" spans="1:9">
      <c r="A931" s="359">
        <v>34003</v>
      </c>
      <c r="B931" s="359" t="s">
        <v>544</v>
      </c>
      <c r="C931" s="360">
        <v>340030562001</v>
      </c>
      <c r="D931" s="359">
        <v>3</v>
      </c>
      <c r="E931" s="359">
        <v>363</v>
      </c>
      <c r="F931" s="359">
        <v>1</v>
      </c>
      <c r="G931" s="359">
        <v>0</v>
      </c>
      <c r="H931" s="361">
        <v>3853.71</v>
      </c>
      <c r="I931" s="361">
        <v>11561.13</v>
      </c>
    </row>
    <row r="932" spans="1:9">
      <c r="A932" s="359">
        <v>34003</v>
      </c>
      <c r="B932" s="359" t="s">
        <v>544</v>
      </c>
      <c r="C932" s="360">
        <v>340030562002</v>
      </c>
      <c r="D932" s="359">
        <v>0</v>
      </c>
      <c r="E932" s="359">
        <v>357</v>
      </c>
      <c r="F932" s="359">
        <v>0</v>
      </c>
      <c r="G932" s="359">
        <v>0</v>
      </c>
      <c r="H932" s="361">
        <v>0</v>
      </c>
      <c r="I932" s="361">
        <v>0</v>
      </c>
    </row>
    <row r="933" spans="1:9">
      <c r="A933" s="359">
        <v>34003</v>
      </c>
      <c r="B933" s="359" t="s">
        <v>544</v>
      </c>
      <c r="C933" s="360">
        <v>340030562003</v>
      </c>
      <c r="D933" s="359">
        <v>1</v>
      </c>
      <c r="E933" s="359">
        <v>493</v>
      </c>
      <c r="F933" s="359">
        <v>0</v>
      </c>
      <c r="G933" s="359">
        <v>0</v>
      </c>
      <c r="H933" s="361">
        <v>4292.78</v>
      </c>
      <c r="I933" s="361">
        <v>4292.78</v>
      </c>
    </row>
    <row r="934" spans="1:9">
      <c r="A934" s="359">
        <v>34003</v>
      </c>
      <c r="B934" s="359" t="s">
        <v>544</v>
      </c>
      <c r="C934" s="360">
        <v>340030562004</v>
      </c>
      <c r="D934" s="359">
        <v>0</v>
      </c>
      <c r="E934" s="359">
        <v>445</v>
      </c>
      <c r="F934" s="359">
        <v>0</v>
      </c>
      <c r="G934" s="359">
        <v>0</v>
      </c>
      <c r="H934" s="361">
        <v>0</v>
      </c>
      <c r="I934" s="361">
        <v>0</v>
      </c>
    </row>
    <row r="935" spans="1:9">
      <c r="A935" s="359">
        <v>34003</v>
      </c>
      <c r="B935" s="359" t="s">
        <v>544</v>
      </c>
      <c r="C935" s="360">
        <v>340030571011</v>
      </c>
      <c r="D935" s="359">
        <v>1</v>
      </c>
      <c r="E935" s="359">
        <v>41</v>
      </c>
      <c r="F935" s="359">
        <v>2</v>
      </c>
      <c r="G935" s="359">
        <v>0</v>
      </c>
      <c r="H935" s="361">
        <v>8263.2099999999991</v>
      </c>
      <c r="I935" s="361">
        <v>8263.2099999999991</v>
      </c>
    </row>
    <row r="936" spans="1:9">
      <c r="A936" s="359">
        <v>34003</v>
      </c>
      <c r="B936" s="359" t="s">
        <v>544</v>
      </c>
      <c r="C936" s="360">
        <v>340030571012</v>
      </c>
      <c r="D936" s="359">
        <v>0</v>
      </c>
      <c r="E936" s="359">
        <v>436</v>
      </c>
      <c r="F936" s="359">
        <v>0</v>
      </c>
      <c r="G936" s="359">
        <v>0</v>
      </c>
      <c r="H936" s="361">
        <v>0</v>
      </c>
      <c r="I936" s="361">
        <v>0</v>
      </c>
    </row>
    <row r="937" spans="1:9">
      <c r="A937" s="359">
        <v>34003</v>
      </c>
      <c r="B937" s="359" t="s">
        <v>544</v>
      </c>
      <c r="C937" s="360">
        <v>340030571013</v>
      </c>
      <c r="D937" s="359">
        <v>0</v>
      </c>
      <c r="E937" s="359">
        <v>90</v>
      </c>
      <c r="F937" s="359">
        <v>0</v>
      </c>
      <c r="G937" s="359">
        <v>0</v>
      </c>
      <c r="H937" s="361">
        <v>0</v>
      </c>
      <c r="I937" s="361">
        <v>0</v>
      </c>
    </row>
    <row r="938" spans="1:9">
      <c r="A938" s="359">
        <v>34003</v>
      </c>
      <c r="B938" s="359" t="s">
        <v>544</v>
      </c>
      <c r="C938" s="360">
        <v>340030571021</v>
      </c>
      <c r="D938" s="359">
        <v>0</v>
      </c>
      <c r="E938" s="359">
        <v>352</v>
      </c>
      <c r="F938" s="359">
        <v>0</v>
      </c>
      <c r="G938" s="359">
        <v>0</v>
      </c>
      <c r="H938" s="361">
        <v>0</v>
      </c>
      <c r="I938" s="361">
        <v>0</v>
      </c>
    </row>
    <row r="939" spans="1:9">
      <c r="A939" s="359">
        <v>34003</v>
      </c>
      <c r="B939" s="359" t="s">
        <v>544</v>
      </c>
      <c r="C939" s="360">
        <v>340030571022</v>
      </c>
      <c r="D939" s="359">
        <v>0</v>
      </c>
      <c r="E939" s="359">
        <v>186</v>
      </c>
      <c r="F939" s="359">
        <v>0</v>
      </c>
      <c r="G939" s="359">
        <v>0</v>
      </c>
      <c r="H939" s="361">
        <v>0</v>
      </c>
      <c r="I939" s="361">
        <v>0</v>
      </c>
    </row>
    <row r="940" spans="1:9">
      <c r="A940" s="359">
        <v>34003</v>
      </c>
      <c r="B940" s="359" t="s">
        <v>544</v>
      </c>
      <c r="C940" s="360">
        <v>340030571023</v>
      </c>
      <c r="D940" s="359">
        <v>0</v>
      </c>
      <c r="E940" s="359">
        <v>279</v>
      </c>
      <c r="F940" s="359">
        <v>0</v>
      </c>
      <c r="G940" s="359">
        <v>0</v>
      </c>
      <c r="H940" s="361">
        <v>0</v>
      </c>
      <c r="I940" s="361">
        <v>0</v>
      </c>
    </row>
    <row r="941" spans="1:9">
      <c r="A941" s="359">
        <v>34003</v>
      </c>
      <c r="B941" s="359" t="s">
        <v>544</v>
      </c>
      <c r="C941" s="360">
        <v>340030571024</v>
      </c>
      <c r="D941" s="359">
        <v>0</v>
      </c>
      <c r="E941" s="359">
        <v>312</v>
      </c>
      <c r="F941" s="359">
        <v>0</v>
      </c>
      <c r="G941" s="359">
        <v>0</v>
      </c>
      <c r="H941" s="361">
        <v>0</v>
      </c>
      <c r="I941" s="361">
        <v>0</v>
      </c>
    </row>
    <row r="942" spans="1:9">
      <c r="A942" s="359">
        <v>34003</v>
      </c>
      <c r="B942" s="359" t="s">
        <v>544</v>
      </c>
      <c r="C942" s="360">
        <v>340030572001</v>
      </c>
      <c r="D942" s="359">
        <v>0</v>
      </c>
      <c r="E942" s="359">
        <v>190</v>
      </c>
      <c r="F942" s="359">
        <v>0</v>
      </c>
      <c r="G942" s="359">
        <v>0</v>
      </c>
      <c r="H942" s="361">
        <v>0</v>
      </c>
      <c r="I942" s="361">
        <v>0</v>
      </c>
    </row>
    <row r="943" spans="1:9">
      <c r="A943" s="359">
        <v>34003</v>
      </c>
      <c r="B943" s="359" t="s">
        <v>544</v>
      </c>
      <c r="C943" s="360">
        <v>340030572002</v>
      </c>
      <c r="D943" s="359">
        <v>0</v>
      </c>
      <c r="E943" s="359">
        <v>342</v>
      </c>
      <c r="F943" s="359">
        <v>0</v>
      </c>
      <c r="G943" s="359">
        <v>0</v>
      </c>
      <c r="H943" s="361">
        <v>0</v>
      </c>
      <c r="I943" s="361">
        <v>0</v>
      </c>
    </row>
    <row r="944" spans="1:9">
      <c r="A944" s="359">
        <v>34003</v>
      </c>
      <c r="B944" s="359" t="s">
        <v>544</v>
      </c>
      <c r="C944" s="360">
        <v>340030572003</v>
      </c>
      <c r="D944" s="359">
        <v>0</v>
      </c>
      <c r="E944" s="359">
        <v>171</v>
      </c>
      <c r="F944" s="359">
        <v>0</v>
      </c>
      <c r="G944" s="359">
        <v>0</v>
      </c>
      <c r="H944" s="361">
        <v>0</v>
      </c>
      <c r="I944" s="361">
        <v>0</v>
      </c>
    </row>
    <row r="945" spans="1:9">
      <c r="A945" s="359">
        <v>34003</v>
      </c>
      <c r="B945" s="359" t="s">
        <v>544</v>
      </c>
      <c r="C945" s="360">
        <v>340030581001</v>
      </c>
      <c r="D945" s="359">
        <v>0</v>
      </c>
      <c r="E945" s="359">
        <v>409</v>
      </c>
      <c r="F945" s="359">
        <v>0</v>
      </c>
      <c r="G945" s="359">
        <v>0</v>
      </c>
      <c r="H945" s="361">
        <v>0</v>
      </c>
      <c r="I945" s="361">
        <v>0</v>
      </c>
    </row>
    <row r="946" spans="1:9">
      <c r="A946" s="359">
        <v>34003</v>
      </c>
      <c r="B946" s="359" t="s">
        <v>544</v>
      </c>
      <c r="C946" s="360">
        <v>340030581002</v>
      </c>
      <c r="D946" s="359">
        <v>0</v>
      </c>
      <c r="E946" s="359">
        <v>380</v>
      </c>
      <c r="F946" s="359">
        <v>0</v>
      </c>
      <c r="G946" s="359">
        <v>0</v>
      </c>
      <c r="H946" s="361">
        <v>0</v>
      </c>
      <c r="I946" s="361">
        <v>0</v>
      </c>
    </row>
    <row r="947" spans="1:9">
      <c r="A947" s="359">
        <v>34003</v>
      </c>
      <c r="B947" s="359" t="s">
        <v>544</v>
      </c>
      <c r="C947" s="360">
        <v>340030581003</v>
      </c>
      <c r="D947" s="359">
        <v>0</v>
      </c>
      <c r="E947" s="359">
        <v>465</v>
      </c>
      <c r="F947" s="359">
        <v>0</v>
      </c>
      <c r="G947" s="359">
        <v>0</v>
      </c>
      <c r="H947" s="361">
        <v>0</v>
      </c>
      <c r="I947" s="361">
        <v>0</v>
      </c>
    </row>
    <row r="948" spans="1:9">
      <c r="A948" s="359">
        <v>34003</v>
      </c>
      <c r="B948" s="359" t="s">
        <v>544</v>
      </c>
      <c r="C948" s="360">
        <v>340030582001</v>
      </c>
      <c r="D948" s="359">
        <v>0</v>
      </c>
      <c r="E948" s="359">
        <v>362</v>
      </c>
      <c r="F948" s="359">
        <v>0</v>
      </c>
      <c r="G948" s="359">
        <v>0</v>
      </c>
      <c r="H948" s="361">
        <v>0</v>
      </c>
      <c r="I948" s="361">
        <v>0</v>
      </c>
    </row>
    <row r="949" spans="1:9">
      <c r="A949" s="359">
        <v>34003</v>
      </c>
      <c r="B949" s="359" t="s">
        <v>544</v>
      </c>
      <c r="C949" s="360">
        <v>340030582002</v>
      </c>
      <c r="D949" s="359">
        <v>0</v>
      </c>
      <c r="E949" s="359">
        <v>486</v>
      </c>
      <c r="F949" s="359">
        <v>0</v>
      </c>
      <c r="G949" s="359">
        <v>0</v>
      </c>
      <c r="H949" s="361">
        <v>0</v>
      </c>
      <c r="I949" s="361">
        <v>0</v>
      </c>
    </row>
    <row r="950" spans="1:9">
      <c r="A950" s="359">
        <v>34003</v>
      </c>
      <c r="B950" s="359" t="s">
        <v>544</v>
      </c>
      <c r="C950" s="360">
        <v>340030582003</v>
      </c>
      <c r="D950" s="359">
        <v>0</v>
      </c>
      <c r="E950" s="359">
        <v>315</v>
      </c>
      <c r="F950" s="359">
        <v>0</v>
      </c>
      <c r="G950" s="359">
        <v>0</v>
      </c>
      <c r="H950" s="361">
        <v>0</v>
      </c>
      <c r="I950" s="361">
        <v>0</v>
      </c>
    </row>
    <row r="951" spans="1:9">
      <c r="A951" s="359">
        <v>34003</v>
      </c>
      <c r="B951" s="359" t="s">
        <v>544</v>
      </c>
      <c r="C951" s="360">
        <v>340030582004</v>
      </c>
      <c r="D951" s="359">
        <v>0</v>
      </c>
      <c r="E951" s="359">
        <v>314</v>
      </c>
      <c r="F951" s="359">
        <v>0</v>
      </c>
      <c r="G951" s="359">
        <v>0</v>
      </c>
      <c r="H951" s="361">
        <v>0</v>
      </c>
      <c r="I951" s="361">
        <v>0</v>
      </c>
    </row>
    <row r="952" spans="1:9">
      <c r="A952" s="359">
        <v>34003</v>
      </c>
      <c r="B952" s="359" t="s">
        <v>544</v>
      </c>
      <c r="C952" s="360">
        <v>340030582005</v>
      </c>
      <c r="D952" s="359">
        <v>1</v>
      </c>
      <c r="E952" s="359">
        <v>334</v>
      </c>
      <c r="F952" s="359">
        <v>0</v>
      </c>
      <c r="G952" s="359">
        <v>0</v>
      </c>
      <c r="H952" s="361">
        <v>1000</v>
      </c>
      <c r="I952" s="361">
        <v>1000</v>
      </c>
    </row>
    <row r="953" spans="1:9">
      <c r="A953" s="359">
        <v>34003</v>
      </c>
      <c r="B953" s="359" t="s">
        <v>544</v>
      </c>
      <c r="C953" s="360">
        <v>340030591001</v>
      </c>
      <c r="D953" s="359">
        <v>0</v>
      </c>
      <c r="E953" s="359">
        <v>447</v>
      </c>
      <c r="F953" s="359">
        <v>0</v>
      </c>
      <c r="G953" s="359">
        <v>0</v>
      </c>
      <c r="H953" s="361">
        <v>0</v>
      </c>
      <c r="I953" s="361">
        <v>0</v>
      </c>
    </row>
    <row r="954" spans="1:9">
      <c r="A954" s="359">
        <v>34003</v>
      </c>
      <c r="B954" s="359" t="s">
        <v>544</v>
      </c>
      <c r="C954" s="360">
        <v>340030591002</v>
      </c>
      <c r="D954" s="359">
        <v>0</v>
      </c>
      <c r="E954" s="359">
        <v>365</v>
      </c>
      <c r="F954" s="359">
        <v>0</v>
      </c>
      <c r="G954" s="359">
        <v>0</v>
      </c>
      <c r="H954" s="361">
        <v>0</v>
      </c>
      <c r="I954" s="361">
        <v>0</v>
      </c>
    </row>
    <row r="955" spans="1:9">
      <c r="A955" s="359">
        <v>34003</v>
      </c>
      <c r="B955" s="359" t="s">
        <v>544</v>
      </c>
      <c r="C955" s="360">
        <v>340030591003</v>
      </c>
      <c r="D955" s="359">
        <v>0</v>
      </c>
      <c r="E955" s="359">
        <v>299</v>
      </c>
      <c r="F955" s="359">
        <v>0</v>
      </c>
      <c r="G955" s="359">
        <v>0</v>
      </c>
      <c r="H955" s="361">
        <v>0</v>
      </c>
      <c r="I955" s="361">
        <v>0</v>
      </c>
    </row>
    <row r="956" spans="1:9">
      <c r="A956" s="359">
        <v>34003</v>
      </c>
      <c r="B956" s="359" t="s">
        <v>544</v>
      </c>
      <c r="C956" s="360">
        <v>340030591004</v>
      </c>
      <c r="D956" s="359">
        <v>0</v>
      </c>
      <c r="E956" s="359">
        <v>111</v>
      </c>
      <c r="F956" s="359">
        <v>0</v>
      </c>
      <c r="G956" s="359">
        <v>0</v>
      </c>
      <c r="H956" s="361">
        <v>0</v>
      </c>
      <c r="I956" s="361">
        <v>0</v>
      </c>
    </row>
    <row r="957" spans="1:9">
      <c r="A957" s="359">
        <v>34003</v>
      </c>
      <c r="B957" s="359" t="s">
        <v>544</v>
      </c>
      <c r="C957" s="360">
        <v>340030591005</v>
      </c>
      <c r="D957" s="359">
        <v>0</v>
      </c>
      <c r="E957" s="359">
        <v>142</v>
      </c>
      <c r="F957" s="359">
        <v>0</v>
      </c>
      <c r="G957" s="359">
        <v>0</v>
      </c>
      <c r="H957" s="361">
        <v>0</v>
      </c>
      <c r="I957" s="361">
        <v>0</v>
      </c>
    </row>
    <row r="958" spans="1:9">
      <c r="A958" s="359">
        <v>34003</v>
      </c>
      <c r="B958" s="359" t="s">
        <v>544</v>
      </c>
      <c r="C958" s="360">
        <v>340030592001</v>
      </c>
      <c r="D958" s="359">
        <v>0</v>
      </c>
      <c r="E958" s="359">
        <v>278</v>
      </c>
      <c r="F958" s="359">
        <v>0</v>
      </c>
      <c r="G958" s="359">
        <v>0</v>
      </c>
      <c r="H958" s="361">
        <v>0</v>
      </c>
      <c r="I958" s="361">
        <v>0</v>
      </c>
    </row>
    <row r="959" spans="1:9">
      <c r="A959" s="359">
        <v>34003</v>
      </c>
      <c r="B959" s="359" t="s">
        <v>544</v>
      </c>
      <c r="C959" s="360">
        <v>340030592002</v>
      </c>
      <c r="D959" s="359">
        <v>0</v>
      </c>
      <c r="E959" s="359">
        <v>239</v>
      </c>
      <c r="F959" s="359">
        <v>0</v>
      </c>
      <c r="G959" s="359">
        <v>0</v>
      </c>
      <c r="H959" s="361">
        <v>0</v>
      </c>
      <c r="I959" s="361">
        <v>0</v>
      </c>
    </row>
    <row r="960" spans="1:9">
      <c r="A960" s="359">
        <v>34003</v>
      </c>
      <c r="B960" s="359" t="s">
        <v>544</v>
      </c>
      <c r="C960" s="360">
        <v>340030592003</v>
      </c>
      <c r="D960" s="359">
        <v>0</v>
      </c>
      <c r="E960" s="359">
        <v>322</v>
      </c>
      <c r="F960" s="359">
        <v>0</v>
      </c>
      <c r="G960" s="359">
        <v>0</v>
      </c>
      <c r="H960" s="361">
        <v>0</v>
      </c>
      <c r="I960" s="361">
        <v>0</v>
      </c>
    </row>
    <row r="961" spans="1:9">
      <c r="A961" s="359">
        <v>34003</v>
      </c>
      <c r="B961" s="359" t="s">
        <v>544</v>
      </c>
      <c r="C961" s="360">
        <v>340030592004</v>
      </c>
      <c r="D961" s="359">
        <v>0</v>
      </c>
      <c r="E961" s="359">
        <v>289</v>
      </c>
      <c r="F961" s="359">
        <v>0</v>
      </c>
      <c r="G961" s="359">
        <v>0</v>
      </c>
      <c r="H961" s="361">
        <v>0</v>
      </c>
      <c r="I961" s="361">
        <v>0</v>
      </c>
    </row>
    <row r="962" spans="1:9">
      <c r="A962" s="359">
        <v>34003</v>
      </c>
      <c r="B962" s="359" t="s">
        <v>544</v>
      </c>
      <c r="C962" s="360">
        <v>340030592005</v>
      </c>
      <c r="D962" s="359">
        <v>0</v>
      </c>
      <c r="E962" s="359">
        <v>523</v>
      </c>
      <c r="F962" s="359">
        <v>0</v>
      </c>
      <c r="G962" s="359">
        <v>0</v>
      </c>
      <c r="H962" s="361">
        <v>0</v>
      </c>
      <c r="I962" s="361">
        <v>0</v>
      </c>
    </row>
    <row r="963" spans="1:9">
      <c r="A963" s="359">
        <v>34003</v>
      </c>
      <c r="B963" s="359" t="s">
        <v>544</v>
      </c>
      <c r="C963" s="360">
        <v>340030592006</v>
      </c>
      <c r="D963" s="359">
        <v>0</v>
      </c>
      <c r="E963" s="359">
        <v>267</v>
      </c>
      <c r="F963" s="359">
        <v>0</v>
      </c>
      <c r="G963" s="359">
        <v>0</v>
      </c>
      <c r="H963" s="361">
        <v>0</v>
      </c>
      <c r="I963" s="361">
        <v>0</v>
      </c>
    </row>
    <row r="964" spans="1:9">
      <c r="A964" s="359">
        <v>34003</v>
      </c>
      <c r="B964" s="359" t="s">
        <v>544</v>
      </c>
      <c r="C964" s="360">
        <v>340030600011</v>
      </c>
      <c r="D964" s="359">
        <v>0</v>
      </c>
      <c r="E964" s="359">
        <v>270</v>
      </c>
      <c r="F964" s="359">
        <v>0</v>
      </c>
      <c r="G964" s="359">
        <v>0</v>
      </c>
      <c r="H964" s="361">
        <v>0</v>
      </c>
      <c r="I964" s="361">
        <v>0</v>
      </c>
    </row>
    <row r="965" spans="1:9">
      <c r="A965" s="359">
        <v>34003</v>
      </c>
      <c r="B965" s="359" t="s">
        <v>544</v>
      </c>
      <c r="C965" s="360">
        <v>340030600012</v>
      </c>
      <c r="D965" s="359">
        <v>0</v>
      </c>
      <c r="E965" s="359">
        <v>342</v>
      </c>
      <c r="F965" s="359">
        <v>0</v>
      </c>
      <c r="G965" s="359">
        <v>0</v>
      </c>
      <c r="H965" s="361">
        <v>0</v>
      </c>
      <c r="I965" s="361">
        <v>0</v>
      </c>
    </row>
    <row r="966" spans="1:9">
      <c r="A966" s="359">
        <v>34003</v>
      </c>
      <c r="B966" s="359" t="s">
        <v>544</v>
      </c>
      <c r="C966" s="360">
        <v>340030600013</v>
      </c>
      <c r="D966" s="359">
        <v>0</v>
      </c>
      <c r="E966" s="359">
        <v>257</v>
      </c>
      <c r="F966" s="359">
        <v>0</v>
      </c>
      <c r="G966" s="359">
        <v>0</v>
      </c>
      <c r="H966" s="361">
        <v>0</v>
      </c>
      <c r="I966" s="361">
        <v>0</v>
      </c>
    </row>
    <row r="967" spans="1:9">
      <c r="A967" s="359">
        <v>34003</v>
      </c>
      <c r="B967" s="359" t="s">
        <v>544</v>
      </c>
      <c r="C967" s="360">
        <v>340030600014</v>
      </c>
      <c r="D967" s="359">
        <v>4</v>
      </c>
      <c r="E967" s="359">
        <v>295</v>
      </c>
      <c r="F967" s="359">
        <v>1</v>
      </c>
      <c r="G967" s="359">
        <v>0</v>
      </c>
      <c r="H967" s="361">
        <v>5176.28</v>
      </c>
      <c r="I967" s="361">
        <v>20705.12</v>
      </c>
    </row>
    <row r="968" spans="1:9">
      <c r="A968" s="359">
        <v>34003</v>
      </c>
      <c r="B968" s="359" t="s">
        <v>544</v>
      </c>
      <c r="C968" s="360">
        <v>340030600021</v>
      </c>
      <c r="D968" s="359">
        <v>3</v>
      </c>
      <c r="E968" s="359">
        <v>480</v>
      </c>
      <c r="F968" s="359">
        <v>1</v>
      </c>
      <c r="G968" s="359">
        <v>0</v>
      </c>
      <c r="H968" s="361">
        <v>7995.18</v>
      </c>
      <c r="I968" s="361">
        <v>23985.54</v>
      </c>
    </row>
    <row r="969" spans="1:9">
      <c r="A969" s="359">
        <v>34003</v>
      </c>
      <c r="B969" s="359" t="s">
        <v>544</v>
      </c>
      <c r="C969" s="360">
        <v>340030600022</v>
      </c>
      <c r="D969" s="359">
        <v>0</v>
      </c>
      <c r="E969" s="359">
        <v>301</v>
      </c>
      <c r="F969" s="359">
        <v>0</v>
      </c>
      <c r="G969" s="359">
        <v>0</v>
      </c>
      <c r="H969" s="361">
        <v>0</v>
      </c>
      <c r="I969" s="361">
        <v>0</v>
      </c>
    </row>
    <row r="970" spans="1:9">
      <c r="A970" s="359">
        <v>34003</v>
      </c>
      <c r="B970" s="359" t="s">
        <v>544</v>
      </c>
      <c r="C970" s="360">
        <v>340030600023</v>
      </c>
      <c r="D970" s="359">
        <v>0</v>
      </c>
      <c r="E970" s="359">
        <v>327</v>
      </c>
      <c r="F970" s="359">
        <v>0</v>
      </c>
      <c r="G970" s="359">
        <v>0</v>
      </c>
      <c r="H970" s="361">
        <v>0</v>
      </c>
      <c r="I970" s="361">
        <v>0</v>
      </c>
    </row>
    <row r="971" spans="1:9">
      <c r="A971" s="359">
        <v>34003</v>
      </c>
      <c r="B971" s="359" t="s">
        <v>544</v>
      </c>
      <c r="C971" s="360">
        <v>340030600024</v>
      </c>
      <c r="D971" s="359">
        <v>0</v>
      </c>
      <c r="E971" s="359">
        <v>451</v>
      </c>
      <c r="F971" s="359">
        <v>0</v>
      </c>
      <c r="G971" s="359">
        <v>0</v>
      </c>
      <c r="H971" s="361">
        <v>0</v>
      </c>
      <c r="I971" s="361">
        <v>0</v>
      </c>
    </row>
    <row r="972" spans="1:9">
      <c r="A972" s="359">
        <v>34003</v>
      </c>
      <c r="B972" s="359" t="s">
        <v>544</v>
      </c>
      <c r="C972" s="360">
        <v>340030611001</v>
      </c>
      <c r="D972" s="359">
        <v>0</v>
      </c>
      <c r="E972" s="359">
        <v>538</v>
      </c>
      <c r="F972" s="359">
        <v>0</v>
      </c>
      <c r="G972" s="359">
        <v>0</v>
      </c>
      <c r="H972" s="361">
        <v>0</v>
      </c>
      <c r="I972" s="361">
        <v>0</v>
      </c>
    </row>
    <row r="973" spans="1:9">
      <c r="A973" s="359">
        <v>34003</v>
      </c>
      <c r="B973" s="359" t="s">
        <v>544</v>
      </c>
      <c r="C973" s="360">
        <v>340030611002</v>
      </c>
      <c r="D973" s="359">
        <v>2</v>
      </c>
      <c r="E973" s="359">
        <v>332</v>
      </c>
      <c r="F973" s="359">
        <v>1</v>
      </c>
      <c r="G973" s="359">
        <v>0</v>
      </c>
      <c r="H973" s="361">
        <v>6920.13</v>
      </c>
      <c r="I973" s="361">
        <v>13840.26</v>
      </c>
    </row>
    <row r="974" spans="1:9">
      <c r="A974" s="359">
        <v>34003</v>
      </c>
      <c r="B974" s="359" t="s">
        <v>544</v>
      </c>
      <c r="C974" s="360">
        <v>340030611003</v>
      </c>
      <c r="D974" s="359">
        <v>2</v>
      </c>
      <c r="E974" s="359">
        <v>358</v>
      </c>
      <c r="F974" s="359">
        <v>1</v>
      </c>
      <c r="G974" s="359">
        <v>0</v>
      </c>
      <c r="H974" s="361">
        <v>1000</v>
      </c>
      <c r="I974" s="361">
        <v>2000</v>
      </c>
    </row>
    <row r="975" spans="1:9">
      <c r="A975" s="359">
        <v>34003</v>
      </c>
      <c r="B975" s="359" t="s">
        <v>544</v>
      </c>
      <c r="C975" s="360">
        <v>340030611004</v>
      </c>
      <c r="D975" s="359">
        <v>0</v>
      </c>
      <c r="E975" s="359">
        <v>277</v>
      </c>
      <c r="F975" s="359">
        <v>0</v>
      </c>
      <c r="G975" s="359">
        <v>0</v>
      </c>
      <c r="H975" s="361">
        <v>0</v>
      </c>
      <c r="I975" s="361">
        <v>0</v>
      </c>
    </row>
    <row r="976" spans="1:9">
      <c r="A976" s="359">
        <v>34003</v>
      </c>
      <c r="B976" s="359" t="s">
        <v>544</v>
      </c>
      <c r="C976" s="360">
        <v>340030612001</v>
      </c>
      <c r="D976" s="359">
        <v>0</v>
      </c>
      <c r="E976" s="359">
        <v>568</v>
      </c>
      <c r="F976" s="359">
        <v>0</v>
      </c>
      <c r="G976" s="359">
        <v>0</v>
      </c>
      <c r="H976" s="361">
        <v>0</v>
      </c>
      <c r="I976" s="361">
        <v>0</v>
      </c>
    </row>
    <row r="977" spans="1:9">
      <c r="A977" s="359">
        <v>34003</v>
      </c>
      <c r="B977" s="359" t="s">
        <v>544</v>
      </c>
      <c r="C977" s="360">
        <v>340030612002</v>
      </c>
      <c r="D977" s="359">
        <v>0</v>
      </c>
      <c r="E977" s="359">
        <v>320</v>
      </c>
      <c r="F977" s="359">
        <v>0</v>
      </c>
      <c r="G977" s="359">
        <v>0</v>
      </c>
      <c r="H977" s="361">
        <v>0</v>
      </c>
      <c r="I977" s="361">
        <v>0</v>
      </c>
    </row>
    <row r="978" spans="1:9">
      <c r="A978" s="359">
        <v>34003</v>
      </c>
      <c r="B978" s="359" t="s">
        <v>544</v>
      </c>
      <c r="C978" s="360">
        <v>340030612003</v>
      </c>
      <c r="D978" s="359">
        <v>0</v>
      </c>
      <c r="E978" s="359">
        <v>340</v>
      </c>
      <c r="F978" s="359">
        <v>0</v>
      </c>
      <c r="G978" s="359">
        <v>0</v>
      </c>
      <c r="H978" s="361">
        <v>0</v>
      </c>
      <c r="I978" s="361">
        <v>0</v>
      </c>
    </row>
    <row r="979" spans="1:9">
      <c r="A979" s="359">
        <v>34003</v>
      </c>
      <c r="B979" s="359" t="s">
        <v>544</v>
      </c>
      <c r="C979" s="360">
        <v>340030613001</v>
      </c>
      <c r="D979" s="359">
        <v>4</v>
      </c>
      <c r="E979" s="359">
        <v>571</v>
      </c>
      <c r="F979" s="359">
        <v>1</v>
      </c>
      <c r="G979" s="359">
        <v>0</v>
      </c>
      <c r="H979" s="361">
        <v>15680.16</v>
      </c>
      <c r="I979" s="361">
        <v>62720.639999999999</v>
      </c>
    </row>
    <row r="980" spans="1:9">
      <c r="A980" s="359">
        <v>34003</v>
      </c>
      <c r="B980" s="359" t="s">
        <v>544</v>
      </c>
      <c r="C980" s="360">
        <v>340030613002</v>
      </c>
      <c r="D980" s="359">
        <v>1</v>
      </c>
      <c r="E980" s="359">
        <v>470</v>
      </c>
      <c r="F980" s="359">
        <v>0</v>
      </c>
      <c r="G980" s="359">
        <v>0</v>
      </c>
      <c r="H980" s="361">
        <v>12228.03</v>
      </c>
      <c r="I980" s="361">
        <v>12228.03</v>
      </c>
    </row>
    <row r="981" spans="1:9">
      <c r="A981" s="359">
        <v>34003</v>
      </c>
      <c r="B981" s="359" t="s">
        <v>544</v>
      </c>
      <c r="C981" s="360">
        <v>340030614001</v>
      </c>
      <c r="D981" s="359">
        <v>0</v>
      </c>
      <c r="E981" s="359">
        <v>476</v>
      </c>
      <c r="F981" s="359">
        <v>0</v>
      </c>
      <c r="G981" s="359">
        <v>0</v>
      </c>
      <c r="H981" s="361">
        <v>0</v>
      </c>
      <c r="I981" s="361">
        <v>0</v>
      </c>
    </row>
    <row r="982" spans="1:9">
      <c r="A982" s="359">
        <v>34003</v>
      </c>
      <c r="B982" s="359" t="s">
        <v>544</v>
      </c>
      <c r="C982" s="360">
        <v>340030614002</v>
      </c>
      <c r="D982" s="359">
        <v>0</v>
      </c>
      <c r="E982" s="359">
        <v>442</v>
      </c>
      <c r="F982" s="359">
        <v>0</v>
      </c>
      <c r="G982" s="359">
        <v>0</v>
      </c>
      <c r="H982" s="361">
        <v>0</v>
      </c>
      <c r="I982" s="361">
        <v>0</v>
      </c>
    </row>
    <row r="983" spans="1:9">
      <c r="A983" s="359">
        <v>34003</v>
      </c>
      <c r="B983" s="359" t="s">
        <v>544</v>
      </c>
      <c r="C983" s="360">
        <v>340030614003</v>
      </c>
      <c r="D983" s="359">
        <v>0</v>
      </c>
      <c r="E983" s="359">
        <v>387</v>
      </c>
      <c r="F983" s="359">
        <v>0</v>
      </c>
      <c r="G983" s="359">
        <v>0</v>
      </c>
      <c r="H983" s="361">
        <v>0</v>
      </c>
      <c r="I983" s="361">
        <v>0</v>
      </c>
    </row>
    <row r="984" spans="1:9">
      <c r="A984" s="359">
        <v>34003</v>
      </c>
      <c r="B984" s="359" t="s">
        <v>544</v>
      </c>
      <c r="C984" s="360">
        <v>340030614004</v>
      </c>
      <c r="D984" s="359">
        <v>0</v>
      </c>
      <c r="E984" s="359">
        <v>454</v>
      </c>
      <c r="F984" s="359">
        <v>0</v>
      </c>
      <c r="G984" s="359">
        <v>0</v>
      </c>
      <c r="H984" s="361">
        <v>0</v>
      </c>
      <c r="I984" s="361">
        <v>0</v>
      </c>
    </row>
    <row r="985" spans="1:9">
      <c r="A985" s="359">
        <v>34005</v>
      </c>
      <c r="B985" s="359" t="s">
        <v>545</v>
      </c>
      <c r="C985" s="360">
        <v>340057001021</v>
      </c>
      <c r="D985" s="359">
        <v>0</v>
      </c>
      <c r="E985" s="359">
        <v>1033</v>
      </c>
      <c r="F985" s="359">
        <v>0</v>
      </c>
      <c r="G985" s="359">
        <v>0</v>
      </c>
      <c r="H985" s="361">
        <v>0</v>
      </c>
      <c r="I985" s="361">
        <v>0</v>
      </c>
    </row>
    <row r="986" spans="1:9">
      <c r="A986" s="359">
        <v>34005</v>
      </c>
      <c r="B986" s="359" t="s">
        <v>545</v>
      </c>
      <c r="C986" s="360">
        <v>340057001031</v>
      </c>
      <c r="D986" s="359">
        <v>0</v>
      </c>
      <c r="E986" s="359">
        <v>79</v>
      </c>
      <c r="F986" s="359">
        <v>0</v>
      </c>
      <c r="G986" s="359">
        <v>0</v>
      </c>
      <c r="H986" s="361">
        <v>0</v>
      </c>
      <c r="I986" s="361">
        <v>0</v>
      </c>
    </row>
    <row r="987" spans="1:9">
      <c r="A987" s="359">
        <v>34005</v>
      </c>
      <c r="B987" s="359" t="s">
        <v>545</v>
      </c>
      <c r="C987" s="360">
        <v>340057001032</v>
      </c>
      <c r="D987" s="359">
        <v>0</v>
      </c>
      <c r="E987" s="359">
        <v>438</v>
      </c>
      <c r="F987" s="359">
        <v>0</v>
      </c>
      <c r="G987" s="359">
        <v>0</v>
      </c>
      <c r="H987" s="361">
        <v>0</v>
      </c>
      <c r="I987" s="361">
        <v>0</v>
      </c>
    </row>
    <row r="988" spans="1:9">
      <c r="A988" s="359">
        <v>34005</v>
      </c>
      <c r="B988" s="359" t="s">
        <v>545</v>
      </c>
      <c r="C988" s="360">
        <v>340057001041</v>
      </c>
      <c r="D988" s="359">
        <v>0</v>
      </c>
      <c r="E988" s="359">
        <v>377</v>
      </c>
      <c r="F988" s="359">
        <v>0</v>
      </c>
      <c r="G988" s="359">
        <v>0</v>
      </c>
      <c r="H988" s="361">
        <v>0</v>
      </c>
      <c r="I988" s="361">
        <v>0</v>
      </c>
    </row>
    <row r="989" spans="1:9">
      <c r="A989" s="359">
        <v>34005</v>
      </c>
      <c r="B989" s="359" t="s">
        <v>545</v>
      </c>
      <c r="C989" s="360">
        <v>340057001042</v>
      </c>
      <c r="D989" s="359">
        <v>0</v>
      </c>
      <c r="E989" s="359">
        <v>335</v>
      </c>
      <c r="F989" s="359">
        <v>0</v>
      </c>
      <c r="G989" s="359">
        <v>0</v>
      </c>
      <c r="H989" s="361">
        <v>0</v>
      </c>
      <c r="I989" s="361">
        <v>0</v>
      </c>
    </row>
    <row r="990" spans="1:9">
      <c r="A990" s="359">
        <v>34005</v>
      </c>
      <c r="B990" s="359" t="s">
        <v>545</v>
      </c>
      <c r="C990" s="360">
        <v>340057001043</v>
      </c>
      <c r="D990" s="359">
        <v>1</v>
      </c>
      <c r="E990" s="359">
        <v>11</v>
      </c>
      <c r="F990" s="359">
        <v>9</v>
      </c>
      <c r="G990" s="359">
        <v>0</v>
      </c>
      <c r="H990" s="361">
        <v>1517.38</v>
      </c>
      <c r="I990" s="361">
        <v>1517.38</v>
      </c>
    </row>
    <row r="991" spans="1:9">
      <c r="A991" s="359">
        <v>34005</v>
      </c>
      <c r="B991" s="359" t="s">
        <v>545</v>
      </c>
      <c r="C991" s="360">
        <v>340057002001</v>
      </c>
      <c r="D991" s="359">
        <v>2</v>
      </c>
      <c r="E991" s="359">
        <v>317</v>
      </c>
      <c r="F991" s="359">
        <v>1</v>
      </c>
      <c r="G991" s="359">
        <v>0</v>
      </c>
      <c r="H991" s="361">
        <v>931.2</v>
      </c>
      <c r="I991" s="361">
        <v>1862.4</v>
      </c>
    </row>
    <row r="992" spans="1:9">
      <c r="A992" s="359">
        <v>34005</v>
      </c>
      <c r="B992" s="359" t="s">
        <v>545</v>
      </c>
      <c r="C992" s="360">
        <v>340057002002</v>
      </c>
      <c r="D992" s="359">
        <v>0</v>
      </c>
      <c r="E992" s="359">
        <v>664</v>
      </c>
      <c r="F992" s="359">
        <v>0</v>
      </c>
      <c r="G992" s="359">
        <v>0</v>
      </c>
      <c r="H992" s="361">
        <v>0</v>
      </c>
      <c r="I992" s="361">
        <v>0</v>
      </c>
    </row>
    <row r="993" spans="1:9">
      <c r="A993" s="359">
        <v>34005</v>
      </c>
      <c r="B993" s="359" t="s">
        <v>545</v>
      </c>
      <c r="C993" s="360">
        <v>340057003031</v>
      </c>
      <c r="D993" s="359">
        <v>1</v>
      </c>
      <c r="E993" s="359">
        <v>268</v>
      </c>
      <c r="F993" s="359">
        <v>0</v>
      </c>
      <c r="G993" s="359">
        <v>0</v>
      </c>
      <c r="H993" s="361">
        <v>3653.23</v>
      </c>
      <c r="I993" s="361">
        <v>3653.23</v>
      </c>
    </row>
    <row r="994" spans="1:9">
      <c r="A994" s="359">
        <v>34005</v>
      </c>
      <c r="B994" s="359" t="s">
        <v>545</v>
      </c>
      <c r="C994" s="360">
        <v>340057003032</v>
      </c>
      <c r="D994" s="359">
        <v>4</v>
      </c>
      <c r="E994" s="359">
        <v>491</v>
      </c>
      <c r="F994" s="359">
        <v>1</v>
      </c>
      <c r="G994" s="359">
        <v>0</v>
      </c>
      <c r="H994" s="361">
        <v>2516.6999999999998</v>
      </c>
      <c r="I994" s="361">
        <v>10066.799999999999</v>
      </c>
    </row>
    <row r="995" spans="1:9">
      <c r="A995" s="359">
        <v>34005</v>
      </c>
      <c r="B995" s="359" t="s">
        <v>545</v>
      </c>
      <c r="C995" s="360">
        <v>340057003033</v>
      </c>
      <c r="D995" s="359">
        <v>9</v>
      </c>
      <c r="E995" s="359">
        <v>331</v>
      </c>
      <c r="F995" s="359">
        <v>3</v>
      </c>
      <c r="G995" s="359">
        <v>0</v>
      </c>
      <c r="H995" s="361">
        <v>2864.4</v>
      </c>
      <c r="I995" s="361">
        <v>25779.599999999999</v>
      </c>
    </row>
    <row r="996" spans="1:9">
      <c r="A996" s="359">
        <v>34005</v>
      </c>
      <c r="B996" s="359" t="s">
        <v>545</v>
      </c>
      <c r="C996" s="360">
        <v>340057003034</v>
      </c>
      <c r="D996" s="359">
        <v>0</v>
      </c>
      <c r="E996" s="359">
        <v>61</v>
      </c>
      <c r="F996" s="359">
        <v>0</v>
      </c>
      <c r="G996" s="359">
        <v>0</v>
      </c>
      <c r="H996" s="361">
        <v>0</v>
      </c>
      <c r="I996" s="361">
        <v>0</v>
      </c>
    </row>
    <row r="997" spans="1:9">
      <c r="A997" s="359">
        <v>34005</v>
      </c>
      <c r="B997" s="359" t="s">
        <v>545</v>
      </c>
      <c r="C997" s="360">
        <v>340057003041</v>
      </c>
      <c r="D997" s="359">
        <v>0</v>
      </c>
      <c r="E997" s="359">
        <v>323</v>
      </c>
      <c r="F997" s="359">
        <v>0</v>
      </c>
      <c r="G997" s="359">
        <v>0</v>
      </c>
      <c r="H997" s="361">
        <v>0</v>
      </c>
      <c r="I997" s="361">
        <v>0</v>
      </c>
    </row>
    <row r="998" spans="1:9">
      <c r="A998" s="359">
        <v>34005</v>
      </c>
      <c r="B998" s="359" t="s">
        <v>545</v>
      </c>
      <c r="C998" s="360">
        <v>340057003042</v>
      </c>
      <c r="D998" s="359">
        <v>0</v>
      </c>
      <c r="E998" s="359">
        <v>613</v>
      </c>
      <c r="F998" s="359">
        <v>0</v>
      </c>
      <c r="G998" s="359">
        <v>0</v>
      </c>
      <c r="H998" s="361">
        <v>0</v>
      </c>
      <c r="I998" s="361">
        <v>0</v>
      </c>
    </row>
    <row r="999" spans="1:9">
      <c r="A999" s="359">
        <v>34005</v>
      </c>
      <c r="B999" s="359" t="s">
        <v>545</v>
      </c>
      <c r="C999" s="360">
        <v>340057003051</v>
      </c>
      <c r="D999" s="359">
        <v>0</v>
      </c>
      <c r="E999" s="359">
        <v>585</v>
      </c>
      <c r="F999" s="359">
        <v>0</v>
      </c>
      <c r="G999" s="359">
        <v>0</v>
      </c>
      <c r="H999" s="361">
        <v>0</v>
      </c>
      <c r="I999" s="361">
        <v>0</v>
      </c>
    </row>
    <row r="1000" spans="1:9">
      <c r="A1000" s="359">
        <v>34005</v>
      </c>
      <c r="B1000" s="359" t="s">
        <v>545</v>
      </c>
      <c r="C1000" s="360">
        <v>340057003052</v>
      </c>
      <c r="D1000" s="359">
        <v>0</v>
      </c>
      <c r="E1000" s="359">
        <v>391</v>
      </c>
      <c r="F1000" s="359">
        <v>0</v>
      </c>
      <c r="G1000" s="359">
        <v>0</v>
      </c>
      <c r="H1000" s="361">
        <v>0</v>
      </c>
      <c r="I1000" s="361">
        <v>0</v>
      </c>
    </row>
    <row r="1001" spans="1:9">
      <c r="A1001" s="359">
        <v>34005</v>
      </c>
      <c r="B1001" s="359" t="s">
        <v>545</v>
      </c>
      <c r="C1001" s="360">
        <v>340057003053</v>
      </c>
      <c r="D1001" s="359">
        <v>0</v>
      </c>
      <c r="E1001" s="359">
        <v>721</v>
      </c>
      <c r="F1001" s="359">
        <v>0</v>
      </c>
      <c r="G1001" s="359">
        <v>0</v>
      </c>
      <c r="H1001" s="361">
        <v>0</v>
      </c>
      <c r="I1001" s="361">
        <v>0</v>
      </c>
    </row>
    <row r="1002" spans="1:9">
      <c r="A1002" s="359">
        <v>34005</v>
      </c>
      <c r="B1002" s="359" t="s">
        <v>545</v>
      </c>
      <c r="C1002" s="360">
        <v>340057003061</v>
      </c>
      <c r="D1002" s="359">
        <v>0</v>
      </c>
      <c r="E1002" s="359">
        <v>253</v>
      </c>
      <c r="F1002" s="359">
        <v>0</v>
      </c>
      <c r="G1002" s="359">
        <v>0</v>
      </c>
      <c r="H1002" s="361">
        <v>0</v>
      </c>
      <c r="I1002" s="361">
        <v>0</v>
      </c>
    </row>
    <row r="1003" spans="1:9">
      <c r="A1003" s="359">
        <v>34005</v>
      </c>
      <c r="B1003" s="359" t="s">
        <v>545</v>
      </c>
      <c r="C1003" s="360">
        <v>340057003062</v>
      </c>
      <c r="D1003" s="359">
        <v>1</v>
      </c>
      <c r="E1003" s="359">
        <v>674</v>
      </c>
      <c r="F1003" s="359">
        <v>0</v>
      </c>
      <c r="G1003" s="359">
        <v>0</v>
      </c>
      <c r="H1003" s="361">
        <v>8263.2099999999991</v>
      </c>
      <c r="I1003" s="361">
        <v>8263.2099999999991</v>
      </c>
    </row>
    <row r="1004" spans="1:9">
      <c r="A1004" s="359">
        <v>34005</v>
      </c>
      <c r="B1004" s="359" t="s">
        <v>545</v>
      </c>
      <c r="C1004" s="360">
        <v>340057003071</v>
      </c>
      <c r="D1004" s="359">
        <v>0</v>
      </c>
      <c r="E1004" s="359">
        <v>419</v>
      </c>
      <c r="F1004" s="359">
        <v>0</v>
      </c>
      <c r="G1004" s="359">
        <v>0</v>
      </c>
      <c r="H1004" s="361">
        <v>0</v>
      </c>
      <c r="I1004" s="361">
        <v>0</v>
      </c>
    </row>
    <row r="1005" spans="1:9">
      <c r="A1005" s="359">
        <v>34005</v>
      </c>
      <c r="B1005" s="359" t="s">
        <v>545</v>
      </c>
      <c r="C1005" s="360">
        <v>340057003072</v>
      </c>
      <c r="D1005" s="359">
        <v>0</v>
      </c>
      <c r="E1005" s="359">
        <v>539</v>
      </c>
      <c r="F1005" s="359">
        <v>0</v>
      </c>
      <c r="G1005" s="359">
        <v>0</v>
      </c>
      <c r="H1005" s="361">
        <v>0</v>
      </c>
      <c r="I1005" s="361">
        <v>0</v>
      </c>
    </row>
    <row r="1006" spans="1:9">
      <c r="A1006" s="359">
        <v>34005</v>
      </c>
      <c r="B1006" s="359" t="s">
        <v>545</v>
      </c>
      <c r="C1006" s="360">
        <v>340057004011</v>
      </c>
      <c r="D1006" s="359">
        <v>0</v>
      </c>
      <c r="E1006" s="359">
        <v>307</v>
      </c>
      <c r="F1006" s="359">
        <v>0</v>
      </c>
      <c r="G1006" s="359">
        <v>0</v>
      </c>
      <c r="H1006" s="361">
        <v>0</v>
      </c>
      <c r="I1006" s="361">
        <v>0</v>
      </c>
    </row>
    <row r="1007" spans="1:9">
      <c r="A1007" s="359">
        <v>34005</v>
      </c>
      <c r="B1007" s="359" t="s">
        <v>545</v>
      </c>
      <c r="C1007" s="360">
        <v>340057004012</v>
      </c>
      <c r="D1007" s="359">
        <v>0</v>
      </c>
      <c r="E1007" s="359">
        <v>476</v>
      </c>
      <c r="F1007" s="359">
        <v>0</v>
      </c>
      <c r="G1007" s="359">
        <v>0</v>
      </c>
      <c r="H1007" s="361">
        <v>0</v>
      </c>
      <c r="I1007" s="361">
        <v>0</v>
      </c>
    </row>
    <row r="1008" spans="1:9">
      <c r="A1008" s="359">
        <v>34005</v>
      </c>
      <c r="B1008" s="359" t="s">
        <v>545</v>
      </c>
      <c r="C1008" s="360">
        <v>340057004021</v>
      </c>
      <c r="D1008" s="359">
        <v>0</v>
      </c>
      <c r="E1008" s="359">
        <v>783</v>
      </c>
      <c r="F1008" s="359">
        <v>0</v>
      </c>
      <c r="G1008" s="359">
        <v>0</v>
      </c>
      <c r="H1008" s="361">
        <v>0</v>
      </c>
      <c r="I1008" s="361">
        <v>0</v>
      </c>
    </row>
    <row r="1009" spans="1:9">
      <c r="A1009" s="359">
        <v>34005</v>
      </c>
      <c r="B1009" s="359" t="s">
        <v>545</v>
      </c>
      <c r="C1009" s="360">
        <v>340057004022</v>
      </c>
      <c r="D1009" s="359">
        <v>0</v>
      </c>
      <c r="E1009" s="359">
        <v>503</v>
      </c>
      <c r="F1009" s="359">
        <v>0</v>
      </c>
      <c r="G1009" s="359">
        <v>0</v>
      </c>
      <c r="H1009" s="361">
        <v>0</v>
      </c>
      <c r="I1009" s="361">
        <v>0</v>
      </c>
    </row>
    <row r="1010" spans="1:9">
      <c r="A1010" s="359">
        <v>34005</v>
      </c>
      <c r="B1010" s="359" t="s">
        <v>545</v>
      </c>
      <c r="C1010" s="360">
        <v>340057004031</v>
      </c>
      <c r="D1010" s="359">
        <v>0</v>
      </c>
      <c r="E1010" s="359">
        <v>324</v>
      </c>
      <c r="F1010" s="359">
        <v>0</v>
      </c>
      <c r="G1010" s="359">
        <v>0</v>
      </c>
      <c r="H1010" s="361">
        <v>0</v>
      </c>
      <c r="I1010" s="361">
        <v>0</v>
      </c>
    </row>
    <row r="1011" spans="1:9">
      <c r="A1011" s="359">
        <v>34005</v>
      </c>
      <c r="B1011" s="359" t="s">
        <v>545</v>
      </c>
      <c r="C1011" s="360">
        <v>340057004032</v>
      </c>
      <c r="D1011" s="359">
        <v>0</v>
      </c>
      <c r="E1011" s="359">
        <v>465</v>
      </c>
      <c r="F1011" s="359">
        <v>0</v>
      </c>
      <c r="G1011" s="359">
        <v>0</v>
      </c>
      <c r="H1011" s="361">
        <v>0</v>
      </c>
      <c r="I1011" s="361">
        <v>0</v>
      </c>
    </row>
    <row r="1012" spans="1:9">
      <c r="A1012" s="359">
        <v>34005</v>
      </c>
      <c r="B1012" s="359" t="s">
        <v>545</v>
      </c>
      <c r="C1012" s="360">
        <v>340057004033</v>
      </c>
      <c r="D1012" s="359">
        <v>0</v>
      </c>
      <c r="E1012" s="359">
        <v>411</v>
      </c>
      <c r="F1012" s="359">
        <v>0</v>
      </c>
      <c r="G1012" s="359">
        <v>0</v>
      </c>
      <c r="H1012" s="361">
        <v>0</v>
      </c>
      <c r="I1012" s="361">
        <v>0</v>
      </c>
    </row>
    <row r="1013" spans="1:9">
      <c r="A1013" s="359">
        <v>34005</v>
      </c>
      <c r="B1013" s="359" t="s">
        <v>545</v>
      </c>
      <c r="C1013" s="360">
        <v>340057004034</v>
      </c>
      <c r="D1013" s="359">
        <v>0</v>
      </c>
      <c r="E1013" s="359">
        <v>350</v>
      </c>
      <c r="F1013" s="359">
        <v>0</v>
      </c>
      <c r="G1013" s="359">
        <v>0</v>
      </c>
      <c r="H1013" s="361">
        <v>0</v>
      </c>
      <c r="I1013" s="361">
        <v>0</v>
      </c>
    </row>
    <row r="1014" spans="1:9">
      <c r="A1014" s="359">
        <v>34005</v>
      </c>
      <c r="B1014" s="359" t="s">
        <v>545</v>
      </c>
      <c r="C1014" s="360">
        <v>340057004051</v>
      </c>
      <c r="D1014" s="359">
        <v>1</v>
      </c>
      <c r="E1014" s="359">
        <v>267</v>
      </c>
      <c r="F1014" s="359">
        <v>0</v>
      </c>
      <c r="G1014" s="359">
        <v>0</v>
      </c>
      <c r="H1014" s="361">
        <v>8263.2099999999991</v>
      </c>
      <c r="I1014" s="361">
        <v>8263.2099999999991</v>
      </c>
    </row>
    <row r="1015" spans="1:9">
      <c r="A1015" s="359">
        <v>34005</v>
      </c>
      <c r="B1015" s="359" t="s">
        <v>545</v>
      </c>
      <c r="C1015" s="360">
        <v>340057004052</v>
      </c>
      <c r="D1015" s="359">
        <v>1</v>
      </c>
      <c r="E1015" s="359">
        <v>376</v>
      </c>
      <c r="F1015" s="359">
        <v>0</v>
      </c>
      <c r="G1015" s="359">
        <v>0</v>
      </c>
      <c r="H1015" s="361">
        <v>8263.2099999999991</v>
      </c>
      <c r="I1015" s="361">
        <v>8263.2099999999991</v>
      </c>
    </row>
    <row r="1016" spans="1:9">
      <c r="A1016" s="359">
        <v>34005</v>
      </c>
      <c r="B1016" s="359" t="s">
        <v>545</v>
      </c>
      <c r="C1016" s="360">
        <v>340057004071</v>
      </c>
      <c r="D1016" s="359">
        <v>1</v>
      </c>
      <c r="E1016" s="359">
        <v>72</v>
      </c>
      <c r="F1016" s="359">
        <v>1</v>
      </c>
      <c r="G1016" s="359">
        <v>0</v>
      </c>
      <c r="H1016" s="361">
        <v>2853.47</v>
      </c>
      <c r="I1016" s="361">
        <v>2853.47</v>
      </c>
    </row>
    <row r="1017" spans="1:9">
      <c r="A1017" s="359">
        <v>34005</v>
      </c>
      <c r="B1017" s="359" t="s">
        <v>545</v>
      </c>
      <c r="C1017" s="360">
        <v>340057004072</v>
      </c>
      <c r="D1017" s="359">
        <v>0</v>
      </c>
      <c r="E1017" s="359">
        <v>39</v>
      </c>
      <c r="F1017" s="359">
        <v>0</v>
      </c>
      <c r="G1017" s="359">
        <v>0</v>
      </c>
      <c r="H1017" s="361">
        <v>0</v>
      </c>
      <c r="I1017" s="361">
        <v>0</v>
      </c>
    </row>
    <row r="1018" spans="1:9">
      <c r="A1018" s="359">
        <v>34005</v>
      </c>
      <c r="B1018" s="359" t="s">
        <v>545</v>
      </c>
      <c r="C1018" s="360">
        <v>340057004073</v>
      </c>
      <c r="D1018" s="359">
        <v>0</v>
      </c>
      <c r="E1018" s="359">
        <v>149</v>
      </c>
      <c r="F1018" s="359">
        <v>0</v>
      </c>
      <c r="G1018" s="359">
        <v>0</v>
      </c>
      <c r="H1018" s="361">
        <v>0</v>
      </c>
      <c r="I1018" s="361">
        <v>0</v>
      </c>
    </row>
    <row r="1019" spans="1:9">
      <c r="A1019" s="359">
        <v>34005</v>
      </c>
      <c r="B1019" s="359" t="s">
        <v>545</v>
      </c>
      <c r="C1019" s="360">
        <v>340057004074</v>
      </c>
      <c r="D1019" s="359">
        <v>0</v>
      </c>
      <c r="E1019" s="359">
        <v>47</v>
      </c>
      <c r="F1019" s="359">
        <v>0</v>
      </c>
      <c r="G1019" s="359">
        <v>3</v>
      </c>
      <c r="H1019" s="361">
        <v>0</v>
      </c>
      <c r="I1019" s="361">
        <v>0</v>
      </c>
    </row>
    <row r="1020" spans="1:9">
      <c r="A1020" s="359">
        <v>34005</v>
      </c>
      <c r="B1020" s="359" t="s">
        <v>545</v>
      </c>
      <c r="C1020" s="360">
        <v>340057004081</v>
      </c>
      <c r="D1020" s="359">
        <v>0</v>
      </c>
      <c r="E1020" s="359">
        <v>111</v>
      </c>
      <c r="F1020" s="359">
        <v>0</v>
      </c>
      <c r="G1020" s="359">
        <v>0</v>
      </c>
      <c r="H1020" s="361">
        <v>0</v>
      </c>
      <c r="I1020" s="361">
        <v>0</v>
      </c>
    </row>
    <row r="1021" spans="1:9">
      <c r="A1021" s="359">
        <v>34005</v>
      </c>
      <c r="B1021" s="359" t="s">
        <v>545</v>
      </c>
      <c r="C1021" s="360">
        <v>340057004082</v>
      </c>
      <c r="D1021" s="359">
        <v>1</v>
      </c>
      <c r="E1021" s="359">
        <v>78</v>
      </c>
      <c r="F1021" s="359">
        <v>1</v>
      </c>
      <c r="G1021" s="359">
        <v>0</v>
      </c>
      <c r="H1021" s="361">
        <v>8263.2099999999991</v>
      </c>
      <c r="I1021" s="361">
        <v>8263.2099999999991</v>
      </c>
    </row>
    <row r="1022" spans="1:9">
      <c r="A1022" s="359">
        <v>34005</v>
      </c>
      <c r="B1022" s="359" t="s">
        <v>545</v>
      </c>
      <c r="C1022" s="360">
        <v>340057005011</v>
      </c>
      <c r="D1022" s="359">
        <v>0</v>
      </c>
      <c r="E1022" s="359">
        <v>348</v>
      </c>
      <c r="F1022" s="359">
        <v>0</v>
      </c>
      <c r="G1022" s="359">
        <v>0</v>
      </c>
      <c r="H1022" s="361">
        <v>0</v>
      </c>
      <c r="I1022" s="361">
        <v>0</v>
      </c>
    </row>
    <row r="1023" spans="1:9">
      <c r="A1023" s="359">
        <v>34005</v>
      </c>
      <c r="B1023" s="359" t="s">
        <v>545</v>
      </c>
      <c r="C1023" s="360">
        <v>340057005012</v>
      </c>
      <c r="D1023" s="359">
        <v>0</v>
      </c>
      <c r="E1023" s="359">
        <v>625</v>
      </c>
      <c r="F1023" s="359">
        <v>0</v>
      </c>
      <c r="G1023" s="359">
        <v>0</v>
      </c>
      <c r="H1023" s="361">
        <v>0</v>
      </c>
      <c r="I1023" s="361">
        <v>0</v>
      </c>
    </row>
    <row r="1024" spans="1:9">
      <c r="A1024" s="359">
        <v>34005</v>
      </c>
      <c r="B1024" s="359" t="s">
        <v>545</v>
      </c>
      <c r="C1024" s="360">
        <v>340057005013</v>
      </c>
      <c r="D1024" s="359">
        <v>0</v>
      </c>
      <c r="E1024" s="359">
        <v>494</v>
      </c>
      <c r="F1024" s="359">
        <v>0</v>
      </c>
      <c r="G1024" s="359">
        <v>0</v>
      </c>
      <c r="H1024" s="361">
        <v>0</v>
      </c>
      <c r="I1024" s="361">
        <v>0</v>
      </c>
    </row>
    <row r="1025" spans="1:9">
      <c r="A1025" s="359">
        <v>34005</v>
      </c>
      <c r="B1025" s="359" t="s">
        <v>545</v>
      </c>
      <c r="C1025" s="360">
        <v>340057005014</v>
      </c>
      <c r="D1025" s="359">
        <v>0</v>
      </c>
      <c r="E1025" s="359">
        <v>374</v>
      </c>
      <c r="F1025" s="359">
        <v>0</v>
      </c>
      <c r="G1025" s="359">
        <v>0</v>
      </c>
      <c r="H1025" s="361">
        <v>0</v>
      </c>
      <c r="I1025" s="361">
        <v>0</v>
      </c>
    </row>
    <row r="1026" spans="1:9">
      <c r="A1026" s="359">
        <v>34005</v>
      </c>
      <c r="B1026" s="359" t="s">
        <v>545</v>
      </c>
      <c r="C1026" s="360">
        <v>340057005021</v>
      </c>
      <c r="D1026" s="359">
        <v>0</v>
      </c>
      <c r="E1026" s="359">
        <v>320</v>
      </c>
      <c r="F1026" s="359">
        <v>0</v>
      </c>
      <c r="G1026" s="359">
        <v>0</v>
      </c>
      <c r="H1026" s="361">
        <v>0</v>
      </c>
      <c r="I1026" s="361">
        <v>0</v>
      </c>
    </row>
    <row r="1027" spans="1:9">
      <c r="A1027" s="359">
        <v>34005</v>
      </c>
      <c r="B1027" s="359" t="s">
        <v>545</v>
      </c>
      <c r="C1027" s="360">
        <v>340057005022</v>
      </c>
      <c r="D1027" s="359">
        <v>3</v>
      </c>
      <c r="E1027" s="359">
        <v>502</v>
      </c>
      <c r="F1027" s="359">
        <v>1</v>
      </c>
      <c r="G1027" s="359">
        <v>0</v>
      </c>
      <c r="H1027" s="361">
        <v>1481.86</v>
      </c>
      <c r="I1027" s="361">
        <v>4445.58</v>
      </c>
    </row>
    <row r="1028" spans="1:9">
      <c r="A1028" s="359">
        <v>34005</v>
      </c>
      <c r="B1028" s="359" t="s">
        <v>545</v>
      </c>
      <c r="C1028" s="360">
        <v>340057005031</v>
      </c>
      <c r="D1028" s="359">
        <v>1</v>
      </c>
      <c r="E1028" s="359">
        <v>634</v>
      </c>
      <c r="F1028" s="359">
        <v>0</v>
      </c>
      <c r="G1028" s="359">
        <v>0</v>
      </c>
      <c r="H1028" s="361">
        <v>1000</v>
      </c>
      <c r="I1028" s="361">
        <v>1000</v>
      </c>
    </row>
    <row r="1029" spans="1:9">
      <c r="A1029" s="359">
        <v>34005</v>
      </c>
      <c r="B1029" s="359" t="s">
        <v>545</v>
      </c>
      <c r="C1029" s="360">
        <v>340057005032</v>
      </c>
      <c r="D1029" s="359">
        <v>0</v>
      </c>
      <c r="E1029" s="359">
        <v>369</v>
      </c>
      <c r="F1029" s="359">
        <v>0</v>
      </c>
      <c r="G1029" s="359">
        <v>0</v>
      </c>
      <c r="H1029" s="361">
        <v>0</v>
      </c>
      <c r="I1029" s="361">
        <v>0</v>
      </c>
    </row>
    <row r="1030" spans="1:9">
      <c r="A1030" s="359">
        <v>34005</v>
      </c>
      <c r="B1030" s="359" t="s">
        <v>545</v>
      </c>
      <c r="C1030" s="360">
        <v>340057005033</v>
      </c>
      <c r="D1030" s="359">
        <v>1</v>
      </c>
      <c r="E1030" s="359">
        <v>338</v>
      </c>
      <c r="F1030" s="359">
        <v>0</v>
      </c>
      <c r="G1030" s="359">
        <v>0</v>
      </c>
      <c r="H1030" s="361">
        <v>988.73</v>
      </c>
      <c r="I1030" s="361">
        <v>988.73</v>
      </c>
    </row>
    <row r="1031" spans="1:9">
      <c r="A1031" s="359">
        <v>34005</v>
      </c>
      <c r="B1031" s="359" t="s">
        <v>545</v>
      </c>
      <c r="C1031" s="360">
        <v>340057005041</v>
      </c>
      <c r="D1031" s="359">
        <v>0</v>
      </c>
      <c r="E1031" s="359">
        <v>645</v>
      </c>
      <c r="F1031" s="359">
        <v>0</v>
      </c>
      <c r="G1031" s="359">
        <v>0</v>
      </c>
      <c r="H1031" s="361">
        <v>0</v>
      </c>
      <c r="I1031" s="361">
        <v>0</v>
      </c>
    </row>
    <row r="1032" spans="1:9">
      <c r="A1032" s="359">
        <v>34005</v>
      </c>
      <c r="B1032" s="359" t="s">
        <v>545</v>
      </c>
      <c r="C1032" s="360">
        <v>340057005042</v>
      </c>
      <c r="D1032" s="359">
        <v>0</v>
      </c>
      <c r="E1032" s="359">
        <v>436</v>
      </c>
      <c r="F1032" s="359">
        <v>0</v>
      </c>
      <c r="G1032" s="359">
        <v>0</v>
      </c>
      <c r="H1032" s="361">
        <v>0</v>
      </c>
      <c r="I1032" s="361">
        <v>0</v>
      </c>
    </row>
    <row r="1033" spans="1:9">
      <c r="A1033" s="359">
        <v>34005</v>
      </c>
      <c r="B1033" s="359" t="s">
        <v>545</v>
      </c>
      <c r="C1033" s="360">
        <v>340057005051</v>
      </c>
      <c r="D1033" s="359">
        <v>7</v>
      </c>
      <c r="E1033" s="359">
        <v>368</v>
      </c>
      <c r="F1033" s="359">
        <v>2</v>
      </c>
      <c r="G1033" s="359">
        <v>0</v>
      </c>
      <c r="H1033" s="361">
        <v>2866.04</v>
      </c>
      <c r="I1033" s="361">
        <v>20062.28</v>
      </c>
    </row>
    <row r="1034" spans="1:9">
      <c r="A1034" s="359">
        <v>34005</v>
      </c>
      <c r="B1034" s="359" t="s">
        <v>545</v>
      </c>
      <c r="C1034" s="360">
        <v>340057005052</v>
      </c>
      <c r="D1034" s="359">
        <v>7</v>
      </c>
      <c r="E1034" s="359">
        <v>429</v>
      </c>
      <c r="F1034" s="359">
        <v>2</v>
      </c>
      <c r="G1034" s="359">
        <v>0</v>
      </c>
      <c r="H1034" s="361">
        <v>2632.09</v>
      </c>
      <c r="I1034" s="361">
        <v>18424.63</v>
      </c>
    </row>
    <row r="1035" spans="1:9">
      <c r="A1035" s="359">
        <v>34005</v>
      </c>
      <c r="B1035" s="359" t="s">
        <v>545</v>
      </c>
      <c r="C1035" s="360">
        <v>340057005053</v>
      </c>
      <c r="D1035" s="359">
        <v>3</v>
      </c>
      <c r="E1035" s="359">
        <v>399</v>
      </c>
      <c r="F1035" s="359">
        <v>1</v>
      </c>
      <c r="G1035" s="359">
        <v>0</v>
      </c>
      <c r="H1035" s="361">
        <v>16334.87</v>
      </c>
      <c r="I1035" s="361">
        <v>49004.61</v>
      </c>
    </row>
    <row r="1036" spans="1:9">
      <c r="A1036" s="359">
        <v>34005</v>
      </c>
      <c r="B1036" s="359" t="s">
        <v>545</v>
      </c>
      <c r="C1036" s="360">
        <v>340057005054</v>
      </c>
      <c r="D1036" s="359">
        <v>5</v>
      </c>
      <c r="E1036" s="359">
        <v>250</v>
      </c>
      <c r="F1036" s="359">
        <v>2</v>
      </c>
      <c r="G1036" s="359">
        <v>0</v>
      </c>
      <c r="H1036" s="361">
        <v>1033.24</v>
      </c>
      <c r="I1036" s="361">
        <v>5166.2</v>
      </c>
    </row>
    <row r="1037" spans="1:9">
      <c r="A1037" s="359">
        <v>34005</v>
      </c>
      <c r="B1037" s="359" t="s">
        <v>545</v>
      </c>
      <c r="C1037" s="360">
        <v>340057005055</v>
      </c>
      <c r="D1037" s="359">
        <v>0</v>
      </c>
      <c r="E1037" s="359">
        <v>522</v>
      </c>
      <c r="F1037" s="359">
        <v>0</v>
      </c>
      <c r="G1037" s="359">
        <v>0</v>
      </c>
      <c r="H1037" s="361">
        <v>0</v>
      </c>
      <c r="I1037" s="361">
        <v>0</v>
      </c>
    </row>
    <row r="1038" spans="1:9">
      <c r="A1038" s="359">
        <v>34005</v>
      </c>
      <c r="B1038" s="359" t="s">
        <v>545</v>
      </c>
      <c r="C1038" s="360">
        <v>340057006021</v>
      </c>
      <c r="D1038" s="359">
        <v>0</v>
      </c>
      <c r="E1038" s="359">
        <v>385</v>
      </c>
      <c r="F1038" s="359">
        <v>0</v>
      </c>
      <c r="G1038" s="359">
        <v>0</v>
      </c>
      <c r="H1038" s="361">
        <v>0</v>
      </c>
      <c r="I1038" s="361">
        <v>0</v>
      </c>
    </row>
    <row r="1039" spans="1:9">
      <c r="A1039" s="359">
        <v>34005</v>
      </c>
      <c r="B1039" s="359" t="s">
        <v>545</v>
      </c>
      <c r="C1039" s="360">
        <v>340057006022</v>
      </c>
      <c r="D1039" s="359">
        <v>1</v>
      </c>
      <c r="E1039" s="359">
        <v>422</v>
      </c>
      <c r="F1039" s="359">
        <v>0</v>
      </c>
      <c r="G1039" s="359">
        <v>0</v>
      </c>
      <c r="H1039" s="361">
        <v>785.36</v>
      </c>
      <c r="I1039" s="361">
        <v>785.36</v>
      </c>
    </row>
    <row r="1040" spans="1:9">
      <c r="A1040" s="359">
        <v>34005</v>
      </c>
      <c r="B1040" s="359" t="s">
        <v>545</v>
      </c>
      <c r="C1040" s="360">
        <v>340057006023</v>
      </c>
      <c r="D1040" s="359">
        <v>4</v>
      </c>
      <c r="E1040" s="359">
        <v>413</v>
      </c>
      <c r="F1040" s="359">
        <v>1</v>
      </c>
      <c r="G1040" s="359">
        <v>0</v>
      </c>
      <c r="H1040" s="361">
        <v>1145.29</v>
      </c>
      <c r="I1040" s="361">
        <v>4581.16</v>
      </c>
    </row>
    <row r="1041" spans="1:9">
      <c r="A1041" s="359">
        <v>34005</v>
      </c>
      <c r="B1041" s="359" t="s">
        <v>545</v>
      </c>
      <c r="C1041" s="360">
        <v>340057006024</v>
      </c>
      <c r="D1041" s="359">
        <v>1</v>
      </c>
      <c r="E1041" s="359">
        <v>418</v>
      </c>
      <c r="F1041" s="359">
        <v>0</v>
      </c>
      <c r="G1041" s="359">
        <v>0</v>
      </c>
      <c r="H1041" s="361">
        <v>5664.98</v>
      </c>
      <c r="I1041" s="361">
        <v>5664.98</v>
      </c>
    </row>
    <row r="1042" spans="1:9">
      <c r="A1042" s="359">
        <v>34005</v>
      </c>
      <c r="B1042" s="359" t="s">
        <v>545</v>
      </c>
      <c r="C1042" s="360">
        <v>340057006025</v>
      </c>
      <c r="D1042" s="359">
        <v>0</v>
      </c>
      <c r="E1042" s="359">
        <v>436</v>
      </c>
      <c r="F1042" s="359">
        <v>0</v>
      </c>
      <c r="G1042" s="359">
        <v>0</v>
      </c>
      <c r="H1042" s="361">
        <v>0</v>
      </c>
      <c r="I1042" s="361">
        <v>0</v>
      </c>
    </row>
    <row r="1043" spans="1:9">
      <c r="A1043" s="359">
        <v>34005</v>
      </c>
      <c r="B1043" s="359" t="s">
        <v>545</v>
      </c>
      <c r="C1043" s="360">
        <v>340057006031</v>
      </c>
      <c r="D1043" s="359">
        <v>0</v>
      </c>
      <c r="E1043" s="359">
        <v>576</v>
      </c>
      <c r="F1043" s="359">
        <v>0</v>
      </c>
      <c r="G1043" s="359">
        <v>0</v>
      </c>
      <c r="H1043" s="361">
        <v>0</v>
      </c>
      <c r="I1043" s="361">
        <v>0</v>
      </c>
    </row>
    <row r="1044" spans="1:9">
      <c r="A1044" s="359">
        <v>34005</v>
      </c>
      <c r="B1044" s="359" t="s">
        <v>545</v>
      </c>
      <c r="C1044" s="360">
        <v>340057006032</v>
      </c>
      <c r="D1044" s="359">
        <v>0</v>
      </c>
      <c r="E1044" s="359">
        <v>907</v>
      </c>
      <c r="F1044" s="359">
        <v>0</v>
      </c>
      <c r="G1044" s="359">
        <v>0</v>
      </c>
      <c r="H1044" s="361">
        <v>0</v>
      </c>
      <c r="I1044" s="361">
        <v>0</v>
      </c>
    </row>
    <row r="1045" spans="1:9">
      <c r="A1045" s="359">
        <v>34005</v>
      </c>
      <c r="B1045" s="359" t="s">
        <v>545</v>
      </c>
      <c r="C1045" s="360">
        <v>340057006033</v>
      </c>
      <c r="D1045" s="359">
        <v>2</v>
      </c>
      <c r="E1045" s="359">
        <v>154</v>
      </c>
      <c r="F1045" s="359">
        <v>1</v>
      </c>
      <c r="G1045" s="359">
        <v>0</v>
      </c>
      <c r="H1045" s="361">
        <v>1270.51</v>
      </c>
      <c r="I1045" s="361">
        <v>2541.02</v>
      </c>
    </row>
    <row r="1046" spans="1:9">
      <c r="A1046" s="359">
        <v>34005</v>
      </c>
      <c r="B1046" s="359" t="s">
        <v>545</v>
      </c>
      <c r="C1046" s="360">
        <v>340057006051</v>
      </c>
      <c r="D1046" s="359">
        <v>0</v>
      </c>
      <c r="E1046" s="359">
        <v>469</v>
      </c>
      <c r="F1046" s="359">
        <v>0</v>
      </c>
      <c r="G1046" s="359">
        <v>0</v>
      </c>
      <c r="H1046" s="361">
        <v>0</v>
      </c>
      <c r="I1046" s="361">
        <v>0</v>
      </c>
    </row>
    <row r="1047" spans="1:9">
      <c r="A1047" s="359">
        <v>34005</v>
      </c>
      <c r="B1047" s="359" t="s">
        <v>545</v>
      </c>
      <c r="C1047" s="360">
        <v>340057006052</v>
      </c>
      <c r="D1047" s="359">
        <v>0</v>
      </c>
      <c r="E1047" s="359">
        <v>609</v>
      </c>
      <c r="F1047" s="359">
        <v>0</v>
      </c>
      <c r="G1047" s="359">
        <v>0</v>
      </c>
      <c r="H1047" s="361">
        <v>0</v>
      </c>
      <c r="I1047" s="361">
        <v>0</v>
      </c>
    </row>
    <row r="1048" spans="1:9">
      <c r="A1048" s="359">
        <v>34005</v>
      </c>
      <c r="B1048" s="359" t="s">
        <v>545</v>
      </c>
      <c r="C1048" s="360">
        <v>340057006053</v>
      </c>
      <c r="D1048" s="359">
        <v>0</v>
      </c>
      <c r="E1048" s="359">
        <v>327</v>
      </c>
      <c r="F1048" s="359">
        <v>0</v>
      </c>
      <c r="G1048" s="359">
        <v>0</v>
      </c>
      <c r="H1048" s="361">
        <v>0</v>
      </c>
      <c r="I1048" s="361">
        <v>0</v>
      </c>
    </row>
    <row r="1049" spans="1:9">
      <c r="A1049" s="359">
        <v>34005</v>
      </c>
      <c r="B1049" s="359" t="s">
        <v>545</v>
      </c>
      <c r="C1049" s="360">
        <v>340057007011</v>
      </c>
      <c r="D1049" s="359">
        <v>2</v>
      </c>
      <c r="E1049" s="359">
        <v>521</v>
      </c>
      <c r="F1049" s="359">
        <v>0</v>
      </c>
      <c r="G1049" s="359">
        <v>0</v>
      </c>
      <c r="H1049" s="361">
        <v>1000</v>
      </c>
      <c r="I1049" s="361">
        <v>2000</v>
      </c>
    </row>
    <row r="1050" spans="1:9">
      <c r="A1050" s="359">
        <v>34005</v>
      </c>
      <c r="B1050" s="359" t="s">
        <v>545</v>
      </c>
      <c r="C1050" s="360">
        <v>340057007012</v>
      </c>
      <c r="D1050" s="359">
        <v>0</v>
      </c>
      <c r="E1050" s="359">
        <v>576</v>
      </c>
      <c r="F1050" s="359">
        <v>0</v>
      </c>
      <c r="G1050" s="359">
        <v>0</v>
      </c>
      <c r="H1050" s="361">
        <v>0</v>
      </c>
      <c r="I1050" s="361">
        <v>0</v>
      </c>
    </row>
    <row r="1051" spans="1:9">
      <c r="A1051" s="359">
        <v>34005</v>
      </c>
      <c r="B1051" s="359" t="s">
        <v>545</v>
      </c>
      <c r="C1051" s="360">
        <v>340057007021</v>
      </c>
      <c r="D1051" s="359">
        <v>1</v>
      </c>
      <c r="E1051" s="359">
        <v>342</v>
      </c>
      <c r="F1051" s="359">
        <v>0</v>
      </c>
      <c r="G1051" s="359">
        <v>0</v>
      </c>
      <c r="H1051" s="361">
        <v>579.09</v>
      </c>
      <c r="I1051" s="361">
        <v>579.09</v>
      </c>
    </row>
    <row r="1052" spans="1:9">
      <c r="A1052" s="359">
        <v>34005</v>
      </c>
      <c r="B1052" s="359" t="s">
        <v>545</v>
      </c>
      <c r="C1052" s="360">
        <v>340057007022</v>
      </c>
      <c r="D1052" s="359">
        <v>0</v>
      </c>
      <c r="E1052" s="359">
        <v>461</v>
      </c>
      <c r="F1052" s="359">
        <v>0</v>
      </c>
      <c r="G1052" s="359">
        <v>0</v>
      </c>
      <c r="H1052" s="361">
        <v>0</v>
      </c>
      <c r="I1052" s="361">
        <v>0</v>
      </c>
    </row>
    <row r="1053" spans="1:9">
      <c r="A1053" s="359">
        <v>34005</v>
      </c>
      <c r="B1053" s="359" t="s">
        <v>545</v>
      </c>
      <c r="C1053" s="360">
        <v>340057007031</v>
      </c>
      <c r="D1053" s="359">
        <v>0</v>
      </c>
      <c r="E1053" s="359">
        <v>455</v>
      </c>
      <c r="F1053" s="359">
        <v>0</v>
      </c>
      <c r="G1053" s="359">
        <v>0</v>
      </c>
      <c r="H1053" s="361">
        <v>0</v>
      </c>
      <c r="I1053" s="361">
        <v>0</v>
      </c>
    </row>
    <row r="1054" spans="1:9">
      <c r="A1054" s="359">
        <v>34005</v>
      </c>
      <c r="B1054" s="359" t="s">
        <v>545</v>
      </c>
      <c r="C1054" s="360">
        <v>340057007032</v>
      </c>
      <c r="D1054" s="359">
        <v>0</v>
      </c>
      <c r="E1054" s="359">
        <v>386</v>
      </c>
      <c r="F1054" s="359">
        <v>0</v>
      </c>
      <c r="G1054" s="359">
        <v>0</v>
      </c>
      <c r="H1054" s="361">
        <v>0</v>
      </c>
      <c r="I1054" s="361">
        <v>0</v>
      </c>
    </row>
    <row r="1055" spans="1:9">
      <c r="A1055" s="359">
        <v>34005</v>
      </c>
      <c r="B1055" s="359" t="s">
        <v>545</v>
      </c>
      <c r="C1055" s="360">
        <v>340057008001</v>
      </c>
      <c r="D1055" s="359">
        <v>2</v>
      </c>
      <c r="E1055" s="359">
        <v>844</v>
      </c>
      <c r="F1055" s="359">
        <v>0</v>
      </c>
      <c r="G1055" s="359">
        <v>0</v>
      </c>
      <c r="H1055" s="361">
        <v>1000</v>
      </c>
      <c r="I1055" s="361">
        <v>2000</v>
      </c>
    </row>
    <row r="1056" spans="1:9">
      <c r="A1056" s="359">
        <v>34005</v>
      </c>
      <c r="B1056" s="359" t="s">
        <v>545</v>
      </c>
      <c r="C1056" s="360">
        <v>340057008002</v>
      </c>
      <c r="D1056" s="359">
        <v>0</v>
      </c>
      <c r="E1056" s="359">
        <v>454</v>
      </c>
      <c r="F1056" s="359">
        <v>0</v>
      </c>
      <c r="G1056" s="359">
        <v>0</v>
      </c>
      <c r="H1056" s="361">
        <v>0</v>
      </c>
      <c r="I1056" s="361">
        <v>0</v>
      </c>
    </row>
    <row r="1057" spans="1:9">
      <c r="A1057" s="359">
        <v>34005</v>
      </c>
      <c r="B1057" s="359" t="s">
        <v>545</v>
      </c>
      <c r="C1057" s="360">
        <v>340057008003</v>
      </c>
      <c r="D1057" s="359">
        <v>8</v>
      </c>
      <c r="E1057" s="359">
        <v>449</v>
      </c>
      <c r="F1057" s="359">
        <v>2</v>
      </c>
      <c r="G1057" s="359">
        <v>0</v>
      </c>
      <c r="H1057" s="361">
        <v>1000</v>
      </c>
      <c r="I1057" s="361">
        <v>8000</v>
      </c>
    </row>
    <row r="1058" spans="1:9">
      <c r="A1058" s="359">
        <v>34005</v>
      </c>
      <c r="B1058" s="359" t="s">
        <v>545</v>
      </c>
      <c r="C1058" s="360">
        <v>340057009001</v>
      </c>
      <c r="D1058" s="359">
        <v>0</v>
      </c>
      <c r="E1058" s="359">
        <v>289</v>
      </c>
      <c r="F1058" s="359">
        <v>0</v>
      </c>
      <c r="G1058" s="359">
        <v>0</v>
      </c>
      <c r="H1058" s="361">
        <v>0</v>
      </c>
      <c r="I1058" s="361">
        <v>0</v>
      </c>
    </row>
    <row r="1059" spans="1:9">
      <c r="A1059" s="359">
        <v>34005</v>
      </c>
      <c r="B1059" s="359" t="s">
        <v>545</v>
      </c>
      <c r="C1059" s="360">
        <v>340057009002</v>
      </c>
      <c r="D1059" s="359">
        <v>3</v>
      </c>
      <c r="E1059" s="359">
        <v>667</v>
      </c>
      <c r="F1059" s="359">
        <v>0</v>
      </c>
      <c r="G1059" s="359">
        <v>0</v>
      </c>
      <c r="H1059" s="361">
        <v>1544.13</v>
      </c>
      <c r="I1059" s="361">
        <v>4632.3900000000003</v>
      </c>
    </row>
    <row r="1060" spans="1:9">
      <c r="A1060" s="359">
        <v>34005</v>
      </c>
      <c r="B1060" s="359" t="s">
        <v>545</v>
      </c>
      <c r="C1060" s="360">
        <v>340057010011</v>
      </c>
      <c r="D1060" s="359">
        <v>5</v>
      </c>
      <c r="E1060" s="359">
        <v>293</v>
      </c>
      <c r="F1060" s="359">
        <v>2</v>
      </c>
      <c r="G1060" s="359">
        <v>1</v>
      </c>
      <c r="H1060" s="361">
        <v>8263.2099999999991</v>
      </c>
      <c r="I1060" s="361">
        <v>41316.050000000003</v>
      </c>
    </row>
    <row r="1061" spans="1:9">
      <c r="A1061" s="359">
        <v>34005</v>
      </c>
      <c r="B1061" s="359" t="s">
        <v>545</v>
      </c>
      <c r="C1061" s="360">
        <v>340057010012</v>
      </c>
      <c r="D1061" s="359">
        <v>0</v>
      </c>
      <c r="E1061" s="359">
        <v>481</v>
      </c>
      <c r="F1061" s="359">
        <v>0</v>
      </c>
      <c r="G1061" s="359">
        <v>0</v>
      </c>
      <c r="H1061" s="361">
        <v>0</v>
      </c>
      <c r="I1061" s="361">
        <v>0</v>
      </c>
    </row>
    <row r="1062" spans="1:9">
      <c r="A1062" s="359">
        <v>34005</v>
      </c>
      <c r="B1062" s="359" t="s">
        <v>545</v>
      </c>
      <c r="C1062" s="360">
        <v>340057010013</v>
      </c>
      <c r="D1062" s="359">
        <v>0</v>
      </c>
      <c r="E1062" s="359">
        <v>53</v>
      </c>
      <c r="F1062" s="359">
        <v>0</v>
      </c>
      <c r="G1062" s="359">
        <v>0</v>
      </c>
      <c r="H1062" s="361">
        <v>0</v>
      </c>
      <c r="I1062" s="361">
        <v>0</v>
      </c>
    </row>
    <row r="1063" spans="1:9">
      <c r="A1063" s="359">
        <v>34005</v>
      </c>
      <c r="B1063" s="359" t="s">
        <v>545</v>
      </c>
      <c r="C1063" s="360">
        <v>340057010014</v>
      </c>
      <c r="D1063" s="359">
        <v>3</v>
      </c>
      <c r="E1063" s="359">
        <v>232</v>
      </c>
      <c r="F1063" s="359">
        <v>1</v>
      </c>
      <c r="G1063" s="359">
        <v>0</v>
      </c>
      <c r="H1063" s="361">
        <v>1000</v>
      </c>
      <c r="I1063" s="361">
        <v>3000</v>
      </c>
    </row>
    <row r="1064" spans="1:9">
      <c r="A1064" s="359">
        <v>34005</v>
      </c>
      <c r="B1064" s="359" t="s">
        <v>545</v>
      </c>
      <c r="C1064" s="360">
        <v>340057010021</v>
      </c>
      <c r="D1064" s="359">
        <v>1</v>
      </c>
      <c r="E1064" s="359">
        <v>532</v>
      </c>
      <c r="F1064" s="359">
        <v>0</v>
      </c>
      <c r="G1064" s="359">
        <v>0</v>
      </c>
      <c r="H1064" s="361">
        <v>8263.2099999999991</v>
      </c>
      <c r="I1064" s="361">
        <v>8263.2099999999991</v>
      </c>
    </row>
    <row r="1065" spans="1:9">
      <c r="A1065" s="359">
        <v>34005</v>
      </c>
      <c r="B1065" s="359" t="s">
        <v>545</v>
      </c>
      <c r="C1065" s="360">
        <v>340057010022</v>
      </c>
      <c r="D1065" s="359">
        <v>0</v>
      </c>
      <c r="E1065" s="359">
        <v>344</v>
      </c>
      <c r="F1065" s="359">
        <v>0</v>
      </c>
      <c r="G1065" s="359">
        <v>0</v>
      </c>
      <c r="H1065" s="361">
        <v>0</v>
      </c>
      <c r="I1065" s="361">
        <v>0</v>
      </c>
    </row>
    <row r="1066" spans="1:9">
      <c r="A1066" s="359">
        <v>34005</v>
      </c>
      <c r="B1066" s="359" t="s">
        <v>545</v>
      </c>
      <c r="C1066" s="360">
        <v>340057010023</v>
      </c>
      <c r="D1066" s="359">
        <v>1</v>
      </c>
      <c r="E1066" s="359">
        <v>318</v>
      </c>
      <c r="F1066" s="359">
        <v>0</v>
      </c>
      <c r="G1066" s="359">
        <v>0</v>
      </c>
      <c r="H1066" s="361">
        <v>15742.8</v>
      </c>
      <c r="I1066" s="361">
        <v>15742.8</v>
      </c>
    </row>
    <row r="1067" spans="1:9">
      <c r="A1067" s="359">
        <v>34005</v>
      </c>
      <c r="B1067" s="359" t="s">
        <v>545</v>
      </c>
      <c r="C1067" s="360">
        <v>340057011021</v>
      </c>
      <c r="D1067" s="359">
        <v>0</v>
      </c>
      <c r="E1067" s="359">
        <v>242</v>
      </c>
      <c r="F1067" s="359">
        <v>0</v>
      </c>
      <c r="G1067" s="359">
        <v>0</v>
      </c>
      <c r="H1067" s="361">
        <v>0</v>
      </c>
      <c r="I1067" s="361">
        <v>0</v>
      </c>
    </row>
    <row r="1068" spans="1:9">
      <c r="A1068" s="359">
        <v>34005</v>
      </c>
      <c r="B1068" s="359" t="s">
        <v>545</v>
      </c>
      <c r="C1068" s="360">
        <v>340057011022</v>
      </c>
      <c r="D1068" s="359">
        <v>0</v>
      </c>
      <c r="E1068" s="359">
        <v>462</v>
      </c>
      <c r="F1068" s="359">
        <v>0</v>
      </c>
      <c r="G1068" s="359">
        <v>0</v>
      </c>
      <c r="H1068" s="361">
        <v>0</v>
      </c>
      <c r="I1068" s="361">
        <v>0</v>
      </c>
    </row>
    <row r="1069" spans="1:9">
      <c r="A1069" s="359">
        <v>34005</v>
      </c>
      <c r="B1069" s="359" t="s">
        <v>545</v>
      </c>
      <c r="C1069" s="360">
        <v>340057011023</v>
      </c>
      <c r="D1069" s="359">
        <v>2</v>
      </c>
      <c r="E1069" s="359">
        <v>707</v>
      </c>
      <c r="F1069" s="359">
        <v>0</v>
      </c>
      <c r="G1069" s="359">
        <v>0</v>
      </c>
      <c r="H1069" s="361">
        <v>964.04</v>
      </c>
      <c r="I1069" s="361">
        <v>1928.08</v>
      </c>
    </row>
    <row r="1070" spans="1:9">
      <c r="A1070" s="359">
        <v>34005</v>
      </c>
      <c r="B1070" s="359" t="s">
        <v>545</v>
      </c>
      <c r="C1070" s="360">
        <v>340057011024</v>
      </c>
      <c r="D1070" s="359">
        <v>4</v>
      </c>
      <c r="E1070" s="359">
        <v>236</v>
      </c>
      <c r="F1070" s="359">
        <v>2</v>
      </c>
      <c r="G1070" s="359">
        <v>0</v>
      </c>
      <c r="H1070" s="361">
        <v>1000</v>
      </c>
      <c r="I1070" s="361">
        <v>4000</v>
      </c>
    </row>
    <row r="1071" spans="1:9">
      <c r="A1071" s="359">
        <v>34005</v>
      </c>
      <c r="B1071" s="359" t="s">
        <v>545</v>
      </c>
      <c r="C1071" s="360">
        <v>340057011031</v>
      </c>
      <c r="D1071" s="359">
        <v>1</v>
      </c>
      <c r="E1071" s="359">
        <v>625</v>
      </c>
      <c r="F1071" s="359">
        <v>0</v>
      </c>
      <c r="G1071" s="359">
        <v>0</v>
      </c>
      <c r="H1071" s="361">
        <v>8263.2099999999991</v>
      </c>
      <c r="I1071" s="361">
        <v>8263.2099999999991</v>
      </c>
    </row>
    <row r="1072" spans="1:9">
      <c r="A1072" s="359">
        <v>34005</v>
      </c>
      <c r="B1072" s="359" t="s">
        <v>545</v>
      </c>
      <c r="C1072" s="360">
        <v>340057011032</v>
      </c>
      <c r="D1072" s="359">
        <v>4</v>
      </c>
      <c r="E1072" s="359">
        <v>16</v>
      </c>
      <c r="F1072" s="359">
        <v>25</v>
      </c>
      <c r="G1072" s="359">
        <v>0</v>
      </c>
      <c r="H1072" s="361">
        <v>10996.65</v>
      </c>
      <c r="I1072" s="361">
        <v>43986.6</v>
      </c>
    </row>
    <row r="1073" spans="1:9">
      <c r="A1073" s="359">
        <v>34005</v>
      </c>
      <c r="B1073" s="359" t="s">
        <v>545</v>
      </c>
      <c r="C1073" s="360">
        <v>340057011033</v>
      </c>
      <c r="D1073" s="359">
        <v>1</v>
      </c>
      <c r="E1073" s="359">
        <v>660</v>
      </c>
      <c r="F1073" s="359">
        <v>0</v>
      </c>
      <c r="G1073" s="359">
        <v>0</v>
      </c>
      <c r="H1073" s="361">
        <v>8263.2099999999991</v>
      </c>
      <c r="I1073" s="361">
        <v>8263.2099999999991</v>
      </c>
    </row>
    <row r="1074" spans="1:9">
      <c r="A1074" s="359">
        <v>34005</v>
      </c>
      <c r="B1074" s="359" t="s">
        <v>545</v>
      </c>
      <c r="C1074" s="360">
        <v>340057011034</v>
      </c>
      <c r="D1074" s="359">
        <v>0</v>
      </c>
      <c r="E1074" s="359">
        <v>717</v>
      </c>
      <c r="F1074" s="359">
        <v>0</v>
      </c>
      <c r="G1074" s="359">
        <v>0</v>
      </c>
      <c r="H1074" s="361">
        <v>0</v>
      </c>
      <c r="I1074" s="361">
        <v>0</v>
      </c>
    </row>
    <row r="1075" spans="1:9">
      <c r="A1075" s="359">
        <v>34005</v>
      </c>
      <c r="B1075" s="359" t="s">
        <v>545</v>
      </c>
      <c r="C1075" s="360">
        <v>340057011041</v>
      </c>
      <c r="D1075" s="359">
        <v>0</v>
      </c>
      <c r="E1075" s="359">
        <v>611</v>
      </c>
      <c r="F1075" s="359">
        <v>0</v>
      </c>
      <c r="G1075" s="359">
        <v>0</v>
      </c>
      <c r="H1075" s="361">
        <v>0</v>
      </c>
      <c r="I1075" s="361">
        <v>0</v>
      </c>
    </row>
    <row r="1076" spans="1:9">
      <c r="A1076" s="359">
        <v>34005</v>
      </c>
      <c r="B1076" s="359" t="s">
        <v>545</v>
      </c>
      <c r="C1076" s="360">
        <v>340057011042</v>
      </c>
      <c r="D1076" s="359">
        <v>2</v>
      </c>
      <c r="E1076" s="359">
        <v>303</v>
      </c>
      <c r="F1076" s="359">
        <v>1</v>
      </c>
      <c r="G1076" s="359">
        <v>0</v>
      </c>
      <c r="H1076" s="361">
        <v>6728.41</v>
      </c>
      <c r="I1076" s="361">
        <v>13456.82</v>
      </c>
    </row>
    <row r="1077" spans="1:9">
      <c r="A1077" s="359">
        <v>34005</v>
      </c>
      <c r="B1077" s="359" t="s">
        <v>545</v>
      </c>
      <c r="C1077" s="360">
        <v>340057011043</v>
      </c>
      <c r="D1077" s="359">
        <v>1</v>
      </c>
      <c r="E1077" s="359">
        <v>552</v>
      </c>
      <c r="F1077" s="359">
        <v>0</v>
      </c>
      <c r="G1077" s="359">
        <v>0</v>
      </c>
      <c r="H1077" s="361">
        <v>1000</v>
      </c>
      <c r="I1077" s="361">
        <v>1000</v>
      </c>
    </row>
    <row r="1078" spans="1:9">
      <c r="A1078" s="359">
        <v>34005</v>
      </c>
      <c r="B1078" s="359" t="s">
        <v>545</v>
      </c>
      <c r="C1078" s="360">
        <v>340057011051</v>
      </c>
      <c r="D1078" s="359">
        <v>1</v>
      </c>
      <c r="E1078" s="359">
        <v>66</v>
      </c>
      <c r="F1078" s="359">
        <v>2</v>
      </c>
      <c r="G1078" s="359">
        <v>0</v>
      </c>
      <c r="H1078" s="361">
        <v>8263.2099999999991</v>
      </c>
      <c r="I1078" s="361">
        <v>8263.2099999999991</v>
      </c>
    </row>
    <row r="1079" spans="1:9">
      <c r="A1079" s="359">
        <v>34005</v>
      </c>
      <c r="B1079" s="359" t="s">
        <v>545</v>
      </c>
      <c r="C1079" s="360">
        <v>340057011052</v>
      </c>
      <c r="D1079" s="359">
        <v>1</v>
      </c>
      <c r="E1079" s="359">
        <v>664</v>
      </c>
      <c r="F1079" s="359">
        <v>0</v>
      </c>
      <c r="G1079" s="359">
        <v>0</v>
      </c>
      <c r="H1079" s="361">
        <v>8263.2099999999991</v>
      </c>
      <c r="I1079" s="361">
        <v>8263.2099999999991</v>
      </c>
    </row>
    <row r="1080" spans="1:9">
      <c r="A1080" s="359">
        <v>34005</v>
      </c>
      <c r="B1080" s="359" t="s">
        <v>545</v>
      </c>
      <c r="C1080" s="360">
        <v>340057011053</v>
      </c>
      <c r="D1080" s="359">
        <v>0</v>
      </c>
      <c r="E1080" s="359">
        <v>577</v>
      </c>
      <c r="F1080" s="359">
        <v>0</v>
      </c>
      <c r="G1080" s="359">
        <v>0</v>
      </c>
      <c r="H1080" s="361">
        <v>0</v>
      </c>
      <c r="I1080" s="361">
        <v>0</v>
      </c>
    </row>
    <row r="1081" spans="1:9">
      <c r="A1081" s="359">
        <v>34005</v>
      </c>
      <c r="B1081" s="359" t="s">
        <v>545</v>
      </c>
      <c r="C1081" s="360">
        <v>340057011054</v>
      </c>
      <c r="D1081" s="359">
        <v>0</v>
      </c>
      <c r="E1081" s="359">
        <v>525</v>
      </c>
      <c r="F1081" s="359">
        <v>0</v>
      </c>
      <c r="G1081" s="359">
        <v>0</v>
      </c>
      <c r="H1081" s="361">
        <v>0</v>
      </c>
      <c r="I1081" s="361">
        <v>0</v>
      </c>
    </row>
    <row r="1082" spans="1:9">
      <c r="A1082" s="359">
        <v>34005</v>
      </c>
      <c r="B1082" s="359" t="s">
        <v>545</v>
      </c>
      <c r="C1082" s="360">
        <v>340057012011</v>
      </c>
      <c r="D1082" s="359">
        <v>0</v>
      </c>
      <c r="E1082" s="359">
        <v>697</v>
      </c>
      <c r="F1082" s="359">
        <v>0</v>
      </c>
      <c r="G1082" s="359">
        <v>0</v>
      </c>
      <c r="H1082" s="361">
        <v>0</v>
      </c>
      <c r="I1082" s="361">
        <v>0</v>
      </c>
    </row>
    <row r="1083" spans="1:9">
      <c r="A1083" s="359">
        <v>34005</v>
      </c>
      <c r="B1083" s="359" t="s">
        <v>545</v>
      </c>
      <c r="C1083" s="360">
        <v>340057012012</v>
      </c>
      <c r="D1083" s="359">
        <v>1</v>
      </c>
      <c r="E1083" s="359">
        <v>593</v>
      </c>
      <c r="F1083" s="359">
        <v>0</v>
      </c>
      <c r="G1083" s="359">
        <v>0</v>
      </c>
      <c r="H1083" s="361">
        <v>1000</v>
      </c>
      <c r="I1083" s="361">
        <v>1000</v>
      </c>
    </row>
    <row r="1084" spans="1:9">
      <c r="A1084" s="359">
        <v>34005</v>
      </c>
      <c r="B1084" s="359" t="s">
        <v>545</v>
      </c>
      <c r="C1084" s="360">
        <v>340057012031</v>
      </c>
      <c r="D1084" s="359">
        <v>4</v>
      </c>
      <c r="E1084" s="359">
        <v>386</v>
      </c>
      <c r="F1084" s="359">
        <v>1</v>
      </c>
      <c r="G1084" s="359">
        <v>0</v>
      </c>
      <c r="H1084" s="361">
        <v>1016.07</v>
      </c>
      <c r="I1084" s="361">
        <v>4064.28</v>
      </c>
    </row>
    <row r="1085" spans="1:9">
      <c r="A1085" s="359">
        <v>34005</v>
      </c>
      <c r="B1085" s="359" t="s">
        <v>545</v>
      </c>
      <c r="C1085" s="360">
        <v>340057012032</v>
      </c>
      <c r="D1085" s="359">
        <v>0</v>
      </c>
      <c r="E1085" s="359">
        <v>287</v>
      </c>
      <c r="F1085" s="359">
        <v>0</v>
      </c>
      <c r="G1085" s="359">
        <v>0</v>
      </c>
      <c r="H1085" s="361">
        <v>0</v>
      </c>
      <c r="I1085" s="361">
        <v>0</v>
      </c>
    </row>
    <row r="1086" spans="1:9">
      <c r="A1086" s="359">
        <v>34005</v>
      </c>
      <c r="B1086" s="359" t="s">
        <v>545</v>
      </c>
      <c r="C1086" s="360">
        <v>340057012041</v>
      </c>
      <c r="D1086" s="359">
        <v>4</v>
      </c>
      <c r="E1086" s="359">
        <v>421</v>
      </c>
      <c r="F1086" s="359">
        <v>1</v>
      </c>
      <c r="G1086" s="359">
        <v>0</v>
      </c>
      <c r="H1086" s="361">
        <v>1000</v>
      </c>
      <c r="I1086" s="361">
        <v>4000</v>
      </c>
    </row>
    <row r="1087" spans="1:9">
      <c r="A1087" s="359">
        <v>34005</v>
      </c>
      <c r="B1087" s="359" t="s">
        <v>545</v>
      </c>
      <c r="C1087" s="360">
        <v>340057012042</v>
      </c>
      <c r="D1087" s="359">
        <v>1</v>
      </c>
      <c r="E1087" s="359">
        <v>459</v>
      </c>
      <c r="F1087" s="359">
        <v>0</v>
      </c>
      <c r="G1087" s="359">
        <v>0</v>
      </c>
      <c r="H1087" s="361">
        <v>8263.2099999999991</v>
      </c>
      <c r="I1087" s="361">
        <v>8263.2099999999991</v>
      </c>
    </row>
    <row r="1088" spans="1:9">
      <c r="A1088" s="359">
        <v>34005</v>
      </c>
      <c r="B1088" s="359" t="s">
        <v>545</v>
      </c>
      <c r="C1088" s="360">
        <v>340057012051</v>
      </c>
      <c r="D1088" s="359">
        <v>2</v>
      </c>
      <c r="E1088" s="359">
        <v>646</v>
      </c>
      <c r="F1088" s="359">
        <v>0</v>
      </c>
      <c r="G1088" s="359">
        <v>0</v>
      </c>
      <c r="H1088" s="361">
        <v>3698.45</v>
      </c>
      <c r="I1088" s="361">
        <v>7396.9</v>
      </c>
    </row>
    <row r="1089" spans="1:9">
      <c r="A1089" s="359">
        <v>34005</v>
      </c>
      <c r="B1089" s="359" t="s">
        <v>545</v>
      </c>
      <c r="C1089" s="360">
        <v>340057012052</v>
      </c>
      <c r="D1089" s="359">
        <v>0</v>
      </c>
      <c r="E1089" s="359">
        <v>310</v>
      </c>
      <c r="F1089" s="359">
        <v>0</v>
      </c>
      <c r="G1089" s="359">
        <v>0</v>
      </c>
      <c r="H1089" s="361">
        <v>0</v>
      </c>
      <c r="I1089" s="361">
        <v>0</v>
      </c>
    </row>
    <row r="1090" spans="1:9">
      <c r="A1090" s="359">
        <v>34005</v>
      </c>
      <c r="B1090" s="359" t="s">
        <v>545</v>
      </c>
      <c r="C1090" s="360">
        <v>340057013011</v>
      </c>
      <c r="D1090" s="359">
        <v>11</v>
      </c>
      <c r="E1090" s="359">
        <v>665</v>
      </c>
      <c r="F1090" s="359">
        <v>2</v>
      </c>
      <c r="G1090" s="359">
        <v>0</v>
      </c>
      <c r="H1090" s="361">
        <v>4982.37</v>
      </c>
      <c r="I1090" s="361">
        <v>54806.07</v>
      </c>
    </row>
    <row r="1091" spans="1:9">
      <c r="A1091" s="359">
        <v>34005</v>
      </c>
      <c r="B1091" s="359" t="s">
        <v>545</v>
      </c>
      <c r="C1091" s="360">
        <v>340057013012</v>
      </c>
      <c r="D1091" s="359">
        <v>0</v>
      </c>
      <c r="E1091" s="359">
        <v>819</v>
      </c>
      <c r="F1091" s="359">
        <v>0</v>
      </c>
      <c r="G1091" s="359">
        <v>0</v>
      </c>
      <c r="H1091" s="361">
        <v>0</v>
      </c>
      <c r="I1091" s="361">
        <v>0</v>
      </c>
    </row>
    <row r="1092" spans="1:9">
      <c r="A1092" s="359">
        <v>34005</v>
      </c>
      <c r="B1092" s="359" t="s">
        <v>545</v>
      </c>
      <c r="C1092" s="360">
        <v>340057013021</v>
      </c>
      <c r="D1092" s="359">
        <v>1</v>
      </c>
      <c r="E1092" s="359">
        <v>686</v>
      </c>
      <c r="F1092" s="359">
        <v>0</v>
      </c>
      <c r="G1092" s="359">
        <v>0</v>
      </c>
      <c r="H1092" s="361">
        <v>4929.24</v>
      </c>
      <c r="I1092" s="361">
        <v>4929.24</v>
      </c>
    </row>
    <row r="1093" spans="1:9">
      <c r="A1093" s="359">
        <v>34005</v>
      </c>
      <c r="B1093" s="359" t="s">
        <v>545</v>
      </c>
      <c r="C1093" s="360">
        <v>340057013022</v>
      </c>
      <c r="D1093" s="359">
        <v>0</v>
      </c>
      <c r="E1093" s="359">
        <v>382</v>
      </c>
      <c r="F1093" s="359">
        <v>0</v>
      </c>
      <c r="G1093" s="359">
        <v>0</v>
      </c>
      <c r="H1093" s="361">
        <v>0</v>
      </c>
      <c r="I1093" s="361">
        <v>0</v>
      </c>
    </row>
    <row r="1094" spans="1:9">
      <c r="A1094" s="359">
        <v>34005</v>
      </c>
      <c r="B1094" s="359" t="s">
        <v>545</v>
      </c>
      <c r="C1094" s="360">
        <v>340057013031</v>
      </c>
      <c r="D1094" s="359">
        <v>9</v>
      </c>
      <c r="E1094" s="359">
        <v>368</v>
      </c>
      <c r="F1094" s="359">
        <v>2</v>
      </c>
      <c r="G1094" s="359">
        <v>0</v>
      </c>
      <c r="H1094" s="361">
        <v>11231.86</v>
      </c>
      <c r="I1094" s="361">
        <v>101086.74</v>
      </c>
    </row>
    <row r="1095" spans="1:9">
      <c r="A1095" s="359">
        <v>34005</v>
      </c>
      <c r="B1095" s="359" t="s">
        <v>545</v>
      </c>
      <c r="C1095" s="360">
        <v>340057013032</v>
      </c>
      <c r="D1095" s="359">
        <v>5</v>
      </c>
      <c r="E1095" s="359">
        <v>358</v>
      </c>
      <c r="F1095" s="359">
        <v>1</v>
      </c>
      <c r="G1095" s="359">
        <v>0</v>
      </c>
      <c r="H1095" s="361">
        <v>8817.02</v>
      </c>
      <c r="I1095" s="361">
        <v>44085.1</v>
      </c>
    </row>
    <row r="1096" spans="1:9">
      <c r="A1096" s="359">
        <v>34005</v>
      </c>
      <c r="B1096" s="359" t="s">
        <v>545</v>
      </c>
      <c r="C1096" s="360">
        <v>340057013033</v>
      </c>
      <c r="D1096" s="359">
        <v>0</v>
      </c>
      <c r="E1096" s="359">
        <v>569</v>
      </c>
      <c r="F1096" s="359">
        <v>0</v>
      </c>
      <c r="G1096" s="359">
        <v>0</v>
      </c>
      <c r="H1096" s="361">
        <v>0</v>
      </c>
      <c r="I1096" s="361">
        <v>0</v>
      </c>
    </row>
    <row r="1097" spans="1:9">
      <c r="A1097" s="359">
        <v>34005</v>
      </c>
      <c r="B1097" s="359" t="s">
        <v>545</v>
      </c>
      <c r="C1097" s="360">
        <v>340057013034</v>
      </c>
      <c r="D1097" s="359">
        <v>0</v>
      </c>
      <c r="E1097" s="359">
        <v>651</v>
      </c>
      <c r="F1097" s="359">
        <v>0</v>
      </c>
      <c r="G1097" s="359">
        <v>0</v>
      </c>
      <c r="H1097" s="361">
        <v>0</v>
      </c>
      <c r="I1097" s="361">
        <v>0</v>
      </c>
    </row>
    <row r="1098" spans="1:9">
      <c r="A1098" s="359">
        <v>34005</v>
      </c>
      <c r="B1098" s="359" t="s">
        <v>545</v>
      </c>
      <c r="C1098" s="360">
        <v>340057013035</v>
      </c>
      <c r="D1098" s="359">
        <v>0</v>
      </c>
      <c r="E1098" s="359">
        <v>26</v>
      </c>
      <c r="F1098" s="359">
        <v>0</v>
      </c>
      <c r="G1098" s="359">
        <v>0</v>
      </c>
      <c r="H1098" s="361">
        <v>0</v>
      </c>
      <c r="I1098" s="361">
        <v>0</v>
      </c>
    </row>
    <row r="1099" spans="1:9">
      <c r="A1099" s="359">
        <v>34005</v>
      </c>
      <c r="B1099" s="359" t="s">
        <v>545</v>
      </c>
      <c r="C1099" s="360">
        <v>340057014011</v>
      </c>
      <c r="D1099" s="359">
        <v>6</v>
      </c>
      <c r="E1099" s="359">
        <v>613</v>
      </c>
      <c r="F1099" s="359">
        <v>1</v>
      </c>
      <c r="G1099" s="359">
        <v>0</v>
      </c>
      <c r="H1099" s="361">
        <v>7624.28</v>
      </c>
      <c r="I1099" s="361">
        <v>45745.68</v>
      </c>
    </row>
    <row r="1100" spans="1:9">
      <c r="A1100" s="359">
        <v>34005</v>
      </c>
      <c r="B1100" s="359" t="s">
        <v>545</v>
      </c>
      <c r="C1100" s="360">
        <v>340057014012</v>
      </c>
      <c r="D1100" s="359">
        <v>7</v>
      </c>
      <c r="E1100" s="359">
        <v>786</v>
      </c>
      <c r="F1100" s="359">
        <v>1</v>
      </c>
      <c r="G1100" s="359">
        <v>0</v>
      </c>
      <c r="H1100" s="361">
        <v>6289.97</v>
      </c>
      <c r="I1100" s="361">
        <v>44029.79</v>
      </c>
    </row>
    <row r="1101" spans="1:9">
      <c r="A1101" s="359">
        <v>34005</v>
      </c>
      <c r="B1101" s="359" t="s">
        <v>545</v>
      </c>
      <c r="C1101" s="360">
        <v>340057014013</v>
      </c>
      <c r="D1101" s="359">
        <v>21</v>
      </c>
      <c r="E1101" s="359">
        <v>555</v>
      </c>
      <c r="F1101" s="359">
        <v>4</v>
      </c>
      <c r="G1101" s="359">
        <v>0</v>
      </c>
      <c r="H1101" s="361">
        <v>2020.23</v>
      </c>
      <c r="I1101" s="361">
        <v>42424.83</v>
      </c>
    </row>
    <row r="1102" spans="1:9">
      <c r="A1102" s="359">
        <v>34005</v>
      </c>
      <c r="B1102" s="359" t="s">
        <v>545</v>
      </c>
      <c r="C1102" s="360">
        <v>340057014014</v>
      </c>
      <c r="D1102" s="359">
        <v>2</v>
      </c>
      <c r="E1102" s="359">
        <v>508</v>
      </c>
      <c r="F1102" s="359">
        <v>0</v>
      </c>
      <c r="G1102" s="359">
        <v>0</v>
      </c>
      <c r="H1102" s="361">
        <v>8263.2099999999991</v>
      </c>
      <c r="I1102" s="361">
        <v>16526.419999999998</v>
      </c>
    </row>
    <row r="1103" spans="1:9">
      <c r="A1103" s="359">
        <v>34005</v>
      </c>
      <c r="B1103" s="359" t="s">
        <v>545</v>
      </c>
      <c r="C1103" s="360">
        <v>340057014021</v>
      </c>
      <c r="D1103" s="359">
        <v>2</v>
      </c>
      <c r="E1103" s="359">
        <v>711</v>
      </c>
      <c r="F1103" s="359">
        <v>0</v>
      </c>
      <c r="G1103" s="359">
        <v>0</v>
      </c>
      <c r="H1103" s="361">
        <v>761.14</v>
      </c>
      <c r="I1103" s="361">
        <v>1522.28</v>
      </c>
    </row>
    <row r="1104" spans="1:9">
      <c r="A1104" s="359">
        <v>34005</v>
      </c>
      <c r="B1104" s="359" t="s">
        <v>545</v>
      </c>
      <c r="C1104" s="360">
        <v>340057014022</v>
      </c>
      <c r="D1104" s="359">
        <v>3</v>
      </c>
      <c r="E1104" s="359">
        <v>615</v>
      </c>
      <c r="F1104" s="359">
        <v>0</v>
      </c>
      <c r="G1104" s="359">
        <v>0</v>
      </c>
      <c r="H1104" s="361">
        <v>4568.04</v>
      </c>
      <c r="I1104" s="361">
        <v>13704.12</v>
      </c>
    </row>
    <row r="1105" spans="1:9">
      <c r="A1105" s="359">
        <v>34005</v>
      </c>
      <c r="B1105" s="359" t="s">
        <v>545</v>
      </c>
      <c r="C1105" s="360">
        <v>340057015021</v>
      </c>
      <c r="D1105" s="359">
        <v>0</v>
      </c>
      <c r="E1105" s="359">
        <v>223</v>
      </c>
      <c r="F1105" s="359">
        <v>0</v>
      </c>
      <c r="G1105" s="359">
        <v>0</v>
      </c>
      <c r="H1105" s="361">
        <v>0</v>
      </c>
      <c r="I1105" s="361">
        <v>0</v>
      </c>
    </row>
    <row r="1106" spans="1:9">
      <c r="A1106" s="359">
        <v>34005</v>
      </c>
      <c r="B1106" s="359" t="s">
        <v>545</v>
      </c>
      <c r="C1106" s="360">
        <v>340057015022</v>
      </c>
      <c r="D1106" s="359">
        <v>2</v>
      </c>
      <c r="E1106" s="359">
        <v>624</v>
      </c>
      <c r="F1106" s="359">
        <v>0</v>
      </c>
      <c r="G1106" s="359">
        <v>0</v>
      </c>
      <c r="H1106" s="361">
        <v>8085.74</v>
      </c>
      <c r="I1106" s="361">
        <v>16171.48</v>
      </c>
    </row>
    <row r="1107" spans="1:9">
      <c r="A1107" s="359">
        <v>34005</v>
      </c>
      <c r="B1107" s="359" t="s">
        <v>545</v>
      </c>
      <c r="C1107" s="360">
        <v>340057015023</v>
      </c>
      <c r="D1107" s="359">
        <v>1</v>
      </c>
      <c r="E1107" s="359">
        <v>453</v>
      </c>
      <c r="F1107" s="359">
        <v>0</v>
      </c>
      <c r="G1107" s="359">
        <v>0</v>
      </c>
      <c r="H1107" s="361">
        <v>1703.18</v>
      </c>
      <c r="I1107" s="361">
        <v>1703.18</v>
      </c>
    </row>
    <row r="1108" spans="1:9">
      <c r="A1108" s="359">
        <v>34005</v>
      </c>
      <c r="B1108" s="359" t="s">
        <v>545</v>
      </c>
      <c r="C1108" s="360">
        <v>340057017001</v>
      </c>
      <c r="D1108" s="359">
        <v>0</v>
      </c>
      <c r="E1108" s="359">
        <v>435</v>
      </c>
      <c r="F1108" s="359">
        <v>0</v>
      </c>
      <c r="G1108" s="359">
        <v>0</v>
      </c>
      <c r="H1108" s="361">
        <v>0</v>
      </c>
      <c r="I1108" s="361">
        <v>0</v>
      </c>
    </row>
    <row r="1109" spans="1:9">
      <c r="A1109" s="359">
        <v>34005</v>
      </c>
      <c r="B1109" s="359" t="s">
        <v>545</v>
      </c>
      <c r="C1109" s="360">
        <v>340057017002</v>
      </c>
      <c r="D1109" s="359">
        <v>0</v>
      </c>
      <c r="E1109" s="359">
        <v>617</v>
      </c>
      <c r="F1109" s="359">
        <v>0</v>
      </c>
      <c r="G1109" s="359">
        <v>0</v>
      </c>
      <c r="H1109" s="361">
        <v>0</v>
      </c>
      <c r="I1109" s="361">
        <v>0</v>
      </c>
    </row>
    <row r="1110" spans="1:9">
      <c r="A1110" s="359">
        <v>34005</v>
      </c>
      <c r="B1110" s="359" t="s">
        <v>545</v>
      </c>
      <c r="C1110" s="360">
        <v>340057017003</v>
      </c>
      <c r="D1110" s="359">
        <v>1</v>
      </c>
      <c r="E1110" s="359">
        <v>329</v>
      </c>
      <c r="F1110" s="359">
        <v>0</v>
      </c>
      <c r="G1110" s="359">
        <v>0</v>
      </c>
      <c r="H1110" s="361">
        <v>1979.36</v>
      </c>
      <c r="I1110" s="361">
        <v>1979.36</v>
      </c>
    </row>
    <row r="1111" spans="1:9">
      <c r="A1111" s="359">
        <v>34005</v>
      </c>
      <c r="B1111" s="359" t="s">
        <v>545</v>
      </c>
      <c r="C1111" s="360">
        <v>340057021011</v>
      </c>
      <c r="D1111" s="359">
        <v>0</v>
      </c>
      <c r="E1111" s="359">
        <v>80</v>
      </c>
      <c r="F1111" s="359">
        <v>0</v>
      </c>
      <c r="G1111" s="359">
        <v>0</v>
      </c>
      <c r="H1111" s="361">
        <v>0</v>
      </c>
      <c r="I1111" s="361">
        <v>0</v>
      </c>
    </row>
    <row r="1112" spans="1:9">
      <c r="A1112" s="359">
        <v>34005</v>
      </c>
      <c r="B1112" s="359" t="s">
        <v>545</v>
      </c>
      <c r="C1112" s="360">
        <v>340057021012</v>
      </c>
      <c r="D1112" s="359">
        <v>0</v>
      </c>
      <c r="E1112" s="359">
        <v>204</v>
      </c>
      <c r="F1112" s="359">
        <v>0</v>
      </c>
      <c r="G1112" s="359">
        <v>0</v>
      </c>
      <c r="H1112" s="361">
        <v>0</v>
      </c>
      <c r="I1112" s="361">
        <v>0</v>
      </c>
    </row>
    <row r="1113" spans="1:9">
      <c r="A1113" s="359">
        <v>34005</v>
      </c>
      <c r="B1113" s="359" t="s">
        <v>545</v>
      </c>
      <c r="C1113" s="360">
        <v>340057021013</v>
      </c>
      <c r="D1113" s="359">
        <v>1</v>
      </c>
      <c r="E1113" s="359">
        <v>126</v>
      </c>
      <c r="F1113" s="359">
        <v>1</v>
      </c>
      <c r="G1113" s="359">
        <v>0</v>
      </c>
      <c r="H1113" s="361">
        <v>46135.61</v>
      </c>
      <c r="I1113" s="361">
        <v>46135.61</v>
      </c>
    </row>
    <row r="1114" spans="1:9">
      <c r="A1114" s="359">
        <v>34005</v>
      </c>
      <c r="B1114" s="359" t="s">
        <v>545</v>
      </c>
      <c r="C1114" s="360">
        <v>340057022031</v>
      </c>
      <c r="D1114" s="359">
        <v>107</v>
      </c>
      <c r="E1114" s="359">
        <v>292</v>
      </c>
      <c r="F1114" s="359">
        <v>37</v>
      </c>
      <c r="G1114" s="359">
        <v>0</v>
      </c>
      <c r="H1114" s="361">
        <v>5892.22</v>
      </c>
      <c r="I1114" s="361">
        <v>630467.54</v>
      </c>
    </row>
    <row r="1115" spans="1:9">
      <c r="A1115" s="359">
        <v>34005</v>
      </c>
      <c r="B1115" s="359" t="s">
        <v>545</v>
      </c>
      <c r="C1115" s="360">
        <v>340057022032</v>
      </c>
      <c r="D1115" s="359">
        <v>3</v>
      </c>
      <c r="E1115" s="359">
        <v>810</v>
      </c>
      <c r="F1115" s="359">
        <v>0</v>
      </c>
      <c r="G1115" s="359">
        <v>0</v>
      </c>
      <c r="H1115" s="361">
        <v>1815.02</v>
      </c>
      <c r="I1115" s="361">
        <v>5445.06</v>
      </c>
    </row>
    <row r="1116" spans="1:9">
      <c r="A1116" s="359">
        <v>34005</v>
      </c>
      <c r="B1116" s="359" t="s">
        <v>545</v>
      </c>
      <c r="C1116" s="360">
        <v>340057022041</v>
      </c>
      <c r="D1116" s="359">
        <v>19</v>
      </c>
      <c r="E1116" s="359">
        <v>787</v>
      </c>
      <c r="F1116" s="359">
        <v>2</v>
      </c>
      <c r="G1116" s="359">
        <v>0</v>
      </c>
      <c r="H1116" s="361">
        <v>3305.79</v>
      </c>
      <c r="I1116" s="361">
        <v>62810.01</v>
      </c>
    </row>
    <row r="1117" spans="1:9">
      <c r="A1117" s="359">
        <v>34005</v>
      </c>
      <c r="B1117" s="359" t="s">
        <v>545</v>
      </c>
      <c r="C1117" s="360">
        <v>340057022061</v>
      </c>
      <c r="D1117" s="359">
        <v>9</v>
      </c>
      <c r="E1117" s="359">
        <v>762</v>
      </c>
      <c r="F1117" s="359">
        <v>1</v>
      </c>
      <c r="G1117" s="359">
        <v>0</v>
      </c>
      <c r="H1117" s="361">
        <v>4660.99</v>
      </c>
      <c r="I1117" s="361">
        <v>41948.91</v>
      </c>
    </row>
    <row r="1118" spans="1:9">
      <c r="A1118" s="359">
        <v>34005</v>
      </c>
      <c r="B1118" s="359" t="s">
        <v>545</v>
      </c>
      <c r="C1118" s="360">
        <v>340057022071</v>
      </c>
      <c r="D1118" s="359">
        <v>11</v>
      </c>
      <c r="E1118" s="359">
        <v>466</v>
      </c>
      <c r="F1118" s="359">
        <v>2</v>
      </c>
      <c r="G1118" s="359">
        <v>0</v>
      </c>
      <c r="H1118" s="361">
        <v>7496.25</v>
      </c>
      <c r="I1118" s="361">
        <v>82458.75</v>
      </c>
    </row>
    <row r="1119" spans="1:9">
      <c r="A1119" s="359">
        <v>34005</v>
      </c>
      <c r="B1119" s="359" t="s">
        <v>545</v>
      </c>
      <c r="C1119" s="360">
        <v>340057022072</v>
      </c>
      <c r="D1119" s="359">
        <v>2</v>
      </c>
      <c r="E1119" s="359">
        <v>997</v>
      </c>
      <c r="F1119" s="359">
        <v>0</v>
      </c>
      <c r="G1119" s="359">
        <v>0</v>
      </c>
      <c r="H1119" s="361">
        <v>1000</v>
      </c>
      <c r="I1119" s="361">
        <v>2000</v>
      </c>
    </row>
    <row r="1120" spans="1:9">
      <c r="A1120" s="359">
        <v>34005</v>
      </c>
      <c r="B1120" s="359" t="s">
        <v>545</v>
      </c>
      <c r="C1120" s="360">
        <v>340057022081</v>
      </c>
      <c r="D1120" s="359">
        <v>29</v>
      </c>
      <c r="E1120" s="359">
        <v>1042</v>
      </c>
      <c r="F1120" s="359">
        <v>3</v>
      </c>
      <c r="G1120" s="359">
        <v>0</v>
      </c>
      <c r="H1120" s="361">
        <v>12168.43</v>
      </c>
      <c r="I1120" s="361">
        <v>352884.47</v>
      </c>
    </row>
    <row r="1121" spans="1:9">
      <c r="A1121" s="359">
        <v>34005</v>
      </c>
      <c r="B1121" s="359" t="s">
        <v>545</v>
      </c>
      <c r="C1121" s="360">
        <v>340057022082</v>
      </c>
      <c r="D1121" s="359">
        <v>0</v>
      </c>
      <c r="E1121" s="359">
        <v>1004</v>
      </c>
      <c r="F1121" s="359">
        <v>0</v>
      </c>
      <c r="G1121" s="359">
        <v>0</v>
      </c>
      <c r="H1121" s="361">
        <v>0</v>
      </c>
      <c r="I1121" s="361">
        <v>0</v>
      </c>
    </row>
    <row r="1122" spans="1:9">
      <c r="A1122" s="359">
        <v>34005</v>
      </c>
      <c r="B1122" s="359" t="s">
        <v>545</v>
      </c>
      <c r="C1122" s="360">
        <v>340057022083</v>
      </c>
      <c r="D1122" s="359">
        <v>0</v>
      </c>
      <c r="E1122" s="359">
        <v>544</v>
      </c>
      <c r="F1122" s="359">
        <v>0</v>
      </c>
      <c r="G1122" s="359">
        <v>0</v>
      </c>
      <c r="H1122" s="361">
        <v>0</v>
      </c>
      <c r="I1122" s="361">
        <v>0</v>
      </c>
    </row>
    <row r="1123" spans="1:9">
      <c r="A1123" s="359">
        <v>34005</v>
      </c>
      <c r="B1123" s="359" t="s">
        <v>545</v>
      </c>
      <c r="C1123" s="360">
        <v>340057022091</v>
      </c>
      <c r="D1123" s="359">
        <v>4</v>
      </c>
      <c r="E1123" s="359">
        <v>762</v>
      </c>
      <c r="F1123" s="359">
        <v>1</v>
      </c>
      <c r="G1123" s="359">
        <v>0</v>
      </c>
      <c r="H1123" s="361">
        <v>3661.08</v>
      </c>
      <c r="I1123" s="361">
        <v>14644.32</v>
      </c>
    </row>
    <row r="1124" spans="1:9">
      <c r="A1124" s="359">
        <v>34005</v>
      </c>
      <c r="B1124" s="359" t="s">
        <v>545</v>
      </c>
      <c r="C1124" s="360">
        <v>340057022092</v>
      </c>
      <c r="D1124" s="359">
        <v>0</v>
      </c>
      <c r="E1124" s="359">
        <v>404</v>
      </c>
      <c r="F1124" s="359">
        <v>0</v>
      </c>
      <c r="G1124" s="359">
        <v>0</v>
      </c>
      <c r="H1124" s="361">
        <v>0</v>
      </c>
      <c r="I1124" s="361">
        <v>0</v>
      </c>
    </row>
    <row r="1125" spans="1:9">
      <c r="A1125" s="359">
        <v>34005</v>
      </c>
      <c r="B1125" s="359" t="s">
        <v>545</v>
      </c>
      <c r="C1125" s="360">
        <v>340057022101</v>
      </c>
      <c r="D1125" s="359">
        <v>0</v>
      </c>
      <c r="E1125" s="359">
        <v>858</v>
      </c>
      <c r="F1125" s="359">
        <v>0</v>
      </c>
      <c r="G1125" s="359">
        <v>0</v>
      </c>
      <c r="H1125" s="361">
        <v>0</v>
      </c>
      <c r="I1125" s="361">
        <v>0</v>
      </c>
    </row>
    <row r="1126" spans="1:9">
      <c r="A1126" s="359">
        <v>34005</v>
      </c>
      <c r="B1126" s="359" t="s">
        <v>545</v>
      </c>
      <c r="C1126" s="360">
        <v>340057022102</v>
      </c>
      <c r="D1126" s="359">
        <v>1</v>
      </c>
      <c r="E1126" s="359">
        <v>800</v>
      </c>
      <c r="F1126" s="359">
        <v>0</v>
      </c>
      <c r="G1126" s="359">
        <v>0</v>
      </c>
      <c r="H1126" s="361">
        <v>1000</v>
      </c>
      <c r="I1126" s="361">
        <v>1000</v>
      </c>
    </row>
    <row r="1127" spans="1:9">
      <c r="A1127" s="359">
        <v>34005</v>
      </c>
      <c r="B1127" s="359" t="s">
        <v>545</v>
      </c>
      <c r="C1127" s="360">
        <v>340057023001</v>
      </c>
      <c r="D1127" s="359">
        <v>3</v>
      </c>
      <c r="E1127" s="359">
        <v>536</v>
      </c>
      <c r="F1127" s="359">
        <v>1</v>
      </c>
      <c r="G1127" s="359">
        <v>0</v>
      </c>
      <c r="H1127" s="361">
        <v>772.29</v>
      </c>
      <c r="I1127" s="361">
        <v>2316.87</v>
      </c>
    </row>
    <row r="1128" spans="1:9">
      <c r="A1128" s="359">
        <v>34005</v>
      </c>
      <c r="B1128" s="359" t="s">
        <v>545</v>
      </c>
      <c r="C1128" s="360">
        <v>340057024001</v>
      </c>
      <c r="D1128" s="359">
        <v>20</v>
      </c>
      <c r="E1128" s="359">
        <v>532</v>
      </c>
      <c r="F1128" s="359">
        <v>4</v>
      </c>
      <c r="G1128" s="359">
        <v>0</v>
      </c>
      <c r="H1128" s="361">
        <v>4819.3900000000003</v>
      </c>
      <c r="I1128" s="361">
        <v>96387.8</v>
      </c>
    </row>
    <row r="1129" spans="1:9">
      <c r="A1129" s="359">
        <v>34005</v>
      </c>
      <c r="B1129" s="359" t="s">
        <v>545</v>
      </c>
      <c r="C1129" s="360">
        <v>340057024002</v>
      </c>
      <c r="D1129" s="359">
        <v>152</v>
      </c>
      <c r="E1129" s="359">
        <v>876</v>
      </c>
      <c r="F1129" s="359">
        <v>17</v>
      </c>
      <c r="G1129" s="359">
        <v>0</v>
      </c>
      <c r="H1129" s="361">
        <v>6412.44</v>
      </c>
      <c r="I1129" s="361">
        <v>974690.88</v>
      </c>
    </row>
    <row r="1130" spans="1:9">
      <c r="A1130" s="359">
        <v>34005</v>
      </c>
      <c r="B1130" s="359" t="s">
        <v>545</v>
      </c>
      <c r="C1130" s="360">
        <v>340057025001</v>
      </c>
      <c r="D1130" s="359">
        <v>0</v>
      </c>
      <c r="E1130" s="359">
        <v>558</v>
      </c>
      <c r="F1130" s="359">
        <v>0</v>
      </c>
      <c r="G1130" s="359">
        <v>0</v>
      </c>
      <c r="H1130" s="361">
        <v>0</v>
      </c>
      <c r="I1130" s="361">
        <v>0</v>
      </c>
    </row>
    <row r="1131" spans="1:9">
      <c r="A1131" s="359">
        <v>34005</v>
      </c>
      <c r="B1131" s="359" t="s">
        <v>545</v>
      </c>
      <c r="C1131" s="360">
        <v>340057025002</v>
      </c>
      <c r="D1131" s="359">
        <v>0</v>
      </c>
      <c r="E1131" s="359">
        <v>701</v>
      </c>
      <c r="F1131" s="359">
        <v>0</v>
      </c>
      <c r="G1131" s="359">
        <v>0</v>
      </c>
      <c r="H1131" s="361">
        <v>0</v>
      </c>
      <c r="I1131" s="361">
        <v>0</v>
      </c>
    </row>
    <row r="1132" spans="1:9">
      <c r="A1132" s="359">
        <v>34005</v>
      </c>
      <c r="B1132" s="359" t="s">
        <v>545</v>
      </c>
      <c r="C1132" s="360">
        <v>340057025003</v>
      </c>
      <c r="D1132" s="359">
        <v>5</v>
      </c>
      <c r="E1132" s="359">
        <v>502</v>
      </c>
      <c r="F1132" s="359">
        <v>1</v>
      </c>
      <c r="G1132" s="359">
        <v>7</v>
      </c>
      <c r="H1132" s="361">
        <v>4645.3500000000004</v>
      </c>
      <c r="I1132" s="361">
        <v>23226.75</v>
      </c>
    </row>
    <row r="1133" spans="1:9">
      <c r="A1133" s="359">
        <v>34005</v>
      </c>
      <c r="B1133" s="359" t="s">
        <v>545</v>
      </c>
      <c r="C1133" s="360">
        <v>340057025004</v>
      </c>
      <c r="D1133" s="359">
        <v>4</v>
      </c>
      <c r="E1133" s="359">
        <v>292</v>
      </c>
      <c r="F1133" s="359">
        <v>1</v>
      </c>
      <c r="G1133" s="359">
        <v>0</v>
      </c>
      <c r="H1133" s="361">
        <v>3854.72</v>
      </c>
      <c r="I1133" s="361">
        <v>15418.88</v>
      </c>
    </row>
    <row r="1134" spans="1:9">
      <c r="A1134" s="359">
        <v>34005</v>
      </c>
      <c r="B1134" s="359" t="s">
        <v>545</v>
      </c>
      <c r="C1134" s="360">
        <v>340057026011</v>
      </c>
      <c r="D1134" s="359">
        <v>0</v>
      </c>
      <c r="E1134" s="359">
        <v>259</v>
      </c>
      <c r="F1134" s="359">
        <v>0</v>
      </c>
      <c r="G1134" s="359">
        <v>0</v>
      </c>
      <c r="H1134" s="361">
        <v>0</v>
      </c>
      <c r="I1134" s="361">
        <v>0</v>
      </c>
    </row>
    <row r="1135" spans="1:9">
      <c r="A1135" s="359">
        <v>34005</v>
      </c>
      <c r="B1135" s="359" t="s">
        <v>545</v>
      </c>
      <c r="C1135" s="360">
        <v>340057026012</v>
      </c>
      <c r="D1135" s="359">
        <v>0</v>
      </c>
      <c r="E1135" s="359">
        <v>307</v>
      </c>
      <c r="F1135" s="359">
        <v>0</v>
      </c>
      <c r="G1135" s="359">
        <v>0</v>
      </c>
      <c r="H1135" s="361">
        <v>0</v>
      </c>
      <c r="I1135" s="361">
        <v>0</v>
      </c>
    </row>
    <row r="1136" spans="1:9">
      <c r="A1136" s="359">
        <v>34005</v>
      </c>
      <c r="B1136" s="359" t="s">
        <v>545</v>
      </c>
      <c r="C1136" s="360">
        <v>340057026013</v>
      </c>
      <c r="D1136" s="359">
        <v>1</v>
      </c>
      <c r="E1136" s="359">
        <v>420</v>
      </c>
      <c r="F1136" s="359">
        <v>0</v>
      </c>
      <c r="G1136" s="359">
        <v>0</v>
      </c>
      <c r="H1136" s="361">
        <v>4154.32</v>
      </c>
      <c r="I1136" s="361">
        <v>4154.32</v>
      </c>
    </row>
    <row r="1137" spans="1:9">
      <c r="A1137" s="359">
        <v>34005</v>
      </c>
      <c r="B1137" s="359" t="s">
        <v>545</v>
      </c>
      <c r="C1137" s="360">
        <v>340057026014</v>
      </c>
      <c r="D1137" s="359">
        <v>1</v>
      </c>
      <c r="E1137" s="359">
        <v>525</v>
      </c>
      <c r="F1137" s="359">
        <v>0</v>
      </c>
      <c r="G1137" s="359">
        <v>0</v>
      </c>
      <c r="H1137" s="361">
        <v>931.05</v>
      </c>
      <c r="I1137" s="361">
        <v>931.05</v>
      </c>
    </row>
    <row r="1138" spans="1:9">
      <c r="A1138" s="359">
        <v>34005</v>
      </c>
      <c r="B1138" s="359" t="s">
        <v>545</v>
      </c>
      <c r="C1138" s="360">
        <v>340057026031</v>
      </c>
      <c r="D1138" s="359">
        <v>0</v>
      </c>
      <c r="E1138" s="359">
        <v>256</v>
      </c>
      <c r="F1138" s="359">
        <v>0</v>
      </c>
      <c r="G1138" s="359">
        <v>0</v>
      </c>
      <c r="H1138" s="361">
        <v>0</v>
      </c>
      <c r="I1138" s="361">
        <v>0</v>
      </c>
    </row>
    <row r="1139" spans="1:9">
      <c r="A1139" s="359">
        <v>34005</v>
      </c>
      <c r="B1139" s="359" t="s">
        <v>545</v>
      </c>
      <c r="C1139" s="360">
        <v>340057026032</v>
      </c>
      <c r="D1139" s="359">
        <v>0</v>
      </c>
      <c r="E1139" s="359">
        <v>246</v>
      </c>
      <c r="F1139" s="359">
        <v>0</v>
      </c>
      <c r="G1139" s="359">
        <v>0</v>
      </c>
      <c r="H1139" s="361">
        <v>0</v>
      </c>
      <c r="I1139" s="361">
        <v>0</v>
      </c>
    </row>
    <row r="1140" spans="1:9">
      <c r="A1140" s="359">
        <v>34005</v>
      </c>
      <c r="B1140" s="359" t="s">
        <v>545</v>
      </c>
      <c r="C1140" s="360">
        <v>340057026033</v>
      </c>
      <c r="D1140" s="359">
        <v>0</v>
      </c>
      <c r="E1140" s="359">
        <v>342</v>
      </c>
      <c r="F1140" s="359">
        <v>0</v>
      </c>
      <c r="G1140" s="359">
        <v>0</v>
      </c>
      <c r="H1140" s="361">
        <v>0</v>
      </c>
      <c r="I1140" s="361">
        <v>0</v>
      </c>
    </row>
    <row r="1141" spans="1:9">
      <c r="A1141" s="359">
        <v>34005</v>
      </c>
      <c r="B1141" s="359" t="s">
        <v>545</v>
      </c>
      <c r="C1141" s="360">
        <v>340057027011</v>
      </c>
      <c r="D1141" s="359">
        <v>2</v>
      </c>
      <c r="E1141" s="359">
        <v>942</v>
      </c>
      <c r="F1141" s="359">
        <v>0</v>
      </c>
      <c r="G1141" s="359">
        <v>0</v>
      </c>
      <c r="H1141" s="361">
        <v>4721.7700000000004</v>
      </c>
      <c r="I1141" s="361">
        <v>9443.5400000000009</v>
      </c>
    </row>
    <row r="1142" spans="1:9">
      <c r="A1142" s="359">
        <v>34005</v>
      </c>
      <c r="B1142" s="359" t="s">
        <v>545</v>
      </c>
      <c r="C1142" s="360">
        <v>340057027021</v>
      </c>
      <c r="D1142" s="359">
        <v>1</v>
      </c>
      <c r="E1142" s="359">
        <v>508</v>
      </c>
      <c r="F1142" s="359">
        <v>0</v>
      </c>
      <c r="G1142" s="359">
        <v>0</v>
      </c>
      <c r="H1142" s="361">
        <v>8263.2099999999991</v>
      </c>
      <c r="I1142" s="361">
        <v>8263.2099999999991</v>
      </c>
    </row>
    <row r="1143" spans="1:9">
      <c r="A1143" s="359">
        <v>34005</v>
      </c>
      <c r="B1143" s="359" t="s">
        <v>545</v>
      </c>
      <c r="C1143" s="360">
        <v>340057027022</v>
      </c>
      <c r="D1143" s="359">
        <v>11</v>
      </c>
      <c r="E1143" s="359">
        <v>862</v>
      </c>
      <c r="F1143" s="359">
        <v>1</v>
      </c>
      <c r="G1143" s="359">
        <v>2</v>
      </c>
      <c r="H1143" s="361">
        <v>10074.4</v>
      </c>
      <c r="I1143" s="361">
        <v>110818.4</v>
      </c>
    </row>
    <row r="1144" spans="1:9">
      <c r="A1144" s="359">
        <v>34005</v>
      </c>
      <c r="B1144" s="359" t="s">
        <v>545</v>
      </c>
      <c r="C1144" s="360">
        <v>340057027023</v>
      </c>
      <c r="D1144" s="359">
        <v>1</v>
      </c>
      <c r="E1144" s="359">
        <v>966</v>
      </c>
      <c r="F1144" s="359">
        <v>0</v>
      </c>
      <c r="G1144" s="359">
        <v>0</v>
      </c>
      <c r="H1144" s="361">
        <v>567.99</v>
      </c>
      <c r="I1144" s="361">
        <v>567.99</v>
      </c>
    </row>
    <row r="1145" spans="1:9">
      <c r="A1145" s="359">
        <v>34005</v>
      </c>
      <c r="B1145" s="359" t="s">
        <v>545</v>
      </c>
      <c r="C1145" s="360">
        <v>340057028011</v>
      </c>
      <c r="D1145" s="359">
        <v>0</v>
      </c>
      <c r="E1145" s="359">
        <v>780</v>
      </c>
      <c r="F1145" s="359">
        <v>0</v>
      </c>
      <c r="G1145" s="359">
        <v>0</v>
      </c>
      <c r="H1145" s="361">
        <v>0</v>
      </c>
      <c r="I1145" s="361">
        <v>0</v>
      </c>
    </row>
    <row r="1146" spans="1:9">
      <c r="A1146" s="359">
        <v>34005</v>
      </c>
      <c r="B1146" s="359" t="s">
        <v>545</v>
      </c>
      <c r="C1146" s="360">
        <v>340057028021</v>
      </c>
      <c r="D1146" s="359">
        <v>0</v>
      </c>
      <c r="E1146" s="359">
        <v>770</v>
      </c>
      <c r="F1146" s="359">
        <v>0</v>
      </c>
      <c r="G1146" s="359">
        <v>0</v>
      </c>
      <c r="H1146" s="361">
        <v>0</v>
      </c>
      <c r="I1146" s="361">
        <v>0</v>
      </c>
    </row>
    <row r="1147" spans="1:9">
      <c r="A1147" s="359">
        <v>34005</v>
      </c>
      <c r="B1147" s="359" t="s">
        <v>545</v>
      </c>
      <c r="C1147" s="360">
        <v>340057028022</v>
      </c>
      <c r="D1147" s="359">
        <v>0</v>
      </c>
      <c r="E1147" s="359">
        <v>408</v>
      </c>
      <c r="F1147" s="359">
        <v>0</v>
      </c>
      <c r="G1147" s="359">
        <v>0</v>
      </c>
      <c r="H1147" s="361">
        <v>0</v>
      </c>
      <c r="I1147" s="361">
        <v>0</v>
      </c>
    </row>
    <row r="1148" spans="1:9">
      <c r="A1148" s="359">
        <v>34005</v>
      </c>
      <c r="B1148" s="359" t="s">
        <v>545</v>
      </c>
      <c r="C1148" s="360">
        <v>340057028031</v>
      </c>
      <c r="D1148" s="359">
        <v>0</v>
      </c>
      <c r="E1148" s="359">
        <v>716</v>
      </c>
      <c r="F1148" s="359">
        <v>0</v>
      </c>
      <c r="G1148" s="359">
        <v>0</v>
      </c>
      <c r="H1148" s="361">
        <v>0</v>
      </c>
      <c r="I1148" s="361">
        <v>0</v>
      </c>
    </row>
    <row r="1149" spans="1:9">
      <c r="A1149" s="359">
        <v>34005</v>
      </c>
      <c r="B1149" s="359" t="s">
        <v>545</v>
      </c>
      <c r="C1149" s="360">
        <v>340057028032</v>
      </c>
      <c r="D1149" s="359">
        <v>0</v>
      </c>
      <c r="E1149" s="359">
        <v>694</v>
      </c>
      <c r="F1149" s="359">
        <v>0</v>
      </c>
      <c r="G1149" s="359">
        <v>0</v>
      </c>
      <c r="H1149" s="361">
        <v>0</v>
      </c>
      <c r="I1149" s="361">
        <v>0</v>
      </c>
    </row>
    <row r="1150" spans="1:9">
      <c r="A1150" s="359">
        <v>34005</v>
      </c>
      <c r="B1150" s="359" t="s">
        <v>545</v>
      </c>
      <c r="C1150" s="360">
        <v>340057028041</v>
      </c>
      <c r="D1150" s="359">
        <v>0</v>
      </c>
      <c r="E1150" s="359">
        <v>565</v>
      </c>
      <c r="F1150" s="359">
        <v>0</v>
      </c>
      <c r="G1150" s="359">
        <v>0</v>
      </c>
      <c r="H1150" s="361">
        <v>0</v>
      </c>
      <c r="I1150" s="361">
        <v>0</v>
      </c>
    </row>
    <row r="1151" spans="1:9">
      <c r="A1151" s="359">
        <v>34005</v>
      </c>
      <c r="B1151" s="359" t="s">
        <v>545</v>
      </c>
      <c r="C1151" s="360">
        <v>340057028042</v>
      </c>
      <c r="D1151" s="359">
        <v>0</v>
      </c>
      <c r="E1151" s="359">
        <v>466</v>
      </c>
      <c r="F1151" s="359">
        <v>0</v>
      </c>
      <c r="G1151" s="359">
        <v>0</v>
      </c>
      <c r="H1151" s="361">
        <v>0</v>
      </c>
      <c r="I1151" s="361">
        <v>0</v>
      </c>
    </row>
    <row r="1152" spans="1:9">
      <c r="A1152" s="359">
        <v>34005</v>
      </c>
      <c r="B1152" s="359" t="s">
        <v>545</v>
      </c>
      <c r="C1152" s="360">
        <v>340057028051</v>
      </c>
      <c r="D1152" s="359">
        <v>0</v>
      </c>
      <c r="E1152" s="359">
        <v>791</v>
      </c>
      <c r="F1152" s="359">
        <v>0</v>
      </c>
      <c r="G1152" s="359">
        <v>0</v>
      </c>
      <c r="H1152" s="361">
        <v>0</v>
      </c>
      <c r="I1152" s="361">
        <v>0</v>
      </c>
    </row>
    <row r="1153" spans="1:9">
      <c r="A1153" s="359">
        <v>34005</v>
      </c>
      <c r="B1153" s="359" t="s">
        <v>545</v>
      </c>
      <c r="C1153" s="360">
        <v>340057028052</v>
      </c>
      <c r="D1153" s="359">
        <v>0</v>
      </c>
      <c r="E1153" s="359">
        <v>536</v>
      </c>
      <c r="F1153" s="359">
        <v>0</v>
      </c>
      <c r="G1153" s="359">
        <v>0</v>
      </c>
      <c r="H1153" s="361">
        <v>0</v>
      </c>
      <c r="I1153" s="361">
        <v>0</v>
      </c>
    </row>
    <row r="1154" spans="1:9">
      <c r="A1154" s="359">
        <v>34005</v>
      </c>
      <c r="B1154" s="359" t="s">
        <v>545</v>
      </c>
      <c r="C1154" s="360">
        <v>340057028061</v>
      </c>
      <c r="D1154" s="359">
        <v>0</v>
      </c>
      <c r="E1154" s="359">
        <v>735</v>
      </c>
      <c r="F1154" s="359">
        <v>0</v>
      </c>
      <c r="G1154" s="359">
        <v>0</v>
      </c>
      <c r="H1154" s="361">
        <v>0</v>
      </c>
      <c r="I1154" s="361">
        <v>0</v>
      </c>
    </row>
    <row r="1155" spans="1:9">
      <c r="A1155" s="359">
        <v>34005</v>
      </c>
      <c r="B1155" s="359" t="s">
        <v>545</v>
      </c>
      <c r="C1155" s="360">
        <v>340057028062</v>
      </c>
      <c r="D1155" s="359">
        <v>0</v>
      </c>
      <c r="E1155" s="359">
        <v>560</v>
      </c>
      <c r="F1155" s="359">
        <v>0</v>
      </c>
      <c r="G1155" s="359">
        <v>0</v>
      </c>
      <c r="H1155" s="361">
        <v>0</v>
      </c>
      <c r="I1155" s="361">
        <v>0</v>
      </c>
    </row>
    <row r="1156" spans="1:9">
      <c r="A1156" s="359">
        <v>34005</v>
      </c>
      <c r="B1156" s="359" t="s">
        <v>545</v>
      </c>
      <c r="C1156" s="360">
        <v>340057028071</v>
      </c>
      <c r="D1156" s="359">
        <v>0</v>
      </c>
      <c r="E1156" s="359">
        <v>398</v>
      </c>
      <c r="F1156" s="359">
        <v>0</v>
      </c>
      <c r="G1156" s="359">
        <v>1</v>
      </c>
      <c r="H1156" s="361">
        <v>0</v>
      </c>
      <c r="I1156" s="361">
        <v>0</v>
      </c>
    </row>
    <row r="1157" spans="1:9">
      <c r="A1157" s="359">
        <v>34005</v>
      </c>
      <c r="B1157" s="359" t="s">
        <v>545</v>
      </c>
      <c r="C1157" s="360">
        <v>340057028072</v>
      </c>
      <c r="D1157" s="359">
        <v>1</v>
      </c>
      <c r="E1157" s="359">
        <v>574</v>
      </c>
      <c r="F1157" s="359">
        <v>0</v>
      </c>
      <c r="G1157" s="359">
        <v>0</v>
      </c>
      <c r="H1157" s="361">
        <v>1000</v>
      </c>
      <c r="I1157" s="361">
        <v>1000</v>
      </c>
    </row>
    <row r="1158" spans="1:9">
      <c r="A1158" s="359">
        <v>34005</v>
      </c>
      <c r="B1158" s="359" t="s">
        <v>545</v>
      </c>
      <c r="C1158" s="360">
        <v>340057028081</v>
      </c>
      <c r="D1158" s="359">
        <v>0</v>
      </c>
      <c r="E1158" s="359">
        <v>474</v>
      </c>
      <c r="F1158" s="359">
        <v>0</v>
      </c>
      <c r="G1158" s="359">
        <v>0</v>
      </c>
      <c r="H1158" s="361">
        <v>0</v>
      </c>
      <c r="I1158" s="361">
        <v>0</v>
      </c>
    </row>
    <row r="1159" spans="1:9">
      <c r="A1159" s="359">
        <v>34005</v>
      </c>
      <c r="B1159" s="359" t="s">
        <v>545</v>
      </c>
      <c r="C1159" s="360">
        <v>340057028082</v>
      </c>
      <c r="D1159" s="359">
        <v>0</v>
      </c>
      <c r="E1159" s="359">
        <v>693</v>
      </c>
      <c r="F1159" s="359">
        <v>0</v>
      </c>
      <c r="G1159" s="359">
        <v>0</v>
      </c>
      <c r="H1159" s="361">
        <v>0</v>
      </c>
      <c r="I1159" s="361">
        <v>0</v>
      </c>
    </row>
    <row r="1160" spans="1:9">
      <c r="A1160" s="359">
        <v>34005</v>
      </c>
      <c r="B1160" s="359" t="s">
        <v>545</v>
      </c>
      <c r="C1160" s="360">
        <v>340057028091</v>
      </c>
      <c r="D1160" s="359">
        <v>0</v>
      </c>
      <c r="E1160" s="359">
        <v>682</v>
      </c>
      <c r="F1160" s="359">
        <v>0</v>
      </c>
      <c r="G1160" s="359">
        <v>0</v>
      </c>
      <c r="H1160" s="361">
        <v>0</v>
      </c>
      <c r="I1160" s="361">
        <v>0</v>
      </c>
    </row>
    <row r="1161" spans="1:9">
      <c r="A1161" s="359">
        <v>34005</v>
      </c>
      <c r="B1161" s="359" t="s">
        <v>545</v>
      </c>
      <c r="C1161" s="360">
        <v>340057028101</v>
      </c>
      <c r="D1161" s="359">
        <v>4</v>
      </c>
      <c r="E1161" s="359">
        <v>534</v>
      </c>
      <c r="F1161" s="359">
        <v>1</v>
      </c>
      <c r="G1161" s="359">
        <v>0</v>
      </c>
      <c r="H1161" s="361">
        <v>2922.36</v>
      </c>
      <c r="I1161" s="361">
        <v>11689.44</v>
      </c>
    </row>
    <row r="1162" spans="1:9">
      <c r="A1162" s="359">
        <v>34005</v>
      </c>
      <c r="B1162" s="359" t="s">
        <v>545</v>
      </c>
      <c r="C1162" s="360">
        <v>340057028111</v>
      </c>
      <c r="D1162" s="359">
        <v>0</v>
      </c>
      <c r="E1162" s="359">
        <v>957</v>
      </c>
      <c r="F1162" s="359">
        <v>0</v>
      </c>
      <c r="G1162" s="359">
        <v>0</v>
      </c>
      <c r="H1162" s="361">
        <v>0</v>
      </c>
      <c r="I1162" s="361">
        <v>0</v>
      </c>
    </row>
    <row r="1163" spans="1:9">
      <c r="A1163" s="359">
        <v>34005</v>
      </c>
      <c r="B1163" s="359" t="s">
        <v>545</v>
      </c>
      <c r="C1163" s="360">
        <v>340057029051</v>
      </c>
      <c r="D1163" s="359">
        <v>1</v>
      </c>
      <c r="E1163" s="359">
        <v>717</v>
      </c>
      <c r="F1163" s="359">
        <v>0</v>
      </c>
      <c r="G1163" s="359">
        <v>0</v>
      </c>
      <c r="H1163" s="361">
        <v>1000</v>
      </c>
      <c r="I1163" s="361">
        <v>1000</v>
      </c>
    </row>
    <row r="1164" spans="1:9">
      <c r="A1164" s="359">
        <v>34005</v>
      </c>
      <c r="B1164" s="359" t="s">
        <v>545</v>
      </c>
      <c r="C1164" s="360">
        <v>340057029052</v>
      </c>
      <c r="D1164" s="359">
        <v>0</v>
      </c>
      <c r="E1164" s="359">
        <v>351</v>
      </c>
      <c r="F1164" s="359">
        <v>0</v>
      </c>
      <c r="G1164" s="359">
        <v>0</v>
      </c>
      <c r="H1164" s="361">
        <v>0</v>
      </c>
      <c r="I1164" s="361">
        <v>0</v>
      </c>
    </row>
    <row r="1165" spans="1:9">
      <c r="A1165" s="359">
        <v>34005</v>
      </c>
      <c r="B1165" s="359" t="s">
        <v>545</v>
      </c>
      <c r="C1165" s="360">
        <v>340057029061</v>
      </c>
      <c r="D1165" s="359">
        <v>2</v>
      </c>
      <c r="E1165" s="359">
        <v>388</v>
      </c>
      <c r="F1165" s="359">
        <v>1</v>
      </c>
      <c r="G1165" s="359">
        <v>0</v>
      </c>
      <c r="H1165" s="361">
        <v>5972.86</v>
      </c>
      <c r="I1165" s="361">
        <v>11945.72</v>
      </c>
    </row>
    <row r="1166" spans="1:9">
      <c r="A1166" s="359">
        <v>34005</v>
      </c>
      <c r="B1166" s="359" t="s">
        <v>545</v>
      </c>
      <c r="C1166" s="360">
        <v>340057029062</v>
      </c>
      <c r="D1166" s="359">
        <v>4</v>
      </c>
      <c r="E1166" s="359">
        <v>465</v>
      </c>
      <c r="F1166" s="359">
        <v>1</v>
      </c>
      <c r="G1166" s="359">
        <v>0</v>
      </c>
      <c r="H1166" s="361">
        <v>8263.2099999999991</v>
      </c>
      <c r="I1166" s="361">
        <v>33052.839999999997</v>
      </c>
    </row>
    <row r="1167" spans="1:9">
      <c r="A1167" s="359">
        <v>34005</v>
      </c>
      <c r="B1167" s="359" t="s">
        <v>545</v>
      </c>
      <c r="C1167" s="360">
        <v>340057029071</v>
      </c>
      <c r="D1167" s="359">
        <v>0</v>
      </c>
      <c r="E1167" s="359">
        <v>360</v>
      </c>
      <c r="F1167" s="359">
        <v>0</v>
      </c>
      <c r="G1167" s="359">
        <v>0</v>
      </c>
      <c r="H1167" s="361">
        <v>0</v>
      </c>
      <c r="I1167" s="361">
        <v>0</v>
      </c>
    </row>
    <row r="1168" spans="1:9">
      <c r="A1168" s="359">
        <v>34005</v>
      </c>
      <c r="B1168" s="359" t="s">
        <v>545</v>
      </c>
      <c r="C1168" s="360">
        <v>340057029072</v>
      </c>
      <c r="D1168" s="359">
        <v>0</v>
      </c>
      <c r="E1168" s="359">
        <v>929</v>
      </c>
      <c r="F1168" s="359">
        <v>0</v>
      </c>
      <c r="G1168" s="359">
        <v>0</v>
      </c>
      <c r="H1168" s="361">
        <v>0</v>
      </c>
      <c r="I1168" s="361">
        <v>0</v>
      </c>
    </row>
    <row r="1169" spans="1:9">
      <c r="A1169" s="359">
        <v>34005</v>
      </c>
      <c r="B1169" s="359" t="s">
        <v>545</v>
      </c>
      <c r="C1169" s="360">
        <v>340057029081</v>
      </c>
      <c r="D1169" s="359">
        <v>0</v>
      </c>
      <c r="E1169" s="359">
        <v>776</v>
      </c>
      <c r="F1169" s="359">
        <v>0</v>
      </c>
      <c r="G1169" s="359">
        <v>0</v>
      </c>
      <c r="H1169" s="361">
        <v>0</v>
      </c>
      <c r="I1169" s="361">
        <v>0</v>
      </c>
    </row>
    <row r="1170" spans="1:9">
      <c r="A1170" s="359">
        <v>34005</v>
      </c>
      <c r="B1170" s="359" t="s">
        <v>545</v>
      </c>
      <c r="C1170" s="360">
        <v>340057029082</v>
      </c>
      <c r="D1170" s="359">
        <v>0</v>
      </c>
      <c r="E1170" s="359">
        <v>701</v>
      </c>
      <c r="F1170" s="359">
        <v>0</v>
      </c>
      <c r="G1170" s="359">
        <v>0</v>
      </c>
      <c r="H1170" s="361">
        <v>0</v>
      </c>
      <c r="I1170" s="361">
        <v>0</v>
      </c>
    </row>
    <row r="1171" spans="1:9">
      <c r="A1171" s="359">
        <v>34005</v>
      </c>
      <c r="B1171" s="359" t="s">
        <v>545</v>
      </c>
      <c r="C1171" s="360">
        <v>340057029083</v>
      </c>
      <c r="D1171" s="359">
        <v>0</v>
      </c>
      <c r="E1171" s="359">
        <v>294</v>
      </c>
      <c r="F1171" s="359">
        <v>0</v>
      </c>
      <c r="G1171" s="359">
        <v>0</v>
      </c>
      <c r="H1171" s="361">
        <v>0</v>
      </c>
      <c r="I1171" s="361">
        <v>0</v>
      </c>
    </row>
    <row r="1172" spans="1:9">
      <c r="A1172" s="359">
        <v>34005</v>
      </c>
      <c r="B1172" s="359" t="s">
        <v>545</v>
      </c>
      <c r="C1172" s="360">
        <v>340057029091</v>
      </c>
      <c r="D1172" s="359">
        <v>1</v>
      </c>
      <c r="E1172" s="359">
        <v>662</v>
      </c>
      <c r="F1172" s="359">
        <v>0</v>
      </c>
      <c r="G1172" s="359">
        <v>0</v>
      </c>
      <c r="H1172" s="361">
        <v>8263.2099999999991</v>
      </c>
      <c r="I1172" s="361">
        <v>8263.2099999999991</v>
      </c>
    </row>
    <row r="1173" spans="1:9">
      <c r="A1173" s="359">
        <v>34005</v>
      </c>
      <c r="B1173" s="359" t="s">
        <v>545</v>
      </c>
      <c r="C1173" s="360">
        <v>340057029092</v>
      </c>
      <c r="D1173" s="359">
        <v>0</v>
      </c>
      <c r="E1173" s="359">
        <v>713</v>
      </c>
      <c r="F1173" s="359">
        <v>0</v>
      </c>
      <c r="G1173" s="359">
        <v>0</v>
      </c>
      <c r="H1173" s="361">
        <v>0</v>
      </c>
      <c r="I1173" s="361">
        <v>0</v>
      </c>
    </row>
    <row r="1174" spans="1:9">
      <c r="A1174" s="359">
        <v>34005</v>
      </c>
      <c r="B1174" s="359" t="s">
        <v>545</v>
      </c>
      <c r="C1174" s="360">
        <v>340057029093</v>
      </c>
      <c r="D1174" s="359">
        <v>0</v>
      </c>
      <c r="E1174" s="359">
        <v>549</v>
      </c>
      <c r="F1174" s="359">
        <v>0</v>
      </c>
      <c r="G1174" s="359">
        <v>0</v>
      </c>
      <c r="H1174" s="361">
        <v>0</v>
      </c>
      <c r="I1174" s="361">
        <v>0</v>
      </c>
    </row>
    <row r="1175" spans="1:9">
      <c r="A1175" s="359">
        <v>34005</v>
      </c>
      <c r="B1175" s="359" t="s">
        <v>545</v>
      </c>
      <c r="C1175" s="360">
        <v>340057029101</v>
      </c>
      <c r="D1175" s="359">
        <v>2</v>
      </c>
      <c r="E1175" s="359">
        <v>572</v>
      </c>
      <c r="F1175" s="359">
        <v>0</v>
      </c>
      <c r="G1175" s="359">
        <v>0</v>
      </c>
      <c r="H1175" s="361">
        <v>1000</v>
      </c>
      <c r="I1175" s="361">
        <v>2000</v>
      </c>
    </row>
    <row r="1176" spans="1:9">
      <c r="A1176" s="359">
        <v>34005</v>
      </c>
      <c r="B1176" s="359" t="s">
        <v>545</v>
      </c>
      <c r="C1176" s="360">
        <v>340057029102</v>
      </c>
      <c r="D1176" s="359">
        <v>1</v>
      </c>
      <c r="E1176" s="359">
        <v>1088</v>
      </c>
      <c r="F1176" s="359">
        <v>0</v>
      </c>
      <c r="G1176" s="359">
        <v>0</v>
      </c>
      <c r="H1176" s="361">
        <v>2608.04</v>
      </c>
      <c r="I1176" s="361">
        <v>2608.04</v>
      </c>
    </row>
    <row r="1177" spans="1:9">
      <c r="A1177" s="359">
        <v>34005</v>
      </c>
      <c r="B1177" s="359" t="s">
        <v>545</v>
      </c>
      <c r="C1177" s="360">
        <v>340057029103</v>
      </c>
      <c r="D1177" s="359">
        <v>3</v>
      </c>
      <c r="E1177" s="359">
        <v>39</v>
      </c>
      <c r="F1177" s="359">
        <v>8</v>
      </c>
      <c r="G1177" s="359">
        <v>0</v>
      </c>
      <c r="H1177" s="361">
        <v>2849.33</v>
      </c>
      <c r="I1177" s="361">
        <v>8547.99</v>
      </c>
    </row>
    <row r="1178" spans="1:9">
      <c r="A1178" s="359">
        <v>34005</v>
      </c>
      <c r="B1178" s="359" t="s">
        <v>545</v>
      </c>
      <c r="C1178" s="360">
        <v>340057029104</v>
      </c>
      <c r="D1178" s="359">
        <v>13</v>
      </c>
      <c r="E1178" s="359">
        <v>191</v>
      </c>
      <c r="F1178" s="359">
        <v>7</v>
      </c>
      <c r="G1178" s="359">
        <v>0</v>
      </c>
      <c r="H1178" s="361">
        <v>10154.43</v>
      </c>
      <c r="I1178" s="361">
        <v>132007.59</v>
      </c>
    </row>
    <row r="1179" spans="1:9">
      <c r="A1179" s="359">
        <v>34005</v>
      </c>
      <c r="B1179" s="359" t="s">
        <v>545</v>
      </c>
      <c r="C1179" s="360">
        <v>340057029131</v>
      </c>
      <c r="D1179" s="359">
        <v>0</v>
      </c>
      <c r="E1179" s="359">
        <v>49</v>
      </c>
      <c r="F1179" s="359">
        <v>0</v>
      </c>
      <c r="G1179" s="359">
        <v>0</v>
      </c>
      <c r="H1179" s="361">
        <v>0</v>
      </c>
      <c r="I1179" s="361">
        <v>0</v>
      </c>
    </row>
    <row r="1180" spans="1:9">
      <c r="A1180" s="359">
        <v>34005</v>
      </c>
      <c r="B1180" s="359" t="s">
        <v>545</v>
      </c>
      <c r="C1180" s="360">
        <v>340057029132</v>
      </c>
      <c r="D1180" s="359">
        <v>0</v>
      </c>
      <c r="E1180" s="359">
        <v>140</v>
      </c>
      <c r="F1180" s="359">
        <v>0</v>
      </c>
      <c r="G1180" s="359">
        <v>0</v>
      </c>
      <c r="H1180" s="361">
        <v>0</v>
      </c>
      <c r="I1180" s="361">
        <v>0</v>
      </c>
    </row>
    <row r="1181" spans="1:9">
      <c r="A1181" s="359">
        <v>34005</v>
      </c>
      <c r="B1181" s="359" t="s">
        <v>545</v>
      </c>
      <c r="C1181" s="360">
        <v>340057029133</v>
      </c>
      <c r="D1181" s="359">
        <v>0</v>
      </c>
      <c r="E1181" s="359">
        <v>83</v>
      </c>
      <c r="F1181" s="359">
        <v>0</v>
      </c>
      <c r="G1181" s="359">
        <v>0</v>
      </c>
      <c r="H1181" s="361">
        <v>0</v>
      </c>
      <c r="I1181" s="361">
        <v>0</v>
      </c>
    </row>
    <row r="1182" spans="1:9">
      <c r="A1182" s="359">
        <v>34005</v>
      </c>
      <c r="B1182" s="359" t="s">
        <v>545</v>
      </c>
      <c r="C1182" s="360">
        <v>340057029134</v>
      </c>
      <c r="D1182" s="359">
        <v>0</v>
      </c>
      <c r="E1182" s="359">
        <v>113</v>
      </c>
      <c r="F1182" s="359">
        <v>0</v>
      </c>
      <c r="G1182" s="359">
        <v>0</v>
      </c>
      <c r="H1182" s="361">
        <v>0</v>
      </c>
      <c r="I1182" s="361">
        <v>0</v>
      </c>
    </row>
    <row r="1183" spans="1:9">
      <c r="A1183" s="359">
        <v>34005</v>
      </c>
      <c r="B1183" s="359" t="s">
        <v>545</v>
      </c>
      <c r="C1183" s="360">
        <v>340057029141</v>
      </c>
      <c r="D1183" s="359">
        <v>12</v>
      </c>
      <c r="E1183" s="359">
        <v>601</v>
      </c>
      <c r="F1183" s="359">
        <v>2</v>
      </c>
      <c r="G1183" s="359">
        <v>0</v>
      </c>
      <c r="H1183" s="361">
        <v>2561.3200000000002</v>
      </c>
      <c r="I1183" s="361">
        <v>30735.84</v>
      </c>
    </row>
    <row r="1184" spans="1:9">
      <c r="A1184" s="359">
        <v>34005</v>
      </c>
      <c r="B1184" s="359" t="s">
        <v>545</v>
      </c>
      <c r="C1184" s="360">
        <v>340057029142</v>
      </c>
      <c r="D1184" s="359">
        <v>0</v>
      </c>
      <c r="E1184" s="359">
        <v>1153</v>
      </c>
      <c r="F1184" s="359">
        <v>0</v>
      </c>
      <c r="G1184" s="359">
        <v>0</v>
      </c>
      <c r="H1184" s="361">
        <v>0</v>
      </c>
      <c r="I1184" s="361">
        <v>0</v>
      </c>
    </row>
    <row r="1185" spans="1:9">
      <c r="A1185" s="359">
        <v>34005</v>
      </c>
      <c r="B1185" s="359" t="s">
        <v>545</v>
      </c>
      <c r="C1185" s="360">
        <v>340057029151</v>
      </c>
      <c r="D1185" s="359">
        <v>0</v>
      </c>
      <c r="E1185" s="359">
        <v>654</v>
      </c>
      <c r="F1185" s="359">
        <v>0</v>
      </c>
      <c r="G1185" s="359">
        <v>0</v>
      </c>
      <c r="H1185" s="361">
        <v>0</v>
      </c>
      <c r="I1185" s="361">
        <v>0</v>
      </c>
    </row>
    <row r="1186" spans="1:9">
      <c r="A1186" s="359">
        <v>34005</v>
      </c>
      <c r="B1186" s="359" t="s">
        <v>545</v>
      </c>
      <c r="C1186" s="360">
        <v>340057029152</v>
      </c>
      <c r="D1186" s="359">
        <v>0</v>
      </c>
      <c r="E1186" s="359">
        <v>441</v>
      </c>
      <c r="F1186" s="359">
        <v>0</v>
      </c>
      <c r="G1186" s="359">
        <v>0</v>
      </c>
      <c r="H1186" s="361">
        <v>0</v>
      </c>
      <c r="I1186" s="361">
        <v>0</v>
      </c>
    </row>
    <row r="1187" spans="1:9">
      <c r="A1187" s="359">
        <v>34005</v>
      </c>
      <c r="B1187" s="359" t="s">
        <v>545</v>
      </c>
      <c r="C1187" s="360">
        <v>340057029171</v>
      </c>
      <c r="D1187" s="359">
        <v>1</v>
      </c>
      <c r="E1187" s="359">
        <v>554</v>
      </c>
      <c r="F1187" s="359">
        <v>0</v>
      </c>
      <c r="G1187" s="359">
        <v>0</v>
      </c>
      <c r="H1187" s="361">
        <v>8263.2099999999991</v>
      </c>
      <c r="I1187" s="361">
        <v>8263.2099999999991</v>
      </c>
    </row>
    <row r="1188" spans="1:9">
      <c r="A1188" s="359">
        <v>34005</v>
      </c>
      <c r="B1188" s="359" t="s">
        <v>545</v>
      </c>
      <c r="C1188" s="360">
        <v>340057029181</v>
      </c>
      <c r="D1188" s="359">
        <v>1</v>
      </c>
      <c r="E1188" s="359">
        <v>526</v>
      </c>
      <c r="F1188" s="359">
        <v>0</v>
      </c>
      <c r="G1188" s="359">
        <v>1</v>
      </c>
      <c r="H1188" s="361">
        <v>783.2</v>
      </c>
      <c r="I1188" s="361">
        <v>783.2</v>
      </c>
    </row>
    <row r="1189" spans="1:9">
      <c r="A1189" s="359">
        <v>34005</v>
      </c>
      <c r="B1189" s="359" t="s">
        <v>545</v>
      </c>
      <c r="C1189" s="360">
        <v>340057030001</v>
      </c>
      <c r="D1189" s="359">
        <v>1</v>
      </c>
      <c r="E1189" s="359">
        <v>726</v>
      </c>
      <c r="F1189" s="359">
        <v>0</v>
      </c>
      <c r="G1189" s="359">
        <v>0</v>
      </c>
      <c r="H1189" s="361">
        <v>8263.2099999999991</v>
      </c>
      <c r="I1189" s="361">
        <v>8263.2099999999991</v>
      </c>
    </row>
    <row r="1190" spans="1:9">
      <c r="A1190" s="359">
        <v>34005</v>
      </c>
      <c r="B1190" s="359" t="s">
        <v>545</v>
      </c>
      <c r="C1190" s="360">
        <v>340057030002</v>
      </c>
      <c r="D1190" s="359">
        <v>6</v>
      </c>
      <c r="E1190" s="359">
        <v>506</v>
      </c>
      <c r="F1190" s="359">
        <v>1</v>
      </c>
      <c r="G1190" s="359">
        <v>0</v>
      </c>
      <c r="H1190" s="361">
        <v>8889.6299999999992</v>
      </c>
      <c r="I1190" s="361">
        <v>53337.78</v>
      </c>
    </row>
    <row r="1191" spans="1:9">
      <c r="A1191" s="359">
        <v>34005</v>
      </c>
      <c r="B1191" s="359" t="s">
        <v>545</v>
      </c>
      <c r="C1191" s="360">
        <v>340057030003</v>
      </c>
      <c r="D1191" s="359">
        <v>7</v>
      </c>
      <c r="E1191" s="359">
        <v>868</v>
      </c>
      <c r="F1191" s="359">
        <v>1</v>
      </c>
      <c r="G1191" s="359">
        <v>0</v>
      </c>
      <c r="H1191" s="361">
        <v>8380.7199999999993</v>
      </c>
      <c r="I1191" s="361">
        <v>58665.04</v>
      </c>
    </row>
    <row r="1192" spans="1:9">
      <c r="A1192" s="359">
        <v>34005</v>
      </c>
      <c r="B1192" s="359" t="s">
        <v>545</v>
      </c>
      <c r="C1192" s="360">
        <v>340057030004</v>
      </c>
      <c r="D1192" s="359">
        <v>1</v>
      </c>
      <c r="E1192" s="359">
        <v>513</v>
      </c>
      <c r="F1192" s="359">
        <v>0</v>
      </c>
      <c r="G1192" s="359">
        <v>14</v>
      </c>
      <c r="H1192" s="361">
        <v>7823.04</v>
      </c>
      <c r="I1192" s="361">
        <v>7823.04</v>
      </c>
    </row>
    <row r="1193" spans="1:9">
      <c r="A1193" s="359">
        <v>34005</v>
      </c>
      <c r="B1193" s="359" t="s">
        <v>545</v>
      </c>
      <c r="C1193" s="360">
        <v>340057031021</v>
      </c>
      <c r="D1193" s="359">
        <v>2</v>
      </c>
      <c r="E1193" s="359">
        <v>296</v>
      </c>
      <c r="F1193" s="359">
        <v>1</v>
      </c>
      <c r="G1193" s="359">
        <v>1</v>
      </c>
      <c r="H1193" s="361">
        <v>9456.7199999999993</v>
      </c>
      <c r="I1193" s="361">
        <v>18913.439999999999</v>
      </c>
    </row>
    <row r="1194" spans="1:9">
      <c r="A1194" s="359">
        <v>34005</v>
      </c>
      <c r="B1194" s="359" t="s">
        <v>545</v>
      </c>
      <c r="C1194" s="360">
        <v>340057031022</v>
      </c>
      <c r="D1194" s="359">
        <v>8</v>
      </c>
      <c r="E1194" s="359">
        <v>589</v>
      </c>
      <c r="F1194" s="359">
        <v>1</v>
      </c>
      <c r="G1194" s="359">
        <v>0</v>
      </c>
      <c r="H1194" s="361">
        <v>3801.22</v>
      </c>
      <c r="I1194" s="361">
        <v>30409.759999999998</v>
      </c>
    </row>
    <row r="1195" spans="1:9">
      <c r="A1195" s="359">
        <v>34005</v>
      </c>
      <c r="B1195" s="359" t="s">
        <v>545</v>
      </c>
      <c r="C1195" s="360">
        <v>340057031031</v>
      </c>
      <c r="D1195" s="359">
        <v>2</v>
      </c>
      <c r="E1195" s="359">
        <v>461</v>
      </c>
      <c r="F1195" s="359">
        <v>0</v>
      </c>
      <c r="G1195" s="359">
        <v>0</v>
      </c>
      <c r="H1195" s="361">
        <v>2072.14</v>
      </c>
      <c r="I1195" s="361">
        <v>4144.28</v>
      </c>
    </row>
    <row r="1196" spans="1:9">
      <c r="A1196" s="359">
        <v>34005</v>
      </c>
      <c r="B1196" s="359" t="s">
        <v>545</v>
      </c>
      <c r="C1196" s="360">
        <v>340057031032</v>
      </c>
      <c r="D1196" s="359">
        <v>0</v>
      </c>
      <c r="E1196" s="359">
        <v>47</v>
      </c>
      <c r="F1196" s="359">
        <v>0</v>
      </c>
      <c r="G1196" s="359">
        <v>0</v>
      </c>
      <c r="H1196" s="361">
        <v>0</v>
      </c>
      <c r="I1196" s="361">
        <v>0</v>
      </c>
    </row>
    <row r="1197" spans="1:9">
      <c r="A1197" s="359">
        <v>34005</v>
      </c>
      <c r="B1197" s="359" t="s">
        <v>545</v>
      </c>
      <c r="C1197" s="360">
        <v>340057031033</v>
      </c>
      <c r="D1197" s="359">
        <v>2</v>
      </c>
      <c r="E1197" s="359">
        <v>676</v>
      </c>
      <c r="F1197" s="359">
        <v>0</v>
      </c>
      <c r="G1197" s="359">
        <v>0</v>
      </c>
      <c r="H1197" s="361">
        <v>20783.240000000002</v>
      </c>
      <c r="I1197" s="361">
        <v>41566.480000000003</v>
      </c>
    </row>
    <row r="1198" spans="1:9">
      <c r="A1198" s="359">
        <v>34005</v>
      </c>
      <c r="B1198" s="359" t="s">
        <v>545</v>
      </c>
      <c r="C1198" s="360">
        <v>340057031041</v>
      </c>
      <c r="D1198" s="359">
        <v>2</v>
      </c>
      <c r="E1198" s="359">
        <v>585</v>
      </c>
      <c r="F1198" s="359">
        <v>0</v>
      </c>
      <c r="G1198" s="359">
        <v>0</v>
      </c>
      <c r="H1198" s="361">
        <v>8263.2099999999991</v>
      </c>
      <c r="I1198" s="361">
        <v>16526.419999999998</v>
      </c>
    </row>
    <row r="1199" spans="1:9">
      <c r="A1199" s="359">
        <v>34005</v>
      </c>
      <c r="B1199" s="359" t="s">
        <v>545</v>
      </c>
      <c r="C1199" s="360">
        <v>340057031042</v>
      </c>
      <c r="D1199" s="359">
        <v>2</v>
      </c>
      <c r="E1199" s="359">
        <v>601</v>
      </c>
      <c r="F1199" s="359">
        <v>0</v>
      </c>
      <c r="G1199" s="359">
        <v>0</v>
      </c>
      <c r="H1199" s="361">
        <v>741.58</v>
      </c>
      <c r="I1199" s="361">
        <v>1483.16</v>
      </c>
    </row>
    <row r="1200" spans="1:9">
      <c r="A1200" s="359">
        <v>34005</v>
      </c>
      <c r="B1200" s="359" t="s">
        <v>545</v>
      </c>
      <c r="C1200" s="360">
        <v>340057031043</v>
      </c>
      <c r="D1200" s="359">
        <v>0</v>
      </c>
      <c r="E1200" s="359">
        <v>689</v>
      </c>
      <c r="F1200" s="359">
        <v>0</v>
      </c>
      <c r="G1200" s="359">
        <v>0</v>
      </c>
      <c r="H1200" s="361">
        <v>0</v>
      </c>
      <c r="I1200" s="361">
        <v>0</v>
      </c>
    </row>
    <row r="1201" spans="1:9">
      <c r="A1201" s="359">
        <v>34005</v>
      </c>
      <c r="B1201" s="359" t="s">
        <v>545</v>
      </c>
      <c r="C1201" s="360">
        <v>340057032011</v>
      </c>
      <c r="D1201" s="359">
        <v>24</v>
      </c>
      <c r="E1201" s="359">
        <v>368</v>
      </c>
      <c r="F1201" s="359">
        <v>7</v>
      </c>
      <c r="G1201" s="359">
        <v>0</v>
      </c>
      <c r="H1201" s="361">
        <v>6205.98</v>
      </c>
      <c r="I1201" s="361">
        <v>148943.51999999999</v>
      </c>
    </row>
    <row r="1202" spans="1:9">
      <c r="A1202" s="359">
        <v>34005</v>
      </c>
      <c r="B1202" s="359" t="s">
        <v>545</v>
      </c>
      <c r="C1202" s="360">
        <v>340057032012</v>
      </c>
      <c r="D1202" s="359">
        <v>1</v>
      </c>
      <c r="E1202" s="359">
        <v>543</v>
      </c>
      <c r="F1202" s="359">
        <v>0</v>
      </c>
      <c r="G1202" s="359">
        <v>0</v>
      </c>
      <c r="H1202" s="361">
        <v>2073.0300000000002</v>
      </c>
      <c r="I1202" s="361">
        <v>2073.0300000000002</v>
      </c>
    </row>
    <row r="1203" spans="1:9">
      <c r="A1203" s="359">
        <v>34005</v>
      </c>
      <c r="B1203" s="359" t="s">
        <v>545</v>
      </c>
      <c r="C1203" s="360">
        <v>340057032013</v>
      </c>
      <c r="D1203" s="359">
        <v>24</v>
      </c>
      <c r="E1203" s="359">
        <v>651</v>
      </c>
      <c r="F1203" s="359">
        <v>4</v>
      </c>
      <c r="G1203" s="359">
        <v>0</v>
      </c>
      <c r="H1203" s="361">
        <v>4210.7700000000004</v>
      </c>
      <c r="I1203" s="361">
        <v>101058.48</v>
      </c>
    </row>
    <row r="1204" spans="1:9">
      <c r="A1204" s="359">
        <v>34005</v>
      </c>
      <c r="B1204" s="359" t="s">
        <v>545</v>
      </c>
      <c r="C1204" s="360">
        <v>340057032021</v>
      </c>
      <c r="D1204" s="359">
        <v>15</v>
      </c>
      <c r="E1204" s="359">
        <v>367</v>
      </c>
      <c r="F1204" s="359">
        <v>4</v>
      </c>
      <c r="G1204" s="359">
        <v>0</v>
      </c>
      <c r="H1204" s="361">
        <v>1730.79</v>
      </c>
      <c r="I1204" s="361">
        <v>25961.85</v>
      </c>
    </row>
    <row r="1205" spans="1:9">
      <c r="A1205" s="359">
        <v>34005</v>
      </c>
      <c r="B1205" s="359" t="s">
        <v>545</v>
      </c>
      <c r="C1205" s="360">
        <v>340057032022</v>
      </c>
      <c r="D1205" s="359">
        <v>6</v>
      </c>
      <c r="E1205" s="359">
        <v>333</v>
      </c>
      <c r="F1205" s="359">
        <v>2</v>
      </c>
      <c r="G1205" s="359">
        <v>0</v>
      </c>
      <c r="H1205" s="361">
        <v>3518.91</v>
      </c>
      <c r="I1205" s="361">
        <v>21113.46</v>
      </c>
    </row>
    <row r="1206" spans="1:9">
      <c r="A1206" s="359">
        <v>34005</v>
      </c>
      <c r="B1206" s="359" t="s">
        <v>545</v>
      </c>
      <c r="C1206" s="360">
        <v>340057032023</v>
      </c>
      <c r="D1206" s="359">
        <v>7</v>
      </c>
      <c r="E1206" s="359">
        <v>464</v>
      </c>
      <c r="F1206" s="359">
        <v>2</v>
      </c>
      <c r="G1206" s="359">
        <v>0</v>
      </c>
      <c r="H1206" s="361">
        <v>2877.18</v>
      </c>
      <c r="I1206" s="361">
        <v>20140.259999999998</v>
      </c>
    </row>
    <row r="1207" spans="1:9">
      <c r="A1207" s="359">
        <v>34005</v>
      </c>
      <c r="B1207" s="359" t="s">
        <v>545</v>
      </c>
      <c r="C1207" s="360">
        <v>340057032031</v>
      </c>
      <c r="D1207" s="359">
        <v>0</v>
      </c>
      <c r="E1207" s="359">
        <v>541</v>
      </c>
      <c r="F1207" s="359">
        <v>0</v>
      </c>
      <c r="G1207" s="359">
        <v>0</v>
      </c>
      <c r="H1207" s="361">
        <v>0</v>
      </c>
      <c r="I1207" s="361">
        <v>0</v>
      </c>
    </row>
    <row r="1208" spans="1:9">
      <c r="A1208" s="359">
        <v>34005</v>
      </c>
      <c r="B1208" s="359" t="s">
        <v>545</v>
      </c>
      <c r="C1208" s="360">
        <v>340057032032</v>
      </c>
      <c r="D1208" s="359">
        <v>0</v>
      </c>
      <c r="E1208" s="359">
        <v>991</v>
      </c>
      <c r="F1208" s="359">
        <v>0</v>
      </c>
      <c r="G1208" s="359">
        <v>0</v>
      </c>
      <c r="H1208" s="361">
        <v>0</v>
      </c>
      <c r="I1208" s="361">
        <v>0</v>
      </c>
    </row>
    <row r="1209" spans="1:9">
      <c r="A1209" s="359">
        <v>34005</v>
      </c>
      <c r="B1209" s="359" t="s">
        <v>545</v>
      </c>
      <c r="C1209" s="360">
        <v>340057032033</v>
      </c>
      <c r="D1209" s="359">
        <v>1</v>
      </c>
      <c r="E1209" s="359">
        <v>1059</v>
      </c>
      <c r="F1209" s="359">
        <v>0</v>
      </c>
      <c r="G1209" s="359">
        <v>0</v>
      </c>
      <c r="H1209" s="361">
        <v>5059.72</v>
      </c>
      <c r="I1209" s="361">
        <v>5059.72</v>
      </c>
    </row>
    <row r="1210" spans="1:9">
      <c r="A1210" s="359">
        <v>34005</v>
      </c>
      <c r="B1210" s="359" t="s">
        <v>545</v>
      </c>
      <c r="C1210" s="360">
        <v>340057036001</v>
      </c>
      <c r="D1210" s="359">
        <v>5</v>
      </c>
      <c r="E1210" s="359">
        <v>971</v>
      </c>
      <c r="F1210" s="359">
        <v>1</v>
      </c>
      <c r="G1210" s="359">
        <v>0</v>
      </c>
      <c r="H1210" s="361">
        <v>5953.71</v>
      </c>
      <c r="I1210" s="361">
        <v>29768.55</v>
      </c>
    </row>
    <row r="1211" spans="1:9">
      <c r="A1211" s="359">
        <v>34005</v>
      </c>
      <c r="B1211" s="359" t="s">
        <v>545</v>
      </c>
      <c r="C1211" s="360">
        <v>340057036002</v>
      </c>
      <c r="D1211" s="359">
        <v>15</v>
      </c>
      <c r="E1211" s="359">
        <v>623</v>
      </c>
      <c r="F1211" s="359">
        <v>2</v>
      </c>
      <c r="G1211" s="359">
        <v>0</v>
      </c>
      <c r="H1211" s="361">
        <v>15249.17</v>
      </c>
      <c r="I1211" s="361">
        <v>228737.55</v>
      </c>
    </row>
    <row r="1212" spans="1:9">
      <c r="A1212" s="359">
        <v>34005</v>
      </c>
      <c r="B1212" s="359" t="s">
        <v>545</v>
      </c>
      <c r="C1212" s="360">
        <v>340057036003</v>
      </c>
      <c r="D1212" s="359">
        <v>46</v>
      </c>
      <c r="E1212" s="359">
        <v>475</v>
      </c>
      <c r="F1212" s="359">
        <v>10</v>
      </c>
      <c r="G1212" s="359">
        <v>5</v>
      </c>
      <c r="H1212" s="361">
        <v>23681.39</v>
      </c>
      <c r="I1212" s="361">
        <v>1089343.94</v>
      </c>
    </row>
    <row r="1213" spans="1:9">
      <c r="A1213" s="359">
        <v>34005</v>
      </c>
      <c r="B1213" s="359" t="s">
        <v>545</v>
      </c>
      <c r="C1213" s="360">
        <v>340057036004</v>
      </c>
      <c r="D1213" s="359">
        <v>27</v>
      </c>
      <c r="E1213" s="359">
        <v>660</v>
      </c>
      <c r="F1213" s="359">
        <v>4</v>
      </c>
      <c r="G1213" s="359">
        <v>0</v>
      </c>
      <c r="H1213" s="361">
        <v>4915.6099999999997</v>
      </c>
      <c r="I1213" s="361">
        <v>132721.47</v>
      </c>
    </row>
    <row r="1214" spans="1:9">
      <c r="A1214" s="359">
        <v>34005</v>
      </c>
      <c r="B1214" s="359" t="s">
        <v>545</v>
      </c>
      <c r="C1214" s="360">
        <v>340057037001</v>
      </c>
      <c r="D1214" s="359">
        <v>0</v>
      </c>
      <c r="E1214" s="359">
        <v>553</v>
      </c>
      <c r="F1214" s="359">
        <v>0</v>
      </c>
      <c r="G1214" s="359">
        <v>0</v>
      </c>
      <c r="H1214" s="361">
        <v>0</v>
      </c>
      <c r="I1214" s="361">
        <v>0</v>
      </c>
    </row>
    <row r="1215" spans="1:9">
      <c r="A1215" s="359">
        <v>34005</v>
      </c>
      <c r="B1215" s="359" t="s">
        <v>545</v>
      </c>
      <c r="C1215" s="360">
        <v>340057037002</v>
      </c>
      <c r="D1215" s="359">
        <v>57</v>
      </c>
      <c r="E1215" s="359">
        <v>867</v>
      </c>
      <c r="F1215" s="359">
        <v>7</v>
      </c>
      <c r="G1215" s="359">
        <v>0</v>
      </c>
      <c r="H1215" s="361">
        <v>9338.02</v>
      </c>
      <c r="I1215" s="361">
        <v>532267.14</v>
      </c>
    </row>
    <row r="1216" spans="1:9">
      <c r="A1216" s="359">
        <v>34005</v>
      </c>
      <c r="B1216" s="359" t="s">
        <v>545</v>
      </c>
      <c r="C1216" s="360">
        <v>340057037003</v>
      </c>
      <c r="D1216" s="359">
        <v>3</v>
      </c>
      <c r="E1216" s="359">
        <v>429</v>
      </c>
      <c r="F1216" s="359">
        <v>1</v>
      </c>
      <c r="G1216" s="359">
        <v>0</v>
      </c>
      <c r="H1216" s="361">
        <v>1092.75</v>
      </c>
      <c r="I1216" s="361">
        <v>3278.25</v>
      </c>
    </row>
    <row r="1217" spans="1:9">
      <c r="A1217" s="359">
        <v>34005</v>
      </c>
      <c r="B1217" s="359" t="s">
        <v>545</v>
      </c>
      <c r="C1217" s="360">
        <v>340057037004</v>
      </c>
      <c r="D1217" s="359">
        <v>4</v>
      </c>
      <c r="E1217" s="359">
        <v>563</v>
      </c>
      <c r="F1217" s="359">
        <v>1</v>
      </c>
      <c r="G1217" s="359">
        <v>0</v>
      </c>
      <c r="H1217" s="361">
        <v>1514.61</v>
      </c>
      <c r="I1217" s="361">
        <v>6058.44</v>
      </c>
    </row>
    <row r="1218" spans="1:9">
      <c r="A1218" s="359">
        <v>34005</v>
      </c>
      <c r="B1218" s="359" t="s">
        <v>545</v>
      </c>
      <c r="C1218" s="360">
        <v>340057038011</v>
      </c>
      <c r="D1218" s="359">
        <v>2</v>
      </c>
      <c r="E1218" s="359">
        <v>704</v>
      </c>
      <c r="F1218" s="359">
        <v>0</v>
      </c>
      <c r="G1218" s="359">
        <v>0</v>
      </c>
      <c r="H1218" s="361">
        <v>19485.97</v>
      </c>
      <c r="I1218" s="361">
        <v>38971.94</v>
      </c>
    </row>
    <row r="1219" spans="1:9">
      <c r="A1219" s="359">
        <v>34005</v>
      </c>
      <c r="B1219" s="359" t="s">
        <v>545</v>
      </c>
      <c r="C1219" s="360">
        <v>340057038012</v>
      </c>
      <c r="D1219" s="359">
        <v>5</v>
      </c>
      <c r="E1219" s="359">
        <v>648</v>
      </c>
      <c r="F1219" s="359">
        <v>1</v>
      </c>
      <c r="G1219" s="359">
        <v>0</v>
      </c>
      <c r="H1219" s="361">
        <v>2427.91</v>
      </c>
      <c r="I1219" s="361">
        <v>12139.55</v>
      </c>
    </row>
    <row r="1220" spans="1:9">
      <c r="A1220" s="359">
        <v>34005</v>
      </c>
      <c r="B1220" s="359" t="s">
        <v>545</v>
      </c>
      <c r="C1220" s="360">
        <v>340057038013</v>
      </c>
      <c r="D1220" s="359">
        <v>0</v>
      </c>
      <c r="E1220" s="359">
        <v>370</v>
      </c>
      <c r="F1220" s="359">
        <v>0</v>
      </c>
      <c r="G1220" s="359">
        <v>0</v>
      </c>
      <c r="H1220" s="361">
        <v>0</v>
      </c>
      <c r="I1220" s="361">
        <v>0</v>
      </c>
    </row>
    <row r="1221" spans="1:9">
      <c r="A1221" s="359">
        <v>34005</v>
      </c>
      <c r="B1221" s="359" t="s">
        <v>545</v>
      </c>
      <c r="C1221" s="360">
        <v>340057038014</v>
      </c>
      <c r="D1221" s="359">
        <v>1</v>
      </c>
      <c r="E1221" s="359">
        <v>586</v>
      </c>
      <c r="F1221" s="359">
        <v>0</v>
      </c>
      <c r="G1221" s="359">
        <v>0</v>
      </c>
      <c r="H1221" s="361">
        <v>3920.55</v>
      </c>
      <c r="I1221" s="361">
        <v>3920.55</v>
      </c>
    </row>
    <row r="1222" spans="1:9">
      <c r="A1222" s="359">
        <v>34005</v>
      </c>
      <c r="B1222" s="359" t="s">
        <v>545</v>
      </c>
      <c r="C1222" s="360">
        <v>340057038021</v>
      </c>
      <c r="D1222" s="359">
        <v>3</v>
      </c>
      <c r="E1222" s="359">
        <v>339</v>
      </c>
      <c r="F1222" s="359">
        <v>1</v>
      </c>
      <c r="G1222" s="359">
        <v>0</v>
      </c>
      <c r="H1222" s="361">
        <v>6792.59</v>
      </c>
      <c r="I1222" s="361">
        <v>20377.77</v>
      </c>
    </row>
    <row r="1223" spans="1:9">
      <c r="A1223" s="359">
        <v>34005</v>
      </c>
      <c r="B1223" s="359" t="s">
        <v>545</v>
      </c>
      <c r="C1223" s="360">
        <v>340057038022</v>
      </c>
      <c r="D1223" s="359">
        <v>3</v>
      </c>
      <c r="E1223" s="359">
        <v>655</v>
      </c>
      <c r="F1223" s="359">
        <v>0</v>
      </c>
      <c r="G1223" s="359">
        <v>0</v>
      </c>
      <c r="H1223" s="361">
        <v>8290.18</v>
      </c>
      <c r="I1223" s="361">
        <v>24870.54</v>
      </c>
    </row>
    <row r="1224" spans="1:9">
      <c r="A1224" s="359">
        <v>34005</v>
      </c>
      <c r="B1224" s="359" t="s">
        <v>545</v>
      </c>
      <c r="C1224" s="360">
        <v>340057038023</v>
      </c>
      <c r="D1224" s="359">
        <v>44</v>
      </c>
      <c r="E1224" s="359">
        <v>539</v>
      </c>
      <c r="F1224" s="359">
        <v>8</v>
      </c>
      <c r="G1224" s="359">
        <v>0</v>
      </c>
      <c r="H1224" s="361">
        <v>1000</v>
      </c>
      <c r="I1224" s="361">
        <v>44000</v>
      </c>
    </row>
    <row r="1225" spans="1:9">
      <c r="A1225" s="359">
        <v>34005</v>
      </c>
      <c r="B1225" s="359" t="s">
        <v>545</v>
      </c>
      <c r="C1225" s="360">
        <v>340057038024</v>
      </c>
      <c r="D1225" s="359">
        <v>1</v>
      </c>
      <c r="E1225" s="359">
        <v>509</v>
      </c>
      <c r="F1225" s="359">
        <v>0</v>
      </c>
      <c r="G1225" s="359">
        <v>0</v>
      </c>
      <c r="H1225" s="361">
        <v>8263.2099999999991</v>
      </c>
      <c r="I1225" s="361">
        <v>8263.2099999999991</v>
      </c>
    </row>
    <row r="1226" spans="1:9">
      <c r="A1226" s="359">
        <v>34005</v>
      </c>
      <c r="B1226" s="359" t="s">
        <v>545</v>
      </c>
      <c r="C1226" s="360">
        <v>340057038031</v>
      </c>
      <c r="D1226" s="359">
        <v>0</v>
      </c>
      <c r="E1226" s="359">
        <v>557</v>
      </c>
      <c r="F1226" s="359">
        <v>0</v>
      </c>
      <c r="G1226" s="359">
        <v>0</v>
      </c>
      <c r="H1226" s="361">
        <v>0</v>
      </c>
      <c r="I1226" s="361">
        <v>0</v>
      </c>
    </row>
    <row r="1227" spans="1:9">
      <c r="A1227" s="359">
        <v>34005</v>
      </c>
      <c r="B1227" s="359" t="s">
        <v>545</v>
      </c>
      <c r="C1227" s="360">
        <v>340057038032</v>
      </c>
      <c r="D1227" s="359">
        <v>0</v>
      </c>
      <c r="E1227" s="359">
        <v>431</v>
      </c>
      <c r="F1227" s="359">
        <v>0</v>
      </c>
      <c r="G1227" s="359">
        <v>0</v>
      </c>
      <c r="H1227" s="361">
        <v>0</v>
      </c>
      <c r="I1227" s="361">
        <v>0</v>
      </c>
    </row>
    <row r="1228" spans="1:9">
      <c r="A1228" s="359">
        <v>34005</v>
      </c>
      <c r="B1228" s="359" t="s">
        <v>545</v>
      </c>
      <c r="C1228" s="360">
        <v>340057038033</v>
      </c>
      <c r="D1228" s="359">
        <v>2</v>
      </c>
      <c r="E1228" s="359">
        <v>910</v>
      </c>
      <c r="F1228" s="359">
        <v>0</v>
      </c>
      <c r="G1228" s="359">
        <v>0</v>
      </c>
      <c r="H1228" s="361">
        <v>1000</v>
      </c>
      <c r="I1228" s="361">
        <v>2000</v>
      </c>
    </row>
    <row r="1229" spans="1:9">
      <c r="A1229" s="359">
        <v>34005</v>
      </c>
      <c r="B1229" s="359" t="s">
        <v>545</v>
      </c>
      <c r="C1229" s="360">
        <v>340057038041</v>
      </c>
      <c r="D1229" s="359">
        <v>2</v>
      </c>
      <c r="E1229" s="359">
        <v>657</v>
      </c>
      <c r="F1229" s="359">
        <v>0</v>
      </c>
      <c r="G1229" s="359">
        <v>0</v>
      </c>
      <c r="H1229" s="361">
        <v>24830.25</v>
      </c>
      <c r="I1229" s="361">
        <v>49660.5</v>
      </c>
    </row>
    <row r="1230" spans="1:9">
      <c r="A1230" s="359">
        <v>34005</v>
      </c>
      <c r="B1230" s="359" t="s">
        <v>545</v>
      </c>
      <c r="C1230" s="360">
        <v>340057038042</v>
      </c>
      <c r="D1230" s="359">
        <v>2</v>
      </c>
      <c r="E1230" s="359">
        <v>1049</v>
      </c>
      <c r="F1230" s="359">
        <v>0</v>
      </c>
      <c r="G1230" s="359">
        <v>0</v>
      </c>
      <c r="H1230" s="361">
        <v>2299.86</v>
      </c>
      <c r="I1230" s="361">
        <v>4599.72</v>
      </c>
    </row>
    <row r="1231" spans="1:9">
      <c r="A1231" s="359">
        <v>34005</v>
      </c>
      <c r="B1231" s="359" t="s">
        <v>545</v>
      </c>
      <c r="C1231" s="360">
        <v>340057038043</v>
      </c>
      <c r="D1231" s="359">
        <v>5</v>
      </c>
      <c r="E1231" s="359">
        <v>253</v>
      </c>
      <c r="F1231" s="359">
        <v>2</v>
      </c>
      <c r="G1231" s="359">
        <v>0</v>
      </c>
      <c r="H1231" s="361">
        <v>1472.3</v>
      </c>
      <c r="I1231" s="361">
        <v>7361.5</v>
      </c>
    </row>
    <row r="1232" spans="1:9">
      <c r="A1232" s="359">
        <v>34005</v>
      </c>
      <c r="B1232" s="359" t="s">
        <v>545</v>
      </c>
      <c r="C1232" s="360">
        <v>340057038044</v>
      </c>
      <c r="D1232" s="359">
        <v>4</v>
      </c>
      <c r="E1232" s="359">
        <v>591</v>
      </c>
      <c r="F1232" s="359">
        <v>1</v>
      </c>
      <c r="G1232" s="359">
        <v>1</v>
      </c>
      <c r="H1232" s="361">
        <v>1000</v>
      </c>
      <c r="I1232" s="361">
        <v>4000</v>
      </c>
    </row>
    <row r="1233" spans="1:9">
      <c r="A1233" s="359">
        <v>34005</v>
      </c>
      <c r="B1233" s="359" t="s">
        <v>545</v>
      </c>
      <c r="C1233" s="360">
        <v>340057039001</v>
      </c>
      <c r="D1233" s="359">
        <v>0</v>
      </c>
      <c r="E1233" s="359">
        <v>664</v>
      </c>
      <c r="F1233" s="359">
        <v>0</v>
      </c>
      <c r="G1233" s="359">
        <v>0</v>
      </c>
      <c r="H1233" s="361">
        <v>0</v>
      </c>
      <c r="I1233" s="361">
        <v>0</v>
      </c>
    </row>
    <row r="1234" spans="1:9">
      <c r="A1234" s="359">
        <v>34005</v>
      </c>
      <c r="B1234" s="359" t="s">
        <v>545</v>
      </c>
      <c r="C1234" s="360">
        <v>340057039002</v>
      </c>
      <c r="D1234" s="359">
        <v>0</v>
      </c>
      <c r="E1234" s="359">
        <v>356</v>
      </c>
      <c r="F1234" s="359">
        <v>0</v>
      </c>
      <c r="G1234" s="359">
        <v>0</v>
      </c>
      <c r="H1234" s="361">
        <v>0</v>
      </c>
      <c r="I1234" s="361">
        <v>0</v>
      </c>
    </row>
    <row r="1235" spans="1:9">
      <c r="A1235" s="359">
        <v>34005</v>
      </c>
      <c r="B1235" s="359" t="s">
        <v>545</v>
      </c>
      <c r="C1235" s="360">
        <v>340057039003</v>
      </c>
      <c r="D1235" s="359">
        <v>0</v>
      </c>
      <c r="E1235" s="359">
        <v>348</v>
      </c>
      <c r="F1235" s="359">
        <v>0</v>
      </c>
      <c r="G1235" s="359">
        <v>0</v>
      </c>
      <c r="H1235" s="361">
        <v>0</v>
      </c>
      <c r="I1235" s="361">
        <v>0</v>
      </c>
    </row>
    <row r="1236" spans="1:9">
      <c r="A1236" s="359">
        <v>34005</v>
      </c>
      <c r="B1236" s="359" t="s">
        <v>545</v>
      </c>
      <c r="C1236" s="360">
        <v>340057039004</v>
      </c>
      <c r="D1236" s="359">
        <v>0</v>
      </c>
      <c r="E1236" s="359">
        <v>622</v>
      </c>
      <c r="F1236" s="359">
        <v>0</v>
      </c>
      <c r="G1236" s="359">
        <v>0</v>
      </c>
      <c r="H1236" s="361">
        <v>0</v>
      </c>
      <c r="I1236" s="361">
        <v>0</v>
      </c>
    </row>
    <row r="1237" spans="1:9">
      <c r="A1237" s="359">
        <v>34005</v>
      </c>
      <c r="B1237" s="359" t="s">
        <v>545</v>
      </c>
      <c r="C1237" s="360">
        <v>340057040041</v>
      </c>
      <c r="D1237" s="359">
        <v>2</v>
      </c>
      <c r="E1237" s="359">
        <v>755</v>
      </c>
      <c r="F1237" s="359">
        <v>0</v>
      </c>
      <c r="G1237" s="359">
        <v>0</v>
      </c>
      <c r="H1237" s="361">
        <v>1000</v>
      </c>
      <c r="I1237" s="361">
        <v>2000</v>
      </c>
    </row>
    <row r="1238" spans="1:9">
      <c r="A1238" s="359">
        <v>34005</v>
      </c>
      <c r="B1238" s="359" t="s">
        <v>545</v>
      </c>
      <c r="C1238" s="360">
        <v>340057040042</v>
      </c>
      <c r="D1238" s="359">
        <v>0</v>
      </c>
      <c r="E1238" s="359">
        <v>149</v>
      </c>
      <c r="F1238" s="359">
        <v>0</v>
      </c>
      <c r="G1238" s="359">
        <v>0</v>
      </c>
      <c r="H1238" s="361">
        <v>0</v>
      </c>
      <c r="I1238" s="361">
        <v>0</v>
      </c>
    </row>
    <row r="1239" spans="1:9">
      <c r="A1239" s="359">
        <v>34005</v>
      </c>
      <c r="B1239" s="359" t="s">
        <v>545</v>
      </c>
      <c r="C1239" s="360">
        <v>340057040043</v>
      </c>
      <c r="D1239" s="359">
        <v>0</v>
      </c>
      <c r="E1239" s="359">
        <v>182</v>
      </c>
      <c r="F1239" s="359">
        <v>0</v>
      </c>
      <c r="G1239" s="359">
        <v>0</v>
      </c>
      <c r="H1239" s="361">
        <v>0</v>
      </c>
      <c r="I1239" s="361">
        <v>0</v>
      </c>
    </row>
    <row r="1240" spans="1:9">
      <c r="A1240" s="359">
        <v>34005</v>
      </c>
      <c r="B1240" s="359" t="s">
        <v>545</v>
      </c>
      <c r="C1240" s="360">
        <v>340057040044</v>
      </c>
      <c r="D1240" s="359">
        <v>0</v>
      </c>
      <c r="E1240" s="359">
        <v>43</v>
      </c>
      <c r="F1240" s="359">
        <v>0</v>
      </c>
      <c r="G1240" s="359">
        <v>0</v>
      </c>
      <c r="H1240" s="361">
        <v>0</v>
      </c>
      <c r="I1240" s="361">
        <v>0</v>
      </c>
    </row>
    <row r="1241" spans="1:9">
      <c r="A1241" s="359">
        <v>34005</v>
      </c>
      <c r="B1241" s="359" t="s">
        <v>545</v>
      </c>
      <c r="C1241" s="360">
        <v>340057040051</v>
      </c>
      <c r="D1241" s="359">
        <v>0</v>
      </c>
      <c r="E1241" s="359">
        <v>290</v>
      </c>
      <c r="F1241" s="359">
        <v>0</v>
      </c>
      <c r="G1241" s="359">
        <v>0</v>
      </c>
      <c r="H1241" s="361">
        <v>0</v>
      </c>
      <c r="I1241" s="361">
        <v>0</v>
      </c>
    </row>
    <row r="1242" spans="1:9">
      <c r="A1242" s="359">
        <v>34005</v>
      </c>
      <c r="B1242" s="359" t="s">
        <v>545</v>
      </c>
      <c r="C1242" s="360">
        <v>340057040052</v>
      </c>
      <c r="D1242" s="359">
        <v>2</v>
      </c>
      <c r="E1242" s="359">
        <v>709</v>
      </c>
      <c r="F1242" s="359">
        <v>0</v>
      </c>
      <c r="G1242" s="359">
        <v>0</v>
      </c>
      <c r="H1242" s="361">
        <v>8263.2099999999991</v>
      </c>
      <c r="I1242" s="361">
        <v>16526.419999999998</v>
      </c>
    </row>
    <row r="1243" spans="1:9">
      <c r="A1243" s="359">
        <v>34005</v>
      </c>
      <c r="B1243" s="359" t="s">
        <v>545</v>
      </c>
      <c r="C1243" s="360">
        <v>340057040061</v>
      </c>
      <c r="D1243" s="359">
        <v>2</v>
      </c>
      <c r="E1243" s="359">
        <v>815</v>
      </c>
      <c r="F1243" s="359">
        <v>0</v>
      </c>
      <c r="G1243" s="359">
        <v>0</v>
      </c>
      <c r="H1243" s="361">
        <v>1000</v>
      </c>
      <c r="I1243" s="361">
        <v>2000</v>
      </c>
    </row>
    <row r="1244" spans="1:9">
      <c r="A1244" s="359">
        <v>34005</v>
      </c>
      <c r="B1244" s="359" t="s">
        <v>545</v>
      </c>
      <c r="C1244" s="360">
        <v>340057040071</v>
      </c>
      <c r="D1244" s="359">
        <v>0</v>
      </c>
      <c r="E1244" s="359">
        <v>780</v>
      </c>
      <c r="F1244" s="359">
        <v>0</v>
      </c>
      <c r="G1244" s="359">
        <v>0</v>
      </c>
      <c r="H1244" s="361">
        <v>0</v>
      </c>
      <c r="I1244" s="361">
        <v>0</v>
      </c>
    </row>
    <row r="1245" spans="1:9">
      <c r="A1245" s="359">
        <v>34005</v>
      </c>
      <c r="B1245" s="359" t="s">
        <v>545</v>
      </c>
      <c r="C1245" s="360">
        <v>340057040072</v>
      </c>
      <c r="D1245" s="359">
        <v>0</v>
      </c>
      <c r="E1245" s="359">
        <v>356</v>
      </c>
      <c r="F1245" s="359">
        <v>0</v>
      </c>
      <c r="G1245" s="359">
        <v>0</v>
      </c>
      <c r="H1245" s="361">
        <v>0</v>
      </c>
      <c r="I1245" s="361">
        <v>0</v>
      </c>
    </row>
    <row r="1246" spans="1:9">
      <c r="A1246" s="359">
        <v>34005</v>
      </c>
      <c r="B1246" s="359" t="s">
        <v>545</v>
      </c>
      <c r="C1246" s="360">
        <v>340057040081</v>
      </c>
      <c r="D1246" s="359">
        <v>1</v>
      </c>
      <c r="E1246" s="359">
        <v>367</v>
      </c>
      <c r="F1246" s="359">
        <v>0</v>
      </c>
      <c r="G1246" s="359">
        <v>0</v>
      </c>
      <c r="H1246" s="361">
        <v>6943.08</v>
      </c>
      <c r="I1246" s="361">
        <v>6943.08</v>
      </c>
    </row>
    <row r="1247" spans="1:9">
      <c r="A1247" s="359">
        <v>34005</v>
      </c>
      <c r="B1247" s="359" t="s">
        <v>545</v>
      </c>
      <c r="C1247" s="360">
        <v>340057040082</v>
      </c>
      <c r="D1247" s="359">
        <v>0</v>
      </c>
      <c r="E1247" s="359">
        <v>471</v>
      </c>
      <c r="F1247" s="359">
        <v>0</v>
      </c>
      <c r="G1247" s="359">
        <v>0</v>
      </c>
      <c r="H1247" s="361">
        <v>0</v>
      </c>
      <c r="I1247" s="361">
        <v>0</v>
      </c>
    </row>
    <row r="1248" spans="1:9">
      <c r="A1248" s="359">
        <v>34005</v>
      </c>
      <c r="B1248" s="359" t="s">
        <v>545</v>
      </c>
      <c r="C1248" s="360">
        <v>340057040083</v>
      </c>
      <c r="D1248" s="359">
        <v>2</v>
      </c>
      <c r="E1248" s="359">
        <v>388</v>
      </c>
      <c r="F1248" s="359">
        <v>1</v>
      </c>
      <c r="G1248" s="359">
        <v>0</v>
      </c>
      <c r="H1248" s="361">
        <v>788.15</v>
      </c>
      <c r="I1248" s="361">
        <v>1576.3</v>
      </c>
    </row>
    <row r="1249" spans="1:9">
      <c r="A1249" s="359">
        <v>34005</v>
      </c>
      <c r="B1249" s="359" t="s">
        <v>545</v>
      </c>
      <c r="C1249" s="360">
        <v>340057040084</v>
      </c>
      <c r="D1249" s="359">
        <v>0</v>
      </c>
      <c r="E1249" s="359">
        <v>324</v>
      </c>
      <c r="F1249" s="359">
        <v>0</v>
      </c>
      <c r="G1249" s="359">
        <v>0</v>
      </c>
      <c r="H1249" s="361">
        <v>0</v>
      </c>
      <c r="I1249" s="361">
        <v>0</v>
      </c>
    </row>
    <row r="1250" spans="1:9">
      <c r="A1250" s="359">
        <v>34005</v>
      </c>
      <c r="B1250" s="359" t="s">
        <v>545</v>
      </c>
      <c r="C1250" s="360">
        <v>340057040091</v>
      </c>
      <c r="D1250" s="359">
        <v>8</v>
      </c>
      <c r="E1250" s="359">
        <v>446</v>
      </c>
      <c r="F1250" s="359">
        <v>2</v>
      </c>
      <c r="G1250" s="359">
        <v>0</v>
      </c>
      <c r="H1250" s="361">
        <v>1000</v>
      </c>
      <c r="I1250" s="361">
        <v>8000</v>
      </c>
    </row>
    <row r="1251" spans="1:9">
      <c r="A1251" s="359">
        <v>34005</v>
      </c>
      <c r="B1251" s="359" t="s">
        <v>545</v>
      </c>
      <c r="C1251" s="360">
        <v>340057040092</v>
      </c>
      <c r="D1251" s="359">
        <v>0</v>
      </c>
      <c r="E1251" s="359">
        <v>788</v>
      </c>
      <c r="F1251" s="359">
        <v>0</v>
      </c>
      <c r="G1251" s="359">
        <v>0</v>
      </c>
      <c r="H1251" s="361">
        <v>0</v>
      </c>
      <c r="I1251" s="361">
        <v>0</v>
      </c>
    </row>
    <row r="1252" spans="1:9">
      <c r="A1252" s="359">
        <v>34005</v>
      </c>
      <c r="B1252" s="359" t="s">
        <v>545</v>
      </c>
      <c r="C1252" s="360">
        <v>340057040111</v>
      </c>
      <c r="D1252" s="359">
        <v>4</v>
      </c>
      <c r="E1252" s="359">
        <v>501</v>
      </c>
      <c r="F1252" s="359">
        <v>1</v>
      </c>
      <c r="G1252" s="359">
        <v>0</v>
      </c>
      <c r="H1252" s="361">
        <v>3053.15</v>
      </c>
      <c r="I1252" s="361">
        <v>12212.6</v>
      </c>
    </row>
    <row r="1253" spans="1:9">
      <c r="A1253" s="359">
        <v>34005</v>
      </c>
      <c r="B1253" s="359" t="s">
        <v>545</v>
      </c>
      <c r="C1253" s="360">
        <v>340057040112</v>
      </c>
      <c r="D1253" s="359">
        <v>3</v>
      </c>
      <c r="E1253" s="359">
        <v>685</v>
      </c>
      <c r="F1253" s="359">
        <v>0</v>
      </c>
      <c r="G1253" s="359">
        <v>0</v>
      </c>
      <c r="H1253" s="361">
        <v>4817.95</v>
      </c>
      <c r="I1253" s="361">
        <v>14453.85</v>
      </c>
    </row>
    <row r="1254" spans="1:9">
      <c r="A1254" s="359">
        <v>34005</v>
      </c>
      <c r="B1254" s="359" t="s">
        <v>545</v>
      </c>
      <c r="C1254" s="360">
        <v>340057040121</v>
      </c>
      <c r="D1254" s="359">
        <v>0</v>
      </c>
      <c r="E1254" s="359">
        <v>533</v>
      </c>
      <c r="F1254" s="359">
        <v>0</v>
      </c>
      <c r="G1254" s="359">
        <v>0</v>
      </c>
      <c r="H1254" s="361">
        <v>0</v>
      </c>
      <c r="I1254" s="361">
        <v>0</v>
      </c>
    </row>
    <row r="1255" spans="1:9">
      <c r="A1255" s="359">
        <v>34005</v>
      </c>
      <c r="B1255" s="359" t="s">
        <v>545</v>
      </c>
      <c r="C1255" s="360">
        <v>340057040122</v>
      </c>
      <c r="D1255" s="359">
        <v>0</v>
      </c>
      <c r="E1255" s="359">
        <v>320</v>
      </c>
      <c r="F1255" s="359">
        <v>0</v>
      </c>
      <c r="G1255" s="359">
        <v>0</v>
      </c>
      <c r="H1255" s="361">
        <v>0</v>
      </c>
      <c r="I1255" s="361">
        <v>0</v>
      </c>
    </row>
    <row r="1256" spans="1:9">
      <c r="A1256" s="359">
        <v>34005</v>
      </c>
      <c r="B1256" s="359" t="s">
        <v>545</v>
      </c>
      <c r="C1256" s="360">
        <v>340057040123</v>
      </c>
      <c r="D1256" s="359">
        <v>0</v>
      </c>
      <c r="E1256" s="359">
        <v>388</v>
      </c>
      <c r="F1256" s="359">
        <v>0</v>
      </c>
      <c r="G1256" s="359">
        <v>0</v>
      </c>
      <c r="H1256" s="361">
        <v>0</v>
      </c>
      <c r="I1256" s="361">
        <v>0</v>
      </c>
    </row>
    <row r="1257" spans="1:9">
      <c r="A1257" s="359">
        <v>34005</v>
      </c>
      <c r="B1257" s="359" t="s">
        <v>545</v>
      </c>
      <c r="C1257" s="360">
        <v>340057040124</v>
      </c>
      <c r="D1257" s="359">
        <v>2</v>
      </c>
      <c r="E1257" s="359">
        <v>480</v>
      </c>
      <c r="F1257" s="359">
        <v>0</v>
      </c>
      <c r="G1257" s="359">
        <v>0</v>
      </c>
      <c r="H1257" s="361">
        <v>2679.43</v>
      </c>
      <c r="I1257" s="361">
        <v>5358.86</v>
      </c>
    </row>
    <row r="1258" spans="1:9">
      <c r="A1258" s="359">
        <v>34005</v>
      </c>
      <c r="B1258" s="359" t="s">
        <v>545</v>
      </c>
      <c r="C1258" s="360">
        <v>340057040131</v>
      </c>
      <c r="D1258" s="359">
        <v>1</v>
      </c>
      <c r="E1258" s="359">
        <v>724</v>
      </c>
      <c r="F1258" s="359">
        <v>0</v>
      </c>
      <c r="G1258" s="359">
        <v>0</v>
      </c>
      <c r="H1258" s="361">
        <v>8263.2099999999991</v>
      </c>
      <c r="I1258" s="361">
        <v>8263.2099999999991</v>
      </c>
    </row>
    <row r="1259" spans="1:9">
      <c r="A1259" s="359">
        <v>34005</v>
      </c>
      <c r="B1259" s="359" t="s">
        <v>545</v>
      </c>
      <c r="C1259" s="360">
        <v>340057040132</v>
      </c>
      <c r="D1259" s="359">
        <v>0</v>
      </c>
      <c r="E1259" s="359">
        <v>619</v>
      </c>
      <c r="F1259" s="359">
        <v>0</v>
      </c>
      <c r="G1259" s="359">
        <v>0</v>
      </c>
      <c r="H1259" s="361">
        <v>0</v>
      </c>
      <c r="I1259" s="361">
        <v>0</v>
      </c>
    </row>
    <row r="1260" spans="1:9">
      <c r="A1260" s="359">
        <v>34005</v>
      </c>
      <c r="B1260" s="359" t="s">
        <v>545</v>
      </c>
      <c r="C1260" s="360">
        <v>340057040133</v>
      </c>
      <c r="D1260" s="359">
        <v>1</v>
      </c>
      <c r="E1260" s="359">
        <v>456</v>
      </c>
      <c r="F1260" s="359">
        <v>0</v>
      </c>
      <c r="G1260" s="359">
        <v>0</v>
      </c>
      <c r="H1260" s="361">
        <v>8263.2099999999991</v>
      </c>
      <c r="I1260" s="361">
        <v>8263.2099999999991</v>
      </c>
    </row>
    <row r="1261" spans="1:9">
      <c r="A1261" s="359">
        <v>34005</v>
      </c>
      <c r="B1261" s="359" t="s">
        <v>545</v>
      </c>
      <c r="C1261" s="360">
        <v>340057040151</v>
      </c>
      <c r="D1261" s="359">
        <v>0</v>
      </c>
      <c r="E1261" s="359">
        <v>290</v>
      </c>
      <c r="F1261" s="359">
        <v>0</v>
      </c>
      <c r="G1261" s="359">
        <v>0</v>
      </c>
      <c r="H1261" s="361">
        <v>0</v>
      </c>
      <c r="I1261" s="361">
        <v>0</v>
      </c>
    </row>
    <row r="1262" spans="1:9">
      <c r="A1262" s="359">
        <v>34005</v>
      </c>
      <c r="B1262" s="359" t="s">
        <v>545</v>
      </c>
      <c r="C1262" s="360">
        <v>340057040152</v>
      </c>
      <c r="D1262" s="359">
        <v>0</v>
      </c>
      <c r="E1262" s="359">
        <v>902</v>
      </c>
      <c r="F1262" s="359">
        <v>0</v>
      </c>
      <c r="G1262" s="359">
        <v>0</v>
      </c>
      <c r="H1262" s="361">
        <v>0</v>
      </c>
      <c r="I1262" s="361">
        <v>0</v>
      </c>
    </row>
    <row r="1263" spans="1:9">
      <c r="A1263" s="359">
        <v>34005</v>
      </c>
      <c r="B1263" s="359" t="s">
        <v>545</v>
      </c>
      <c r="C1263" s="360">
        <v>340057040161</v>
      </c>
      <c r="D1263" s="359">
        <v>3</v>
      </c>
      <c r="E1263" s="359">
        <v>775</v>
      </c>
      <c r="F1263" s="359">
        <v>0</v>
      </c>
      <c r="G1263" s="359">
        <v>0</v>
      </c>
      <c r="H1263" s="361">
        <v>1061.6099999999999</v>
      </c>
      <c r="I1263" s="361">
        <v>3184.83</v>
      </c>
    </row>
    <row r="1264" spans="1:9">
      <c r="A1264" s="359">
        <v>34005</v>
      </c>
      <c r="B1264" s="359" t="s">
        <v>545</v>
      </c>
      <c r="C1264" s="360">
        <v>340057040162</v>
      </c>
      <c r="D1264" s="359">
        <v>0</v>
      </c>
      <c r="E1264" s="359">
        <v>747</v>
      </c>
      <c r="F1264" s="359">
        <v>0</v>
      </c>
      <c r="G1264" s="359">
        <v>0</v>
      </c>
      <c r="H1264" s="361">
        <v>0</v>
      </c>
      <c r="I1264" s="361">
        <v>0</v>
      </c>
    </row>
    <row r="1265" spans="1:9">
      <c r="A1265" s="359">
        <v>34005</v>
      </c>
      <c r="B1265" s="359" t="s">
        <v>545</v>
      </c>
      <c r="C1265" s="360">
        <v>340057042011</v>
      </c>
      <c r="D1265" s="359">
        <v>0</v>
      </c>
      <c r="E1265" s="359">
        <v>417</v>
      </c>
      <c r="F1265" s="359">
        <v>0</v>
      </c>
      <c r="G1265" s="359">
        <v>0</v>
      </c>
      <c r="H1265" s="361">
        <v>0</v>
      </c>
      <c r="I1265" s="361">
        <v>0</v>
      </c>
    </row>
    <row r="1266" spans="1:9">
      <c r="A1266" s="359">
        <v>34005</v>
      </c>
      <c r="B1266" s="359" t="s">
        <v>545</v>
      </c>
      <c r="C1266" s="360">
        <v>340057042012</v>
      </c>
      <c r="D1266" s="359">
        <v>0</v>
      </c>
      <c r="E1266" s="359">
        <v>605</v>
      </c>
      <c r="F1266" s="359">
        <v>0</v>
      </c>
      <c r="G1266" s="359">
        <v>0</v>
      </c>
      <c r="H1266" s="361">
        <v>0</v>
      </c>
      <c r="I1266" s="361">
        <v>0</v>
      </c>
    </row>
    <row r="1267" spans="1:9">
      <c r="A1267" s="359">
        <v>34005</v>
      </c>
      <c r="B1267" s="359" t="s">
        <v>545</v>
      </c>
      <c r="C1267" s="360">
        <v>340057042013</v>
      </c>
      <c r="D1267" s="359">
        <v>1</v>
      </c>
      <c r="E1267" s="359">
        <v>626</v>
      </c>
      <c r="F1267" s="359">
        <v>0</v>
      </c>
      <c r="G1267" s="359">
        <v>0</v>
      </c>
      <c r="H1267" s="361">
        <v>13320.5</v>
      </c>
      <c r="I1267" s="361">
        <v>13320.5</v>
      </c>
    </row>
    <row r="1268" spans="1:9">
      <c r="A1268" s="359">
        <v>34005</v>
      </c>
      <c r="B1268" s="359" t="s">
        <v>545</v>
      </c>
      <c r="C1268" s="360">
        <v>340057042021</v>
      </c>
      <c r="D1268" s="359">
        <v>11</v>
      </c>
      <c r="E1268" s="359">
        <v>45</v>
      </c>
      <c r="F1268" s="359">
        <v>24</v>
      </c>
      <c r="G1268" s="359">
        <v>0</v>
      </c>
      <c r="H1268" s="361">
        <v>6171.97</v>
      </c>
      <c r="I1268" s="361">
        <v>67891.67</v>
      </c>
    </row>
    <row r="1269" spans="1:9">
      <c r="A1269" s="359">
        <v>34005</v>
      </c>
      <c r="B1269" s="359" t="s">
        <v>545</v>
      </c>
      <c r="C1269" s="360">
        <v>340057042022</v>
      </c>
      <c r="D1269" s="359">
        <v>1</v>
      </c>
      <c r="E1269" s="359">
        <v>203</v>
      </c>
      <c r="F1269" s="359">
        <v>0</v>
      </c>
      <c r="G1269" s="359">
        <v>0</v>
      </c>
      <c r="H1269" s="361">
        <v>1000</v>
      </c>
      <c r="I1269" s="361">
        <v>1000</v>
      </c>
    </row>
    <row r="1270" spans="1:9">
      <c r="A1270" s="359">
        <v>34005</v>
      </c>
      <c r="B1270" s="359" t="s">
        <v>545</v>
      </c>
      <c r="C1270" s="360">
        <v>340057042023</v>
      </c>
      <c r="D1270" s="359">
        <v>5</v>
      </c>
      <c r="E1270" s="359">
        <v>497</v>
      </c>
      <c r="F1270" s="359">
        <v>1</v>
      </c>
      <c r="G1270" s="359">
        <v>0</v>
      </c>
      <c r="H1270" s="361">
        <v>4422.03</v>
      </c>
      <c r="I1270" s="361">
        <v>22110.15</v>
      </c>
    </row>
    <row r="1271" spans="1:9">
      <c r="A1271" s="359">
        <v>34005</v>
      </c>
      <c r="B1271" s="359" t="s">
        <v>545</v>
      </c>
      <c r="C1271" s="360">
        <v>340057043021</v>
      </c>
      <c r="D1271" s="359">
        <v>28</v>
      </c>
      <c r="E1271" s="359">
        <v>419</v>
      </c>
      <c r="F1271" s="359">
        <v>7</v>
      </c>
      <c r="G1271" s="359">
        <v>0</v>
      </c>
      <c r="H1271" s="361">
        <v>3982.69</v>
      </c>
      <c r="I1271" s="361">
        <v>111515.32</v>
      </c>
    </row>
    <row r="1272" spans="1:9">
      <c r="A1272" s="359">
        <v>34005</v>
      </c>
      <c r="B1272" s="359" t="s">
        <v>545</v>
      </c>
      <c r="C1272" s="360">
        <v>340057043022</v>
      </c>
      <c r="D1272" s="359">
        <v>9</v>
      </c>
      <c r="E1272" s="359">
        <v>340</v>
      </c>
      <c r="F1272" s="359">
        <v>3</v>
      </c>
      <c r="G1272" s="359">
        <v>0</v>
      </c>
      <c r="H1272" s="361">
        <v>2567.14</v>
      </c>
      <c r="I1272" s="361">
        <v>23104.26</v>
      </c>
    </row>
    <row r="1273" spans="1:9">
      <c r="A1273" s="359">
        <v>34005</v>
      </c>
      <c r="B1273" s="359" t="s">
        <v>545</v>
      </c>
      <c r="C1273" s="360">
        <v>340057043023</v>
      </c>
      <c r="D1273" s="359">
        <v>7</v>
      </c>
      <c r="E1273" s="359">
        <v>355</v>
      </c>
      <c r="F1273" s="359">
        <v>2</v>
      </c>
      <c r="G1273" s="359">
        <v>0</v>
      </c>
      <c r="H1273" s="361">
        <v>3114.58</v>
      </c>
      <c r="I1273" s="361">
        <v>21802.06</v>
      </c>
    </row>
    <row r="1274" spans="1:9">
      <c r="A1274" s="359">
        <v>34005</v>
      </c>
      <c r="B1274" s="359" t="s">
        <v>545</v>
      </c>
      <c r="C1274" s="360">
        <v>340057043024</v>
      </c>
      <c r="D1274" s="359">
        <v>0</v>
      </c>
      <c r="E1274" s="359">
        <v>386</v>
      </c>
      <c r="F1274" s="359">
        <v>0</v>
      </c>
      <c r="G1274" s="359">
        <v>0</v>
      </c>
      <c r="H1274" s="361">
        <v>0</v>
      </c>
      <c r="I1274" s="361">
        <v>0</v>
      </c>
    </row>
    <row r="1275" spans="1:9">
      <c r="A1275" s="359">
        <v>34005</v>
      </c>
      <c r="B1275" s="359" t="s">
        <v>545</v>
      </c>
      <c r="C1275" s="360">
        <v>340057043025</v>
      </c>
      <c r="D1275" s="359">
        <v>0</v>
      </c>
      <c r="E1275" s="359">
        <v>550</v>
      </c>
      <c r="F1275" s="359">
        <v>0</v>
      </c>
      <c r="G1275" s="359">
        <v>0</v>
      </c>
      <c r="H1275" s="361">
        <v>0</v>
      </c>
      <c r="I1275" s="361">
        <v>0</v>
      </c>
    </row>
    <row r="1276" spans="1:9">
      <c r="A1276" s="359">
        <v>34005</v>
      </c>
      <c r="B1276" s="359" t="s">
        <v>545</v>
      </c>
      <c r="C1276" s="360">
        <v>340057045001</v>
      </c>
      <c r="D1276" s="359">
        <v>13</v>
      </c>
      <c r="E1276" s="359">
        <v>576</v>
      </c>
      <c r="F1276" s="359">
        <v>2</v>
      </c>
      <c r="G1276" s="359">
        <v>0</v>
      </c>
      <c r="H1276" s="361">
        <v>2849.83</v>
      </c>
      <c r="I1276" s="361">
        <v>37047.79</v>
      </c>
    </row>
    <row r="1277" spans="1:9">
      <c r="A1277" s="359">
        <v>34005</v>
      </c>
      <c r="B1277" s="359" t="s">
        <v>545</v>
      </c>
      <c r="C1277" s="360">
        <v>340057045002</v>
      </c>
      <c r="D1277" s="359">
        <v>9</v>
      </c>
      <c r="E1277" s="359">
        <v>584</v>
      </c>
      <c r="F1277" s="359">
        <v>2</v>
      </c>
      <c r="G1277" s="359">
        <v>0</v>
      </c>
      <c r="H1277" s="361">
        <v>6977.07</v>
      </c>
      <c r="I1277" s="361">
        <v>62793.63</v>
      </c>
    </row>
    <row r="1278" spans="1:9">
      <c r="A1278" s="359">
        <v>34005</v>
      </c>
      <c r="B1278" s="359" t="s">
        <v>545</v>
      </c>
      <c r="C1278" s="360">
        <v>340057045003</v>
      </c>
      <c r="D1278" s="359">
        <v>10</v>
      </c>
      <c r="E1278" s="359">
        <v>829</v>
      </c>
      <c r="F1278" s="359">
        <v>1</v>
      </c>
      <c r="G1278" s="359">
        <v>0</v>
      </c>
      <c r="H1278" s="361">
        <v>10774.71</v>
      </c>
      <c r="I1278" s="361">
        <v>107747.1</v>
      </c>
    </row>
    <row r="1279" spans="1:9">
      <c r="A1279" s="359">
        <v>34005</v>
      </c>
      <c r="B1279" s="359" t="s">
        <v>545</v>
      </c>
      <c r="C1279" s="360">
        <v>340057046001</v>
      </c>
      <c r="D1279" s="359">
        <v>0</v>
      </c>
      <c r="E1279" s="359">
        <v>444</v>
      </c>
      <c r="F1279" s="359">
        <v>0</v>
      </c>
      <c r="G1279" s="359">
        <v>0</v>
      </c>
      <c r="H1279" s="361">
        <v>0</v>
      </c>
      <c r="I1279" s="361">
        <v>0</v>
      </c>
    </row>
    <row r="1280" spans="1:9">
      <c r="A1280" s="359">
        <v>34005</v>
      </c>
      <c r="B1280" s="359" t="s">
        <v>545</v>
      </c>
      <c r="C1280" s="360">
        <v>340057046002</v>
      </c>
      <c r="D1280" s="359">
        <v>0</v>
      </c>
      <c r="E1280" s="359">
        <v>460</v>
      </c>
      <c r="F1280" s="359">
        <v>0</v>
      </c>
      <c r="G1280" s="359">
        <v>0</v>
      </c>
      <c r="H1280" s="361">
        <v>0</v>
      </c>
      <c r="I1280" s="361">
        <v>0</v>
      </c>
    </row>
    <row r="1281" spans="1:9">
      <c r="A1281" s="359">
        <v>34005</v>
      </c>
      <c r="B1281" s="359" t="s">
        <v>545</v>
      </c>
      <c r="C1281" s="360">
        <v>340057046003</v>
      </c>
      <c r="D1281" s="359">
        <v>0</v>
      </c>
      <c r="E1281" s="359">
        <v>254</v>
      </c>
      <c r="F1281" s="359">
        <v>0</v>
      </c>
      <c r="G1281" s="359">
        <v>0</v>
      </c>
      <c r="H1281" s="361">
        <v>0</v>
      </c>
      <c r="I1281" s="361">
        <v>0</v>
      </c>
    </row>
    <row r="1282" spans="1:9">
      <c r="A1282" s="359">
        <v>34005</v>
      </c>
      <c r="B1282" s="359" t="s">
        <v>545</v>
      </c>
      <c r="C1282" s="360">
        <v>340057047001</v>
      </c>
      <c r="D1282" s="359">
        <v>356</v>
      </c>
      <c r="E1282" s="359">
        <v>676</v>
      </c>
      <c r="F1282" s="359">
        <v>53</v>
      </c>
      <c r="G1282" s="359">
        <v>21</v>
      </c>
      <c r="H1282" s="361">
        <v>13973.58</v>
      </c>
      <c r="I1282" s="361">
        <v>4974594.4800000004</v>
      </c>
    </row>
    <row r="1283" spans="1:9">
      <c r="A1283" s="359">
        <v>34005</v>
      </c>
      <c r="B1283" s="359" t="s">
        <v>545</v>
      </c>
      <c r="C1283" s="360">
        <v>340057047002</v>
      </c>
      <c r="D1283" s="359">
        <v>71</v>
      </c>
      <c r="E1283" s="359">
        <v>729</v>
      </c>
      <c r="F1283" s="359">
        <v>10</v>
      </c>
      <c r="G1283" s="359">
        <v>0</v>
      </c>
      <c r="H1283" s="361">
        <v>24720.02</v>
      </c>
      <c r="I1283" s="361">
        <v>1755121.42</v>
      </c>
    </row>
    <row r="1284" spans="1:9">
      <c r="A1284" s="359">
        <v>34005</v>
      </c>
      <c r="B1284" s="359" t="s">
        <v>545</v>
      </c>
      <c r="C1284" s="360">
        <v>340057047003</v>
      </c>
      <c r="D1284" s="359">
        <v>134</v>
      </c>
      <c r="E1284" s="359">
        <v>428</v>
      </c>
      <c r="F1284" s="359">
        <v>31</v>
      </c>
      <c r="G1284" s="359">
        <v>0</v>
      </c>
      <c r="H1284" s="361">
        <v>33135.410000000003</v>
      </c>
      <c r="I1284" s="361">
        <v>4440144.9400000004</v>
      </c>
    </row>
    <row r="1285" spans="1:9">
      <c r="A1285" s="359">
        <v>34005</v>
      </c>
      <c r="B1285" s="359" t="s">
        <v>545</v>
      </c>
      <c r="C1285" s="360">
        <v>340057048011</v>
      </c>
      <c r="D1285" s="359">
        <v>11</v>
      </c>
      <c r="E1285" s="359">
        <v>340</v>
      </c>
      <c r="F1285" s="359">
        <v>3</v>
      </c>
      <c r="G1285" s="359">
        <v>0</v>
      </c>
      <c r="H1285" s="361">
        <v>4811.32</v>
      </c>
      <c r="I1285" s="361">
        <v>52924.52</v>
      </c>
    </row>
    <row r="1286" spans="1:9">
      <c r="A1286" s="359">
        <v>34005</v>
      </c>
      <c r="B1286" s="359" t="s">
        <v>545</v>
      </c>
      <c r="C1286" s="360">
        <v>340057048012</v>
      </c>
      <c r="D1286" s="359">
        <v>0</v>
      </c>
      <c r="E1286" s="359">
        <v>3</v>
      </c>
      <c r="F1286" s="359">
        <v>0</v>
      </c>
      <c r="G1286" s="359">
        <v>0</v>
      </c>
      <c r="H1286" s="361">
        <v>0</v>
      </c>
      <c r="I1286" s="361">
        <v>0</v>
      </c>
    </row>
    <row r="1287" spans="1:9">
      <c r="A1287" s="359">
        <v>34005</v>
      </c>
      <c r="B1287" s="359" t="s">
        <v>545</v>
      </c>
      <c r="C1287" s="360">
        <v>340057048015</v>
      </c>
      <c r="D1287" s="359">
        <v>0</v>
      </c>
      <c r="E1287" s="359">
        <v>1</v>
      </c>
      <c r="F1287" s="359">
        <v>0</v>
      </c>
      <c r="G1287" s="359">
        <v>0</v>
      </c>
      <c r="H1287" s="361">
        <v>0</v>
      </c>
      <c r="I1287" s="361">
        <v>0</v>
      </c>
    </row>
    <row r="1288" spans="1:9">
      <c r="A1288" s="359">
        <v>34005</v>
      </c>
      <c r="B1288" s="359" t="s">
        <v>545</v>
      </c>
      <c r="C1288" s="360">
        <v>340059818021</v>
      </c>
      <c r="D1288" s="359">
        <v>5</v>
      </c>
      <c r="E1288" s="359">
        <v>22</v>
      </c>
      <c r="F1288" s="359">
        <v>23</v>
      </c>
      <c r="G1288" s="359">
        <v>0</v>
      </c>
      <c r="H1288" s="361">
        <v>5871.82</v>
      </c>
      <c r="I1288" s="361">
        <v>29359.1</v>
      </c>
    </row>
    <row r="1289" spans="1:9">
      <c r="A1289" s="359">
        <v>34005</v>
      </c>
      <c r="B1289" s="359" t="s">
        <v>545</v>
      </c>
      <c r="C1289" s="360">
        <v>340059821111</v>
      </c>
      <c r="D1289" s="359">
        <v>0</v>
      </c>
      <c r="E1289" s="359">
        <v>2</v>
      </c>
      <c r="F1289" s="359">
        <v>0</v>
      </c>
      <c r="G1289" s="359">
        <v>0</v>
      </c>
      <c r="H1289" s="361">
        <v>0</v>
      </c>
      <c r="I1289" s="361">
        <v>0</v>
      </c>
    </row>
    <row r="1290" spans="1:9">
      <c r="A1290" s="359">
        <v>34005</v>
      </c>
      <c r="B1290" s="359" t="s">
        <v>545</v>
      </c>
      <c r="C1290" s="360">
        <v>340059822002</v>
      </c>
      <c r="D1290" s="359">
        <v>0</v>
      </c>
      <c r="E1290" s="359">
        <v>1</v>
      </c>
      <c r="F1290" s="359">
        <v>0</v>
      </c>
      <c r="G1290" s="359">
        <v>0</v>
      </c>
      <c r="H1290" s="361">
        <v>0</v>
      </c>
      <c r="I1290" s="361">
        <v>0</v>
      </c>
    </row>
    <row r="1291" spans="1:9">
      <c r="A1291" s="359">
        <v>34007</v>
      </c>
      <c r="B1291" s="359" t="s">
        <v>546</v>
      </c>
      <c r="C1291" s="360">
        <v>340076002001</v>
      </c>
      <c r="D1291" s="359">
        <v>1</v>
      </c>
      <c r="E1291" s="359">
        <v>498</v>
      </c>
      <c r="F1291" s="359">
        <v>0</v>
      </c>
      <c r="G1291" s="359">
        <v>0</v>
      </c>
      <c r="H1291" s="361">
        <v>1702.41</v>
      </c>
      <c r="I1291" s="361">
        <v>1702.41</v>
      </c>
    </row>
    <row r="1292" spans="1:9">
      <c r="A1292" s="359">
        <v>34007</v>
      </c>
      <c r="B1292" s="359" t="s">
        <v>546</v>
      </c>
      <c r="C1292" s="360">
        <v>340076002002</v>
      </c>
      <c r="D1292" s="359">
        <v>0</v>
      </c>
      <c r="E1292" s="359">
        <v>408</v>
      </c>
      <c r="F1292" s="359">
        <v>0</v>
      </c>
      <c r="G1292" s="359">
        <v>0</v>
      </c>
      <c r="H1292" s="361">
        <v>0</v>
      </c>
      <c r="I1292" s="361">
        <v>0</v>
      </c>
    </row>
    <row r="1293" spans="1:9">
      <c r="A1293" s="359">
        <v>34007</v>
      </c>
      <c r="B1293" s="359" t="s">
        <v>546</v>
      </c>
      <c r="C1293" s="360">
        <v>340076004001</v>
      </c>
      <c r="D1293" s="359">
        <v>1</v>
      </c>
      <c r="E1293" s="359">
        <v>709</v>
      </c>
      <c r="F1293" s="359">
        <v>0</v>
      </c>
      <c r="G1293" s="359">
        <v>0</v>
      </c>
      <c r="H1293" s="361">
        <v>8263.2099999999991</v>
      </c>
      <c r="I1293" s="361">
        <v>8263.2099999999991</v>
      </c>
    </row>
    <row r="1294" spans="1:9">
      <c r="A1294" s="359">
        <v>34007</v>
      </c>
      <c r="B1294" s="359" t="s">
        <v>546</v>
      </c>
      <c r="C1294" s="360">
        <v>340076004002</v>
      </c>
      <c r="D1294" s="359">
        <v>0</v>
      </c>
      <c r="E1294" s="359">
        <v>513</v>
      </c>
      <c r="F1294" s="359">
        <v>0</v>
      </c>
      <c r="G1294" s="359">
        <v>0</v>
      </c>
      <c r="H1294" s="361">
        <v>0</v>
      </c>
      <c r="I1294" s="361">
        <v>0</v>
      </c>
    </row>
    <row r="1295" spans="1:9">
      <c r="A1295" s="359">
        <v>34007</v>
      </c>
      <c r="B1295" s="359" t="s">
        <v>546</v>
      </c>
      <c r="C1295" s="360">
        <v>340076007001</v>
      </c>
      <c r="D1295" s="359">
        <v>2</v>
      </c>
      <c r="E1295" s="359">
        <v>445</v>
      </c>
      <c r="F1295" s="359">
        <v>0</v>
      </c>
      <c r="G1295" s="359">
        <v>0</v>
      </c>
      <c r="H1295" s="361">
        <v>7017.78</v>
      </c>
      <c r="I1295" s="361">
        <v>14035.56</v>
      </c>
    </row>
    <row r="1296" spans="1:9">
      <c r="A1296" s="359">
        <v>34007</v>
      </c>
      <c r="B1296" s="359" t="s">
        <v>546</v>
      </c>
      <c r="C1296" s="360">
        <v>340076008001</v>
      </c>
      <c r="D1296" s="359">
        <v>0</v>
      </c>
      <c r="E1296" s="359">
        <v>242</v>
      </c>
      <c r="F1296" s="359">
        <v>0</v>
      </c>
      <c r="G1296" s="359">
        <v>0</v>
      </c>
      <c r="H1296" s="361">
        <v>0</v>
      </c>
      <c r="I1296" s="361">
        <v>0</v>
      </c>
    </row>
    <row r="1297" spans="1:9">
      <c r="A1297" s="359">
        <v>34007</v>
      </c>
      <c r="B1297" s="359" t="s">
        <v>546</v>
      </c>
      <c r="C1297" s="360">
        <v>340076008002</v>
      </c>
      <c r="D1297" s="359">
        <v>0</v>
      </c>
      <c r="E1297" s="359">
        <v>255</v>
      </c>
      <c r="F1297" s="359">
        <v>0</v>
      </c>
      <c r="G1297" s="359">
        <v>0</v>
      </c>
      <c r="H1297" s="361">
        <v>0</v>
      </c>
      <c r="I1297" s="361">
        <v>0</v>
      </c>
    </row>
    <row r="1298" spans="1:9">
      <c r="A1298" s="359">
        <v>34007</v>
      </c>
      <c r="B1298" s="359" t="s">
        <v>546</v>
      </c>
      <c r="C1298" s="360">
        <v>340076008003</v>
      </c>
      <c r="D1298" s="359">
        <v>3</v>
      </c>
      <c r="E1298" s="359">
        <v>163</v>
      </c>
      <c r="F1298" s="359">
        <v>2</v>
      </c>
      <c r="G1298" s="359">
        <v>0</v>
      </c>
      <c r="H1298" s="361">
        <v>1000</v>
      </c>
      <c r="I1298" s="361">
        <v>3000</v>
      </c>
    </row>
    <row r="1299" spans="1:9">
      <c r="A1299" s="359">
        <v>34007</v>
      </c>
      <c r="B1299" s="359" t="s">
        <v>546</v>
      </c>
      <c r="C1299" s="360">
        <v>340076008004</v>
      </c>
      <c r="D1299" s="359">
        <v>0</v>
      </c>
      <c r="E1299" s="359">
        <v>280</v>
      </c>
      <c r="F1299" s="359">
        <v>0</v>
      </c>
      <c r="G1299" s="359">
        <v>0</v>
      </c>
      <c r="H1299" s="361">
        <v>0</v>
      </c>
      <c r="I1299" s="361">
        <v>0</v>
      </c>
    </row>
    <row r="1300" spans="1:9">
      <c r="A1300" s="359">
        <v>34007</v>
      </c>
      <c r="B1300" s="359" t="s">
        <v>546</v>
      </c>
      <c r="C1300" s="360">
        <v>340076008005</v>
      </c>
      <c r="D1300" s="359">
        <v>0</v>
      </c>
      <c r="E1300" s="359">
        <v>172</v>
      </c>
      <c r="F1300" s="359">
        <v>0</v>
      </c>
      <c r="G1300" s="359">
        <v>0</v>
      </c>
      <c r="H1300" s="361">
        <v>0</v>
      </c>
      <c r="I1300" s="361">
        <v>0</v>
      </c>
    </row>
    <row r="1301" spans="1:9">
      <c r="A1301" s="359">
        <v>34007</v>
      </c>
      <c r="B1301" s="359" t="s">
        <v>546</v>
      </c>
      <c r="C1301" s="360">
        <v>340076009001</v>
      </c>
      <c r="D1301" s="359">
        <v>1</v>
      </c>
      <c r="E1301" s="359">
        <v>573</v>
      </c>
      <c r="F1301" s="359">
        <v>0</v>
      </c>
      <c r="G1301" s="359">
        <v>0</v>
      </c>
      <c r="H1301" s="361">
        <v>1000</v>
      </c>
      <c r="I1301" s="361">
        <v>1000</v>
      </c>
    </row>
    <row r="1302" spans="1:9">
      <c r="A1302" s="359">
        <v>34007</v>
      </c>
      <c r="B1302" s="359" t="s">
        <v>546</v>
      </c>
      <c r="C1302" s="360">
        <v>340076009002</v>
      </c>
      <c r="D1302" s="359">
        <v>5</v>
      </c>
      <c r="E1302" s="359">
        <v>326</v>
      </c>
      <c r="F1302" s="359">
        <v>2</v>
      </c>
      <c r="G1302" s="359">
        <v>0</v>
      </c>
      <c r="H1302" s="361">
        <v>4831.8100000000004</v>
      </c>
      <c r="I1302" s="361">
        <v>24159.05</v>
      </c>
    </row>
    <row r="1303" spans="1:9">
      <c r="A1303" s="359">
        <v>34007</v>
      </c>
      <c r="B1303" s="359" t="s">
        <v>546</v>
      </c>
      <c r="C1303" s="360">
        <v>340076010001</v>
      </c>
      <c r="D1303" s="359">
        <v>0</v>
      </c>
      <c r="E1303" s="359">
        <v>445</v>
      </c>
      <c r="F1303" s="359">
        <v>0</v>
      </c>
      <c r="G1303" s="359">
        <v>0</v>
      </c>
      <c r="H1303" s="361">
        <v>0</v>
      </c>
      <c r="I1303" s="361">
        <v>0</v>
      </c>
    </row>
    <row r="1304" spans="1:9">
      <c r="A1304" s="359">
        <v>34007</v>
      </c>
      <c r="B1304" s="359" t="s">
        <v>546</v>
      </c>
      <c r="C1304" s="360">
        <v>340076010002</v>
      </c>
      <c r="D1304" s="359">
        <v>0</v>
      </c>
      <c r="E1304" s="359">
        <v>372</v>
      </c>
      <c r="F1304" s="359">
        <v>0</v>
      </c>
      <c r="G1304" s="359">
        <v>0</v>
      </c>
      <c r="H1304" s="361">
        <v>0</v>
      </c>
      <c r="I1304" s="361">
        <v>0</v>
      </c>
    </row>
    <row r="1305" spans="1:9">
      <c r="A1305" s="359">
        <v>34007</v>
      </c>
      <c r="B1305" s="359" t="s">
        <v>546</v>
      </c>
      <c r="C1305" s="360">
        <v>340076010003</v>
      </c>
      <c r="D1305" s="359">
        <v>0</v>
      </c>
      <c r="E1305" s="359">
        <v>339</v>
      </c>
      <c r="F1305" s="359">
        <v>0</v>
      </c>
      <c r="G1305" s="359">
        <v>0</v>
      </c>
      <c r="H1305" s="361">
        <v>0</v>
      </c>
      <c r="I1305" s="361">
        <v>0</v>
      </c>
    </row>
    <row r="1306" spans="1:9">
      <c r="A1306" s="359">
        <v>34007</v>
      </c>
      <c r="B1306" s="359" t="s">
        <v>546</v>
      </c>
      <c r="C1306" s="360">
        <v>340076010004</v>
      </c>
      <c r="D1306" s="359">
        <v>0</v>
      </c>
      <c r="E1306" s="359">
        <v>400</v>
      </c>
      <c r="F1306" s="359">
        <v>0</v>
      </c>
      <c r="G1306" s="359">
        <v>0</v>
      </c>
      <c r="H1306" s="361">
        <v>0</v>
      </c>
      <c r="I1306" s="361">
        <v>0</v>
      </c>
    </row>
    <row r="1307" spans="1:9">
      <c r="A1307" s="359">
        <v>34007</v>
      </c>
      <c r="B1307" s="359" t="s">
        <v>546</v>
      </c>
      <c r="C1307" s="360">
        <v>340076011011</v>
      </c>
      <c r="D1307" s="359">
        <v>0</v>
      </c>
      <c r="E1307" s="359">
        <v>386</v>
      </c>
      <c r="F1307" s="359">
        <v>0</v>
      </c>
      <c r="G1307" s="359">
        <v>0</v>
      </c>
      <c r="H1307" s="361">
        <v>0</v>
      </c>
      <c r="I1307" s="361">
        <v>0</v>
      </c>
    </row>
    <row r="1308" spans="1:9">
      <c r="A1308" s="359">
        <v>34007</v>
      </c>
      <c r="B1308" s="359" t="s">
        <v>546</v>
      </c>
      <c r="C1308" s="360">
        <v>340076011012</v>
      </c>
      <c r="D1308" s="359">
        <v>0</v>
      </c>
      <c r="E1308" s="359">
        <v>514</v>
      </c>
      <c r="F1308" s="359">
        <v>0</v>
      </c>
      <c r="G1308" s="359">
        <v>0</v>
      </c>
      <c r="H1308" s="361">
        <v>0</v>
      </c>
      <c r="I1308" s="361">
        <v>0</v>
      </c>
    </row>
    <row r="1309" spans="1:9">
      <c r="A1309" s="359">
        <v>34007</v>
      </c>
      <c r="B1309" s="359" t="s">
        <v>546</v>
      </c>
      <c r="C1309" s="360">
        <v>340076011021</v>
      </c>
      <c r="D1309" s="359">
        <v>0</v>
      </c>
      <c r="E1309" s="359">
        <v>288</v>
      </c>
      <c r="F1309" s="359">
        <v>0</v>
      </c>
      <c r="G1309" s="359">
        <v>0</v>
      </c>
      <c r="H1309" s="361">
        <v>0</v>
      </c>
      <c r="I1309" s="361">
        <v>0</v>
      </c>
    </row>
    <row r="1310" spans="1:9">
      <c r="A1310" s="359">
        <v>34007</v>
      </c>
      <c r="B1310" s="359" t="s">
        <v>546</v>
      </c>
      <c r="C1310" s="360">
        <v>340076011022</v>
      </c>
      <c r="D1310" s="359">
        <v>0</v>
      </c>
      <c r="E1310" s="359">
        <v>383</v>
      </c>
      <c r="F1310" s="359">
        <v>0</v>
      </c>
      <c r="G1310" s="359">
        <v>0</v>
      </c>
      <c r="H1310" s="361">
        <v>0</v>
      </c>
      <c r="I1310" s="361">
        <v>0</v>
      </c>
    </row>
    <row r="1311" spans="1:9">
      <c r="A1311" s="359">
        <v>34007</v>
      </c>
      <c r="B1311" s="359" t="s">
        <v>546</v>
      </c>
      <c r="C1311" s="360">
        <v>340076011023</v>
      </c>
      <c r="D1311" s="359">
        <v>0</v>
      </c>
      <c r="E1311" s="359">
        <v>337</v>
      </c>
      <c r="F1311" s="359">
        <v>0</v>
      </c>
      <c r="G1311" s="359">
        <v>0</v>
      </c>
      <c r="H1311" s="361">
        <v>0</v>
      </c>
      <c r="I1311" s="361">
        <v>0</v>
      </c>
    </row>
    <row r="1312" spans="1:9">
      <c r="A1312" s="359">
        <v>34007</v>
      </c>
      <c r="B1312" s="359" t="s">
        <v>546</v>
      </c>
      <c r="C1312" s="360">
        <v>340076011024</v>
      </c>
      <c r="D1312" s="359">
        <v>1</v>
      </c>
      <c r="E1312" s="359">
        <v>260</v>
      </c>
      <c r="F1312" s="359">
        <v>0</v>
      </c>
      <c r="G1312" s="359">
        <v>0</v>
      </c>
      <c r="H1312" s="361">
        <v>8263.2099999999991</v>
      </c>
      <c r="I1312" s="361">
        <v>8263.2099999999991</v>
      </c>
    </row>
    <row r="1313" spans="1:9">
      <c r="A1313" s="359">
        <v>34007</v>
      </c>
      <c r="B1313" s="359" t="s">
        <v>546</v>
      </c>
      <c r="C1313" s="360">
        <v>340076012001</v>
      </c>
      <c r="D1313" s="359">
        <v>0</v>
      </c>
      <c r="E1313" s="359">
        <v>355</v>
      </c>
      <c r="F1313" s="359">
        <v>0</v>
      </c>
      <c r="G1313" s="359">
        <v>0</v>
      </c>
      <c r="H1313" s="361">
        <v>0</v>
      </c>
      <c r="I1313" s="361">
        <v>0</v>
      </c>
    </row>
    <row r="1314" spans="1:9">
      <c r="A1314" s="359">
        <v>34007</v>
      </c>
      <c r="B1314" s="359" t="s">
        <v>546</v>
      </c>
      <c r="C1314" s="360">
        <v>340076012002</v>
      </c>
      <c r="D1314" s="359">
        <v>0</v>
      </c>
      <c r="E1314" s="359">
        <v>434</v>
      </c>
      <c r="F1314" s="359">
        <v>0</v>
      </c>
      <c r="G1314" s="359">
        <v>0</v>
      </c>
      <c r="H1314" s="361">
        <v>0</v>
      </c>
      <c r="I1314" s="361">
        <v>0</v>
      </c>
    </row>
    <row r="1315" spans="1:9">
      <c r="A1315" s="359">
        <v>34007</v>
      </c>
      <c r="B1315" s="359" t="s">
        <v>546</v>
      </c>
      <c r="C1315" s="360">
        <v>340076012003</v>
      </c>
      <c r="D1315" s="359">
        <v>0</v>
      </c>
      <c r="E1315" s="359">
        <v>356</v>
      </c>
      <c r="F1315" s="359">
        <v>0</v>
      </c>
      <c r="G1315" s="359">
        <v>0</v>
      </c>
      <c r="H1315" s="361">
        <v>0</v>
      </c>
      <c r="I1315" s="361">
        <v>0</v>
      </c>
    </row>
    <row r="1316" spans="1:9">
      <c r="A1316" s="359">
        <v>34007</v>
      </c>
      <c r="B1316" s="359" t="s">
        <v>546</v>
      </c>
      <c r="C1316" s="360">
        <v>340076012004</v>
      </c>
      <c r="D1316" s="359">
        <v>0</v>
      </c>
      <c r="E1316" s="359">
        <v>432</v>
      </c>
      <c r="F1316" s="359">
        <v>0</v>
      </c>
      <c r="G1316" s="359">
        <v>0</v>
      </c>
      <c r="H1316" s="361">
        <v>0</v>
      </c>
      <c r="I1316" s="361">
        <v>0</v>
      </c>
    </row>
    <row r="1317" spans="1:9">
      <c r="A1317" s="359">
        <v>34007</v>
      </c>
      <c r="B1317" s="359" t="s">
        <v>546</v>
      </c>
      <c r="C1317" s="360">
        <v>340076013001</v>
      </c>
      <c r="D1317" s="359">
        <v>0</v>
      </c>
      <c r="E1317" s="359">
        <v>292</v>
      </c>
      <c r="F1317" s="359">
        <v>0</v>
      </c>
      <c r="G1317" s="359">
        <v>0</v>
      </c>
      <c r="H1317" s="361">
        <v>0</v>
      </c>
      <c r="I1317" s="361">
        <v>0</v>
      </c>
    </row>
    <row r="1318" spans="1:9">
      <c r="A1318" s="359">
        <v>34007</v>
      </c>
      <c r="B1318" s="359" t="s">
        <v>546</v>
      </c>
      <c r="C1318" s="360">
        <v>340076013002</v>
      </c>
      <c r="D1318" s="359">
        <v>3</v>
      </c>
      <c r="E1318" s="359">
        <v>509</v>
      </c>
      <c r="F1318" s="359">
        <v>1</v>
      </c>
      <c r="G1318" s="359">
        <v>0</v>
      </c>
      <c r="H1318" s="361">
        <v>4840.68</v>
      </c>
      <c r="I1318" s="361">
        <v>14522.04</v>
      </c>
    </row>
    <row r="1319" spans="1:9">
      <c r="A1319" s="359">
        <v>34007</v>
      </c>
      <c r="B1319" s="359" t="s">
        <v>546</v>
      </c>
      <c r="C1319" s="360">
        <v>340076013003</v>
      </c>
      <c r="D1319" s="359">
        <v>0</v>
      </c>
      <c r="E1319" s="359">
        <v>658</v>
      </c>
      <c r="F1319" s="359">
        <v>0</v>
      </c>
      <c r="G1319" s="359">
        <v>0</v>
      </c>
      <c r="H1319" s="361">
        <v>0</v>
      </c>
      <c r="I1319" s="361">
        <v>0</v>
      </c>
    </row>
    <row r="1320" spans="1:9">
      <c r="A1320" s="359">
        <v>34007</v>
      </c>
      <c r="B1320" s="359" t="s">
        <v>546</v>
      </c>
      <c r="C1320" s="360">
        <v>340076014001</v>
      </c>
      <c r="D1320" s="359">
        <v>0</v>
      </c>
      <c r="E1320" s="359">
        <v>293</v>
      </c>
      <c r="F1320" s="359">
        <v>0</v>
      </c>
      <c r="G1320" s="359">
        <v>0</v>
      </c>
      <c r="H1320" s="361">
        <v>0</v>
      </c>
      <c r="I1320" s="361">
        <v>0</v>
      </c>
    </row>
    <row r="1321" spans="1:9">
      <c r="A1321" s="359">
        <v>34007</v>
      </c>
      <c r="B1321" s="359" t="s">
        <v>546</v>
      </c>
      <c r="C1321" s="360">
        <v>340076014002</v>
      </c>
      <c r="D1321" s="359">
        <v>0</v>
      </c>
      <c r="E1321" s="359">
        <v>315</v>
      </c>
      <c r="F1321" s="359">
        <v>0</v>
      </c>
      <c r="G1321" s="359">
        <v>0</v>
      </c>
      <c r="H1321" s="361">
        <v>0</v>
      </c>
      <c r="I1321" s="361">
        <v>0</v>
      </c>
    </row>
    <row r="1322" spans="1:9">
      <c r="A1322" s="359">
        <v>34007</v>
      </c>
      <c r="B1322" s="359" t="s">
        <v>546</v>
      </c>
      <c r="C1322" s="360">
        <v>340076014003</v>
      </c>
      <c r="D1322" s="359">
        <v>0</v>
      </c>
      <c r="E1322" s="359">
        <v>281</v>
      </c>
      <c r="F1322" s="359">
        <v>0</v>
      </c>
      <c r="G1322" s="359">
        <v>0</v>
      </c>
      <c r="H1322" s="361">
        <v>0</v>
      </c>
      <c r="I1322" s="361">
        <v>0</v>
      </c>
    </row>
    <row r="1323" spans="1:9">
      <c r="A1323" s="359">
        <v>34007</v>
      </c>
      <c r="B1323" s="359" t="s">
        <v>546</v>
      </c>
      <c r="C1323" s="360">
        <v>340076014004</v>
      </c>
      <c r="D1323" s="359">
        <v>0</v>
      </c>
      <c r="E1323" s="359">
        <v>367</v>
      </c>
      <c r="F1323" s="359">
        <v>0</v>
      </c>
      <c r="G1323" s="359">
        <v>0</v>
      </c>
      <c r="H1323" s="361">
        <v>0</v>
      </c>
      <c r="I1323" s="361">
        <v>0</v>
      </c>
    </row>
    <row r="1324" spans="1:9">
      <c r="A1324" s="359">
        <v>34007</v>
      </c>
      <c r="B1324" s="359" t="s">
        <v>546</v>
      </c>
      <c r="C1324" s="360">
        <v>340076014005</v>
      </c>
      <c r="D1324" s="359">
        <v>2</v>
      </c>
      <c r="E1324" s="359">
        <v>356</v>
      </c>
      <c r="F1324" s="359">
        <v>1</v>
      </c>
      <c r="G1324" s="359">
        <v>0</v>
      </c>
      <c r="H1324" s="361">
        <v>7203.18</v>
      </c>
      <c r="I1324" s="361">
        <v>14406.36</v>
      </c>
    </row>
    <row r="1325" spans="1:9">
      <c r="A1325" s="359">
        <v>34007</v>
      </c>
      <c r="B1325" s="359" t="s">
        <v>546</v>
      </c>
      <c r="C1325" s="360">
        <v>340076015001</v>
      </c>
      <c r="D1325" s="359">
        <v>0</v>
      </c>
      <c r="E1325" s="359">
        <v>264</v>
      </c>
      <c r="F1325" s="359">
        <v>0</v>
      </c>
      <c r="G1325" s="359">
        <v>0</v>
      </c>
      <c r="H1325" s="361">
        <v>0</v>
      </c>
      <c r="I1325" s="361">
        <v>0</v>
      </c>
    </row>
    <row r="1326" spans="1:9">
      <c r="A1326" s="359">
        <v>34007</v>
      </c>
      <c r="B1326" s="359" t="s">
        <v>546</v>
      </c>
      <c r="C1326" s="360">
        <v>340076015002</v>
      </c>
      <c r="D1326" s="359">
        <v>2</v>
      </c>
      <c r="E1326" s="359">
        <v>419</v>
      </c>
      <c r="F1326" s="359">
        <v>0</v>
      </c>
      <c r="G1326" s="359">
        <v>0</v>
      </c>
      <c r="H1326" s="361">
        <v>20094.46</v>
      </c>
      <c r="I1326" s="361">
        <v>40188.92</v>
      </c>
    </row>
    <row r="1327" spans="1:9">
      <c r="A1327" s="359">
        <v>34007</v>
      </c>
      <c r="B1327" s="359" t="s">
        <v>546</v>
      </c>
      <c r="C1327" s="360">
        <v>340076015003</v>
      </c>
      <c r="D1327" s="359">
        <v>0</v>
      </c>
      <c r="E1327" s="359">
        <v>455</v>
      </c>
      <c r="F1327" s="359">
        <v>0</v>
      </c>
      <c r="G1327" s="359">
        <v>0</v>
      </c>
      <c r="H1327" s="361">
        <v>0</v>
      </c>
      <c r="I1327" s="361">
        <v>0</v>
      </c>
    </row>
    <row r="1328" spans="1:9">
      <c r="A1328" s="359">
        <v>34007</v>
      </c>
      <c r="B1328" s="359" t="s">
        <v>546</v>
      </c>
      <c r="C1328" s="360">
        <v>340076015004</v>
      </c>
      <c r="D1328" s="359">
        <v>0</v>
      </c>
      <c r="E1328" s="359">
        <v>267</v>
      </c>
      <c r="F1328" s="359">
        <v>0</v>
      </c>
      <c r="G1328" s="359">
        <v>0</v>
      </c>
      <c r="H1328" s="361">
        <v>0</v>
      </c>
      <c r="I1328" s="361">
        <v>0</v>
      </c>
    </row>
    <row r="1329" spans="1:9">
      <c r="A1329" s="359">
        <v>34007</v>
      </c>
      <c r="B1329" s="359" t="s">
        <v>546</v>
      </c>
      <c r="C1329" s="360">
        <v>340076015005</v>
      </c>
      <c r="D1329" s="359">
        <v>2</v>
      </c>
      <c r="E1329" s="359">
        <v>379</v>
      </c>
      <c r="F1329" s="359">
        <v>1</v>
      </c>
      <c r="G1329" s="359">
        <v>0</v>
      </c>
      <c r="H1329" s="361">
        <v>837.19</v>
      </c>
      <c r="I1329" s="361">
        <v>1674.38</v>
      </c>
    </row>
    <row r="1330" spans="1:9">
      <c r="A1330" s="359">
        <v>34007</v>
      </c>
      <c r="B1330" s="359" t="s">
        <v>546</v>
      </c>
      <c r="C1330" s="360">
        <v>340076016001</v>
      </c>
      <c r="D1330" s="359">
        <v>0</v>
      </c>
      <c r="E1330" s="359">
        <v>276</v>
      </c>
      <c r="F1330" s="359">
        <v>0</v>
      </c>
      <c r="G1330" s="359">
        <v>0</v>
      </c>
      <c r="H1330" s="361">
        <v>0</v>
      </c>
      <c r="I1330" s="361">
        <v>0</v>
      </c>
    </row>
    <row r="1331" spans="1:9">
      <c r="A1331" s="359">
        <v>34007</v>
      </c>
      <c r="B1331" s="359" t="s">
        <v>546</v>
      </c>
      <c r="C1331" s="360">
        <v>340076016002</v>
      </c>
      <c r="D1331" s="359">
        <v>0</v>
      </c>
      <c r="E1331" s="359">
        <v>217</v>
      </c>
      <c r="F1331" s="359">
        <v>0</v>
      </c>
      <c r="G1331" s="359">
        <v>0</v>
      </c>
      <c r="H1331" s="361">
        <v>0</v>
      </c>
      <c r="I1331" s="361">
        <v>0</v>
      </c>
    </row>
    <row r="1332" spans="1:9">
      <c r="A1332" s="359">
        <v>34007</v>
      </c>
      <c r="B1332" s="359" t="s">
        <v>546</v>
      </c>
      <c r="C1332" s="360">
        <v>340076016003</v>
      </c>
      <c r="D1332" s="359">
        <v>2</v>
      </c>
      <c r="E1332" s="359">
        <v>193</v>
      </c>
      <c r="F1332" s="359">
        <v>1</v>
      </c>
      <c r="G1332" s="359">
        <v>0</v>
      </c>
      <c r="H1332" s="361">
        <v>1000</v>
      </c>
      <c r="I1332" s="361">
        <v>2000</v>
      </c>
    </row>
    <row r="1333" spans="1:9">
      <c r="A1333" s="359">
        <v>34007</v>
      </c>
      <c r="B1333" s="359" t="s">
        <v>546</v>
      </c>
      <c r="C1333" s="360">
        <v>340076017001</v>
      </c>
      <c r="D1333" s="359">
        <v>1</v>
      </c>
      <c r="E1333" s="359">
        <v>211</v>
      </c>
      <c r="F1333" s="359">
        <v>0</v>
      </c>
      <c r="G1333" s="359">
        <v>0</v>
      </c>
      <c r="H1333" s="361">
        <v>1875.14</v>
      </c>
      <c r="I1333" s="361">
        <v>1875.14</v>
      </c>
    </row>
    <row r="1334" spans="1:9">
      <c r="A1334" s="359">
        <v>34007</v>
      </c>
      <c r="B1334" s="359" t="s">
        <v>546</v>
      </c>
      <c r="C1334" s="360">
        <v>340076017002</v>
      </c>
      <c r="D1334" s="359">
        <v>0</v>
      </c>
      <c r="E1334" s="359">
        <v>219</v>
      </c>
      <c r="F1334" s="359">
        <v>0</v>
      </c>
      <c r="G1334" s="359">
        <v>0</v>
      </c>
      <c r="H1334" s="361">
        <v>0</v>
      </c>
      <c r="I1334" s="361">
        <v>0</v>
      </c>
    </row>
    <row r="1335" spans="1:9">
      <c r="A1335" s="359">
        <v>34007</v>
      </c>
      <c r="B1335" s="359" t="s">
        <v>546</v>
      </c>
      <c r="C1335" s="360">
        <v>340076018001</v>
      </c>
      <c r="D1335" s="359">
        <v>0</v>
      </c>
      <c r="E1335" s="359">
        <v>575</v>
      </c>
      <c r="F1335" s="359">
        <v>0</v>
      </c>
      <c r="G1335" s="359">
        <v>0</v>
      </c>
      <c r="H1335" s="361">
        <v>0</v>
      </c>
      <c r="I1335" s="361">
        <v>0</v>
      </c>
    </row>
    <row r="1336" spans="1:9">
      <c r="A1336" s="359">
        <v>34007</v>
      </c>
      <c r="B1336" s="359" t="s">
        <v>546</v>
      </c>
      <c r="C1336" s="360">
        <v>340076018002</v>
      </c>
      <c r="D1336" s="359">
        <v>4</v>
      </c>
      <c r="E1336" s="359">
        <v>23</v>
      </c>
      <c r="F1336" s="359">
        <v>17</v>
      </c>
      <c r="G1336" s="359">
        <v>0</v>
      </c>
      <c r="H1336" s="361">
        <v>4292.0200000000004</v>
      </c>
      <c r="I1336" s="361">
        <v>17168.080000000002</v>
      </c>
    </row>
    <row r="1337" spans="1:9">
      <c r="A1337" s="359">
        <v>34007</v>
      </c>
      <c r="B1337" s="359" t="s">
        <v>546</v>
      </c>
      <c r="C1337" s="360">
        <v>340076019001</v>
      </c>
      <c r="D1337" s="359">
        <v>0</v>
      </c>
      <c r="E1337" s="359">
        <v>422</v>
      </c>
      <c r="F1337" s="359">
        <v>0</v>
      </c>
      <c r="G1337" s="359">
        <v>0</v>
      </c>
      <c r="H1337" s="361">
        <v>0</v>
      </c>
      <c r="I1337" s="361">
        <v>0</v>
      </c>
    </row>
    <row r="1338" spans="1:9">
      <c r="A1338" s="359">
        <v>34007</v>
      </c>
      <c r="B1338" s="359" t="s">
        <v>546</v>
      </c>
      <c r="C1338" s="360">
        <v>340076019002</v>
      </c>
      <c r="D1338" s="359">
        <v>0</v>
      </c>
      <c r="E1338" s="359">
        <v>343</v>
      </c>
      <c r="F1338" s="359">
        <v>0</v>
      </c>
      <c r="G1338" s="359">
        <v>0</v>
      </c>
      <c r="H1338" s="361">
        <v>0</v>
      </c>
      <c r="I1338" s="361">
        <v>0</v>
      </c>
    </row>
    <row r="1339" spans="1:9">
      <c r="A1339" s="359">
        <v>34007</v>
      </c>
      <c r="B1339" s="359" t="s">
        <v>546</v>
      </c>
      <c r="C1339" s="360">
        <v>340076020001</v>
      </c>
      <c r="D1339" s="359">
        <v>2</v>
      </c>
      <c r="E1339" s="359">
        <v>340</v>
      </c>
      <c r="F1339" s="359">
        <v>1</v>
      </c>
      <c r="G1339" s="359">
        <v>0</v>
      </c>
      <c r="H1339" s="361">
        <v>578.04999999999995</v>
      </c>
      <c r="I1339" s="361">
        <v>1156.0999999999999</v>
      </c>
    </row>
    <row r="1340" spans="1:9">
      <c r="A1340" s="359">
        <v>34007</v>
      </c>
      <c r="B1340" s="359" t="s">
        <v>546</v>
      </c>
      <c r="C1340" s="360">
        <v>340076020002</v>
      </c>
      <c r="D1340" s="359">
        <v>0</v>
      </c>
      <c r="E1340" s="359">
        <v>406</v>
      </c>
      <c r="F1340" s="359">
        <v>0</v>
      </c>
      <c r="G1340" s="359">
        <v>0</v>
      </c>
      <c r="H1340" s="361">
        <v>0</v>
      </c>
      <c r="I1340" s="361">
        <v>0</v>
      </c>
    </row>
    <row r="1341" spans="1:9">
      <c r="A1341" s="359">
        <v>34007</v>
      </c>
      <c r="B1341" s="359" t="s">
        <v>546</v>
      </c>
      <c r="C1341" s="360">
        <v>340076020003</v>
      </c>
      <c r="D1341" s="359">
        <v>0</v>
      </c>
      <c r="E1341" s="359">
        <v>327</v>
      </c>
      <c r="F1341" s="359">
        <v>0</v>
      </c>
      <c r="G1341" s="359">
        <v>0</v>
      </c>
      <c r="H1341" s="361">
        <v>0</v>
      </c>
      <c r="I1341" s="361">
        <v>0</v>
      </c>
    </row>
    <row r="1342" spans="1:9">
      <c r="A1342" s="359">
        <v>34007</v>
      </c>
      <c r="B1342" s="359" t="s">
        <v>546</v>
      </c>
      <c r="C1342" s="360">
        <v>340076020004</v>
      </c>
      <c r="D1342" s="359">
        <v>0</v>
      </c>
      <c r="E1342" s="359">
        <v>673</v>
      </c>
      <c r="F1342" s="359">
        <v>0</v>
      </c>
      <c r="G1342" s="359">
        <v>0</v>
      </c>
      <c r="H1342" s="361">
        <v>0</v>
      </c>
      <c r="I1342" s="361">
        <v>0</v>
      </c>
    </row>
    <row r="1343" spans="1:9">
      <c r="A1343" s="359">
        <v>34007</v>
      </c>
      <c r="B1343" s="359" t="s">
        <v>546</v>
      </c>
      <c r="C1343" s="360">
        <v>340076020005</v>
      </c>
      <c r="D1343" s="359">
        <v>1</v>
      </c>
      <c r="E1343" s="359">
        <v>352</v>
      </c>
      <c r="F1343" s="359">
        <v>0</v>
      </c>
      <c r="G1343" s="359">
        <v>0</v>
      </c>
      <c r="H1343" s="361">
        <v>6518.76</v>
      </c>
      <c r="I1343" s="361">
        <v>6518.76</v>
      </c>
    </row>
    <row r="1344" spans="1:9">
      <c r="A1344" s="359">
        <v>34007</v>
      </c>
      <c r="B1344" s="359" t="s">
        <v>546</v>
      </c>
      <c r="C1344" s="360">
        <v>340076025031</v>
      </c>
      <c r="D1344" s="359">
        <v>0</v>
      </c>
      <c r="E1344" s="359">
        <v>343</v>
      </c>
      <c r="F1344" s="359">
        <v>0</v>
      </c>
      <c r="G1344" s="359">
        <v>0</v>
      </c>
      <c r="H1344" s="361">
        <v>0</v>
      </c>
      <c r="I1344" s="361">
        <v>0</v>
      </c>
    </row>
    <row r="1345" spans="1:9">
      <c r="A1345" s="359">
        <v>34007</v>
      </c>
      <c r="B1345" s="359" t="s">
        <v>546</v>
      </c>
      <c r="C1345" s="360">
        <v>340076025032</v>
      </c>
      <c r="D1345" s="359">
        <v>0</v>
      </c>
      <c r="E1345" s="359">
        <v>253</v>
      </c>
      <c r="F1345" s="359">
        <v>0</v>
      </c>
      <c r="G1345" s="359">
        <v>0</v>
      </c>
      <c r="H1345" s="361">
        <v>0</v>
      </c>
      <c r="I1345" s="361">
        <v>0</v>
      </c>
    </row>
    <row r="1346" spans="1:9">
      <c r="A1346" s="359">
        <v>34007</v>
      </c>
      <c r="B1346" s="359" t="s">
        <v>546</v>
      </c>
      <c r="C1346" s="360">
        <v>340076025033</v>
      </c>
      <c r="D1346" s="359">
        <v>0</v>
      </c>
      <c r="E1346" s="359">
        <v>322</v>
      </c>
      <c r="F1346" s="359">
        <v>0</v>
      </c>
      <c r="G1346" s="359">
        <v>0</v>
      </c>
      <c r="H1346" s="361">
        <v>0</v>
      </c>
      <c r="I1346" s="361">
        <v>0</v>
      </c>
    </row>
    <row r="1347" spans="1:9">
      <c r="A1347" s="359">
        <v>34007</v>
      </c>
      <c r="B1347" s="359" t="s">
        <v>546</v>
      </c>
      <c r="C1347" s="360">
        <v>340076026011</v>
      </c>
      <c r="D1347" s="359">
        <v>0</v>
      </c>
      <c r="E1347" s="359">
        <v>527</v>
      </c>
      <c r="F1347" s="359">
        <v>0</v>
      </c>
      <c r="G1347" s="359">
        <v>0</v>
      </c>
      <c r="H1347" s="361">
        <v>0</v>
      </c>
      <c r="I1347" s="361">
        <v>0</v>
      </c>
    </row>
    <row r="1348" spans="1:9">
      <c r="A1348" s="359">
        <v>34007</v>
      </c>
      <c r="B1348" s="359" t="s">
        <v>546</v>
      </c>
      <c r="C1348" s="360">
        <v>340076026012</v>
      </c>
      <c r="D1348" s="359">
        <v>0</v>
      </c>
      <c r="E1348" s="359">
        <v>488</v>
      </c>
      <c r="F1348" s="359">
        <v>0</v>
      </c>
      <c r="G1348" s="359">
        <v>0</v>
      </c>
      <c r="H1348" s="361">
        <v>0</v>
      </c>
      <c r="I1348" s="361">
        <v>0</v>
      </c>
    </row>
    <row r="1349" spans="1:9">
      <c r="A1349" s="359">
        <v>34007</v>
      </c>
      <c r="B1349" s="359" t="s">
        <v>546</v>
      </c>
      <c r="C1349" s="360">
        <v>340076026021</v>
      </c>
      <c r="D1349" s="359">
        <v>0</v>
      </c>
      <c r="E1349" s="359">
        <v>486</v>
      </c>
      <c r="F1349" s="359">
        <v>0</v>
      </c>
      <c r="G1349" s="359">
        <v>0</v>
      </c>
      <c r="H1349" s="361">
        <v>0</v>
      </c>
      <c r="I1349" s="361">
        <v>0</v>
      </c>
    </row>
    <row r="1350" spans="1:9">
      <c r="A1350" s="359">
        <v>34007</v>
      </c>
      <c r="B1350" s="359" t="s">
        <v>546</v>
      </c>
      <c r="C1350" s="360">
        <v>340076026022</v>
      </c>
      <c r="D1350" s="359">
        <v>0</v>
      </c>
      <c r="E1350" s="359">
        <v>409</v>
      </c>
      <c r="F1350" s="359">
        <v>0</v>
      </c>
      <c r="G1350" s="359">
        <v>0</v>
      </c>
      <c r="H1350" s="361">
        <v>0</v>
      </c>
      <c r="I1350" s="361">
        <v>0</v>
      </c>
    </row>
    <row r="1351" spans="1:9">
      <c r="A1351" s="359">
        <v>34007</v>
      </c>
      <c r="B1351" s="359" t="s">
        <v>546</v>
      </c>
      <c r="C1351" s="360">
        <v>340076029011</v>
      </c>
      <c r="D1351" s="359">
        <v>0</v>
      </c>
      <c r="E1351" s="359">
        <v>22</v>
      </c>
      <c r="F1351" s="359">
        <v>0</v>
      </c>
      <c r="G1351" s="359">
        <v>0</v>
      </c>
      <c r="H1351" s="361">
        <v>0</v>
      </c>
      <c r="I1351" s="361">
        <v>0</v>
      </c>
    </row>
    <row r="1352" spans="1:9">
      <c r="A1352" s="359">
        <v>34007</v>
      </c>
      <c r="B1352" s="359" t="s">
        <v>546</v>
      </c>
      <c r="C1352" s="360">
        <v>340076029012</v>
      </c>
      <c r="D1352" s="359">
        <v>0</v>
      </c>
      <c r="E1352" s="359">
        <v>971</v>
      </c>
      <c r="F1352" s="359">
        <v>0</v>
      </c>
      <c r="G1352" s="359">
        <v>0</v>
      </c>
      <c r="H1352" s="361">
        <v>0</v>
      </c>
      <c r="I1352" s="361">
        <v>0</v>
      </c>
    </row>
    <row r="1353" spans="1:9">
      <c r="A1353" s="359">
        <v>34007</v>
      </c>
      <c r="B1353" s="359" t="s">
        <v>546</v>
      </c>
      <c r="C1353" s="360">
        <v>340076029013</v>
      </c>
      <c r="D1353" s="359">
        <v>0</v>
      </c>
      <c r="E1353" s="359">
        <v>241</v>
      </c>
      <c r="F1353" s="359">
        <v>0</v>
      </c>
      <c r="G1353" s="359">
        <v>0</v>
      </c>
      <c r="H1353" s="361">
        <v>0</v>
      </c>
      <c r="I1353" s="361">
        <v>0</v>
      </c>
    </row>
    <row r="1354" spans="1:9">
      <c r="A1354" s="359">
        <v>34007</v>
      </c>
      <c r="B1354" s="359" t="s">
        <v>546</v>
      </c>
      <c r="C1354" s="360">
        <v>340076029014</v>
      </c>
      <c r="D1354" s="359">
        <v>0</v>
      </c>
      <c r="E1354" s="359">
        <v>670</v>
      </c>
      <c r="F1354" s="359">
        <v>0</v>
      </c>
      <c r="G1354" s="359">
        <v>0</v>
      </c>
      <c r="H1354" s="361">
        <v>0</v>
      </c>
      <c r="I1354" s="361">
        <v>0</v>
      </c>
    </row>
    <row r="1355" spans="1:9">
      <c r="A1355" s="359">
        <v>34007</v>
      </c>
      <c r="B1355" s="359" t="s">
        <v>546</v>
      </c>
      <c r="C1355" s="360">
        <v>340076029021</v>
      </c>
      <c r="D1355" s="359">
        <v>1</v>
      </c>
      <c r="E1355" s="359">
        <v>546</v>
      </c>
      <c r="F1355" s="359">
        <v>0</v>
      </c>
      <c r="G1355" s="359">
        <v>0</v>
      </c>
      <c r="H1355" s="361">
        <v>4408.32</v>
      </c>
      <c r="I1355" s="361">
        <v>4408.32</v>
      </c>
    </row>
    <row r="1356" spans="1:9">
      <c r="A1356" s="359">
        <v>34007</v>
      </c>
      <c r="B1356" s="359" t="s">
        <v>546</v>
      </c>
      <c r="C1356" s="360">
        <v>340076029022</v>
      </c>
      <c r="D1356" s="359">
        <v>0</v>
      </c>
      <c r="E1356" s="359">
        <v>428</v>
      </c>
      <c r="F1356" s="359">
        <v>0</v>
      </c>
      <c r="G1356" s="359">
        <v>0</v>
      </c>
      <c r="H1356" s="361">
        <v>0</v>
      </c>
      <c r="I1356" s="361">
        <v>0</v>
      </c>
    </row>
    <row r="1357" spans="1:9">
      <c r="A1357" s="359">
        <v>34007</v>
      </c>
      <c r="B1357" s="359" t="s">
        <v>546</v>
      </c>
      <c r="C1357" s="360">
        <v>340076030011</v>
      </c>
      <c r="D1357" s="359">
        <v>0</v>
      </c>
      <c r="E1357" s="359">
        <v>248</v>
      </c>
      <c r="F1357" s="359">
        <v>0</v>
      </c>
      <c r="G1357" s="359">
        <v>0</v>
      </c>
      <c r="H1357" s="361">
        <v>0</v>
      </c>
      <c r="I1357" s="361">
        <v>0</v>
      </c>
    </row>
    <row r="1358" spans="1:9">
      <c r="A1358" s="359">
        <v>34007</v>
      </c>
      <c r="B1358" s="359" t="s">
        <v>546</v>
      </c>
      <c r="C1358" s="360">
        <v>340076030012</v>
      </c>
      <c r="D1358" s="359">
        <v>0</v>
      </c>
      <c r="E1358" s="359">
        <v>358</v>
      </c>
      <c r="F1358" s="359">
        <v>0</v>
      </c>
      <c r="G1358" s="359">
        <v>0</v>
      </c>
      <c r="H1358" s="361">
        <v>0</v>
      </c>
      <c r="I1358" s="361">
        <v>0</v>
      </c>
    </row>
    <row r="1359" spans="1:9">
      <c r="A1359" s="359">
        <v>34007</v>
      </c>
      <c r="B1359" s="359" t="s">
        <v>546</v>
      </c>
      <c r="C1359" s="360">
        <v>340076030013</v>
      </c>
      <c r="D1359" s="359">
        <v>0</v>
      </c>
      <c r="E1359" s="359">
        <v>699</v>
      </c>
      <c r="F1359" s="359">
        <v>0</v>
      </c>
      <c r="G1359" s="359">
        <v>0</v>
      </c>
      <c r="H1359" s="361">
        <v>0</v>
      </c>
      <c r="I1359" s="361">
        <v>0</v>
      </c>
    </row>
    <row r="1360" spans="1:9">
      <c r="A1360" s="359">
        <v>34007</v>
      </c>
      <c r="B1360" s="359" t="s">
        <v>546</v>
      </c>
      <c r="C1360" s="360">
        <v>340076030021</v>
      </c>
      <c r="D1360" s="359">
        <v>0</v>
      </c>
      <c r="E1360" s="359">
        <v>299</v>
      </c>
      <c r="F1360" s="359">
        <v>0</v>
      </c>
      <c r="G1360" s="359">
        <v>0</v>
      </c>
      <c r="H1360" s="361">
        <v>0</v>
      </c>
      <c r="I1360" s="361">
        <v>0</v>
      </c>
    </row>
    <row r="1361" spans="1:9">
      <c r="A1361" s="359">
        <v>34007</v>
      </c>
      <c r="B1361" s="359" t="s">
        <v>546</v>
      </c>
      <c r="C1361" s="360">
        <v>340076030022</v>
      </c>
      <c r="D1361" s="359">
        <v>0</v>
      </c>
      <c r="E1361" s="359">
        <v>317</v>
      </c>
      <c r="F1361" s="359">
        <v>0</v>
      </c>
      <c r="G1361" s="359">
        <v>0</v>
      </c>
      <c r="H1361" s="361">
        <v>0</v>
      </c>
      <c r="I1361" s="361">
        <v>0</v>
      </c>
    </row>
    <row r="1362" spans="1:9">
      <c r="A1362" s="359">
        <v>34007</v>
      </c>
      <c r="B1362" s="359" t="s">
        <v>546</v>
      </c>
      <c r="C1362" s="360">
        <v>340076030023</v>
      </c>
      <c r="D1362" s="359">
        <v>0</v>
      </c>
      <c r="E1362" s="359">
        <v>243</v>
      </c>
      <c r="F1362" s="359">
        <v>0</v>
      </c>
      <c r="G1362" s="359">
        <v>0</v>
      </c>
      <c r="H1362" s="361">
        <v>0</v>
      </c>
      <c r="I1362" s="361">
        <v>0</v>
      </c>
    </row>
    <row r="1363" spans="1:9">
      <c r="A1363" s="359">
        <v>34007</v>
      </c>
      <c r="B1363" s="359" t="s">
        <v>546</v>
      </c>
      <c r="C1363" s="360">
        <v>340076030024</v>
      </c>
      <c r="D1363" s="359">
        <v>0</v>
      </c>
      <c r="E1363" s="359">
        <v>384</v>
      </c>
      <c r="F1363" s="359">
        <v>0</v>
      </c>
      <c r="G1363" s="359">
        <v>0</v>
      </c>
      <c r="H1363" s="361">
        <v>0</v>
      </c>
      <c r="I1363" s="361">
        <v>0</v>
      </c>
    </row>
    <row r="1364" spans="1:9">
      <c r="A1364" s="359">
        <v>34007</v>
      </c>
      <c r="B1364" s="359" t="s">
        <v>546</v>
      </c>
      <c r="C1364" s="360">
        <v>340076030025</v>
      </c>
      <c r="D1364" s="359">
        <v>0</v>
      </c>
      <c r="E1364" s="359">
        <v>285</v>
      </c>
      <c r="F1364" s="359">
        <v>0</v>
      </c>
      <c r="G1364" s="359">
        <v>0</v>
      </c>
      <c r="H1364" s="361">
        <v>0</v>
      </c>
      <c r="I1364" s="361">
        <v>0</v>
      </c>
    </row>
    <row r="1365" spans="1:9">
      <c r="A1365" s="359">
        <v>34007</v>
      </c>
      <c r="B1365" s="359" t="s">
        <v>546</v>
      </c>
      <c r="C1365" s="360">
        <v>340076031001</v>
      </c>
      <c r="D1365" s="359">
        <v>0</v>
      </c>
      <c r="E1365" s="359">
        <v>300</v>
      </c>
      <c r="F1365" s="359">
        <v>0</v>
      </c>
      <c r="G1365" s="359">
        <v>0</v>
      </c>
      <c r="H1365" s="361">
        <v>0</v>
      </c>
      <c r="I1365" s="361">
        <v>0</v>
      </c>
    </row>
    <row r="1366" spans="1:9">
      <c r="A1366" s="359">
        <v>34007</v>
      </c>
      <c r="B1366" s="359" t="s">
        <v>546</v>
      </c>
      <c r="C1366" s="360">
        <v>340076031002</v>
      </c>
      <c r="D1366" s="359">
        <v>0</v>
      </c>
      <c r="E1366" s="359">
        <v>348</v>
      </c>
      <c r="F1366" s="359">
        <v>0</v>
      </c>
      <c r="G1366" s="359">
        <v>0</v>
      </c>
      <c r="H1366" s="361">
        <v>0</v>
      </c>
      <c r="I1366" s="361">
        <v>0</v>
      </c>
    </row>
    <row r="1367" spans="1:9">
      <c r="A1367" s="359">
        <v>34007</v>
      </c>
      <c r="B1367" s="359" t="s">
        <v>546</v>
      </c>
      <c r="C1367" s="360">
        <v>340076031003</v>
      </c>
      <c r="D1367" s="359">
        <v>0</v>
      </c>
      <c r="E1367" s="359">
        <v>282</v>
      </c>
      <c r="F1367" s="359">
        <v>0</v>
      </c>
      <c r="G1367" s="359">
        <v>0</v>
      </c>
      <c r="H1367" s="361">
        <v>0</v>
      </c>
      <c r="I1367" s="361">
        <v>0</v>
      </c>
    </row>
    <row r="1368" spans="1:9">
      <c r="A1368" s="359">
        <v>34007</v>
      </c>
      <c r="B1368" s="359" t="s">
        <v>546</v>
      </c>
      <c r="C1368" s="360">
        <v>340076031004</v>
      </c>
      <c r="D1368" s="359">
        <v>0</v>
      </c>
      <c r="E1368" s="359">
        <v>255</v>
      </c>
      <c r="F1368" s="359">
        <v>0</v>
      </c>
      <c r="G1368" s="359">
        <v>0</v>
      </c>
      <c r="H1368" s="361">
        <v>0</v>
      </c>
      <c r="I1368" s="361">
        <v>0</v>
      </c>
    </row>
    <row r="1369" spans="1:9">
      <c r="A1369" s="359">
        <v>34007</v>
      </c>
      <c r="B1369" s="359" t="s">
        <v>546</v>
      </c>
      <c r="C1369" s="360">
        <v>340076032011</v>
      </c>
      <c r="D1369" s="359">
        <v>1</v>
      </c>
      <c r="E1369" s="359">
        <v>423</v>
      </c>
      <c r="F1369" s="359">
        <v>0</v>
      </c>
      <c r="G1369" s="359">
        <v>0</v>
      </c>
      <c r="H1369" s="361">
        <v>10019.620000000001</v>
      </c>
      <c r="I1369" s="361">
        <v>10019.620000000001</v>
      </c>
    </row>
    <row r="1370" spans="1:9">
      <c r="A1370" s="359">
        <v>34007</v>
      </c>
      <c r="B1370" s="359" t="s">
        <v>546</v>
      </c>
      <c r="C1370" s="360">
        <v>340076032012</v>
      </c>
      <c r="D1370" s="359">
        <v>0</v>
      </c>
      <c r="E1370" s="359">
        <v>9</v>
      </c>
      <c r="F1370" s="359">
        <v>0</v>
      </c>
      <c r="G1370" s="359">
        <v>0</v>
      </c>
      <c r="H1370" s="361">
        <v>0</v>
      </c>
      <c r="I1370" s="361">
        <v>0</v>
      </c>
    </row>
    <row r="1371" spans="1:9">
      <c r="A1371" s="359">
        <v>34007</v>
      </c>
      <c r="B1371" s="359" t="s">
        <v>546</v>
      </c>
      <c r="C1371" s="360">
        <v>340076032013</v>
      </c>
      <c r="D1371" s="359">
        <v>0</v>
      </c>
      <c r="E1371" s="359">
        <v>819</v>
      </c>
      <c r="F1371" s="359">
        <v>0</v>
      </c>
      <c r="G1371" s="359">
        <v>0</v>
      </c>
      <c r="H1371" s="361">
        <v>0</v>
      </c>
      <c r="I1371" s="361">
        <v>0</v>
      </c>
    </row>
    <row r="1372" spans="1:9">
      <c r="A1372" s="359">
        <v>34007</v>
      </c>
      <c r="B1372" s="359" t="s">
        <v>546</v>
      </c>
      <c r="C1372" s="360">
        <v>340076032014</v>
      </c>
      <c r="D1372" s="359">
        <v>0</v>
      </c>
      <c r="E1372" s="359">
        <v>397</v>
      </c>
      <c r="F1372" s="359">
        <v>0</v>
      </c>
      <c r="G1372" s="359">
        <v>0</v>
      </c>
      <c r="H1372" s="361">
        <v>0</v>
      </c>
      <c r="I1372" s="361">
        <v>0</v>
      </c>
    </row>
    <row r="1373" spans="1:9">
      <c r="A1373" s="359">
        <v>34007</v>
      </c>
      <c r="B1373" s="359" t="s">
        <v>546</v>
      </c>
      <c r="C1373" s="360">
        <v>340076032021</v>
      </c>
      <c r="D1373" s="359">
        <v>0</v>
      </c>
      <c r="E1373" s="359">
        <v>237</v>
      </c>
      <c r="F1373" s="359">
        <v>0</v>
      </c>
      <c r="G1373" s="359">
        <v>1</v>
      </c>
      <c r="H1373" s="361">
        <v>0</v>
      </c>
      <c r="I1373" s="361">
        <v>0</v>
      </c>
    </row>
    <row r="1374" spans="1:9">
      <c r="A1374" s="359">
        <v>34007</v>
      </c>
      <c r="B1374" s="359" t="s">
        <v>546</v>
      </c>
      <c r="C1374" s="360">
        <v>340076032022</v>
      </c>
      <c r="D1374" s="359">
        <v>1</v>
      </c>
      <c r="E1374" s="359">
        <v>73</v>
      </c>
      <c r="F1374" s="359">
        <v>1</v>
      </c>
      <c r="G1374" s="359">
        <v>1</v>
      </c>
      <c r="H1374" s="361">
        <v>14003.74</v>
      </c>
      <c r="I1374" s="361">
        <v>14003.74</v>
      </c>
    </row>
    <row r="1375" spans="1:9">
      <c r="A1375" s="359">
        <v>34007</v>
      </c>
      <c r="B1375" s="359" t="s">
        <v>546</v>
      </c>
      <c r="C1375" s="360">
        <v>340076032023</v>
      </c>
      <c r="D1375" s="359">
        <v>1</v>
      </c>
      <c r="E1375" s="359">
        <v>415</v>
      </c>
      <c r="F1375" s="359">
        <v>0</v>
      </c>
      <c r="G1375" s="359">
        <v>0</v>
      </c>
      <c r="H1375" s="361">
        <v>8263.2099999999991</v>
      </c>
      <c r="I1375" s="361">
        <v>8263.2099999999991</v>
      </c>
    </row>
    <row r="1376" spans="1:9">
      <c r="A1376" s="359">
        <v>34007</v>
      </c>
      <c r="B1376" s="359" t="s">
        <v>546</v>
      </c>
      <c r="C1376" s="360">
        <v>340076033011</v>
      </c>
      <c r="D1376" s="359">
        <v>5</v>
      </c>
      <c r="E1376" s="359">
        <v>950</v>
      </c>
      <c r="F1376" s="359">
        <v>1</v>
      </c>
      <c r="G1376" s="359">
        <v>0</v>
      </c>
      <c r="H1376" s="361">
        <v>7163.91</v>
      </c>
      <c r="I1376" s="361">
        <v>35819.550000000003</v>
      </c>
    </row>
    <row r="1377" spans="1:9">
      <c r="A1377" s="359">
        <v>34007</v>
      </c>
      <c r="B1377" s="359" t="s">
        <v>546</v>
      </c>
      <c r="C1377" s="360">
        <v>340076033012</v>
      </c>
      <c r="D1377" s="359">
        <v>0</v>
      </c>
      <c r="E1377" s="359">
        <v>4</v>
      </c>
      <c r="F1377" s="359">
        <v>0</v>
      </c>
      <c r="G1377" s="359">
        <v>0</v>
      </c>
      <c r="H1377" s="361">
        <v>0</v>
      </c>
      <c r="I1377" s="361">
        <v>0</v>
      </c>
    </row>
    <row r="1378" spans="1:9">
      <c r="A1378" s="359">
        <v>34007</v>
      </c>
      <c r="B1378" s="359" t="s">
        <v>546</v>
      </c>
      <c r="C1378" s="360">
        <v>340076033013</v>
      </c>
      <c r="D1378" s="359">
        <v>0</v>
      </c>
      <c r="E1378" s="359">
        <v>380</v>
      </c>
      <c r="F1378" s="359">
        <v>0</v>
      </c>
      <c r="G1378" s="359">
        <v>0</v>
      </c>
      <c r="H1378" s="361">
        <v>0</v>
      </c>
      <c r="I1378" s="361">
        <v>0</v>
      </c>
    </row>
    <row r="1379" spans="1:9">
      <c r="A1379" s="359">
        <v>34007</v>
      </c>
      <c r="B1379" s="359" t="s">
        <v>546</v>
      </c>
      <c r="C1379" s="360">
        <v>340076033014</v>
      </c>
      <c r="D1379" s="359">
        <v>0</v>
      </c>
      <c r="E1379" s="359">
        <v>195</v>
      </c>
      <c r="F1379" s="359">
        <v>0</v>
      </c>
      <c r="G1379" s="359">
        <v>0</v>
      </c>
      <c r="H1379" s="361">
        <v>0</v>
      </c>
      <c r="I1379" s="361">
        <v>0</v>
      </c>
    </row>
    <row r="1380" spans="1:9">
      <c r="A1380" s="359">
        <v>34007</v>
      </c>
      <c r="B1380" s="359" t="s">
        <v>546</v>
      </c>
      <c r="C1380" s="360">
        <v>340076033021</v>
      </c>
      <c r="D1380" s="359">
        <v>0</v>
      </c>
      <c r="E1380" s="359">
        <v>686</v>
      </c>
      <c r="F1380" s="359">
        <v>0</v>
      </c>
      <c r="G1380" s="359">
        <v>0</v>
      </c>
      <c r="H1380" s="361">
        <v>0</v>
      </c>
      <c r="I1380" s="361">
        <v>0</v>
      </c>
    </row>
    <row r="1381" spans="1:9">
      <c r="A1381" s="359">
        <v>34007</v>
      </c>
      <c r="B1381" s="359" t="s">
        <v>546</v>
      </c>
      <c r="C1381" s="360">
        <v>340076033022</v>
      </c>
      <c r="D1381" s="359">
        <v>0</v>
      </c>
      <c r="E1381" s="359">
        <v>439</v>
      </c>
      <c r="F1381" s="359">
        <v>0</v>
      </c>
      <c r="G1381" s="359">
        <v>0</v>
      </c>
      <c r="H1381" s="361">
        <v>0</v>
      </c>
      <c r="I1381" s="361">
        <v>0</v>
      </c>
    </row>
    <row r="1382" spans="1:9">
      <c r="A1382" s="359">
        <v>34007</v>
      </c>
      <c r="B1382" s="359" t="s">
        <v>546</v>
      </c>
      <c r="C1382" s="360">
        <v>340076033023</v>
      </c>
      <c r="D1382" s="359">
        <v>0</v>
      </c>
      <c r="E1382" s="359">
        <v>693</v>
      </c>
      <c r="F1382" s="359">
        <v>0</v>
      </c>
      <c r="G1382" s="359">
        <v>0</v>
      </c>
      <c r="H1382" s="361">
        <v>0</v>
      </c>
      <c r="I1382" s="361">
        <v>0</v>
      </c>
    </row>
    <row r="1383" spans="1:9">
      <c r="A1383" s="359">
        <v>34007</v>
      </c>
      <c r="B1383" s="359" t="s">
        <v>546</v>
      </c>
      <c r="C1383" s="360">
        <v>340076033031</v>
      </c>
      <c r="D1383" s="359">
        <v>0</v>
      </c>
      <c r="E1383" s="359">
        <v>165</v>
      </c>
      <c r="F1383" s="359">
        <v>0</v>
      </c>
      <c r="G1383" s="359">
        <v>0</v>
      </c>
      <c r="H1383" s="361">
        <v>0</v>
      </c>
      <c r="I1383" s="361">
        <v>0</v>
      </c>
    </row>
    <row r="1384" spans="1:9">
      <c r="A1384" s="359">
        <v>34007</v>
      </c>
      <c r="B1384" s="359" t="s">
        <v>546</v>
      </c>
      <c r="C1384" s="360">
        <v>340076033032</v>
      </c>
      <c r="D1384" s="359">
        <v>0</v>
      </c>
      <c r="E1384" s="359">
        <v>354</v>
      </c>
      <c r="F1384" s="359">
        <v>0</v>
      </c>
      <c r="G1384" s="359">
        <v>0</v>
      </c>
      <c r="H1384" s="361">
        <v>0</v>
      </c>
      <c r="I1384" s="361">
        <v>0</v>
      </c>
    </row>
    <row r="1385" spans="1:9">
      <c r="A1385" s="359">
        <v>34007</v>
      </c>
      <c r="B1385" s="359" t="s">
        <v>546</v>
      </c>
      <c r="C1385" s="360">
        <v>340076034001</v>
      </c>
      <c r="D1385" s="359">
        <v>0</v>
      </c>
      <c r="E1385" s="359">
        <v>595</v>
      </c>
      <c r="F1385" s="359">
        <v>0</v>
      </c>
      <c r="G1385" s="359">
        <v>0</v>
      </c>
      <c r="H1385" s="361">
        <v>0</v>
      </c>
      <c r="I1385" s="361">
        <v>0</v>
      </c>
    </row>
    <row r="1386" spans="1:9">
      <c r="A1386" s="359">
        <v>34007</v>
      </c>
      <c r="B1386" s="359" t="s">
        <v>546</v>
      </c>
      <c r="C1386" s="360">
        <v>340076034002</v>
      </c>
      <c r="D1386" s="359">
        <v>1</v>
      </c>
      <c r="E1386" s="359">
        <v>195</v>
      </c>
      <c r="F1386" s="359">
        <v>1</v>
      </c>
      <c r="G1386" s="359">
        <v>0</v>
      </c>
      <c r="H1386" s="361">
        <v>8263.2099999999991</v>
      </c>
      <c r="I1386" s="361">
        <v>8263.2099999999991</v>
      </c>
    </row>
    <row r="1387" spans="1:9">
      <c r="A1387" s="359">
        <v>34007</v>
      </c>
      <c r="B1387" s="359" t="s">
        <v>546</v>
      </c>
      <c r="C1387" s="360">
        <v>340076034003</v>
      </c>
      <c r="D1387" s="359">
        <v>0</v>
      </c>
      <c r="E1387" s="359">
        <v>414</v>
      </c>
      <c r="F1387" s="359">
        <v>0</v>
      </c>
      <c r="G1387" s="359">
        <v>0</v>
      </c>
      <c r="H1387" s="361">
        <v>0</v>
      </c>
      <c r="I1387" s="361">
        <v>0</v>
      </c>
    </row>
    <row r="1388" spans="1:9">
      <c r="A1388" s="359">
        <v>34007</v>
      </c>
      <c r="B1388" s="359" t="s">
        <v>546</v>
      </c>
      <c r="C1388" s="360">
        <v>340076034004</v>
      </c>
      <c r="D1388" s="359">
        <v>0</v>
      </c>
      <c r="E1388" s="359">
        <v>950</v>
      </c>
      <c r="F1388" s="359">
        <v>0</v>
      </c>
      <c r="G1388" s="359">
        <v>0</v>
      </c>
      <c r="H1388" s="361">
        <v>0</v>
      </c>
      <c r="I1388" s="361">
        <v>0</v>
      </c>
    </row>
    <row r="1389" spans="1:9">
      <c r="A1389" s="359">
        <v>34007</v>
      </c>
      <c r="B1389" s="359" t="s">
        <v>546</v>
      </c>
      <c r="C1389" s="360">
        <v>340076035011</v>
      </c>
      <c r="D1389" s="359">
        <v>0</v>
      </c>
      <c r="E1389" s="359">
        <v>862</v>
      </c>
      <c r="F1389" s="359">
        <v>0</v>
      </c>
      <c r="G1389" s="359">
        <v>0</v>
      </c>
      <c r="H1389" s="361">
        <v>0</v>
      </c>
      <c r="I1389" s="361">
        <v>0</v>
      </c>
    </row>
    <row r="1390" spans="1:9">
      <c r="A1390" s="359">
        <v>34007</v>
      </c>
      <c r="B1390" s="359" t="s">
        <v>546</v>
      </c>
      <c r="C1390" s="360">
        <v>340076035012</v>
      </c>
      <c r="D1390" s="359">
        <v>0</v>
      </c>
      <c r="E1390" s="359">
        <v>669</v>
      </c>
      <c r="F1390" s="359">
        <v>0</v>
      </c>
      <c r="G1390" s="359">
        <v>0</v>
      </c>
      <c r="H1390" s="361">
        <v>0</v>
      </c>
      <c r="I1390" s="361">
        <v>0</v>
      </c>
    </row>
    <row r="1391" spans="1:9">
      <c r="A1391" s="359">
        <v>34007</v>
      </c>
      <c r="B1391" s="359" t="s">
        <v>546</v>
      </c>
      <c r="C1391" s="360">
        <v>340076035013</v>
      </c>
      <c r="D1391" s="359">
        <v>0</v>
      </c>
      <c r="E1391" s="359">
        <v>474</v>
      </c>
      <c r="F1391" s="359">
        <v>0</v>
      </c>
      <c r="G1391" s="359">
        <v>0</v>
      </c>
      <c r="H1391" s="361">
        <v>0</v>
      </c>
      <c r="I1391" s="361">
        <v>0</v>
      </c>
    </row>
    <row r="1392" spans="1:9">
      <c r="A1392" s="359">
        <v>34007</v>
      </c>
      <c r="B1392" s="359" t="s">
        <v>546</v>
      </c>
      <c r="C1392" s="360">
        <v>340076035031</v>
      </c>
      <c r="D1392" s="359">
        <v>2</v>
      </c>
      <c r="E1392" s="359">
        <v>671</v>
      </c>
      <c r="F1392" s="359">
        <v>0</v>
      </c>
      <c r="G1392" s="359">
        <v>0</v>
      </c>
      <c r="H1392" s="361">
        <v>3707.26</v>
      </c>
      <c r="I1392" s="361">
        <v>7414.52</v>
      </c>
    </row>
    <row r="1393" spans="1:9">
      <c r="A1393" s="359">
        <v>34007</v>
      </c>
      <c r="B1393" s="359" t="s">
        <v>546</v>
      </c>
      <c r="C1393" s="360">
        <v>340076035032</v>
      </c>
      <c r="D1393" s="359">
        <v>0</v>
      </c>
      <c r="E1393" s="359">
        <v>998</v>
      </c>
      <c r="F1393" s="359">
        <v>0</v>
      </c>
      <c r="G1393" s="359">
        <v>0</v>
      </c>
      <c r="H1393" s="361">
        <v>0</v>
      </c>
      <c r="I1393" s="361">
        <v>0</v>
      </c>
    </row>
    <row r="1394" spans="1:9">
      <c r="A1394" s="359">
        <v>34007</v>
      </c>
      <c r="B1394" s="359" t="s">
        <v>546</v>
      </c>
      <c r="C1394" s="360">
        <v>340076035041</v>
      </c>
      <c r="D1394" s="359">
        <v>0</v>
      </c>
      <c r="E1394" s="359">
        <v>891</v>
      </c>
      <c r="F1394" s="359">
        <v>0</v>
      </c>
      <c r="G1394" s="359">
        <v>0</v>
      </c>
      <c r="H1394" s="361">
        <v>0</v>
      </c>
      <c r="I1394" s="361">
        <v>0</v>
      </c>
    </row>
    <row r="1395" spans="1:9">
      <c r="A1395" s="359">
        <v>34007</v>
      </c>
      <c r="B1395" s="359" t="s">
        <v>546</v>
      </c>
      <c r="C1395" s="360">
        <v>340076035051</v>
      </c>
      <c r="D1395" s="359">
        <v>0</v>
      </c>
      <c r="E1395" s="359">
        <v>798</v>
      </c>
      <c r="F1395" s="359">
        <v>0</v>
      </c>
      <c r="G1395" s="359">
        <v>0</v>
      </c>
      <c r="H1395" s="361">
        <v>0</v>
      </c>
      <c r="I1395" s="361">
        <v>0</v>
      </c>
    </row>
    <row r="1396" spans="1:9">
      <c r="A1396" s="359">
        <v>34007</v>
      </c>
      <c r="B1396" s="359" t="s">
        <v>546</v>
      </c>
      <c r="C1396" s="360">
        <v>340076035052</v>
      </c>
      <c r="D1396" s="359">
        <v>1</v>
      </c>
      <c r="E1396" s="359">
        <v>473</v>
      </c>
      <c r="F1396" s="359">
        <v>0</v>
      </c>
      <c r="G1396" s="359">
        <v>0</v>
      </c>
      <c r="H1396" s="361">
        <v>4016.22</v>
      </c>
      <c r="I1396" s="361">
        <v>4016.22</v>
      </c>
    </row>
    <row r="1397" spans="1:9">
      <c r="A1397" s="359">
        <v>34007</v>
      </c>
      <c r="B1397" s="359" t="s">
        <v>546</v>
      </c>
      <c r="C1397" s="360">
        <v>340076035061</v>
      </c>
      <c r="D1397" s="359">
        <v>0</v>
      </c>
      <c r="E1397" s="359">
        <v>924</v>
      </c>
      <c r="F1397" s="359">
        <v>0</v>
      </c>
      <c r="G1397" s="359">
        <v>0</v>
      </c>
      <c r="H1397" s="361">
        <v>0</v>
      </c>
      <c r="I1397" s="361">
        <v>0</v>
      </c>
    </row>
    <row r="1398" spans="1:9">
      <c r="A1398" s="359">
        <v>34007</v>
      </c>
      <c r="B1398" s="359" t="s">
        <v>546</v>
      </c>
      <c r="C1398" s="360">
        <v>340076035062</v>
      </c>
      <c r="D1398" s="359">
        <v>0</v>
      </c>
      <c r="E1398" s="359">
        <v>470</v>
      </c>
      <c r="F1398" s="359">
        <v>0</v>
      </c>
      <c r="G1398" s="359">
        <v>0</v>
      </c>
      <c r="H1398" s="361">
        <v>0</v>
      </c>
      <c r="I1398" s="361">
        <v>0</v>
      </c>
    </row>
    <row r="1399" spans="1:9">
      <c r="A1399" s="359">
        <v>34007</v>
      </c>
      <c r="B1399" s="359" t="s">
        <v>546</v>
      </c>
      <c r="C1399" s="360">
        <v>340076035063</v>
      </c>
      <c r="D1399" s="359">
        <v>0</v>
      </c>
      <c r="E1399" s="359">
        <v>752</v>
      </c>
      <c r="F1399" s="359">
        <v>0</v>
      </c>
      <c r="G1399" s="359">
        <v>0</v>
      </c>
      <c r="H1399" s="361">
        <v>0</v>
      </c>
      <c r="I1399" s="361">
        <v>0</v>
      </c>
    </row>
    <row r="1400" spans="1:9">
      <c r="A1400" s="359">
        <v>34007</v>
      </c>
      <c r="B1400" s="359" t="s">
        <v>546</v>
      </c>
      <c r="C1400" s="360">
        <v>340076035071</v>
      </c>
      <c r="D1400" s="359">
        <v>0</v>
      </c>
      <c r="E1400" s="359">
        <v>694</v>
      </c>
      <c r="F1400" s="359">
        <v>0</v>
      </c>
      <c r="G1400" s="359">
        <v>0</v>
      </c>
      <c r="H1400" s="361">
        <v>0</v>
      </c>
      <c r="I1400" s="361">
        <v>0</v>
      </c>
    </row>
    <row r="1401" spans="1:9">
      <c r="A1401" s="359">
        <v>34007</v>
      </c>
      <c r="B1401" s="359" t="s">
        <v>546</v>
      </c>
      <c r="C1401" s="360">
        <v>340076035072</v>
      </c>
      <c r="D1401" s="359">
        <v>0</v>
      </c>
      <c r="E1401" s="359">
        <v>233</v>
      </c>
      <c r="F1401" s="359">
        <v>0</v>
      </c>
      <c r="G1401" s="359">
        <v>0</v>
      </c>
      <c r="H1401" s="361">
        <v>0</v>
      </c>
      <c r="I1401" s="361">
        <v>0</v>
      </c>
    </row>
    <row r="1402" spans="1:9">
      <c r="A1402" s="359">
        <v>34007</v>
      </c>
      <c r="B1402" s="359" t="s">
        <v>546</v>
      </c>
      <c r="C1402" s="360">
        <v>340076035073</v>
      </c>
      <c r="D1402" s="359">
        <v>0</v>
      </c>
      <c r="E1402" s="359">
        <v>538</v>
      </c>
      <c r="F1402" s="359">
        <v>0</v>
      </c>
      <c r="G1402" s="359">
        <v>0</v>
      </c>
      <c r="H1402" s="361">
        <v>0</v>
      </c>
      <c r="I1402" s="361">
        <v>0</v>
      </c>
    </row>
    <row r="1403" spans="1:9">
      <c r="A1403" s="359">
        <v>34007</v>
      </c>
      <c r="B1403" s="359" t="s">
        <v>546</v>
      </c>
      <c r="C1403" s="360">
        <v>340076035074</v>
      </c>
      <c r="D1403" s="359">
        <v>0</v>
      </c>
      <c r="E1403" s="359">
        <v>364</v>
      </c>
      <c r="F1403" s="359">
        <v>0</v>
      </c>
      <c r="G1403" s="359">
        <v>0</v>
      </c>
      <c r="H1403" s="361">
        <v>0</v>
      </c>
      <c r="I1403" s="361">
        <v>0</v>
      </c>
    </row>
    <row r="1404" spans="1:9">
      <c r="A1404" s="359">
        <v>34007</v>
      </c>
      <c r="B1404" s="359" t="s">
        <v>546</v>
      </c>
      <c r="C1404" s="360">
        <v>340076036011</v>
      </c>
      <c r="D1404" s="359">
        <v>0</v>
      </c>
      <c r="E1404" s="359">
        <v>601</v>
      </c>
      <c r="F1404" s="359">
        <v>0</v>
      </c>
      <c r="G1404" s="359">
        <v>0</v>
      </c>
      <c r="H1404" s="361">
        <v>0</v>
      </c>
      <c r="I1404" s="361">
        <v>0</v>
      </c>
    </row>
    <row r="1405" spans="1:9">
      <c r="A1405" s="359">
        <v>34007</v>
      </c>
      <c r="B1405" s="359" t="s">
        <v>546</v>
      </c>
      <c r="C1405" s="360">
        <v>340076036012</v>
      </c>
      <c r="D1405" s="359">
        <v>1</v>
      </c>
      <c r="E1405" s="359">
        <v>542</v>
      </c>
      <c r="F1405" s="359">
        <v>0</v>
      </c>
      <c r="G1405" s="359">
        <v>0</v>
      </c>
      <c r="H1405" s="361">
        <v>20839.29</v>
      </c>
      <c r="I1405" s="361">
        <v>20839.29</v>
      </c>
    </row>
    <row r="1406" spans="1:9">
      <c r="A1406" s="359">
        <v>34007</v>
      </c>
      <c r="B1406" s="359" t="s">
        <v>546</v>
      </c>
      <c r="C1406" s="360">
        <v>340076036021</v>
      </c>
      <c r="D1406" s="359">
        <v>0</v>
      </c>
      <c r="E1406" s="359">
        <v>508</v>
      </c>
      <c r="F1406" s="359">
        <v>0</v>
      </c>
      <c r="G1406" s="359">
        <v>0</v>
      </c>
      <c r="H1406" s="361">
        <v>0</v>
      </c>
      <c r="I1406" s="361">
        <v>0</v>
      </c>
    </row>
    <row r="1407" spans="1:9">
      <c r="A1407" s="359">
        <v>34007</v>
      </c>
      <c r="B1407" s="359" t="s">
        <v>546</v>
      </c>
      <c r="C1407" s="360">
        <v>340076036022</v>
      </c>
      <c r="D1407" s="359">
        <v>0</v>
      </c>
      <c r="E1407" s="359">
        <v>436</v>
      </c>
      <c r="F1407" s="359">
        <v>0</v>
      </c>
      <c r="G1407" s="359">
        <v>0</v>
      </c>
      <c r="H1407" s="361">
        <v>0</v>
      </c>
      <c r="I1407" s="361">
        <v>0</v>
      </c>
    </row>
    <row r="1408" spans="1:9">
      <c r="A1408" s="359">
        <v>34007</v>
      </c>
      <c r="B1408" s="359" t="s">
        <v>546</v>
      </c>
      <c r="C1408" s="360">
        <v>340076036031</v>
      </c>
      <c r="D1408" s="359">
        <v>0</v>
      </c>
      <c r="E1408" s="359">
        <v>533</v>
      </c>
      <c r="F1408" s="359">
        <v>0</v>
      </c>
      <c r="G1408" s="359">
        <v>0</v>
      </c>
      <c r="H1408" s="361">
        <v>0</v>
      </c>
      <c r="I1408" s="361">
        <v>0</v>
      </c>
    </row>
    <row r="1409" spans="1:9">
      <c r="A1409" s="359">
        <v>34007</v>
      </c>
      <c r="B1409" s="359" t="s">
        <v>546</v>
      </c>
      <c r="C1409" s="360">
        <v>340076036032</v>
      </c>
      <c r="D1409" s="359">
        <v>0</v>
      </c>
      <c r="E1409" s="359">
        <v>407</v>
      </c>
      <c r="F1409" s="359">
        <v>0</v>
      </c>
      <c r="G1409" s="359">
        <v>0</v>
      </c>
      <c r="H1409" s="361">
        <v>0</v>
      </c>
      <c r="I1409" s="361">
        <v>0</v>
      </c>
    </row>
    <row r="1410" spans="1:9">
      <c r="A1410" s="359">
        <v>34007</v>
      </c>
      <c r="B1410" s="359" t="s">
        <v>546</v>
      </c>
      <c r="C1410" s="360">
        <v>340076037001</v>
      </c>
      <c r="D1410" s="359">
        <v>0</v>
      </c>
      <c r="E1410" s="359">
        <v>280</v>
      </c>
      <c r="F1410" s="359">
        <v>0</v>
      </c>
      <c r="G1410" s="359">
        <v>0</v>
      </c>
      <c r="H1410" s="361">
        <v>0</v>
      </c>
      <c r="I1410" s="361">
        <v>0</v>
      </c>
    </row>
    <row r="1411" spans="1:9">
      <c r="A1411" s="359">
        <v>34007</v>
      </c>
      <c r="B1411" s="359" t="s">
        <v>546</v>
      </c>
      <c r="C1411" s="360">
        <v>340076037002</v>
      </c>
      <c r="D1411" s="359">
        <v>1</v>
      </c>
      <c r="E1411" s="359">
        <v>293</v>
      </c>
      <c r="F1411" s="359">
        <v>0</v>
      </c>
      <c r="G1411" s="359">
        <v>0</v>
      </c>
      <c r="H1411" s="361">
        <v>1000</v>
      </c>
      <c r="I1411" s="361">
        <v>1000</v>
      </c>
    </row>
    <row r="1412" spans="1:9">
      <c r="A1412" s="359">
        <v>34007</v>
      </c>
      <c r="B1412" s="359" t="s">
        <v>546</v>
      </c>
      <c r="C1412" s="360">
        <v>340076037003</v>
      </c>
      <c r="D1412" s="359">
        <v>1</v>
      </c>
      <c r="E1412" s="359">
        <v>505</v>
      </c>
      <c r="F1412" s="359">
        <v>0</v>
      </c>
      <c r="G1412" s="359">
        <v>0</v>
      </c>
      <c r="H1412" s="361">
        <v>663.18</v>
      </c>
      <c r="I1412" s="361">
        <v>663.18</v>
      </c>
    </row>
    <row r="1413" spans="1:9">
      <c r="A1413" s="359">
        <v>34007</v>
      </c>
      <c r="B1413" s="359" t="s">
        <v>546</v>
      </c>
      <c r="C1413" s="360">
        <v>340076038001</v>
      </c>
      <c r="D1413" s="359">
        <v>0</v>
      </c>
      <c r="E1413" s="359">
        <v>873</v>
      </c>
      <c r="F1413" s="359">
        <v>0</v>
      </c>
      <c r="G1413" s="359">
        <v>0</v>
      </c>
      <c r="H1413" s="361">
        <v>0</v>
      </c>
      <c r="I1413" s="361">
        <v>0</v>
      </c>
    </row>
    <row r="1414" spans="1:9">
      <c r="A1414" s="359">
        <v>34007</v>
      </c>
      <c r="B1414" s="359" t="s">
        <v>546</v>
      </c>
      <c r="C1414" s="360">
        <v>340076038002</v>
      </c>
      <c r="D1414" s="359">
        <v>0</v>
      </c>
      <c r="E1414" s="359">
        <v>511</v>
      </c>
      <c r="F1414" s="359">
        <v>0</v>
      </c>
      <c r="G1414" s="359">
        <v>0</v>
      </c>
      <c r="H1414" s="361">
        <v>0</v>
      </c>
      <c r="I1414" s="361">
        <v>0</v>
      </c>
    </row>
    <row r="1415" spans="1:9">
      <c r="A1415" s="359">
        <v>34007</v>
      </c>
      <c r="B1415" s="359" t="s">
        <v>546</v>
      </c>
      <c r="C1415" s="360">
        <v>340076038003</v>
      </c>
      <c r="D1415" s="359">
        <v>0</v>
      </c>
      <c r="E1415" s="359">
        <v>522</v>
      </c>
      <c r="F1415" s="359">
        <v>0</v>
      </c>
      <c r="G1415" s="359">
        <v>0</v>
      </c>
      <c r="H1415" s="361">
        <v>0</v>
      </c>
      <c r="I1415" s="361">
        <v>0</v>
      </c>
    </row>
    <row r="1416" spans="1:9">
      <c r="A1416" s="359">
        <v>34007</v>
      </c>
      <c r="B1416" s="359" t="s">
        <v>546</v>
      </c>
      <c r="C1416" s="360">
        <v>340076039011</v>
      </c>
      <c r="D1416" s="359">
        <v>0</v>
      </c>
      <c r="E1416" s="359">
        <v>750</v>
      </c>
      <c r="F1416" s="359">
        <v>0</v>
      </c>
      <c r="G1416" s="359">
        <v>0</v>
      </c>
      <c r="H1416" s="361">
        <v>0</v>
      </c>
      <c r="I1416" s="361">
        <v>0</v>
      </c>
    </row>
    <row r="1417" spans="1:9">
      <c r="A1417" s="359">
        <v>34007</v>
      </c>
      <c r="B1417" s="359" t="s">
        <v>546</v>
      </c>
      <c r="C1417" s="360">
        <v>340076039012</v>
      </c>
      <c r="D1417" s="359">
        <v>0</v>
      </c>
      <c r="E1417" s="359">
        <v>556</v>
      </c>
      <c r="F1417" s="359">
        <v>0</v>
      </c>
      <c r="G1417" s="359">
        <v>0</v>
      </c>
      <c r="H1417" s="361">
        <v>0</v>
      </c>
      <c r="I1417" s="361">
        <v>0</v>
      </c>
    </row>
    <row r="1418" spans="1:9">
      <c r="A1418" s="359">
        <v>34007</v>
      </c>
      <c r="B1418" s="359" t="s">
        <v>546</v>
      </c>
      <c r="C1418" s="360">
        <v>340076039013</v>
      </c>
      <c r="D1418" s="359">
        <v>0</v>
      </c>
      <c r="E1418" s="359">
        <v>388</v>
      </c>
      <c r="F1418" s="359">
        <v>0</v>
      </c>
      <c r="G1418" s="359">
        <v>0</v>
      </c>
      <c r="H1418" s="361">
        <v>0</v>
      </c>
      <c r="I1418" s="361">
        <v>0</v>
      </c>
    </row>
    <row r="1419" spans="1:9">
      <c r="A1419" s="359">
        <v>34007</v>
      </c>
      <c r="B1419" s="359" t="s">
        <v>546</v>
      </c>
      <c r="C1419" s="360">
        <v>340076039021</v>
      </c>
      <c r="D1419" s="359">
        <v>0</v>
      </c>
      <c r="E1419" s="359">
        <v>651</v>
      </c>
      <c r="F1419" s="359">
        <v>0</v>
      </c>
      <c r="G1419" s="359">
        <v>0</v>
      </c>
      <c r="H1419" s="361">
        <v>0</v>
      </c>
      <c r="I1419" s="361">
        <v>0</v>
      </c>
    </row>
    <row r="1420" spans="1:9">
      <c r="A1420" s="359">
        <v>34007</v>
      </c>
      <c r="B1420" s="359" t="s">
        <v>546</v>
      </c>
      <c r="C1420" s="360">
        <v>340076039022</v>
      </c>
      <c r="D1420" s="359">
        <v>0</v>
      </c>
      <c r="E1420" s="359">
        <v>105</v>
      </c>
      <c r="F1420" s="359">
        <v>0</v>
      </c>
      <c r="G1420" s="359">
        <v>0</v>
      </c>
      <c r="H1420" s="361">
        <v>0</v>
      </c>
      <c r="I1420" s="361">
        <v>0</v>
      </c>
    </row>
    <row r="1421" spans="1:9">
      <c r="A1421" s="359">
        <v>34007</v>
      </c>
      <c r="B1421" s="359" t="s">
        <v>546</v>
      </c>
      <c r="C1421" s="360">
        <v>340076041001</v>
      </c>
      <c r="D1421" s="359">
        <v>0</v>
      </c>
      <c r="E1421" s="359">
        <v>420</v>
      </c>
      <c r="F1421" s="359">
        <v>0</v>
      </c>
      <c r="G1421" s="359">
        <v>0</v>
      </c>
      <c r="H1421" s="361">
        <v>0</v>
      </c>
      <c r="I1421" s="361">
        <v>0</v>
      </c>
    </row>
    <row r="1422" spans="1:9">
      <c r="A1422" s="359">
        <v>34007</v>
      </c>
      <c r="B1422" s="359" t="s">
        <v>546</v>
      </c>
      <c r="C1422" s="360">
        <v>340076041002</v>
      </c>
      <c r="D1422" s="359">
        <v>0</v>
      </c>
      <c r="E1422" s="359">
        <v>504</v>
      </c>
      <c r="F1422" s="359">
        <v>0</v>
      </c>
      <c r="G1422" s="359">
        <v>0</v>
      </c>
      <c r="H1422" s="361">
        <v>0</v>
      </c>
      <c r="I1422" s="361">
        <v>0</v>
      </c>
    </row>
    <row r="1423" spans="1:9">
      <c r="A1423" s="359">
        <v>34007</v>
      </c>
      <c r="B1423" s="359" t="s">
        <v>546</v>
      </c>
      <c r="C1423" s="360">
        <v>340076042001</v>
      </c>
      <c r="D1423" s="359">
        <v>0</v>
      </c>
      <c r="E1423" s="359">
        <v>256</v>
      </c>
      <c r="F1423" s="359">
        <v>0</v>
      </c>
      <c r="G1423" s="359">
        <v>0</v>
      </c>
      <c r="H1423" s="361">
        <v>0</v>
      </c>
      <c r="I1423" s="361">
        <v>0</v>
      </c>
    </row>
    <row r="1424" spans="1:9">
      <c r="A1424" s="359">
        <v>34007</v>
      </c>
      <c r="B1424" s="359" t="s">
        <v>546</v>
      </c>
      <c r="C1424" s="360">
        <v>340076042002</v>
      </c>
      <c r="D1424" s="359">
        <v>1</v>
      </c>
      <c r="E1424" s="359">
        <v>242</v>
      </c>
      <c r="F1424" s="359">
        <v>0</v>
      </c>
      <c r="G1424" s="359">
        <v>0</v>
      </c>
      <c r="H1424" s="361">
        <v>8263.2099999999991</v>
      </c>
      <c r="I1424" s="361">
        <v>8263.2099999999991</v>
      </c>
    </row>
    <row r="1425" spans="1:9">
      <c r="A1425" s="359">
        <v>34007</v>
      </c>
      <c r="B1425" s="359" t="s">
        <v>546</v>
      </c>
      <c r="C1425" s="360">
        <v>340076042003</v>
      </c>
      <c r="D1425" s="359">
        <v>0</v>
      </c>
      <c r="E1425" s="359">
        <v>301</v>
      </c>
      <c r="F1425" s="359">
        <v>0</v>
      </c>
      <c r="G1425" s="359">
        <v>0</v>
      </c>
      <c r="H1425" s="361">
        <v>0</v>
      </c>
      <c r="I1425" s="361">
        <v>0</v>
      </c>
    </row>
    <row r="1426" spans="1:9">
      <c r="A1426" s="359">
        <v>34007</v>
      </c>
      <c r="B1426" s="359" t="s">
        <v>546</v>
      </c>
      <c r="C1426" s="360">
        <v>340076042004</v>
      </c>
      <c r="D1426" s="359">
        <v>0</v>
      </c>
      <c r="E1426" s="359">
        <v>238</v>
      </c>
      <c r="F1426" s="359">
        <v>0</v>
      </c>
      <c r="G1426" s="359">
        <v>0</v>
      </c>
      <c r="H1426" s="361">
        <v>0</v>
      </c>
      <c r="I1426" s="361">
        <v>0</v>
      </c>
    </row>
    <row r="1427" spans="1:9">
      <c r="A1427" s="359">
        <v>34007</v>
      </c>
      <c r="B1427" s="359" t="s">
        <v>546</v>
      </c>
      <c r="C1427" s="360">
        <v>340076043001</v>
      </c>
      <c r="D1427" s="359">
        <v>0</v>
      </c>
      <c r="E1427" s="359">
        <v>445</v>
      </c>
      <c r="F1427" s="359">
        <v>0</v>
      </c>
      <c r="G1427" s="359">
        <v>0</v>
      </c>
      <c r="H1427" s="361">
        <v>0</v>
      </c>
      <c r="I1427" s="361">
        <v>0</v>
      </c>
    </row>
    <row r="1428" spans="1:9">
      <c r="A1428" s="359">
        <v>34007</v>
      </c>
      <c r="B1428" s="359" t="s">
        <v>546</v>
      </c>
      <c r="C1428" s="360">
        <v>340076043002</v>
      </c>
      <c r="D1428" s="359">
        <v>0</v>
      </c>
      <c r="E1428" s="359">
        <v>600</v>
      </c>
      <c r="F1428" s="359">
        <v>0</v>
      </c>
      <c r="G1428" s="359">
        <v>0</v>
      </c>
      <c r="H1428" s="361">
        <v>0</v>
      </c>
      <c r="I1428" s="361">
        <v>0</v>
      </c>
    </row>
    <row r="1429" spans="1:9">
      <c r="A1429" s="359">
        <v>34007</v>
      </c>
      <c r="B1429" s="359" t="s">
        <v>546</v>
      </c>
      <c r="C1429" s="360">
        <v>340076043003</v>
      </c>
      <c r="D1429" s="359">
        <v>0</v>
      </c>
      <c r="E1429" s="359">
        <v>420</v>
      </c>
      <c r="F1429" s="359">
        <v>0</v>
      </c>
      <c r="G1429" s="359">
        <v>0</v>
      </c>
      <c r="H1429" s="361">
        <v>0</v>
      </c>
      <c r="I1429" s="361">
        <v>0</v>
      </c>
    </row>
    <row r="1430" spans="1:9">
      <c r="A1430" s="359">
        <v>34007</v>
      </c>
      <c r="B1430" s="359" t="s">
        <v>546</v>
      </c>
      <c r="C1430" s="360">
        <v>340076044001</v>
      </c>
      <c r="D1430" s="359">
        <v>0</v>
      </c>
      <c r="E1430" s="359">
        <v>667</v>
      </c>
      <c r="F1430" s="359">
        <v>0</v>
      </c>
      <c r="G1430" s="359">
        <v>0</v>
      </c>
      <c r="H1430" s="361">
        <v>0</v>
      </c>
      <c r="I1430" s="361">
        <v>0</v>
      </c>
    </row>
    <row r="1431" spans="1:9">
      <c r="A1431" s="359">
        <v>34007</v>
      </c>
      <c r="B1431" s="359" t="s">
        <v>546</v>
      </c>
      <c r="C1431" s="360">
        <v>340076044002</v>
      </c>
      <c r="D1431" s="359">
        <v>0</v>
      </c>
      <c r="E1431" s="359">
        <v>545</v>
      </c>
      <c r="F1431" s="359">
        <v>0</v>
      </c>
      <c r="G1431" s="359">
        <v>0</v>
      </c>
      <c r="H1431" s="361">
        <v>0</v>
      </c>
      <c r="I1431" s="361">
        <v>0</v>
      </c>
    </row>
    <row r="1432" spans="1:9">
      <c r="A1432" s="359">
        <v>34007</v>
      </c>
      <c r="B1432" s="359" t="s">
        <v>546</v>
      </c>
      <c r="C1432" s="360">
        <v>340076046001</v>
      </c>
      <c r="D1432" s="359">
        <v>0</v>
      </c>
      <c r="E1432" s="359">
        <v>395</v>
      </c>
      <c r="F1432" s="359">
        <v>0</v>
      </c>
      <c r="G1432" s="359">
        <v>0</v>
      </c>
      <c r="H1432" s="361">
        <v>0</v>
      </c>
      <c r="I1432" s="361">
        <v>0</v>
      </c>
    </row>
    <row r="1433" spans="1:9">
      <c r="A1433" s="359">
        <v>34007</v>
      </c>
      <c r="B1433" s="359" t="s">
        <v>546</v>
      </c>
      <c r="C1433" s="360">
        <v>340076046002</v>
      </c>
      <c r="D1433" s="359">
        <v>0</v>
      </c>
      <c r="E1433" s="359">
        <v>288</v>
      </c>
      <c r="F1433" s="359">
        <v>0</v>
      </c>
      <c r="G1433" s="359">
        <v>0</v>
      </c>
      <c r="H1433" s="361">
        <v>0</v>
      </c>
      <c r="I1433" s="361">
        <v>0</v>
      </c>
    </row>
    <row r="1434" spans="1:9">
      <c r="A1434" s="359">
        <v>34007</v>
      </c>
      <c r="B1434" s="359" t="s">
        <v>546</v>
      </c>
      <c r="C1434" s="360">
        <v>340076047001</v>
      </c>
      <c r="D1434" s="359">
        <v>0</v>
      </c>
      <c r="E1434" s="359">
        <v>444</v>
      </c>
      <c r="F1434" s="359">
        <v>0</v>
      </c>
      <c r="G1434" s="359">
        <v>0</v>
      </c>
      <c r="H1434" s="361">
        <v>0</v>
      </c>
      <c r="I1434" s="361">
        <v>0</v>
      </c>
    </row>
    <row r="1435" spans="1:9">
      <c r="A1435" s="359">
        <v>34007</v>
      </c>
      <c r="B1435" s="359" t="s">
        <v>546</v>
      </c>
      <c r="C1435" s="360">
        <v>340076047002</v>
      </c>
      <c r="D1435" s="359">
        <v>1</v>
      </c>
      <c r="E1435" s="359">
        <v>317</v>
      </c>
      <c r="F1435" s="359">
        <v>0</v>
      </c>
      <c r="G1435" s="359">
        <v>0</v>
      </c>
      <c r="H1435" s="361">
        <v>8263.2099999999991</v>
      </c>
      <c r="I1435" s="361">
        <v>8263.2099999999991</v>
      </c>
    </row>
    <row r="1436" spans="1:9">
      <c r="A1436" s="359">
        <v>34007</v>
      </c>
      <c r="B1436" s="359" t="s">
        <v>546</v>
      </c>
      <c r="C1436" s="360">
        <v>340076051001</v>
      </c>
      <c r="D1436" s="359">
        <v>0</v>
      </c>
      <c r="E1436" s="359">
        <v>407</v>
      </c>
      <c r="F1436" s="359">
        <v>0</v>
      </c>
      <c r="G1436" s="359">
        <v>0</v>
      </c>
      <c r="H1436" s="361">
        <v>0</v>
      </c>
      <c r="I1436" s="361">
        <v>0</v>
      </c>
    </row>
    <row r="1437" spans="1:9">
      <c r="A1437" s="359">
        <v>34007</v>
      </c>
      <c r="B1437" s="359" t="s">
        <v>546</v>
      </c>
      <c r="C1437" s="360">
        <v>340076051002</v>
      </c>
      <c r="D1437" s="359">
        <v>0</v>
      </c>
      <c r="E1437" s="359">
        <v>517</v>
      </c>
      <c r="F1437" s="359">
        <v>0</v>
      </c>
      <c r="G1437" s="359">
        <v>0</v>
      </c>
      <c r="H1437" s="361">
        <v>0</v>
      </c>
      <c r="I1437" s="361">
        <v>0</v>
      </c>
    </row>
    <row r="1438" spans="1:9">
      <c r="A1438" s="359">
        <v>34007</v>
      </c>
      <c r="B1438" s="359" t="s">
        <v>546</v>
      </c>
      <c r="C1438" s="360">
        <v>340076052001</v>
      </c>
      <c r="D1438" s="359">
        <v>1</v>
      </c>
      <c r="E1438" s="359">
        <v>330</v>
      </c>
      <c r="F1438" s="359">
        <v>0</v>
      </c>
      <c r="G1438" s="359">
        <v>0</v>
      </c>
      <c r="H1438" s="361">
        <v>2496.84</v>
      </c>
      <c r="I1438" s="361">
        <v>2496.84</v>
      </c>
    </row>
    <row r="1439" spans="1:9">
      <c r="A1439" s="359">
        <v>34007</v>
      </c>
      <c r="B1439" s="359" t="s">
        <v>546</v>
      </c>
      <c r="C1439" s="360">
        <v>340076052002</v>
      </c>
      <c r="D1439" s="359">
        <v>0</v>
      </c>
      <c r="E1439" s="359">
        <v>326</v>
      </c>
      <c r="F1439" s="359">
        <v>0</v>
      </c>
      <c r="G1439" s="359">
        <v>0</v>
      </c>
      <c r="H1439" s="361">
        <v>0</v>
      </c>
      <c r="I1439" s="361">
        <v>0</v>
      </c>
    </row>
    <row r="1440" spans="1:9">
      <c r="A1440" s="359">
        <v>34007</v>
      </c>
      <c r="B1440" s="359" t="s">
        <v>546</v>
      </c>
      <c r="C1440" s="360">
        <v>340076052003</v>
      </c>
      <c r="D1440" s="359">
        <v>2</v>
      </c>
      <c r="E1440" s="359">
        <v>281</v>
      </c>
      <c r="F1440" s="359">
        <v>1</v>
      </c>
      <c r="G1440" s="359">
        <v>0</v>
      </c>
      <c r="H1440" s="361">
        <v>1520.07</v>
      </c>
      <c r="I1440" s="361">
        <v>3040.14</v>
      </c>
    </row>
    <row r="1441" spans="1:9">
      <c r="A1441" s="359">
        <v>34007</v>
      </c>
      <c r="B1441" s="359" t="s">
        <v>546</v>
      </c>
      <c r="C1441" s="360">
        <v>340076053001</v>
      </c>
      <c r="D1441" s="359">
        <v>0</v>
      </c>
      <c r="E1441" s="359">
        <v>409</v>
      </c>
      <c r="F1441" s="359">
        <v>0</v>
      </c>
      <c r="G1441" s="359">
        <v>0</v>
      </c>
      <c r="H1441" s="361">
        <v>0</v>
      </c>
      <c r="I1441" s="361">
        <v>0</v>
      </c>
    </row>
    <row r="1442" spans="1:9">
      <c r="A1442" s="359">
        <v>34007</v>
      </c>
      <c r="B1442" s="359" t="s">
        <v>546</v>
      </c>
      <c r="C1442" s="360">
        <v>340076053002</v>
      </c>
      <c r="D1442" s="359">
        <v>0</v>
      </c>
      <c r="E1442" s="359">
        <v>404</v>
      </c>
      <c r="F1442" s="359">
        <v>0</v>
      </c>
      <c r="G1442" s="359">
        <v>0</v>
      </c>
      <c r="H1442" s="361">
        <v>0</v>
      </c>
      <c r="I1442" s="361">
        <v>0</v>
      </c>
    </row>
    <row r="1443" spans="1:9">
      <c r="A1443" s="359">
        <v>34007</v>
      </c>
      <c r="B1443" s="359" t="s">
        <v>546</v>
      </c>
      <c r="C1443" s="360">
        <v>340076054001</v>
      </c>
      <c r="D1443" s="359">
        <v>0</v>
      </c>
      <c r="E1443" s="359">
        <v>330</v>
      </c>
      <c r="F1443" s="359">
        <v>0</v>
      </c>
      <c r="G1443" s="359">
        <v>0</v>
      </c>
      <c r="H1443" s="361">
        <v>0</v>
      </c>
      <c r="I1443" s="361">
        <v>0</v>
      </c>
    </row>
    <row r="1444" spans="1:9">
      <c r="A1444" s="359">
        <v>34007</v>
      </c>
      <c r="B1444" s="359" t="s">
        <v>546</v>
      </c>
      <c r="C1444" s="360">
        <v>340076054002</v>
      </c>
      <c r="D1444" s="359">
        <v>0</v>
      </c>
      <c r="E1444" s="359">
        <v>402</v>
      </c>
      <c r="F1444" s="359">
        <v>0</v>
      </c>
      <c r="G1444" s="359">
        <v>0</v>
      </c>
      <c r="H1444" s="361">
        <v>0</v>
      </c>
      <c r="I1444" s="361">
        <v>0</v>
      </c>
    </row>
    <row r="1445" spans="1:9">
      <c r="A1445" s="359">
        <v>34007</v>
      </c>
      <c r="B1445" s="359" t="s">
        <v>546</v>
      </c>
      <c r="C1445" s="360">
        <v>340076054003</v>
      </c>
      <c r="D1445" s="359">
        <v>0</v>
      </c>
      <c r="E1445" s="359">
        <v>332</v>
      </c>
      <c r="F1445" s="359">
        <v>0</v>
      </c>
      <c r="G1445" s="359">
        <v>0</v>
      </c>
      <c r="H1445" s="361">
        <v>0</v>
      </c>
      <c r="I1445" s="361">
        <v>0</v>
      </c>
    </row>
    <row r="1446" spans="1:9">
      <c r="A1446" s="359">
        <v>34007</v>
      </c>
      <c r="B1446" s="359" t="s">
        <v>546</v>
      </c>
      <c r="C1446" s="360">
        <v>340076056021</v>
      </c>
      <c r="D1446" s="359">
        <v>0</v>
      </c>
      <c r="E1446" s="359">
        <v>270</v>
      </c>
      <c r="F1446" s="359">
        <v>0</v>
      </c>
      <c r="G1446" s="359">
        <v>0</v>
      </c>
      <c r="H1446" s="361">
        <v>0</v>
      </c>
      <c r="I1446" s="361">
        <v>0</v>
      </c>
    </row>
    <row r="1447" spans="1:9">
      <c r="A1447" s="359">
        <v>34007</v>
      </c>
      <c r="B1447" s="359" t="s">
        <v>546</v>
      </c>
      <c r="C1447" s="360">
        <v>340076056022</v>
      </c>
      <c r="D1447" s="359">
        <v>0</v>
      </c>
      <c r="E1447" s="359">
        <v>326</v>
      </c>
      <c r="F1447" s="359">
        <v>0</v>
      </c>
      <c r="G1447" s="359">
        <v>0</v>
      </c>
      <c r="H1447" s="361">
        <v>0</v>
      </c>
      <c r="I1447" s="361">
        <v>0</v>
      </c>
    </row>
    <row r="1448" spans="1:9">
      <c r="A1448" s="359">
        <v>34007</v>
      </c>
      <c r="B1448" s="359" t="s">
        <v>546</v>
      </c>
      <c r="C1448" s="360">
        <v>340076056023</v>
      </c>
      <c r="D1448" s="359">
        <v>0</v>
      </c>
      <c r="E1448" s="359">
        <v>376</v>
      </c>
      <c r="F1448" s="359">
        <v>0</v>
      </c>
      <c r="G1448" s="359">
        <v>0</v>
      </c>
      <c r="H1448" s="361">
        <v>0</v>
      </c>
      <c r="I1448" s="361">
        <v>0</v>
      </c>
    </row>
    <row r="1449" spans="1:9">
      <c r="A1449" s="359">
        <v>34007</v>
      </c>
      <c r="B1449" s="359" t="s">
        <v>546</v>
      </c>
      <c r="C1449" s="360">
        <v>340076057001</v>
      </c>
      <c r="D1449" s="359">
        <v>0</v>
      </c>
      <c r="E1449" s="359">
        <v>343</v>
      </c>
      <c r="F1449" s="359">
        <v>0</v>
      </c>
      <c r="G1449" s="359">
        <v>0</v>
      </c>
      <c r="H1449" s="361">
        <v>0</v>
      </c>
      <c r="I1449" s="361">
        <v>0</v>
      </c>
    </row>
    <row r="1450" spans="1:9">
      <c r="A1450" s="359">
        <v>34007</v>
      </c>
      <c r="B1450" s="359" t="s">
        <v>546</v>
      </c>
      <c r="C1450" s="360">
        <v>340076057002</v>
      </c>
      <c r="D1450" s="359">
        <v>0</v>
      </c>
      <c r="E1450" s="359">
        <v>425</v>
      </c>
      <c r="F1450" s="359">
        <v>0</v>
      </c>
      <c r="G1450" s="359">
        <v>0</v>
      </c>
      <c r="H1450" s="361">
        <v>0</v>
      </c>
      <c r="I1450" s="361">
        <v>0</v>
      </c>
    </row>
    <row r="1451" spans="1:9">
      <c r="A1451" s="359">
        <v>34007</v>
      </c>
      <c r="B1451" s="359" t="s">
        <v>546</v>
      </c>
      <c r="C1451" s="360">
        <v>340076057003</v>
      </c>
      <c r="D1451" s="359">
        <v>0</v>
      </c>
      <c r="E1451" s="359">
        <v>335</v>
      </c>
      <c r="F1451" s="359">
        <v>0</v>
      </c>
      <c r="G1451" s="359">
        <v>0</v>
      </c>
      <c r="H1451" s="361">
        <v>0</v>
      </c>
      <c r="I1451" s="361">
        <v>0</v>
      </c>
    </row>
    <row r="1452" spans="1:9">
      <c r="A1452" s="359">
        <v>34007</v>
      </c>
      <c r="B1452" s="359" t="s">
        <v>546</v>
      </c>
      <c r="C1452" s="360">
        <v>340076057004</v>
      </c>
      <c r="D1452" s="359">
        <v>0</v>
      </c>
      <c r="E1452" s="359">
        <v>254</v>
      </c>
      <c r="F1452" s="359">
        <v>0</v>
      </c>
      <c r="G1452" s="359">
        <v>0</v>
      </c>
      <c r="H1452" s="361">
        <v>0</v>
      </c>
      <c r="I1452" s="361">
        <v>0</v>
      </c>
    </row>
    <row r="1453" spans="1:9">
      <c r="A1453" s="359">
        <v>34007</v>
      </c>
      <c r="B1453" s="359" t="s">
        <v>546</v>
      </c>
      <c r="C1453" s="360">
        <v>340076058001</v>
      </c>
      <c r="D1453" s="359">
        <v>0</v>
      </c>
      <c r="E1453" s="359">
        <v>433</v>
      </c>
      <c r="F1453" s="359">
        <v>0</v>
      </c>
      <c r="G1453" s="359">
        <v>0</v>
      </c>
      <c r="H1453" s="361">
        <v>0</v>
      </c>
      <c r="I1453" s="361">
        <v>0</v>
      </c>
    </row>
    <row r="1454" spans="1:9">
      <c r="A1454" s="359">
        <v>34007</v>
      </c>
      <c r="B1454" s="359" t="s">
        <v>546</v>
      </c>
      <c r="C1454" s="360">
        <v>340076058002</v>
      </c>
      <c r="D1454" s="359">
        <v>0</v>
      </c>
      <c r="E1454" s="359">
        <v>431</v>
      </c>
      <c r="F1454" s="359">
        <v>0</v>
      </c>
      <c r="G1454" s="359">
        <v>0</v>
      </c>
      <c r="H1454" s="361">
        <v>0</v>
      </c>
      <c r="I1454" s="361">
        <v>0</v>
      </c>
    </row>
    <row r="1455" spans="1:9">
      <c r="A1455" s="359">
        <v>34007</v>
      </c>
      <c r="B1455" s="359" t="s">
        <v>546</v>
      </c>
      <c r="C1455" s="360">
        <v>340076058003</v>
      </c>
      <c r="D1455" s="359">
        <v>0</v>
      </c>
      <c r="E1455" s="359">
        <v>308</v>
      </c>
      <c r="F1455" s="359">
        <v>0</v>
      </c>
      <c r="G1455" s="359">
        <v>0</v>
      </c>
      <c r="H1455" s="361">
        <v>0</v>
      </c>
      <c r="I1455" s="361">
        <v>0</v>
      </c>
    </row>
    <row r="1456" spans="1:9">
      <c r="A1456" s="359">
        <v>34007</v>
      </c>
      <c r="B1456" s="359" t="s">
        <v>546</v>
      </c>
      <c r="C1456" s="360">
        <v>340076059001</v>
      </c>
      <c r="D1456" s="359">
        <v>1</v>
      </c>
      <c r="E1456" s="359">
        <v>411</v>
      </c>
      <c r="F1456" s="359">
        <v>0</v>
      </c>
      <c r="G1456" s="359">
        <v>0</v>
      </c>
      <c r="H1456" s="361">
        <v>8263.2099999999991</v>
      </c>
      <c r="I1456" s="361">
        <v>8263.2099999999991</v>
      </c>
    </row>
    <row r="1457" spans="1:9">
      <c r="A1457" s="359">
        <v>34007</v>
      </c>
      <c r="B1457" s="359" t="s">
        <v>546</v>
      </c>
      <c r="C1457" s="360">
        <v>340076059002</v>
      </c>
      <c r="D1457" s="359">
        <v>0</v>
      </c>
      <c r="E1457" s="359">
        <v>523</v>
      </c>
      <c r="F1457" s="359">
        <v>0</v>
      </c>
      <c r="G1457" s="359">
        <v>0</v>
      </c>
      <c r="H1457" s="361">
        <v>0</v>
      </c>
      <c r="I1457" s="361">
        <v>0</v>
      </c>
    </row>
    <row r="1458" spans="1:9">
      <c r="A1458" s="359">
        <v>34007</v>
      </c>
      <c r="B1458" s="359" t="s">
        <v>546</v>
      </c>
      <c r="C1458" s="360">
        <v>340076060001</v>
      </c>
      <c r="D1458" s="359">
        <v>1</v>
      </c>
      <c r="E1458" s="359">
        <v>342</v>
      </c>
      <c r="F1458" s="359">
        <v>0</v>
      </c>
      <c r="G1458" s="359">
        <v>0</v>
      </c>
      <c r="H1458" s="361">
        <v>1000</v>
      </c>
      <c r="I1458" s="361">
        <v>1000</v>
      </c>
    </row>
    <row r="1459" spans="1:9">
      <c r="A1459" s="359">
        <v>34007</v>
      </c>
      <c r="B1459" s="359" t="s">
        <v>546</v>
      </c>
      <c r="C1459" s="360">
        <v>340076060002</v>
      </c>
      <c r="D1459" s="359">
        <v>0</v>
      </c>
      <c r="E1459" s="359">
        <v>324</v>
      </c>
      <c r="F1459" s="359">
        <v>0</v>
      </c>
      <c r="G1459" s="359">
        <v>0</v>
      </c>
      <c r="H1459" s="361">
        <v>0</v>
      </c>
      <c r="I1459" s="361">
        <v>0</v>
      </c>
    </row>
    <row r="1460" spans="1:9">
      <c r="A1460" s="359">
        <v>34007</v>
      </c>
      <c r="B1460" s="359" t="s">
        <v>546</v>
      </c>
      <c r="C1460" s="360">
        <v>340076061001</v>
      </c>
      <c r="D1460" s="359">
        <v>0</v>
      </c>
      <c r="E1460" s="359">
        <v>245</v>
      </c>
      <c r="F1460" s="359">
        <v>0</v>
      </c>
      <c r="G1460" s="359">
        <v>0</v>
      </c>
      <c r="H1460" s="361">
        <v>0</v>
      </c>
      <c r="I1460" s="361">
        <v>0</v>
      </c>
    </row>
    <row r="1461" spans="1:9">
      <c r="A1461" s="359">
        <v>34007</v>
      </c>
      <c r="B1461" s="359" t="s">
        <v>546</v>
      </c>
      <c r="C1461" s="360">
        <v>340076061002</v>
      </c>
      <c r="D1461" s="359">
        <v>0</v>
      </c>
      <c r="E1461" s="359">
        <v>532</v>
      </c>
      <c r="F1461" s="359">
        <v>0</v>
      </c>
      <c r="G1461" s="359">
        <v>0</v>
      </c>
      <c r="H1461" s="361">
        <v>0</v>
      </c>
      <c r="I1461" s="361">
        <v>0</v>
      </c>
    </row>
    <row r="1462" spans="1:9">
      <c r="A1462" s="359">
        <v>34007</v>
      </c>
      <c r="B1462" s="359" t="s">
        <v>546</v>
      </c>
      <c r="C1462" s="360">
        <v>340076062001</v>
      </c>
      <c r="D1462" s="359">
        <v>0</v>
      </c>
      <c r="E1462" s="359">
        <v>851</v>
      </c>
      <c r="F1462" s="359">
        <v>0</v>
      </c>
      <c r="G1462" s="359">
        <v>0</v>
      </c>
      <c r="H1462" s="361">
        <v>0</v>
      </c>
      <c r="I1462" s="361">
        <v>0</v>
      </c>
    </row>
    <row r="1463" spans="1:9">
      <c r="A1463" s="359">
        <v>34007</v>
      </c>
      <c r="B1463" s="359" t="s">
        <v>546</v>
      </c>
      <c r="C1463" s="360">
        <v>340076062002</v>
      </c>
      <c r="D1463" s="359">
        <v>1</v>
      </c>
      <c r="E1463" s="359">
        <v>688</v>
      </c>
      <c r="F1463" s="359">
        <v>0</v>
      </c>
      <c r="G1463" s="359">
        <v>0</v>
      </c>
      <c r="H1463" s="361">
        <v>801.6</v>
      </c>
      <c r="I1463" s="361">
        <v>801.6</v>
      </c>
    </row>
    <row r="1464" spans="1:9">
      <c r="A1464" s="359">
        <v>34007</v>
      </c>
      <c r="B1464" s="359" t="s">
        <v>546</v>
      </c>
      <c r="C1464" s="360">
        <v>340076063001</v>
      </c>
      <c r="D1464" s="359">
        <v>0</v>
      </c>
      <c r="E1464" s="359">
        <v>516</v>
      </c>
      <c r="F1464" s="359">
        <v>0</v>
      </c>
      <c r="G1464" s="359">
        <v>0</v>
      </c>
      <c r="H1464" s="361">
        <v>0</v>
      </c>
      <c r="I1464" s="361">
        <v>0</v>
      </c>
    </row>
    <row r="1465" spans="1:9">
      <c r="A1465" s="359">
        <v>34007</v>
      </c>
      <c r="B1465" s="359" t="s">
        <v>546</v>
      </c>
      <c r="C1465" s="360">
        <v>340076063002</v>
      </c>
      <c r="D1465" s="359">
        <v>0</v>
      </c>
      <c r="E1465" s="359">
        <v>377</v>
      </c>
      <c r="F1465" s="359">
        <v>0</v>
      </c>
      <c r="G1465" s="359">
        <v>0</v>
      </c>
      <c r="H1465" s="361">
        <v>0</v>
      </c>
      <c r="I1465" s="361">
        <v>0</v>
      </c>
    </row>
    <row r="1466" spans="1:9">
      <c r="A1466" s="359">
        <v>34007</v>
      </c>
      <c r="B1466" s="359" t="s">
        <v>546</v>
      </c>
      <c r="C1466" s="360">
        <v>340076064001</v>
      </c>
      <c r="D1466" s="359">
        <v>0</v>
      </c>
      <c r="E1466" s="359">
        <v>418</v>
      </c>
      <c r="F1466" s="359">
        <v>0</v>
      </c>
      <c r="G1466" s="359">
        <v>0</v>
      </c>
      <c r="H1466" s="361">
        <v>0</v>
      </c>
      <c r="I1466" s="361">
        <v>0</v>
      </c>
    </row>
    <row r="1467" spans="1:9">
      <c r="A1467" s="359">
        <v>34007</v>
      </c>
      <c r="B1467" s="359" t="s">
        <v>546</v>
      </c>
      <c r="C1467" s="360">
        <v>340076064002</v>
      </c>
      <c r="D1467" s="359">
        <v>2</v>
      </c>
      <c r="E1467" s="359">
        <v>8</v>
      </c>
      <c r="F1467" s="359">
        <v>25</v>
      </c>
      <c r="G1467" s="359">
        <v>0</v>
      </c>
      <c r="H1467" s="361">
        <v>809.41</v>
      </c>
      <c r="I1467" s="361">
        <v>1618.82</v>
      </c>
    </row>
    <row r="1468" spans="1:9">
      <c r="A1468" s="359">
        <v>34007</v>
      </c>
      <c r="B1468" s="359" t="s">
        <v>546</v>
      </c>
      <c r="C1468" s="360">
        <v>340076064003</v>
      </c>
      <c r="D1468" s="359">
        <v>0</v>
      </c>
      <c r="E1468" s="359">
        <v>268</v>
      </c>
      <c r="F1468" s="359">
        <v>0</v>
      </c>
      <c r="G1468" s="359">
        <v>0</v>
      </c>
      <c r="H1468" s="361">
        <v>0</v>
      </c>
      <c r="I1468" s="361">
        <v>0</v>
      </c>
    </row>
    <row r="1469" spans="1:9">
      <c r="A1469" s="359">
        <v>34007</v>
      </c>
      <c r="B1469" s="359" t="s">
        <v>546</v>
      </c>
      <c r="C1469" s="360">
        <v>340076064004</v>
      </c>
      <c r="D1469" s="359">
        <v>0</v>
      </c>
      <c r="E1469" s="359">
        <v>393</v>
      </c>
      <c r="F1469" s="359">
        <v>0</v>
      </c>
      <c r="G1469" s="359">
        <v>0</v>
      </c>
      <c r="H1469" s="361">
        <v>0</v>
      </c>
      <c r="I1469" s="361">
        <v>0</v>
      </c>
    </row>
    <row r="1470" spans="1:9">
      <c r="A1470" s="359">
        <v>34007</v>
      </c>
      <c r="B1470" s="359" t="s">
        <v>546</v>
      </c>
      <c r="C1470" s="360">
        <v>340076065001</v>
      </c>
      <c r="D1470" s="359">
        <v>0</v>
      </c>
      <c r="E1470" s="359">
        <v>237</v>
      </c>
      <c r="F1470" s="359">
        <v>0</v>
      </c>
      <c r="G1470" s="359">
        <v>0</v>
      </c>
      <c r="H1470" s="361">
        <v>0</v>
      </c>
      <c r="I1470" s="361">
        <v>0</v>
      </c>
    </row>
    <row r="1471" spans="1:9">
      <c r="A1471" s="359">
        <v>34007</v>
      </c>
      <c r="B1471" s="359" t="s">
        <v>546</v>
      </c>
      <c r="C1471" s="360">
        <v>340076065002</v>
      </c>
      <c r="D1471" s="359">
        <v>0</v>
      </c>
      <c r="E1471" s="359">
        <v>410</v>
      </c>
      <c r="F1471" s="359">
        <v>0</v>
      </c>
      <c r="G1471" s="359">
        <v>0</v>
      </c>
      <c r="H1471" s="361">
        <v>0</v>
      </c>
      <c r="I1471" s="361">
        <v>0</v>
      </c>
    </row>
    <row r="1472" spans="1:9">
      <c r="A1472" s="359">
        <v>34007</v>
      </c>
      <c r="B1472" s="359" t="s">
        <v>546</v>
      </c>
      <c r="C1472" s="360">
        <v>340076065003</v>
      </c>
      <c r="D1472" s="359">
        <v>0</v>
      </c>
      <c r="E1472" s="359">
        <v>461</v>
      </c>
      <c r="F1472" s="359">
        <v>0</v>
      </c>
      <c r="G1472" s="359">
        <v>0</v>
      </c>
      <c r="H1472" s="361">
        <v>0</v>
      </c>
      <c r="I1472" s="361">
        <v>0</v>
      </c>
    </row>
    <row r="1473" spans="1:9">
      <c r="A1473" s="359">
        <v>34007</v>
      </c>
      <c r="B1473" s="359" t="s">
        <v>546</v>
      </c>
      <c r="C1473" s="360">
        <v>340076066001</v>
      </c>
      <c r="D1473" s="359">
        <v>0</v>
      </c>
      <c r="E1473" s="359">
        <v>804</v>
      </c>
      <c r="F1473" s="359">
        <v>0</v>
      </c>
      <c r="G1473" s="359">
        <v>0</v>
      </c>
      <c r="H1473" s="361">
        <v>0</v>
      </c>
      <c r="I1473" s="361">
        <v>0</v>
      </c>
    </row>
    <row r="1474" spans="1:9">
      <c r="A1474" s="359">
        <v>34007</v>
      </c>
      <c r="B1474" s="359" t="s">
        <v>546</v>
      </c>
      <c r="C1474" s="360">
        <v>340076067001</v>
      </c>
      <c r="D1474" s="359">
        <v>0</v>
      </c>
      <c r="E1474" s="359">
        <v>258</v>
      </c>
      <c r="F1474" s="359">
        <v>0</v>
      </c>
      <c r="G1474" s="359">
        <v>0</v>
      </c>
      <c r="H1474" s="361">
        <v>0</v>
      </c>
      <c r="I1474" s="361">
        <v>0</v>
      </c>
    </row>
    <row r="1475" spans="1:9">
      <c r="A1475" s="359">
        <v>34007</v>
      </c>
      <c r="B1475" s="359" t="s">
        <v>546</v>
      </c>
      <c r="C1475" s="360">
        <v>340076067002</v>
      </c>
      <c r="D1475" s="359">
        <v>0</v>
      </c>
      <c r="E1475" s="359">
        <v>362</v>
      </c>
      <c r="F1475" s="359">
        <v>0</v>
      </c>
      <c r="G1475" s="359">
        <v>0</v>
      </c>
      <c r="H1475" s="361">
        <v>0</v>
      </c>
      <c r="I1475" s="361">
        <v>0</v>
      </c>
    </row>
    <row r="1476" spans="1:9">
      <c r="A1476" s="359">
        <v>34007</v>
      </c>
      <c r="B1476" s="359" t="s">
        <v>546</v>
      </c>
      <c r="C1476" s="360">
        <v>340076067003</v>
      </c>
      <c r="D1476" s="359">
        <v>0</v>
      </c>
      <c r="E1476" s="359">
        <v>373</v>
      </c>
      <c r="F1476" s="359">
        <v>0</v>
      </c>
      <c r="G1476" s="359">
        <v>0</v>
      </c>
      <c r="H1476" s="361">
        <v>0</v>
      </c>
      <c r="I1476" s="361">
        <v>0</v>
      </c>
    </row>
    <row r="1477" spans="1:9">
      <c r="A1477" s="359">
        <v>34007</v>
      </c>
      <c r="B1477" s="359" t="s">
        <v>546</v>
      </c>
      <c r="C1477" s="360">
        <v>340076067004</v>
      </c>
      <c r="D1477" s="359">
        <v>0</v>
      </c>
      <c r="E1477" s="359">
        <v>471</v>
      </c>
      <c r="F1477" s="359">
        <v>0</v>
      </c>
      <c r="G1477" s="359">
        <v>0</v>
      </c>
      <c r="H1477" s="361">
        <v>0</v>
      </c>
      <c r="I1477" s="361">
        <v>0</v>
      </c>
    </row>
    <row r="1478" spans="1:9">
      <c r="A1478" s="359">
        <v>34007</v>
      </c>
      <c r="B1478" s="359" t="s">
        <v>546</v>
      </c>
      <c r="C1478" s="360">
        <v>340076068001</v>
      </c>
      <c r="D1478" s="359">
        <v>0</v>
      </c>
      <c r="E1478" s="359">
        <v>477</v>
      </c>
      <c r="F1478" s="359">
        <v>0</v>
      </c>
      <c r="G1478" s="359">
        <v>0</v>
      </c>
      <c r="H1478" s="361">
        <v>0</v>
      </c>
      <c r="I1478" s="361">
        <v>0</v>
      </c>
    </row>
    <row r="1479" spans="1:9">
      <c r="A1479" s="359">
        <v>34007</v>
      </c>
      <c r="B1479" s="359" t="s">
        <v>546</v>
      </c>
      <c r="C1479" s="360">
        <v>340076068002</v>
      </c>
      <c r="D1479" s="359">
        <v>0</v>
      </c>
      <c r="E1479" s="359">
        <v>516</v>
      </c>
      <c r="F1479" s="359">
        <v>0</v>
      </c>
      <c r="G1479" s="359">
        <v>0</v>
      </c>
      <c r="H1479" s="361">
        <v>0</v>
      </c>
      <c r="I1479" s="361">
        <v>0</v>
      </c>
    </row>
    <row r="1480" spans="1:9">
      <c r="A1480" s="359">
        <v>34007</v>
      </c>
      <c r="B1480" s="359" t="s">
        <v>546</v>
      </c>
      <c r="C1480" s="360">
        <v>340076068003</v>
      </c>
      <c r="D1480" s="359">
        <v>0</v>
      </c>
      <c r="E1480" s="359">
        <v>423</v>
      </c>
      <c r="F1480" s="359">
        <v>0</v>
      </c>
      <c r="G1480" s="359">
        <v>0</v>
      </c>
      <c r="H1480" s="361">
        <v>0</v>
      </c>
      <c r="I1480" s="361">
        <v>0</v>
      </c>
    </row>
    <row r="1481" spans="1:9">
      <c r="A1481" s="359">
        <v>34007</v>
      </c>
      <c r="B1481" s="359" t="s">
        <v>546</v>
      </c>
      <c r="C1481" s="360">
        <v>340076070001</v>
      </c>
      <c r="D1481" s="359">
        <v>1</v>
      </c>
      <c r="E1481" s="359">
        <v>572</v>
      </c>
      <c r="F1481" s="359">
        <v>0</v>
      </c>
      <c r="G1481" s="359">
        <v>0</v>
      </c>
      <c r="H1481" s="361">
        <v>3286.55</v>
      </c>
      <c r="I1481" s="361">
        <v>3286.55</v>
      </c>
    </row>
    <row r="1482" spans="1:9">
      <c r="A1482" s="359">
        <v>34007</v>
      </c>
      <c r="B1482" s="359" t="s">
        <v>546</v>
      </c>
      <c r="C1482" s="360">
        <v>340076070002</v>
      </c>
      <c r="D1482" s="359">
        <v>0</v>
      </c>
      <c r="E1482" s="359">
        <v>915</v>
      </c>
      <c r="F1482" s="359">
        <v>0</v>
      </c>
      <c r="G1482" s="359">
        <v>0</v>
      </c>
      <c r="H1482" s="361">
        <v>0</v>
      </c>
      <c r="I1482" s="361">
        <v>0</v>
      </c>
    </row>
    <row r="1483" spans="1:9">
      <c r="A1483" s="359">
        <v>34007</v>
      </c>
      <c r="B1483" s="359" t="s">
        <v>546</v>
      </c>
      <c r="C1483" s="360">
        <v>340076071001</v>
      </c>
      <c r="D1483" s="359">
        <v>1</v>
      </c>
      <c r="E1483" s="359">
        <v>252</v>
      </c>
      <c r="F1483" s="359">
        <v>0</v>
      </c>
      <c r="G1483" s="359">
        <v>0</v>
      </c>
      <c r="H1483" s="361">
        <v>919.1</v>
      </c>
      <c r="I1483" s="361">
        <v>919.1</v>
      </c>
    </row>
    <row r="1484" spans="1:9">
      <c r="A1484" s="359">
        <v>34007</v>
      </c>
      <c r="B1484" s="359" t="s">
        <v>546</v>
      </c>
      <c r="C1484" s="360">
        <v>340076071002</v>
      </c>
      <c r="D1484" s="359">
        <v>0</v>
      </c>
      <c r="E1484" s="359">
        <v>248</v>
      </c>
      <c r="F1484" s="359">
        <v>0</v>
      </c>
      <c r="G1484" s="359">
        <v>0</v>
      </c>
      <c r="H1484" s="361">
        <v>0</v>
      </c>
      <c r="I1484" s="361">
        <v>0</v>
      </c>
    </row>
    <row r="1485" spans="1:9">
      <c r="A1485" s="359">
        <v>34007</v>
      </c>
      <c r="B1485" s="359" t="s">
        <v>546</v>
      </c>
      <c r="C1485" s="360">
        <v>340076071003</v>
      </c>
      <c r="D1485" s="359">
        <v>0</v>
      </c>
      <c r="E1485" s="359">
        <v>438</v>
      </c>
      <c r="F1485" s="359">
        <v>0</v>
      </c>
      <c r="G1485" s="359">
        <v>0</v>
      </c>
      <c r="H1485" s="361">
        <v>0</v>
      </c>
      <c r="I1485" s="361">
        <v>0</v>
      </c>
    </row>
    <row r="1486" spans="1:9">
      <c r="A1486" s="359">
        <v>34007</v>
      </c>
      <c r="B1486" s="359" t="s">
        <v>546</v>
      </c>
      <c r="C1486" s="360">
        <v>340076071004</v>
      </c>
      <c r="D1486" s="359">
        <v>0</v>
      </c>
      <c r="E1486" s="359">
        <v>503</v>
      </c>
      <c r="F1486" s="359">
        <v>0</v>
      </c>
      <c r="G1486" s="359">
        <v>0</v>
      </c>
      <c r="H1486" s="361">
        <v>0</v>
      </c>
      <c r="I1486" s="361">
        <v>0</v>
      </c>
    </row>
    <row r="1487" spans="1:9">
      <c r="A1487" s="359">
        <v>34007</v>
      </c>
      <c r="B1487" s="359" t="s">
        <v>546</v>
      </c>
      <c r="C1487" s="360">
        <v>340076072001</v>
      </c>
      <c r="D1487" s="359">
        <v>2</v>
      </c>
      <c r="E1487" s="359">
        <v>427</v>
      </c>
      <c r="F1487" s="359">
        <v>0</v>
      </c>
      <c r="G1487" s="359">
        <v>0</v>
      </c>
      <c r="H1487" s="361">
        <v>1892.97</v>
      </c>
      <c r="I1487" s="361">
        <v>3785.94</v>
      </c>
    </row>
    <row r="1488" spans="1:9">
      <c r="A1488" s="359">
        <v>34007</v>
      </c>
      <c r="B1488" s="359" t="s">
        <v>546</v>
      </c>
      <c r="C1488" s="360">
        <v>340076072002</v>
      </c>
      <c r="D1488" s="359">
        <v>1</v>
      </c>
      <c r="E1488" s="359">
        <v>331</v>
      </c>
      <c r="F1488" s="359">
        <v>0</v>
      </c>
      <c r="G1488" s="359">
        <v>0</v>
      </c>
      <c r="H1488" s="361">
        <v>2959.56</v>
      </c>
      <c r="I1488" s="361">
        <v>2959.56</v>
      </c>
    </row>
    <row r="1489" spans="1:9">
      <c r="A1489" s="359">
        <v>34007</v>
      </c>
      <c r="B1489" s="359" t="s">
        <v>546</v>
      </c>
      <c r="C1489" s="360">
        <v>340076072003</v>
      </c>
      <c r="D1489" s="359">
        <v>0</v>
      </c>
      <c r="E1489" s="359">
        <v>291</v>
      </c>
      <c r="F1489" s="359">
        <v>0</v>
      </c>
      <c r="G1489" s="359">
        <v>0</v>
      </c>
      <c r="H1489" s="361">
        <v>0</v>
      </c>
      <c r="I1489" s="361">
        <v>0</v>
      </c>
    </row>
    <row r="1490" spans="1:9">
      <c r="A1490" s="359">
        <v>34007</v>
      </c>
      <c r="B1490" s="359" t="s">
        <v>546</v>
      </c>
      <c r="C1490" s="360">
        <v>340076072004</v>
      </c>
      <c r="D1490" s="359">
        <v>0</v>
      </c>
      <c r="E1490" s="359">
        <v>394</v>
      </c>
      <c r="F1490" s="359">
        <v>0</v>
      </c>
      <c r="G1490" s="359">
        <v>0</v>
      </c>
      <c r="H1490" s="361">
        <v>0</v>
      </c>
      <c r="I1490" s="361">
        <v>0</v>
      </c>
    </row>
    <row r="1491" spans="1:9">
      <c r="A1491" s="359">
        <v>34007</v>
      </c>
      <c r="B1491" s="359" t="s">
        <v>546</v>
      </c>
      <c r="C1491" s="360">
        <v>340076073001</v>
      </c>
      <c r="D1491" s="359">
        <v>1</v>
      </c>
      <c r="E1491" s="359">
        <v>585</v>
      </c>
      <c r="F1491" s="359">
        <v>0</v>
      </c>
      <c r="G1491" s="359">
        <v>0</v>
      </c>
      <c r="H1491" s="361">
        <v>10220.290000000001</v>
      </c>
      <c r="I1491" s="361">
        <v>10220.290000000001</v>
      </c>
    </row>
    <row r="1492" spans="1:9">
      <c r="A1492" s="359">
        <v>34007</v>
      </c>
      <c r="B1492" s="359" t="s">
        <v>546</v>
      </c>
      <c r="C1492" s="360">
        <v>340076073002</v>
      </c>
      <c r="D1492" s="359">
        <v>0</v>
      </c>
      <c r="E1492" s="359">
        <v>306</v>
      </c>
      <c r="F1492" s="359">
        <v>0</v>
      </c>
      <c r="G1492" s="359">
        <v>0</v>
      </c>
      <c r="H1492" s="361">
        <v>0</v>
      </c>
      <c r="I1492" s="361">
        <v>0</v>
      </c>
    </row>
    <row r="1493" spans="1:9">
      <c r="A1493" s="359">
        <v>34007</v>
      </c>
      <c r="B1493" s="359" t="s">
        <v>546</v>
      </c>
      <c r="C1493" s="360">
        <v>340076073003</v>
      </c>
      <c r="D1493" s="359">
        <v>0</v>
      </c>
      <c r="E1493" s="359">
        <v>703</v>
      </c>
      <c r="F1493" s="359">
        <v>0</v>
      </c>
      <c r="G1493" s="359">
        <v>0</v>
      </c>
      <c r="H1493" s="361">
        <v>0</v>
      </c>
      <c r="I1493" s="361">
        <v>0</v>
      </c>
    </row>
    <row r="1494" spans="1:9">
      <c r="A1494" s="359">
        <v>34007</v>
      </c>
      <c r="B1494" s="359" t="s">
        <v>546</v>
      </c>
      <c r="C1494" s="360">
        <v>340076074011</v>
      </c>
      <c r="D1494" s="359">
        <v>0</v>
      </c>
      <c r="E1494" s="359">
        <v>440</v>
      </c>
      <c r="F1494" s="359">
        <v>0</v>
      </c>
      <c r="G1494" s="359">
        <v>0</v>
      </c>
      <c r="H1494" s="361">
        <v>0</v>
      </c>
      <c r="I1494" s="361">
        <v>0</v>
      </c>
    </row>
    <row r="1495" spans="1:9">
      <c r="A1495" s="359">
        <v>34007</v>
      </c>
      <c r="B1495" s="359" t="s">
        <v>546</v>
      </c>
      <c r="C1495" s="360">
        <v>340076074012</v>
      </c>
      <c r="D1495" s="359">
        <v>1</v>
      </c>
      <c r="E1495" s="359">
        <v>536</v>
      </c>
      <c r="F1495" s="359">
        <v>0</v>
      </c>
      <c r="G1495" s="359">
        <v>0</v>
      </c>
      <c r="H1495" s="361">
        <v>8263.2099999999991</v>
      </c>
      <c r="I1495" s="361">
        <v>8263.2099999999991</v>
      </c>
    </row>
    <row r="1496" spans="1:9">
      <c r="A1496" s="359">
        <v>34007</v>
      </c>
      <c r="B1496" s="359" t="s">
        <v>546</v>
      </c>
      <c r="C1496" s="360">
        <v>340076074021</v>
      </c>
      <c r="D1496" s="359">
        <v>1</v>
      </c>
      <c r="E1496" s="359">
        <v>429</v>
      </c>
      <c r="F1496" s="359">
        <v>0</v>
      </c>
      <c r="G1496" s="359">
        <v>0</v>
      </c>
      <c r="H1496" s="361">
        <v>8263.2099999999991</v>
      </c>
      <c r="I1496" s="361">
        <v>8263.2099999999991</v>
      </c>
    </row>
    <row r="1497" spans="1:9">
      <c r="A1497" s="359">
        <v>34007</v>
      </c>
      <c r="B1497" s="359" t="s">
        <v>546</v>
      </c>
      <c r="C1497" s="360">
        <v>340076074022</v>
      </c>
      <c r="D1497" s="359">
        <v>0</v>
      </c>
      <c r="E1497" s="359">
        <v>492</v>
      </c>
      <c r="F1497" s="359">
        <v>0</v>
      </c>
      <c r="G1497" s="359">
        <v>0</v>
      </c>
      <c r="H1497" s="361">
        <v>0</v>
      </c>
      <c r="I1497" s="361">
        <v>0</v>
      </c>
    </row>
    <row r="1498" spans="1:9">
      <c r="A1498" s="359">
        <v>34007</v>
      </c>
      <c r="B1498" s="359" t="s">
        <v>546</v>
      </c>
      <c r="C1498" s="360">
        <v>340076075021</v>
      </c>
      <c r="D1498" s="359">
        <v>0</v>
      </c>
      <c r="E1498" s="359">
        <v>613</v>
      </c>
      <c r="F1498" s="359">
        <v>0</v>
      </c>
      <c r="G1498" s="359">
        <v>0</v>
      </c>
      <c r="H1498" s="361">
        <v>0</v>
      </c>
      <c r="I1498" s="361">
        <v>0</v>
      </c>
    </row>
    <row r="1499" spans="1:9">
      <c r="A1499" s="359">
        <v>34007</v>
      </c>
      <c r="B1499" s="359" t="s">
        <v>546</v>
      </c>
      <c r="C1499" s="360">
        <v>340076075022</v>
      </c>
      <c r="D1499" s="359">
        <v>1</v>
      </c>
      <c r="E1499" s="359">
        <v>17</v>
      </c>
      <c r="F1499" s="359">
        <v>6</v>
      </c>
      <c r="G1499" s="359">
        <v>0</v>
      </c>
      <c r="H1499" s="361">
        <v>8263.2099999999991</v>
      </c>
      <c r="I1499" s="361">
        <v>8263.2099999999991</v>
      </c>
    </row>
    <row r="1500" spans="1:9">
      <c r="A1500" s="359">
        <v>34007</v>
      </c>
      <c r="B1500" s="359" t="s">
        <v>546</v>
      </c>
      <c r="C1500" s="360">
        <v>340076075023</v>
      </c>
      <c r="D1500" s="359">
        <v>2</v>
      </c>
      <c r="E1500" s="359">
        <v>618</v>
      </c>
      <c r="F1500" s="359">
        <v>0</v>
      </c>
      <c r="G1500" s="359">
        <v>0</v>
      </c>
      <c r="H1500" s="361">
        <v>1174.55</v>
      </c>
      <c r="I1500" s="361">
        <v>2349.1</v>
      </c>
    </row>
    <row r="1501" spans="1:9">
      <c r="A1501" s="359">
        <v>34007</v>
      </c>
      <c r="B1501" s="359" t="s">
        <v>546</v>
      </c>
      <c r="C1501" s="360">
        <v>340076075024</v>
      </c>
      <c r="D1501" s="359">
        <v>1</v>
      </c>
      <c r="E1501" s="359">
        <v>783</v>
      </c>
      <c r="F1501" s="359">
        <v>0</v>
      </c>
      <c r="G1501" s="359">
        <v>0</v>
      </c>
      <c r="H1501" s="361">
        <v>1000</v>
      </c>
      <c r="I1501" s="361">
        <v>1000</v>
      </c>
    </row>
    <row r="1502" spans="1:9">
      <c r="A1502" s="359">
        <v>34007</v>
      </c>
      <c r="B1502" s="359" t="s">
        <v>546</v>
      </c>
      <c r="C1502" s="360">
        <v>340076075031</v>
      </c>
      <c r="D1502" s="359">
        <v>0</v>
      </c>
      <c r="E1502" s="359">
        <v>676</v>
      </c>
      <c r="F1502" s="359">
        <v>0</v>
      </c>
      <c r="G1502" s="359">
        <v>1</v>
      </c>
      <c r="H1502" s="361">
        <v>0</v>
      </c>
      <c r="I1502" s="361">
        <v>0</v>
      </c>
    </row>
    <row r="1503" spans="1:9">
      <c r="A1503" s="359">
        <v>34007</v>
      </c>
      <c r="B1503" s="359" t="s">
        <v>546</v>
      </c>
      <c r="C1503" s="360">
        <v>340076075032</v>
      </c>
      <c r="D1503" s="359">
        <v>0</v>
      </c>
      <c r="E1503" s="359">
        <v>596</v>
      </c>
      <c r="F1503" s="359">
        <v>0</v>
      </c>
      <c r="G1503" s="359">
        <v>0</v>
      </c>
      <c r="H1503" s="361">
        <v>0</v>
      </c>
      <c r="I1503" s="361">
        <v>0</v>
      </c>
    </row>
    <row r="1504" spans="1:9">
      <c r="A1504" s="359">
        <v>34007</v>
      </c>
      <c r="B1504" s="359" t="s">
        <v>546</v>
      </c>
      <c r="C1504" s="360">
        <v>340076075033</v>
      </c>
      <c r="D1504" s="359">
        <v>1</v>
      </c>
      <c r="E1504" s="359">
        <v>170</v>
      </c>
      <c r="F1504" s="359">
        <v>1</v>
      </c>
      <c r="G1504" s="359">
        <v>0</v>
      </c>
      <c r="H1504" s="361">
        <v>8263.2099999999991</v>
      </c>
      <c r="I1504" s="361">
        <v>8263.2099999999991</v>
      </c>
    </row>
    <row r="1505" spans="1:9">
      <c r="A1505" s="359">
        <v>34007</v>
      </c>
      <c r="B1505" s="359" t="s">
        <v>546</v>
      </c>
      <c r="C1505" s="360">
        <v>340076075034</v>
      </c>
      <c r="D1505" s="359">
        <v>0</v>
      </c>
      <c r="E1505" s="359">
        <v>476</v>
      </c>
      <c r="F1505" s="359">
        <v>0</v>
      </c>
      <c r="G1505" s="359">
        <v>0</v>
      </c>
      <c r="H1505" s="361">
        <v>0</v>
      </c>
      <c r="I1505" s="361">
        <v>0</v>
      </c>
    </row>
    <row r="1506" spans="1:9">
      <c r="A1506" s="359">
        <v>34007</v>
      </c>
      <c r="B1506" s="359" t="s">
        <v>546</v>
      </c>
      <c r="C1506" s="360">
        <v>340076075041</v>
      </c>
      <c r="D1506" s="359">
        <v>3</v>
      </c>
      <c r="E1506" s="359">
        <v>508</v>
      </c>
      <c r="F1506" s="359">
        <v>1</v>
      </c>
      <c r="G1506" s="359">
        <v>0</v>
      </c>
      <c r="H1506" s="361">
        <v>2679.62</v>
      </c>
      <c r="I1506" s="361">
        <v>8038.86</v>
      </c>
    </row>
    <row r="1507" spans="1:9">
      <c r="A1507" s="359">
        <v>34007</v>
      </c>
      <c r="B1507" s="359" t="s">
        <v>546</v>
      </c>
      <c r="C1507" s="360">
        <v>340076075042</v>
      </c>
      <c r="D1507" s="359">
        <v>2</v>
      </c>
      <c r="E1507" s="359">
        <v>855</v>
      </c>
      <c r="F1507" s="359">
        <v>0</v>
      </c>
      <c r="G1507" s="359">
        <v>0</v>
      </c>
      <c r="H1507" s="361">
        <v>6284</v>
      </c>
      <c r="I1507" s="361">
        <v>12568</v>
      </c>
    </row>
    <row r="1508" spans="1:9">
      <c r="A1508" s="359">
        <v>34007</v>
      </c>
      <c r="B1508" s="359" t="s">
        <v>546</v>
      </c>
      <c r="C1508" s="360">
        <v>340076075051</v>
      </c>
      <c r="D1508" s="359">
        <v>2</v>
      </c>
      <c r="E1508" s="359">
        <v>553</v>
      </c>
      <c r="F1508" s="359">
        <v>0</v>
      </c>
      <c r="G1508" s="359">
        <v>0</v>
      </c>
      <c r="H1508" s="361">
        <v>3029.36</v>
      </c>
      <c r="I1508" s="361">
        <v>6058.72</v>
      </c>
    </row>
    <row r="1509" spans="1:9">
      <c r="A1509" s="359">
        <v>34007</v>
      </c>
      <c r="B1509" s="359" t="s">
        <v>546</v>
      </c>
      <c r="C1509" s="360">
        <v>340076075052</v>
      </c>
      <c r="D1509" s="359">
        <v>1</v>
      </c>
      <c r="E1509" s="359">
        <v>429</v>
      </c>
      <c r="F1509" s="359">
        <v>0</v>
      </c>
      <c r="G1509" s="359">
        <v>0</v>
      </c>
      <c r="H1509" s="361">
        <v>27993.05</v>
      </c>
      <c r="I1509" s="361">
        <v>27993.05</v>
      </c>
    </row>
    <row r="1510" spans="1:9">
      <c r="A1510" s="359">
        <v>34007</v>
      </c>
      <c r="B1510" s="359" t="s">
        <v>546</v>
      </c>
      <c r="C1510" s="360">
        <v>340076075053</v>
      </c>
      <c r="D1510" s="359">
        <v>1</v>
      </c>
      <c r="E1510" s="359">
        <v>612</v>
      </c>
      <c r="F1510" s="359">
        <v>0</v>
      </c>
      <c r="G1510" s="359">
        <v>0</v>
      </c>
      <c r="H1510" s="361">
        <v>8263.2099999999991</v>
      </c>
      <c r="I1510" s="361">
        <v>8263.2099999999991</v>
      </c>
    </row>
    <row r="1511" spans="1:9">
      <c r="A1511" s="359">
        <v>34007</v>
      </c>
      <c r="B1511" s="359" t="s">
        <v>546</v>
      </c>
      <c r="C1511" s="360">
        <v>340076075061</v>
      </c>
      <c r="D1511" s="359">
        <v>0</v>
      </c>
      <c r="E1511" s="359">
        <v>311</v>
      </c>
      <c r="F1511" s="359">
        <v>0</v>
      </c>
      <c r="G1511" s="359">
        <v>0</v>
      </c>
      <c r="H1511" s="361">
        <v>0</v>
      </c>
      <c r="I1511" s="361">
        <v>0</v>
      </c>
    </row>
    <row r="1512" spans="1:9">
      <c r="A1512" s="359">
        <v>34007</v>
      </c>
      <c r="B1512" s="359" t="s">
        <v>546</v>
      </c>
      <c r="C1512" s="360">
        <v>340076075062</v>
      </c>
      <c r="D1512" s="359">
        <v>0</v>
      </c>
      <c r="E1512" s="359">
        <v>128</v>
      </c>
      <c r="F1512" s="359">
        <v>0</v>
      </c>
      <c r="G1512" s="359">
        <v>0</v>
      </c>
      <c r="H1512" s="361">
        <v>0</v>
      </c>
      <c r="I1512" s="361">
        <v>0</v>
      </c>
    </row>
    <row r="1513" spans="1:9">
      <c r="A1513" s="359">
        <v>34007</v>
      </c>
      <c r="B1513" s="359" t="s">
        <v>546</v>
      </c>
      <c r="C1513" s="360">
        <v>340076075071</v>
      </c>
      <c r="D1513" s="359">
        <v>0</v>
      </c>
      <c r="E1513" s="359">
        <v>75</v>
      </c>
      <c r="F1513" s="359">
        <v>0</v>
      </c>
      <c r="G1513" s="359">
        <v>0</v>
      </c>
      <c r="H1513" s="361">
        <v>0</v>
      </c>
      <c r="I1513" s="361">
        <v>0</v>
      </c>
    </row>
    <row r="1514" spans="1:9">
      <c r="A1514" s="359">
        <v>34007</v>
      </c>
      <c r="B1514" s="359" t="s">
        <v>546</v>
      </c>
      <c r="C1514" s="360">
        <v>340076075072</v>
      </c>
      <c r="D1514" s="359">
        <v>1</v>
      </c>
      <c r="E1514" s="359">
        <v>618</v>
      </c>
      <c r="F1514" s="359">
        <v>0</v>
      </c>
      <c r="G1514" s="359">
        <v>0</v>
      </c>
      <c r="H1514" s="361">
        <v>8263.2099999999991</v>
      </c>
      <c r="I1514" s="361">
        <v>8263.2099999999991</v>
      </c>
    </row>
    <row r="1515" spans="1:9">
      <c r="A1515" s="359">
        <v>34007</v>
      </c>
      <c r="B1515" s="359" t="s">
        <v>546</v>
      </c>
      <c r="C1515" s="360">
        <v>340076075073</v>
      </c>
      <c r="D1515" s="359">
        <v>0</v>
      </c>
      <c r="E1515" s="359">
        <v>26</v>
      </c>
      <c r="F1515" s="359">
        <v>0</v>
      </c>
      <c r="G1515" s="359">
        <v>0</v>
      </c>
      <c r="H1515" s="361">
        <v>0</v>
      </c>
      <c r="I1515" s="361">
        <v>0</v>
      </c>
    </row>
    <row r="1516" spans="1:9">
      <c r="A1516" s="359">
        <v>34007</v>
      </c>
      <c r="B1516" s="359" t="s">
        <v>546</v>
      </c>
      <c r="C1516" s="360">
        <v>340076075074</v>
      </c>
      <c r="D1516" s="359">
        <v>0</v>
      </c>
      <c r="E1516" s="359">
        <v>78</v>
      </c>
      <c r="F1516" s="359">
        <v>0</v>
      </c>
      <c r="G1516" s="359">
        <v>0</v>
      </c>
      <c r="H1516" s="361">
        <v>0</v>
      </c>
      <c r="I1516" s="361">
        <v>0</v>
      </c>
    </row>
    <row r="1517" spans="1:9">
      <c r="A1517" s="359">
        <v>34007</v>
      </c>
      <c r="B1517" s="359" t="s">
        <v>546</v>
      </c>
      <c r="C1517" s="360">
        <v>340076076001</v>
      </c>
      <c r="D1517" s="359">
        <v>1</v>
      </c>
      <c r="E1517" s="359">
        <v>379</v>
      </c>
      <c r="F1517" s="359">
        <v>0</v>
      </c>
      <c r="G1517" s="359">
        <v>0</v>
      </c>
      <c r="H1517" s="361">
        <v>1000</v>
      </c>
      <c r="I1517" s="361">
        <v>1000</v>
      </c>
    </row>
    <row r="1518" spans="1:9">
      <c r="A1518" s="359">
        <v>34007</v>
      </c>
      <c r="B1518" s="359" t="s">
        <v>546</v>
      </c>
      <c r="C1518" s="360">
        <v>340076076002</v>
      </c>
      <c r="D1518" s="359">
        <v>1</v>
      </c>
      <c r="E1518" s="359">
        <v>536</v>
      </c>
      <c r="F1518" s="359">
        <v>0</v>
      </c>
      <c r="G1518" s="359">
        <v>0</v>
      </c>
      <c r="H1518" s="361">
        <v>1000</v>
      </c>
      <c r="I1518" s="361">
        <v>1000</v>
      </c>
    </row>
    <row r="1519" spans="1:9">
      <c r="A1519" s="359">
        <v>34007</v>
      </c>
      <c r="B1519" s="359" t="s">
        <v>546</v>
      </c>
      <c r="C1519" s="360">
        <v>340076077011</v>
      </c>
      <c r="D1519" s="359">
        <v>0</v>
      </c>
      <c r="E1519" s="359">
        <v>189</v>
      </c>
      <c r="F1519" s="359">
        <v>0</v>
      </c>
      <c r="G1519" s="359">
        <v>0</v>
      </c>
      <c r="H1519" s="361">
        <v>0</v>
      </c>
      <c r="I1519" s="361">
        <v>0</v>
      </c>
    </row>
    <row r="1520" spans="1:9">
      <c r="A1520" s="359">
        <v>34007</v>
      </c>
      <c r="B1520" s="359" t="s">
        <v>546</v>
      </c>
      <c r="C1520" s="360">
        <v>340076077012</v>
      </c>
      <c r="D1520" s="359">
        <v>1</v>
      </c>
      <c r="E1520" s="359">
        <v>82</v>
      </c>
      <c r="F1520" s="359">
        <v>1</v>
      </c>
      <c r="G1520" s="359">
        <v>0</v>
      </c>
      <c r="H1520" s="361">
        <v>1000</v>
      </c>
      <c r="I1520" s="361">
        <v>1000</v>
      </c>
    </row>
    <row r="1521" spans="1:9">
      <c r="A1521" s="359">
        <v>34007</v>
      </c>
      <c r="B1521" s="359" t="s">
        <v>546</v>
      </c>
      <c r="C1521" s="360">
        <v>340076077013</v>
      </c>
      <c r="D1521" s="359">
        <v>0</v>
      </c>
      <c r="E1521" s="359">
        <v>384</v>
      </c>
      <c r="F1521" s="359">
        <v>0</v>
      </c>
      <c r="G1521" s="359">
        <v>0</v>
      </c>
      <c r="H1521" s="361">
        <v>0</v>
      </c>
      <c r="I1521" s="361">
        <v>0</v>
      </c>
    </row>
    <row r="1522" spans="1:9">
      <c r="A1522" s="359">
        <v>34007</v>
      </c>
      <c r="B1522" s="359" t="s">
        <v>546</v>
      </c>
      <c r="C1522" s="360">
        <v>340076077014</v>
      </c>
      <c r="D1522" s="359">
        <v>0</v>
      </c>
      <c r="E1522" s="359">
        <v>59</v>
      </c>
      <c r="F1522" s="359">
        <v>0</v>
      </c>
      <c r="G1522" s="359">
        <v>0</v>
      </c>
      <c r="H1522" s="361">
        <v>0</v>
      </c>
      <c r="I1522" s="361">
        <v>0</v>
      </c>
    </row>
    <row r="1523" spans="1:9">
      <c r="A1523" s="359">
        <v>34007</v>
      </c>
      <c r="B1523" s="359" t="s">
        <v>546</v>
      </c>
      <c r="C1523" s="360">
        <v>340076077021</v>
      </c>
      <c r="D1523" s="359">
        <v>0</v>
      </c>
      <c r="E1523" s="359">
        <v>291</v>
      </c>
      <c r="F1523" s="359">
        <v>0</v>
      </c>
      <c r="G1523" s="359">
        <v>0</v>
      </c>
      <c r="H1523" s="361">
        <v>0</v>
      </c>
      <c r="I1523" s="361">
        <v>0</v>
      </c>
    </row>
    <row r="1524" spans="1:9">
      <c r="A1524" s="359">
        <v>34007</v>
      </c>
      <c r="B1524" s="359" t="s">
        <v>546</v>
      </c>
      <c r="C1524" s="360">
        <v>340076077022</v>
      </c>
      <c r="D1524" s="359">
        <v>6</v>
      </c>
      <c r="E1524" s="359">
        <v>457</v>
      </c>
      <c r="F1524" s="359">
        <v>1</v>
      </c>
      <c r="G1524" s="359">
        <v>0</v>
      </c>
      <c r="H1524" s="361">
        <v>1106.79</v>
      </c>
      <c r="I1524" s="361">
        <v>6640.74</v>
      </c>
    </row>
    <row r="1525" spans="1:9">
      <c r="A1525" s="359">
        <v>34007</v>
      </c>
      <c r="B1525" s="359" t="s">
        <v>546</v>
      </c>
      <c r="C1525" s="360">
        <v>340076077023</v>
      </c>
      <c r="D1525" s="359">
        <v>0</v>
      </c>
      <c r="E1525" s="359">
        <v>195</v>
      </c>
      <c r="F1525" s="359">
        <v>0</v>
      </c>
      <c r="G1525" s="359">
        <v>0</v>
      </c>
      <c r="H1525" s="361">
        <v>0</v>
      </c>
      <c r="I1525" s="361">
        <v>0</v>
      </c>
    </row>
    <row r="1526" spans="1:9">
      <c r="A1526" s="359">
        <v>34007</v>
      </c>
      <c r="B1526" s="359" t="s">
        <v>546</v>
      </c>
      <c r="C1526" s="360">
        <v>340076077024</v>
      </c>
      <c r="D1526" s="359">
        <v>0</v>
      </c>
      <c r="E1526" s="359">
        <v>240</v>
      </c>
      <c r="F1526" s="359">
        <v>0</v>
      </c>
      <c r="G1526" s="359">
        <v>0</v>
      </c>
      <c r="H1526" s="361">
        <v>0</v>
      </c>
      <c r="I1526" s="361">
        <v>0</v>
      </c>
    </row>
    <row r="1527" spans="1:9">
      <c r="A1527" s="359">
        <v>34007</v>
      </c>
      <c r="B1527" s="359" t="s">
        <v>546</v>
      </c>
      <c r="C1527" s="360">
        <v>340076078011</v>
      </c>
      <c r="D1527" s="359">
        <v>0</v>
      </c>
      <c r="E1527" s="359">
        <v>380</v>
      </c>
      <c r="F1527" s="359">
        <v>0</v>
      </c>
      <c r="G1527" s="359">
        <v>0</v>
      </c>
      <c r="H1527" s="361">
        <v>0</v>
      </c>
      <c r="I1527" s="361">
        <v>0</v>
      </c>
    </row>
    <row r="1528" spans="1:9">
      <c r="A1528" s="359">
        <v>34007</v>
      </c>
      <c r="B1528" s="359" t="s">
        <v>546</v>
      </c>
      <c r="C1528" s="360">
        <v>340076078012</v>
      </c>
      <c r="D1528" s="359">
        <v>0</v>
      </c>
      <c r="E1528" s="359">
        <v>85</v>
      </c>
      <c r="F1528" s="359">
        <v>0</v>
      </c>
      <c r="G1528" s="359">
        <v>0</v>
      </c>
      <c r="H1528" s="361">
        <v>0</v>
      </c>
      <c r="I1528" s="361">
        <v>0</v>
      </c>
    </row>
    <row r="1529" spans="1:9">
      <c r="A1529" s="359">
        <v>34007</v>
      </c>
      <c r="B1529" s="359" t="s">
        <v>546</v>
      </c>
      <c r="C1529" s="360">
        <v>340076078013</v>
      </c>
      <c r="D1529" s="359">
        <v>0</v>
      </c>
      <c r="E1529" s="359">
        <v>213</v>
      </c>
      <c r="F1529" s="359">
        <v>0</v>
      </c>
      <c r="G1529" s="359">
        <v>0</v>
      </c>
      <c r="H1529" s="361">
        <v>0</v>
      </c>
      <c r="I1529" s="361">
        <v>0</v>
      </c>
    </row>
    <row r="1530" spans="1:9">
      <c r="A1530" s="359">
        <v>34007</v>
      </c>
      <c r="B1530" s="359" t="s">
        <v>546</v>
      </c>
      <c r="C1530" s="360">
        <v>340076078014</v>
      </c>
      <c r="D1530" s="359">
        <v>1</v>
      </c>
      <c r="E1530" s="359">
        <v>197</v>
      </c>
      <c r="F1530" s="359">
        <v>1</v>
      </c>
      <c r="G1530" s="359">
        <v>0</v>
      </c>
      <c r="H1530" s="361">
        <v>1000</v>
      </c>
      <c r="I1530" s="361">
        <v>1000</v>
      </c>
    </row>
    <row r="1531" spans="1:9">
      <c r="A1531" s="359">
        <v>34007</v>
      </c>
      <c r="B1531" s="359" t="s">
        <v>546</v>
      </c>
      <c r="C1531" s="360">
        <v>340076078015</v>
      </c>
      <c r="D1531" s="359">
        <v>0</v>
      </c>
      <c r="E1531" s="359">
        <v>82</v>
      </c>
      <c r="F1531" s="359">
        <v>0</v>
      </c>
      <c r="G1531" s="359">
        <v>0</v>
      </c>
      <c r="H1531" s="361">
        <v>0</v>
      </c>
      <c r="I1531" s="361">
        <v>0</v>
      </c>
    </row>
    <row r="1532" spans="1:9">
      <c r="A1532" s="359">
        <v>34007</v>
      </c>
      <c r="B1532" s="359" t="s">
        <v>546</v>
      </c>
      <c r="C1532" s="360">
        <v>340076078021</v>
      </c>
      <c r="D1532" s="359">
        <v>0</v>
      </c>
      <c r="E1532" s="359">
        <v>383</v>
      </c>
      <c r="F1532" s="359">
        <v>0</v>
      </c>
      <c r="G1532" s="359">
        <v>0</v>
      </c>
      <c r="H1532" s="361">
        <v>0</v>
      </c>
      <c r="I1532" s="361">
        <v>0</v>
      </c>
    </row>
    <row r="1533" spans="1:9">
      <c r="A1533" s="359">
        <v>34007</v>
      </c>
      <c r="B1533" s="359" t="s">
        <v>546</v>
      </c>
      <c r="C1533" s="360">
        <v>340076078022</v>
      </c>
      <c r="D1533" s="359">
        <v>0</v>
      </c>
      <c r="E1533" s="359">
        <v>468</v>
      </c>
      <c r="F1533" s="359">
        <v>0</v>
      </c>
      <c r="G1533" s="359">
        <v>0</v>
      </c>
      <c r="H1533" s="361">
        <v>0</v>
      </c>
      <c r="I1533" s="361">
        <v>0</v>
      </c>
    </row>
    <row r="1534" spans="1:9">
      <c r="A1534" s="359">
        <v>34007</v>
      </c>
      <c r="B1534" s="359" t="s">
        <v>546</v>
      </c>
      <c r="C1534" s="360">
        <v>340076079001</v>
      </c>
      <c r="D1534" s="359">
        <v>0</v>
      </c>
      <c r="E1534" s="359">
        <v>229</v>
      </c>
      <c r="F1534" s="359">
        <v>0</v>
      </c>
      <c r="G1534" s="359">
        <v>0</v>
      </c>
      <c r="H1534" s="361">
        <v>0</v>
      </c>
      <c r="I1534" s="361">
        <v>0</v>
      </c>
    </row>
    <row r="1535" spans="1:9">
      <c r="A1535" s="359">
        <v>34007</v>
      </c>
      <c r="B1535" s="359" t="s">
        <v>546</v>
      </c>
      <c r="C1535" s="360">
        <v>340076079002</v>
      </c>
      <c r="D1535" s="359">
        <v>0</v>
      </c>
      <c r="E1535" s="359">
        <v>511</v>
      </c>
      <c r="F1535" s="359">
        <v>0</v>
      </c>
      <c r="G1535" s="359">
        <v>0</v>
      </c>
      <c r="H1535" s="361">
        <v>0</v>
      </c>
      <c r="I1535" s="361">
        <v>0</v>
      </c>
    </row>
    <row r="1536" spans="1:9">
      <c r="A1536" s="359">
        <v>34007</v>
      </c>
      <c r="B1536" s="359" t="s">
        <v>546</v>
      </c>
      <c r="C1536" s="360">
        <v>340076080011</v>
      </c>
      <c r="D1536" s="359">
        <v>0</v>
      </c>
      <c r="E1536" s="359">
        <v>374</v>
      </c>
      <c r="F1536" s="359">
        <v>0</v>
      </c>
      <c r="G1536" s="359">
        <v>0</v>
      </c>
      <c r="H1536" s="361">
        <v>0</v>
      </c>
      <c r="I1536" s="361">
        <v>0</v>
      </c>
    </row>
    <row r="1537" spans="1:9">
      <c r="A1537" s="359">
        <v>34007</v>
      </c>
      <c r="B1537" s="359" t="s">
        <v>546</v>
      </c>
      <c r="C1537" s="360">
        <v>340076080012</v>
      </c>
      <c r="D1537" s="359">
        <v>0</v>
      </c>
      <c r="E1537" s="359">
        <v>331</v>
      </c>
      <c r="F1537" s="359">
        <v>0</v>
      </c>
      <c r="G1537" s="359">
        <v>0</v>
      </c>
      <c r="H1537" s="361">
        <v>0</v>
      </c>
      <c r="I1537" s="361">
        <v>0</v>
      </c>
    </row>
    <row r="1538" spans="1:9">
      <c r="A1538" s="359">
        <v>34007</v>
      </c>
      <c r="B1538" s="359" t="s">
        <v>546</v>
      </c>
      <c r="C1538" s="360">
        <v>340076080013</v>
      </c>
      <c r="D1538" s="359">
        <v>0</v>
      </c>
      <c r="E1538" s="359">
        <v>252</v>
      </c>
      <c r="F1538" s="359">
        <v>0</v>
      </c>
      <c r="G1538" s="359">
        <v>0</v>
      </c>
      <c r="H1538" s="361">
        <v>0</v>
      </c>
      <c r="I1538" s="361">
        <v>0</v>
      </c>
    </row>
    <row r="1539" spans="1:9">
      <c r="A1539" s="359">
        <v>34007</v>
      </c>
      <c r="B1539" s="359" t="s">
        <v>546</v>
      </c>
      <c r="C1539" s="360">
        <v>340076082021</v>
      </c>
      <c r="D1539" s="359">
        <v>0</v>
      </c>
      <c r="E1539" s="359">
        <v>1040</v>
      </c>
      <c r="F1539" s="359">
        <v>0</v>
      </c>
      <c r="G1539" s="359">
        <v>0</v>
      </c>
      <c r="H1539" s="361">
        <v>0</v>
      </c>
      <c r="I1539" s="361">
        <v>0</v>
      </c>
    </row>
    <row r="1540" spans="1:9">
      <c r="A1540" s="359">
        <v>34007</v>
      </c>
      <c r="B1540" s="359" t="s">
        <v>546</v>
      </c>
      <c r="C1540" s="360">
        <v>340076082022</v>
      </c>
      <c r="D1540" s="359">
        <v>1</v>
      </c>
      <c r="E1540" s="359">
        <v>467</v>
      </c>
      <c r="F1540" s="359">
        <v>0</v>
      </c>
      <c r="G1540" s="359">
        <v>0</v>
      </c>
      <c r="H1540" s="361">
        <v>1000</v>
      </c>
      <c r="I1540" s="361">
        <v>1000</v>
      </c>
    </row>
    <row r="1541" spans="1:9">
      <c r="A1541" s="359">
        <v>34007</v>
      </c>
      <c r="B1541" s="359" t="s">
        <v>546</v>
      </c>
      <c r="C1541" s="360">
        <v>340076082051</v>
      </c>
      <c r="D1541" s="359">
        <v>0</v>
      </c>
      <c r="E1541" s="359">
        <v>684</v>
      </c>
      <c r="F1541" s="359">
        <v>0</v>
      </c>
      <c r="G1541" s="359">
        <v>0</v>
      </c>
      <c r="H1541" s="361">
        <v>0</v>
      </c>
      <c r="I1541" s="361">
        <v>0</v>
      </c>
    </row>
    <row r="1542" spans="1:9">
      <c r="A1542" s="359">
        <v>34007</v>
      </c>
      <c r="B1542" s="359" t="s">
        <v>546</v>
      </c>
      <c r="C1542" s="360">
        <v>340076082052</v>
      </c>
      <c r="D1542" s="359">
        <v>0</v>
      </c>
      <c r="E1542" s="359">
        <v>721</v>
      </c>
      <c r="F1542" s="359">
        <v>0</v>
      </c>
      <c r="G1542" s="359">
        <v>0</v>
      </c>
      <c r="H1542" s="361">
        <v>0</v>
      </c>
      <c r="I1542" s="361">
        <v>0</v>
      </c>
    </row>
    <row r="1543" spans="1:9">
      <c r="A1543" s="359">
        <v>34007</v>
      </c>
      <c r="B1543" s="359" t="s">
        <v>546</v>
      </c>
      <c r="C1543" s="360">
        <v>340076082061</v>
      </c>
      <c r="D1543" s="359">
        <v>1</v>
      </c>
      <c r="E1543" s="359">
        <v>557</v>
      </c>
      <c r="F1543" s="359">
        <v>0</v>
      </c>
      <c r="G1543" s="359">
        <v>0</v>
      </c>
      <c r="H1543" s="361">
        <v>3518.93</v>
      </c>
      <c r="I1543" s="361">
        <v>3518.93</v>
      </c>
    </row>
    <row r="1544" spans="1:9">
      <c r="A1544" s="359">
        <v>34007</v>
      </c>
      <c r="B1544" s="359" t="s">
        <v>546</v>
      </c>
      <c r="C1544" s="360">
        <v>340076082062</v>
      </c>
      <c r="D1544" s="359">
        <v>0</v>
      </c>
      <c r="E1544" s="359">
        <v>745</v>
      </c>
      <c r="F1544" s="359">
        <v>0</v>
      </c>
      <c r="G1544" s="359">
        <v>0</v>
      </c>
      <c r="H1544" s="361">
        <v>0</v>
      </c>
      <c r="I1544" s="361">
        <v>0</v>
      </c>
    </row>
    <row r="1545" spans="1:9">
      <c r="A1545" s="359">
        <v>34007</v>
      </c>
      <c r="B1545" s="359" t="s">
        <v>546</v>
      </c>
      <c r="C1545" s="360">
        <v>340076082091</v>
      </c>
      <c r="D1545" s="359">
        <v>1</v>
      </c>
      <c r="E1545" s="359">
        <v>136</v>
      </c>
      <c r="F1545" s="359">
        <v>1</v>
      </c>
      <c r="G1545" s="359">
        <v>0</v>
      </c>
      <c r="H1545" s="361">
        <v>1000</v>
      </c>
      <c r="I1545" s="361">
        <v>1000</v>
      </c>
    </row>
    <row r="1546" spans="1:9">
      <c r="A1546" s="359">
        <v>34007</v>
      </c>
      <c r="B1546" s="359" t="s">
        <v>546</v>
      </c>
      <c r="C1546" s="360">
        <v>340076082092</v>
      </c>
      <c r="D1546" s="359">
        <v>2</v>
      </c>
      <c r="E1546" s="359">
        <v>713</v>
      </c>
      <c r="F1546" s="359">
        <v>0</v>
      </c>
      <c r="G1546" s="359">
        <v>0</v>
      </c>
      <c r="H1546" s="361">
        <v>7648.99</v>
      </c>
      <c r="I1546" s="361">
        <v>15297.98</v>
      </c>
    </row>
    <row r="1547" spans="1:9">
      <c r="A1547" s="359">
        <v>34007</v>
      </c>
      <c r="B1547" s="359" t="s">
        <v>546</v>
      </c>
      <c r="C1547" s="360">
        <v>340076082101</v>
      </c>
      <c r="D1547" s="359">
        <v>0</v>
      </c>
      <c r="E1547" s="359">
        <v>442</v>
      </c>
      <c r="F1547" s="359">
        <v>0</v>
      </c>
      <c r="G1547" s="359">
        <v>0</v>
      </c>
      <c r="H1547" s="361">
        <v>0</v>
      </c>
      <c r="I1547" s="361">
        <v>0</v>
      </c>
    </row>
    <row r="1548" spans="1:9">
      <c r="A1548" s="359">
        <v>34007</v>
      </c>
      <c r="B1548" s="359" t="s">
        <v>546</v>
      </c>
      <c r="C1548" s="360">
        <v>340076082102</v>
      </c>
      <c r="D1548" s="359">
        <v>3</v>
      </c>
      <c r="E1548" s="359">
        <v>209</v>
      </c>
      <c r="F1548" s="359">
        <v>1</v>
      </c>
      <c r="G1548" s="359">
        <v>0</v>
      </c>
      <c r="H1548" s="361">
        <v>5812.62</v>
      </c>
      <c r="I1548" s="361">
        <v>17437.86</v>
      </c>
    </row>
    <row r="1549" spans="1:9">
      <c r="A1549" s="359">
        <v>34007</v>
      </c>
      <c r="B1549" s="359" t="s">
        <v>546</v>
      </c>
      <c r="C1549" s="360">
        <v>340076082111</v>
      </c>
      <c r="D1549" s="359">
        <v>0</v>
      </c>
      <c r="E1549" s="359">
        <v>786</v>
      </c>
      <c r="F1549" s="359">
        <v>0</v>
      </c>
      <c r="G1549" s="359">
        <v>0</v>
      </c>
      <c r="H1549" s="361">
        <v>0</v>
      </c>
      <c r="I1549" s="361">
        <v>0</v>
      </c>
    </row>
    <row r="1550" spans="1:9">
      <c r="A1550" s="359">
        <v>34007</v>
      </c>
      <c r="B1550" s="359" t="s">
        <v>546</v>
      </c>
      <c r="C1550" s="360">
        <v>340076082112</v>
      </c>
      <c r="D1550" s="359">
        <v>0</v>
      </c>
      <c r="E1550" s="359">
        <v>52</v>
      </c>
      <c r="F1550" s="359">
        <v>0</v>
      </c>
      <c r="G1550" s="359">
        <v>0</v>
      </c>
      <c r="H1550" s="361">
        <v>0</v>
      </c>
      <c r="I1550" s="361">
        <v>0</v>
      </c>
    </row>
    <row r="1551" spans="1:9">
      <c r="A1551" s="359">
        <v>34007</v>
      </c>
      <c r="B1551" s="359" t="s">
        <v>546</v>
      </c>
      <c r="C1551" s="360">
        <v>340076082113</v>
      </c>
      <c r="D1551" s="359">
        <v>3</v>
      </c>
      <c r="E1551" s="359">
        <v>816</v>
      </c>
      <c r="F1551" s="359">
        <v>0</v>
      </c>
      <c r="G1551" s="359">
        <v>0</v>
      </c>
      <c r="H1551" s="361">
        <v>8803.2800000000007</v>
      </c>
      <c r="I1551" s="361">
        <v>26409.84</v>
      </c>
    </row>
    <row r="1552" spans="1:9">
      <c r="A1552" s="359">
        <v>34007</v>
      </c>
      <c r="B1552" s="359" t="s">
        <v>546</v>
      </c>
      <c r="C1552" s="360">
        <v>340076083021</v>
      </c>
      <c r="D1552" s="359">
        <v>0</v>
      </c>
      <c r="E1552" s="359">
        <v>491</v>
      </c>
      <c r="F1552" s="359">
        <v>0</v>
      </c>
      <c r="G1552" s="359">
        <v>0</v>
      </c>
      <c r="H1552" s="361">
        <v>0</v>
      </c>
      <c r="I1552" s="361">
        <v>0</v>
      </c>
    </row>
    <row r="1553" spans="1:9">
      <c r="A1553" s="359">
        <v>34007</v>
      </c>
      <c r="B1553" s="359" t="s">
        <v>546</v>
      </c>
      <c r="C1553" s="360">
        <v>340076083022</v>
      </c>
      <c r="D1553" s="359">
        <v>4</v>
      </c>
      <c r="E1553" s="359">
        <v>498</v>
      </c>
      <c r="F1553" s="359">
        <v>1</v>
      </c>
      <c r="G1553" s="359">
        <v>0</v>
      </c>
      <c r="H1553" s="361">
        <v>982.19</v>
      </c>
      <c r="I1553" s="361">
        <v>3928.76</v>
      </c>
    </row>
    <row r="1554" spans="1:9">
      <c r="A1554" s="359">
        <v>34007</v>
      </c>
      <c r="B1554" s="359" t="s">
        <v>546</v>
      </c>
      <c r="C1554" s="360">
        <v>340076083023</v>
      </c>
      <c r="D1554" s="359">
        <v>0</v>
      </c>
      <c r="E1554" s="359">
        <v>253</v>
      </c>
      <c r="F1554" s="359">
        <v>0</v>
      </c>
      <c r="G1554" s="359">
        <v>0</v>
      </c>
      <c r="H1554" s="361">
        <v>0</v>
      </c>
      <c r="I1554" s="361">
        <v>0</v>
      </c>
    </row>
    <row r="1555" spans="1:9">
      <c r="A1555" s="359">
        <v>34007</v>
      </c>
      <c r="B1555" s="359" t="s">
        <v>546</v>
      </c>
      <c r="C1555" s="360">
        <v>340076083031</v>
      </c>
      <c r="D1555" s="359">
        <v>0</v>
      </c>
      <c r="E1555" s="359">
        <v>562</v>
      </c>
      <c r="F1555" s="359">
        <v>0</v>
      </c>
      <c r="G1555" s="359">
        <v>0</v>
      </c>
      <c r="H1555" s="361">
        <v>0</v>
      </c>
      <c r="I1555" s="361">
        <v>0</v>
      </c>
    </row>
    <row r="1556" spans="1:9">
      <c r="A1556" s="359">
        <v>34007</v>
      </c>
      <c r="B1556" s="359" t="s">
        <v>546</v>
      </c>
      <c r="C1556" s="360">
        <v>340076083032</v>
      </c>
      <c r="D1556" s="359">
        <v>3</v>
      </c>
      <c r="E1556" s="359">
        <v>484</v>
      </c>
      <c r="F1556" s="359">
        <v>1</v>
      </c>
      <c r="G1556" s="359">
        <v>0</v>
      </c>
      <c r="H1556" s="361">
        <v>1000</v>
      </c>
      <c r="I1556" s="361">
        <v>3000</v>
      </c>
    </row>
    <row r="1557" spans="1:9">
      <c r="A1557" s="359">
        <v>34007</v>
      </c>
      <c r="B1557" s="359" t="s">
        <v>546</v>
      </c>
      <c r="C1557" s="360">
        <v>340076083041</v>
      </c>
      <c r="D1557" s="359">
        <v>1</v>
      </c>
      <c r="E1557" s="359">
        <v>717</v>
      </c>
      <c r="F1557" s="359">
        <v>0</v>
      </c>
      <c r="G1557" s="359">
        <v>0</v>
      </c>
      <c r="H1557" s="361">
        <v>10948.05</v>
      </c>
      <c r="I1557" s="361">
        <v>10948.05</v>
      </c>
    </row>
    <row r="1558" spans="1:9">
      <c r="A1558" s="359">
        <v>34007</v>
      </c>
      <c r="B1558" s="359" t="s">
        <v>546</v>
      </c>
      <c r="C1558" s="360">
        <v>340076083042</v>
      </c>
      <c r="D1558" s="359">
        <v>0</v>
      </c>
      <c r="E1558" s="359">
        <v>343</v>
      </c>
      <c r="F1558" s="359">
        <v>0</v>
      </c>
      <c r="G1558" s="359">
        <v>0</v>
      </c>
      <c r="H1558" s="361">
        <v>0</v>
      </c>
      <c r="I1558" s="361">
        <v>0</v>
      </c>
    </row>
    <row r="1559" spans="1:9">
      <c r="A1559" s="359">
        <v>34007</v>
      </c>
      <c r="B1559" s="359" t="s">
        <v>546</v>
      </c>
      <c r="C1559" s="360">
        <v>340076083043</v>
      </c>
      <c r="D1559" s="359">
        <v>1</v>
      </c>
      <c r="E1559" s="359">
        <v>810</v>
      </c>
      <c r="F1559" s="359">
        <v>0</v>
      </c>
      <c r="G1559" s="359">
        <v>0</v>
      </c>
      <c r="H1559" s="361">
        <v>808.64</v>
      </c>
      <c r="I1559" s="361">
        <v>808.64</v>
      </c>
    </row>
    <row r="1560" spans="1:9">
      <c r="A1560" s="359">
        <v>34007</v>
      </c>
      <c r="B1560" s="359" t="s">
        <v>546</v>
      </c>
      <c r="C1560" s="360">
        <v>340076084011</v>
      </c>
      <c r="D1560" s="359">
        <v>0</v>
      </c>
      <c r="E1560" s="359">
        <v>519</v>
      </c>
      <c r="F1560" s="359">
        <v>0</v>
      </c>
      <c r="G1560" s="359">
        <v>0</v>
      </c>
      <c r="H1560" s="361">
        <v>0</v>
      </c>
      <c r="I1560" s="361">
        <v>0</v>
      </c>
    </row>
    <row r="1561" spans="1:9">
      <c r="A1561" s="359">
        <v>34007</v>
      </c>
      <c r="B1561" s="359" t="s">
        <v>546</v>
      </c>
      <c r="C1561" s="360">
        <v>340076084012</v>
      </c>
      <c r="D1561" s="359">
        <v>0</v>
      </c>
      <c r="E1561" s="359">
        <v>612</v>
      </c>
      <c r="F1561" s="359">
        <v>0</v>
      </c>
      <c r="G1561" s="359">
        <v>0</v>
      </c>
      <c r="H1561" s="361">
        <v>0</v>
      </c>
      <c r="I1561" s="361">
        <v>0</v>
      </c>
    </row>
    <row r="1562" spans="1:9">
      <c r="A1562" s="359">
        <v>34007</v>
      </c>
      <c r="B1562" s="359" t="s">
        <v>546</v>
      </c>
      <c r="C1562" s="360">
        <v>340076084013</v>
      </c>
      <c r="D1562" s="359">
        <v>0</v>
      </c>
      <c r="E1562" s="359">
        <v>284</v>
      </c>
      <c r="F1562" s="359">
        <v>0</v>
      </c>
      <c r="G1562" s="359">
        <v>0</v>
      </c>
      <c r="H1562" s="361">
        <v>0</v>
      </c>
      <c r="I1562" s="361">
        <v>0</v>
      </c>
    </row>
    <row r="1563" spans="1:9">
      <c r="A1563" s="359">
        <v>34007</v>
      </c>
      <c r="B1563" s="359" t="s">
        <v>546</v>
      </c>
      <c r="C1563" s="360">
        <v>340076084021</v>
      </c>
      <c r="D1563" s="359">
        <v>2</v>
      </c>
      <c r="E1563" s="359">
        <v>764</v>
      </c>
      <c r="F1563" s="359">
        <v>0</v>
      </c>
      <c r="G1563" s="359">
        <v>0</v>
      </c>
      <c r="H1563" s="361">
        <v>8263.2099999999991</v>
      </c>
      <c r="I1563" s="361">
        <v>16526.419999999998</v>
      </c>
    </row>
    <row r="1564" spans="1:9">
      <c r="A1564" s="359">
        <v>34007</v>
      </c>
      <c r="B1564" s="359" t="s">
        <v>546</v>
      </c>
      <c r="C1564" s="360">
        <v>340076084022</v>
      </c>
      <c r="D1564" s="359">
        <v>2</v>
      </c>
      <c r="E1564" s="359">
        <v>726</v>
      </c>
      <c r="F1564" s="359">
        <v>0</v>
      </c>
      <c r="G1564" s="359">
        <v>0</v>
      </c>
      <c r="H1564" s="361">
        <v>1000</v>
      </c>
      <c r="I1564" s="361">
        <v>2000</v>
      </c>
    </row>
    <row r="1565" spans="1:9">
      <c r="A1565" s="359">
        <v>34007</v>
      </c>
      <c r="B1565" s="359" t="s">
        <v>546</v>
      </c>
      <c r="C1565" s="360">
        <v>340076084031</v>
      </c>
      <c r="D1565" s="359">
        <v>9</v>
      </c>
      <c r="E1565" s="359">
        <v>927</v>
      </c>
      <c r="F1565" s="359">
        <v>1</v>
      </c>
      <c r="G1565" s="359">
        <v>0</v>
      </c>
      <c r="H1565" s="361">
        <v>4774.6899999999996</v>
      </c>
      <c r="I1565" s="361">
        <v>42972.21</v>
      </c>
    </row>
    <row r="1566" spans="1:9">
      <c r="A1566" s="359">
        <v>34007</v>
      </c>
      <c r="B1566" s="359" t="s">
        <v>546</v>
      </c>
      <c r="C1566" s="360">
        <v>340076084032</v>
      </c>
      <c r="D1566" s="359">
        <v>1</v>
      </c>
      <c r="E1566" s="359">
        <v>517</v>
      </c>
      <c r="F1566" s="359">
        <v>0</v>
      </c>
      <c r="G1566" s="359">
        <v>0</v>
      </c>
      <c r="H1566" s="361">
        <v>8263.2099999999991</v>
      </c>
      <c r="I1566" s="361">
        <v>8263.2099999999991</v>
      </c>
    </row>
    <row r="1567" spans="1:9">
      <c r="A1567" s="359">
        <v>34007</v>
      </c>
      <c r="B1567" s="359" t="s">
        <v>546</v>
      </c>
      <c r="C1567" s="360">
        <v>340076084033</v>
      </c>
      <c r="D1567" s="359">
        <v>0</v>
      </c>
      <c r="E1567" s="359">
        <v>362</v>
      </c>
      <c r="F1567" s="359">
        <v>0</v>
      </c>
      <c r="G1567" s="359">
        <v>0</v>
      </c>
      <c r="H1567" s="361">
        <v>0</v>
      </c>
      <c r="I1567" s="361">
        <v>0</v>
      </c>
    </row>
    <row r="1568" spans="1:9">
      <c r="A1568" s="359">
        <v>34007</v>
      </c>
      <c r="B1568" s="359" t="s">
        <v>546</v>
      </c>
      <c r="C1568" s="360">
        <v>340076084034</v>
      </c>
      <c r="D1568" s="359">
        <v>0</v>
      </c>
      <c r="E1568" s="359">
        <v>661</v>
      </c>
      <c r="F1568" s="359">
        <v>0</v>
      </c>
      <c r="G1568" s="359">
        <v>0</v>
      </c>
      <c r="H1568" s="361">
        <v>0</v>
      </c>
      <c r="I1568" s="361">
        <v>0</v>
      </c>
    </row>
    <row r="1569" spans="1:9">
      <c r="A1569" s="359">
        <v>34007</v>
      </c>
      <c r="B1569" s="359" t="s">
        <v>546</v>
      </c>
      <c r="C1569" s="360">
        <v>340076084041</v>
      </c>
      <c r="D1569" s="359">
        <v>1</v>
      </c>
      <c r="E1569" s="359">
        <v>767</v>
      </c>
      <c r="F1569" s="359">
        <v>0</v>
      </c>
      <c r="G1569" s="359">
        <v>0</v>
      </c>
      <c r="H1569" s="361">
        <v>1000</v>
      </c>
      <c r="I1569" s="361">
        <v>1000</v>
      </c>
    </row>
    <row r="1570" spans="1:9">
      <c r="A1570" s="359">
        <v>34007</v>
      </c>
      <c r="B1570" s="359" t="s">
        <v>546</v>
      </c>
      <c r="C1570" s="360">
        <v>340076084042</v>
      </c>
      <c r="D1570" s="359">
        <v>0</v>
      </c>
      <c r="E1570" s="359">
        <v>670</v>
      </c>
      <c r="F1570" s="359">
        <v>0</v>
      </c>
      <c r="G1570" s="359">
        <v>0</v>
      </c>
      <c r="H1570" s="361">
        <v>0</v>
      </c>
      <c r="I1570" s="361">
        <v>0</v>
      </c>
    </row>
    <row r="1571" spans="1:9">
      <c r="A1571" s="359">
        <v>34007</v>
      </c>
      <c r="B1571" s="359" t="s">
        <v>546</v>
      </c>
      <c r="C1571" s="360">
        <v>340076084043</v>
      </c>
      <c r="D1571" s="359">
        <v>2</v>
      </c>
      <c r="E1571" s="359">
        <v>660</v>
      </c>
      <c r="F1571" s="359">
        <v>0</v>
      </c>
      <c r="G1571" s="359">
        <v>0</v>
      </c>
      <c r="H1571" s="361">
        <v>859.59</v>
      </c>
      <c r="I1571" s="361">
        <v>1719.18</v>
      </c>
    </row>
    <row r="1572" spans="1:9">
      <c r="A1572" s="359">
        <v>34007</v>
      </c>
      <c r="B1572" s="359" t="s">
        <v>546</v>
      </c>
      <c r="C1572" s="360">
        <v>340076085031</v>
      </c>
      <c r="D1572" s="359">
        <v>1</v>
      </c>
      <c r="E1572" s="359">
        <v>346</v>
      </c>
      <c r="F1572" s="359">
        <v>0</v>
      </c>
      <c r="G1572" s="359">
        <v>0</v>
      </c>
      <c r="H1572" s="361">
        <v>889.08</v>
      </c>
      <c r="I1572" s="361">
        <v>889.08</v>
      </c>
    </row>
    <row r="1573" spans="1:9">
      <c r="A1573" s="359">
        <v>34007</v>
      </c>
      <c r="B1573" s="359" t="s">
        <v>546</v>
      </c>
      <c r="C1573" s="360">
        <v>340076085032</v>
      </c>
      <c r="D1573" s="359">
        <v>0</v>
      </c>
      <c r="E1573" s="359">
        <v>223</v>
      </c>
      <c r="F1573" s="359">
        <v>0</v>
      </c>
      <c r="G1573" s="359">
        <v>0</v>
      </c>
      <c r="H1573" s="361">
        <v>0</v>
      </c>
      <c r="I1573" s="361">
        <v>0</v>
      </c>
    </row>
    <row r="1574" spans="1:9">
      <c r="A1574" s="359">
        <v>34007</v>
      </c>
      <c r="B1574" s="359" t="s">
        <v>546</v>
      </c>
      <c r="C1574" s="360">
        <v>340076085041</v>
      </c>
      <c r="D1574" s="359">
        <v>0</v>
      </c>
      <c r="E1574" s="359">
        <v>280</v>
      </c>
      <c r="F1574" s="359">
        <v>0</v>
      </c>
      <c r="G1574" s="359">
        <v>0</v>
      </c>
      <c r="H1574" s="361">
        <v>0</v>
      </c>
      <c r="I1574" s="361">
        <v>0</v>
      </c>
    </row>
    <row r="1575" spans="1:9">
      <c r="A1575" s="359">
        <v>34007</v>
      </c>
      <c r="B1575" s="359" t="s">
        <v>546</v>
      </c>
      <c r="C1575" s="360">
        <v>340076085042</v>
      </c>
      <c r="D1575" s="359">
        <v>29</v>
      </c>
      <c r="E1575" s="359">
        <v>53</v>
      </c>
      <c r="F1575" s="359">
        <v>55</v>
      </c>
      <c r="G1575" s="359">
        <v>0</v>
      </c>
      <c r="H1575" s="361">
        <v>26542.43</v>
      </c>
      <c r="I1575" s="361">
        <v>769730.47</v>
      </c>
    </row>
    <row r="1576" spans="1:9">
      <c r="A1576" s="359">
        <v>34007</v>
      </c>
      <c r="B1576" s="359" t="s">
        <v>546</v>
      </c>
      <c r="C1576" s="360">
        <v>340076085043</v>
      </c>
      <c r="D1576" s="359">
        <v>0</v>
      </c>
      <c r="E1576" s="359">
        <v>319</v>
      </c>
      <c r="F1576" s="359">
        <v>0</v>
      </c>
      <c r="G1576" s="359">
        <v>0</v>
      </c>
      <c r="H1576" s="361">
        <v>0</v>
      </c>
      <c r="I1576" s="361">
        <v>0</v>
      </c>
    </row>
    <row r="1577" spans="1:9">
      <c r="A1577" s="359">
        <v>34007</v>
      </c>
      <c r="B1577" s="359" t="s">
        <v>546</v>
      </c>
      <c r="C1577" s="360">
        <v>340076086001</v>
      </c>
      <c r="D1577" s="359">
        <v>0</v>
      </c>
      <c r="E1577" s="359">
        <v>475</v>
      </c>
      <c r="F1577" s="359">
        <v>0</v>
      </c>
      <c r="G1577" s="359">
        <v>0</v>
      </c>
      <c r="H1577" s="361">
        <v>0</v>
      </c>
      <c r="I1577" s="361">
        <v>0</v>
      </c>
    </row>
    <row r="1578" spans="1:9">
      <c r="A1578" s="359">
        <v>34007</v>
      </c>
      <c r="B1578" s="359" t="s">
        <v>546</v>
      </c>
      <c r="C1578" s="360">
        <v>340076086002</v>
      </c>
      <c r="D1578" s="359">
        <v>3</v>
      </c>
      <c r="E1578" s="359">
        <v>715</v>
      </c>
      <c r="F1578" s="359">
        <v>0</v>
      </c>
      <c r="G1578" s="359">
        <v>0</v>
      </c>
      <c r="H1578" s="361">
        <v>4533.79</v>
      </c>
      <c r="I1578" s="361">
        <v>13601.37</v>
      </c>
    </row>
    <row r="1579" spans="1:9">
      <c r="A1579" s="359">
        <v>34007</v>
      </c>
      <c r="B1579" s="359" t="s">
        <v>546</v>
      </c>
      <c r="C1579" s="360">
        <v>340076086003</v>
      </c>
      <c r="D1579" s="359">
        <v>0</v>
      </c>
      <c r="E1579" s="359">
        <v>448</v>
      </c>
      <c r="F1579" s="359">
        <v>0</v>
      </c>
      <c r="G1579" s="359">
        <v>0</v>
      </c>
      <c r="H1579" s="361">
        <v>0</v>
      </c>
      <c r="I1579" s="361">
        <v>0</v>
      </c>
    </row>
    <row r="1580" spans="1:9">
      <c r="A1580" s="359">
        <v>34007</v>
      </c>
      <c r="B1580" s="359" t="s">
        <v>546</v>
      </c>
      <c r="C1580" s="360">
        <v>340076087001</v>
      </c>
      <c r="D1580" s="359">
        <v>11</v>
      </c>
      <c r="E1580" s="359">
        <v>643</v>
      </c>
      <c r="F1580" s="359">
        <v>2</v>
      </c>
      <c r="G1580" s="359">
        <v>0</v>
      </c>
      <c r="H1580" s="361">
        <v>11859.64</v>
      </c>
      <c r="I1580" s="361">
        <v>130456.04</v>
      </c>
    </row>
    <row r="1581" spans="1:9">
      <c r="A1581" s="359">
        <v>34007</v>
      </c>
      <c r="B1581" s="359" t="s">
        <v>546</v>
      </c>
      <c r="C1581" s="360">
        <v>340076087002</v>
      </c>
      <c r="D1581" s="359">
        <v>0</v>
      </c>
      <c r="E1581" s="359">
        <v>745</v>
      </c>
      <c r="F1581" s="359">
        <v>0</v>
      </c>
      <c r="G1581" s="359">
        <v>0</v>
      </c>
      <c r="H1581" s="361">
        <v>0</v>
      </c>
      <c r="I1581" s="361">
        <v>0</v>
      </c>
    </row>
    <row r="1582" spans="1:9">
      <c r="A1582" s="359">
        <v>34007</v>
      </c>
      <c r="B1582" s="359" t="s">
        <v>546</v>
      </c>
      <c r="C1582" s="360">
        <v>340076087003</v>
      </c>
      <c r="D1582" s="359">
        <v>0</v>
      </c>
      <c r="E1582" s="359">
        <v>488</v>
      </c>
      <c r="F1582" s="359">
        <v>0</v>
      </c>
      <c r="G1582" s="359">
        <v>0</v>
      </c>
      <c r="H1582" s="361">
        <v>0</v>
      </c>
      <c r="I1582" s="361">
        <v>0</v>
      </c>
    </row>
    <row r="1583" spans="1:9">
      <c r="A1583" s="359">
        <v>34007</v>
      </c>
      <c r="B1583" s="359" t="s">
        <v>546</v>
      </c>
      <c r="C1583" s="360">
        <v>340076087004</v>
      </c>
      <c r="D1583" s="359">
        <v>0</v>
      </c>
      <c r="E1583" s="359">
        <v>937</v>
      </c>
      <c r="F1583" s="359">
        <v>0</v>
      </c>
      <c r="G1583" s="359">
        <v>0</v>
      </c>
      <c r="H1583" s="361">
        <v>0</v>
      </c>
      <c r="I1583" s="361">
        <v>0</v>
      </c>
    </row>
    <row r="1584" spans="1:9">
      <c r="A1584" s="359">
        <v>34007</v>
      </c>
      <c r="B1584" s="359" t="s">
        <v>546</v>
      </c>
      <c r="C1584" s="360">
        <v>340076088001</v>
      </c>
      <c r="D1584" s="359">
        <v>0</v>
      </c>
      <c r="E1584" s="359">
        <v>347</v>
      </c>
      <c r="F1584" s="359">
        <v>0</v>
      </c>
      <c r="G1584" s="359">
        <v>0</v>
      </c>
      <c r="H1584" s="361">
        <v>0</v>
      </c>
      <c r="I1584" s="361">
        <v>0</v>
      </c>
    </row>
    <row r="1585" spans="1:9">
      <c r="A1585" s="359">
        <v>34007</v>
      </c>
      <c r="B1585" s="359" t="s">
        <v>546</v>
      </c>
      <c r="C1585" s="360">
        <v>340076088002</v>
      </c>
      <c r="D1585" s="359">
        <v>3</v>
      </c>
      <c r="E1585" s="359">
        <v>968</v>
      </c>
      <c r="F1585" s="359">
        <v>0</v>
      </c>
      <c r="G1585" s="359">
        <v>0</v>
      </c>
      <c r="H1585" s="361">
        <v>7612.05</v>
      </c>
      <c r="I1585" s="361">
        <v>22836.15</v>
      </c>
    </row>
    <row r="1586" spans="1:9">
      <c r="A1586" s="359">
        <v>34007</v>
      </c>
      <c r="B1586" s="359" t="s">
        <v>546</v>
      </c>
      <c r="C1586" s="360">
        <v>340076088003</v>
      </c>
      <c r="D1586" s="359">
        <v>1</v>
      </c>
      <c r="E1586" s="359">
        <v>660</v>
      </c>
      <c r="F1586" s="359">
        <v>0</v>
      </c>
      <c r="G1586" s="359">
        <v>0</v>
      </c>
      <c r="H1586" s="361">
        <v>8263.2099999999991</v>
      </c>
      <c r="I1586" s="361">
        <v>8263.2099999999991</v>
      </c>
    </row>
    <row r="1587" spans="1:9">
      <c r="A1587" s="359">
        <v>34007</v>
      </c>
      <c r="B1587" s="359" t="s">
        <v>546</v>
      </c>
      <c r="C1587" s="360">
        <v>340076088004</v>
      </c>
      <c r="D1587" s="359">
        <v>1</v>
      </c>
      <c r="E1587" s="359">
        <v>382</v>
      </c>
      <c r="F1587" s="359">
        <v>0</v>
      </c>
      <c r="G1587" s="359">
        <v>0</v>
      </c>
      <c r="H1587" s="361">
        <v>2680.22</v>
      </c>
      <c r="I1587" s="361">
        <v>2680.22</v>
      </c>
    </row>
    <row r="1588" spans="1:9">
      <c r="A1588" s="359">
        <v>34007</v>
      </c>
      <c r="B1588" s="359" t="s">
        <v>546</v>
      </c>
      <c r="C1588" s="360">
        <v>340076089011</v>
      </c>
      <c r="D1588" s="359">
        <v>2</v>
      </c>
      <c r="E1588" s="359">
        <v>1061</v>
      </c>
      <c r="F1588" s="359">
        <v>0</v>
      </c>
      <c r="G1588" s="359">
        <v>0</v>
      </c>
      <c r="H1588" s="361">
        <v>1000</v>
      </c>
      <c r="I1588" s="361">
        <v>2000</v>
      </c>
    </row>
    <row r="1589" spans="1:9">
      <c r="A1589" s="359">
        <v>34007</v>
      </c>
      <c r="B1589" s="359" t="s">
        <v>546</v>
      </c>
      <c r="C1589" s="360">
        <v>340076089012</v>
      </c>
      <c r="D1589" s="359">
        <v>1</v>
      </c>
      <c r="E1589" s="359">
        <v>521</v>
      </c>
      <c r="F1589" s="359">
        <v>0</v>
      </c>
      <c r="G1589" s="359">
        <v>0</v>
      </c>
      <c r="H1589" s="361">
        <v>6824.78</v>
      </c>
      <c r="I1589" s="361">
        <v>6824.78</v>
      </c>
    </row>
    <row r="1590" spans="1:9">
      <c r="A1590" s="359">
        <v>34007</v>
      </c>
      <c r="B1590" s="359" t="s">
        <v>546</v>
      </c>
      <c r="C1590" s="360">
        <v>340076089013</v>
      </c>
      <c r="D1590" s="359">
        <v>0</v>
      </c>
      <c r="E1590" s="359">
        <v>643</v>
      </c>
      <c r="F1590" s="359">
        <v>0</v>
      </c>
      <c r="G1590" s="359">
        <v>1</v>
      </c>
      <c r="H1590" s="361">
        <v>0</v>
      </c>
      <c r="I1590" s="361">
        <v>0</v>
      </c>
    </row>
    <row r="1591" spans="1:9">
      <c r="A1591" s="359">
        <v>34007</v>
      </c>
      <c r="B1591" s="359" t="s">
        <v>546</v>
      </c>
      <c r="C1591" s="360">
        <v>340076089031</v>
      </c>
      <c r="D1591" s="359">
        <v>1</v>
      </c>
      <c r="E1591" s="359">
        <v>309</v>
      </c>
      <c r="F1591" s="359">
        <v>0</v>
      </c>
      <c r="G1591" s="359">
        <v>0</v>
      </c>
      <c r="H1591" s="361">
        <v>8263.2099999999991</v>
      </c>
      <c r="I1591" s="361">
        <v>8263.2099999999991</v>
      </c>
    </row>
    <row r="1592" spans="1:9">
      <c r="A1592" s="359">
        <v>34007</v>
      </c>
      <c r="B1592" s="359" t="s">
        <v>546</v>
      </c>
      <c r="C1592" s="360">
        <v>340076089032</v>
      </c>
      <c r="D1592" s="359">
        <v>3</v>
      </c>
      <c r="E1592" s="359">
        <v>495</v>
      </c>
      <c r="F1592" s="359">
        <v>1</v>
      </c>
      <c r="G1592" s="359">
        <v>0</v>
      </c>
      <c r="H1592" s="361">
        <v>5003.96</v>
      </c>
      <c r="I1592" s="361">
        <v>15011.88</v>
      </c>
    </row>
    <row r="1593" spans="1:9">
      <c r="A1593" s="359">
        <v>34007</v>
      </c>
      <c r="B1593" s="359" t="s">
        <v>546</v>
      </c>
      <c r="C1593" s="360">
        <v>340076089033</v>
      </c>
      <c r="D1593" s="359">
        <v>0</v>
      </c>
      <c r="E1593" s="359">
        <v>398</v>
      </c>
      <c r="F1593" s="359">
        <v>0</v>
      </c>
      <c r="G1593" s="359">
        <v>0</v>
      </c>
      <c r="H1593" s="361">
        <v>0</v>
      </c>
      <c r="I1593" s="361">
        <v>0</v>
      </c>
    </row>
    <row r="1594" spans="1:9">
      <c r="A1594" s="359">
        <v>34007</v>
      </c>
      <c r="B1594" s="359" t="s">
        <v>546</v>
      </c>
      <c r="C1594" s="360">
        <v>340076089042</v>
      </c>
      <c r="D1594" s="359">
        <v>29</v>
      </c>
      <c r="E1594" s="359">
        <v>578</v>
      </c>
      <c r="F1594" s="359">
        <v>5</v>
      </c>
      <c r="G1594" s="359">
        <v>8</v>
      </c>
      <c r="H1594" s="361">
        <v>4840.1400000000003</v>
      </c>
      <c r="I1594" s="361">
        <v>140364.06</v>
      </c>
    </row>
    <row r="1595" spans="1:9">
      <c r="A1595" s="359">
        <v>34007</v>
      </c>
      <c r="B1595" s="359" t="s">
        <v>546</v>
      </c>
      <c r="C1595" s="360">
        <v>340076090001</v>
      </c>
      <c r="D1595" s="359">
        <v>0</v>
      </c>
      <c r="E1595" s="359">
        <v>307</v>
      </c>
      <c r="F1595" s="359">
        <v>0</v>
      </c>
      <c r="G1595" s="359">
        <v>0</v>
      </c>
      <c r="H1595" s="361">
        <v>0</v>
      </c>
      <c r="I1595" s="361">
        <v>0</v>
      </c>
    </row>
    <row r="1596" spans="1:9">
      <c r="A1596" s="359">
        <v>34007</v>
      </c>
      <c r="B1596" s="359" t="s">
        <v>546</v>
      </c>
      <c r="C1596" s="360">
        <v>340076090002</v>
      </c>
      <c r="D1596" s="359">
        <v>2</v>
      </c>
      <c r="E1596" s="359">
        <v>331</v>
      </c>
      <c r="F1596" s="359">
        <v>1</v>
      </c>
      <c r="G1596" s="359">
        <v>0</v>
      </c>
      <c r="H1596" s="361">
        <v>1644.76</v>
      </c>
      <c r="I1596" s="361">
        <v>3289.52</v>
      </c>
    </row>
    <row r="1597" spans="1:9">
      <c r="A1597" s="359">
        <v>34007</v>
      </c>
      <c r="B1597" s="359" t="s">
        <v>546</v>
      </c>
      <c r="C1597" s="360">
        <v>340076091031</v>
      </c>
      <c r="D1597" s="359">
        <v>3</v>
      </c>
      <c r="E1597" s="359">
        <v>504</v>
      </c>
      <c r="F1597" s="359">
        <v>1</v>
      </c>
      <c r="G1597" s="359">
        <v>0</v>
      </c>
      <c r="H1597" s="361">
        <v>1000</v>
      </c>
      <c r="I1597" s="361">
        <v>3000</v>
      </c>
    </row>
    <row r="1598" spans="1:9">
      <c r="A1598" s="359">
        <v>34007</v>
      </c>
      <c r="B1598" s="359" t="s">
        <v>546</v>
      </c>
      <c r="C1598" s="360">
        <v>340076091032</v>
      </c>
      <c r="D1598" s="359">
        <v>5</v>
      </c>
      <c r="E1598" s="359">
        <v>743</v>
      </c>
      <c r="F1598" s="359">
        <v>1</v>
      </c>
      <c r="G1598" s="359">
        <v>0</v>
      </c>
      <c r="H1598" s="361">
        <v>2606.5300000000002</v>
      </c>
      <c r="I1598" s="361">
        <v>13032.65</v>
      </c>
    </row>
    <row r="1599" spans="1:9">
      <c r="A1599" s="359">
        <v>34007</v>
      </c>
      <c r="B1599" s="359" t="s">
        <v>546</v>
      </c>
      <c r="C1599" s="360">
        <v>340076091033</v>
      </c>
      <c r="D1599" s="359">
        <v>5</v>
      </c>
      <c r="E1599" s="359">
        <v>798</v>
      </c>
      <c r="F1599" s="359">
        <v>1</v>
      </c>
      <c r="G1599" s="359">
        <v>0</v>
      </c>
      <c r="H1599" s="361">
        <v>756.07</v>
      </c>
      <c r="I1599" s="361">
        <v>3780.35</v>
      </c>
    </row>
    <row r="1600" spans="1:9">
      <c r="A1600" s="359">
        <v>34007</v>
      </c>
      <c r="B1600" s="359" t="s">
        <v>546</v>
      </c>
      <c r="C1600" s="360">
        <v>340076092011</v>
      </c>
      <c r="D1600" s="359">
        <v>0</v>
      </c>
      <c r="E1600" s="359">
        <v>396</v>
      </c>
      <c r="F1600" s="359">
        <v>0</v>
      </c>
      <c r="G1600" s="359">
        <v>0</v>
      </c>
      <c r="H1600" s="361">
        <v>0</v>
      </c>
      <c r="I1600" s="361">
        <v>0</v>
      </c>
    </row>
    <row r="1601" spans="1:9">
      <c r="A1601" s="359">
        <v>34007</v>
      </c>
      <c r="B1601" s="359" t="s">
        <v>546</v>
      </c>
      <c r="C1601" s="360">
        <v>340076092012</v>
      </c>
      <c r="D1601" s="359">
        <v>1</v>
      </c>
      <c r="E1601" s="359">
        <v>368</v>
      </c>
      <c r="F1601" s="359">
        <v>0</v>
      </c>
      <c r="G1601" s="359">
        <v>0</v>
      </c>
      <c r="H1601" s="361">
        <v>1000</v>
      </c>
      <c r="I1601" s="361">
        <v>1000</v>
      </c>
    </row>
    <row r="1602" spans="1:9">
      <c r="A1602" s="359">
        <v>34007</v>
      </c>
      <c r="B1602" s="359" t="s">
        <v>546</v>
      </c>
      <c r="C1602" s="360">
        <v>340076092013</v>
      </c>
      <c r="D1602" s="359">
        <v>0</v>
      </c>
      <c r="E1602" s="359">
        <v>629</v>
      </c>
      <c r="F1602" s="359">
        <v>0</v>
      </c>
      <c r="G1602" s="359">
        <v>0</v>
      </c>
      <c r="H1602" s="361">
        <v>0</v>
      </c>
      <c r="I1602" s="361">
        <v>0</v>
      </c>
    </row>
    <row r="1603" spans="1:9">
      <c r="A1603" s="359">
        <v>34007</v>
      </c>
      <c r="B1603" s="359" t="s">
        <v>546</v>
      </c>
      <c r="C1603" s="360">
        <v>340076092021</v>
      </c>
      <c r="D1603" s="359">
        <v>0</v>
      </c>
      <c r="E1603" s="359">
        <v>627</v>
      </c>
      <c r="F1603" s="359">
        <v>0</v>
      </c>
      <c r="G1603" s="359">
        <v>0</v>
      </c>
      <c r="H1603" s="361">
        <v>0</v>
      </c>
      <c r="I1603" s="361">
        <v>0</v>
      </c>
    </row>
    <row r="1604" spans="1:9">
      <c r="A1604" s="359">
        <v>34007</v>
      </c>
      <c r="B1604" s="359" t="s">
        <v>546</v>
      </c>
      <c r="C1604" s="360">
        <v>340076092022</v>
      </c>
      <c r="D1604" s="359">
        <v>0</v>
      </c>
      <c r="E1604" s="359">
        <v>354</v>
      </c>
      <c r="F1604" s="359">
        <v>0</v>
      </c>
      <c r="G1604" s="359">
        <v>0</v>
      </c>
      <c r="H1604" s="361">
        <v>0</v>
      </c>
      <c r="I1604" s="361">
        <v>0</v>
      </c>
    </row>
    <row r="1605" spans="1:9">
      <c r="A1605" s="359">
        <v>34007</v>
      </c>
      <c r="B1605" s="359" t="s">
        <v>546</v>
      </c>
      <c r="C1605" s="360">
        <v>340076092023</v>
      </c>
      <c r="D1605" s="359">
        <v>0</v>
      </c>
      <c r="E1605" s="359">
        <v>571</v>
      </c>
      <c r="F1605" s="359">
        <v>0</v>
      </c>
      <c r="G1605" s="359">
        <v>0</v>
      </c>
      <c r="H1605" s="361">
        <v>0</v>
      </c>
      <c r="I1605" s="361">
        <v>0</v>
      </c>
    </row>
    <row r="1606" spans="1:9">
      <c r="A1606" s="359">
        <v>34007</v>
      </c>
      <c r="B1606" s="359" t="s">
        <v>546</v>
      </c>
      <c r="C1606" s="360">
        <v>340076092041</v>
      </c>
      <c r="D1606" s="359">
        <v>1</v>
      </c>
      <c r="E1606" s="359">
        <v>575</v>
      </c>
      <c r="F1606" s="359">
        <v>0</v>
      </c>
      <c r="G1606" s="359">
        <v>0</v>
      </c>
      <c r="H1606" s="361">
        <v>11655.16</v>
      </c>
      <c r="I1606" s="361">
        <v>11655.16</v>
      </c>
    </row>
    <row r="1607" spans="1:9">
      <c r="A1607" s="359">
        <v>34007</v>
      </c>
      <c r="B1607" s="359" t="s">
        <v>546</v>
      </c>
      <c r="C1607" s="360">
        <v>340076092042</v>
      </c>
      <c r="D1607" s="359">
        <v>0</v>
      </c>
      <c r="E1607" s="359">
        <v>413</v>
      </c>
      <c r="F1607" s="359">
        <v>0</v>
      </c>
      <c r="G1607" s="359">
        <v>0</v>
      </c>
      <c r="H1607" s="361">
        <v>0</v>
      </c>
      <c r="I1607" s="361">
        <v>0</v>
      </c>
    </row>
    <row r="1608" spans="1:9">
      <c r="A1608" s="359">
        <v>34007</v>
      </c>
      <c r="B1608" s="359" t="s">
        <v>546</v>
      </c>
      <c r="C1608" s="360">
        <v>340076092043</v>
      </c>
      <c r="D1608" s="359">
        <v>2</v>
      </c>
      <c r="E1608" s="359">
        <v>395</v>
      </c>
      <c r="F1608" s="359">
        <v>1</v>
      </c>
      <c r="G1608" s="359">
        <v>0</v>
      </c>
      <c r="H1608" s="361">
        <v>8263.2099999999991</v>
      </c>
      <c r="I1608" s="361">
        <v>16526.419999999998</v>
      </c>
    </row>
    <row r="1609" spans="1:9">
      <c r="A1609" s="359">
        <v>34007</v>
      </c>
      <c r="B1609" s="359" t="s">
        <v>546</v>
      </c>
      <c r="C1609" s="360">
        <v>340076092051</v>
      </c>
      <c r="D1609" s="359">
        <v>4</v>
      </c>
      <c r="E1609" s="359">
        <v>128</v>
      </c>
      <c r="F1609" s="359">
        <v>3</v>
      </c>
      <c r="G1609" s="359">
        <v>0</v>
      </c>
      <c r="H1609" s="361">
        <v>1095.46</v>
      </c>
      <c r="I1609" s="361">
        <v>4381.84</v>
      </c>
    </row>
    <row r="1610" spans="1:9">
      <c r="A1610" s="359">
        <v>34007</v>
      </c>
      <c r="B1610" s="359" t="s">
        <v>546</v>
      </c>
      <c r="C1610" s="360">
        <v>340076092052</v>
      </c>
      <c r="D1610" s="359">
        <v>0</v>
      </c>
      <c r="E1610" s="359">
        <v>607</v>
      </c>
      <c r="F1610" s="359">
        <v>0</v>
      </c>
      <c r="G1610" s="359">
        <v>0</v>
      </c>
      <c r="H1610" s="361">
        <v>0</v>
      </c>
      <c r="I1610" s="361">
        <v>0</v>
      </c>
    </row>
    <row r="1611" spans="1:9">
      <c r="A1611" s="359">
        <v>34007</v>
      </c>
      <c r="B1611" s="359" t="s">
        <v>546</v>
      </c>
      <c r="C1611" s="360">
        <v>340076092054</v>
      </c>
      <c r="D1611" s="359">
        <v>1</v>
      </c>
      <c r="E1611" s="359">
        <v>622</v>
      </c>
      <c r="F1611" s="359">
        <v>0</v>
      </c>
      <c r="G1611" s="359">
        <v>0</v>
      </c>
      <c r="H1611" s="361">
        <v>8263.2099999999991</v>
      </c>
      <c r="I1611" s="361">
        <v>8263.2099999999991</v>
      </c>
    </row>
    <row r="1612" spans="1:9">
      <c r="A1612" s="359">
        <v>34007</v>
      </c>
      <c r="B1612" s="359" t="s">
        <v>546</v>
      </c>
      <c r="C1612" s="360">
        <v>340076092055</v>
      </c>
      <c r="D1612" s="359">
        <v>23</v>
      </c>
      <c r="E1612" s="359">
        <v>961</v>
      </c>
      <c r="F1612" s="359">
        <v>2</v>
      </c>
      <c r="G1612" s="359">
        <v>0</v>
      </c>
      <c r="H1612" s="361">
        <v>4821</v>
      </c>
      <c r="I1612" s="361">
        <v>110883</v>
      </c>
    </row>
    <row r="1613" spans="1:9">
      <c r="A1613" s="359">
        <v>34007</v>
      </c>
      <c r="B1613" s="359" t="s">
        <v>546</v>
      </c>
      <c r="C1613" s="360">
        <v>340076092061</v>
      </c>
      <c r="D1613" s="359">
        <v>0</v>
      </c>
      <c r="E1613" s="359">
        <v>861</v>
      </c>
      <c r="F1613" s="359">
        <v>0</v>
      </c>
      <c r="G1613" s="359">
        <v>0</v>
      </c>
      <c r="H1613" s="361">
        <v>0</v>
      </c>
      <c r="I1613" s="361">
        <v>0</v>
      </c>
    </row>
    <row r="1614" spans="1:9">
      <c r="A1614" s="359">
        <v>34007</v>
      </c>
      <c r="B1614" s="359" t="s">
        <v>546</v>
      </c>
      <c r="C1614" s="360">
        <v>340076092062</v>
      </c>
      <c r="D1614" s="359">
        <v>1</v>
      </c>
      <c r="E1614" s="359">
        <v>775</v>
      </c>
      <c r="F1614" s="359">
        <v>0</v>
      </c>
      <c r="G1614" s="359">
        <v>0</v>
      </c>
      <c r="H1614" s="361">
        <v>5129.45</v>
      </c>
      <c r="I1614" s="361">
        <v>5129.45</v>
      </c>
    </row>
    <row r="1615" spans="1:9">
      <c r="A1615" s="359">
        <v>34007</v>
      </c>
      <c r="B1615" s="359" t="s">
        <v>546</v>
      </c>
      <c r="C1615" s="360">
        <v>340076092071</v>
      </c>
      <c r="D1615" s="359">
        <v>5</v>
      </c>
      <c r="E1615" s="359">
        <v>375</v>
      </c>
      <c r="F1615" s="359">
        <v>1</v>
      </c>
      <c r="G1615" s="359">
        <v>0</v>
      </c>
      <c r="H1615" s="361">
        <v>1000</v>
      </c>
      <c r="I1615" s="361">
        <v>5000</v>
      </c>
    </row>
    <row r="1616" spans="1:9">
      <c r="A1616" s="359">
        <v>34007</v>
      </c>
      <c r="B1616" s="359" t="s">
        <v>546</v>
      </c>
      <c r="C1616" s="360">
        <v>340076092072</v>
      </c>
      <c r="D1616" s="359">
        <v>0</v>
      </c>
      <c r="E1616" s="359">
        <v>712</v>
      </c>
      <c r="F1616" s="359">
        <v>0</v>
      </c>
      <c r="G1616" s="359">
        <v>0</v>
      </c>
      <c r="H1616" s="361">
        <v>0</v>
      </c>
      <c r="I1616" s="361">
        <v>0</v>
      </c>
    </row>
    <row r="1617" spans="1:9">
      <c r="A1617" s="359">
        <v>34007</v>
      </c>
      <c r="B1617" s="359" t="s">
        <v>546</v>
      </c>
      <c r="C1617" s="360">
        <v>340076092073</v>
      </c>
      <c r="D1617" s="359">
        <v>2</v>
      </c>
      <c r="E1617" s="359">
        <v>351</v>
      </c>
      <c r="F1617" s="359">
        <v>1</v>
      </c>
      <c r="G1617" s="359">
        <v>0</v>
      </c>
      <c r="H1617" s="361">
        <v>3796.89</v>
      </c>
      <c r="I1617" s="361">
        <v>7593.78</v>
      </c>
    </row>
    <row r="1618" spans="1:9">
      <c r="A1618" s="359">
        <v>34007</v>
      </c>
      <c r="B1618" s="359" t="s">
        <v>546</v>
      </c>
      <c r="C1618" s="360">
        <v>340076103001</v>
      </c>
      <c r="D1618" s="359">
        <v>2</v>
      </c>
      <c r="E1618" s="359">
        <v>15</v>
      </c>
      <c r="F1618" s="359">
        <v>13</v>
      </c>
      <c r="G1618" s="359">
        <v>2</v>
      </c>
      <c r="H1618" s="361">
        <v>19065.2</v>
      </c>
      <c r="I1618" s="361">
        <v>38130.400000000001</v>
      </c>
    </row>
    <row r="1619" spans="1:9">
      <c r="A1619" s="359">
        <v>34007</v>
      </c>
      <c r="B1619" s="359" t="s">
        <v>546</v>
      </c>
      <c r="C1619" s="360">
        <v>340076103002</v>
      </c>
      <c r="D1619" s="359">
        <v>0</v>
      </c>
      <c r="E1619" s="359">
        <v>145</v>
      </c>
      <c r="F1619" s="359">
        <v>0</v>
      </c>
      <c r="G1619" s="359">
        <v>0</v>
      </c>
      <c r="H1619" s="361">
        <v>0</v>
      </c>
      <c r="I1619" s="361">
        <v>0</v>
      </c>
    </row>
    <row r="1620" spans="1:9">
      <c r="A1620" s="359">
        <v>34007</v>
      </c>
      <c r="B1620" s="359" t="s">
        <v>546</v>
      </c>
      <c r="C1620" s="360">
        <v>340076103003</v>
      </c>
      <c r="D1620" s="359">
        <v>0</v>
      </c>
      <c r="E1620" s="359">
        <v>114</v>
      </c>
      <c r="F1620" s="359">
        <v>0</v>
      </c>
      <c r="G1620" s="359">
        <v>0</v>
      </c>
      <c r="H1620" s="361">
        <v>0</v>
      </c>
      <c r="I1620" s="361">
        <v>0</v>
      </c>
    </row>
    <row r="1621" spans="1:9">
      <c r="A1621" s="359">
        <v>34007</v>
      </c>
      <c r="B1621" s="359" t="s">
        <v>546</v>
      </c>
      <c r="C1621" s="360">
        <v>340076103004</v>
      </c>
      <c r="D1621" s="359">
        <v>6</v>
      </c>
      <c r="E1621" s="359">
        <v>25</v>
      </c>
      <c r="F1621" s="359">
        <v>24</v>
      </c>
      <c r="G1621" s="359">
        <v>4</v>
      </c>
      <c r="H1621" s="361">
        <v>1000</v>
      </c>
      <c r="I1621" s="361">
        <v>6000</v>
      </c>
    </row>
    <row r="1622" spans="1:9">
      <c r="A1622" s="359">
        <v>34007</v>
      </c>
      <c r="B1622" s="359" t="s">
        <v>546</v>
      </c>
      <c r="C1622" s="360">
        <v>340076104001</v>
      </c>
      <c r="D1622" s="359">
        <v>0</v>
      </c>
      <c r="E1622" s="359">
        <v>3</v>
      </c>
      <c r="F1622" s="359">
        <v>0</v>
      </c>
      <c r="G1622" s="359">
        <v>0</v>
      </c>
      <c r="H1622" s="361">
        <v>0</v>
      </c>
      <c r="I1622" s="361">
        <v>0</v>
      </c>
    </row>
    <row r="1623" spans="1:9">
      <c r="A1623" s="359">
        <v>34007</v>
      </c>
      <c r="B1623" s="359" t="s">
        <v>546</v>
      </c>
      <c r="C1623" s="360">
        <v>340076104002</v>
      </c>
      <c r="D1623" s="359">
        <v>0</v>
      </c>
      <c r="E1623" s="359">
        <v>537</v>
      </c>
      <c r="F1623" s="359">
        <v>0</v>
      </c>
      <c r="G1623" s="359">
        <v>0</v>
      </c>
      <c r="H1623" s="361">
        <v>0</v>
      </c>
      <c r="I1623" s="361">
        <v>0</v>
      </c>
    </row>
    <row r="1624" spans="1:9">
      <c r="A1624" s="359">
        <v>34007</v>
      </c>
      <c r="B1624" s="359" t="s">
        <v>546</v>
      </c>
      <c r="C1624" s="360">
        <v>340076104003</v>
      </c>
      <c r="D1624" s="359">
        <v>4</v>
      </c>
      <c r="E1624" s="359">
        <v>897</v>
      </c>
      <c r="F1624" s="359">
        <v>0</v>
      </c>
      <c r="G1624" s="359">
        <v>0</v>
      </c>
      <c r="H1624" s="361">
        <v>1000</v>
      </c>
      <c r="I1624" s="361">
        <v>4000</v>
      </c>
    </row>
    <row r="1625" spans="1:9">
      <c r="A1625" s="359">
        <v>34007</v>
      </c>
      <c r="B1625" s="359" t="s">
        <v>546</v>
      </c>
      <c r="C1625" s="360">
        <v>340076105001</v>
      </c>
      <c r="D1625" s="359">
        <v>8</v>
      </c>
      <c r="E1625" s="359">
        <v>29</v>
      </c>
      <c r="F1625" s="359">
        <v>28</v>
      </c>
      <c r="G1625" s="359">
        <v>0</v>
      </c>
      <c r="H1625" s="361">
        <v>19389.89</v>
      </c>
      <c r="I1625" s="361">
        <v>155119.12</v>
      </c>
    </row>
    <row r="1626" spans="1:9">
      <c r="A1626" s="359">
        <v>34007</v>
      </c>
      <c r="B1626" s="359" t="s">
        <v>546</v>
      </c>
      <c r="C1626" s="360">
        <v>340076105002</v>
      </c>
      <c r="D1626" s="359">
        <v>1</v>
      </c>
      <c r="E1626" s="359">
        <v>898</v>
      </c>
      <c r="F1626" s="359">
        <v>0</v>
      </c>
      <c r="G1626" s="359">
        <v>0</v>
      </c>
      <c r="H1626" s="361">
        <v>1712.95</v>
      </c>
      <c r="I1626" s="361">
        <v>1712.95</v>
      </c>
    </row>
    <row r="1627" spans="1:9">
      <c r="A1627" s="359">
        <v>34007</v>
      </c>
      <c r="B1627" s="359" t="s">
        <v>546</v>
      </c>
      <c r="C1627" s="360">
        <v>340076105003</v>
      </c>
      <c r="D1627" s="359">
        <v>0</v>
      </c>
      <c r="E1627" s="359">
        <v>489</v>
      </c>
      <c r="F1627" s="359">
        <v>0</v>
      </c>
      <c r="G1627" s="359">
        <v>0</v>
      </c>
      <c r="H1627" s="361">
        <v>0</v>
      </c>
      <c r="I1627" s="361">
        <v>0</v>
      </c>
    </row>
    <row r="1628" spans="1:9">
      <c r="A1628" s="359">
        <v>34007</v>
      </c>
      <c r="B1628" s="359" t="s">
        <v>546</v>
      </c>
      <c r="C1628" s="360">
        <v>340076105004</v>
      </c>
      <c r="D1628" s="359">
        <v>1</v>
      </c>
      <c r="E1628" s="359">
        <v>716</v>
      </c>
      <c r="F1628" s="359">
        <v>0</v>
      </c>
      <c r="G1628" s="359">
        <v>0</v>
      </c>
      <c r="H1628" s="361">
        <v>899.85</v>
      </c>
      <c r="I1628" s="361">
        <v>899.85</v>
      </c>
    </row>
    <row r="1629" spans="1:9">
      <c r="A1629" s="359">
        <v>34007</v>
      </c>
      <c r="B1629" s="359" t="s">
        <v>546</v>
      </c>
      <c r="C1629" s="360">
        <v>340076106001</v>
      </c>
      <c r="D1629" s="359">
        <v>0</v>
      </c>
      <c r="E1629" s="359">
        <v>178</v>
      </c>
      <c r="F1629" s="359">
        <v>0</v>
      </c>
      <c r="G1629" s="359">
        <v>0</v>
      </c>
      <c r="H1629" s="361">
        <v>0</v>
      </c>
      <c r="I1629" s="361">
        <v>0</v>
      </c>
    </row>
    <row r="1630" spans="1:9">
      <c r="A1630" s="359">
        <v>34007</v>
      </c>
      <c r="B1630" s="359" t="s">
        <v>546</v>
      </c>
      <c r="C1630" s="360">
        <v>340076106002</v>
      </c>
      <c r="D1630" s="359">
        <v>0</v>
      </c>
      <c r="E1630" s="359">
        <v>76</v>
      </c>
      <c r="F1630" s="359">
        <v>0</v>
      </c>
      <c r="G1630" s="359">
        <v>0</v>
      </c>
      <c r="H1630" s="361">
        <v>0</v>
      </c>
      <c r="I1630" s="361">
        <v>0</v>
      </c>
    </row>
    <row r="1631" spans="1:9">
      <c r="A1631" s="359">
        <v>34007</v>
      </c>
      <c r="B1631" s="359" t="s">
        <v>546</v>
      </c>
      <c r="C1631" s="360">
        <v>340076108001</v>
      </c>
      <c r="D1631" s="359">
        <v>1</v>
      </c>
      <c r="E1631" s="359">
        <v>527</v>
      </c>
      <c r="F1631" s="359">
        <v>0</v>
      </c>
      <c r="G1631" s="359">
        <v>0</v>
      </c>
      <c r="H1631" s="361">
        <v>7185.02</v>
      </c>
      <c r="I1631" s="361">
        <v>7185.02</v>
      </c>
    </row>
    <row r="1632" spans="1:9">
      <c r="A1632" s="359">
        <v>34007</v>
      </c>
      <c r="B1632" s="359" t="s">
        <v>546</v>
      </c>
      <c r="C1632" s="360">
        <v>340076108002</v>
      </c>
      <c r="D1632" s="359">
        <v>1</v>
      </c>
      <c r="E1632" s="359">
        <v>566</v>
      </c>
      <c r="F1632" s="359">
        <v>0</v>
      </c>
      <c r="G1632" s="359">
        <v>2</v>
      </c>
      <c r="H1632" s="361">
        <v>8263.2099999999991</v>
      </c>
      <c r="I1632" s="361">
        <v>8263.2099999999991</v>
      </c>
    </row>
    <row r="1633" spans="1:9">
      <c r="A1633" s="359">
        <v>34007</v>
      </c>
      <c r="B1633" s="359" t="s">
        <v>546</v>
      </c>
      <c r="C1633" s="360">
        <v>340076108003</v>
      </c>
      <c r="D1633" s="359">
        <v>1</v>
      </c>
      <c r="E1633" s="359">
        <v>102</v>
      </c>
      <c r="F1633" s="359">
        <v>1</v>
      </c>
      <c r="G1633" s="359">
        <v>18</v>
      </c>
      <c r="H1633" s="361">
        <v>8263.2099999999991</v>
      </c>
      <c r="I1633" s="361">
        <v>8263.2099999999991</v>
      </c>
    </row>
    <row r="1634" spans="1:9">
      <c r="A1634" s="359">
        <v>34007</v>
      </c>
      <c r="B1634" s="359" t="s">
        <v>546</v>
      </c>
      <c r="C1634" s="360">
        <v>340076109001</v>
      </c>
      <c r="D1634" s="359">
        <v>1</v>
      </c>
      <c r="E1634" s="359">
        <v>380</v>
      </c>
      <c r="F1634" s="359">
        <v>0</v>
      </c>
      <c r="G1634" s="359">
        <v>0</v>
      </c>
      <c r="H1634" s="361">
        <v>880.64</v>
      </c>
      <c r="I1634" s="361">
        <v>880.64</v>
      </c>
    </row>
    <row r="1635" spans="1:9">
      <c r="A1635" s="359">
        <v>34007</v>
      </c>
      <c r="B1635" s="359" t="s">
        <v>546</v>
      </c>
      <c r="C1635" s="360">
        <v>340076109002</v>
      </c>
      <c r="D1635" s="359">
        <v>0</v>
      </c>
      <c r="E1635" s="359">
        <v>203</v>
      </c>
      <c r="F1635" s="359">
        <v>0</v>
      </c>
      <c r="G1635" s="359">
        <v>0</v>
      </c>
      <c r="H1635" s="361">
        <v>0</v>
      </c>
      <c r="I1635" s="361">
        <v>0</v>
      </c>
    </row>
    <row r="1636" spans="1:9">
      <c r="A1636" s="359">
        <v>34007</v>
      </c>
      <c r="B1636" s="359" t="s">
        <v>546</v>
      </c>
      <c r="C1636" s="360">
        <v>340076109003</v>
      </c>
      <c r="D1636" s="359">
        <v>0</v>
      </c>
      <c r="E1636" s="359">
        <v>491</v>
      </c>
      <c r="F1636" s="359">
        <v>0</v>
      </c>
      <c r="G1636" s="359">
        <v>0</v>
      </c>
      <c r="H1636" s="361">
        <v>0</v>
      </c>
      <c r="I1636" s="361">
        <v>0</v>
      </c>
    </row>
    <row r="1637" spans="1:9">
      <c r="A1637" s="359">
        <v>34007</v>
      </c>
      <c r="B1637" s="359" t="s">
        <v>546</v>
      </c>
      <c r="C1637" s="360">
        <v>340076110001</v>
      </c>
      <c r="D1637" s="359">
        <v>0</v>
      </c>
      <c r="E1637" s="359">
        <v>450</v>
      </c>
      <c r="F1637" s="359">
        <v>0</v>
      </c>
      <c r="G1637" s="359">
        <v>0</v>
      </c>
      <c r="H1637" s="361">
        <v>0</v>
      </c>
      <c r="I1637" s="361">
        <v>0</v>
      </c>
    </row>
    <row r="1638" spans="1:9">
      <c r="A1638" s="359">
        <v>34007</v>
      </c>
      <c r="B1638" s="359" t="s">
        <v>546</v>
      </c>
      <c r="C1638" s="360">
        <v>340076110002</v>
      </c>
      <c r="D1638" s="359">
        <v>1</v>
      </c>
      <c r="E1638" s="359">
        <v>664</v>
      </c>
      <c r="F1638" s="359">
        <v>0</v>
      </c>
      <c r="G1638" s="359">
        <v>0</v>
      </c>
      <c r="H1638" s="361">
        <v>468.59</v>
      </c>
      <c r="I1638" s="361">
        <v>468.59</v>
      </c>
    </row>
    <row r="1639" spans="1:9">
      <c r="A1639" s="359">
        <v>34007</v>
      </c>
      <c r="B1639" s="359" t="s">
        <v>546</v>
      </c>
      <c r="C1639" s="360">
        <v>340076110003</v>
      </c>
      <c r="D1639" s="359">
        <v>1</v>
      </c>
      <c r="E1639" s="359">
        <v>539</v>
      </c>
      <c r="F1639" s="359">
        <v>0</v>
      </c>
      <c r="G1639" s="359">
        <v>0</v>
      </c>
      <c r="H1639" s="361">
        <v>466.76</v>
      </c>
      <c r="I1639" s="361">
        <v>466.76</v>
      </c>
    </row>
    <row r="1640" spans="1:9">
      <c r="A1640" s="359">
        <v>34007</v>
      </c>
      <c r="B1640" s="359" t="s">
        <v>546</v>
      </c>
      <c r="C1640" s="360">
        <v>340076110004</v>
      </c>
      <c r="D1640" s="359">
        <v>14</v>
      </c>
      <c r="E1640" s="359">
        <v>648</v>
      </c>
      <c r="F1640" s="359">
        <v>2</v>
      </c>
      <c r="G1640" s="359">
        <v>0</v>
      </c>
      <c r="H1640" s="361">
        <v>3097.02</v>
      </c>
      <c r="I1640" s="361">
        <v>43358.28</v>
      </c>
    </row>
    <row r="1641" spans="1:9">
      <c r="A1641" s="359">
        <v>34007</v>
      </c>
      <c r="B1641" s="359" t="s">
        <v>546</v>
      </c>
      <c r="C1641" s="360">
        <v>340076110005</v>
      </c>
      <c r="D1641" s="359">
        <v>2</v>
      </c>
      <c r="E1641" s="359">
        <v>37</v>
      </c>
      <c r="F1641" s="359">
        <v>5</v>
      </c>
      <c r="G1641" s="359">
        <v>0</v>
      </c>
      <c r="H1641" s="361">
        <v>1654.97</v>
      </c>
      <c r="I1641" s="361">
        <v>3309.94</v>
      </c>
    </row>
    <row r="1642" spans="1:9">
      <c r="A1642" s="359">
        <v>34007</v>
      </c>
      <c r="B1642" s="359" t="s">
        <v>546</v>
      </c>
      <c r="C1642" s="360">
        <v>340076111001</v>
      </c>
      <c r="D1642" s="359">
        <v>2</v>
      </c>
      <c r="E1642" s="359">
        <v>36</v>
      </c>
      <c r="F1642" s="359">
        <v>6</v>
      </c>
      <c r="G1642" s="359">
        <v>0</v>
      </c>
      <c r="H1642" s="361">
        <v>8263.2099999999991</v>
      </c>
      <c r="I1642" s="361">
        <v>16526.419999999998</v>
      </c>
    </row>
    <row r="1643" spans="1:9">
      <c r="A1643" s="359">
        <v>34007</v>
      </c>
      <c r="B1643" s="359" t="s">
        <v>546</v>
      </c>
      <c r="C1643" s="360">
        <v>340076111002</v>
      </c>
      <c r="D1643" s="359">
        <v>0</v>
      </c>
      <c r="E1643" s="359">
        <v>525</v>
      </c>
      <c r="F1643" s="359">
        <v>0</v>
      </c>
      <c r="G1643" s="359">
        <v>0</v>
      </c>
      <c r="H1643" s="361">
        <v>0</v>
      </c>
      <c r="I1643" s="361">
        <v>0</v>
      </c>
    </row>
    <row r="1644" spans="1:9">
      <c r="A1644" s="359">
        <v>34007</v>
      </c>
      <c r="B1644" s="359" t="s">
        <v>546</v>
      </c>
      <c r="C1644" s="360">
        <v>340076111003</v>
      </c>
      <c r="D1644" s="359">
        <v>1</v>
      </c>
      <c r="E1644" s="359">
        <v>402</v>
      </c>
      <c r="F1644" s="359">
        <v>0</v>
      </c>
      <c r="G1644" s="359">
        <v>0</v>
      </c>
      <c r="H1644" s="361">
        <v>8745.2900000000009</v>
      </c>
      <c r="I1644" s="361">
        <v>8745.2900000000009</v>
      </c>
    </row>
    <row r="1645" spans="1:9">
      <c r="A1645" s="359">
        <v>34007</v>
      </c>
      <c r="B1645" s="359" t="s">
        <v>546</v>
      </c>
      <c r="C1645" s="360">
        <v>340076112001</v>
      </c>
      <c r="D1645" s="359">
        <v>0</v>
      </c>
      <c r="E1645" s="359">
        <v>672</v>
      </c>
      <c r="F1645" s="359">
        <v>0</v>
      </c>
      <c r="G1645" s="359">
        <v>0</v>
      </c>
      <c r="H1645" s="361">
        <v>0</v>
      </c>
      <c r="I1645" s="361">
        <v>0</v>
      </c>
    </row>
    <row r="1646" spans="1:9">
      <c r="A1646" s="359">
        <v>34007</v>
      </c>
      <c r="B1646" s="359" t="s">
        <v>546</v>
      </c>
      <c r="C1646" s="360">
        <v>340076112002</v>
      </c>
      <c r="D1646" s="359">
        <v>1</v>
      </c>
      <c r="E1646" s="359">
        <v>185</v>
      </c>
      <c r="F1646" s="359">
        <v>1</v>
      </c>
      <c r="G1646" s="359">
        <v>0</v>
      </c>
      <c r="H1646" s="361">
        <v>8263.2099999999991</v>
      </c>
      <c r="I1646" s="361">
        <v>8263.2099999999991</v>
      </c>
    </row>
    <row r="1647" spans="1:9">
      <c r="A1647" s="359">
        <v>34007</v>
      </c>
      <c r="B1647" s="359" t="s">
        <v>546</v>
      </c>
      <c r="C1647" s="360">
        <v>340076112003</v>
      </c>
      <c r="D1647" s="359">
        <v>0</v>
      </c>
      <c r="E1647" s="359">
        <v>293</v>
      </c>
      <c r="F1647" s="359">
        <v>0</v>
      </c>
      <c r="G1647" s="359">
        <v>0</v>
      </c>
      <c r="H1647" s="361">
        <v>0</v>
      </c>
      <c r="I1647" s="361">
        <v>0</v>
      </c>
    </row>
    <row r="1648" spans="1:9">
      <c r="A1648" s="359">
        <v>34007</v>
      </c>
      <c r="B1648" s="359" t="s">
        <v>546</v>
      </c>
      <c r="C1648" s="360">
        <v>340076112004</v>
      </c>
      <c r="D1648" s="359">
        <v>0</v>
      </c>
      <c r="E1648" s="359">
        <v>294</v>
      </c>
      <c r="F1648" s="359">
        <v>0</v>
      </c>
      <c r="G1648" s="359">
        <v>0</v>
      </c>
      <c r="H1648" s="361">
        <v>0</v>
      </c>
      <c r="I1648" s="361">
        <v>0</v>
      </c>
    </row>
    <row r="1649" spans="1:9">
      <c r="A1649" s="359">
        <v>34007</v>
      </c>
      <c r="B1649" s="359" t="s">
        <v>546</v>
      </c>
      <c r="C1649" s="360">
        <v>340076113001</v>
      </c>
      <c r="D1649" s="359">
        <v>2</v>
      </c>
      <c r="E1649" s="359">
        <v>657</v>
      </c>
      <c r="F1649" s="359">
        <v>0</v>
      </c>
      <c r="G1649" s="359">
        <v>0</v>
      </c>
      <c r="H1649" s="361">
        <v>2286.4499999999998</v>
      </c>
      <c r="I1649" s="361">
        <v>4572.8999999999996</v>
      </c>
    </row>
    <row r="1650" spans="1:9">
      <c r="A1650" s="359">
        <v>34007</v>
      </c>
      <c r="B1650" s="359" t="s">
        <v>546</v>
      </c>
      <c r="C1650" s="360">
        <v>340076113002</v>
      </c>
      <c r="D1650" s="359">
        <v>1</v>
      </c>
      <c r="E1650" s="359">
        <v>511</v>
      </c>
      <c r="F1650" s="359">
        <v>0</v>
      </c>
      <c r="G1650" s="359">
        <v>0</v>
      </c>
      <c r="H1650" s="361">
        <v>8263.2099999999991</v>
      </c>
      <c r="I1650" s="361">
        <v>8263.2099999999991</v>
      </c>
    </row>
    <row r="1651" spans="1:9">
      <c r="A1651" s="359">
        <v>34007</v>
      </c>
      <c r="B1651" s="359" t="s">
        <v>546</v>
      </c>
      <c r="C1651" s="360">
        <v>340076113003</v>
      </c>
      <c r="D1651" s="359">
        <v>0</v>
      </c>
      <c r="E1651" s="359">
        <v>323</v>
      </c>
      <c r="F1651" s="359">
        <v>0</v>
      </c>
      <c r="G1651" s="359">
        <v>0</v>
      </c>
      <c r="H1651" s="361">
        <v>0</v>
      </c>
      <c r="I1651" s="361">
        <v>0</v>
      </c>
    </row>
    <row r="1652" spans="1:9">
      <c r="A1652" s="359">
        <v>34007</v>
      </c>
      <c r="B1652" s="359" t="s">
        <v>546</v>
      </c>
      <c r="C1652" s="360">
        <v>340076113004</v>
      </c>
      <c r="D1652" s="359">
        <v>2</v>
      </c>
      <c r="E1652" s="359">
        <v>10</v>
      </c>
      <c r="F1652" s="359">
        <v>20</v>
      </c>
      <c r="G1652" s="359">
        <v>0</v>
      </c>
      <c r="H1652" s="361">
        <v>4744.01</v>
      </c>
      <c r="I1652" s="361">
        <v>9488.02</v>
      </c>
    </row>
    <row r="1653" spans="1:9">
      <c r="A1653" s="359">
        <v>34007</v>
      </c>
      <c r="B1653" s="359" t="s">
        <v>546</v>
      </c>
      <c r="C1653" s="360">
        <v>340076114001</v>
      </c>
      <c r="D1653" s="359">
        <v>2</v>
      </c>
      <c r="E1653" s="359">
        <v>744</v>
      </c>
      <c r="F1653" s="359">
        <v>0</v>
      </c>
      <c r="G1653" s="359">
        <v>0</v>
      </c>
      <c r="H1653" s="361">
        <v>8263.2099999999991</v>
      </c>
      <c r="I1653" s="361">
        <v>16526.419999999998</v>
      </c>
    </row>
    <row r="1654" spans="1:9">
      <c r="A1654" s="359">
        <v>34007</v>
      </c>
      <c r="B1654" s="359" t="s">
        <v>546</v>
      </c>
      <c r="C1654" s="360">
        <v>340076114002</v>
      </c>
      <c r="D1654" s="359">
        <v>3</v>
      </c>
      <c r="E1654" s="359">
        <v>27</v>
      </c>
      <c r="F1654" s="359">
        <v>11</v>
      </c>
      <c r="G1654" s="359">
        <v>0</v>
      </c>
      <c r="H1654" s="361">
        <v>10430.44</v>
      </c>
      <c r="I1654" s="361">
        <v>31291.32</v>
      </c>
    </row>
    <row r="1655" spans="1:9">
      <c r="A1655" s="359">
        <v>34007</v>
      </c>
      <c r="B1655" s="359" t="s">
        <v>546</v>
      </c>
      <c r="C1655" s="360">
        <v>340076114003</v>
      </c>
      <c r="D1655" s="359">
        <v>1</v>
      </c>
      <c r="E1655" s="359">
        <v>991</v>
      </c>
      <c r="F1655" s="359">
        <v>0</v>
      </c>
      <c r="G1655" s="359">
        <v>0</v>
      </c>
      <c r="H1655" s="361">
        <v>8263.2099999999991</v>
      </c>
      <c r="I1655" s="361">
        <v>8263.2099999999991</v>
      </c>
    </row>
    <row r="1656" spans="1:9">
      <c r="A1656" s="359">
        <v>34007</v>
      </c>
      <c r="B1656" s="359" t="s">
        <v>546</v>
      </c>
      <c r="C1656" s="360">
        <v>340076115001</v>
      </c>
      <c r="D1656" s="359">
        <v>172</v>
      </c>
      <c r="E1656" s="359">
        <v>677</v>
      </c>
      <c r="F1656" s="359">
        <v>25</v>
      </c>
      <c r="G1656" s="359">
        <v>0</v>
      </c>
      <c r="H1656" s="361">
        <v>2013.95</v>
      </c>
      <c r="I1656" s="361">
        <v>346399.4</v>
      </c>
    </row>
    <row r="1657" spans="1:9">
      <c r="A1657" s="359">
        <v>34007</v>
      </c>
      <c r="B1657" s="359" t="s">
        <v>546</v>
      </c>
      <c r="C1657" s="360">
        <v>340076115002</v>
      </c>
      <c r="D1657" s="359">
        <v>4</v>
      </c>
      <c r="E1657" s="359">
        <v>799</v>
      </c>
      <c r="F1657" s="359">
        <v>1</v>
      </c>
      <c r="G1657" s="359">
        <v>0</v>
      </c>
      <c r="H1657" s="361">
        <v>1000</v>
      </c>
      <c r="I1657" s="361">
        <v>4000</v>
      </c>
    </row>
    <row r="1658" spans="1:9">
      <c r="A1658" s="359">
        <v>34007</v>
      </c>
      <c r="B1658" s="359" t="s">
        <v>546</v>
      </c>
      <c r="C1658" s="360">
        <v>340076115003</v>
      </c>
      <c r="D1658" s="359">
        <v>39</v>
      </c>
      <c r="E1658" s="359">
        <v>42</v>
      </c>
      <c r="F1658" s="359">
        <v>93</v>
      </c>
      <c r="G1658" s="359">
        <v>0</v>
      </c>
      <c r="H1658" s="361">
        <v>1739.79</v>
      </c>
      <c r="I1658" s="361">
        <v>67851.81</v>
      </c>
    </row>
    <row r="1659" spans="1:9">
      <c r="A1659" s="359">
        <v>34007</v>
      </c>
      <c r="B1659" s="359" t="s">
        <v>546</v>
      </c>
      <c r="C1659" s="360">
        <v>340076115004</v>
      </c>
      <c r="D1659" s="359">
        <v>52</v>
      </c>
      <c r="E1659" s="359">
        <v>359</v>
      </c>
      <c r="F1659" s="359">
        <v>14</v>
      </c>
      <c r="G1659" s="359">
        <v>0</v>
      </c>
      <c r="H1659" s="361">
        <v>2220.3000000000002</v>
      </c>
      <c r="I1659" s="361">
        <v>115455.6</v>
      </c>
    </row>
    <row r="1660" spans="1:9">
      <c r="A1660" s="359">
        <v>34007</v>
      </c>
      <c r="B1660" s="359" t="s">
        <v>546</v>
      </c>
      <c r="C1660" s="360">
        <v>340076116001</v>
      </c>
      <c r="D1660" s="359">
        <v>0</v>
      </c>
      <c r="E1660" s="359">
        <v>375</v>
      </c>
      <c r="F1660" s="359">
        <v>0</v>
      </c>
      <c r="G1660" s="359">
        <v>0</v>
      </c>
      <c r="H1660" s="361">
        <v>0</v>
      </c>
      <c r="I1660" s="361">
        <v>0</v>
      </c>
    </row>
    <row r="1661" spans="1:9">
      <c r="A1661" s="359">
        <v>34007</v>
      </c>
      <c r="B1661" s="359" t="s">
        <v>546</v>
      </c>
      <c r="C1661" s="360">
        <v>340076116002</v>
      </c>
      <c r="D1661" s="359">
        <v>1</v>
      </c>
      <c r="E1661" s="359">
        <v>218</v>
      </c>
      <c r="F1661" s="359">
        <v>0</v>
      </c>
      <c r="G1661" s="359">
        <v>0</v>
      </c>
      <c r="H1661" s="361">
        <v>1000</v>
      </c>
      <c r="I1661" s="361">
        <v>1000</v>
      </c>
    </row>
    <row r="1662" spans="1:9">
      <c r="A1662" s="359">
        <v>34007</v>
      </c>
      <c r="B1662" s="359" t="s">
        <v>546</v>
      </c>
      <c r="C1662" s="360">
        <v>340076116003</v>
      </c>
      <c r="D1662" s="359">
        <v>0</v>
      </c>
      <c r="E1662" s="359">
        <v>34</v>
      </c>
      <c r="F1662" s="359">
        <v>0</v>
      </c>
      <c r="G1662" s="359">
        <v>0</v>
      </c>
      <c r="H1662" s="361">
        <v>0</v>
      </c>
      <c r="I1662" s="361">
        <v>0</v>
      </c>
    </row>
    <row r="1663" spans="1:9">
      <c r="A1663" s="359">
        <v>34007</v>
      </c>
      <c r="B1663" s="359" t="s">
        <v>546</v>
      </c>
      <c r="C1663" s="360">
        <v>340076116004</v>
      </c>
      <c r="D1663" s="359">
        <v>0</v>
      </c>
      <c r="E1663" s="359">
        <v>287</v>
      </c>
      <c r="F1663" s="359">
        <v>0</v>
      </c>
      <c r="G1663" s="359">
        <v>0</v>
      </c>
      <c r="H1663" s="361">
        <v>0</v>
      </c>
      <c r="I1663" s="361">
        <v>0</v>
      </c>
    </row>
    <row r="1664" spans="1:9">
      <c r="A1664" s="359">
        <v>34007</v>
      </c>
      <c r="B1664" s="359" t="s">
        <v>546</v>
      </c>
      <c r="C1664" s="360">
        <v>340076117001</v>
      </c>
      <c r="D1664" s="359">
        <v>0</v>
      </c>
      <c r="E1664" s="359">
        <v>372</v>
      </c>
      <c r="F1664" s="359">
        <v>0</v>
      </c>
      <c r="G1664" s="359">
        <v>0</v>
      </c>
      <c r="H1664" s="361">
        <v>0</v>
      </c>
      <c r="I1664" s="361">
        <v>0</v>
      </c>
    </row>
    <row r="1665" spans="1:9">
      <c r="A1665" s="359">
        <v>34007</v>
      </c>
      <c r="B1665" s="359" t="s">
        <v>546</v>
      </c>
      <c r="C1665" s="360">
        <v>340076117002</v>
      </c>
      <c r="D1665" s="359">
        <v>2</v>
      </c>
      <c r="E1665" s="359">
        <v>461</v>
      </c>
      <c r="F1665" s="359">
        <v>0</v>
      </c>
      <c r="G1665" s="359">
        <v>0</v>
      </c>
      <c r="H1665" s="361">
        <v>8263.2099999999991</v>
      </c>
      <c r="I1665" s="361">
        <v>16526.419999999998</v>
      </c>
    </row>
    <row r="1666" spans="1:9">
      <c r="A1666" s="359">
        <v>34007</v>
      </c>
      <c r="B1666" s="359" t="s">
        <v>546</v>
      </c>
      <c r="C1666" s="360">
        <v>340076117003</v>
      </c>
      <c r="D1666" s="359">
        <v>1</v>
      </c>
      <c r="E1666" s="359">
        <v>403</v>
      </c>
      <c r="F1666" s="359">
        <v>0</v>
      </c>
      <c r="G1666" s="359">
        <v>0</v>
      </c>
      <c r="H1666" s="361">
        <v>3878.66</v>
      </c>
      <c r="I1666" s="361">
        <v>3878.66</v>
      </c>
    </row>
    <row r="1667" spans="1:9">
      <c r="A1667" s="359">
        <v>34009</v>
      </c>
      <c r="B1667" s="359" t="s">
        <v>547</v>
      </c>
      <c r="C1667" s="360">
        <v>340090201011</v>
      </c>
      <c r="D1667" s="359">
        <v>1</v>
      </c>
      <c r="E1667" s="359">
        <v>501</v>
      </c>
      <c r="F1667" s="359">
        <v>0</v>
      </c>
      <c r="G1667" s="359">
        <v>0</v>
      </c>
      <c r="H1667" s="361">
        <v>804.29</v>
      </c>
      <c r="I1667" s="361">
        <v>804.29</v>
      </c>
    </row>
    <row r="1668" spans="1:9">
      <c r="A1668" s="359">
        <v>34009</v>
      </c>
      <c r="B1668" s="359" t="s">
        <v>547</v>
      </c>
      <c r="C1668" s="360">
        <v>340090201012</v>
      </c>
      <c r="D1668" s="359">
        <v>0</v>
      </c>
      <c r="E1668" s="359">
        <v>703</v>
      </c>
      <c r="F1668" s="359">
        <v>0</v>
      </c>
      <c r="G1668" s="359">
        <v>0</v>
      </c>
      <c r="H1668" s="361">
        <v>0</v>
      </c>
      <c r="I1668" s="361">
        <v>0</v>
      </c>
    </row>
    <row r="1669" spans="1:9">
      <c r="A1669" s="359">
        <v>34009</v>
      </c>
      <c r="B1669" s="359" t="s">
        <v>547</v>
      </c>
      <c r="C1669" s="360">
        <v>340090201013</v>
      </c>
      <c r="D1669" s="359">
        <v>1</v>
      </c>
      <c r="E1669" s="359">
        <v>1294</v>
      </c>
      <c r="F1669" s="359">
        <v>0</v>
      </c>
      <c r="G1669" s="359">
        <v>0</v>
      </c>
      <c r="H1669" s="361">
        <v>33245.699999999997</v>
      </c>
      <c r="I1669" s="361">
        <v>33245.699999999997</v>
      </c>
    </row>
    <row r="1670" spans="1:9">
      <c r="A1670" s="359">
        <v>34009</v>
      </c>
      <c r="B1670" s="359" t="s">
        <v>547</v>
      </c>
      <c r="C1670" s="360">
        <v>340090201014</v>
      </c>
      <c r="D1670" s="359">
        <v>1</v>
      </c>
      <c r="E1670" s="359">
        <v>700</v>
      </c>
      <c r="F1670" s="359">
        <v>0</v>
      </c>
      <c r="G1670" s="359">
        <v>0</v>
      </c>
      <c r="H1670" s="361">
        <v>960.53</v>
      </c>
      <c r="I1670" s="361">
        <v>960.53</v>
      </c>
    </row>
    <row r="1671" spans="1:9">
      <c r="A1671" s="359">
        <v>34009</v>
      </c>
      <c r="B1671" s="359" t="s">
        <v>547</v>
      </c>
      <c r="C1671" s="360">
        <v>340090201021</v>
      </c>
      <c r="D1671" s="359">
        <v>2</v>
      </c>
      <c r="E1671" s="359">
        <v>631</v>
      </c>
      <c r="F1671" s="359">
        <v>0</v>
      </c>
      <c r="G1671" s="359">
        <v>0</v>
      </c>
      <c r="H1671" s="361">
        <v>8263.2099999999991</v>
      </c>
      <c r="I1671" s="361">
        <v>16526.419999999998</v>
      </c>
    </row>
    <row r="1672" spans="1:9">
      <c r="A1672" s="359">
        <v>34009</v>
      </c>
      <c r="B1672" s="359" t="s">
        <v>547</v>
      </c>
      <c r="C1672" s="360">
        <v>340090201022</v>
      </c>
      <c r="D1672" s="359">
        <v>0</v>
      </c>
      <c r="E1672" s="359">
        <v>549</v>
      </c>
      <c r="F1672" s="359">
        <v>0</v>
      </c>
      <c r="G1672" s="359">
        <v>0</v>
      </c>
      <c r="H1672" s="361">
        <v>0</v>
      </c>
      <c r="I1672" s="361">
        <v>0</v>
      </c>
    </row>
    <row r="1673" spans="1:9">
      <c r="A1673" s="359">
        <v>34009</v>
      </c>
      <c r="B1673" s="359" t="s">
        <v>547</v>
      </c>
      <c r="C1673" s="360">
        <v>340090201023</v>
      </c>
      <c r="D1673" s="359">
        <v>0</v>
      </c>
      <c r="E1673" s="359">
        <v>286</v>
      </c>
      <c r="F1673" s="359">
        <v>0</v>
      </c>
      <c r="G1673" s="359">
        <v>0</v>
      </c>
      <c r="H1673" s="361">
        <v>0</v>
      </c>
      <c r="I1673" s="361">
        <v>0</v>
      </c>
    </row>
    <row r="1674" spans="1:9">
      <c r="A1674" s="359">
        <v>34009</v>
      </c>
      <c r="B1674" s="359" t="s">
        <v>547</v>
      </c>
      <c r="C1674" s="360">
        <v>340090201024</v>
      </c>
      <c r="D1674" s="359">
        <v>0</v>
      </c>
      <c r="E1674" s="359">
        <v>830</v>
      </c>
      <c r="F1674" s="359">
        <v>0</v>
      </c>
      <c r="G1674" s="359">
        <v>0</v>
      </c>
      <c r="H1674" s="361">
        <v>0</v>
      </c>
      <c r="I1674" s="361">
        <v>0</v>
      </c>
    </row>
    <row r="1675" spans="1:9">
      <c r="A1675" s="359">
        <v>34009</v>
      </c>
      <c r="B1675" s="359" t="s">
        <v>547</v>
      </c>
      <c r="C1675" s="360">
        <v>340090201025</v>
      </c>
      <c r="D1675" s="359">
        <v>1</v>
      </c>
      <c r="E1675" s="359">
        <v>555</v>
      </c>
      <c r="F1675" s="359">
        <v>0</v>
      </c>
      <c r="G1675" s="359">
        <v>0</v>
      </c>
      <c r="H1675" s="361">
        <v>626</v>
      </c>
      <c r="I1675" s="361">
        <v>626</v>
      </c>
    </row>
    <row r="1676" spans="1:9">
      <c r="A1676" s="359">
        <v>34009</v>
      </c>
      <c r="B1676" s="359" t="s">
        <v>547</v>
      </c>
      <c r="C1676" s="360">
        <v>340090202011</v>
      </c>
      <c r="D1676" s="359">
        <v>2</v>
      </c>
      <c r="E1676" s="359">
        <v>622</v>
      </c>
      <c r="F1676" s="359">
        <v>0</v>
      </c>
      <c r="G1676" s="359">
        <v>0</v>
      </c>
      <c r="H1676" s="361">
        <v>16548.3</v>
      </c>
      <c r="I1676" s="361">
        <v>33096.6</v>
      </c>
    </row>
    <row r="1677" spans="1:9">
      <c r="A1677" s="359">
        <v>34009</v>
      </c>
      <c r="B1677" s="359" t="s">
        <v>547</v>
      </c>
      <c r="C1677" s="360">
        <v>340090202012</v>
      </c>
      <c r="D1677" s="359">
        <v>0</v>
      </c>
      <c r="E1677" s="359">
        <v>809</v>
      </c>
      <c r="F1677" s="359">
        <v>0</v>
      </c>
      <c r="G1677" s="359">
        <v>0</v>
      </c>
      <c r="H1677" s="361">
        <v>0</v>
      </c>
      <c r="I1677" s="361">
        <v>0</v>
      </c>
    </row>
    <row r="1678" spans="1:9">
      <c r="A1678" s="359">
        <v>34009</v>
      </c>
      <c r="B1678" s="359" t="s">
        <v>547</v>
      </c>
      <c r="C1678" s="360">
        <v>340090202031</v>
      </c>
      <c r="D1678" s="359">
        <v>0</v>
      </c>
      <c r="E1678" s="359">
        <v>1553</v>
      </c>
      <c r="F1678" s="359">
        <v>0</v>
      </c>
      <c r="G1678" s="359">
        <v>0</v>
      </c>
      <c r="H1678" s="361">
        <v>0</v>
      </c>
      <c r="I1678" s="361">
        <v>0</v>
      </c>
    </row>
    <row r="1679" spans="1:9">
      <c r="A1679" s="359">
        <v>34009</v>
      </c>
      <c r="B1679" s="359" t="s">
        <v>547</v>
      </c>
      <c r="C1679" s="360">
        <v>340090202032</v>
      </c>
      <c r="D1679" s="359">
        <v>2</v>
      </c>
      <c r="E1679" s="359">
        <v>1076</v>
      </c>
      <c r="F1679" s="359">
        <v>0</v>
      </c>
      <c r="G1679" s="359">
        <v>0</v>
      </c>
      <c r="H1679" s="361">
        <v>590.53</v>
      </c>
      <c r="I1679" s="361">
        <v>1181.06</v>
      </c>
    </row>
    <row r="1680" spans="1:9">
      <c r="A1680" s="359">
        <v>34009</v>
      </c>
      <c r="B1680" s="359" t="s">
        <v>547</v>
      </c>
      <c r="C1680" s="360">
        <v>340090202033</v>
      </c>
      <c r="D1680" s="359">
        <v>0</v>
      </c>
      <c r="E1680" s="359">
        <v>898</v>
      </c>
      <c r="F1680" s="359">
        <v>0</v>
      </c>
      <c r="G1680" s="359">
        <v>0</v>
      </c>
      <c r="H1680" s="361">
        <v>0</v>
      </c>
      <c r="I1680" s="361">
        <v>0</v>
      </c>
    </row>
    <row r="1681" spans="1:9">
      <c r="A1681" s="359">
        <v>34009</v>
      </c>
      <c r="B1681" s="359" t="s">
        <v>547</v>
      </c>
      <c r="C1681" s="360">
        <v>340090202051</v>
      </c>
      <c r="D1681" s="359">
        <v>0</v>
      </c>
      <c r="E1681" s="359">
        <v>1249</v>
      </c>
      <c r="F1681" s="359">
        <v>0</v>
      </c>
      <c r="G1681" s="359">
        <v>0</v>
      </c>
      <c r="H1681" s="361">
        <v>0</v>
      </c>
      <c r="I1681" s="361">
        <v>0</v>
      </c>
    </row>
    <row r="1682" spans="1:9">
      <c r="A1682" s="359">
        <v>34009</v>
      </c>
      <c r="B1682" s="359" t="s">
        <v>547</v>
      </c>
      <c r="C1682" s="360">
        <v>340090202052</v>
      </c>
      <c r="D1682" s="359">
        <v>10</v>
      </c>
      <c r="E1682" s="359">
        <v>1577</v>
      </c>
      <c r="F1682" s="359">
        <v>1</v>
      </c>
      <c r="G1682" s="359">
        <v>0</v>
      </c>
      <c r="H1682" s="361">
        <v>8506.69</v>
      </c>
      <c r="I1682" s="361">
        <v>85066.9</v>
      </c>
    </row>
    <row r="1683" spans="1:9">
      <c r="A1683" s="359">
        <v>34009</v>
      </c>
      <c r="B1683" s="359" t="s">
        <v>547</v>
      </c>
      <c r="C1683" s="360">
        <v>340090202061</v>
      </c>
      <c r="D1683" s="359">
        <v>0</v>
      </c>
      <c r="E1683" s="359">
        <v>1067</v>
      </c>
      <c r="F1683" s="359">
        <v>0</v>
      </c>
      <c r="G1683" s="359">
        <v>0</v>
      </c>
      <c r="H1683" s="361">
        <v>0</v>
      </c>
      <c r="I1683" s="361">
        <v>0</v>
      </c>
    </row>
    <row r="1684" spans="1:9">
      <c r="A1684" s="359">
        <v>34009</v>
      </c>
      <c r="B1684" s="359" t="s">
        <v>547</v>
      </c>
      <c r="C1684" s="360">
        <v>340090202062</v>
      </c>
      <c r="D1684" s="359">
        <v>0</v>
      </c>
      <c r="E1684" s="359">
        <v>755</v>
      </c>
      <c r="F1684" s="359">
        <v>0</v>
      </c>
      <c r="G1684" s="359">
        <v>0</v>
      </c>
      <c r="H1684" s="361">
        <v>0</v>
      </c>
      <c r="I1684" s="361">
        <v>0</v>
      </c>
    </row>
    <row r="1685" spans="1:9">
      <c r="A1685" s="359">
        <v>34009</v>
      </c>
      <c r="B1685" s="359" t="s">
        <v>547</v>
      </c>
      <c r="C1685" s="360">
        <v>340090203011</v>
      </c>
      <c r="D1685" s="359">
        <v>4</v>
      </c>
      <c r="E1685" s="359">
        <v>551</v>
      </c>
      <c r="F1685" s="359">
        <v>1</v>
      </c>
      <c r="G1685" s="359">
        <v>0</v>
      </c>
      <c r="H1685" s="361">
        <v>4421.72</v>
      </c>
      <c r="I1685" s="361">
        <v>17686.88</v>
      </c>
    </row>
    <row r="1686" spans="1:9">
      <c r="A1686" s="359">
        <v>34009</v>
      </c>
      <c r="B1686" s="359" t="s">
        <v>547</v>
      </c>
      <c r="C1686" s="360">
        <v>340090203012</v>
      </c>
      <c r="D1686" s="359">
        <v>100</v>
      </c>
      <c r="E1686" s="359">
        <v>773</v>
      </c>
      <c r="F1686" s="359">
        <v>13</v>
      </c>
      <c r="G1686" s="359">
        <v>0</v>
      </c>
      <c r="H1686" s="361">
        <v>6073.1</v>
      </c>
      <c r="I1686" s="361">
        <v>607310</v>
      </c>
    </row>
    <row r="1687" spans="1:9">
      <c r="A1687" s="359">
        <v>34009</v>
      </c>
      <c r="B1687" s="359" t="s">
        <v>547</v>
      </c>
      <c r="C1687" s="360">
        <v>340090203013</v>
      </c>
      <c r="D1687" s="359">
        <v>4</v>
      </c>
      <c r="E1687" s="359">
        <v>603</v>
      </c>
      <c r="F1687" s="359">
        <v>1</v>
      </c>
      <c r="G1687" s="359">
        <v>0</v>
      </c>
      <c r="H1687" s="361">
        <v>4496.24</v>
      </c>
      <c r="I1687" s="361">
        <v>17984.96</v>
      </c>
    </row>
    <row r="1688" spans="1:9">
      <c r="A1688" s="359">
        <v>34009</v>
      </c>
      <c r="B1688" s="359" t="s">
        <v>547</v>
      </c>
      <c r="C1688" s="360">
        <v>340090203014</v>
      </c>
      <c r="D1688" s="359">
        <v>10</v>
      </c>
      <c r="E1688" s="359">
        <v>913</v>
      </c>
      <c r="F1688" s="359">
        <v>1</v>
      </c>
      <c r="G1688" s="359">
        <v>0</v>
      </c>
      <c r="H1688" s="361">
        <v>995.64</v>
      </c>
      <c r="I1688" s="361">
        <v>9956.4</v>
      </c>
    </row>
    <row r="1689" spans="1:9">
      <c r="A1689" s="359">
        <v>34009</v>
      </c>
      <c r="B1689" s="359" t="s">
        <v>547</v>
      </c>
      <c r="C1689" s="360">
        <v>340090203021</v>
      </c>
      <c r="D1689" s="359">
        <v>10</v>
      </c>
      <c r="E1689" s="359">
        <v>919</v>
      </c>
      <c r="F1689" s="359">
        <v>1</v>
      </c>
      <c r="G1689" s="359">
        <v>0</v>
      </c>
      <c r="H1689" s="361">
        <v>4099.3900000000003</v>
      </c>
      <c r="I1689" s="361">
        <v>40993.9</v>
      </c>
    </row>
    <row r="1690" spans="1:9">
      <c r="A1690" s="359">
        <v>34009</v>
      </c>
      <c r="B1690" s="359" t="s">
        <v>547</v>
      </c>
      <c r="C1690" s="360">
        <v>340090203022</v>
      </c>
      <c r="D1690" s="359">
        <v>6</v>
      </c>
      <c r="E1690" s="359">
        <v>679</v>
      </c>
      <c r="F1690" s="359">
        <v>1</v>
      </c>
      <c r="G1690" s="359">
        <v>0</v>
      </c>
      <c r="H1690" s="361">
        <v>13556</v>
      </c>
      <c r="I1690" s="361">
        <v>81336</v>
      </c>
    </row>
    <row r="1691" spans="1:9">
      <c r="A1691" s="359">
        <v>34009</v>
      </c>
      <c r="B1691" s="359" t="s">
        <v>547</v>
      </c>
      <c r="C1691" s="360">
        <v>340090203023</v>
      </c>
      <c r="D1691" s="359">
        <v>26</v>
      </c>
      <c r="E1691" s="359">
        <v>1072</v>
      </c>
      <c r="F1691" s="359">
        <v>2</v>
      </c>
      <c r="G1691" s="359">
        <v>0</v>
      </c>
      <c r="H1691" s="361">
        <v>4980.28</v>
      </c>
      <c r="I1691" s="361">
        <v>129487.28</v>
      </c>
    </row>
    <row r="1692" spans="1:9">
      <c r="A1692" s="359">
        <v>34009</v>
      </c>
      <c r="B1692" s="359" t="s">
        <v>547</v>
      </c>
      <c r="C1692" s="360">
        <v>340090203024</v>
      </c>
      <c r="D1692" s="359">
        <v>0</v>
      </c>
      <c r="E1692" s="359">
        <v>415</v>
      </c>
      <c r="F1692" s="359">
        <v>0</v>
      </c>
      <c r="G1692" s="359">
        <v>0</v>
      </c>
      <c r="H1692" s="361">
        <v>0</v>
      </c>
      <c r="I1692" s="361">
        <v>0</v>
      </c>
    </row>
    <row r="1693" spans="1:9">
      <c r="A1693" s="359">
        <v>34009</v>
      </c>
      <c r="B1693" s="359" t="s">
        <v>547</v>
      </c>
      <c r="C1693" s="360">
        <v>340090204001</v>
      </c>
      <c r="D1693" s="359">
        <v>20</v>
      </c>
      <c r="E1693" s="359">
        <v>869</v>
      </c>
      <c r="F1693" s="359">
        <v>2</v>
      </c>
      <c r="G1693" s="359">
        <v>0</v>
      </c>
      <c r="H1693" s="361">
        <v>6227.5</v>
      </c>
      <c r="I1693" s="361">
        <v>124550</v>
      </c>
    </row>
    <row r="1694" spans="1:9">
      <c r="A1694" s="359">
        <v>34009</v>
      </c>
      <c r="B1694" s="359" t="s">
        <v>547</v>
      </c>
      <c r="C1694" s="360">
        <v>340090204002</v>
      </c>
      <c r="D1694" s="359">
        <v>29</v>
      </c>
      <c r="E1694" s="359">
        <v>416</v>
      </c>
      <c r="F1694" s="359">
        <v>7</v>
      </c>
      <c r="G1694" s="359">
        <v>0</v>
      </c>
      <c r="H1694" s="361">
        <v>10000.61</v>
      </c>
      <c r="I1694" s="361">
        <v>290017.69</v>
      </c>
    </row>
    <row r="1695" spans="1:9">
      <c r="A1695" s="359">
        <v>34009</v>
      </c>
      <c r="B1695" s="359" t="s">
        <v>547</v>
      </c>
      <c r="C1695" s="360">
        <v>340090205001</v>
      </c>
      <c r="D1695" s="359">
        <v>12</v>
      </c>
      <c r="E1695" s="359">
        <v>386</v>
      </c>
      <c r="F1695" s="359">
        <v>3</v>
      </c>
      <c r="G1695" s="359">
        <v>0</v>
      </c>
      <c r="H1695" s="361">
        <v>3844.24</v>
      </c>
      <c r="I1695" s="361">
        <v>46130.879999999997</v>
      </c>
    </row>
    <row r="1696" spans="1:9">
      <c r="A1696" s="359">
        <v>34009</v>
      </c>
      <c r="B1696" s="359" t="s">
        <v>547</v>
      </c>
      <c r="C1696" s="360">
        <v>340090205002</v>
      </c>
      <c r="D1696" s="359">
        <v>12</v>
      </c>
      <c r="E1696" s="359">
        <v>680</v>
      </c>
      <c r="F1696" s="359">
        <v>2</v>
      </c>
      <c r="G1696" s="359">
        <v>0</v>
      </c>
      <c r="H1696" s="361">
        <v>6611.85</v>
      </c>
      <c r="I1696" s="361">
        <v>79342.2</v>
      </c>
    </row>
    <row r="1697" spans="1:9">
      <c r="A1697" s="359">
        <v>34009</v>
      </c>
      <c r="B1697" s="359" t="s">
        <v>547</v>
      </c>
      <c r="C1697" s="360">
        <v>340090206001</v>
      </c>
      <c r="D1697" s="359">
        <v>544</v>
      </c>
      <c r="E1697" s="359">
        <v>1432</v>
      </c>
      <c r="F1697" s="359">
        <v>38</v>
      </c>
      <c r="G1697" s="359">
        <v>0</v>
      </c>
      <c r="H1697" s="361">
        <v>9173</v>
      </c>
      <c r="I1697" s="361">
        <v>4990112</v>
      </c>
    </row>
    <row r="1698" spans="1:9">
      <c r="A1698" s="359">
        <v>34009</v>
      </c>
      <c r="B1698" s="359" t="s">
        <v>547</v>
      </c>
      <c r="C1698" s="360">
        <v>340090207001</v>
      </c>
      <c r="D1698" s="359">
        <v>450</v>
      </c>
      <c r="E1698" s="359">
        <v>1643</v>
      </c>
      <c r="F1698" s="359">
        <v>27</v>
      </c>
      <c r="G1698" s="359">
        <v>0</v>
      </c>
      <c r="H1698" s="361">
        <v>9256.91</v>
      </c>
      <c r="I1698" s="361">
        <v>4165609.5</v>
      </c>
    </row>
    <row r="1699" spans="1:9">
      <c r="A1699" s="359">
        <v>34009</v>
      </c>
      <c r="B1699" s="359" t="s">
        <v>547</v>
      </c>
      <c r="C1699" s="360">
        <v>340090207002</v>
      </c>
      <c r="D1699" s="359">
        <v>407</v>
      </c>
      <c r="E1699" s="359">
        <v>2377</v>
      </c>
      <c r="F1699" s="359">
        <v>17</v>
      </c>
      <c r="G1699" s="359">
        <v>0</v>
      </c>
      <c r="H1699" s="361">
        <v>4278</v>
      </c>
      <c r="I1699" s="361">
        <v>1741146</v>
      </c>
    </row>
    <row r="1700" spans="1:9">
      <c r="A1700" s="359">
        <v>34009</v>
      </c>
      <c r="B1700" s="359" t="s">
        <v>547</v>
      </c>
      <c r="C1700" s="360">
        <v>340090208001</v>
      </c>
      <c r="D1700" s="359">
        <v>0</v>
      </c>
      <c r="E1700" s="359">
        <v>576</v>
      </c>
      <c r="F1700" s="359">
        <v>0</v>
      </c>
      <c r="G1700" s="359">
        <v>0</v>
      </c>
      <c r="H1700" s="361">
        <v>0</v>
      </c>
      <c r="I1700" s="361">
        <v>0</v>
      </c>
    </row>
    <row r="1701" spans="1:9">
      <c r="A1701" s="359">
        <v>34009</v>
      </c>
      <c r="B1701" s="359" t="s">
        <v>547</v>
      </c>
      <c r="C1701" s="360">
        <v>340090208002</v>
      </c>
      <c r="D1701" s="359">
        <v>1</v>
      </c>
      <c r="E1701" s="359">
        <v>2173</v>
      </c>
      <c r="F1701" s="359">
        <v>0</v>
      </c>
      <c r="G1701" s="359">
        <v>0</v>
      </c>
      <c r="H1701" s="361">
        <v>8263.2099999999991</v>
      </c>
      <c r="I1701" s="361">
        <v>8263.2099999999991</v>
      </c>
    </row>
    <row r="1702" spans="1:9">
      <c r="A1702" s="359">
        <v>34009</v>
      </c>
      <c r="B1702" s="359" t="s">
        <v>547</v>
      </c>
      <c r="C1702" s="360">
        <v>340090208003</v>
      </c>
      <c r="D1702" s="359">
        <v>2</v>
      </c>
      <c r="E1702" s="359">
        <v>1141</v>
      </c>
      <c r="F1702" s="359">
        <v>0</v>
      </c>
      <c r="G1702" s="359">
        <v>0</v>
      </c>
      <c r="H1702" s="361">
        <v>2369.0300000000002</v>
      </c>
      <c r="I1702" s="361">
        <v>4738.0600000000004</v>
      </c>
    </row>
    <row r="1703" spans="1:9">
      <c r="A1703" s="359">
        <v>34009</v>
      </c>
      <c r="B1703" s="359" t="s">
        <v>547</v>
      </c>
      <c r="C1703" s="360">
        <v>340090208004</v>
      </c>
      <c r="D1703" s="359">
        <v>0</v>
      </c>
      <c r="E1703" s="359">
        <v>821</v>
      </c>
      <c r="F1703" s="359">
        <v>0</v>
      </c>
      <c r="G1703" s="359">
        <v>0</v>
      </c>
      <c r="H1703" s="361">
        <v>0</v>
      </c>
      <c r="I1703" s="361">
        <v>0</v>
      </c>
    </row>
    <row r="1704" spans="1:9">
      <c r="A1704" s="359">
        <v>34009</v>
      </c>
      <c r="B1704" s="359" t="s">
        <v>547</v>
      </c>
      <c r="C1704" s="360">
        <v>340090208005</v>
      </c>
      <c r="D1704" s="359">
        <v>0</v>
      </c>
      <c r="E1704" s="359">
        <v>1142</v>
      </c>
      <c r="F1704" s="359">
        <v>0</v>
      </c>
      <c r="G1704" s="359">
        <v>0</v>
      </c>
      <c r="H1704" s="361">
        <v>0</v>
      </c>
      <c r="I1704" s="361">
        <v>0</v>
      </c>
    </row>
    <row r="1705" spans="1:9">
      <c r="A1705" s="359">
        <v>34009</v>
      </c>
      <c r="B1705" s="359" t="s">
        <v>547</v>
      </c>
      <c r="C1705" s="360">
        <v>340090209011</v>
      </c>
      <c r="D1705" s="359">
        <v>1</v>
      </c>
      <c r="E1705" s="359">
        <v>2979</v>
      </c>
      <c r="F1705" s="359">
        <v>0</v>
      </c>
      <c r="G1705" s="359">
        <v>0</v>
      </c>
      <c r="H1705" s="361">
        <v>8263.2099999999991</v>
      </c>
      <c r="I1705" s="361">
        <v>8263.2099999999991</v>
      </c>
    </row>
    <row r="1706" spans="1:9">
      <c r="A1706" s="359">
        <v>34009</v>
      </c>
      <c r="B1706" s="359" t="s">
        <v>547</v>
      </c>
      <c r="C1706" s="360">
        <v>340090209021</v>
      </c>
      <c r="D1706" s="359">
        <v>0</v>
      </c>
      <c r="E1706" s="359">
        <v>1658</v>
      </c>
      <c r="F1706" s="359">
        <v>0</v>
      </c>
      <c r="G1706" s="359">
        <v>0</v>
      </c>
      <c r="H1706" s="361">
        <v>0</v>
      </c>
      <c r="I1706" s="361">
        <v>0</v>
      </c>
    </row>
    <row r="1707" spans="1:9">
      <c r="A1707" s="359">
        <v>34009</v>
      </c>
      <c r="B1707" s="359" t="s">
        <v>547</v>
      </c>
      <c r="C1707" s="360">
        <v>340090209022</v>
      </c>
      <c r="D1707" s="359">
        <v>2</v>
      </c>
      <c r="E1707" s="359">
        <v>1654</v>
      </c>
      <c r="F1707" s="359">
        <v>0</v>
      </c>
      <c r="G1707" s="359">
        <v>0</v>
      </c>
      <c r="H1707" s="361">
        <v>9638.83</v>
      </c>
      <c r="I1707" s="361">
        <v>19277.66</v>
      </c>
    </row>
    <row r="1708" spans="1:9">
      <c r="A1708" s="359">
        <v>34009</v>
      </c>
      <c r="B1708" s="359" t="s">
        <v>547</v>
      </c>
      <c r="C1708" s="360">
        <v>340090209023</v>
      </c>
      <c r="D1708" s="359">
        <v>1</v>
      </c>
      <c r="E1708" s="359">
        <v>2581</v>
      </c>
      <c r="F1708" s="359">
        <v>0</v>
      </c>
      <c r="G1708" s="359">
        <v>0</v>
      </c>
      <c r="H1708" s="361">
        <v>8263.2099999999991</v>
      </c>
      <c r="I1708" s="361">
        <v>8263.2099999999991</v>
      </c>
    </row>
    <row r="1709" spans="1:9">
      <c r="A1709" s="359">
        <v>34009</v>
      </c>
      <c r="B1709" s="359" t="s">
        <v>547</v>
      </c>
      <c r="C1709" s="360">
        <v>340090210011</v>
      </c>
      <c r="D1709" s="359">
        <v>139</v>
      </c>
      <c r="E1709" s="359">
        <v>1532</v>
      </c>
      <c r="F1709" s="359">
        <v>9</v>
      </c>
      <c r="G1709" s="359">
        <v>0</v>
      </c>
      <c r="H1709" s="361">
        <v>9847.0300000000007</v>
      </c>
      <c r="I1709" s="361">
        <v>1368737.17</v>
      </c>
    </row>
    <row r="1710" spans="1:9">
      <c r="A1710" s="359">
        <v>34009</v>
      </c>
      <c r="B1710" s="359" t="s">
        <v>547</v>
      </c>
      <c r="C1710" s="360">
        <v>340090210021</v>
      </c>
      <c r="D1710" s="359">
        <v>18</v>
      </c>
      <c r="E1710" s="359">
        <v>2123</v>
      </c>
      <c r="F1710" s="359">
        <v>1</v>
      </c>
      <c r="G1710" s="359">
        <v>0</v>
      </c>
      <c r="H1710" s="361">
        <v>3114.97</v>
      </c>
      <c r="I1710" s="361">
        <v>56069.46</v>
      </c>
    </row>
    <row r="1711" spans="1:9">
      <c r="A1711" s="359">
        <v>34009</v>
      </c>
      <c r="B1711" s="359" t="s">
        <v>547</v>
      </c>
      <c r="C1711" s="360">
        <v>340090210022</v>
      </c>
      <c r="D1711" s="359">
        <v>17</v>
      </c>
      <c r="E1711" s="359">
        <v>462</v>
      </c>
      <c r="F1711" s="359">
        <v>4</v>
      </c>
      <c r="G1711" s="359">
        <v>4</v>
      </c>
      <c r="H1711" s="361">
        <v>16052.1</v>
      </c>
      <c r="I1711" s="361">
        <v>272885.7</v>
      </c>
    </row>
    <row r="1712" spans="1:9">
      <c r="A1712" s="359">
        <v>34009</v>
      </c>
      <c r="B1712" s="359" t="s">
        <v>547</v>
      </c>
      <c r="C1712" s="360">
        <v>340090211001</v>
      </c>
      <c r="D1712" s="359">
        <v>3</v>
      </c>
      <c r="E1712" s="359">
        <v>928</v>
      </c>
      <c r="F1712" s="359">
        <v>0</v>
      </c>
      <c r="G1712" s="359">
        <v>0</v>
      </c>
      <c r="H1712" s="361">
        <v>1000</v>
      </c>
      <c r="I1712" s="361">
        <v>3000</v>
      </c>
    </row>
    <row r="1713" spans="1:9">
      <c r="A1713" s="359">
        <v>34009</v>
      </c>
      <c r="B1713" s="359" t="s">
        <v>547</v>
      </c>
      <c r="C1713" s="360">
        <v>340090211002</v>
      </c>
      <c r="D1713" s="359">
        <v>0</v>
      </c>
      <c r="E1713" s="359">
        <v>632</v>
      </c>
      <c r="F1713" s="359">
        <v>0</v>
      </c>
      <c r="G1713" s="359">
        <v>0</v>
      </c>
      <c r="H1713" s="361">
        <v>0</v>
      </c>
      <c r="I1713" s="361">
        <v>0</v>
      </c>
    </row>
    <row r="1714" spans="1:9">
      <c r="A1714" s="359">
        <v>34009</v>
      </c>
      <c r="B1714" s="359" t="s">
        <v>547</v>
      </c>
      <c r="C1714" s="360">
        <v>340090211003</v>
      </c>
      <c r="D1714" s="359">
        <v>2</v>
      </c>
      <c r="E1714" s="359">
        <v>1027</v>
      </c>
      <c r="F1714" s="359">
        <v>0</v>
      </c>
      <c r="G1714" s="359">
        <v>0</v>
      </c>
      <c r="H1714" s="361">
        <v>5651.41</v>
      </c>
      <c r="I1714" s="361">
        <v>11302.82</v>
      </c>
    </row>
    <row r="1715" spans="1:9">
      <c r="A1715" s="359">
        <v>34009</v>
      </c>
      <c r="B1715" s="359" t="s">
        <v>547</v>
      </c>
      <c r="C1715" s="360">
        <v>340090213001</v>
      </c>
      <c r="D1715" s="359">
        <v>0</v>
      </c>
      <c r="E1715" s="359">
        <v>1018</v>
      </c>
      <c r="F1715" s="359">
        <v>0</v>
      </c>
      <c r="G1715" s="359">
        <v>0</v>
      </c>
      <c r="H1715" s="361">
        <v>0</v>
      </c>
      <c r="I1715" s="361">
        <v>0</v>
      </c>
    </row>
    <row r="1716" spans="1:9">
      <c r="A1716" s="359">
        <v>34009</v>
      </c>
      <c r="B1716" s="359" t="s">
        <v>547</v>
      </c>
      <c r="C1716" s="360">
        <v>340090213002</v>
      </c>
      <c r="D1716" s="359">
        <v>3</v>
      </c>
      <c r="E1716" s="359">
        <v>477</v>
      </c>
      <c r="F1716" s="359">
        <v>1</v>
      </c>
      <c r="G1716" s="359">
        <v>0</v>
      </c>
      <c r="H1716" s="361">
        <v>8263.2099999999991</v>
      </c>
      <c r="I1716" s="361">
        <v>24789.63</v>
      </c>
    </row>
    <row r="1717" spans="1:9">
      <c r="A1717" s="359">
        <v>34009</v>
      </c>
      <c r="B1717" s="359" t="s">
        <v>547</v>
      </c>
      <c r="C1717" s="360">
        <v>340090213003</v>
      </c>
      <c r="D1717" s="359">
        <v>0</v>
      </c>
      <c r="E1717" s="359">
        <v>440</v>
      </c>
      <c r="F1717" s="359">
        <v>0</v>
      </c>
      <c r="G1717" s="359">
        <v>0</v>
      </c>
      <c r="H1717" s="361">
        <v>0</v>
      </c>
      <c r="I1717" s="361">
        <v>0</v>
      </c>
    </row>
    <row r="1718" spans="1:9">
      <c r="A1718" s="359">
        <v>34009</v>
      </c>
      <c r="B1718" s="359" t="s">
        <v>547</v>
      </c>
      <c r="C1718" s="360">
        <v>340090213004</v>
      </c>
      <c r="D1718" s="359">
        <v>0</v>
      </c>
      <c r="E1718" s="359">
        <v>614</v>
      </c>
      <c r="F1718" s="359">
        <v>0</v>
      </c>
      <c r="G1718" s="359">
        <v>0</v>
      </c>
      <c r="H1718" s="361">
        <v>0</v>
      </c>
      <c r="I1718" s="361">
        <v>0</v>
      </c>
    </row>
    <row r="1719" spans="1:9">
      <c r="A1719" s="359">
        <v>34009</v>
      </c>
      <c r="B1719" s="359" t="s">
        <v>547</v>
      </c>
      <c r="C1719" s="360">
        <v>340090213005</v>
      </c>
      <c r="D1719" s="359">
        <v>0</v>
      </c>
      <c r="E1719" s="359">
        <v>425</v>
      </c>
      <c r="F1719" s="359">
        <v>0</v>
      </c>
      <c r="G1719" s="359">
        <v>0</v>
      </c>
      <c r="H1719" s="361">
        <v>0</v>
      </c>
      <c r="I1719" s="361">
        <v>0</v>
      </c>
    </row>
    <row r="1720" spans="1:9">
      <c r="A1720" s="359">
        <v>34009</v>
      </c>
      <c r="B1720" s="359" t="s">
        <v>547</v>
      </c>
      <c r="C1720" s="360">
        <v>340090213006</v>
      </c>
      <c r="D1720" s="359">
        <v>1</v>
      </c>
      <c r="E1720" s="359">
        <v>355</v>
      </c>
      <c r="F1720" s="359">
        <v>0</v>
      </c>
      <c r="G1720" s="359">
        <v>0</v>
      </c>
      <c r="H1720" s="361">
        <v>669.99</v>
      </c>
      <c r="I1720" s="361">
        <v>669.99</v>
      </c>
    </row>
    <row r="1721" spans="1:9">
      <c r="A1721" s="359">
        <v>34009</v>
      </c>
      <c r="B1721" s="359" t="s">
        <v>547</v>
      </c>
      <c r="C1721" s="360">
        <v>340090213007</v>
      </c>
      <c r="D1721" s="359">
        <v>2</v>
      </c>
      <c r="E1721" s="359">
        <v>253</v>
      </c>
      <c r="F1721" s="359">
        <v>1</v>
      </c>
      <c r="G1721" s="359">
        <v>0</v>
      </c>
      <c r="H1721" s="361">
        <v>961.33</v>
      </c>
      <c r="I1721" s="361">
        <v>1922.66</v>
      </c>
    </row>
    <row r="1722" spans="1:9">
      <c r="A1722" s="359">
        <v>34009</v>
      </c>
      <c r="B1722" s="359" t="s">
        <v>547</v>
      </c>
      <c r="C1722" s="360">
        <v>340090213008</v>
      </c>
      <c r="D1722" s="359">
        <v>1</v>
      </c>
      <c r="E1722" s="359">
        <v>474</v>
      </c>
      <c r="F1722" s="359">
        <v>0</v>
      </c>
      <c r="G1722" s="359">
        <v>0</v>
      </c>
      <c r="H1722" s="361">
        <v>8263.2099999999991</v>
      </c>
      <c r="I1722" s="361">
        <v>8263.2099999999991</v>
      </c>
    </row>
    <row r="1723" spans="1:9">
      <c r="A1723" s="359">
        <v>34009</v>
      </c>
      <c r="B1723" s="359" t="s">
        <v>547</v>
      </c>
      <c r="C1723" s="360">
        <v>340090214001</v>
      </c>
      <c r="D1723" s="359">
        <v>0</v>
      </c>
      <c r="E1723" s="359">
        <v>343</v>
      </c>
      <c r="F1723" s="359">
        <v>0</v>
      </c>
      <c r="G1723" s="359">
        <v>0</v>
      </c>
      <c r="H1723" s="361">
        <v>0</v>
      </c>
      <c r="I1723" s="361">
        <v>0</v>
      </c>
    </row>
    <row r="1724" spans="1:9">
      <c r="A1724" s="359">
        <v>34009</v>
      </c>
      <c r="B1724" s="359" t="s">
        <v>547</v>
      </c>
      <c r="C1724" s="360">
        <v>340090214002</v>
      </c>
      <c r="D1724" s="359">
        <v>1</v>
      </c>
      <c r="E1724" s="359">
        <v>242</v>
      </c>
      <c r="F1724" s="359">
        <v>0</v>
      </c>
      <c r="G1724" s="359">
        <v>0</v>
      </c>
      <c r="H1724" s="361">
        <v>8263.2099999999991</v>
      </c>
      <c r="I1724" s="361">
        <v>8263.2099999999991</v>
      </c>
    </row>
    <row r="1725" spans="1:9">
      <c r="A1725" s="359">
        <v>34009</v>
      </c>
      <c r="B1725" s="359" t="s">
        <v>547</v>
      </c>
      <c r="C1725" s="360">
        <v>340090214003</v>
      </c>
      <c r="D1725" s="359">
        <v>0</v>
      </c>
      <c r="E1725" s="359">
        <v>754</v>
      </c>
      <c r="F1725" s="359">
        <v>0</v>
      </c>
      <c r="G1725" s="359">
        <v>0</v>
      </c>
      <c r="H1725" s="361">
        <v>0</v>
      </c>
      <c r="I1725" s="361">
        <v>0</v>
      </c>
    </row>
    <row r="1726" spans="1:9">
      <c r="A1726" s="359">
        <v>34009</v>
      </c>
      <c r="B1726" s="359" t="s">
        <v>547</v>
      </c>
      <c r="C1726" s="360">
        <v>340090214004</v>
      </c>
      <c r="D1726" s="359">
        <v>2</v>
      </c>
      <c r="E1726" s="359">
        <v>439</v>
      </c>
      <c r="F1726" s="359">
        <v>0</v>
      </c>
      <c r="G1726" s="359">
        <v>0</v>
      </c>
      <c r="H1726" s="361">
        <v>1000</v>
      </c>
      <c r="I1726" s="361">
        <v>2000</v>
      </c>
    </row>
    <row r="1727" spans="1:9">
      <c r="A1727" s="359">
        <v>34009</v>
      </c>
      <c r="B1727" s="359" t="s">
        <v>547</v>
      </c>
      <c r="C1727" s="360">
        <v>340090214005</v>
      </c>
      <c r="D1727" s="359">
        <v>0</v>
      </c>
      <c r="E1727" s="359">
        <v>452</v>
      </c>
      <c r="F1727" s="359">
        <v>0</v>
      </c>
      <c r="G1727" s="359">
        <v>0</v>
      </c>
      <c r="H1727" s="361">
        <v>0</v>
      </c>
      <c r="I1727" s="361">
        <v>0</v>
      </c>
    </row>
    <row r="1728" spans="1:9">
      <c r="A1728" s="359">
        <v>34009</v>
      </c>
      <c r="B1728" s="359" t="s">
        <v>547</v>
      </c>
      <c r="C1728" s="360">
        <v>340090214006</v>
      </c>
      <c r="D1728" s="359">
        <v>3</v>
      </c>
      <c r="E1728" s="359">
        <v>340</v>
      </c>
      <c r="F1728" s="359">
        <v>1</v>
      </c>
      <c r="G1728" s="359">
        <v>0</v>
      </c>
      <c r="H1728" s="361">
        <v>1000</v>
      </c>
      <c r="I1728" s="361">
        <v>3000</v>
      </c>
    </row>
    <row r="1729" spans="1:9">
      <c r="A1729" s="359">
        <v>34009</v>
      </c>
      <c r="B1729" s="359" t="s">
        <v>547</v>
      </c>
      <c r="C1729" s="360">
        <v>340090214007</v>
      </c>
      <c r="D1729" s="359">
        <v>2</v>
      </c>
      <c r="E1729" s="359">
        <v>326</v>
      </c>
      <c r="F1729" s="359">
        <v>1</v>
      </c>
      <c r="G1729" s="359">
        <v>0</v>
      </c>
      <c r="H1729" s="361">
        <v>8263.2099999999991</v>
      </c>
      <c r="I1729" s="361">
        <v>16526.419999999998</v>
      </c>
    </row>
    <row r="1730" spans="1:9">
      <c r="A1730" s="359">
        <v>34009</v>
      </c>
      <c r="B1730" s="359" t="s">
        <v>547</v>
      </c>
      <c r="C1730" s="360">
        <v>340090215001</v>
      </c>
      <c r="D1730" s="359">
        <v>0</v>
      </c>
      <c r="E1730" s="359">
        <v>269</v>
      </c>
      <c r="F1730" s="359">
        <v>0</v>
      </c>
      <c r="G1730" s="359">
        <v>0</v>
      </c>
      <c r="H1730" s="361">
        <v>0</v>
      </c>
      <c r="I1730" s="361">
        <v>0</v>
      </c>
    </row>
    <row r="1731" spans="1:9">
      <c r="A1731" s="359">
        <v>34009</v>
      </c>
      <c r="B1731" s="359" t="s">
        <v>547</v>
      </c>
      <c r="C1731" s="360">
        <v>340090215002</v>
      </c>
      <c r="D1731" s="359">
        <v>0</v>
      </c>
      <c r="E1731" s="359">
        <v>181</v>
      </c>
      <c r="F1731" s="359">
        <v>0</v>
      </c>
      <c r="G1731" s="359">
        <v>0</v>
      </c>
      <c r="H1731" s="361">
        <v>0</v>
      </c>
      <c r="I1731" s="361">
        <v>0</v>
      </c>
    </row>
    <row r="1732" spans="1:9">
      <c r="A1732" s="359">
        <v>34009</v>
      </c>
      <c r="B1732" s="359" t="s">
        <v>547</v>
      </c>
      <c r="C1732" s="360">
        <v>340090215003</v>
      </c>
      <c r="D1732" s="359">
        <v>0</v>
      </c>
      <c r="E1732" s="359">
        <v>335</v>
      </c>
      <c r="F1732" s="359">
        <v>0</v>
      </c>
      <c r="G1732" s="359">
        <v>0</v>
      </c>
      <c r="H1732" s="361">
        <v>0</v>
      </c>
      <c r="I1732" s="361">
        <v>0</v>
      </c>
    </row>
    <row r="1733" spans="1:9">
      <c r="A1733" s="359">
        <v>34009</v>
      </c>
      <c r="B1733" s="359" t="s">
        <v>547</v>
      </c>
      <c r="C1733" s="360">
        <v>340090215004</v>
      </c>
      <c r="D1733" s="359">
        <v>1</v>
      </c>
      <c r="E1733" s="359">
        <v>414</v>
      </c>
      <c r="F1733" s="359">
        <v>0</v>
      </c>
      <c r="G1733" s="359">
        <v>0</v>
      </c>
      <c r="H1733" s="361">
        <v>8263.2099999999991</v>
      </c>
      <c r="I1733" s="361">
        <v>8263.2099999999991</v>
      </c>
    </row>
    <row r="1734" spans="1:9">
      <c r="A1734" s="359">
        <v>34009</v>
      </c>
      <c r="B1734" s="359" t="s">
        <v>547</v>
      </c>
      <c r="C1734" s="360">
        <v>340090216001</v>
      </c>
      <c r="D1734" s="359">
        <v>1</v>
      </c>
      <c r="E1734" s="359">
        <v>777</v>
      </c>
      <c r="F1734" s="359">
        <v>0</v>
      </c>
      <c r="G1734" s="359">
        <v>0</v>
      </c>
      <c r="H1734" s="361">
        <v>8263.2099999999991</v>
      </c>
      <c r="I1734" s="361">
        <v>8263.2099999999991</v>
      </c>
    </row>
    <row r="1735" spans="1:9">
      <c r="A1735" s="359">
        <v>34009</v>
      </c>
      <c r="B1735" s="359" t="s">
        <v>547</v>
      </c>
      <c r="C1735" s="360">
        <v>340090216002</v>
      </c>
      <c r="D1735" s="359">
        <v>2</v>
      </c>
      <c r="E1735" s="359">
        <v>974</v>
      </c>
      <c r="F1735" s="359">
        <v>0</v>
      </c>
      <c r="G1735" s="359">
        <v>0</v>
      </c>
      <c r="H1735" s="361">
        <v>8263.2099999999991</v>
      </c>
      <c r="I1735" s="361">
        <v>16526.419999999998</v>
      </c>
    </row>
    <row r="1736" spans="1:9">
      <c r="A1736" s="359">
        <v>34009</v>
      </c>
      <c r="B1736" s="359" t="s">
        <v>547</v>
      </c>
      <c r="C1736" s="360">
        <v>340090216003</v>
      </c>
      <c r="D1736" s="359">
        <v>0</v>
      </c>
      <c r="E1736" s="359">
        <v>585</v>
      </c>
      <c r="F1736" s="359">
        <v>0</v>
      </c>
      <c r="G1736" s="359">
        <v>0</v>
      </c>
      <c r="H1736" s="361">
        <v>0</v>
      </c>
      <c r="I1736" s="361">
        <v>0</v>
      </c>
    </row>
    <row r="1737" spans="1:9">
      <c r="A1737" s="359">
        <v>34009</v>
      </c>
      <c r="B1737" s="359" t="s">
        <v>547</v>
      </c>
      <c r="C1737" s="360">
        <v>340090216004</v>
      </c>
      <c r="D1737" s="359">
        <v>1</v>
      </c>
      <c r="E1737" s="359">
        <v>779</v>
      </c>
      <c r="F1737" s="359">
        <v>0</v>
      </c>
      <c r="G1737" s="359">
        <v>0</v>
      </c>
      <c r="H1737" s="361">
        <v>752.37</v>
      </c>
      <c r="I1737" s="361">
        <v>752.37</v>
      </c>
    </row>
    <row r="1738" spans="1:9">
      <c r="A1738" s="359">
        <v>34009</v>
      </c>
      <c r="B1738" s="359" t="s">
        <v>547</v>
      </c>
      <c r="C1738" s="360">
        <v>340090216005</v>
      </c>
      <c r="D1738" s="359">
        <v>0</v>
      </c>
      <c r="E1738" s="359">
        <v>414</v>
      </c>
      <c r="F1738" s="359">
        <v>0</v>
      </c>
      <c r="G1738" s="359">
        <v>0</v>
      </c>
      <c r="H1738" s="361">
        <v>0</v>
      </c>
      <c r="I1738" s="361">
        <v>0</v>
      </c>
    </row>
    <row r="1739" spans="1:9">
      <c r="A1739" s="359">
        <v>34009</v>
      </c>
      <c r="B1739" s="359" t="s">
        <v>547</v>
      </c>
      <c r="C1739" s="360">
        <v>340090216006</v>
      </c>
      <c r="D1739" s="359">
        <v>0</v>
      </c>
      <c r="E1739" s="359">
        <v>895</v>
      </c>
      <c r="F1739" s="359">
        <v>0</v>
      </c>
      <c r="G1739" s="359">
        <v>0</v>
      </c>
      <c r="H1739" s="361">
        <v>0</v>
      </c>
      <c r="I1739" s="361">
        <v>0</v>
      </c>
    </row>
    <row r="1740" spans="1:9">
      <c r="A1740" s="359">
        <v>34009</v>
      </c>
      <c r="B1740" s="359" t="s">
        <v>547</v>
      </c>
      <c r="C1740" s="360">
        <v>340090216007</v>
      </c>
      <c r="D1740" s="359">
        <v>0</v>
      </c>
      <c r="E1740" s="359">
        <v>335</v>
      </c>
      <c r="F1740" s="359">
        <v>0</v>
      </c>
      <c r="G1740" s="359">
        <v>0</v>
      </c>
      <c r="H1740" s="361">
        <v>0</v>
      </c>
      <c r="I1740" s="361">
        <v>0</v>
      </c>
    </row>
    <row r="1741" spans="1:9">
      <c r="A1741" s="359">
        <v>34009</v>
      </c>
      <c r="B1741" s="359" t="s">
        <v>547</v>
      </c>
      <c r="C1741" s="360">
        <v>340090217011</v>
      </c>
      <c r="D1741" s="359">
        <v>1</v>
      </c>
      <c r="E1741" s="359">
        <v>806</v>
      </c>
      <c r="F1741" s="359">
        <v>0</v>
      </c>
      <c r="G1741" s="359">
        <v>0</v>
      </c>
      <c r="H1741" s="361">
        <v>8263.2099999999991</v>
      </c>
      <c r="I1741" s="361">
        <v>8263.2099999999991</v>
      </c>
    </row>
    <row r="1742" spans="1:9">
      <c r="A1742" s="359">
        <v>34009</v>
      </c>
      <c r="B1742" s="359" t="s">
        <v>547</v>
      </c>
      <c r="C1742" s="360">
        <v>340090217012</v>
      </c>
      <c r="D1742" s="359">
        <v>17</v>
      </c>
      <c r="E1742" s="359">
        <v>632</v>
      </c>
      <c r="F1742" s="359">
        <v>3</v>
      </c>
      <c r="G1742" s="359">
        <v>0</v>
      </c>
      <c r="H1742" s="361">
        <v>1000</v>
      </c>
      <c r="I1742" s="361">
        <v>17000</v>
      </c>
    </row>
    <row r="1743" spans="1:9">
      <c r="A1743" s="359">
        <v>34009</v>
      </c>
      <c r="B1743" s="359" t="s">
        <v>547</v>
      </c>
      <c r="C1743" s="360">
        <v>340090217021</v>
      </c>
      <c r="D1743" s="359">
        <v>5</v>
      </c>
      <c r="E1743" s="359">
        <v>882</v>
      </c>
      <c r="F1743" s="359">
        <v>1</v>
      </c>
      <c r="G1743" s="359">
        <v>0</v>
      </c>
      <c r="H1743" s="361">
        <v>4951.63</v>
      </c>
      <c r="I1743" s="361">
        <v>24758.15</v>
      </c>
    </row>
    <row r="1744" spans="1:9">
      <c r="A1744" s="359">
        <v>34009</v>
      </c>
      <c r="B1744" s="359" t="s">
        <v>547</v>
      </c>
      <c r="C1744" s="360">
        <v>340090217022</v>
      </c>
      <c r="D1744" s="359">
        <v>9</v>
      </c>
      <c r="E1744" s="359">
        <v>739</v>
      </c>
      <c r="F1744" s="359">
        <v>1</v>
      </c>
      <c r="G1744" s="359">
        <v>3</v>
      </c>
      <c r="H1744" s="361">
        <v>5021.8999999999996</v>
      </c>
      <c r="I1744" s="361">
        <v>45197.1</v>
      </c>
    </row>
    <row r="1745" spans="1:9">
      <c r="A1745" s="359">
        <v>34009</v>
      </c>
      <c r="B1745" s="359" t="s">
        <v>547</v>
      </c>
      <c r="C1745" s="360">
        <v>340090217023</v>
      </c>
      <c r="D1745" s="359">
        <v>5</v>
      </c>
      <c r="E1745" s="359">
        <v>772</v>
      </c>
      <c r="F1745" s="359">
        <v>1</v>
      </c>
      <c r="G1745" s="359">
        <v>0</v>
      </c>
      <c r="H1745" s="361">
        <v>1770.85</v>
      </c>
      <c r="I1745" s="361">
        <v>8854.25</v>
      </c>
    </row>
    <row r="1746" spans="1:9">
      <c r="A1746" s="359">
        <v>34009</v>
      </c>
      <c r="B1746" s="359" t="s">
        <v>547</v>
      </c>
      <c r="C1746" s="360">
        <v>340090218031</v>
      </c>
      <c r="D1746" s="359">
        <v>0</v>
      </c>
      <c r="E1746" s="359">
        <v>1325</v>
      </c>
      <c r="F1746" s="359">
        <v>0</v>
      </c>
      <c r="G1746" s="359">
        <v>0</v>
      </c>
      <c r="H1746" s="361">
        <v>0</v>
      </c>
      <c r="I1746" s="361">
        <v>0</v>
      </c>
    </row>
    <row r="1747" spans="1:9">
      <c r="A1747" s="359">
        <v>34009</v>
      </c>
      <c r="B1747" s="359" t="s">
        <v>547</v>
      </c>
      <c r="C1747" s="360">
        <v>340090218032</v>
      </c>
      <c r="D1747" s="359">
        <v>0</v>
      </c>
      <c r="E1747" s="359">
        <v>1095</v>
      </c>
      <c r="F1747" s="359">
        <v>0</v>
      </c>
      <c r="G1747" s="359">
        <v>0</v>
      </c>
      <c r="H1747" s="361">
        <v>0</v>
      </c>
      <c r="I1747" s="361">
        <v>0</v>
      </c>
    </row>
    <row r="1748" spans="1:9">
      <c r="A1748" s="359">
        <v>34009</v>
      </c>
      <c r="B1748" s="359" t="s">
        <v>547</v>
      </c>
      <c r="C1748" s="360">
        <v>340090218033</v>
      </c>
      <c r="D1748" s="359">
        <v>0</v>
      </c>
      <c r="E1748" s="359">
        <v>777</v>
      </c>
      <c r="F1748" s="359">
        <v>0</v>
      </c>
      <c r="G1748" s="359">
        <v>0</v>
      </c>
      <c r="H1748" s="361">
        <v>0</v>
      </c>
      <c r="I1748" s="361">
        <v>0</v>
      </c>
    </row>
    <row r="1749" spans="1:9">
      <c r="A1749" s="359">
        <v>34009</v>
      </c>
      <c r="B1749" s="359" t="s">
        <v>547</v>
      </c>
      <c r="C1749" s="360">
        <v>340090218041</v>
      </c>
      <c r="D1749" s="359">
        <v>2</v>
      </c>
      <c r="E1749" s="359">
        <v>689</v>
      </c>
      <c r="F1749" s="359">
        <v>0</v>
      </c>
      <c r="G1749" s="359">
        <v>0</v>
      </c>
      <c r="H1749" s="361">
        <v>1000</v>
      </c>
      <c r="I1749" s="361">
        <v>2000</v>
      </c>
    </row>
    <row r="1750" spans="1:9">
      <c r="A1750" s="359">
        <v>34009</v>
      </c>
      <c r="B1750" s="359" t="s">
        <v>547</v>
      </c>
      <c r="C1750" s="360">
        <v>340090218042</v>
      </c>
      <c r="D1750" s="359">
        <v>0</v>
      </c>
      <c r="E1750" s="359">
        <v>850</v>
      </c>
      <c r="F1750" s="359">
        <v>0</v>
      </c>
      <c r="G1750" s="359">
        <v>0</v>
      </c>
      <c r="H1750" s="361">
        <v>0</v>
      </c>
      <c r="I1750" s="361">
        <v>0</v>
      </c>
    </row>
    <row r="1751" spans="1:9">
      <c r="A1751" s="359">
        <v>34009</v>
      </c>
      <c r="B1751" s="359" t="s">
        <v>547</v>
      </c>
      <c r="C1751" s="360">
        <v>340090218043</v>
      </c>
      <c r="D1751" s="359">
        <v>0</v>
      </c>
      <c r="E1751" s="359">
        <v>1001</v>
      </c>
      <c r="F1751" s="359">
        <v>0</v>
      </c>
      <c r="G1751" s="359">
        <v>0</v>
      </c>
      <c r="H1751" s="361">
        <v>0</v>
      </c>
      <c r="I1751" s="361">
        <v>0</v>
      </c>
    </row>
    <row r="1752" spans="1:9">
      <c r="A1752" s="359">
        <v>34009</v>
      </c>
      <c r="B1752" s="359" t="s">
        <v>547</v>
      </c>
      <c r="C1752" s="360">
        <v>340090218044</v>
      </c>
      <c r="D1752" s="359">
        <v>7</v>
      </c>
      <c r="E1752" s="359">
        <v>1215</v>
      </c>
      <c r="F1752" s="359">
        <v>1</v>
      </c>
      <c r="G1752" s="359">
        <v>0</v>
      </c>
      <c r="H1752" s="361">
        <v>2502.08</v>
      </c>
      <c r="I1752" s="361">
        <v>17514.560000000001</v>
      </c>
    </row>
    <row r="1753" spans="1:9">
      <c r="A1753" s="359">
        <v>34009</v>
      </c>
      <c r="B1753" s="359" t="s">
        <v>547</v>
      </c>
      <c r="C1753" s="360">
        <v>340090218051</v>
      </c>
      <c r="D1753" s="359">
        <v>1</v>
      </c>
      <c r="E1753" s="359">
        <v>981</v>
      </c>
      <c r="F1753" s="359">
        <v>0</v>
      </c>
      <c r="G1753" s="359">
        <v>0</v>
      </c>
      <c r="H1753" s="361">
        <v>779.37</v>
      </c>
      <c r="I1753" s="361">
        <v>779.37</v>
      </c>
    </row>
    <row r="1754" spans="1:9">
      <c r="A1754" s="359">
        <v>34009</v>
      </c>
      <c r="B1754" s="359" t="s">
        <v>547</v>
      </c>
      <c r="C1754" s="360">
        <v>340090218052</v>
      </c>
      <c r="D1754" s="359">
        <v>0</v>
      </c>
      <c r="E1754" s="359">
        <v>592</v>
      </c>
      <c r="F1754" s="359">
        <v>0</v>
      </c>
      <c r="G1754" s="359">
        <v>0</v>
      </c>
      <c r="H1754" s="361">
        <v>0</v>
      </c>
      <c r="I1754" s="361">
        <v>0</v>
      </c>
    </row>
    <row r="1755" spans="1:9">
      <c r="A1755" s="359">
        <v>34009</v>
      </c>
      <c r="B1755" s="359" t="s">
        <v>547</v>
      </c>
      <c r="C1755" s="360">
        <v>340090218053</v>
      </c>
      <c r="D1755" s="359">
        <v>0</v>
      </c>
      <c r="E1755" s="359">
        <v>720</v>
      </c>
      <c r="F1755" s="359">
        <v>0</v>
      </c>
      <c r="G1755" s="359">
        <v>0</v>
      </c>
      <c r="H1755" s="361">
        <v>0</v>
      </c>
      <c r="I1755" s="361">
        <v>0</v>
      </c>
    </row>
    <row r="1756" spans="1:9">
      <c r="A1756" s="359">
        <v>34009</v>
      </c>
      <c r="B1756" s="359" t="s">
        <v>547</v>
      </c>
      <c r="C1756" s="360">
        <v>340090218061</v>
      </c>
      <c r="D1756" s="359">
        <v>0</v>
      </c>
      <c r="E1756" s="359">
        <v>721</v>
      </c>
      <c r="F1756" s="359">
        <v>0</v>
      </c>
      <c r="G1756" s="359">
        <v>0</v>
      </c>
      <c r="H1756" s="361">
        <v>0</v>
      </c>
      <c r="I1756" s="361">
        <v>0</v>
      </c>
    </row>
    <row r="1757" spans="1:9">
      <c r="A1757" s="359">
        <v>34009</v>
      </c>
      <c r="B1757" s="359" t="s">
        <v>547</v>
      </c>
      <c r="C1757" s="360">
        <v>340090218062</v>
      </c>
      <c r="D1757" s="359">
        <v>0</v>
      </c>
      <c r="E1757" s="359">
        <v>501</v>
      </c>
      <c r="F1757" s="359">
        <v>0</v>
      </c>
      <c r="G1757" s="359">
        <v>0</v>
      </c>
      <c r="H1757" s="361">
        <v>0</v>
      </c>
      <c r="I1757" s="361">
        <v>0</v>
      </c>
    </row>
    <row r="1758" spans="1:9">
      <c r="A1758" s="359">
        <v>34009</v>
      </c>
      <c r="B1758" s="359" t="s">
        <v>547</v>
      </c>
      <c r="C1758" s="360">
        <v>340090218063</v>
      </c>
      <c r="D1758" s="359">
        <v>1</v>
      </c>
      <c r="E1758" s="359">
        <v>473</v>
      </c>
      <c r="F1758" s="359">
        <v>0</v>
      </c>
      <c r="G1758" s="359">
        <v>0</v>
      </c>
      <c r="H1758" s="361">
        <v>18749.55</v>
      </c>
      <c r="I1758" s="361">
        <v>18749.55</v>
      </c>
    </row>
    <row r="1759" spans="1:9">
      <c r="A1759" s="359">
        <v>34009</v>
      </c>
      <c r="B1759" s="359" t="s">
        <v>547</v>
      </c>
      <c r="C1759" s="360">
        <v>340090218064</v>
      </c>
      <c r="D1759" s="359">
        <v>0</v>
      </c>
      <c r="E1759" s="359">
        <v>533</v>
      </c>
      <c r="F1759" s="359">
        <v>0</v>
      </c>
      <c r="G1759" s="359">
        <v>0</v>
      </c>
      <c r="H1759" s="361">
        <v>0</v>
      </c>
      <c r="I1759" s="361">
        <v>0</v>
      </c>
    </row>
    <row r="1760" spans="1:9">
      <c r="A1760" s="359">
        <v>34009</v>
      </c>
      <c r="B1760" s="359" t="s">
        <v>547</v>
      </c>
      <c r="C1760" s="360">
        <v>340090219001</v>
      </c>
      <c r="D1760" s="359">
        <v>7</v>
      </c>
      <c r="E1760" s="359">
        <v>884</v>
      </c>
      <c r="F1760" s="359">
        <v>1</v>
      </c>
      <c r="G1760" s="359">
        <v>0</v>
      </c>
      <c r="H1760" s="361">
        <v>2557.5300000000002</v>
      </c>
      <c r="I1760" s="361">
        <v>17902.71</v>
      </c>
    </row>
    <row r="1761" spans="1:9">
      <c r="A1761" s="359">
        <v>34009</v>
      </c>
      <c r="B1761" s="359" t="s">
        <v>547</v>
      </c>
      <c r="C1761" s="360">
        <v>340090219002</v>
      </c>
      <c r="D1761" s="359">
        <v>4</v>
      </c>
      <c r="E1761" s="359">
        <v>610</v>
      </c>
      <c r="F1761" s="359">
        <v>1</v>
      </c>
      <c r="G1761" s="359">
        <v>0</v>
      </c>
      <c r="H1761" s="361">
        <v>2512.86</v>
      </c>
      <c r="I1761" s="361">
        <v>10051.44</v>
      </c>
    </row>
    <row r="1762" spans="1:9">
      <c r="A1762" s="359">
        <v>34009</v>
      </c>
      <c r="B1762" s="359" t="s">
        <v>547</v>
      </c>
      <c r="C1762" s="360">
        <v>340090219003</v>
      </c>
      <c r="D1762" s="359">
        <v>1</v>
      </c>
      <c r="E1762" s="359">
        <v>823</v>
      </c>
      <c r="F1762" s="359">
        <v>0</v>
      </c>
      <c r="G1762" s="359">
        <v>0</v>
      </c>
      <c r="H1762" s="361">
        <v>8263.2099999999991</v>
      </c>
      <c r="I1762" s="361">
        <v>8263.2099999999991</v>
      </c>
    </row>
    <row r="1763" spans="1:9">
      <c r="A1763" s="359">
        <v>34009</v>
      </c>
      <c r="B1763" s="359" t="s">
        <v>547</v>
      </c>
      <c r="C1763" s="360">
        <v>340090220001</v>
      </c>
      <c r="D1763" s="359">
        <v>1</v>
      </c>
      <c r="E1763" s="359">
        <v>1060</v>
      </c>
      <c r="F1763" s="359">
        <v>0</v>
      </c>
      <c r="G1763" s="359">
        <v>0</v>
      </c>
      <c r="H1763" s="361">
        <v>8263.2099999999991</v>
      </c>
      <c r="I1763" s="361">
        <v>8263.2099999999991</v>
      </c>
    </row>
    <row r="1764" spans="1:9">
      <c r="A1764" s="359">
        <v>34009</v>
      </c>
      <c r="B1764" s="359" t="s">
        <v>547</v>
      </c>
      <c r="C1764" s="360">
        <v>340090220002</v>
      </c>
      <c r="D1764" s="359">
        <v>0</v>
      </c>
      <c r="E1764" s="359">
        <v>487</v>
      </c>
      <c r="F1764" s="359">
        <v>0</v>
      </c>
      <c r="G1764" s="359">
        <v>0</v>
      </c>
      <c r="H1764" s="361">
        <v>0</v>
      </c>
      <c r="I1764" s="361">
        <v>0</v>
      </c>
    </row>
    <row r="1765" spans="1:9">
      <c r="A1765" s="359">
        <v>34009</v>
      </c>
      <c r="B1765" s="359" t="s">
        <v>547</v>
      </c>
      <c r="C1765" s="360">
        <v>340090220003</v>
      </c>
      <c r="D1765" s="359">
        <v>0</v>
      </c>
      <c r="E1765" s="359">
        <v>70</v>
      </c>
      <c r="F1765" s="359">
        <v>0</v>
      </c>
      <c r="G1765" s="359">
        <v>0</v>
      </c>
      <c r="H1765" s="361">
        <v>0</v>
      </c>
      <c r="I1765" s="361">
        <v>0</v>
      </c>
    </row>
    <row r="1766" spans="1:9">
      <c r="A1766" s="359">
        <v>34009</v>
      </c>
      <c r="B1766" s="359" t="s">
        <v>547</v>
      </c>
      <c r="C1766" s="360">
        <v>340090220004</v>
      </c>
      <c r="D1766" s="359">
        <v>0</v>
      </c>
      <c r="E1766" s="359">
        <v>1060</v>
      </c>
      <c r="F1766" s="359">
        <v>0</v>
      </c>
      <c r="G1766" s="359">
        <v>0</v>
      </c>
      <c r="H1766" s="361">
        <v>0</v>
      </c>
      <c r="I1766" s="361">
        <v>0</v>
      </c>
    </row>
    <row r="1767" spans="1:9">
      <c r="A1767" s="359">
        <v>34009</v>
      </c>
      <c r="B1767" s="359" t="s">
        <v>547</v>
      </c>
      <c r="C1767" s="360">
        <v>340090220005</v>
      </c>
      <c r="D1767" s="359">
        <v>0</v>
      </c>
      <c r="E1767" s="359">
        <v>796</v>
      </c>
      <c r="F1767" s="359">
        <v>0</v>
      </c>
      <c r="G1767" s="359">
        <v>0</v>
      </c>
      <c r="H1767" s="361">
        <v>0</v>
      </c>
      <c r="I1767" s="361">
        <v>0</v>
      </c>
    </row>
    <row r="1768" spans="1:9">
      <c r="A1768" s="359">
        <v>34009</v>
      </c>
      <c r="B1768" s="359" t="s">
        <v>547</v>
      </c>
      <c r="C1768" s="360">
        <v>340090221011</v>
      </c>
      <c r="D1768" s="359">
        <v>2</v>
      </c>
      <c r="E1768" s="359">
        <v>746</v>
      </c>
      <c r="F1768" s="359">
        <v>0</v>
      </c>
      <c r="G1768" s="359">
        <v>0</v>
      </c>
      <c r="H1768" s="361">
        <v>2549.06</v>
      </c>
      <c r="I1768" s="361">
        <v>5098.12</v>
      </c>
    </row>
    <row r="1769" spans="1:9">
      <c r="A1769" s="359">
        <v>34009</v>
      </c>
      <c r="B1769" s="359" t="s">
        <v>547</v>
      </c>
      <c r="C1769" s="360">
        <v>340090221021</v>
      </c>
      <c r="D1769" s="359">
        <v>111</v>
      </c>
      <c r="E1769" s="359">
        <v>908</v>
      </c>
      <c r="F1769" s="359">
        <v>12</v>
      </c>
      <c r="G1769" s="359">
        <v>0</v>
      </c>
      <c r="H1769" s="361">
        <v>1000</v>
      </c>
      <c r="I1769" s="361">
        <v>111000</v>
      </c>
    </row>
    <row r="1770" spans="1:9">
      <c r="A1770" s="359">
        <v>34009</v>
      </c>
      <c r="B1770" s="359" t="s">
        <v>547</v>
      </c>
      <c r="C1770" s="360">
        <v>340090221022</v>
      </c>
      <c r="D1770" s="359">
        <v>9</v>
      </c>
      <c r="E1770" s="359">
        <v>978</v>
      </c>
      <c r="F1770" s="359">
        <v>1</v>
      </c>
      <c r="G1770" s="359">
        <v>0</v>
      </c>
      <c r="H1770" s="361">
        <v>2598.65</v>
      </c>
      <c r="I1770" s="361">
        <v>23387.85</v>
      </c>
    </row>
    <row r="1771" spans="1:9">
      <c r="A1771" s="359">
        <v>34009</v>
      </c>
      <c r="B1771" s="359" t="s">
        <v>547</v>
      </c>
      <c r="C1771" s="360">
        <v>340090221023</v>
      </c>
      <c r="D1771" s="359">
        <v>2</v>
      </c>
      <c r="E1771" s="359">
        <v>593</v>
      </c>
      <c r="F1771" s="359">
        <v>0</v>
      </c>
      <c r="G1771" s="359">
        <v>0</v>
      </c>
      <c r="H1771" s="361">
        <v>16109.67</v>
      </c>
      <c r="I1771" s="361">
        <v>32219.34</v>
      </c>
    </row>
    <row r="1772" spans="1:9">
      <c r="A1772" s="359">
        <v>34009</v>
      </c>
      <c r="B1772" s="359" t="s">
        <v>547</v>
      </c>
      <c r="C1772" s="360">
        <v>340090221024</v>
      </c>
      <c r="D1772" s="359">
        <v>1</v>
      </c>
      <c r="E1772" s="359">
        <v>1040</v>
      </c>
      <c r="F1772" s="359">
        <v>0</v>
      </c>
      <c r="G1772" s="359">
        <v>0</v>
      </c>
      <c r="H1772" s="361">
        <v>2728.82</v>
      </c>
      <c r="I1772" s="361">
        <v>2728.82</v>
      </c>
    </row>
    <row r="1773" spans="1:9">
      <c r="A1773" s="359">
        <v>34011</v>
      </c>
      <c r="B1773" s="359" t="s">
        <v>548</v>
      </c>
      <c r="C1773" s="360">
        <v>340110101011</v>
      </c>
      <c r="D1773" s="359">
        <v>51</v>
      </c>
      <c r="E1773" s="359">
        <v>778</v>
      </c>
      <c r="F1773" s="359">
        <v>7</v>
      </c>
      <c r="G1773" s="359">
        <v>0</v>
      </c>
      <c r="H1773" s="361">
        <v>6168.79</v>
      </c>
      <c r="I1773" s="361">
        <v>314608.28999999998</v>
      </c>
    </row>
    <row r="1774" spans="1:9">
      <c r="A1774" s="359">
        <v>34011</v>
      </c>
      <c r="B1774" s="359" t="s">
        <v>548</v>
      </c>
      <c r="C1774" s="360">
        <v>340110101012</v>
      </c>
      <c r="D1774" s="359">
        <v>76</v>
      </c>
      <c r="E1774" s="359">
        <v>805</v>
      </c>
      <c r="F1774" s="359">
        <v>9</v>
      </c>
      <c r="G1774" s="359">
        <v>0</v>
      </c>
      <c r="H1774" s="361">
        <v>13357.13</v>
      </c>
      <c r="I1774" s="361">
        <v>1015141.88</v>
      </c>
    </row>
    <row r="1775" spans="1:9">
      <c r="A1775" s="359">
        <v>34011</v>
      </c>
      <c r="B1775" s="359" t="s">
        <v>548</v>
      </c>
      <c r="C1775" s="360">
        <v>340110101031</v>
      </c>
      <c r="D1775" s="359">
        <v>7</v>
      </c>
      <c r="E1775" s="359">
        <v>12</v>
      </c>
      <c r="F1775" s="359">
        <v>58</v>
      </c>
      <c r="G1775" s="359">
        <v>0</v>
      </c>
      <c r="H1775" s="361">
        <v>15370.63</v>
      </c>
      <c r="I1775" s="361">
        <v>107594.41</v>
      </c>
    </row>
    <row r="1776" spans="1:9">
      <c r="A1776" s="359">
        <v>34011</v>
      </c>
      <c r="B1776" s="359" t="s">
        <v>548</v>
      </c>
      <c r="C1776" s="360">
        <v>340110102001</v>
      </c>
      <c r="D1776" s="359">
        <v>1</v>
      </c>
      <c r="E1776" s="359">
        <v>724</v>
      </c>
      <c r="F1776" s="359">
        <v>0</v>
      </c>
      <c r="G1776" s="359">
        <v>0</v>
      </c>
      <c r="H1776" s="361">
        <v>2630.64</v>
      </c>
      <c r="I1776" s="361">
        <v>2630.64</v>
      </c>
    </row>
    <row r="1777" spans="1:9">
      <c r="A1777" s="359">
        <v>34011</v>
      </c>
      <c r="B1777" s="359" t="s">
        <v>548</v>
      </c>
      <c r="C1777" s="360">
        <v>340110102002</v>
      </c>
      <c r="D1777" s="359">
        <v>1</v>
      </c>
      <c r="E1777" s="359">
        <v>645</v>
      </c>
      <c r="F1777" s="359">
        <v>0</v>
      </c>
      <c r="G1777" s="359">
        <v>0</v>
      </c>
      <c r="H1777" s="361">
        <v>1552.21</v>
      </c>
      <c r="I1777" s="361">
        <v>1552.21</v>
      </c>
    </row>
    <row r="1778" spans="1:9">
      <c r="A1778" s="359">
        <v>34011</v>
      </c>
      <c r="B1778" s="359" t="s">
        <v>548</v>
      </c>
      <c r="C1778" s="360">
        <v>340110102003</v>
      </c>
      <c r="D1778" s="359">
        <v>6</v>
      </c>
      <c r="E1778" s="359">
        <v>537</v>
      </c>
      <c r="F1778" s="359">
        <v>1</v>
      </c>
      <c r="G1778" s="359">
        <v>0</v>
      </c>
      <c r="H1778" s="361">
        <v>9782.07</v>
      </c>
      <c r="I1778" s="361">
        <v>58692.42</v>
      </c>
    </row>
    <row r="1779" spans="1:9">
      <c r="A1779" s="359">
        <v>34011</v>
      </c>
      <c r="B1779" s="359" t="s">
        <v>548</v>
      </c>
      <c r="C1779" s="360">
        <v>340110102004</v>
      </c>
      <c r="D1779" s="359">
        <v>20</v>
      </c>
      <c r="E1779" s="359">
        <v>429</v>
      </c>
      <c r="F1779" s="359">
        <v>5</v>
      </c>
      <c r="G1779" s="359">
        <v>0</v>
      </c>
      <c r="H1779" s="361">
        <v>4661.8100000000004</v>
      </c>
      <c r="I1779" s="361">
        <v>93236.2</v>
      </c>
    </row>
    <row r="1780" spans="1:9">
      <c r="A1780" s="359">
        <v>34011</v>
      </c>
      <c r="B1780" s="359" t="s">
        <v>548</v>
      </c>
      <c r="C1780" s="360">
        <v>340110103011</v>
      </c>
      <c r="D1780" s="359">
        <v>58</v>
      </c>
      <c r="E1780" s="359">
        <v>450</v>
      </c>
      <c r="F1780" s="359">
        <v>13</v>
      </c>
      <c r="G1780" s="359">
        <v>0</v>
      </c>
      <c r="H1780" s="361">
        <v>5648.99</v>
      </c>
      <c r="I1780" s="361">
        <v>327641.42</v>
      </c>
    </row>
    <row r="1781" spans="1:9">
      <c r="A1781" s="359">
        <v>34011</v>
      </c>
      <c r="B1781" s="359" t="s">
        <v>548</v>
      </c>
      <c r="C1781" s="360">
        <v>340110103012</v>
      </c>
      <c r="D1781" s="359">
        <v>91</v>
      </c>
      <c r="E1781" s="359">
        <v>836</v>
      </c>
      <c r="F1781" s="359">
        <v>11</v>
      </c>
      <c r="G1781" s="359">
        <v>0</v>
      </c>
      <c r="H1781" s="361">
        <v>4053.9</v>
      </c>
      <c r="I1781" s="361">
        <v>368904.9</v>
      </c>
    </row>
    <row r="1782" spans="1:9">
      <c r="A1782" s="359">
        <v>34011</v>
      </c>
      <c r="B1782" s="359" t="s">
        <v>548</v>
      </c>
      <c r="C1782" s="360">
        <v>340110103021</v>
      </c>
      <c r="D1782" s="359">
        <v>29</v>
      </c>
      <c r="E1782" s="359">
        <v>287</v>
      </c>
      <c r="F1782" s="359">
        <v>10</v>
      </c>
      <c r="G1782" s="359">
        <v>0</v>
      </c>
      <c r="H1782" s="361">
        <v>10344.51</v>
      </c>
      <c r="I1782" s="361">
        <v>299990.78999999998</v>
      </c>
    </row>
    <row r="1783" spans="1:9">
      <c r="A1783" s="359">
        <v>34011</v>
      </c>
      <c r="B1783" s="359" t="s">
        <v>548</v>
      </c>
      <c r="C1783" s="360">
        <v>340110103022</v>
      </c>
      <c r="D1783" s="359">
        <v>137</v>
      </c>
      <c r="E1783" s="359">
        <v>730</v>
      </c>
      <c r="F1783" s="359">
        <v>19</v>
      </c>
      <c r="G1783" s="359">
        <v>0</v>
      </c>
      <c r="H1783" s="361">
        <v>8393.4</v>
      </c>
      <c r="I1783" s="361">
        <v>1149895.8</v>
      </c>
    </row>
    <row r="1784" spans="1:9">
      <c r="A1784" s="359">
        <v>34011</v>
      </c>
      <c r="B1784" s="359" t="s">
        <v>548</v>
      </c>
      <c r="C1784" s="360">
        <v>340110104011</v>
      </c>
      <c r="D1784" s="359">
        <v>12</v>
      </c>
      <c r="E1784" s="359">
        <v>767</v>
      </c>
      <c r="F1784" s="359">
        <v>2</v>
      </c>
      <c r="G1784" s="359">
        <v>0</v>
      </c>
      <c r="H1784" s="361">
        <v>3974.19</v>
      </c>
      <c r="I1784" s="361">
        <v>47690.28</v>
      </c>
    </row>
    <row r="1785" spans="1:9">
      <c r="A1785" s="359">
        <v>34011</v>
      </c>
      <c r="B1785" s="359" t="s">
        <v>548</v>
      </c>
      <c r="C1785" s="360">
        <v>340110104012</v>
      </c>
      <c r="D1785" s="359">
        <v>36</v>
      </c>
      <c r="E1785" s="359">
        <v>599</v>
      </c>
      <c r="F1785" s="359">
        <v>6</v>
      </c>
      <c r="G1785" s="359">
        <v>0</v>
      </c>
      <c r="H1785" s="361">
        <v>4157.38</v>
      </c>
      <c r="I1785" s="361">
        <v>149665.68</v>
      </c>
    </row>
    <row r="1786" spans="1:9">
      <c r="A1786" s="359">
        <v>34011</v>
      </c>
      <c r="B1786" s="359" t="s">
        <v>548</v>
      </c>
      <c r="C1786" s="360">
        <v>340110104013</v>
      </c>
      <c r="D1786" s="359">
        <v>123</v>
      </c>
      <c r="E1786" s="359">
        <v>747</v>
      </c>
      <c r="F1786" s="359">
        <v>16</v>
      </c>
      <c r="G1786" s="359">
        <v>0</v>
      </c>
      <c r="H1786" s="361">
        <v>8625.17</v>
      </c>
      <c r="I1786" s="361">
        <v>1060895.9099999999</v>
      </c>
    </row>
    <row r="1787" spans="1:9">
      <c r="A1787" s="359">
        <v>34011</v>
      </c>
      <c r="B1787" s="359" t="s">
        <v>548</v>
      </c>
      <c r="C1787" s="360">
        <v>340110104021</v>
      </c>
      <c r="D1787" s="359">
        <v>5</v>
      </c>
      <c r="E1787" s="359">
        <v>5</v>
      </c>
      <c r="F1787" s="359">
        <v>100</v>
      </c>
      <c r="G1787" s="359">
        <v>0</v>
      </c>
      <c r="H1787" s="361">
        <v>8925.68</v>
      </c>
      <c r="I1787" s="361">
        <v>44628.4</v>
      </c>
    </row>
    <row r="1788" spans="1:9">
      <c r="A1788" s="359">
        <v>34011</v>
      </c>
      <c r="B1788" s="359" t="s">
        <v>548</v>
      </c>
      <c r="C1788" s="360">
        <v>340110105001</v>
      </c>
      <c r="D1788" s="359">
        <v>76</v>
      </c>
      <c r="E1788" s="359">
        <v>600</v>
      </c>
      <c r="F1788" s="359">
        <v>13</v>
      </c>
      <c r="G1788" s="359">
        <v>0</v>
      </c>
      <c r="H1788" s="361">
        <v>6001.68</v>
      </c>
      <c r="I1788" s="361">
        <v>456127.68</v>
      </c>
    </row>
    <row r="1789" spans="1:9">
      <c r="A1789" s="359">
        <v>34011</v>
      </c>
      <c r="B1789" s="359" t="s">
        <v>548</v>
      </c>
      <c r="C1789" s="360">
        <v>340110105002</v>
      </c>
      <c r="D1789" s="359">
        <v>36</v>
      </c>
      <c r="E1789" s="359">
        <v>389</v>
      </c>
      <c r="F1789" s="359">
        <v>9</v>
      </c>
      <c r="G1789" s="359">
        <v>0</v>
      </c>
      <c r="H1789" s="361">
        <v>11702.48</v>
      </c>
      <c r="I1789" s="361">
        <v>421289.28</v>
      </c>
    </row>
    <row r="1790" spans="1:9">
      <c r="A1790" s="359">
        <v>34011</v>
      </c>
      <c r="B1790" s="359" t="s">
        <v>548</v>
      </c>
      <c r="C1790" s="360">
        <v>340110106001</v>
      </c>
      <c r="D1790" s="359">
        <v>0</v>
      </c>
      <c r="E1790" s="359">
        <v>468</v>
      </c>
      <c r="F1790" s="359">
        <v>0</v>
      </c>
      <c r="G1790" s="359">
        <v>0</v>
      </c>
      <c r="H1790" s="361">
        <v>0</v>
      </c>
      <c r="I1790" s="361">
        <v>0</v>
      </c>
    </row>
    <row r="1791" spans="1:9">
      <c r="A1791" s="359">
        <v>34011</v>
      </c>
      <c r="B1791" s="359" t="s">
        <v>548</v>
      </c>
      <c r="C1791" s="360">
        <v>340110106002</v>
      </c>
      <c r="D1791" s="359">
        <v>96</v>
      </c>
      <c r="E1791" s="359">
        <v>682</v>
      </c>
      <c r="F1791" s="359">
        <v>14</v>
      </c>
      <c r="G1791" s="359">
        <v>0</v>
      </c>
      <c r="H1791" s="361">
        <v>2469.0700000000002</v>
      </c>
      <c r="I1791" s="361">
        <v>237030.72</v>
      </c>
    </row>
    <row r="1792" spans="1:9">
      <c r="A1792" s="359">
        <v>34011</v>
      </c>
      <c r="B1792" s="359" t="s">
        <v>548</v>
      </c>
      <c r="C1792" s="360">
        <v>340110106003</v>
      </c>
      <c r="D1792" s="359">
        <v>21</v>
      </c>
      <c r="E1792" s="359">
        <v>483</v>
      </c>
      <c r="F1792" s="359">
        <v>4</v>
      </c>
      <c r="G1792" s="359">
        <v>0</v>
      </c>
      <c r="H1792" s="361">
        <v>2410.29</v>
      </c>
      <c r="I1792" s="361">
        <v>50616.09</v>
      </c>
    </row>
    <row r="1793" spans="1:9">
      <c r="A1793" s="359">
        <v>34011</v>
      </c>
      <c r="B1793" s="359" t="s">
        <v>548</v>
      </c>
      <c r="C1793" s="360">
        <v>340110106004</v>
      </c>
      <c r="D1793" s="359">
        <v>78</v>
      </c>
      <c r="E1793" s="359">
        <v>353</v>
      </c>
      <c r="F1793" s="359">
        <v>22</v>
      </c>
      <c r="G1793" s="359">
        <v>0</v>
      </c>
      <c r="H1793" s="361">
        <v>4975.96</v>
      </c>
      <c r="I1793" s="361">
        <v>388124.88</v>
      </c>
    </row>
    <row r="1794" spans="1:9">
      <c r="A1794" s="359">
        <v>34011</v>
      </c>
      <c r="B1794" s="359" t="s">
        <v>548</v>
      </c>
      <c r="C1794" s="360">
        <v>340110107011</v>
      </c>
      <c r="D1794" s="359">
        <v>4</v>
      </c>
      <c r="E1794" s="359">
        <v>423</v>
      </c>
      <c r="F1794" s="359">
        <v>1</v>
      </c>
      <c r="G1794" s="359">
        <v>0</v>
      </c>
      <c r="H1794" s="361">
        <v>5898.08</v>
      </c>
      <c r="I1794" s="361">
        <v>23592.32</v>
      </c>
    </row>
    <row r="1795" spans="1:9">
      <c r="A1795" s="359">
        <v>34011</v>
      </c>
      <c r="B1795" s="359" t="s">
        <v>548</v>
      </c>
      <c r="C1795" s="360">
        <v>340110107012</v>
      </c>
      <c r="D1795" s="359">
        <v>16</v>
      </c>
      <c r="E1795" s="359">
        <v>300</v>
      </c>
      <c r="F1795" s="359">
        <v>5</v>
      </c>
      <c r="G1795" s="359">
        <v>0</v>
      </c>
      <c r="H1795" s="361">
        <v>9474.65</v>
      </c>
      <c r="I1795" s="361">
        <v>151594.4</v>
      </c>
    </row>
    <row r="1796" spans="1:9">
      <c r="A1796" s="359">
        <v>34011</v>
      </c>
      <c r="B1796" s="359" t="s">
        <v>548</v>
      </c>
      <c r="C1796" s="360">
        <v>340110107013</v>
      </c>
      <c r="D1796" s="359">
        <v>8</v>
      </c>
      <c r="E1796" s="359">
        <v>849</v>
      </c>
      <c r="F1796" s="359">
        <v>1</v>
      </c>
      <c r="G1796" s="359">
        <v>0</v>
      </c>
      <c r="H1796" s="361">
        <v>6145.38</v>
      </c>
      <c r="I1796" s="361">
        <v>49163.040000000001</v>
      </c>
    </row>
    <row r="1797" spans="1:9">
      <c r="A1797" s="359">
        <v>34011</v>
      </c>
      <c r="B1797" s="359" t="s">
        <v>548</v>
      </c>
      <c r="C1797" s="360">
        <v>340110107021</v>
      </c>
      <c r="D1797" s="359">
        <v>19</v>
      </c>
      <c r="E1797" s="359">
        <v>842</v>
      </c>
      <c r="F1797" s="359">
        <v>2</v>
      </c>
      <c r="G1797" s="359">
        <v>0</v>
      </c>
      <c r="H1797" s="361">
        <v>2538.59</v>
      </c>
      <c r="I1797" s="361">
        <v>48233.21</v>
      </c>
    </row>
    <row r="1798" spans="1:9">
      <c r="A1798" s="359">
        <v>34011</v>
      </c>
      <c r="B1798" s="359" t="s">
        <v>548</v>
      </c>
      <c r="C1798" s="360">
        <v>340110107022</v>
      </c>
      <c r="D1798" s="359">
        <v>2</v>
      </c>
      <c r="E1798" s="359">
        <v>667</v>
      </c>
      <c r="F1798" s="359">
        <v>0</v>
      </c>
      <c r="G1798" s="359">
        <v>0</v>
      </c>
      <c r="H1798" s="361">
        <v>1883.17</v>
      </c>
      <c r="I1798" s="361">
        <v>3766.34</v>
      </c>
    </row>
    <row r="1799" spans="1:9">
      <c r="A1799" s="359">
        <v>34011</v>
      </c>
      <c r="B1799" s="359" t="s">
        <v>548</v>
      </c>
      <c r="C1799" s="360">
        <v>340110108001</v>
      </c>
      <c r="D1799" s="359">
        <v>12</v>
      </c>
      <c r="E1799" s="359">
        <v>320</v>
      </c>
      <c r="F1799" s="359">
        <v>4</v>
      </c>
      <c r="G1799" s="359">
        <v>0</v>
      </c>
      <c r="H1799" s="361">
        <v>3825.78</v>
      </c>
      <c r="I1799" s="361">
        <v>45909.36</v>
      </c>
    </row>
    <row r="1800" spans="1:9">
      <c r="A1800" s="359">
        <v>34011</v>
      </c>
      <c r="B1800" s="359" t="s">
        <v>548</v>
      </c>
      <c r="C1800" s="360">
        <v>340110108002</v>
      </c>
      <c r="D1800" s="359">
        <v>41</v>
      </c>
      <c r="E1800" s="359">
        <v>368</v>
      </c>
      <c r="F1800" s="359">
        <v>11</v>
      </c>
      <c r="G1800" s="359">
        <v>0</v>
      </c>
      <c r="H1800" s="361">
        <v>2264.75</v>
      </c>
      <c r="I1800" s="361">
        <v>92854.75</v>
      </c>
    </row>
    <row r="1801" spans="1:9">
      <c r="A1801" s="359">
        <v>34011</v>
      </c>
      <c r="B1801" s="359" t="s">
        <v>548</v>
      </c>
      <c r="C1801" s="360">
        <v>340110108003</v>
      </c>
      <c r="D1801" s="359">
        <v>9</v>
      </c>
      <c r="E1801" s="359">
        <v>573</v>
      </c>
      <c r="F1801" s="359">
        <v>2</v>
      </c>
      <c r="G1801" s="359">
        <v>0</v>
      </c>
      <c r="H1801" s="361">
        <v>4102.8599999999997</v>
      </c>
      <c r="I1801" s="361">
        <v>36925.74</v>
      </c>
    </row>
    <row r="1802" spans="1:9">
      <c r="A1802" s="359">
        <v>34011</v>
      </c>
      <c r="B1802" s="359" t="s">
        <v>548</v>
      </c>
      <c r="C1802" s="360">
        <v>340110201001</v>
      </c>
      <c r="D1802" s="359">
        <v>0</v>
      </c>
      <c r="E1802" s="359">
        <v>314</v>
      </c>
      <c r="F1802" s="359">
        <v>0</v>
      </c>
      <c r="G1802" s="359">
        <v>0</v>
      </c>
      <c r="H1802" s="361">
        <v>0</v>
      </c>
      <c r="I1802" s="361">
        <v>0</v>
      </c>
    </row>
    <row r="1803" spans="1:9">
      <c r="A1803" s="359">
        <v>34011</v>
      </c>
      <c r="B1803" s="359" t="s">
        <v>548</v>
      </c>
      <c r="C1803" s="360">
        <v>340110202001</v>
      </c>
      <c r="D1803" s="359">
        <v>0</v>
      </c>
      <c r="E1803" s="359">
        <v>285</v>
      </c>
      <c r="F1803" s="359">
        <v>0</v>
      </c>
      <c r="G1803" s="359">
        <v>0</v>
      </c>
      <c r="H1803" s="361">
        <v>0</v>
      </c>
      <c r="I1803" s="361">
        <v>0</v>
      </c>
    </row>
    <row r="1804" spans="1:9">
      <c r="A1804" s="359">
        <v>34011</v>
      </c>
      <c r="B1804" s="359" t="s">
        <v>548</v>
      </c>
      <c r="C1804" s="360">
        <v>340110202002</v>
      </c>
      <c r="D1804" s="359">
        <v>0</v>
      </c>
      <c r="E1804" s="359">
        <v>313</v>
      </c>
      <c r="F1804" s="359">
        <v>0</v>
      </c>
      <c r="G1804" s="359">
        <v>0</v>
      </c>
      <c r="H1804" s="361">
        <v>0</v>
      </c>
      <c r="I1804" s="361">
        <v>0</v>
      </c>
    </row>
    <row r="1805" spans="1:9">
      <c r="A1805" s="359">
        <v>34011</v>
      </c>
      <c r="B1805" s="359" t="s">
        <v>548</v>
      </c>
      <c r="C1805" s="360">
        <v>340110203011</v>
      </c>
      <c r="D1805" s="359">
        <v>2</v>
      </c>
      <c r="E1805" s="359">
        <v>233</v>
      </c>
      <c r="F1805" s="359">
        <v>1</v>
      </c>
      <c r="G1805" s="359">
        <v>0</v>
      </c>
      <c r="H1805" s="361">
        <v>3548.2</v>
      </c>
      <c r="I1805" s="361">
        <v>7096.4</v>
      </c>
    </row>
    <row r="1806" spans="1:9">
      <c r="A1806" s="359">
        <v>34011</v>
      </c>
      <c r="B1806" s="359" t="s">
        <v>548</v>
      </c>
      <c r="C1806" s="360">
        <v>340110203012</v>
      </c>
      <c r="D1806" s="359">
        <v>0</v>
      </c>
      <c r="E1806" s="359">
        <v>238</v>
      </c>
      <c r="F1806" s="359">
        <v>0</v>
      </c>
      <c r="G1806" s="359">
        <v>0</v>
      </c>
      <c r="H1806" s="361">
        <v>0</v>
      </c>
      <c r="I1806" s="361">
        <v>0</v>
      </c>
    </row>
    <row r="1807" spans="1:9">
      <c r="A1807" s="359">
        <v>34011</v>
      </c>
      <c r="B1807" s="359" t="s">
        <v>548</v>
      </c>
      <c r="C1807" s="360">
        <v>340110203021</v>
      </c>
      <c r="D1807" s="359">
        <v>0</v>
      </c>
      <c r="E1807" s="359">
        <v>349</v>
      </c>
      <c r="F1807" s="359">
        <v>0</v>
      </c>
      <c r="G1807" s="359">
        <v>0</v>
      </c>
      <c r="H1807" s="361">
        <v>0</v>
      </c>
      <c r="I1807" s="361">
        <v>0</v>
      </c>
    </row>
    <row r="1808" spans="1:9">
      <c r="A1808" s="359">
        <v>34011</v>
      </c>
      <c r="B1808" s="359" t="s">
        <v>548</v>
      </c>
      <c r="C1808" s="360">
        <v>340110203022</v>
      </c>
      <c r="D1808" s="359">
        <v>0</v>
      </c>
      <c r="E1808" s="359">
        <v>489</v>
      </c>
      <c r="F1808" s="359">
        <v>0</v>
      </c>
      <c r="G1808" s="359">
        <v>0</v>
      </c>
      <c r="H1808" s="361">
        <v>0</v>
      </c>
      <c r="I1808" s="361">
        <v>0</v>
      </c>
    </row>
    <row r="1809" spans="1:9">
      <c r="A1809" s="359">
        <v>34011</v>
      </c>
      <c r="B1809" s="359" t="s">
        <v>548</v>
      </c>
      <c r="C1809" s="360">
        <v>340110204001</v>
      </c>
      <c r="D1809" s="359">
        <v>1</v>
      </c>
      <c r="E1809" s="359">
        <v>463</v>
      </c>
      <c r="F1809" s="359">
        <v>0</v>
      </c>
      <c r="G1809" s="359">
        <v>0</v>
      </c>
      <c r="H1809" s="361">
        <v>671.04</v>
      </c>
      <c r="I1809" s="361">
        <v>671.04</v>
      </c>
    </row>
    <row r="1810" spans="1:9">
      <c r="A1810" s="359">
        <v>34011</v>
      </c>
      <c r="B1810" s="359" t="s">
        <v>548</v>
      </c>
      <c r="C1810" s="360">
        <v>340110204002</v>
      </c>
      <c r="D1810" s="359">
        <v>0</v>
      </c>
      <c r="E1810" s="359">
        <v>565</v>
      </c>
      <c r="F1810" s="359">
        <v>0</v>
      </c>
      <c r="G1810" s="359">
        <v>0</v>
      </c>
      <c r="H1810" s="361">
        <v>0</v>
      </c>
      <c r="I1810" s="361">
        <v>0</v>
      </c>
    </row>
    <row r="1811" spans="1:9">
      <c r="A1811" s="359">
        <v>34011</v>
      </c>
      <c r="B1811" s="359" t="s">
        <v>548</v>
      </c>
      <c r="C1811" s="360">
        <v>340110205021</v>
      </c>
      <c r="D1811" s="359">
        <v>1</v>
      </c>
      <c r="E1811" s="359">
        <v>3</v>
      </c>
      <c r="F1811" s="359">
        <v>33</v>
      </c>
      <c r="G1811" s="359">
        <v>0</v>
      </c>
      <c r="H1811" s="361">
        <v>3573.33</v>
      </c>
      <c r="I1811" s="361">
        <v>3573.33</v>
      </c>
    </row>
    <row r="1812" spans="1:9">
      <c r="A1812" s="359">
        <v>34011</v>
      </c>
      <c r="B1812" s="359" t="s">
        <v>548</v>
      </c>
      <c r="C1812" s="360">
        <v>340110205031</v>
      </c>
      <c r="D1812" s="359">
        <v>2</v>
      </c>
      <c r="E1812" s="359">
        <v>685</v>
      </c>
      <c r="F1812" s="359">
        <v>0</v>
      </c>
      <c r="G1812" s="359">
        <v>0</v>
      </c>
      <c r="H1812" s="361">
        <v>2338.9899999999998</v>
      </c>
      <c r="I1812" s="361">
        <v>4677.9799999999996</v>
      </c>
    </row>
    <row r="1813" spans="1:9">
      <c r="A1813" s="359">
        <v>34011</v>
      </c>
      <c r="B1813" s="359" t="s">
        <v>548</v>
      </c>
      <c r="C1813" s="360">
        <v>340110205032</v>
      </c>
      <c r="D1813" s="359">
        <v>2</v>
      </c>
      <c r="E1813" s="359">
        <v>311</v>
      </c>
      <c r="F1813" s="359">
        <v>1</v>
      </c>
      <c r="G1813" s="359">
        <v>0</v>
      </c>
      <c r="H1813" s="361">
        <v>2248.15</v>
      </c>
      <c r="I1813" s="361">
        <v>4496.3</v>
      </c>
    </row>
    <row r="1814" spans="1:9">
      <c r="A1814" s="359">
        <v>34011</v>
      </c>
      <c r="B1814" s="359" t="s">
        <v>548</v>
      </c>
      <c r="C1814" s="360">
        <v>340110206001</v>
      </c>
      <c r="D1814" s="359">
        <v>2</v>
      </c>
      <c r="E1814" s="359">
        <v>343</v>
      </c>
      <c r="F1814" s="359">
        <v>1</v>
      </c>
      <c r="G1814" s="359">
        <v>0</v>
      </c>
      <c r="H1814" s="361">
        <v>3030.83</v>
      </c>
      <c r="I1814" s="361">
        <v>6061.66</v>
      </c>
    </row>
    <row r="1815" spans="1:9">
      <c r="A1815" s="359">
        <v>34011</v>
      </c>
      <c r="B1815" s="359" t="s">
        <v>548</v>
      </c>
      <c r="C1815" s="360">
        <v>340110206002</v>
      </c>
      <c r="D1815" s="359">
        <v>0</v>
      </c>
      <c r="E1815" s="359">
        <v>436</v>
      </c>
      <c r="F1815" s="359">
        <v>0</v>
      </c>
      <c r="G1815" s="359">
        <v>0</v>
      </c>
      <c r="H1815" s="361">
        <v>0</v>
      </c>
      <c r="I1815" s="361">
        <v>0</v>
      </c>
    </row>
    <row r="1816" spans="1:9">
      <c r="A1816" s="359">
        <v>34011</v>
      </c>
      <c r="B1816" s="359" t="s">
        <v>548</v>
      </c>
      <c r="C1816" s="360">
        <v>340110206003</v>
      </c>
      <c r="D1816" s="359">
        <v>1</v>
      </c>
      <c r="E1816" s="359">
        <v>430</v>
      </c>
      <c r="F1816" s="359">
        <v>0</v>
      </c>
      <c r="G1816" s="359">
        <v>0</v>
      </c>
      <c r="H1816" s="361">
        <v>2462.89</v>
      </c>
      <c r="I1816" s="361">
        <v>2462.89</v>
      </c>
    </row>
    <row r="1817" spans="1:9">
      <c r="A1817" s="359">
        <v>34011</v>
      </c>
      <c r="B1817" s="359" t="s">
        <v>548</v>
      </c>
      <c r="C1817" s="360">
        <v>340110301001</v>
      </c>
      <c r="D1817" s="359">
        <v>0</v>
      </c>
      <c r="E1817" s="359">
        <v>333</v>
      </c>
      <c r="F1817" s="359">
        <v>0</v>
      </c>
      <c r="G1817" s="359">
        <v>0</v>
      </c>
      <c r="H1817" s="361">
        <v>0</v>
      </c>
      <c r="I1817" s="361">
        <v>0</v>
      </c>
    </row>
    <row r="1818" spans="1:9">
      <c r="A1818" s="359">
        <v>34011</v>
      </c>
      <c r="B1818" s="359" t="s">
        <v>548</v>
      </c>
      <c r="C1818" s="360">
        <v>340110302001</v>
      </c>
      <c r="D1818" s="359">
        <v>1</v>
      </c>
      <c r="E1818" s="359">
        <v>330</v>
      </c>
      <c r="F1818" s="359">
        <v>0</v>
      </c>
      <c r="G1818" s="359">
        <v>0</v>
      </c>
      <c r="H1818" s="361">
        <v>8263.2099999999991</v>
      </c>
      <c r="I1818" s="361">
        <v>8263.2099999999991</v>
      </c>
    </row>
    <row r="1819" spans="1:9">
      <c r="A1819" s="359">
        <v>34011</v>
      </c>
      <c r="B1819" s="359" t="s">
        <v>548</v>
      </c>
      <c r="C1819" s="360">
        <v>340110302002</v>
      </c>
      <c r="D1819" s="359">
        <v>1</v>
      </c>
      <c r="E1819" s="359">
        <v>308</v>
      </c>
      <c r="F1819" s="359">
        <v>0</v>
      </c>
      <c r="G1819" s="359">
        <v>0</v>
      </c>
      <c r="H1819" s="361">
        <v>732.29</v>
      </c>
      <c r="I1819" s="361">
        <v>732.29</v>
      </c>
    </row>
    <row r="1820" spans="1:9">
      <c r="A1820" s="359">
        <v>34011</v>
      </c>
      <c r="B1820" s="359" t="s">
        <v>548</v>
      </c>
      <c r="C1820" s="360">
        <v>340110302003</v>
      </c>
      <c r="D1820" s="359">
        <v>0</v>
      </c>
      <c r="E1820" s="359">
        <v>373</v>
      </c>
      <c r="F1820" s="359">
        <v>0</v>
      </c>
      <c r="G1820" s="359">
        <v>0</v>
      </c>
      <c r="H1820" s="361">
        <v>0</v>
      </c>
      <c r="I1820" s="361">
        <v>0</v>
      </c>
    </row>
    <row r="1821" spans="1:9">
      <c r="A1821" s="359">
        <v>34011</v>
      </c>
      <c r="B1821" s="359" t="s">
        <v>548</v>
      </c>
      <c r="C1821" s="360">
        <v>340110302004</v>
      </c>
      <c r="D1821" s="359">
        <v>0</v>
      </c>
      <c r="E1821" s="359">
        <v>286</v>
      </c>
      <c r="F1821" s="359">
        <v>0</v>
      </c>
      <c r="G1821" s="359">
        <v>0</v>
      </c>
      <c r="H1821" s="361">
        <v>0</v>
      </c>
      <c r="I1821" s="361">
        <v>0</v>
      </c>
    </row>
    <row r="1822" spans="1:9">
      <c r="A1822" s="359">
        <v>34011</v>
      </c>
      <c r="B1822" s="359" t="s">
        <v>548</v>
      </c>
      <c r="C1822" s="360">
        <v>340110302005</v>
      </c>
      <c r="D1822" s="359">
        <v>1</v>
      </c>
      <c r="E1822" s="359">
        <v>401</v>
      </c>
      <c r="F1822" s="359">
        <v>0</v>
      </c>
      <c r="G1822" s="359">
        <v>0</v>
      </c>
      <c r="H1822" s="361">
        <v>8263.2099999999991</v>
      </c>
      <c r="I1822" s="361">
        <v>8263.2099999999991</v>
      </c>
    </row>
    <row r="1823" spans="1:9">
      <c r="A1823" s="359">
        <v>34011</v>
      </c>
      <c r="B1823" s="359" t="s">
        <v>548</v>
      </c>
      <c r="C1823" s="360">
        <v>340110303001</v>
      </c>
      <c r="D1823" s="359">
        <v>0</v>
      </c>
      <c r="E1823" s="359">
        <v>337</v>
      </c>
      <c r="F1823" s="359">
        <v>0</v>
      </c>
      <c r="G1823" s="359">
        <v>0</v>
      </c>
      <c r="H1823" s="361">
        <v>0</v>
      </c>
      <c r="I1823" s="361">
        <v>0</v>
      </c>
    </row>
    <row r="1824" spans="1:9">
      <c r="A1824" s="359">
        <v>34011</v>
      </c>
      <c r="B1824" s="359" t="s">
        <v>548</v>
      </c>
      <c r="C1824" s="360">
        <v>340110303002</v>
      </c>
      <c r="D1824" s="359">
        <v>0</v>
      </c>
      <c r="E1824" s="359">
        <v>362</v>
      </c>
      <c r="F1824" s="359">
        <v>0</v>
      </c>
      <c r="G1824" s="359">
        <v>0</v>
      </c>
      <c r="H1824" s="361">
        <v>0</v>
      </c>
      <c r="I1824" s="361">
        <v>0</v>
      </c>
    </row>
    <row r="1825" spans="1:9">
      <c r="A1825" s="359">
        <v>34011</v>
      </c>
      <c r="B1825" s="359" t="s">
        <v>548</v>
      </c>
      <c r="C1825" s="360">
        <v>340110303003</v>
      </c>
      <c r="D1825" s="359">
        <v>0</v>
      </c>
      <c r="E1825" s="359">
        <v>441</v>
      </c>
      <c r="F1825" s="359">
        <v>0</v>
      </c>
      <c r="G1825" s="359">
        <v>0</v>
      </c>
      <c r="H1825" s="361">
        <v>0</v>
      </c>
      <c r="I1825" s="361">
        <v>0</v>
      </c>
    </row>
    <row r="1826" spans="1:9">
      <c r="A1826" s="359">
        <v>34011</v>
      </c>
      <c r="B1826" s="359" t="s">
        <v>548</v>
      </c>
      <c r="C1826" s="360">
        <v>340110304011</v>
      </c>
      <c r="D1826" s="359">
        <v>2</v>
      </c>
      <c r="E1826" s="359">
        <v>499</v>
      </c>
      <c r="F1826" s="359">
        <v>0</v>
      </c>
      <c r="G1826" s="359">
        <v>0</v>
      </c>
      <c r="H1826" s="361">
        <v>6260.21</v>
      </c>
      <c r="I1826" s="361">
        <v>12520.42</v>
      </c>
    </row>
    <row r="1827" spans="1:9">
      <c r="A1827" s="359">
        <v>34011</v>
      </c>
      <c r="B1827" s="359" t="s">
        <v>548</v>
      </c>
      <c r="C1827" s="360">
        <v>340110304012</v>
      </c>
      <c r="D1827" s="359">
        <v>1</v>
      </c>
      <c r="E1827" s="359">
        <v>151</v>
      </c>
      <c r="F1827" s="359">
        <v>1</v>
      </c>
      <c r="G1827" s="359">
        <v>0</v>
      </c>
      <c r="H1827" s="361">
        <v>1557.74</v>
      </c>
      <c r="I1827" s="361">
        <v>1557.74</v>
      </c>
    </row>
    <row r="1828" spans="1:9">
      <c r="A1828" s="359">
        <v>34011</v>
      </c>
      <c r="B1828" s="359" t="s">
        <v>548</v>
      </c>
      <c r="C1828" s="360">
        <v>340110304013</v>
      </c>
      <c r="D1828" s="359">
        <v>1</v>
      </c>
      <c r="E1828" s="359">
        <v>526</v>
      </c>
      <c r="F1828" s="359">
        <v>0</v>
      </c>
      <c r="G1828" s="359">
        <v>0</v>
      </c>
      <c r="H1828" s="361">
        <v>1000</v>
      </c>
      <c r="I1828" s="361">
        <v>1000</v>
      </c>
    </row>
    <row r="1829" spans="1:9">
      <c r="A1829" s="359">
        <v>34011</v>
      </c>
      <c r="B1829" s="359" t="s">
        <v>548</v>
      </c>
      <c r="C1829" s="360">
        <v>340110304021</v>
      </c>
      <c r="D1829" s="359">
        <v>1</v>
      </c>
      <c r="E1829" s="359">
        <v>333</v>
      </c>
      <c r="F1829" s="359">
        <v>0</v>
      </c>
      <c r="G1829" s="359">
        <v>0</v>
      </c>
      <c r="H1829" s="361">
        <v>3119.78</v>
      </c>
      <c r="I1829" s="361">
        <v>3119.78</v>
      </c>
    </row>
    <row r="1830" spans="1:9">
      <c r="A1830" s="359">
        <v>34011</v>
      </c>
      <c r="B1830" s="359" t="s">
        <v>548</v>
      </c>
      <c r="C1830" s="360">
        <v>340110304022</v>
      </c>
      <c r="D1830" s="359">
        <v>9</v>
      </c>
      <c r="E1830" s="359">
        <v>634</v>
      </c>
      <c r="F1830" s="359">
        <v>1</v>
      </c>
      <c r="G1830" s="359">
        <v>0</v>
      </c>
      <c r="H1830" s="361">
        <v>4009.69</v>
      </c>
      <c r="I1830" s="361">
        <v>36087.21</v>
      </c>
    </row>
    <row r="1831" spans="1:9">
      <c r="A1831" s="359">
        <v>34011</v>
      </c>
      <c r="B1831" s="359" t="s">
        <v>548</v>
      </c>
      <c r="C1831" s="360">
        <v>340110304023</v>
      </c>
      <c r="D1831" s="359">
        <v>7</v>
      </c>
      <c r="E1831" s="359">
        <v>287</v>
      </c>
      <c r="F1831" s="359">
        <v>2</v>
      </c>
      <c r="G1831" s="359">
        <v>0</v>
      </c>
      <c r="H1831" s="361">
        <v>9472.5499999999993</v>
      </c>
      <c r="I1831" s="361">
        <v>66307.850000000006</v>
      </c>
    </row>
    <row r="1832" spans="1:9">
      <c r="A1832" s="359">
        <v>34011</v>
      </c>
      <c r="B1832" s="359" t="s">
        <v>548</v>
      </c>
      <c r="C1832" s="360">
        <v>340110305011</v>
      </c>
      <c r="D1832" s="359">
        <v>1</v>
      </c>
      <c r="E1832" s="359">
        <v>628</v>
      </c>
      <c r="F1832" s="359">
        <v>0</v>
      </c>
      <c r="G1832" s="359">
        <v>0</v>
      </c>
      <c r="H1832" s="361">
        <v>874.18</v>
      </c>
      <c r="I1832" s="361">
        <v>874.18</v>
      </c>
    </row>
    <row r="1833" spans="1:9">
      <c r="A1833" s="359">
        <v>34011</v>
      </c>
      <c r="B1833" s="359" t="s">
        <v>548</v>
      </c>
      <c r="C1833" s="360">
        <v>340110305012</v>
      </c>
      <c r="D1833" s="359">
        <v>0</v>
      </c>
      <c r="E1833" s="359">
        <v>499</v>
      </c>
      <c r="F1833" s="359">
        <v>0</v>
      </c>
      <c r="G1833" s="359">
        <v>0</v>
      </c>
      <c r="H1833" s="361">
        <v>0</v>
      </c>
      <c r="I1833" s="361">
        <v>0</v>
      </c>
    </row>
    <row r="1834" spans="1:9">
      <c r="A1834" s="359">
        <v>34011</v>
      </c>
      <c r="B1834" s="359" t="s">
        <v>548</v>
      </c>
      <c r="C1834" s="360">
        <v>340110305013</v>
      </c>
      <c r="D1834" s="359">
        <v>14</v>
      </c>
      <c r="E1834" s="359">
        <v>771</v>
      </c>
      <c r="F1834" s="359">
        <v>2</v>
      </c>
      <c r="G1834" s="359">
        <v>0</v>
      </c>
      <c r="H1834" s="361">
        <v>7315.32</v>
      </c>
      <c r="I1834" s="361">
        <v>102414.48</v>
      </c>
    </row>
    <row r="1835" spans="1:9">
      <c r="A1835" s="359">
        <v>34011</v>
      </c>
      <c r="B1835" s="359" t="s">
        <v>548</v>
      </c>
      <c r="C1835" s="360">
        <v>340110305014</v>
      </c>
      <c r="D1835" s="359">
        <v>9</v>
      </c>
      <c r="E1835" s="359">
        <v>781</v>
      </c>
      <c r="F1835" s="359">
        <v>1</v>
      </c>
      <c r="G1835" s="359">
        <v>0</v>
      </c>
      <c r="H1835" s="361">
        <v>8149.04</v>
      </c>
      <c r="I1835" s="361">
        <v>73341.36</v>
      </c>
    </row>
    <row r="1836" spans="1:9">
      <c r="A1836" s="359">
        <v>34011</v>
      </c>
      <c r="B1836" s="359" t="s">
        <v>548</v>
      </c>
      <c r="C1836" s="360">
        <v>340110305021</v>
      </c>
      <c r="D1836" s="359">
        <v>10</v>
      </c>
      <c r="E1836" s="359">
        <v>713</v>
      </c>
      <c r="F1836" s="359">
        <v>1</v>
      </c>
      <c r="G1836" s="359">
        <v>0</v>
      </c>
      <c r="H1836" s="361">
        <v>10757.54</v>
      </c>
      <c r="I1836" s="361">
        <v>107575.4</v>
      </c>
    </row>
    <row r="1837" spans="1:9">
      <c r="A1837" s="359">
        <v>34011</v>
      </c>
      <c r="B1837" s="359" t="s">
        <v>548</v>
      </c>
      <c r="C1837" s="360">
        <v>340110305022</v>
      </c>
      <c r="D1837" s="359">
        <v>3</v>
      </c>
      <c r="E1837" s="359">
        <v>761</v>
      </c>
      <c r="F1837" s="359">
        <v>0</v>
      </c>
      <c r="G1837" s="359">
        <v>0</v>
      </c>
      <c r="H1837" s="361">
        <v>2442.37</v>
      </c>
      <c r="I1837" s="361">
        <v>7327.11</v>
      </c>
    </row>
    <row r="1838" spans="1:9">
      <c r="A1838" s="359">
        <v>34011</v>
      </c>
      <c r="B1838" s="359" t="s">
        <v>548</v>
      </c>
      <c r="C1838" s="360">
        <v>340110403001</v>
      </c>
      <c r="D1838" s="359">
        <v>0</v>
      </c>
      <c r="E1838" s="359">
        <v>448</v>
      </c>
      <c r="F1838" s="359">
        <v>0</v>
      </c>
      <c r="G1838" s="359">
        <v>0</v>
      </c>
      <c r="H1838" s="361">
        <v>0</v>
      </c>
      <c r="I1838" s="361">
        <v>0</v>
      </c>
    </row>
    <row r="1839" spans="1:9">
      <c r="A1839" s="359">
        <v>34011</v>
      </c>
      <c r="B1839" s="359" t="s">
        <v>548</v>
      </c>
      <c r="C1839" s="360">
        <v>340110403002</v>
      </c>
      <c r="D1839" s="359">
        <v>0</v>
      </c>
      <c r="E1839" s="359">
        <v>244</v>
      </c>
      <c r="F1839" s="359">
        <v>0</v>
      </c>
      <c r="G1839" s="359">
        <v>0</v>
      </c>
      <c r="H1839" s="361">
        <v>0</v>
      </c>
      <c r="I1839" s="361">
        <v>0</v>
      </c>
    </row>
    <row r="1840" spans="1:9">
      <c r="A1840" s="359">
        <v>34011</v>
      </c>
      <c r="B1840" s="359" t="s">
        <v>548</v>
      </c>
      <c r="C1840" s="360">
        <v>340110403003</v>
      </c>
      <c r="D1840" s="359">
        <v>0</v>
      </c>
      <c r="E1840" s="359">
        <v>362</v>
      </c>
      <c r="F1840" s="359">
        <v>0</v>
      </c>
      <c r="G1840" s="359">
        <v>0</v>
      </c>
      <c r="H1840" s="361">
        <v>0</v>
      </c>
      <c r="I1840" s="361">
        <v>0</v>
      </c>
    </row>
    <row r="1841" spans="1:9">
      <c r="A1841" s="359">
        <v>34011</v>
      </c>
      <c r="B1841" s="359" t="s">
        <v>548</v>
      </c>
      <c r="C1841" s="360">
        <v>340110404001</v>
      </c>
      <c r="D1841" s="359">
        <v>1</v>
      </c>
      <c r="E1841" s="359">
        <v>544</v>
      </c>
      <c r="F1841" s="359">
        <v>0</v>
      </c>
      <c r="G1841" s="359">
        <v>0</v>
      </c>
      <c r="H1841" s="361">
        <v>8263.2099999999991</v>
      </c>
      <c r="I1841" s="361">
        <v>8263.2099999999991</v>
      </c>
    </row>
    <row r="1842" spans="1:9">
      <c r="A1842" s="359">
        <v>34011</v>
      </c>
      <c r="B1842" s="359" t="s">
        <v>548</v>
      </c>
      <c r="C1842" s="360">
        <v>340110404002</v>
      </c>
      <c r="D1842" s="359">
        <v>1</v>
      </c>
      <c r="E1842" s="359">
        <v>427</v>
      </c>
      <c r="F1842" s="359">
        <v>0</v>
      </c>
      <c r="G1842" s="359">
        <v>0</v>
      </c>
      <c r="H1842" s="361">
        <v>5395.04</v>
      </c>
      <c r="I1842" s="361">
        <v>5395.04</v>
      </c>
    </row>
    <row r="1843" spans="1:9">
      <c r="A1843" s="359">
        <v>34011</v>
      </c>
      <c r="B1843" s="359" t="s">
        <v>548</v>
      </c>
      <c r="C1843" s="360">
        <v>340110404003</v>
      </c>
      <c r="D1843" s="359">
        <v>0</v>
      </c>
      <c r="E1843" s="359">
        <v>585</v>
      </c>
      <c r="F1843" s="359">
        <v>0</v>
      </c>
      <c r="G1843" s="359">
        <v>0</v>
      </c>
      <c r="H1843" s="361">
        <v>0</v>
      </c>
      <c r="I1843" s="361">
        <v>0</v>
      </c>
    </row>
    <row r="1844" spans="1:9">
      <c r="A1844" s="359">
        <v>34011</v>
      </c>
      <c r="B1844" s="359" t="s">
        <v>548</v>
      </c>
      <c r="C1844" s="360">
        <v>340110404004</v>
      </c>
      <c r="D1844" s="359">
        <v>1</v>
      </c>
      <c r="E1844" s="359">
        <v>570</v>
      </c>
      <c r="F1844" s="359">
        <v>0</v>
      </c>
      <c r="G1844" s="359">
        <v>0</v>
      </c>
      <c r="H1844" s="361">
        <v>1000</v>
      </c>
      <c r="I1844" s="361">
        <v>1000</v>
      </c>
    </row>
    <row r="1845" spans="1:9">
      <c r="A1845" s="359">
        <v>34011</v>
      </c>
      <c r="B1845" s="359" t="s">
        <v>548</v>
      </c>
      <c r="C1845" s="360">
        <v>340110405001</v>
      </c>
      <c r="D1845" s="359">
        <v>0</v>
      </c>
      <c r="E1845" s="359">
        <v>367</v>
      </c>
      <c r="F1845" s="359">
        <v>0</v>
      </c>
      <c r="G1845" s="359">
        <v>0</v>
      </c>
      <c r="H1845" s="361">
        <v>0</v>
      </c>
      <c r="I1845" s="361">
        <v>0</v>
      </c>
    </row>
    <row r="1846" spans="1:9">
      <c r="A1846" s="359">
        <v>34011</v>
      </c>
      <c r="B1846" s="359" t="s">
        <v>548</v>
      </c>
      <c r="C1846" s="360">
        <v>340110405002</v>
      </c>
      <c r="D1846" s="359">
        <v>0</v>
      </c>
      <c r="E1846" s="359">
        <v>756</v>
      </c>
      <c r="F1846" s="359">
        <v>0</v>
      </c>
      <c r="G1846" s="359">
        <v>0</v>
      </c>
      <c r="H1846" s="361">
        <v>0</v>
      </c>
      <c r="I1846" s="361">
        <v>0</v>
      </c>
    </row>
    <row r="1847" spans="1:9">
      <c r="A1847" s="359">
        <v>34011</v>
      </c>
      <c r="B1847" s="359" t="s">
        <v>548</v>
      </c>
      <c r="C1847" s="360">
        <v>340110405003</v>
      </c>
      <c r="D1847" s="359">
        <v>0</v>
      </c>
      <c r="E1847" s="359">
        <v>333</v>
      </c>
      <c r="F1847" s="359">
        <v>0</v>
      </c>
      <c r="G1847" s="359">
        <v>0</v>
      </c>
      <c r="H1847" s="361">
        <v>0</v>
      </c>
      <c r="I1847" s="361">
        <v>0</v>
      </c>
    </row>
    <row r="1848" spans="1:9">
      <c r="A1848" s="359">
        <v>34011</v>
      </c>
      <c r="B1848" s="359" t="s">
        <v>548</v>
      </c>
      <c r="C1848" s="360">
        <v>340110406011</v>
      </c>
      <c r="D1848" s="359">
        <v>1</v>
      </c>
      <c r="E1848" s="359">
        <v>815</v>
      </c>
      <c r="F1848" s="359">
        <v>0</v>
      </c>
      <c r="G1848" s="359">
        <v>0</v>
      </c>
      <c r="H1848" s="361">
        <v>8263.2099999999991</v>
      </c>
      <c r="I1848" s="361">
        <v>8263.2099999999991</v>
      </c>
    </row>
    <row r="1849" spans="1:9">
      <c r="A1849" s="359">
        <v>34011</v>
      </c>
      <c r="B1849" s="359" t="s">
        <v>548</v>
      </c>
      <c r="C1849" s="360">
        <v>340110406012</v>
      </c>
      <c r="D1849" s="359">
        <v>0</v>
      </c>
      <c r="E1849" s="359">
        <v>282</v>
      </c>
      <c r="F1849" s="359">
        <v>0</v>
      </c>
      <c r="G1849" s="359">
        <v>0</v>
      </c>
      <c r="H1849" s="361">
        <v>0</v>
      </c>
      <c r="I1849" s="361">
        <v>0</v>
      </c>
    </row>
    <row r="1850" spans="1:9">
      <c r="A1850" s="359">
        <v>34011</v>
      </c>
      <c r="B1850" s="359" t="s">
        <v>548</v>
      </c>
      <c r="C1850" s="360">
        <v>340110406021</v>
      </c>
      <c r="D1850" s="359">
        <v>0</v>
      </c>
      <c r="E1850" s="359">
        <v>336</v>
      </c>
      <c r="F1850" s="359">
        <v>0</v>
      </c>
      <c r="G1850" s="359">
        <v>0</v>
      </c>
      <c r="H1850" s="361">
        <v>0</v>
      </c>
      <c r="I1850" s="361">
        <v>0</v>
      </c>
    </row>
    <row r="1851" spans="1:9">
      <c r="A1851" s="359">
        <v>34011</v>
      </c>
      <c r="B1851" s="359" t="s">
        <v>548</v>
      </c>
      <c r="C1851" s="360">
        <v>340110406022</v>
      </c>
      <c r="D1851" s="359">
        <v>0</v>
      </c>
      <c r="E1851" s="359">
        <v>456</v>
      </c>
      <c r="F1851" s="359">
        <v>0</v>
      </c>
      <c r="G1851" s="359">
        <v>0</v>
      </c>
      <c r="H1851" s="361">
        <v>0</v>
      </c>
      <c r="I1851" s="361">
        <v>0</v>
      </c>
    </row>
    <row r="1852" spans="1:9">
      <c r="A1852" s="359">
        <v>34011</v>
      </c>
      <c r="B1852" s="359" t="s">
        <v>548</v>
      </c>
      <c r="C1852" s="360">
        <v>340110407011</v>
      </c>
      <c r="D1852" s="359">
        <v>0</v>
      </c>
      <c r="E1852" s="359">
        <v>561</v>
      </c>
      <c r="F1852" s="359">
        <v>0</v>
      </c>
      <c r="G1852" s="359">
        <v>0</v>
      </c>
      <c r="H1852" s="361">
        <v>0</v>
      </c>
      <c r="I1852" s="361">
        <v>0</v>
      </c>
    </row>
    <row r="1853" spans="1:9">
      <c r="A1853" s="359">
        <v>34011</v>
      </c>
      <c r="B1853" s="359" t="s">
        <v>548</v>
      </c>
      <c r="C1853" s="360">
        <v>340110407012</v>
      </c>
      <c r="D1853" s="359">
        <v>3</v>
      </c>
      <c r="E1853" s="359">
        <v>839</v>
      </c>
      <c r="F1853" s="359">
        <v>0</v>
      </c>
      <c r="G1853" s="359">
        <v>0</v>
      </c>
      <c r="H1853" s="361">
        <v>1000</v>
      </c>
      <c r="I1853" s="361">
        <v>3000</v>
      </c>
    </row>
    <row r="1854" spans="1:9">
      <c r="A1854" s="359">
        <v>34011</v>
      </c>
      <c r="B1854" s="359" t="s">
        <v>548</v>
      </c>
      <c r="C1854" s="360">
        <v>340110407021</v>
      </c>
      <c r="D1854" s="359">
        <v>2</v>
      </c>
      <c r="E1854" s="359">
        <v>639</v>
      </c>
      <c r="F1854" s="359">
        <v>0</v>
      </c>
      <c r="G1854" s="359">
        <v>0</v>
      </c>
      <c r="H1854" s="361">
        <v>6081.08</v>
      </c>
      <c r="I1854" s="361">
        <v>12162.16</v>
      </c>
    </row>
    <row r="1855" spans="1:9">
      <c r="A1855" s="359">
        <v>34011</v>
      </c>
      <c r="B1855" s="359" t="s">
        <v>548</v>
      </c>
      <c r="C1855" s="360">
        <v>340110407022</v>
      </c>
      <c r="D1855" s="359">
        <v>10</v>
      </c>
      <c r="E1855" s="359">
        <v>507</v>
      </c>
      <c r="F1855" s="359">
        <v>2</v>
      </c>
      <c r="G1855" s="359">
        <v>0</v>
      </c>
      <c r="H1855" s="361">
        <v>8188.8</v>
      </c>
      <c r="I1855" s="361">
        <v>81888</v>
      </c>
    </row>
    <row r="1856" spans="1:9">
      <c r="A1856" s="359">
        <v>34011</v>
      </c>
      <c r="B1856" s="359" t="s">
        <v>548</v>
      </c>
      <c r="C1856" s="360">
        <v>340110408001</v>
      </c>
      <c r="D1856" s="359">
        <v>5</v>
      </c>
      <c r="E1856" s="359">
        <v>347</v>
      </c>
      <c r="F1856" s="359">
        <v>1</v>
      </c>
      <c r="G1856" s="359">
        <v>0</v>
      </c>
      <c r="H1856" s="361">
        <v>2735.76</v>
      </c>
      <c r="I1856" s="361">
        <v>13678.8</v>
      </c>
    </row>
    <row r="1857" spans="1:9">
      <c r="A1857" s="359">
        <v>34011</v>
      </c>
      <c r="B1857" s="359" t="s">
        <v>548</v>
      </c>
      <c r="C1857" s="360">
        <v>340110408002</v>
      </c>
      <c r="D1857" s="359">
        <v>1</v>
      </c>
      <c r="E1857" s="359">
        <v>610</v>
      </c>
      <c r="F1857" s="359">
        <v>0</v>
      </c>
      <c r="G1857" s="359">
        <v>0</v>
      </c>
      <c r="H1857" s="361">
        <v>2050.14</v>
      </c>
      <c r="I1857" s="361">
        <v>2050.14</v>
      </c>
    </row>
    <row r="1858" spans="1:9">
      <c r="A1858" s="359">
        <v>34011</v>
      </c>
      <c r="B1858" s="359" t="s">
        <v>548</v>
      </c>
      <c r="C1858" s="360">
        <v>340110408003</v>
      </c>
      <c r="D1858" s="359">
        <v>0</v>
      </c>
      <c r="E1858" s="359">
        <v>455</v>
      </c>
      <c r="F1858" s="359">
        <v>0</v>
      </c>
      <c r="G1858" s="359">
        <v>0</v>
      </c>
      <c r="H1858" s="361">
        <v>0</v>
      </c>
      <c r="I1858" s="361">
        <v>0</v>
      </c>
    </row>
    <row r="1859" spans="1:9">
      <c r="A1859" s="359">
        <v>34011</v>
      </c>
      <c r="B1859" s="359" t="s">
        <v>548</v>
      </c>
      <c r="C1859" s="360">
        <v>340110408004</v>
      </c>
      <c r="D1859" s="359">
        <v>0</v>
      </c>
      <c r="E1859" s="359">
        <v>523</v>
      </c>
      <c r="F1859" s="359">
        <v>0</v>
      </c>
      <c r="G1859" s="359">
        <v>0</v>
      </c>
      <c r="H1859" s="361">
        <v>0</v>
      </c>
      <c r="I1859" s="361">
        <v>0</v>
      </c>
    </row>
    <row r="1860" spans="1:9">
      <c r="A1860" s="359">
        <v>34011</v>
      </c>
      <c r="B1860" s="359" t="s">
        <v>548</v>
      </c>
      <c r="C1860" s="360">
        <v>340110409011</v>
      </c>
      <c r="D1860" s="359">
        <v>10</v>
      </c>
      <c r="E1860" s="359">
        <v>537</v>
      </c>
      <c r="F1860" s="359">
        <v>2</v>
      </c>
      <c r="G1860" s="359">
        <v>0</v>
      </c>
      <c r="H1860" s="361">
        <v>1951.66</v>
      </c>
      <c r="I1860" s="361">
        <v>19516.599999999999</v>
      </c>
    </row>
    <row r="1861" spans="1:9">
      <c r="A1861" s="359">
        <v>34011</v>
      </c>
      <c r="B1861" s="359" t="s">
        <v>548</v>
      </c>
      <c r="C1861" s="360">
        <v>340110409012</v>
      </c>
      <c r="D1861" s="359">
        <v>4</v>
      </c>
      <c r="E1861" s="359">
        <v>779</v>
      </c>
      <c r="F1861" s="359">
        <v>1</v>
      </c>
      <c r="G1861" s="359">
        <v>0</v>
      </c>
      <c r="H1861" s="361">
        <v>8263.2099999999991</v>
      </c>
      <c r="I1861" s="361">
        <v>33052.839999999997</v>
      </c>
    </row>
    <row r="1862" spans="1:9">
      <c r="A1862" s="359">
        <v>34011</v>
      </c>
      <c r="B1862" s="359" t="s">
        <v>548</v>
      </c>
      <c r="C1862" s="360">
        <v>340110409021</v>
      </c>
      <c r="D1862" s="359">
        <v>2</v>
      </c>
      <c r="E1862" s="359">
        <v>317</v>
      </c>
      <c r="F1862" s="359">
        <v>1</v>
      </c>
      <c r="G1862" s="359">
        <v>0</v>
      </c>
      <c r="H1862" s="361">
        <v>1000</v>
      </c>
      <c r="I1862" s="361">
        <v>2000</v>
      </c>
    </row>
    <row r="1863" spans="1:9">
      <c r="A1863" s="359">
        <v>34011</v>
      </c>
      <c r="B1863" s="359" t="s">
        <v>548</v>
      </c>
      <c r="C1863" s="360">
        <v>340110409022</v>
      </c>
      <c r="D1863" s="359">
        <v>1</v>
      </c>
      <c r="E1863" s="359">
        <v>679</v>
      </c>
      <c r="F1863" s="359">
        <v>0</v>
      </c>
      <c r="G1863" s="359">
        <v>0</v>
      </c>
      <c r="H1863" s="361">
        <v>8263.2099999999991</v>
      </c>
      <c r="I1863" s="361">
        <v>8263.2099999999991</v>
      </c>
    </row>
    <row r="1864" spans="1:9">
      <c r="A1864" s="359">
        <v>34011</v>
      </c>
      <c r="B1864" s="359" t="s">
        <v>548</v>
      </c>
      <c r="C1864" s="360">
        <v>340110409023</v>
      </c>
      <c r="D1864" s="359">
        <v>1</v>
      </c>
      <c r="E1864" s="359">
        <v>499</v>
      </c>
      <c r="F1864" s="359">
        <v>0</v>
      </c>
      <c r="G1864" s="359">
        <v>0</v>
      </c>
      <c r="H1864" s="361">
        <v>4592.41</v>
      </c>
      <c r="I1864" s="361">
        <v>4592.41</v>
      </c>
    </row>
    <row r="1865" spans="1:9">
      <c r="A1865" s="359">
        <v>34011</v>
      </c>
      <c r="B1865" s="359" t="s">
        <v>548</v>
      </c>
      <c r="C1865" s="360">
        <v>340110409024</v>
      </c>
      <c r="D1865" s="359">
        <v>3</v>
      </c>
      <c r="E1865" s="359">
        <v>421</v>
      </c>
      <c r="F1865" s="359">
        <v>1</v>
      </c>
      <c r="G1865" s="359">
        <v>0</v>
      </c>
      <c r="H1865" s="361">
        <v>2546.59</v>
      </c>
      <c r="I1865" s="361">
        <v>7639.77</v>
      </c>
    </row>
    <row r="1866" spans="1:9">
      <c r="A1866" s="359">
        <v>34011</v>
      </c>
      <c r="B1866" s="359" t="s">
        <v>548</v>
      </c>
      <c r="C1866" s="360">
        <v>340110409025</v>
      </c>
      <c r="D1866" s="359">
        <v>1</v>
      </c>
      <c r="E1866" s="359">
        <v>821</v>
      </c>
      <c r="F1866" s="359">
        <v>0</v>
      </c>
      <c r="G1866" s="359">
        <v>0</v>
      </c>
      <c r="H1866" s="361">
        <v>8263.2099999999991</v>
      </c>
      <c r="I1866" s="361">
        <v>8263.2099999999991</v>
      </c>
    </row>
    <row r="1867" spans="1:9">
      <c r="A1867" s="359">
        <v>34011</v>
      </c>
      <c r="B1867" s="359" t="s">
        <v>548</v>
      </c>
      <c r="C1867" s="360">
        <v>340110410011</v>
      </c>
      <c r="D1867" s="359">
        <v>10</v>
      </c>
      <c r="E1867" s="359">
        <v>1090</v>
      </c>
      <c r="F1867" s="359">
        <v>1</v>
      </c>
      <c r="G1867" s="359">
        <v>0</v>
      </c>
      <c r="H1867" s="361">
        <v>8455.23</v>
      </c>
      <c r="I1867" s="361">
        <v>84552.3</v>
      </c>
    </row>
    <row r="1868" spans="1:9">
      <c r="A1868" s="359">
        <v>34011</v>
      </c>
      <c r="B1868" s="359" t="s">
        <v>548</v>
      </c>
      <c r="C1868" s="360">
        <v>340110410012</v>
      </c>
      <c r="D1868" s="359">
        <v>0</v>
      </c>
      <c r="E1868" s="359">
        <v>722</v>
      </c>
      <c r="F1868" s="359">
        <v>0</v>
      </c>
      <c r="G1868" s="359">
        <v>0</v>
      </c>
      <c r="H1868" s="361">
        <v>0</v>
      </c>
      <c r="I1868" s="361">
        <v>0</v>
      </c>
    </row>
    <row r="1869" spans="1:9">
      <c r="A1869" s="359">
        <v>34011</v>
      </c>
      <c r="B1869" s="359" t="s">
        <v>548</v>
      </c>
      <c r="C1869" s="360">
        <v>340110410021</v>
      </c>
      <c r="D1869" s="359">
        <v>4</v>
      </c>
      <c r="E1869" s="359">
        <v>914</v>
      </c>
      <c r="F1869" s="359">
        <v>0</v>
      </c>
      <c r="G1869" s="359">
        <v>0</v>
      </c>
      <c r="H1869" s="361">
        <v>3953.19</v>
      </c>
      <c r="I1869" s="361">
        <v>15812.76</v>
      </c>
    </row>
    <row r="1870" spans="1:9">
      <c r="A1870" s="359">
        <v>34011</v>
      </c>
      <c r="B1870" s="359" t="s">
        <v>548</v>
      </c>
      <c r="C1870" s="360">
        <v>340110410022</v>
      </c>
      <c r="D1870" s="359">
        <v>3</v>
      </c>
      <c r="E1870" s="359">
        <v>600</v>
      </c>
      <c r="F1870" s="359">
        <v>0</v>
      </c>
      <c r="G1870" s="359">
        <v>0</v>
      </c>
      <c r="H1870" s="361">
        <v>4104.54</v>
      </c>
      <c r="I1870" s="361">
        <v>12313.62</v>
      </c>
    </row>
    <row r="1871" spans="1:9">
      <c r="A1871" s="359">
        <v>34011</v>
      </c>
      <c r="B1871" s="359" t="s">
        <v>548</v>
      </c>
      <c r="C1871" s="360">
        <v>340110411011</v>
      </c>
      <c r="D1871" s="359">
        <v>0</v>
      </c>
      <c r="E1871" s="359">
        <v>337</v>
      </c>
      <c r="F1871" s="359">
        <v>0</v>
      </c>
      <c r="G1871" s="359">
        <v>0</v>
      </c>
      <c r="H1871" s="361">
        <v>0</v>
      </c>
      <c r="I1871" s="361">
        <v>0</v>
      </c>
    </row>
    <row r="1872" spans="1:9">
      <c r="A1872" s="359">
        <v>34011</v>
      </c>
      <c r="B1872" s="359" t="s">
        <v>548</v>
      </c>
      <c r="C1872" s="360">
        <v>340110411012</v>
      </c>
      <c r="D1872" s="359">
        <v>2</v>
      </c>
      <c r="E1872" s="359">
        <v>575</v>
      </c>
      <c r="F1872" s="359">
        <v>0</v>
      </c>
      <c r="G1872" s="359">
        <v>0</v>
      </c>
      <c r="H1872" s="361">
        <v>1000</v>
      </c>
      <c r="I1872" s="361">
        <v>2000</v>
      </c>
    </row>
    <row r="1873" spans="1:9">
      <c r="A1873" s="359">
        <v>34011</v>
      </c>
      <c r="B1873" s="359" t="s">
        <v>548</v>
      </c>
      <c r="C1873" s="360">
        <v>340110411021</v>
      </c>
      <c r="D1873" s="359">
        <v>0</v>
      </c>
      <c r="E1873" s="359">
        <v>462</v>
      </c>
      <c r="F1873" s="359">
        <v>0</v>
      </c>
      <c r="G1873" s="359">
        <v>0</v>
      </c>
      <c r="H1873" s="361">
        <v>0</v>
      </c>
      <c r="I1873" s="361">
        <v>0</v>
      </c>
    </row>
    <row r="1874" spans="1:9">
      <c r="A1874" s="359">
        <v>34011</v>
      </c>
      <c r="B1874" s="359" t="s">
        <v>548</v>
      </c>
      <c r="C1874" s="360">
        <v>340110411022</v>
      </c>
      <c r="D1874" s="359">
        <v>0</v>
      </c>
      <c r="E1874" s="359">
        <v>306</v>
      </c>
      <c r="F1874" s="359">
        <v>0</v>
      </c>
      <c r="G1874" s="359">
        <v>0</v>
      </c>
      <c r="H1874" s="361">
        <v>0</v>
      </c>
      <c r="I1874" s="361">
        <v>0</v>
      </c>
    </row>
    <row r="1875" spans="1:9">
      <c r="A1875" s="359">
        <v>34013</v>
      </c>
      <c r="B1875" s="359" t="s">
        <v>549</v>
      </c>
      <c r="C1875" s="360">
        <v>340130001001</v>
      </c>
      <c r="D1875" s="359">
        <v>0</v>
      </c>
      <c r="E1875" s="359">
        <v>329</v>
      </c>
      <c r="F1875" s="359">
        <v>0</v>
      </c>
      <c r="G1875" s="359">
        <v>0</v>
      </c>
      <c r="H1875" s="361">
        <v>0</v>
      </c>
      <c r="I1875" s="361">
        <v>0</v>
      </c>
    </row>
    <row r="1876" spans="1:9">
      <c r="A1876" s="359">
        <v>34013</v>
      </c>
      <c r="B1876" s="359" t="s">
        <v>549</v>
      </c>
      <c r="C1876" s="360">
        <v>340130001002</v>
      </c>
      <c r="D1876" s="359">
        <v>0</v>
      </c>
      <c r="E1876" s="359">
        <v>263</v>
      </c>
      <c r="F1876" s="359">
        <v>0</v>
      </c>
      <c r="G1876" s="359">
        <v>0</v>
      </c>
      <c r="H1876" s="361">
        <v>0</v>
      </c>
      <c r="I1876" s="361">
        <v>0</v>
      </c>
    </row>
    <row r="1877" spans="1:9">
      <c r="A1877" s="359">
        <v>34013</v>
      </c>
      <c r="B1877" s="359" t="s">
        <v>549</v>
      </c>
      <c r="C1877" s="360">
        <v>340130001003</v>
      </c>
      <c r="D1877" s="359">
        <v>1</v>
      </c>
      <c r="E1877" s="359">
        <v>219</v>
      </c>
      <c r="F1877" s="359">
        <v>0</v>
      </c>
      <c r="G1877" s="359">
        <v>0</v>
      </c>
      <c r="H1877" s="361">
        <v>1000</v>
      </c>
      <c r="I1877" s="361">
        <v>1000</v>
      </c>
    </row>
    <row r="1878" spans="1:9">
      <c r="A1878" s="359">
        <v>34013</v>
      </c>
      <c r="B1878" s="359" t="s">
        <v>549</v>
      </c>
      <c r="C1878" s="360">
        <v>340130002001</v>
      </c>
      <c r="D1878" s="359">
        <v>1</v>
      </c>
      <c r="E1878" s="359">
        <v>106</v>
      </c>
      <c r="F1878" s="359">
        <v>1</v>
      </c>
      <c r="G1878" s="359">
        <v>0</v>
      </c>
      <c r="H1878" s="361">
        <v>28192.53</v>
      </c>
      <c r="I1878" s="361">
        <v>28192.53</v>
      </c>
    </row>
    <row r="1879" spans="1:9">
      <c r="A1879" s="359">
        <v>34013</v>
      </c>
      <c r="B1879" s="359" t="s">
        <v>549</v>
      </c>
      <c r="C1879" s="360">
        <v>340130002002</v>
      </c>
      <c r="D1879" s="359">
        <v>0</v>
      </c>
      <c r="E1879" s="359">
        <v>236</v>
      </c>
      <c r="F1879" s="359">
        <v>0</v>
      </c>
      <c r="G1879" s="359">
        <v>0</v>
      </c>
      <c r="H1879" s="361">
        <v>0</v>
      </c>
      <c r="I1879" s="361">
        <v>0</v>
      </c>
    </row>
    <row r="1880" spans="1:9">
      <c r="A1880" s="359">
        <v>34013</v>
      </c>
      <c r="B1880" s="359" t="s">
        <v>549</v>
      </c>
      <c r="C1880" s="360">
        <v>340130003001</v>
      </c>
      <c r="D1880" s="359">
        <v>0</v>
      </c>
      <c r="E1880" s="359">
        <v>287</v>
      </c>
      <c r="F1880" s="359">
        <v>0</v>
      </c>
      <c r="G1880" s="359">
        <v>0</v>
      </c>
      <c r="H1880" s="361">
        <v>0</v>
      </c>
      <c r="I1880" s="361">
        <v>0</v>
      </c>
    </row>
    <row r="1881" spans="1:9">
      <c r="A1881" s="359">
        <v>34013</v>
      </c>
      <c r="B1881" s="359" t="s">
        <v>549</v>
      </c>
      <c r="C1881" s="360">
        <v>340130003002</v>
      </c>
      <c r="D1881" s="359">
        <v>0</v>
      </c>
      <c r="E1881" s="359">
        <v>54</v>
      </c>
      <c r="F1881" s="359">
        <v>0</v>
      </c>
      <c r="G1881" s="359">
        <v>0</v>
      </c>
      <c r="H1881" s="361">
        <v>0</v>
      </c>
      <c r="I1881" s="361">
        <v>0</v>
      </c>
    </row>
    <row r="1882" spans="1:9">
      <c r="A1882" s="359">
        <v>34013</v>
      </c>
      <c r="B1882" s="359" t="s">
        <v>549</v>
      </c>
      <c r="C1882" s="360">
        <v>340130004001</v>
      </c>
      <c r="D1882" s="359">
        <v>0</v>
      </c>
      <c r="E1882" s="359">
        <v>375</v>
      </c>
      <c r="F1882" s="359">
        <v>0</v>
      </c>
      <c r="G1882" s="359">
        <v>0</v>
      </c>
      <c r="H1882" s="361">
        <v>0</v>
      </c>
      <c r="I1882" s="361">
        <v>0</v>
      </c>
    </row>
    <row r="1883" spans="1:9">
      <c r="A1883" s="359">
        <v>34013</v>
      </c>
      <c r="B1883" s="359" t="s">
        <v>549</v>
      </c>
      <c r="C1883" s="360">
        <v>340130005001</v>
      </c>
      <c r="D1883" s="359">
        <v>0</v>
      </c>
      <c r="E1883" s="359">
        <v>136</v>
      </c>
      <c r="F1883" s="359">
        <v>0</v>
      </c>
      <c r="G1883" s="359">
        <v>0</v>
      </c>
      <c r="H1883" s="361">
        <v>0</v>
      </c>
      <c r="I1883" s="361">
        <v>0</v>
      </c>
    </row>
    <row r="1884" spans="1:9">
      <c r="A1884" s="359">
        <v>34013</v>
      </c>
      <c r="B1884" s="359" t="s">
        <v>549</v>
      </c>
      <c r="C1884" s="360">
        <v>340130005002</v>
      </c>
      <c r="D1884" s="359">
        <v>0</v>
      </c>
      <c r="E1884" s="359">
        <v>106</v>
      </c>
      <c r="F1884" s="359">
        <v>0</v>
      </c>
      <c r="G1884" s="359">
        <v>0</v>
      </c>
      <c r="H1884" s="361">
        <v>0</v>
      </c>
      <c r="I1884" s="361">
        <v>0</v>
      </c>
    </row>
    <row r="1885" spans="1:9">
      <c r="A1885" s="359">
        <v>34013</v>
      </c>
      <c r="B1885" s="359" t="s">
        <v>549</v>
      </c>
      <c r="C1885" s="360">
        <v>340130006001</v>
      </c>
      <c r="D1885" s="359">
        <v>0</v>
      </c>
      <c r="E1885" s="359">
        <v>246</v>
      </c>
      <c r="F1885" s="359">
        <v>0</v>
      </c>
      <c r="G1885" s="359">
        <v>0</v>
      </c>
      <c r="H1885" s="361">
        <v>0</v>
      </c>
      <c r="I1885" s="361">
        <v>0</v>
      </c>
    </row>
    <row r="1886" spans="1:9">
      <c r="A1886" s="359">
        <v>34013</v>
      </c>
      <c r="B1886" s="359" t="s">
        <v>549</v>
      </c>
      <c r="C1886" s="360">
        <v>340130006002</v>
      </c>
      <c r="D1886" s="359">
        <v>0</v>
      </c>
      <c r="E1886" s="359">
        <v>311</v>
      </c>
      <c r="F1886" s="359">
        <v>0</v>
      </c>
      <c r="G1886" s="359">
        <v>0</v>
      </c>
      <c r="H1886" s="361">
        <v>0</v>
      </c>
      <c r="I1886" s="361">
        <v>0</v>
      </c>
    </row>
    <row r="1887" spans="1:9">
      <c r="A1887" s="359">
        <v>34013</v>
      </c>
      <c r="B1887" s="359" t="s">
        <v>549</v>
      </c>
      <c r="C1887" s="360">
        <v>340130007001</v>
      </c>
      <c r="D1887" s="359">
        <v>0</v>
      </c>
      <c r="E1887" s="359">
        <v>234</v>
      </c>
      <c r="F1887" s="359">
        <v>0</v>
      </c>
      <c r="G1887" s="359">
        <v>0</v>
      </c>
      <c r="H1887" s="361">
        <v>0</v>
      </c>
      <c r="I1887" s="361">
        <v>0</v>
      </c>
    </row>
    <row r="1888" spans="1:9">
      <c r="A1888" s="359">
        <v>34013</v>
      </c>
      <c r="B1888" s="359" t="s">
        <v>549</v>
      </c>
      <c r="C1888" s="360">
        <v>340130007002</v>
      </c>
      <c r="D1888" s="359">
        <v>0</v>
      </c>
      <c r="E1888" s="359">
        <v>214</v>
      </c>
      <c r="F1888" s="359">
        <v>0</v>
      </c>
      <c r="G1888" s="359">
        <v>0</v>
      </c>
      <c r="H1888" s="361">
        <v>0</v>
      </c>
      <c r="I1888" s="361">
        <v>0</v>
      </c>
    </row>
    <row r="1889" spans="1:9">
      <c r="A1889" s="359">
        <v>34013</v>
      </c>
      <c r="B1889" s="359" t="s">
        <v>549</v>
      </c>
      <c r="C1889" s="360">
        <v>340130007003</v>
      </c>
      <c r="D1889" s="359">
        <v>0</v>
      </c>
      <c r="E1889" s="359">
        <v>136</v>
      </c>
      <c r="F1889" s="359">
        <v>0</v>
      </c>
      <c r="G1889" s="359">
        <v>0</v>
      </c>
      <c r="H1889" s="361">
        <v>0</v>
      </c>
      <c r="I1889" s="361">
        <v>0</v>
      </c>
    </row>
    <row r="1890" spans="1:9">
      <c r="A1890" s="359">
        <v>34013</v>
      </c>
      <c r="B1890" s="359" t="s">
        <v>549</v>
      </c>
      <c r="C1890" s="360">
        <v>340130007004</v>
      </c>
      <c r="D1890" s="359">
        <v>0</v>
      </c>
      <c r="E1890" s="359">
        <v>202</v>
      </c>
      <c r="F1890" s="359">
        <v>0</v>
      </c>
      <c r="G1890" s="359">
        <v>0</v>
      </c>
      <c r="H1890" s="361">
        <v>0</v>
      </c>
      <c r="I1890" s="361">
        <v>0</v>
      </c>
    </row>
    <row r="1891" spans="1:9">
      <c r="A1891" s="359">
        <v>34013</v>
      </c>
      <c r="B1891" s="359" t="s">
        <v>549</v>
      </c>
      <c r="C1891" s="360">
        <v>340130008001</v>
      </c>
      <c r="D1891" s="359">
        <v>0</v>
      </c>
      <c r="E1891" s="359">
        <v>279</v>
      </c>
      <c r="F1891" s="359">
        <v>0</v>
      </c>
      <c r="G1891" s="359">
        <v>0</v>
      </c>
      <c r="H1891" s="361">
        <v>0</v>
      </c>
      <c r="I1891" s="361">
        <v>0</v>
      </c>
    </row>
    <row r="1892" spans="1:9">
      <c r="A1892" s="359">
        <v>34013</v>
      </c>
      <c r="B1892" s="359" t="s">
        <v>549</v>
      </c>
      <c r="C1892" s="360">
        <v>340130008002</v>
      </c>
      <c r="D1892" s="359">
        <v>0</v>
      </c>
      <c r="E1892" s="359">
        <v>318</v>
      </c>
      <c r="F1892" s="359">
        <v>0</v>
      </c>
      <c r="G1892" s="359">
        <v>0</v>
      </c>
      <c r="H1892" s="361">
        <v>0</v>
      </c>
      <c r="I1892" s="361">
        <v>0</v>
      </c>
    </row>
    <row r="1893" spans="1:9">
      <c r="A1893" s="359">
        <v>34013</v>
      </c>
      <c r="B1893" s="359" t="s">
        <v>549</v>
      </c>
      <c r="C1893" s="360">
        <v>340130009001</v>
      </c>
      <c r="D1893" s="359">
        <v>0</v>
      </c>
      <c r="E1893" s="359">
        <v>109</v>
      </c>
      <c r="F1893" s="359">
        <v>0</v>
      </c>
      <c r="G1893" s="359">
        <v>0</v>
      </c>
      <c r="H1893" s="361">
        <v>0</v>
      </c>
      <c r="I1893" s="361">
        <v>0</v>
      </c>
    </row>
    <row r="1894" spans="1:9">
      <c r="A1894" s="359">
        <v>34013</v>
      </c>
      <c r="B1894" s="359" t="s">
        <v>549</v>
      </c>
      <c r="C1894" s="360">
        <v>340130009002</v>
      </c>
      <c r="D1894" s="359">
        <v>0</v>
      </c>
      <c r="E1894" s="359">
        <v>197</v>
      </c>
      <c r="F1894" s="359">
        <v>0</v>
      </c>
      <c r="G1894" s="359">
        <v>0</v>
      </c>
      <c r="H1894" s="361">
        <v>0</v>
      </c>
      <c r="I1894" s="361">
        <v>0</v>
      </c>
    </row>
    <row r="1895" spans="1:9">
      <c r="A1895" s="359">
        <v>34013</v>
      </c>
      <c r="B1895" s="359" t="s">
        <v>549</v>
      </c>
      <c r="C1895" s="360">
        <v>340130009003</v>
      </c>
      <c r="D1895" s="359">
        <v>0</v>
      </c>
      <c r="E1895" s="359">
        <v>145</v>
      </c>
      <c r="F1895" s="359">
        <v>0</v>
      </c>
      <c r="G1895" s="359">
        <v>0</v>
      </c>
      <c r="H1895" s="361">
        <v>0</v>
      </c>
      <c r="I1895" s="361">
        <v>0</v>
      </c>
    </row>
    <row r="1896" spans="1:9">
      <c r="A1896" s="359">
        <v>34013</v>
      </c>
      <c r="B1896" s="359" t="s">
        <v>549</v>
      </c>
      <c r="C1896" s="360">
        <v>340130010001</v>
      </c>
      <c r="D1896" s="359">
        <v>0</v>
      </c>
      <c r="E1896" s="359">
        <v>140</v>
      </c>
      <c r="F1896" s="359">
        <v>0</v>
      </c>
      <c r="G1896" s="359">
        <v>0</v>
      </c>
      <c r="H1896" s="361">
        <v>0</v>
      </c>
      <c r="I1896" s="361">
        <v>0</v>
      </c>
    </row>
    <row r="1897" spans="1:9">
      <c r="A1897" s="359">
        <v>34013</v>
      </c>
      <c r="B1897" s="359" t="s">
        <v>549</v>
      </c>
      <c r="C1897" s="360">
        <v>340130010002</v>
      </c>
      <c r="D1897" s="359">
        <v>0</v>
      </c>
      <c r="E1897" s="359">
        <v>306</v>
      </c>
      <c r="F1897" s="359">
        <v>0</v>
      </c>
      <c r="G1897" s="359">
        <v>0</v>
      </c>
      <c r="H1897" s="361">
        <v>0</v>
      </c>
      <c r="I1897" s="361">
        <v>0</v>
      </c>
    </row>
    <row r="1898" spans="1:9">
      <c r="A1898" s="359">
        <v>34013</v>
      </c>
      <c r="B1898" s="359" t="s">
        <v>549</v>
      </c>
      <c r="C1898" s="360">
        <v>340130011001</v>
      </c>
      <c r="D1898" s="359">
        <v>3</v>
      </c>
      <c r="E1898" s="359">
        <v>39</v>
      </c>
      <c r="F1898" s="359">
        <v>8</v>
      </c>
      <c r="G1898" s="359">
        <v>0</v>
      </c>
      <c r="H1898" s="361">
        <v>8263.2099999999991</v>
      </c>
      <c r="I1898" s="361">
        <v>24789.63</v>
      </c>
    </row>
    <row r="1899" spans="1:9">
      <c r="A1899" s="359">
        <v>34013</v>
      </c>
      <c r="B1899" s="359" t="s">
        <v>549</v>
      </c>
      <c r="C1899" s="360">
        <v>340130011002</v>
      </c>
      <c r="D1899" s="359">
        <v>4</v>
      </c>
      <c r="E1899" s="359">
        <v>171</v>
      </c>
      <c r="F1899" s="359">
        <v>2</v>
      </c>
      <c r="G1899" s="359">
        <v>0</v>
      </c>
      <c r="H1899" s="361">
        <v>8263.2099999999991</v>
      </c>
      <c r="I1899" s="361">
        <v>33052.839999999997</v>
      </c>
    </row>
    <row r="1900" spans="1:9">
      <c r="A1900" s="359">
        <v>34013</v>
      </c>
      <c r="B1900" s="359" t="s">
        <v>549</v>
      </c>
      <c r="C1900" s="360">
        <v>340130013001</v>
      </c>
      <c r="D1900" s="359">
        <v>0</v>
      </c>
      <c r="E1900" s="359">
        <v>324</v>
      </c>
      <c r="F1900" s="359">
        <v>0</v>
      </c>
      <c r="G1900" s="359">
        <v>0</v>
      </c>
      <c r="H1900" s="361">
        <v>0</v>
      </c>
      <c r="I1900" s="361">
        <v>0</v>
      </c>
    </row>
    <row r="1901" spans="1:9">
      <c r="A1901" s="359">
        <v>34013</v>
      </c>
      <c r="B1901" s="359" t="s">
        <v>549</v>
      </c>
      <c r="C1901" s="360">
        <v>340130014001</v>
      </c>
      <c r="D1901" s="359">
        <v>0</v>
      </c>
      <c r="E1901" s="359">
        <v>283</v>
      </c>
      <c r="F1901" s="359">
        <v>0</v>
      </c>
      <c r="G1901" s="359">
        <v>0</v>
      </c>
      <c r="H1901" s="361">
        <v>0</v>
      </c>
      <c r="I1901" s="361">
        <v>0</v>
      </c>
    </row>
    <row r="1902" spans="1:9">
      <c r="A1902" s="359">
        <v>34013</v>
      </c>
      <c r="B1902" s="359" t="s">
        <v>549</v>
      </c>
      <c r="C1902" s="360">
        <v>340130014002</v>
      </c>
      <c r="D1902" s="359">
        <v>0</v>
      </c>
      <c r="E1902" s="359">
        <v>293</v>
      </c>
      <c r="F1902" s="359">
        <v>0</v>
      </c>
      <c r="G1902" s="359">
        <v>0</v>
      </c>
      <c r="H1902" s="361">
        <v>0</v>
      </c>
      <c r="I1902" s="361">
        <v>0</v>
      </c>
    </row>
    <row r="1903" spans="1:9">
      <c r="A1903" s="359">
        <v>34013</v>
      </c>
      <c r="B1903" s="359" t="s">
        <v>549</v>
      </c>
      <c r="C1903" s="360">
        <v>340130015001</v>
      </c>
      <c r="D1903" s="359">
        <v>1</v>
      </c>
      <c r="E1903" s="359">
        <v>170</v>
      </c>
      <c r="F1903" s="359">
        <v>1</v>
      </c>
      <c r="G1903" s="359">
        <v>0</v>
      </c>
      <c r="H1903" s="361">
        <v>1934.17</v>
      </c>
      <c r="I1903" s="361">
        <v>1934.17</v>
      </c>
    </row>
    <row r="1904" spans="1:9">
      <c r="A1904" s="359">
        <v>34013</v>
      </c>
      <c r="B1904" s="359" t="s">
        <v>549</v>
      </c>
      <c r="C1904" s="360">
        <v>340130016001</v>
      </c>
      <c r="D1904" s="359">
        <v>0</v>
      </c>
      <c r="E1904" s="359">
        <v>168</v>
      </c>
      <c r="F1904" s="359">
        <v>0</v>
      </c>
      <c r="G1904" s="359">
        <v>0</v>
      </c>
      <c r="H1904" s="361">
        <v>0</v>
      </c>
      <c r="I1904" s="361">
        <v>0</v>
      </c>
    </row>
    <row r="1905" spans="1:9">
      <c r="A1905" s="359">
        <v>34013</v>
      </c>
      <c r="B1905" s="359" t="s">
        <v>549</v>
      </c>
      <c r="C1905" s="360">
        <v>340130016002</v>
      </c>
      <c r="D1905" s="359">
        <v>0</v>
      </c>
      <c r="E1905" s="359">
        <v>111</v>
      </c>
      <c r="F1905" s="359">
        <v>0</v>
      </c>
      <c r="G1905" s="359">
        <v>0</v>
      </c>
      <c r="H1905" s="361">
        <v>0</v>
      </c>
      <c r="I1905" s="361">
        <v>0</v>
      </c>
    </row>
    <row r="1906" spans="1:9">
      <c r="A1906" s="359">
        <v>34013</v>
      </c>
      <c r="B1906" s="359" t="s">
        <v>549</v>
      </c>
      <c r="C1906" s="360">
        <v>340130017001</v>
      </c>
      <c r="D1906" s="359">
        <v>0</v>
      </c>
      <c r="E1906" s="359">
        <v>171</v>
      </c>
      <c r="F1906" s="359">
        <v>0</v>
      </c>
      <c r="G1906" s="359">
        <v>0</v>
      </c>
      <c r="H1906" s="361">
        <v>0</v>
      </c>
      <c r="I1906" s="361">
        <v>0</v>
      </c>
    </row>
    <row r="1907" spans="1:9">
      <c r="A1907" s="359">
        <v>34013</v>
      </c>
      <c r="B1907" s="359" t="s">
        <v>549</v>
      </c>
      <c r="C1907" s="360">
        <v>340130017002</v>
      </c>
      <c r="D1907" s="359">
        <v>0</v>
      </c>
      <c r="E1907" s="359">
        <v>304</v>
      </c>
      <c r="F1907" s="359">
        <v>0</v>
      </c>
      <c r="G1907" s="359">
        <v>0</v>
      </c>
      <c r="H1907" s="361">
        <v>0</v>
      </c>
      <c r="I1907" s="361">
        <v>0</v>
      </c>
    </row>
    <row r="1908" spans="1:9">
      <c r="A1908" s="359">
        <v>34013</v>
      </c>
      <c r="B1908" s="359" t="s">
        <v>549</v>
      </c>
      <c r="C1908" s="360">
        <v>340130018001</v>
      </c>
      <c r="D1908" s="359">
        <v>0</v>
      </c>
      <c r="E1908" s="359">
        <v>258</v>
      </c>
      <c r="F1908" s="359">
        <v>0</v>
      </c>
      <c r="G1908" s="359">
        <v>0</v>
      </c>
      <c r="H1908" s="361">
        <v>0</v>
      </c>
      <c r="I1908" s="361">
        <v>0</v>
      </c>
    </row>
    <row r="1909" spans="1:9">
      <c r="A1909" s="359">
        <v>34013</v>
      </c>
      <c r="B1909" s="359" t="s">
        <v>549</v>
      </c>
      <c r="C1909" s="360">
        <v>340130018002</v>
      </c>
      <c r="D1909" s="359">
        <v>0</v>
      </c>
      <c r="E1909" s="359">
        <v>232</v>
      </c>
      <c r="F1909" s="359">
        <v>0</v>
      </c>
      <c r="G1909" s="359">
        <v>0</v>
      </c>
      <c r="H1909" s="361">
        <v>0</v>
      </c>
      <c r="I1909" s="361">
        <v>0</v>
      </c>
    </row>
    <row r="1910" spans="1:9">
      <c r="A1910" s="359">
        <v>34013</v>
      </c>
      <c r="B1910" s="359" t="s">
        <v>549</v>
      </c>
      <c r="C1910" s="360">
        <v>340130019001</v>
      </c>
      <c r="D1910" s="359">
        <v>0</v>
      </c>
      <c r="E1910" s="359">
        <v>145</v>
      </c>
      <c r="F1910" s="359">
        <v>0</v>
      </c>
      <c r="G1910" s="359">
        <v>0</v>
      </c>
      <c r="H1910" s="361">
        <v>0</v>
      </c>
      <c r="I1910" s="361">
        <v>0</v>
      </c>
    </row>
    <row r="1911" spans="1:9">
      <c r="A1911" s="359">
        <v>34013</v>
      </c>
      <c r="B1911" s="359" t="s">
        <v>549</v>
      </c>
      <c r="C1911" s="360">
        <v>340130019002</v>
      </c>
      <c r="D1911" s="359">
        <v>3</v>
      </c>
      <c r="E1911" s="359">
        <v>170</v>
      </c>
      <c r="F1911" s="359">
        <v>2</v>
      </c>
      <c r="G1911" s="359">
        <v>0</v>
      </c>
      <c r="H1911" s="361">
        <v>24606.71</v>
      </c>
      <c r="I1911" s="361">
        <v>73820.13</v>
      </c>
    </row>
    <row r="1912" spans="1:9">
      <c r="A1912" s="359">
        <v>34013</v>
      </c>
      <c r="B1912" s="359" t="s">
        <v>549</v>
      </c>
      <c r="C1912" s="360">
        <v>340130020001</v>
      </c>
      <c r="D1912" s="359">
        <v>0</v>
      </c>
      <c r="E1912" s="359">
        <v>174</v>
      </c>
      <c r="F1912" s="359">
        <v>0</v>
      </c>
      <c r="G1912" s="359">
        <v>0</v>
      </c>
      <c r="H1912" s="361">
        <v>0</v>
      </c>
      <c r="I1912" s="361">
        <v>0</v>
      </c>
    </row>
    <row r="1913" spans="1:9">
      <c r="A1913" s="359">
        <v>34013</v>
      </c>
      <c r="B1913" s="359" t="s">
        <v>549</v>
      </c>
      <c r="C1913" s="360">
        <v>340130020002</v>
      </c>
      <c r="D1913" s="359">
        <v>0</v>
      </c>
      <c r="E1913" s="359">
        <v>361</v>
      </c>
      <c r="F1913" s="359">
        <v>0</v>
      </c>
      <c r="G1913" s="359">
        <v>0</v>
      </c>
      <c r="H1913" s="361">
        <v>0</v>
      </c>
      <c r="I1913" s="361">
        <v>0</v>
      </c>
    </row>
    <row r="1914" spans="1:9">
      <c r="A1914" s="359">
        <v>34013</v>
      </c>
      <c r="B1914" s="359" t="s">
        <v>549</v>
      </c>
      <c r="C1914" s="360">
        <v>340130020003</v>
      </c>
      <c r="D1914" s="359">
        <v>0</v>
      </c>
      <c r="E1914" s="359">
        <v>199</v>
      </c>
      <c r="F1914" s="359">
        <v>0</v>
      </c>
      <c r="G1914" s="359">
        <v>0</v>
      </c>
      <c r="H1914" s="361">
        <v>0</v>
      </c>
      <c r="I1914" s="361">
        <v>0</v>
      </c>
    </row>
    <row r="1915" spans="1:9">
      <c r="A1915" s="359">
        <v>34013</v>
      </c>
      <c r="B1915" s="359" t="s">
        <v>549</v>
      </c>
      <c r="C1915" s="360">
        <v>340130021001</v>
      </c>
      <c r="D1915" s="359">
        <v>0</v>
      </c>
      <c r="E1915" s="359">
        <v>256</v>
      </c>
      <c r="F1915" s="359">
        <v>0</v>
      </c>
      <c r="G1915" s="359">
        <v>0</v>
      </c>
      <c r="H1915" s="361">
        <v>0</v>
      </c>
      <c r="I1915" s="361">
        <v>0</v>
      </c>
    </row>
    <row r="1916" spans="1:9">
      <c r="A1916" s="359">
        <v>34013</v>
      </c>
      <c r="B1916" s="359" t="s">
        <v>549</v>
      </c>
      <c r="C1916" s="360">
        <v>340130021002</v>
      </c>
      <c r="D1916" s="359">
        <v>0</v>
      </c>
      <c r="E1916" s="359">
        <v>164</v>
      </c>
      <c r="F1916" s="359">
        <v>0</v>
      </c>
      <c r="G1916" s="359">
        <v>0</v>
      </c>
      <c r="H1916" s="361">
        <v>0</v>
      </c>
      <c r="I1916" s="361">
        <v>0</v>
      </c>
    </row>
    <row r="1917" spans="1:9">
      <c r="A1917" s="359">
        <v>34013</v>
      </c>
      <c r="B1917" s="359" t="s">
        <v>549</v>
      </c>
      <c r="C1917" s="360">
        <v>340130021003</v>
      </c>
      <c r="D1917" s="359">
        <v>0</v>
      </c>
      <c r="E1917" s="359">
        <v>202</v>
      </c>
      <c r="F1917" s="359">
        <v>0</v>
      </c>
      <c r="G1917" s="359">
        <v>0</v>
      </c>
      <c r="H1917" s="361">
        <v>0</v>
      </c>
      <c r="I1917" s="361">
        <v>0</v>
      </c>
    </row>
    <row r="1918" spans="1:9">
      <c r="A1918" s="359">
        <v>34013</v>
      </c>
      <c r="B1918" s="359" t="s">
        <v>549</v>
      </c>
      <c r="C1918" s="360">
        <v>340130021004</v>
      </c>
      <c r="D1918" s="359">
        <v>0</v>
      </c>
      <c r="E1918" s="359">
        <v>164</v>
      </c>
      <c r="F1918" s="359">
        <v>0</v>
      </c>
      <c r="G1918" s="359">
        <v>0</v>
      </c>
      <c r="H1918" s="361">
        <v>0</v>
      </c>
      <c r="I1918" s="361">
        <v>0</v>
      </c>
    </row>
    <row r="1919" spans="1:9">
      <c r="A1919" s="359">
        <v>34013</v>
      </c>
      <c r="B1919" s="359" t="s">
        <v>549</v>
      </c>
      <c r="C1919" s="360">
        <v>340130022021</v>
      </c>
      <c r="D1919" s="359">
        <v>0</v>
      </c>
      <c r="E1919" s="359">
        <v>273</v>
      </c>
      <c r="F1919" s="359">
        <v>0</v>
      </c>
      <c r="G1919" s="359">
        <v>0</v>
      </c>
      <c r="H1919" s="361">
        <v>0</v>
      </c>
      <c r="I1919" s="361">
        <v>0</v>
      </c>
    </row>
    <row r="1920" spans="1:9">
      <c r="A1920" s="359">
        <v>34013</v>
      </c>
      <c r="B1920" s="359" t="s">
        <v>549</v>
      </c>
      <c r="C1920" s="360">
        <v>340130022022</v>
      </c>
      <c r="D1920" s="359">
        <v>0</v>
      </c>
      <c r="E1920" s="359">
        <v>159</v>
      </c>
      <c r="F1920" s="359">
        <v>0</v>
      </c>
      <c r="G1920" s="359">
        <v>0</v>
      </c>
      <c r="H1920" s="361">
        <v>0</v>
      </c>
      <c r="I1920" s="361">
        <v>0</v>
      </c>
    </row>
    <row r="1921" spans="1:9">
      <c r="A1921" s="359">
        <v>34013</v>
      </c>
      <c r="B1921" s="359" t="s">
        <v>549</v>
      </c>
      <c r="C1921" s="360">
        <v>340130022023</v>
      </c>
      <c r="D1921" s="359">
        <v>0</v>
      </c>
      <c r="E1921" s="359">
        <v>300</v>
      </c>
      <c r="F1921" s="359">
        <v>0</v>
      </c>
      <c r="G1921" s="359">
        <v>0</v>
      </c>
      <c r="H1921" s="361">
        <v>0</v>
      </c>
      <c r="I1921" s="361">
        <v>0</v>
      </c>
    </row>
    <row r="1922" spans="1:9">
      <c r="A1922" s="359">
        <v>34013</v>
      </c>
      <c r="B1922" s="359" t="s">
        <v>549</v>
      </c>
      <c r="C1922" s="360">
        <v>340130022031</v>
      </c>
      <c r="D1922" s="359">
        <v>0</v>
      </c>
      <c r="E1922" s="359">
        <v>6</v>
      </c>
      <c r="F1922" s="359">
        <v>0</v>
      </c>
      <c r="G1922" s="359">
        <v>0</v>
      </c>
      <c r="H1922" s="361">
        <v>0</v>
      </c>
      <c r="I1922" s="361">
        <v>0</v>
      </c>
    </row>
    <row r="1923" spans="1:9">
      <c r="A1923" s="359">
        <v>34013</v>
      </c>
      <c r="B1923" s="359" t="s">
        <v>549</v>
      </c>
      <c r="C1923" s="360">
        <v>340130022032</v>
      </c>
      <c r="D1923" s="359">
        <v>0</v>
      </c>
      <c r="E1923" s="359">
        <v>3</v>
      </c>
      <c r="F1923" s="359">
        <v>0</v>
      </c>
      <c r="G1923" s="359">
        <v>0</v>
      </c>
      <c r="H1923" s="361">
        <v>0</v>
      </c>
      <c r="I1923" s="361">
        <v>0</v>
      </c>
    </row>
    <row r="1924" spans="1:9">
      <c r="A1924" s="359">
        <v>34013</v>
      </c>
      <c r="B1924" s="359" t="s">
        <v>549</v>
      </c>
      <c r="C1924" s="360">
        <v>340130022041</v>
      </c>
      <c r="D1924" s="359">
        <v>0</v>
      </c>
      <c r="E1924" s="359">
        <v>248</v>
      </c>
      <c r="F1924" s="359">
        <v>0</v>
      </c>
      <c r="G1924" s="359">
        <v>0</v>
      </c>
      <c r="H1924" s="361">
        <v>0</v>
      </c>
      <c r="I1924" s="361">
        <v>0</v>
      </c>
    </row>
    <row r="1925" spans="1:9">
      <c r="A1925" s="359">
        <v>34013</v>
      </c>
      <c r="B1925" s="359" t="s">
        <v>549</v>
      </c>
      <c r="C1925" s="360">
        <v>340130022042</v>
      </c>
      <c r="D1925" s="359">
        <v>0</v>
      </c>
      <c r="E1925" s="359">
        <v>152</v>
      </c>
      <c r="F1925" s="359">
        <v>0</v>
      </c>
      <c r="G1925" s="359">
        <v>0</v>
      </c>
      <c r="H1925" s="361">
        <v>0</v>
      </c>
      <c r="I1925" s="361">
        <v>0</v>
      </c>
    </row>
    <row r="1926" spans="1:9">
      <c r="A1926" s="359">
        <v>34013</v>
      </c>
      <c r="B1926" s="359" t="s">
        <v>549</v>
      </c>
      <c r="C1926" s="360">
        <v>340130022043</v>
      </c>
      <c r="D1926" s="359">
        <v>1</v>
      </c>
      <c r="E1926" s="359">
        <v>36</v>
      </c>
      <c r="F1926" s="359">
        <v>3</v>
      </c>
      <c r="G1926" s="359">
        <v>0</v>
      </c>
      <c r="H1926" s="361">
        <v>856.14</v>
      </c>
      <c r="I1926" s="361">
        <v>856.14</v>
      </c>
    </row>
    <row r="1927" spans="1:9">
      <c r="A1927" s="359">
        <v>34013</v>
      </c>
      <c r="B1927" s="359" t="s">
        <v>549</v>
      </c>
      <c r="C1927" s="360">
        <v>340130023001</v>
      </c>
      <c r="D1927" s="359">
        <v>0</v>
      </c>
      <c r="E1927" s="359">
        <v>307</v>
      </c>
      <c r="F1927" s="359">
        <v>0</v>
      </c>
      <c r="G1927" s="359">
        <v>0</v>
      </c>
      <c r="H1927" s="361">
        <v>0</v>
      </c>
      <c r="I1927" s="361">
        <v>0</v>
      </c>
    </row>
    <row r="1928" spans="1:9">
      <c r="A1928" s="359">
        <v>34013</v>
      </c>
      <c r="B1928" s="359" t="s">
        <v>549</v>
      </c>
      <c r="C1928" s="360">
        <v>340130023002</v>
      </c>
      <c r="D1928" s="359">
        <v>0</v>
      </c>
      <c r="E1928" s="359">
        <v>140</v>
      </c>
      <c r="F1928" s="359">
        <v>0</v>
      </c>
      <c r="G1928" s="359">
        <v>0</v>
      </c>
      <c r="H1928" s="361">
        <v>0</v>
      </c>
      <c r="I1928" s="361">
        <v>0</v>
      </c>
    </row>
    <row r="1929" spans="1:9">
      <c r="A1929" s="359">
        <v>34013</v>
      </c>
      <c r="B1929" s="359" t="s">
        <v>549</v>
      </c>
      <c r="C1929" s="360">
        <v>340130023003</v>
      </c>
      <c r="D1929" s="359">
        <v>0</v>
      </c>
      <c r="E1929" s="359">
        <v>342</v>
      </c>
      <c r="F1929" s="359">
        <v>0</v>
      </c>
      <c r="G1929" s="359">
        <v>0</v>
      </c>
      <c r="H1929" s="361">
        <v>0</v>
      </c>
      <c r="I1929" s="361">
        <v>0</v>
      </c>
    </row>
    <row r="1930" spans="1:9">
      <c r="A1930" s="359">
        <v>34013</v>
      </c>
      <c r="B1930" s="359" t="s">
        <v>549</v>
      </c>
      <c r="C1930" s="360">
        <v>340130023004</v>
      </c>
      <c r="D1930" s="359">
        <v>0</v>
      </c>
      <c r="E1930" s="359">
        <v>162</v>
      </c>
      <c r="F1930" s="359">
        <v>0</v>
      </c>
      <c r="G1930" s="359">
        <v>0</v>
      </c>
      <c r="H1930" s="361">
        <v>0</v>
      </c>
      <c r="I1930" s="361">
        <v>0</v>
      </c>
    </row>
    <row r="1931" spans="1:9">
      <c r="A1931" s="359">
        <v>34013</v>
      </c>
      <c r="B1931" s="359" t="s">
        <v>549</v>
      </c>
      <c r="C1931" s="360">
        <v>340130024001</v>
      </c>
      <c r="D1931" s="359">
        <v>0</v>
      </c>
      <c r="E1931" s="359">
        <v>283</v>
      </c>
      <c r="F1931" s="359">
        <v>0</v>
      </c>
      <c r="G1931" s="359">
        <v>0</v>
      </c>
      <c r="H1931" s="361">
        <v>0</v>
      </c>
      <c r="I1931" s="361">
        <v>0</v>
      </c>
    </row>
    <row r="1932" spans="1:9">
      <c r="A1932" s="359">
        <v>34013</v>
      </c>
      <c r="B1932" s="359" t="s">
        <v>549</v>
      </c>
      <c r="C1932" s="360">
        <v>340130024002</v>
      </c>
      <c r="D1932" s="359">
        <v>0</v>
      </c>
      <c r="E1932" s="359">
        <v>201</v>
      </c>
      <c r="F1932" s="359">
        <v>0</v>
      </c>
      <c r="G1932" s="359">
        <v>0</v>
      </c>
      <c r="H1932" s="361">
        <v>0</v>
      </c>
      <c r="I1932" s="361">
        <v>0</v>
      </c>
    </row>
    <row r="1933" spans="1:9">
      <c r="A1933" s="359">
        <v>34013</v>
      </c>
      <c r="B1933" s="359" t="s">
        <v>549</v>
      </c>
      <c r="C1933" s="360">
        <v>340130024003</v>
      </c>
      <c r="D1933" s="359">
        <v>0</v>
      </c>
      <c r="E1933" s="359">
        <v>254</v>
      </c>
      <c r="F1933" s="359">
        <v>0</v>
      </c>
      <c r="G1933" s="359">
        <v>0</v>
      </c>
      <c r="H1933" s="361">
        <v>0</v>
      </c>
      <c r="I1933" s="361">
        <v>0</v>
      </c>
    </row>
    <row r="1934" spans="1:9">
      <c r="A1934" s="359">
        <v>34013</v>
      </c>
      <c r="B1934" s="359" t="s">
        <v>549</v>
      </c>
      <c r="C1934" s="360">
        <v>340130025001</v>
      </c>
      <c r="D1934" s="359">
        <v>0</v>
      </c>
      <c r="E1934" s="359">
        <v>142</v>
      </c>
      <c r="F1934" s="359">
        <v>0</v>
      </c>
      <c r="G1934" s="359">
        <v>0</v>
      </c>
      <c r="H1934" s="361">
        <v>0</v>
      </c>
      <c r="I1934" s="361">
        <v>0</v>
      </c>
    </row>
    <row r="1935" spans="1:9">
      <c r="A1935" s="359">
        <v>34013</v>
      </c>
      <c r="B1935" s="359" t="s">
        <v>549</v>
      </c>
      <c r="C1935" s="360">
        <v>340130025002</v>
      </c>
      <c r="D1935" s="359">
        <v>0</v>
      </c>
      <c r="E1935" s="359">
        <v>307</v>
      </c>
      <c r="F1935" s="359">
        <v>0</v>
      </c>
      <c r="G1935" s="359">
        <v>0</v>
      </c>
      <c r="H1935" s="361">
        <v>0</v>
      </c>
      <c r="I1935" s="361">
        <v>0</v>
      </c>
    </row>
    <row r="1936" spans="1:9">
      <c r="A1936" s="359">
        <v>34013</v>
      </c>
      <c r="B1936" s="359" t="s">
        <v>549</v>
      </c>
      <c r="C1936" s="360">
        <v>340130025003</v>
      </c>
      <c r="D1936" s="359">
        <v>0</v>
      </c>
      <c r="E1936" s="359">
        <v>331</v>
      </c>
      <c r="F1936" s="359">
        <v>0</v>
      </c>
      <c r="G1936" s="359">
        <v>0</v>
      </c>
      <c r="H1936" s="361">
        <v>0</v>
      </c>
      <c r="I1936" s="361">
        <v>0</v>
      </c>
    </row>
    <row r="1937" spans="1:9">
      <c r="A1937" s="359">
        <v>34013</v>
      </c>
      <c r="B1937" s="359" t="s">
        <v>549</v>
      </c>
      <c r="C1937" s="360">
        <v>340130026001</v>
      </c>
      <c r="D1937" s="359">
        <v>0</v>
      </c>
      <c r="E1937" s="359">
        <v>369</v>
      </c>
      <c r="F1937" s="359">
        <v>0</v>
      </c>
      <c r="G1937" s="359">
        <v>0</v>
      </c>
      <c r="H1937" s="361">
        <v>0</v>
      </c>
      <c r="I1937" s="361">
        <v>0</v>
      </c>
    </row>
    <row r="1938" spans="1:9">
      <c r="A1938" s="359">
        <v>34013</v>
      </c>
      <c r="B1938" s="359" t="s">
        <v>549</v>
      </c>
      <c r="C1938" s="360">
        <v>340130028001</v>
      </c>
      <c r="D1938" s="359">
        <v>0</v>
      </c>
      <c r="E1938" s="359">
        <v>304</v>
      </c>
      <c r="F1938" s="359">
        <v>0</v>
      </c>
      <c r="G1938" s="359">
        <v>0</v>
      </c>
      <c r="H1938" s="361">
        <v>0</v>
      </c>
      <c r="I1938" s="361">
        <v>0</v>
      </c>
    </row>
    <row r="1939" spans="1:9">
      <c r="A1939" s="359">
        <v>34013</v>
      </c>
      <c r="B1939" s="359" t="s">
        <v>549</v>
      </c>
      <c r="C1939" s="360">
        <v>340130031001</v>
      </c>
      <c r="D1939" s="359">
        <v>0</v>
      </c>
      <c r="E1939" s="359">
        <v>163</v>
      </c>
      <c r="F1939" s="359">
        <v>0</v>
      </c>
      <c r="G1939" s="359">
        <v>0</v>
      </c>
      <c r="H1939" s="361">
        <v>0</v>
      </c>
      <c r="I1939" s="361">
        <v>0</v>
      </c>
    </row>
    <row r="1940" spans="1:9">
      <c r="A1940" s="359">
        <v>34013</v>
      </c>
      <c r="B1940" s="359" t="s">
        <v>549</v>
      </c>
      <c r="C1940" s="360">
        <v>340130035001</v>
      </c>
      <c r="D1940" s="359">
        <v>0</v>
      </c>
      <c r="E1940" s="359">
        <v>211</v>
      </c>
      <c r="F1940" s="359">
        <v>0</v>
      </c>
      <c r="G1940" s="359">
        <v>0</v>
      </c>
      <c r="H1940" s="361">
        <v>0</v>
      </c>
      <c r="I1940" s="361">
        <v>0</v>
      </c>
    </row>
    <row r="1941" spans="1:9">
      <c r="A1941" s="359">
        <v>34013</v>
      </c>
      <c r="B1941" s="359" t="s">
        <v>549</v>
      </c>
      <c r="C1941" s="360">
        <v>340130035002</v>
      </c>
      <c r="D1941" s="359">
        <v>0</v>
      </c>
      <c r="E1941" s="359">
        <v>228</v>
      </c>
      <c r="F1941" s="359">
        <v>0</v>
      </c>
      <c r="G1941" s="359">
        <v>0</v>
      </c>
      <c r="H1941" s="361">
        <v>0</v>
      </c>
      <c r="I1941" s="361">
        <v>0</v>
      </c>
    </row>
    <row r="1942" spans="1:9">
      <c r="A1942" s="359">
        <v>34013</v>
      </c>
      <c r="B1942" s="359" t="s">
        <v>549</v>
      </c>
      <c r="C1942" s="360">
        <v>340130037001</v>
      </c>
      <c r="D1942" s="359">
        <v>0</v>
      </c>
      <c r="E1942" s="359">
        <v>258</v>
      </c>
      <c r="F1942" s="359">
        <v>0</v>
      </c>
      <c r="G1942" s="359">
        <v>0</v>
      </c>
      <c r="H1942" s="361">
        <v>0</v>
      </c>
      <c r="I1942" s="361">
        <v>0</v>
      </c>
    </row>
    <row r="1943" spans="1:9">
      <c r="A1943" s="359">
        <v>34013</v>
      </c>
      <c r="B1943" s="359" t="s">
        <v>549</v>
      </c>
      <c r="C1943" s="360">
        <v>340130037002</v>
      </c>
      <c r="D1943" s="359">
        <v>0</v>
      </c>
      <c r="E1943" s="359">
        <v>209</v>
      </c>
      <c r="F1943" s="359">
        <v>0</v>
      </c>
      <c r="G1943" s="359">
        <v>0</v>
      </c>
      <c r="H1943" s="361">
        <v>0</v>
      </c>
      <c r="I1943" s="361">
        <v>0</v>
      </c>
    </row>
    <row r="1944" spans="1:9">
      <c r="A1944" s="359">
        <v>34013</v>
      </c>
      <c r="B1944" s="359" t="s">
        <v>549</v>
      </c>
      <c r="C1944" s="360">
        <v>340130038001</v>
      </c>
      <c r="D1944" s="359">
        <v>0</v>
      </c>
      <c r="E1944" s="359">
        <v>301</v>
      </c>
      <c r="F1944" s="359">
        <v>0</v>
      </c>
      <c r="G1944" s="359">
        <v>0</v>
      </c>
      <c r="H1944" s="361">
        <v>0</v>
      </c>
      <c r="I1944" s="361">
        <v>0</v>
      </c>
    </row>
    <row r="1945" spans="1:9">
      <c r="A1945" s="359">
        <v>34013</v>
      </c>
      <c r="B1945" s="359" t="s">
        <v>549</v>
      </c>
      <c r="C1945" s="360">
        <v>340130038002</v>
      </c>
      <c r="D1945" s="359">
        <v>0</v>
      </c>
      <c r="E1945" s="359">
        <v>151</v>
      </c>
      <c r="F1945" s="359">
        <v>0</v>
      </c>
      <c r="G1945" s="359">
        <v>0</v>
      </c>
      <c r="H1945" s="361">
        <v>0</v>
      </c>
      <c r="I1945" s="361">
        <v>0</v>
      </c>
    </row>
    <row r="1946" spans="1:9">
      <c r="A1946" s="359">
        <v>34013</v>
      </c>
      <c r="B1946" s="359" t="s">
        <v>549</v>
      </c>
      <c r="C1946" s="360">
        <v>340130039001</v>
      </c>
      <c r="D1946" s="359">
        <v>1</v>
      </c>
      <c r="E1946" s="359">
        <v>49</v>
      </c>
      <c r="F1946" s="359">
        <v>2</v>
      </c>
      <c r="G1946" s="359">
        <v>0</v>
      </c>
      <c r="H1946" s="361">
        <v>25084.57</v>
      </c>
      <c r="I1946" s="361">
        <v>25084.57</v>
      </c>
    </row>
    <row r="1947" spans="1:9">
      <c r="A1947" s="359">
        <v>34013</v>
      </c>
      <c r="B1947" s="359" t="s">
        <v>549</v>
      </c>
      <c r="C1947" s="360">
        <v>340130039002</v>
      </c>
      <c r="D1947" s="359">
        <v>0</v>
      </c>
      <c r="E1947" s="359">
        <v>43</v>
      </c>
      <c r="F1947" s="359">
        <v>0</v>
      </c>
      <c r="G1947" s="359">
        <v>0</v>
      </c>
      <c r="H1947" s="361">
        <v>0</v>
      </c>
      <c r="I1947" s="361">
        <v>0</v>
      </c>
    </row>
    <row r="1948" spans="1:9">
      <c r="A1948" s="359">
        <v>34013</v>
      </c>
      <c r="B1948" s="359" t="s">
        <v>549</v>
      </c>
      <c r="C1948" s="360">
        <v>340130041001</v>
      </c>
      <c r="D1948" s="359">
        <v>0</v>
      </c>
      <c r="E1948" s="359">
        <v>191</v>
      </c>
      <c r="F1948" s="359">
        <v>0</v>
      </c>
      <c r="G1948" s="359">
        <v>0</v>
      </c>
      <c r="H1948" s="361">
        <v>0</v>
      </c>
      <c r="I1948" s="361">
        <v>0</v>
      </c>
    </row>
    <row r="1949" spans="1:9">
      <c r="A1949" s="359">
        <v>34013</v>
      </c>
      <c r="B1949" s="359" t="s">
        <v>549</v>
      </c>
      <c r="C1949" s="360">
        <v>340130041002</v>
      </c>
      <c r="D1949" s="359">
        <v>0</v>
      </c>
      <c r="E1949" s="359">
        <v>149</v>
      </c>
      <c r="F1949" s="359">
        <v>0</v>
      </c>
      <c r="G1949" s="359">
        <v>0</v>
      </c>
      <c r="H1949" s="361">
        <v>0</v>
      </c>
      <c r="I1949" s="361">
        <v>0</v>
      </c>
    </row>
    <row r="1950" spans="1:9">
      <c r="A1950" s="359">
        <v>34013</v>
      </c>
      <c r="B1950" s="359" t="s">
        <v>549</v>
      </c>
      <c r="C1950" s="360">
        <v>340130041003</v>
      </c>
      <c r="D1950" s="359">
        <v>0</v>
      </c>
      <c r="E1950" s="359">
        <v>206</v>
      </c>
      <c r="F1950" s="359">
        <v>0</v>
      </c>
      <c r="G1950" s="359">
        <v>0</v>
      </c>
      <c r="H1950" s="361">
        <v>0</v>
      </c>
      <c r="I1950" s="361">
        <v>0</v>
      </c>
    </row>
    <row r="1951" spans="1:9">
      <c r="A1951" s="359">
        <v>34013</v>
      </c>
      <c r="B1951" s="359" t="s">
        <v>549</v>
      </c>
      <c r="C1951" s="360">
        <v>340130042001</v>
      </c>
      <c r="D1951" s="359">
        <v>0</v>
      </c>
      <c r="E1951" s="359">
        <v>347</v>
      </c>
      <c r="F1951" s="359">
        <v>0</v>
      </c>
      <c r="G1951" s="359">
        <v>0</v>
      </c>
      <c r="H1951" s="361">
        <v>0</v>
      </c>
      <c r="I1951" s="361">
        <v>0</v>
      </c>
    </row>
    <row r="1952" spans="1:9">
      <c r="A1952" s="359">
        <v>34013</v>
      </c>
      <c r="B1952" s="359" t="s">
        <v>549</v>
      </c>
      <c r="C1952" s="360">
        <v>340130042002</v>
      </c>
      <c r="D1952" s="359">
        <v>0</v>
      </c>
      <c r="E1952" s="359">
        <v>219</v>
      </c>
      <c r="F1952" s="359">
        <v>0</v>
      </c>
      <c r="G1952" s="359">
        <v>0</v>
      </c>
      <c r="H1952" s="361">
        <v>0</v>
      </c>
      <c r="I1952" s="361">
        <v>0</v>
      </c>
    </row>
    <row r="1953" spans="1:9">
      <c r="A1953" s="359">
        <v>34013</v>
      </c>
      <c r="B1953" s="359" t="s">
        <v>549</v>
      </c>
      <c r="C1953" s="360">
        <v>340130043001</v>
      </c>
      <c r="D1953" s="359">
        <v>0</v>
      </c>
      <c r="E1953" s="359">
        <v>230</v>
      </c>
      <c r="F1953" s="359">
        <v>0</v>
      </c>
      <c r="G1953" s="359">
        <v>0</v>
      </c>
      <c r="H1953" s="361">
        <v>0</v>
      </c>
      <c r="I1953" s="361">
        <v>0</v>
      </c>
    </row>
    <row r="1954" spans="1:9">
      <c r="A1954" s="359">
        <v>34013</v>
      </c>
      <c r="B1954" s="359" t="s">
        <v>549</v>
      </c>
      <c r="C1954" s="360">
        <v>340130043002</v>
      </c>
      <c r="D1954" s="359">
        <v>0</v>
      </c>
      <c r="E1954" s="359">
        <v>267</v>
      </c>
      <c r="F1954" s="359">
        <v>0</v>
      </c>
      <c r="G1954" s="359">
        <v>0</v>
      </c>
      <c r="H1954" s="361">
        <v>0</v>
      </c>
      <c r="I1954" s="361">
        <v>0</v>
      </c>
    </row>
    <row r="1955" spans="1:9">
      <c r="A1955" s="359">
        <v>34013</v>
      </c>
      <c r="B1955" s="359" t="s">
        <v>549</v>
      </c>
      <c r="C1955" s="360">
        <v>340130044001</v>
      </c>
      <c r="D1955" s="359">
        <v>0</v>
      </c>
      <c r="E1955" s="359">
        <v>152</v>
      </c>
      <c r="F1955" s="359">
        <v>0</v>
      </c>
      <c r="G1955" s="359">
        <v>0</v>
      </c>
      <c r="H1955" s="361">
        <v>0</v>
      </c>
      <c r="I1955" s="361">
        <v>0</v>
      </c>
    </row>
    <row r="1956" spans="1:9">
      <c r="A1956" s="359">
        <v>34013</v>
      </c>
      <c r="B1956" s="359" t="s">
        <v>549</v>
      </c>
      <c r="C1956" s="360">
        <v>340130044002</v>
      </c>
      <c r="D1956" s="359">
        <v>0</v>
      </c>
      <c r="E1956" s="359">
        <v>183</v>
      </c>
      <c r="F1956" s="359">
        <v>0</v>
      </c>
      <c r="G1956" s="359">
        <v>0</v>
      </c>
      <c r="H1956" s="361">
        <v>0</v>
      </c>
      <c r="I1956" s="361">
        <v>0</v>
      </c>
    </row>
    <row r="1957" spans="1:9">
      <c r="A1957" s="359">
        <v>34013</v>
      </c>
      <c r="B1957" s="359" t="s">
        <v>549</v>
      </c>
      <c r="C1957" s="360">
        <v>340130045001</v>
      </c>
      <c r="D1957" s="359">
        <v>1</v>
      </c>
      <c r="E1957" s="359">
        <v>165</v>
      </c>
      <c r="F1957" s="359">
        <v>1</v>
      </c>
      <c r="G1957" s="359">
        <v>0</v>
      </c>
      <c r="H1957" s="361">
        <v>8263.2099999999991</v>
      </c>
      <c r="I1957" s="361">
        <v>8263.2099999999991</v>
      </c>
    </row>
    <row r="1958" spans="1:9">
      <c r="A1958" s="359">
        <v>34013</v>
      </c>
      <c r="B1958" s="359" t="s">
        <v>549</v>
      </c>
      <c r="C1958" s="360">
        <v>340130045002</v>
      </c>
      <c r="D1958" s="359">
        <v>0</v>
      </c>
      <c r="E1958" s="359">
        <v>117</v>
      </c>
      <c r="F1958" s="359">
        <v>0</v>
      </c>
      <c r="G1958" s="359">
        <v>0</v>
      </c>
      <c r="H1958" s="361">
        <v>0</v>
      </c>
      <c r="I1958" s="361">
        <v>0</v>
      </c>
    </row>
    <row r="1959" spans="1:9">
      <c r="A1959" s="359">
        <v>34013</v>
      </c>
      <c r="B1959" s="359" t="s">
        <v>549</v>
      </c>
      <c r="C1959" s="360">
        <v>340130045003</v>
      </c>
      <c r="D1959" s="359">
        <v>0</v>
      </c>
      <c r="E1959" s="359">
        <v>102</v>
      </c>
      <c r="F1959" s="359">
        <v>0</v>
      </c>
      <c r="G1959" s="359">
        <v>0</v>
      </c>
      <c r="H1959" s="361">
        <v>0</v>
      </c>
      <c r="I1959" s="361">
        <v>0</v>
      </c>
    </row>
    <row r="1960" spans="1:9">
      <c r="A1960" s="359">
        <v>34013</v>
      </c>
      <c r="B1960" s="359" t="s">
        <v>549</v>
      </c>
      <c r="C1960" s="360">
        <v>340130045004</v>
      </c>
      <c r="D1960" s="359">
        <v>0</v>
      </c>
      <c r="E1960" s="359">
        <v>133</v>
      </c>
      <c r="F1960" s="359">
        <v>0</v>
      </c>
      <c r="G1960" s="359">
        <v>0</v>
      </c>
      <c r="H1960" s="361">
        <v>0</v>
      </c>
      <c r="I1960" s="361">
        <v>0</v>
      </c>
    </row>
    <row r="1961" spans="1:9">
      <c r="A1961" s="359">
        <v>34013</v>
      </c>
      <c r="B1961" s="359" t="s">
        <v>549</v>
      </c>
      <c r="C1961" s="360">
        <v>340130046001</v>
      </c>
      <c r="D1961" s="359">
        <v>0</v>
      </c>
      <c r="E1961" s="359">
        <v>149</v>
      </c>
      <c r="F1961" s="359">
        <v>0</v>
      </c>
      <c r="G1961" s="359">
        <v>0</v>
      </c>
      <c r="H1961" s="361">
        <v>0</v>
      </c>
      <c r="I1961" s="361">
        <v>0</v>
      </c>
    </row>
    <row r="1962" spans="1:9">
      <c r="A1962" s="359">
        <v>34013</v>
      </c>
      <c r="B1962" s="359" t="s">
        <v>549</v>
      </c>
      <c r="C1962" s="360">
        <v>340130046002</v>
      </c>
      <c r="D1962" s="359">
        <v>0</v>
      </c>
      <c r="E1962" s="359">
        <v>148</v>
      </c>
      <c r="F1962" s="359">
        <v>0</v>
      </c>
      <c r="G1962" s="359">
        <v>0</v>
      </c>
      <c r="H1962" s="361">
        <v>0</v>
      </c>
      <c r="I1962" s="361">
        <v>0</v>
      </c>
    </row>
    <row r="1963" spans="1:9">
      <c r="A1963" s="359">
        <v>34013</v>
      </c>
      <c r="B1963" s="359" t="s">
        <v>549</v>
      </c>
      <c r="C1963" s="360">
        <v>340130046003</v>
      </c>
      <c r="D1963" s="359">
        <v>0</v>
      </c>
      <c r="E1963" s="359">
        <v>246</v>
      </c>
      <c r="F1963" s="359">
        <v>0</v>
      </c>
      <c r="G1963" s="359">
        <v>0</v>
      </c>
      <c r="H1963" s="361">
        <v>0</v>
      </c>
      <c r="I1963" s="361">
        <v>0</v>
      </c>
    </row>
    <row r="1964" spans="1:9">
      <c r="A1964" s="359">
        <v>34013</v>
      </c>
      <c r="B1964" s="359" t="s">
        <v>549</v>
      </c>
      <c r="C1964" s="360">
        <v>340130047001</v>
      </c>
      <c r="D1964" s="359">
        <v>0</v>
      </c>
      <c r="E1964" s="359">
        <v>179</v>
      </c>
      <c r="F1964" s="359">
        <v>0</v>
      </c>
      <c r="G1964" s="359">
        <v>0</v>
      </c>
      <c r="H1964" s="361">
        <v>0</v>
      </c>
      <c r="I1964" s="361">
        <v>0</v>
      </c>
    </row>
    <row r="1965" spans="1:9">
      <c r="A1965" s="359">
        <v>34013</v>
      </c>
      <c r="B1965" s="359" t="s">
        <v>549</v>
      </c>
      <c r="C1965" s="360">
        <v>340130047002</v>
      </c>
      <c r="D1965" s="359">
        <v>0</v>
      </c>
      <c r="E1965" s="359">
        <v>140</v>
      </c>
      <c r="F1965" s="359">
        <v>0</v>
      </c>
      <c r="G1965" s="359">
        <v>0</v>
      </c>
      <c r="H1965" s="361">
        <v>0</v>
      </c>
      <c r="I1965" s="361">
        <v>0</v>
      </c>
    </row>
    <row r="1966" spans="1:9">
      <c r="A1966" s="359">
        <v>34013</v>
      </c>
      <c r="B1966" s="359" t="s">
        <v>549</v>
      </c>
      <c r="C1966" s="360">
        <v>340130047003</v>
      </c>
      <c r="D1966" s="359">
        <v>0</v>
      </c>
      <c r="E1966" s="359">
        <v>142</v>
      </c>
      <c r="F1966" s="359">
        <v>0</v>
      </c>
      <c r="G1966" s="359">
        <v>0</v>
      </c>
      <c r="H1966" s="361">
        <v>0</v>
      </c>
      <c r="I1966" s="361">
        <v>0</v>
      </c>
    </row>
    <row r="1967" spans="1:9">
      <c r="A1967" s="359">
        <v>34013</v>
      </c>
      <c r="B1967" s="359" t="s">
        <v>549</v>
      </c>
      <c r="C1967" s="360">
        <v>340130047004</v>
      </c>
      <c r="D1967" s="359">
        <v>0</v>
      </c>
      <c r="E1967" s="359">
        <v>122</v>
      </c>
      <c r="F1967" s="359">
        <v>0</v>
      </c>
      <c r="G1967" s="359">
        <v>0</v>
      </c>
      <c r="H1967" s="361">
        <v>0</v>
      </c>
      <c r="I1967" s="361">
        <v>0</v>
      </c>
    </row>
    <row r="1968" spans="1:9">
      <c r="A1968" s="359">
        <v>34013</v>
      </c>
      <c r="B1968" s="359" t="s">
        <v>549</v>
      </c>
      <c r="C1968" s="360">
        <v>340130047005</v>
      </c>
      <c r="D1968" s="359">
        <v>0</v>
      </c>
      <c r="E1968" s="359">
        <v>172</v>
      </c>
      <c r="F1968" s="359">
        <v>0</v>
      </c>
      <c r="G1968" s="359">
        <v>0</v>
      </c>
      <c r="H1968" s="361">
        <v>0</v>
      </c>
      <c r="I1968" s="361">
        <v>0</v>
      </c>
    </row>
    <row r="1969" spans="1:9">
      <c r="A1969" s="359">
        <v>34013</v>
      </c>
      <c r="B1969" s="359" t="s">
        <v>549</v>
      </c>
      <c r="C1969" s="360">
        <v>340130048011</v>
      </c>
      <c r="D1969" s="359">
        <v>0</v>
      </c>
      <c r="E1969" s="359">
        <v>77</v>
      </c>
      <c r="F1969" s="359">
        <v>0</v>
      </c>
      <c r="G1969" s="359">
        <v>0</v>
      </c>
      <c r="H1969" s="361">
        <v>0</v>
      </c>
      <c r="I1969" s="361">
        <v>0</v>
      </c>
    </row>
    <row r="1970" spans="1:9">
      <c r="A1970" s="359">
        <v>34013</v>
      </c>
      <c r="B1970" s="359" t="s">
        <v>549</v>
      </c>
      <c r="C1970" s="360">
        <v>340130048012</v>
      </c>
      <c r="D1970" s="359">
        <v>0</v>
      </c>
      <c r="E1970" s="359">
        <v>143</v>
      </c>
      <c r="F1970" s="359">
        <v>0</v>
      </c>
      <c r="G1970" s="359">
        <v>0</v>
      </c>
      <c r="H1970" s="361">
        <v>0</v>
      </c>
      <c r="I1970" s="361">
        <v>0</v>
      </c>
    </row>
    <row r="1971" spans="1:9">
      <c r="A1971" s="359">
        <v>34013</v>
      </c>
      <c r="B1971" s="359" t="s">
        <v>549</v>
      </c>
      <c r="C1971" s="360">
        <v>340130048021</v>
      </c>
      <c r="D1971" s="359">
        <v>6</v>
      </c>
      <c r="E1971" s="359">
        <v>192</v>
      </c>
      <c r="F1971" s="359">
        <v>3</v>
      </c>
      <c r="G1971" s="359">
        <v>0</v>
      </c>
      <c r="H1971" s="361">
        <v>6715.48</v>
      </c>
      <c r="I1971" s="361">
        <v>40292.879999999997</v>
      </c>
    </row>
    <row r="1972" spans="1:9">
      <c r="A1972" s="359">
        <v>34013</v>
      </c>
      <c r="B1972" s="359" t="s">
        <v>549</v>
      </c>
      <c r="C1972" s="360">
        <v>340130048022</v>
      </c>
      <c r="D1972" s="359">
        <v>4</v>
      </c>
      <c r="E1972" s="359">
        <v>73</v>
      </c>
      <c r="F1972" s="359">
        <v>5</v>
      </c>
      <c r="G1972" s="359">
        <v>0</v>
      </c>
      <c r="H1972" s="361">
        <v>8559.57</v>
      </c>
      <c r="I1972" s="361">
        <v>34238.28</v>
      </c>
    </row>
    <row r="1973" spans="1:9">
      <c r="A1973" s="359">
        <v>34013</v>
      </c>
      <c r="B1973" s="359" t="s">
        <v>549</v>
      </c>
      <c r="C1973" s="360">
        <v>340130048023</v>
      </c>
      <c r="D1973" s="359">
        <v>1</v>
      </c>
      <c r="E1973" s="359">
        <v>164</v>
      </c>
      <c r="F1973" s="359">
        <v>1</v>
      </c>
      <c r="G1973" s="359">
        <v>0</v>
      </c>
      <c r="H1973" s="361">
        <v>8263.2099999999991</v>
      </c>
      <c r="I1973" s="361">
        <v>8263.2099999999991</v>
      </c>
    </row>
    <row r="1974" spans="1:9">
      <c r="A1974" s="359">
        <v>34013</v>
      </c>
      <c r="B1974" s="359" t="s">
        <v>549</v>
      </c>
      <c r="C1974" s="360">
        <v>340130049001</v>
      </c>
      <c r="D1974" s="359">
        <v>0</v>
      </c>
      <c r="E1974" s="359">
        <v>139</v>
      </c>
      <c r="F1974" s="359">
        <v>0</v>
      </c>
      <c r="G1974" s="359">
        <v>0</v>
      </c>
      <c r="H1974" s="361">
        <v>0</v>
      </c>
      <c r="I1974" s="361">
        <v>0</v>
      </c>
    </row>
    <row r="1975" spans="1:9">
      <c r="A1975" s="359">
        <v>34013</v>
      </c>
      <c r="B1975" s="359" t="s">
        <v>549</v>
      </c>
      <c r="C1975" s="360">
        <v>340130049002</v>
      </c>
      <c r="D1975" s="359">
        <v>0</v>
      </c>
      <c r="E1975" s="359">
        <v>141</v>
      </c>
      <c r="F1975" s="359">
        <v>0</v>
      </c>
      <c r="G1975" s="359">
        <v>0</v>
      </c>
      <c r="H1975" s="361">
        <v>0</v>
      </c>
      <c r="I1975" s="361">
        <v>0</v>
      </c>
    </row>
    <row r="1976" spans="1:9">
      <c r="A1976" s="359">
        <v>34013</v>
      </c>
      <c r="B1976" s="359" t="s">
        <v>549</v>
      </c>
      <c r="C1976" s="360">
        <v>340130049003</v>
      </c>
      <c r="D1976" s="359">
        <v>0</v>
      </c>
      <c r="E1976" s="359">
        <v>348</v>
      </c>
      <c r="F1976" s="359">
        <v>0</v>
      </c>
      <c r="G1976" s="359">
        <v>0</v>
      </c>
      <c r="H1976" s="361">
        <v>0</v>
      </c>
      <c r="I1976" s="361">
        <v>0</v>
      </c>
    </row>
    <row r="1977" spans="1:9">
      <c r="A1977" s="359">
        <v>34013</v>
      </c>
      <c r="B1977" s="359" t="s">
        <v>549</v>
      </c>
      <c r="C1977" s="360">
        <v>340130050001</v>
      </c>
      <c r="D1977" s="359">
        <v>0</v>
      </c>
      <c r="E1977" s="359">
        <v>272</v>
      </c>
      <c r="F1977" s="359">
        <v>0</v>
      </c>
      <c r="G1977" s="359">
        <v>0</v>
      </c>
      <c r="H1977" s="361">
        <v>0</v>
      </c>
      <c r="I1977" s="361">
        <v>0</v>
      </c>
    </row>
    <row r="1978" spans="1:9">
      <c r="A1978" s="359">
        <v>34013</v>
      </c>
      <c r="B1978" s="359" t="s">
        <v>549</v>
      </c>
      <c r="C1978" s="360">
        <v>340130050002</v>
      </c>
      <c r="D1978" s="359">
        <v>1</v>
      </c>
      <c r="E1978" s="359">
        <v>211</v>
      </c>
      <c r="F1978" s="359">
        <v>0</v>
      </c>
      <c r="G1978" s="359">
        <v>0</v>
      </c>
      <c r="H1978" s="361">
        <v>8263.2099999999991</v>
      </c>
      <c r="I1978" s="361">
        <v>8263.2099999999991</v>
      </c>
    </row>
    <row r="1979" spans="1:9">
      <c r="A1979" s="359">
        <v>34013</v>
      </c>
      <c r="B1979" s="359" t="s">
        <v>549</v>
      </c>
      <c r="C1979" s="360">
        <v>340130051001</v>
      </c>
      <c r="D1979" s="359">
        <v>0</v>
      </c>
      <c r="E1979" s="359">
        <v>130</v>
      </c>
      <c r="F1979" s="359">
        <v>0</v>
      </c>
      <c r="G1979" s="359">
        <v>0</v>
      </c>
      <c r="H1979" s="361">
        <v>0</v>
      </c>
      <c r="I1979" s="361">
        <v>0</v>
      </c>
    </row>
    <row r="1980" spans="1:9">
      <c r="A1980" s="359">
        <v>34013</v>
      </c>
      <c r="B1980" s="359" t="s">
        <v>549</v>
      </c>
      <c r="C1980" s="360">
        <v>340130051002</v>
      </c>
      <c r="D1980" s="359">
        <v>0</v>
      </c>
      <c r="E1980" s="359">
        <v>167</v>
      </c>
      <c r="F1980" s="359">
        <v>0</v>
      </c>
      <c r="G1980" s="359">
        <v>0</v>
      </c>
      <c r="H1980" s="361">
        <v>0</v>
      </c>
      <c r="I1980" s="361">
        <v>0</v>
      </c>
    </row>
    <row r="1981" spans="1:9">
      <c r="A1981" s="359">
        <v>34013</v>
      </c>
      <c r="B1981" s="359" t="s">
        <v>549</v>
      </c>
      <c r="C1981" s="360">
        <v>340130051003</v>
      </c>
      <c r="D1981" s="359">
        <v>0</v>
      </c>
      <c r="E1981" s="359">
        <v>120</v>
      </c>
      <c r="F1981" s="359">
        <v>0</v>
      </c>
      <c r="G1981" s="359">
        <v>0</v>
      </c>
      <c r="H1981" s="361">
        <v>0</v>
      </c>
      <c r="I1981" s="361">
        <v>0</v>
      </c>
    </row>
    <row r="1982" spans="1:9">
      <c r="A1982" s="359">
        <v>34013</v>
      </c>
      <c r="B1982" s="359" t="s">
        <v>549</v>
      </c>
      <c r="C1982" s="360">
        <v>340130052001</v>
      </c>
      <c r="D1982" s="359">
        <v>0</v>
      </c>
      <c r="E1982" s="359">
        <v>173</v>
      </c>
      <c r="F1982" s="359">
        <v>0</v>
      </c>
      <c r="G1982" s="359">
        <v>0</v>
      </c>
      <c r="H1982" s="361">
        <v>0</v>
      </c>
      <c r="I1982" s="361">
        <v>0</v>
      </c>
    </row>
    <row r="1983" spans="1:9">
      <c r="A1983" s="359">
        <v>34013</v>
      </c>
      <c r="B1983" s="359" t="s">
        <v>549</v>
      </c>
      <c r="C1983" s="360">
        <v>340130052002</v>
      </c>
      <c r="D1983" s="359">
        <v>0</v>
      </c>
      <c r="E1983" s="359">
        <v>113</v>
      </c>
      <c r="F1983" s="359">
        <v>0</v>
      </c>
      <c r="G1983" s="359">
        <v>0</v>
      </c>
      <c r="H1983" s="361">
        <v>0</v>
      </c>
      <c r="I1983" s="361">
        <v>0</v>
      </c>
    </row>
    <row r="1984" spans="1:9">
      <c r="A1984" s="359">
        <v>34013</v>
      </c>
      <c r="B1984" s="359" t="s">
        <v>549</v>
      </c>
      <c r="C1984" s="360">
        <v>340130053001</v>
      </c>
      <c r="D1984" s="359">
        <v>0</v>
      </c>
      <c r="E1984" s="359">
        <v>144</v>
      </c>
      <c r="F1984" s="359">
        <v>0</v>
      </c>
      <c r="G1984" s="359">
        <v>0</v>
      </c>
      <c r="H1984" s="361">
        <v>0</v>
      </c>
      <c r="I1984" s="361">
        <v>0</v>
      </c>
    </row>
    <row r="1985" spans="1:9">
      <c r="A1985" s="359">
        <v>34013</v>
      </c>
      <c r="B1985" s="359" t="s">
        <v>549</v>
      </c>
      <c r="C1985" s="360">
        <v>340130053002</v>
      </c>
      <c r="D1985" s="359">
        <v>0</v>
      </c>
      <c r="E1985" s="359">
        <v>312</v>
      </c>
      <c r="F1985" s="359">
        <v>0</v>
      </c>
      <c r="G1985" s="359">
        <v>0</v>
      </c>
      <c r="H1985" s="361">
        <v>0</v>
      </c>
      <c r="I1985" s="361">
        <v>0</v>
      </c>
    </row>
    <row r="1986" spans="1:9">
      <c r="A1986" s="359">
        <v>34013</v>
      </c>
      <c r="B1986" s="359" t="s">
        <v>549</v>
      </c>
      <c r="C1986" s="360">
        <v>340130054001</v>
      </c>
      <c r="D1986" s="359">
        <v>0</v>
      </c>
      <c r="E1986" s="359">
        <v>168</v>
      </c>
      <c r="F1986" s="359">
        <v>0</v>
      </c>
      <c r="G1986" s="359">
        <v>0</v>
      </c>
      <c r="H1986" s="361">
        <v>0</v>
      </c>
      <c r="I1986" s="361">
        <v>0</v>
      </c>
    </row>
    <row r="1987" spans="1:9">
      <c r="A1987" s="359">
        <v>34013</v>
      </c>
      <c r="B1987" s="359" t="s">
        <v>549</v>
      </c>
      <c r="C1987" s="360">
        <v>340130054002</v>
      </c>
      <c r="D1987" s="359">
        <v>0</v>
      </c>
      <c r="E1987" s="359">
        <v>249</v>
      </c>
      <c r="F1987" s="359">
        <v>0</v>
      </c>
      <c r="G1987" s="359">
        <v>0</v>
      </c>
      <c r="H1987" s="361">
        <v>0</v>
      </c>
      <c r="I1987" s="361">
        <v>0</v>
      </c>
    </row>
    <row r="1988" spans="1:9">
      <c r="A1988" s="359">
        <v>34013</v>
      </c>
      <c r="B1988" s="359" t="s">
        <v>549</v>
      </c>
      <c r="C1988" s="360">
        <v>340130057001</v>
      </c>
      <c r="D1988" s="359">
        <v>3</v>
      </c>
      <c r="E1988" s="359">
        <v>370</v>
      </c>
      <c r="F1988" s="359">
        <v>1</v>
      </c>
      <c r="G1988" s="359">
        <v>0</v>
      </c>
      <c r="H1988" s="361">
        <v>1000</v>
      </c>
      <c r="I1988" s="361">
        <v>3000</v>
      </c>
    </row>
    <row r="1989" spans="1:9">
      <c r="A1989" s="359">
        <v>34013</v>
      </c>
      <c r="B1989" s="359" t="s">
        <v>549</v>
      </c>
      <c r="C1989" s="360">
        <v>340130057002</v>
      </c>
      <c r="D1989" s="359">
        <v>0</v>
      </c>
      <c r="E1989" s="359">
        <v>134</v>
      </c>
      <c r="F1989" s="359">
        <v>0</v>
      </c>
      <c r="G1989" s="359">
        <v>0</v>
      </c>
      <c r="H1989" s="361">
        <v>0</v>
      </c>
      <c r="I1989" s="361">
        <v>0</v>
      </c>
    </row>
    <row r="1990" spans="1:9">
      <c r="A1990" s="359">
        <v>34013</v>
      </c>
      <c r="B1990" s="359" t="s">
        <v>549</v>
      </c>
      <c r="C1990" s="360">
        <v>340130062001</v>
      </c>
      <c r="D1990" s="359">
        <v>0</v>
      </c>
      <c r="E1990" s="359">
        <v>23</v>
      </c>
      <c r="F1990" s="359">
        <v>0</v>
      </c>
      <c r="G1990" s="359">
        <v>0</v>
      </c>
      <c r="H1990" s="361">
        <v>0</v>
      </c>
      <c r="I1990" s="361">
        <v>0</v>
      </c>
    </row>
    <row r="1991" spans="1:9">
      <c r="A1991" s="359">
        <v>34013</v>
      </c>
      <c r="B1991" s="359" t="s">
        <v>549</v>
      </c>
      <c r="C1991" s="360">
        <v>340130062002</v>
      </c>
      <c r="D1991" s="359">
        <v>0</v>
      </c>
      <c r="E1991" s="359">
        <v>40</v>
      </c>
      <c r="F1991" s="359">
        <v>0</v>
      </c>
      <c r="G1991" s="359">
        <v>0</v>
      </c>
      <c r="H1991" s="361">
        <v>0</v>
      </c>
      <c r="I1991" s="361">
        <v>0</v>
      </c>
    </row>
    <row r="1992" spans="1:9">
      <c r="A1992" s="359">
        <v>34013</v>
      </c>
      <c r="B1992" s="359" t="s">
        <v>549</v>
      </c>
      <c r="C1992" s="360">
        <v>340130064001</v>
      </c>
      <c r="D1992" s="359">
        <v>0</v>
      </c>
      <c r="E1992" s="359">
        <v>118</v>
      </c>
      <c r="F1992" s="359">
        <v>0</v>
      </c>
      <c r="G1992" s="359">
        <v>0</v>
      </c>
      <c r="H1992" s="361">
        <v>0</v>
      </c>
      <c r="I1992" s="361">
        <v>0</v>
      </c>
    </row>
    <row r="1993" spans="1:9">
      <c r="A1993" s="359">
        <v>34013</v>
      </c>
      <c r="B1993" s="359" t="s">
        <v>549</v>
      </c>
      <c r="C1993" s="360">
        <v>340130066001</v>
      </c>
      <c r="D1993" s="359">
        <v>0</v>
      </c>
      <c r="E1993" s="359">
        <v>29</v>
      </c>
      <c r="F1993" s="359">
        <v>0</v>
      </c>
      <c r="G1993" s="359">
        <v>0</v>
      </c>
      <c r="H1993" s="361">
        <v>0</v>
      </c>
      <c r="I1993" s="361">
        <v>0</v>
      </c>
    </row>
    <row r="1994" spans="1:9">
      <c r="A1994" s="359">
        <v>34013</v>
      </c>
      <c r="B1994" s="359" t="s">
        <v>549</v>
      </c>
      <c r="C1994" s="360">
        <v>340130066002</v>
      </c>
      <c r="D1994" s="359">
        <v>0</v>
      </c>
      <c r="E1994" s="359">
        <v>42</v>
      </c>
      <c r="F1994" s="359">
        <v>0</v>
      </c>
      <c r="G1994" s="359">
        <v>0</v>
      </c>
      <c r="H1994" s="361">
        <v>0</v>
      </c>
      <c r="I1994" s="361">
        <v>0</v>
      </c>
    </row>
    <row r="1995" spans="1:9">
      <c r="A1995" s="359">
        <v>34013</v>
      </c>
      <c r="B1995" s="359" t="s">
        <v>549</v>
      </c>
      <c r="C1995" s="360">
        <v>340130067001</v>
      </c>
      <c r="D1995" s="359">
        <v>0</v>
      </c>
      <c r="E1995" s="359">
        <v>90</v>
      </c>
      <c r="F1995" s="359">
        <v>0</v>
      </c>
      <c r="G1995" s="359">
        <v>0</v>
      </c>
      <c r="H1995" s="361">
        <v>0</v>
      </c>
      <c r="I1995" s="361">
        <v>0</v>
      </c>
    </row>
    <row r="1996" spans="1:9">
      <c r="A1996" s="359">
        <v>34013</v>
      </c>
      <c r="B1996" s="359" t="s">
        <v>549</v>
      </c>
      <c r="C1996" s="360">
        <v>340130067002</v>
      </c>
      <c r="D1996" s="359">
        <v>0</v>
      </c>
      <c r="E1996" s="359">
        <v>70</v>
      </c>
      <c r="F1996" s="359">
        <v>0</v>
      </c>
      <c r="G1996" s="359">
        <v>0</v>
      </c>
      <c r="H1996" s="361">
        <v>0</v>
      </c>
      <c r="I1996" s="361">
        <v>0</v>
      </c>
    </row>
    <row r="1997" spans="1:9">
      <c r="A1997" s="359">
        <v>34013</v>
      </c>
      <c r="B1997" s="359" t="s">
        <v>549</v>
      </c>
      <c r="C1997" s="360">
        <v>340130067003</v>
      </c>
      <c r="D1997" s="359">
        <v>0</v>
      </c>
      <c r="E1997" s="359">
        <v>123</v>
      </c>
      <c r="F1997" s="359">
        <v>0</v>
      </c>
      <c r="G1997" s="359">
        <v>0</v>
      </c>
      <c r="H1997" s="361">
        <v>0</v>
      </c>
      <c r="I1997" s="361">
        <v>0</v>
      </c>
    </row>
    <row r="1998" spans="1:9">
      <c r="A1998" s="359">
        <v>34013</v>
      </c>
      <c r="B1998" s="359" t="s">
        <v>549</v>
      </c>
      <c r="C1998" s="360">
        <v>340130068001</v>
      </c>
      <c r="D1998" s="359">
        <v>0</v>
      </c>
      <c r="E1998" s="359">
        <v>202</v>
      </c>
      <c r="F1998" s="359">
        <v>0</v>
      </c>
      <c r="G1998" s="359">
        <v>0</v>
      </c>
      <c r="H1998" s="361">
        <v>0</v>
      </c>
      <c r="I1998" s="361">
        <v>0</v>
      </c>
    </row>
    <row r="1999" spans="1:9">
      <c r="A1999" s="359">
        <v>34013</v>
      </c>
      <c r="B1999" s="359" t="s">
        <v>549</v>
      </c>
      <c r="C1999" s="360">
        <v>340130068002</v>
      </c>
      <c r="D1999" s="359">
        <v>9</v>
      </c>
      <c r="E1999" s="359">
        <v>362</v>
      </c>
      <c r="F1999" s="359">
        <v>2</v>
      </c>
      <c r="G1999" s="359">
        <v>0</v>
      </c>
      <c r="H1999" s="361">
        <v>2800.13</v>
      </c>
      <c r="I1999" s="361">
        <v>25201.17</v>
      </c>
    </row>
    <row r="2000" spans="1:9">
      <c r="A2000" s="359">
        <v>34013</v>
      </c>
      <c r="B2000" s="359" t="s">
        <v>549</v>
      </c>
      <c r="C2000" s="360">
        <v>340130068003</v>
      </c>
      <c r="D2000" s="359">
        <v>0</v>
      </c>
      <c r="E2000" s="359">
        <v>274</v>
      </c>
      <c r="F2000" s="359">
        <v>0</v>
      </c>
      <c r="G2000" s="359">
        <v>0</v>
      </c>
      <c r="H2000" s="361">
        <v>0</v>
      </c>
      <c r="I2000" s="361">
        <v>0</v>
      </c>
    </row>
    <row r="2001" spans="1:9">
      <c r="A2001" s="359">
        <v>34013</v>
      </c>
      <c r="B2001" s="359" t="s">
        <v>549</v>
      </c>
      <c r="C2001" s="360">
        <v>340130069001</v>
      </c>
      <c r="D2001" s="359">
        <v>0</v>
      </c>
      <c r="E2001" s="359">
        <v>277</v>
      </c>
      <c r="F2001" s="359">
        <v>0</v>
      </c>
      <c r="G2001" s="359">
        <v>0</v>
      </c>
      <c r="H2001" s="361">
        <v>0</v>
      </c>
      <c r="I2001" s="361">
        <v>0</v>
      </c>
    </row>
    <row r="2002" spans="1:9">
      <c r="A2002" s="359">
        <v>34013</v>
      </c>
      <c r="B2002" s="359" t="s">
        <v>549</v>
      </c>
      <c r="C2002" s="360">
        <v>340130069002</v>
      </c>
      <c r="D2002" s="359">
        <v>0</v>
      </c>
      <c r="E2002" s="359">
        <v>298</v>
      </c>
      <c r="F2002" s="359">
        <v>0</v>
      </c>
      <c r="G2002" s="359">
        <v>0</v>
      </c>
      <c r="H2002" s="361">
        <v>0</v>
      </c>
      <c r="I2002" s="361">
        <v>0</v>
      </c>
    </row>
    <row r="2003" spans="1:9">
      <c r="A2003" s="359">
        <v>34013</v>
      </c>
      <c r="B2003" s="359" t="s">
        <v>549</v>
      </c>
      <c r="C2003" s="360">
        <v>340130070001</v>
      </c>
      <c r="D2003" s="359">
        <v>1</v>
      </c>
      <c r="E2003" s="359">
        <v>299</v>
      </c>
      <c r="F2003" s="359">
        <v>0</v>
      </c>
      <c r="G2003" s="359">
        <v>0</v>
      </c>
      <c r="H2003" s="361">
        <v>8263.2099999999991</v>
      </c>
      <c r="I2003" s="361">
        <v>8263.2099999999991</v>
      </c>
    </row>
    <row r="2004" spans="1:9">
      <c r="A2004" s="359">
        <v>34013</v>
      </c>
      <c r="B2004" s="359" t="s">
        <v>549</v>
      </c>
      <c r="C2004" s="360">
        <v>340130070002</v>
      </c>
      <c r="D2004" s="359">
        <v>0</v>
      </c>
      <c r="E2004" s="359">
        <v>182</v>
      </c>
      <c r="F2004" s="359">
        <v>0</v>
      </c>
      <c r="G2004" s="359">
        <v>0</v>
      </c>
      <c r="H2004" s="361">
        <v>0</v>
      </c>
      <c r="I2004" s="361">
        <v>0</v>
      </c>
    </row>
    <row r="2005" spans="1:9">
      <c r="A2005" s="359">
        <v>34013</v>
      </c>
      <c r="B2005" s="359" t="s">
        <v>549</v>
      </c>
      <c r="C2005" s="360">
        <v>340130071001</v>
      </c>
      <c r="D2005" s="359">
        <v>0</v>
      </c>
      <c r="E2005" s="359">
        <v>237</v>
      </c>
      <c r="F2005" s="359">
        <v>0</v>
      </c>
      <c r="G2005" s="359">
        <v>0</v>
      </c>
      <c r="H2005" s="361">
        <v>0</v>
      </c>
      <c r="I2005" s="361">
        <v>0</v>
      </c>
    </row>
    <row r="2006" spans="1:9">
      <c r="A2006" s="359">
        <v>34013</v>
      </c>
      <c r="B2006" s="359" t="s">
        <v>549</v>
      </c>
      <c r="C2006" s="360">
        <v>340130071002</v>
      </c>
      <c r="D2006" s="359">
        <v>0</v>
      </c>
      <c r="E2006" s="359">
        <v>199</v>
      </c>
      <c r="F2006" s="359">
        <v>0</v>
      </c>
      <c r="G2006" s="359">
        <v>0</v>
      </c>
      <c r="H2006" s="361">
        <v>0</v>
      </c>
      <c r="I2006" s="361">
        <v>0</v>
      </c>
    </row>
    <row r="2007" spans="1:9">
      <c r="A2007" s="359">
        <v>34013</v>
      </c>
      <c r="B2007" s="359" t="s">
        <v>549</v>
      </c>
      <c r="C2007" s="360">
        <v>340130071003</v>
      </c>
      <c r="D2007" s="359">
        <v>0</v>
      </c>
      <c r="E2007" s="359">
        <v>101</v>
      </c>
      <c r="F2007" s="359">
        <v>0</v>
      </c>
      <c r="G2007" s="359">
        <v>0</v>
      </c>
      <c r="H2007" s="361">
        <v>0</v>
      </c>
      <c r="I2007" s="361">
        <v>0</v>
      </c>
    </row>
    <row r="2008" spans="1:9">
      <c r="A2008" s="359">
        <v>34013</v>
      </c>
      <c r="B2008" s="359" t="s">
        <v>549</v>
      </c>
      <c r="C2008" s="360">
        <v>340130072001</v>
      </c>
      <c r="D2008" s="359">
        <v>0</v>
      </c>
      <c r="E2008" s="359">
        <v>253</v>
      </c>
      <c r="F2008" s="359">
        <v>0</v>
      </c>
      <c r="G2008" s="359">
        <v>0</v>
      </c>
      <c r="H2008" s="361">
        <v>0</v>
      </c>
      <c r="I2008" s="361">
        <v>0</v>
      </c>
    </row>
    <row r="2009" spans="1:9">
      <c r="A2009" s="359">
        <v>34013</v>
      </c>
      <c r="B2009" s="359" t="s">
        <v>549</v>
      </c>
      <c r="C2009" s="360">
        <v>340130072002</v>
      </c>
      <c r="D2009" s="359">
        <v>0</v>
      </c>
      <c r="E2009" s="359">
        <v>302</v>
      </c>
      <c r="F2009" s="359">
        <v>0</v>
      </c>
      <c r="G2009" s="359">
        <v>0</v>
      </c>
      <c r="H2009" s="361">
        <v>0</v>
      </c>
      <c r="I2009" s="361">
        <v>0</v>
      </c>
    </row>
    <row r="2010" spans="1:9">
      <c r="A2010" s="359">
        <v>34013</v>
      </c>
      <c r="B2010" s="359" t="s">
        <v>549</v>
      </c>
      <c r="C2010" s="360">
        <v>340130073001</v>
      </c>
      <c r="D2010" s="359">
        <v>0</v>
      </c>
      <c r="E2010" s="359">
        <v>192</v>
      </c>
      <c r="F2010" s="359">
        <v>0</v>
      </c>
      <c r="G2010" s="359">
        <v>0</v>
      </c>
      <c r="H2010" s="361">
        <v>0</v>
      </c>
      <c r="I2010" s="361">
        <v>0</v>
      </c>
    </row>
    <row r="2011" spans="1:9">
      <c r="A2011" s="359">
        <v>34013</v>
      </c>
      <c r="B2011" s="359" t="s">
        <v>549</v>
      </c>
      <c r="C2011" s="360">
        <v>340130073002</v>
      </c>
      <c r="D2011" s="359">
        <v>0</v>
      </c>
      <c r="E2011" s="359">
        <v>354</v>
      </c>
      <c r="F2011" s="359">
        <v>0</v>
      </c>
      <c r="G2011" s="359">
        <v>0</v>
      </c>
      <c r="H2011" s="361">
        <v>0</v>
      </c>
      <c r="I2011" s="361">
        <v>0</v>
      </c>
    </row>
    <row r="2012" spans="1:9">
      <c r="A2012" s="359">
        <v>34013</v>
      </c>
      <c r="B2012" s="359" t="s">
        <v>549</v>
      </c>
      <c r="C2012" s="360">
        <v>340130073003</v>
      </c>
      <c r="D2012" s="359">
        <v>0</v>
      </c>
      <c r="E2012" s="359">
        <v>186</v>
      </c>
      <c r="F2012" s="359">
        <v>0</v>
      </c>
      <c r="G2012" s="359">
        <v>0</v>
      </c>
      <c r="H2012" s="361">
        <v>0</v>
      </c>
      <c r="I2012" s="361">
        <v>0</v>
      </c>
    </row>
    <row r="2013" spans="1:9">
      <c r="A2013" s="359">
        <v>34013</v>
      </c>
      <c r="B2013" s="359" t="s">
        <v>549</v>
      </c>
      <c r="C2013" s="360">
        <v>340130074001</v>
      </c>
      <c r="D2013" s="359">
        <v>34</v>
      </c>
      <c r="E2013" s="359">
        <v>150</v>
      </c>
      <c r="F2013" s="359">
        <v>23</v>
      </c>
      <c r="G2013" s="359">
        <v>0</v>
      </c>
      <c r="H2013" s="361">
        <v>13218.51</v>
      </c>
      <c r="I2013" s="361">
        <v>449429.34</v>
      </c>
    </row>
    <row r="2014" spans="1:9">
      <c r="A2014" s="359">
        <v>34013</v>
      </c>
      <c r="B2014" s="359" t="s">
        <v>549</v>
      </c>
      <c r="C2014" s="360">
        <v>340130074002</v>
      </c>
      <c r="D2014" s="359">
        <v>3</v>
      </c>
      <c r="E2014" s="359">
        <v>429</v>
      </c>
      <c r="F2014" s="359">
        <v>1</v>
      </c>
      <c r="G2014" s="359">
        <v>0</v>
      </c>
      <c r="H2014" s="361">
        <v>8263.2099999999991</v>
      </c>
      <c r="I2014" s="361">
        <v>24789.63</v>
      </c>
    </row>
    <row r="2015" spans="1:9">
      <c r="A2015" s="359">
        <v>34013</v>
      </c>
      <c r="B2015" s="359" t="s">
        <v>549</v>
      </c>
      <c r="C2015" s="360">
        <v>340130075011</v>
      </c>
      <c r="D2015" s="359">
        <v>0</v>
      </c>
      <c r="E2015" s="359">
        <v>103</v>
      </c>
      <c r="F2015" s="359">
        <v>0</v>
      </c>
      <c r="G2015" s="359">
        <v>0</v>
      </c>
      <c r="H2015" s="361">
        <v>0</v>
      </c>
      <c r="I2015" s="361">
        <v>0</v>
      </c>
    </row>
    <row r="2016" spans="1:9">
      <c r="A2016" s="359">
        <v>34013</v>
      </c>
      <c r="B2016" s="359" t="s">
        <v>549</v>
      </c>
      <c r="C2016" s="360">
        <v>340130075012</v>
      </c>
      <c r="D2016" s="359">
        <v>8</v>
      </c>
      <c r="E2016" s="359">
        <v>152</v>
      </c>
      <c r="F2016" s="359">
        <v>5</v>
      </c>
      <c r="G2016" s="359">
        <v>0</v>
      </c>
      <c r="H2016" s="361">
        <v>3272.06</v>
      </c>
      <c r="I2016" s="361">
        <v>26176.48</v>
      </c>
    </row>
    <row r="2017" spans="1:9">
      <c r="A2017" s="359">
        <v>34013</v>
      </c>
      <c r="B2017" s="359" t="s">
        <v>549</v>
      </c>
      <c r="C2017" s="360">
        <v>340130075013</v>
      </c>
      <c r="D2017" s="359">
        <v>0</v>
      </c>
      <c r="E2017" s="359">
        <v>166</v>
      </c>
      <c r="F2017" s="359">
        <v>0</v>
      </c>
      <c r="G2017" s="359">
        <v>0</v>
      </c>
      <c r="H2017" s="361">
        <v>0</v>
      </c>
      <c r="I2017" s="361">
        <v>0</v>
      </c>
    </row>
    <row r="2018" spans="1:9">
      <c r="A2018" s="359">
        <v>34013</v>
      </c>
      <c r="B2018" s="359" t="s">
        <v>549</v>
      </c>
      <c r="C2018" s="360">
        <v>340130075014</v>
      </c>
      <c r="D2018" s="359">
        <v>0</v>
      </c>
      <c r="E2018" s="359">
        <v>123</v>
      </c>
      <c r="F2018" s="359">
        <v>0</v>
      </c>
      <c r="G2018" s="359">
        <v>0</v>
      </c>
      <c r="H2018" s="361">
        <v>0</v>
      </c>
      <c r="I2018" s="361">
        <v>0</v>
      </c>
    </row>
    <row r="2019" spans="1:9">
      <c r="A2019" s="359">
        <v>34013</v>
      </c>
      <c r="B2019" s="359" t="s">
        <v>549</v>
      </c>
      <c r="C2019" s="360">
        <v>340130075021</v>
      </c>
      <c r="D2019" s="359">
        <v>10</v>
      </c>
      <c r="E2019" s="359">
        <v>218</v>
      </c>
      <c r="F2019" s="359">
        <v>5</v>
      </c>
      <c r="G2019" s="359">
        <v>0</v>
      </c>
      <c r="H2019" s="361">
        <v>1876.59</v>
      </c>
      <c r="I2019" s="361">
        <v>18765.900000000001</v>
      </c>
    </row>
    <row r="2020" spans="1:9">
      <c r="A2020" s="359">
        <v>34013</v>
      </c>
      <c r="B2020" s="359" t="s">
        <v>549</v>
      </c>
      <c r="C2020" s="360">
        <v>340130075022</v>
      </c>
      <c r="D2020" s="359">
        <v>0</v>
      </c>
      <c r="E2020" s="359">
        <v>211</v>
      </c>
      <c r="F2020" s="359">
        <v>0</v>
      </c>
      <c r="G2020" s="359">
        <v>0</v>
      </c>
      <c r="H2020" s="361">
        <v>0</v>
      </c>
      <c r="I2020" s="361">
        <v>0</v>
      </c>
    </row>
    <row r="2021" spans="1:9">
      <c r="A2021" s="359">
        <v>34013</v>
      </c>
      <c r="B2021" s="359" t="s">
        <v>549</v>
      </c>
      <c r="C2021" s="360">
        <v>340130076001</v>
      </c>
      <c r="D2021" s="359">
        <v>0</v>
      </c>
      <c r="E2021" s="359">
        <v>195</v>
      </c>
      <c r="F2021" s="359">
        <v>0</v>
      </c>
      <c r="G2021" s="359">
        <v>0</v>
      </c>
      <c r="H2021" s="361">
        <v>0</v>
      </c>
      <c r="I2021" s="361">
        <v>0</v>
      </c>
    </row>
    <row r="2022" spans="1:9">
      <c r="A2022" s="359">
        <v>34013</v>
      </c>
      <c r="B2022" s="359" t="s">
        <v>549</v>
      </c>
      <c r="C2022" s="360">
        <v>340130076002</v>
      </c>
      <c r="D2022" s="359">
        <v>0</v>
      </c>
      <c r="E2022" s="359">
        <v>188</v>
      </c>
      <c r="F2022" s="359">
        <v>0</v>
      </c>
      <c r="G2022" s="359">
        <v>0</v>
      </c>
      <c r="H2022" s="361">
        <v>0</v>
      </c>
      <c r="I2022" s="361">
        <v>0</v>
      </c>
    </row>
    <row r="2023" spans="1:9">
      <c r="A2023" s="359">
        <v>34013</v>
      </c>
      <c r="B2023" s="359" t="s">
        <v>549</v>
      </c>
      <c r="C2023" s="360">
        <v>340130077001</v>
      </c>
      <c r="D2023" s="359">
        <v>0</v>
      </c>
      <c r="E2023" s="359">
        <v>208</v>
      </c>
      <c r="F2023" s="359">
        <v>0</v>
      </c>
      <c r="G2023" s="359">
        <v>0</v>
      </c>
      <c r="H2023" s="361">
        <v>0</v>
      </c>
      <c r="I2023" s="361">
        <v>0</v>
      </c>
    </row>
    <row r="2024" spans="1:9">
      <c r="A2024" s="359">
        <v>34013</v>
      </c>
      <c r="B2024" s="359" t="s">
        <v>549</v>
      </c>
      <c r="C2024" s="360">
        <v>340130077002</v>
      </c>
      <c r="D2024" s="359">
        <v>0</v>
      </c>
      <c r="E2024" s="359">
        <v>166</v>
      </c>
      <c r="F2024" s="359">
        <v>0</v>
      </c>
      <c r="G2024" s="359">
        <v>0</v>
      </c>
      <c r="H2024" s="361">
        <v>0</v>
      </c>
      <c r="I2024" s="361">
        <v>0</v>
      </c>
    </row>
    <row r="2025" spans="1:9">
      <c r="A2025" s="359">
        <v>34013</v>
      </c>
      <c r="B2025" s="359" t="s">
        <v>549</v>
      </c>
      <c r="C2025" s="360">
        <v>340130078001</v>
      </c>
      <c r="D2025" s="359">
        <v>0</v>
      </c>
      <c r="E2025" s="359">
        <v>216</v>
      </c>
      <c r="F2025" s="359">
        <v>0</v>
      </c>
      <c r="G2025" s="359">
        <v>0</v>
      </c>
      <c r="H2025" s="361">
        <v>0</v>
      </c>
      <c r="I2025" s="361">
        <v>0</v>
      </c>
    </row>
    <row r="2026" spans="1:9">
      <c r="A2026" s="359">
        <v>34013</v>
      </c>
      <c r="B2026" s="359" t="s">
        <v>549</v>
      </c>
      <c r="C2026" s="360">
        <v>340130078002</v>
      </c>
      <c r="D2026" s="359">
        <v>0</v>
      </c>
      <c r="E2026" s="359">
        <v>241</v>
      </c>
      <c r="F2026" s="359">
        <v>0</v>
      </c>
      <c r="G2026" s="359">
        <v>0</v>
      </c>
      <c r="H2026" s="361">
        <v>0</v>
      </c>
      <c r="I2026" s="361">
        <v>0</v>
      </c>
    </row>
    <row r="2027" spans="1:9">
      <c r="A2027" s="359">
        <v>34013</v>
      </c>
      <c r="B2027" s="359" t="s">
        <v>549</v>
      </c>
      <c r="C2027" s="360">
        <v>340130079001</v>
      </c>
      <c r="D2027" s="359">
        <v>7</v>
      </c>
      <c r="E2027" s="359">
        <v>213</v>
      </c>
      <c r="F2027" s="359">
        <v>3</v>
      </c>
      <c r="G2027" s="359">
        <v>0</v>
      </c>
      <c r="H2027" s="361">
        <v>7698.71</v>
      </c>
      <c r="I2027" s="361">
        <v>53890.97</v>
      </c>
    </row>
    <row r="2028" spans="1:9">
      <c r="A2028" s="359">
        <v>34013</v>
      </c>
      <c r="B2028" s="359" t="s">
        <v>549</v>
      </c>
      <c r="C2028" s="360">
        <v>340130079002</v>
      </c>
      <c r="D2028" s="359">
        <v>0</v>
      </c>
      <c r="E2028" s="359">
        <v>110</v>
      </c>
      <c r="F2028" s="359">
        <v>0</v>
      </c>
      <c r="G2028" s="359">
        <v>0</v>
      </c>
      <c r="H2028" s="361">
        <v>0</v>
      </c>
      <c r="I2028" s="361">
        <v>0</v>
      </c>
    </row>
    <row r="2029" spans="1:9">
      <c r="A2029" s="359">
        <v>34013</v>
      </c>
      <c r="B2029" s="359" t="s">
        <v>549</v>
      </c>
      <c r="C2029" s="360">
        <v>340130079003</v>
      </c>
      <c r="D2029" s="359">
        <v>0</v>
      </c>
      <c r="E2029" s="359">
        <v>208</v>
      </c>
      <c r="F2029" s="359">
        <v>0</v>
      </c>
      <c r="G2029" s="359">
        <v>0</v>
      </c>
      <c r="H2029" s="361">
        <v>0</v>
      </c>
      <c r="I2029" s="361">
        <v>0</v>
      </c>
    </row>
    <row r="2030" spans="1:9">
      <c r="A2030" s="359">
        <v>34013</v>
      </c>
      <c r="B2030" s="359" t="s">
        <v>549</v>
      </c>
      <c r="C2030" s="360">
        <v>340130080001</v>
      </c>
      <c r="D2030" s="359">
        <v>5</v>
      </c>
      <c r="E2030" s="359">
        <v>109</v>
      </c>
      <c r="F2030" s="359">
        <v>5</v>
      </c>
      <c r="G2030" s="359">
        <v>0</v>
      </c>
      <c r="H2030" s="361">
        <v>1000</v>
      </c>
      <c r="I2030" s="361">
        <v>5000</v>
      </c>
    </row>
    <row r="2031" spans="1:9">
      <c r="A2031" s="359">
        <v>34013</v>
      </c>
      <c r="B2031" s="359" t="s">
        <v>549</v>
      </c>
      <c r="C2031" s="360">
        <v>340130080002</v>
      </c>
      <c r="D2031" s="359">
        <v>1</v>
      </c>
      <c r="E2031" s="359">
        <v>214</v>
      </c>
      <c r="F2031" s="359">
        <v>0</v>
      </c>
      <c r="G2031" s="359">
        <v>0</v>
      </c>
      <c r="H2031" s="361">
        <v>3717.66</v>
      </c>
      <c r="I2031" s="361">
        <v>3717.66</v>
      </c>
    </row>
    <row r="2032" spans="1:9">
      <c r="A2032" s="359">
        <v>34013</v>
      </c>
      <c r="B2032" s="359" t="s">
        <v>549</v>
      </c>
      <c r="C2032" s="360">
        <v>340130081001</v>
      </c>
      <c r="D2032" s="359">
        <v>0</v>
      </c>
      <c r="E2032" s="359">
        <v>180</v>
      </c>
      <c r="F2032" s="359">
        <v>0</v>
      </c>
      <c r="G2032" s="359">
        <v>0</v>
      </c>
      <c r="H2032" s="361">
        <v>0</v>
      </c>
      <c r="I2032" s="361">
        <v>0</v>
      </c>
    </row>
    <row r="2033" spans="1:9">
      <c r="A2033" s="359">
        <v>34013</v>
      </c>
      <c r="B2033" s="359" t="s">
        <v>549</v>
      </c>
      <c r="C2033" s="360">
        <v>340130081002</v>
      </c>
      <c r="D2033" s="359">
        <v>4</v>
      </c>
      <c r="E2033" s="359">
        <v>148</v>
      </c>
      <c r="F2033" s="359">
        <v>3</v>
      </c>
      <c r="G2033" s="359">
        <v>0</v>
      </c>
      <c r="H2033" s="361">
        <v>8263.2099999999991</v>
      </c>
      <c r="I2033" s="361">
        <v>33052.839999999997</v>
      </c>
    </row>
    <row r="2034" spans="1:9">
      <c r="A2034" s="359">
        <v>34013</v>
      </c>
      <c r="B2034" s="359" t="s">
        <v>549</v>
      </c>
      <c r="C2034" s="360">
        <v>340130082001</v>
      </c>
      <c r="D2034" s="359">
        <v>4</v>
      </c>
      <c r="E2034" s="359">
        <v>32</v>
      </c>
      <c r="F2034" s="359">
        <v>12</v>
      </c>
      <c r="G2034" s="359">
        <v>0</v>
      </c>
      <c r="H2034" s="361">
        <v>2344.46</v>
      </c>
      <c r="I2034" s="361">
        <v>9377.84</v>
      </c>
    </row>
    <row r="2035" spans="1:9">
      <c r="A2035" s="359">
        <v>34013</v>
      </c>
      <c r="B2035" s="359" t="s">
        <v>549</v>
      </c>
      <c r="C2035" s="360">
        <v>340130082002</v>
      </c>
      <c r="D2035" s="359">
        <v>0</v>
      </c>
      <c r="E2035" s="359">
        <v>18</v>
      </c>
      <c r="F2035" s="359">
        <v>0</v>
      </c>
      <c r="G2035" s="359">
        <v>0</v>
      </c>
      <c r="H2035" s="361">
        <v>0</v>
      </c>
      <c r="I2035" s="361">
        <v>0</v>
      </c>
    </row>
    <row r="2036" spans="1:9">
      <c r="A2036" s="359">
        <v>34013</v>
      </c>
      <c r="B2036" s="359" t="s">
        <v>549</v>
      </c>
      <c r="C2036" s="360">
        <v>340130087001</v>
      </c>
      <c r="D2036" s="359">
        <v>0</v>
      </c>
      <c r="E2036" s="359">
        <v>235</v>
      </c>
      <c r="F2036" s="359">
        <v>0</v>
      </c>
      <c r="G2036" s="359">
        <v>0</v>
      </c>
      <c r="H2036" s="361">
        <v>0</v>
      </c>
      <c r="I2036" s="361">
        <v>0</v>
      </c>
    </row>
    <row r="2037" spans="1:9">
      <c r="A2037" s="359">
        <v>34013</v>
      </c>
      <c r="B2037" s="359" t="s">
        <v>549</v>
      </c>
      <c r="C2037" s="360">
        <v>340130087002</v>
      </c>
      <c r="D2037" s="359">
        <v>0</v>
      </c>
      <c r="E2037" s="359">
        <v>213</v>
      </c>
      <c r="F2037" s="359">
        <v>0</v>
      </c>
      <c r="G2037" s="359">
        <v>0</v>
      </c>
      <c r="H2037" s="361">
        <v>0</v>
      </c>
      <c r="I2037" s="361">
        <v>0</v>
      </c>
    </row>
    <row r="2038" spans="1:9">
      <c r="A2038" s="359">
        <v>34013</v>
      </c>
      <c r="B2038" s="359" t="s">
        <v>549</v>
      </c>
      <c r="C2038" s="360">
        <v>340130087003</v>
      </c>
      <c r="D2038" s="359">
        <v>0</v>
      </c>
      <c r="E2038" s="359">
        <v>233</v>
      </c>
      <c r="F2038" s="359">
        <v>0</v>
      </c>
      <c r="G2038" s="359">
        <v>0</v>
      </c>
      <c r="H2038" s="361">
        <v>0</v>
      </c>
      <c r="I2038" s="361">
        <v>0</v>
      </c>
    </row>
    <row r="2039" spans="1:9">
      <c r="A2039" s="359">
        <v>34013</v>
      </c>
      <c r="B2039" s="359" t="s">
        <v>549</v>
      </c>
      <c r="C2039" s="360">
        <v>340130088001</v>
      </c>
      <c r="D2039" s="359">
        <v>0</v>
      </c>
      <c r="E2039" s="359">
        <v>163</v>
      </c>
      <c r="F2039" s="359">
        <v>0</v>
      </c>
      <c r="G2039" s="359">
        <v>0</v>
      </c>
      <c r="H2039" s="361">
        <v>0</v>
      </c>
      <c r="I2039" s="361">
        <v>0</v>
      </c>
    </row>
    <row r="2040" spans="1:9">
      <c r="A2040" s="359">
        <v>34013</v>
      </c>
      <c r="B2040" s="359" t="s">
        <v>549</v>
      </c>
      <c r="C2040" s="360">
        <v>340130088002</v>
      </c>
      <c r="D2040" s="359">
        <v>0</v>
      </c>
      <c r="E2040" s="359">
        <v>108</v>
      </c>
      <c r="F2040" s="359">
        <v>0</v>
      </c>
      <c r="G2040" s="359">
        <v>0</v>
      </c>
      <c r="H2040" s="361">
        <v>0</v>
      </c>
      <c r="I2040" s="361">
        <v>0</v>
      </c>
    </row>
    <row r="2041" spans="1:9">
      <c r="A2041" s="359">
        <v>34013</v>
      </c>
      <c r="B2041" s="359" t="s">
        <v>549</v>
      </c>
      <c r="C2041" s="360">
        <v>340130089001</v>
      </c>
      <c r="D2041" s="359">
        <v>0</v>
      </c>
      <c r="E2041" s="359">
        <v>309</v>
      </c>
      <c r="F2041" s="359">
        <v>0</v>
      </c>
      <c r="G2041" s="359">
        <v>0</v>
      </c>
      <c r="H2041" s="361">
        <v>0</v>
      </c>
      <c r="I2041" s="361">
        <v>0</v>
      </c>
    </row>
    <row r="2042" spans="1:9">
      <c r="A2042" s="359">
        <v>34013</v>
      </c>
      <c r="B2042" s="359" t="s">
        <v>549</v>
      </c>
      <c r="C2042" s="360">
        <v>340130090001</v>
      </c>
      <c r="D2042" s="359">
        <v>2</v>
      </c>
      <c r="E2042" s="359">
        <v>57</v>
      </c>
      <c r="F2042" s="359">
        <v>4</v>
      </c>
      <c r="G2042" s="359">
        <v>0</v>
      </c>
      <c r="H2042" s="361">
        <v>1000</v>
      </c>
      <c r="I2042" s="361">
        <v>2000</v>
      </c>
    </row>
    <row r="2043" spans="1:9">
      <c r="A2043" s="359">
        <v>34013</v>
      </c>
      <c r="B2043" s="359" t="s">
        <v>549</v>
      </c>
      <c r="C2043" s="360">
        <v>340130091001</v>
      </c>
      <c r="D2043" s="359">
        <v>0</v>
      </c>
      <c r="E2043" s="359">
        <v>240</v>
      </c>
      <c r="F2043" s="359">
        <v>0</v>
      </c>
      <c r="G2043" s="359">
        <v>0</v>
      </c>
      <c r="H2043" s="361">
        <v>0</v>
      </c>
      <c r="I2043" s="361">
        <v>0</v>
      </c>
    </row>
    <row r="2044" spans="1:9">
      <c r="A2044" s="359">
        <v>34013</v>
      </c>
      <c r="B2044" s="359" t="s">
        <v>549</v>
      </c>
      <c r="C2044" s="360">
        <v>340130091002</v>
      </c>
      <c r="D2044" s="359">
        <v>0</v>
      </c>
      <c r="E2044" s="359">
        <v>219</v>
      </c>
      <c r="F2044" s="359">
        <v>0</v>
      </c>
      <c r="G2044" s="359">
        <v>0</v>
      </c>
      <c r="H2044" s="361">
        <v>0</v>
      </c>
      <c r="I2044" s="361">
        <v>0</v>
      </c>
    </row>
    <row r="2045" spans="1:9">
      <c r="A2045" s="359">
        <v>34013</v>
      </c>
      <c r="B2045" s="359" t="s">
        <v>549</v>
      </c>
      <c r="C2045" s="360">
        <v>340130092001</v>
      </c>
      <c r="D2045" s="359">
        <v>1</v>
      </c>
      <c r="E2045" s="359">
        <v>122</v>
      </c>
      <c r="F2045" s="359">
        <v>1</v>
      </c>
      <c r="G2045" s="359">
        <v>0</v>
      </c>
      <c r="H2045" s="361">
        <v>8263.2099999999991</v>
      </c>
      <c r="I2045" s="361">
        <v>8263.2099999999991</v>
      </c>
    </row>
    <row r="2046" spans="1:9">
      <c r="A2046" s="359">
        <v>34013</v>
      </c>
      <c r="B2046" s="359" t="s">
        <v>549</v>
      </c>
      <c r="C2046" s="360">
        <v>340130092002</v>
      </c>
      <c r="D2046" s="359">
        <v>0</v>
      </c>
      <c r="E2046" s="359">
        <v>74</v>
      </c>
      <c r="F2046" s="359">
        <v>0</v>
      </c>
      <c r="G2046" s="359">
        <v>0</v>
      </c>
      <c r="H2046" s="361">
        <v>0</v>
      </c>
      <c r="I2046" s="361">
        <v>0</v>
      </c>
    </row>
    <row r="2047" spans="1:9">
      <c r="A2047" s="359">
        <v>34013</v>
      </c>
      <c r="B2047" s="359" t="s">
        <v>549</v>
      </c>
      <c r="C2047" s="360">
        <v>340130092003</v>
      </c>
      <c r="D2047" s="359">
        <v>0</v>
      </c>
      <c r="E2047" s="359">
        <v>102</v>
      </c>
      <c r="F2047" s="359">
        <v>0</v>
      </c>
      <c r="G2047" s="359">
        <v>0</v>
      </c>
      <c r="H2047" s="361">
        <v>0</v>
      </c>
      <c r="I2047" s="361">
        <v>0</v>
      </c>
    </row>
    <row r="2048" spans="1:9">
      <c r="A2048" s="359">
        <v>34013</v>
      </c>
      <c r="B2048" s="359" t="s">
        <v>549</v>
      </c>
      <c r="C2048" s="360">
        <v>340130093001</v>
      </c>
      <c r="D2048" s="359">
        <v>0</v>
      </c>
      <c r="E2048" s="359">
        <v>319</v>
      </c>
      <c r="F2048" s="359">
        <v>0</v>
      </c>
      <c r="G2048" s="359">
        <v>0</v>
      </c>
      <c r="H2048" s="361">
        <v>0</v>
      </c>
      <c r="I2048" s="361">
        <v>0</v>
      </c>
    </row>
    <row r="2049" spans="1:9">
      <c r="A2049" s="359">
        <v>34013</v>
      </c>
      <c r="B2049" s="359" t="s">
        <v>549</v>
      </c>
      <c r="C2049" s="360">
        <v>340130093002</v>
      </c>
      <c r="D2049" s="359">
        <v>0</v>
      </c>
      <c r="E2049" s="359">
        <v>300</v>
      </c>
      <c r="F2049" s="359">
        <v>0</v>
      </c>
      <c r="G2049" s="359">
        <v>0</v>
      </c>
      <c r="H2049" s="361">
        <v>0</v>
      </c>
      <c r="I2049" s="361">
        <v>0</v>
      </c>
    </row>
    <row r="2050" spans="1:9">
      <c r="A2050" s="359">
        <v>34013</v>
      </c>
      <c r="B2050" s="359" t="s">
        <v>549</v>
      </c>
      <c r="C2050" s="360">
        <v>340130094001</v>
      </c>
      <c r="D2050" s="359">
        <v>0</v>
      </c>
      <c r="E2050" s="359">
        <v>248</v>
      </c>
      <c r="F2050" s="359">
        <v>0</v>
      </c>
      <c r="G2050" s="359">
        <v>0</v>
      </c>
      <c r="H2050" s="361">
        <v>0</v>
      </c>
      <c r="I2050" s="361">
        <v>0</v>
      </c>
    </row>
    <row r="2051" spans="1:9">
      <c r="A2051" s="359">
        <v>34013</v>
      </c>
      <c r="B2051" s="359" t="s">
        <v>549</v>
      </c>
      <c r="C2051" s="360">
        <v>340130094002</v>
      </c>
      <c r="D2051" s="359">
        <v>0</v>
      </c>
      <c r="E2051" s="359">
        <v>256</v>
      </c>
      <c r="F2051" s="359">
        <v>0</v>
      </c>
      <c r="G2051" s="359">
        <v>0</v>
      </c>
      <c r="H2051" s="361">
        <v>0</v>
      </c>
      <c r="I2051" s="361">
        <v>0</v>
      </c>
    </row>
    <row r="2052" spans="1:9">
      <c r="A2052" s="359">
        <v>34013</v>
      </c>
      <c r="B2052" s="359" t="s">
        <v>549</v>
      </c>
      <c r="C2052" s="360">
        <v>340130094003</v>
      </c>
      <c r="D2052" s="359">
        <v>0</v>
      </c>
      <c r="E2052" s="359">
        <v>220</v>
      </c>
      <c r="F2052" s="359">
        <v>0</v>
      </c>
      <c r="G2052" s="359">
        <v>0</v>
      </c>
      <c r="H2052" s="361">
        <v>0</v>
      </c>
      <c r="I2052" s="361">
        <v>0</v>
      </c>
    </row>
    <row r="2053" spans="1:9">
      <c r="A2053" s="359">
        <v>34013</v>
      </c>
      <c r="B2053" s="359" t="s">
        <v>549</v>
      </c>
      <c r="C2053" s="360">
        <v>340130095001</v>
      </c>
      <c r="D2053" s="359">
        <v>0</v>
      </c>
      <c r="E2053" s="359">
        <v>160</v>
      </c>
      <c r="F2053" s="359">
        <v>0</v>
      </c>
      <c r="G2053" s="359">
        <v>0</v>
      </c>
      <c r="H2053" s="361">
        <v>0</v>
      </c>
      <c r="I2053" s="361">
        <v>0</v>
      </c>
    </row>
    <row r="2054" spans="1:9">
      <c r="A2054" s="359">
        <v>34013</v>
      </c>
      <c r="B2054" s="359" t="s">
        <v>549</v>
      </c>
      <c r="C2054" s="360">
        <v>340130095002</v>
      </c>
      <c r="D2054" s="359">
        <v>0</v>
      </c>
      <c r="E2054" s="359">
        <v>102</v>
      </c>
      <c r="F2054" s="359">
        <v>0</v>
      </c>
      <c r="G2054" s="359">
        <v>0</v>
      </c>
      <c r="H2054" s="361">
        <v>0</v>
      </c>
      <c r="I2054" s="361">
        <v>0</v>
      </c>
    </row>
    <row r="2055" spans="1:9">
      <c r="A2055" s="359">
        <v>34013</v>
      </c>
      <c r="B2055" s="359" t="s">
        <v>549</v>
      </c>
      <c r="C2055" s="360">
        <v>340130095003</v>
      </c>
      <c r="D2055" s="359">
        <v>0</v>
      </c>
      <c r="E2055" s="359">
        <v>268</v>
      </c>
      <c r="F2055" s="359">
        <v>0</v>
      </c>
      <c r="G2055" s="359">
        <v>0</v>
      </c>
      <c r="H2055" s="361">
        <v>0</v>
      </c>
      <c r="I2055" s="361">
        <v>0</v>
      </c>
    </row>
    <row r="2056" spans="1:9">
      <c r="A2056" s="359">
        <v>34013</v>
      </c>
      <c r="B2056" s="359" t="s">
        <v>549</v>
      </c>
      <c r="C2056" s="360">
        <v>340130095004</v>
      </c>
      <c r="D2056" s="359">
        <v>0</v>
      </c>
      <c r="E2056" s="359">
        <v>183</v>
      </c>
      <c r="F2056" s="359">
        <v>0</v>
      </c>
      <c r="G2056" s="359">
        <v>0</v>
      </c>
      <c r="H2056" s="361">
        <v>0</v>
      </c>
      <c r="I2056" s="361">
        <v>0</v>
      </c>
    </row>
    <row r="2057" spans="1:9">
      <c r="A2057" s="359">
        <v>34013</v>
      </c>
      <c r="B2057" s="359" t="s">
        <v>549</v>
      </c>
      <c r="C2057" s="360">
        <v>340130096001</v>
      </c>
      <c r="D2057" s="359">
        <v>11</v>
      </c>
      <c r="E2057" s="359">
        <v>199</v>
      </c>
      <c r="F2057" s="359">
        <v>6</v>
      </c>
      <c r="G2057" s="359">
        <v>0</v>
      </c>
      <c r="H2057" s="361">
        <v>12308.56</v>
      </c>
      <c r="I2057" s="361">
        <v>135394.16</v>
      </c>
    </row>
    <row r="2058" spans="1:9">
      <c r="A2058" s="359">
        <v>34013</v>
      </c>
      <c r="B2058" s="359" t="s">
        <v>549</v>
      </c>
      <c r="C2058" s="360">
        <v>340130096002</v>
      </c>
      <c r="D2058" s="359">
        <v>0</v>
      </c>
      <c r="E2058" s="359">
        <v>242</v>
      </c>
      <c r="F2058" s="359">
        <v>0</v>
      </c>
      <c r="G2058" s="359">
        <v>0</v>
      </c>
      <c r="H2058" s="361">
        <v>0</v>
      </c>
      <c r="I2058" s="361">
        <v>0</v>
      </c>
    </row>
    <row r="2059" spans="1:9">
      <c r="A2059" s="359">
        <v>34013</v>
      </c>
      <c r="B2059" s="359" t="s">
        <v>549</v>
      </c>
      <c r="C2059" s="360">
        <v>340130096003</v>
      </c>
      <c r="D2059" s="359">
        <v>1</v>
      </c>
      <c r="E2059" s="359">
        <v>309</v>
      </c>
      <c r="F2059" s="359">
        <v>0</v>
      </c>
      <c r="G2059" s="359">
        <v>0</v>
      </c>
      <c r="H2059" s="361">
        <v>8263.2099999999991</v>
      </c>
      <c r="I2059" s="361">
        <v>8263.2099999999991</v>
      </c>
    </row>
    <row r="2060" spans="1:9">
      <c r="A2060" s="359">
        <v>34013</v>
      </c>
      <c r="B2060" s="359" t="s">
        <v>549</v>
      </c>
      <c r="C2060" s="360">
        <v>340130097001</v>
      </c>
      <c r="D2060" s="359">
        <v>0</v>
      </c>
      <c r="E2060" s="359">
        <v>238</v>
      </c>
      <c r="F2060" s="359">
        <v>0</v>
      </c>
      <c r="G2060" s="359">
        <v>0</v>
      </c>
      <c r="H2060" s="361">
        <v>0</v>
      </c>
      <c r="I2060" s="361">
        <v>0</v>
      </c>
    </row>
    <row r="2061" spans="1:9">
      <c r="A2061" s="359">
        <v>34013</v>
      </c>
      <c r="B2061" s="359" t="s">
        <v>549</v>
      </c>
      <c r="C2061" s="360">
        <v>340130097002</v>
      </c>
      <c r="D2061" s="359">
        <v>0</v>
      </c>
      <c r="E2061" s="359">
        <v>169</v>
      </c>
      <c r="F2061" s="359">
        <v>0</v>
      </c>
      <c r="G2061" s="359">
        <v>0</v>
      </c>
      <c r="H2061" s="361">
        <v>0</v>
      </c>
      <c r="I2061" s="361">
        <v>0</v>
      </c>
    </row>
    <row r="2062" spans="1:9">
      <c r="A2062" s="359">
        <v>34013</v>
      </c>
      <c r="B2062" s="359" t="s">
        <v>549</v>
      </c>
      <c r="C2062" s="360">
        <v>340130097003</v>
      </c>
      <c r="D2062" s="359">
        <v>0</v>
      </c>
      <c r="E2062" s="359">
        <v>146</v>
      </c>
      <c r="F2062" s="359">
        <v>0</v>
      </c>
      <c r="G2062" s="359">
        <v>0</v>
      </c>
      <c r="H2062" s="361">
        <v>0</v>
      </c>
      <c r="I2062" s="361">
        <v>0</v>
      </c>
    </row>
    <row r="2063" spans="1:9">
      <c r="A2063" s="359">
        <v>34013</v>
      </c>
      <c r="B2063" s="359" t="s">
        <v>549</v>
      </c>
      <c r="C2063" s="360">
        <v>340130099001</v>
      </c>
      <c r="D2063" s="359">
        <v>0</v>
      </c>
      <c r="E2063" s="359">
        <v>151</v>
      </c>
      <c r="F2063" s="359">
        <v>0</v>
      </c>
      <c r="G2063" s="359">
        <v>0</v>
      </c>
      <c r="H2063" s="361">
        <v>0</v>
      </c>
      <c r="I2063" s="361">
        <v>0</v>
      </c>
    </row>
    <row r="2064" spans="1:9">
      <c r="A2064" s="359">
        <v>34013</v>
      </c>
      <c r="B2064" s="359" t="s">
        <v>549</v>
      </c>
      <c r="C2064" s="360">
        <v>340130099002</v>
      </c>
      <c r="D2064" s="359">
        <v>0</v>
      </c>
      <c r="E2064" s="359">
        <v>89</v>
      </c>
      <c r="F2064" s="359">
        <v>0</v>
      </c>
      <c r="G2064" s="359">
        <v>0</v>
      </c>
      <c r="H2064" s="361">
        <v>0</v>
      </c>
      <c r="I2064" s="361">
        <v>0</v>
      </c>
    </row>
    <row r="2065" spans="1:9">
      <c r="A2065" s="359">
        <v>34013</v>
      </c>
      <c r="B2065" s="359" t="s">
        <v>549</v>
      </c>
      <c r="C2065" s="360">
        <v>340130099003</v>
      </c>
      <c r="D2065" s="359">
        <v>0</v>
      </c>
      <c r="E2065" s="359">
        <v>207</v>
      </c>
      <c r="F2065" s="359">
        <v>0</v>
      </c>
      <c r="G2065" s="359">
        <v>0</v>
      </c>
      <c r="H2065" s="361">
        <v>0</v>
      </c>
      <c r="I2065" s="361">
        <v>0</v>
      </c>
    </row>
    <row r="2066" spans="1:9">
      <c r="A2066" s="359">
        <v>34013</v>
      </c>
      <c r="B2066" s="359" t="s">
        <v>549</v>
      </c>
      <c r="C2066" s="360">
        <v>340130100001</v>
      </c>
      <c r="D2066" s="359">
        <v>0</v>
      </c>
      <c r="E2066" s="359">
        <v>226</v>
      </c>
      <c r="F2066" s="359">
        <v>0</v>
      </c>
      <c r="G2066" s="359">
        <v>0</v>
      </c>
      <c r="H2066" s="361">
        <v>0</v>
      </c>
      <c r="I2066" s="361">
        <v>0</v>
      </c>
    </row>
    <row r="2067" spans="1:9">
      <c r="A2067" s="359">
        <v>34013</v>
      </c>
      <c r="B2067" s="359" t="s">
        <v>549</v>
      </c>
      <c r="C2067" s="360">
        <v>340130100002</v>
      </c>
      <c r="D2067" s="359">
        <v>0</v>
      </c>
      <c r="E2067" s="359">
        <v>163</v>
      </c>
      <c r="F2067" s="359">
        <v>0</v>
      </c>
      <c r="G2067" s="359">
        <v>0</v>
      </c>
      <c r="H2067" s="361">
        <v>0</v>
      </c>
      <c r="I2067" s="361">
        <v>0</v>
      </c>
    </row>
    <row r="2068" spans="1:9">
      <c r="A2068" s="359">
        <v>34013</v>
      </c>
      <c r="B2068" s="359" t="s">
        <v>549</v>
      </c>
      <c r="C2068" s="360">
        <v>340130100003</v>
      </c>
      <c r="D2068" s="359">
        <v>0</v>
      </c>
      <c r="E2068" s="359">
        <v>214</v>
      </c>
      <c r="F2068" s="359">
        <v>0</v>
      </c>
      <c r="G2068" s="359">
        <v>0</v>
      </c>
      <c r="H2068" s="361">
        <v>0</v>
      </c>
      <c r="I2068" s="361">
        <v>0</v>
      </c>
    </row>
    <row r="2069" spans="1:9">
      <c r="A2069" s="359">
        <v>34013</v>
      </c>
      <c r="B2069" s="359" t="s">
        <v>549</v>
      </c>
      <c r="C2069" s="360">
        <v>340130101001</v>
      </c>
      <c r="D2069" s="359">
        <v>0</v>
      </c>
      <c r="E2069" s="359">
        <v>209</v>
      </c>
      <c r="F2069" s="359">
        <v>0</v>
      </c>
      <c r="G2069" s="359">
        <v>0</v>
      </c>
      <c r="H2069" s="361">
        <v>0</v>
      </c>
      <c r="I2069" s="361">
        <v>0</v>
      </c>
    </row>
    <row r="2070" spans="1:9">
      <c r="A2070" s="359">
        <v>34013</v>
      </c>
      <c r="B2070" s="359" t="s">
        <v>549</v>
      </c>
      <c r="C2070" s="360">
        <v>340130101002</v>
      </c>
      <c r="D2070" s="359">
        <v>0</v>
      </c>
      <c r="E2070" s="359">
        <v>158</v>
      </c>
      <c r="F2070" s="359">
        <v>0</v>
      </c>
      <c r="G2070" s="359">
        <v>0</v>
      </c>
      <c r="H2070" s="361">
        <v>0</v>
      </c>
      <c r="I2070" s="361">
        <v>0</v>
      </c>
    </row>
    <row r="2071" spans="1:9">
      <c r="A2071" s="359">
        <v>34013</v>
      </c>
      <c r="B2071" s="359" t="s">
        <v>549</v>
      </c>
      <c r="C2071" s="360">
        <v>340130101003</v>
      </c>
      <c r="D2071" s="359">
        <v>0</v>
      </c>
      <c r="E2071" s="359">
        <v>279</v>
      </c>
      <c r="F2071" s="359">
        <v>0</v>
      </c>
      <c r="G2071" s="359">
        <v>0</v>
      </c>
      <c r="H2071" s="361">
        <v>0</v>
      </c>
      <c r="I2071" s="361">
        <v>0</v>
      </c>
    </row>
    <row r="2072" spans="1:9">
      <c r="A2072" s="359">
        <v>34013</v>
      </c>
      <c r="B2072" s="359" t="s">
        <v>549</v>
      </c>
      <c r="C2072" s="360">
        <v>340130102001</v>
      </c>
      <c r="D2072" s="359">
        <v>0</v>
      </c>
      <c r="E2072" s="359">
        <v>160</v>
      </c>
      <c r="F2072" s="359">
        <v>0</v>
      </c>
      <c r="G2072" s="359">
        <v>0</v>
      </c>
      <c r="H2072" s="361">
        <v>0</v>
      </c>
      <c r="I2072" s="361">
        <v>0</v>
      </c>
    </row>
    <row r="2073" spans="1:9">
      <c r="A2073" s="359">
        <v>34013</v>
      </c>
      <c r="B2073" s="359" t="s">
        <v>549</v>
      </c>
      <c r="C2073" s="360">
        <v>340130102002</v>
      </c>
      <c r="D2073" s="359">
        <v>0</v>
      </c>
      <c r="E2073" s="359">
        <v>253</v>
      </c>
      <c r="F2073" s="359">
        <v>0</v>
      </c>
      <c r="G2073" s="359">
        <v>0</v>
      </c>
      <c r="H2073" s="361">
        <v>0</v>
      </c>
      <c r="I2073" s="361">
        <v>0</v>
      </c>
    </row>
    <row r="2074" spans="1:9">
      <c r="A2074" s="359">
        <v>34013</v>
      </c>
      <c r="B2074" s="359" t="s">
        <v>549</v>
      </c>
      <c r="C2074" s="360">
        <v>340130102003</v>
      </c>
      <c r="D2074" s="359">
        <v>0</v>
      </c>
      <c r="E2074" s="359">
        <v>191</v>
      </c>
      <c r="F2074" s="359">
        <v>0</v>
      </c>
      <c r="G2074" s="359">
        <v>0</v>
      </c>
      <c r="H2074" s="361">
        <v>0</v>
      </c>
      <c r="I2074" s="361">
        <v>0</v>
      </c>
    </row>
    <row r="2075" spans="1:9">
      <c r="A2075" s="359">
        <v>34013</v>
      </c>
      <c r="B2075" s="359" t="s">
        <v>549</v>
      </c>
      <c r="C2075" s="360">
        <v>340130102004</v>
      </c>
      <c r="D2075" s="359">
        <v>0</v>
      </c>
      <c r="E2075" s="359">
        <v>441</v>
      </c>
      <c r="F2075" s="359">
        <v>0</v>
      </c>
      <c r="G2075" s="359">
        <v>0</v>
      </c>
      <c r="H2075" s="361">
        <v>0</v>
      </c>
      <c r="I2075" s="361">
        <v>0</v>
      </c>
    </row>
    <row r="2076" spans="1:9">
      <c r="A2076" s="359">
        <v>34013</v>
      </c>
      <c r="B2076" s="359" t="s">
        <v>549</v>
      </c>
      <c r="C2076" s="360">
        <v>340130103001</v>
      </c>
      <c r="D2076" s="359">
        <v>0</v>
      </c>
      <c r="E2076" s="359">
        <v>126</v>
      </c>
      <c r="F2076" s="359">
        <v>0</v>
      </c>
      <c r="G2076" s="359">
        <v>0</v>
      </c>
      <c r="H2076" s="361">
        <v>0</v>
      </c>
      <c r="I2076" s="361">
        <v>0</v>
      </c>
    </row>
    <row r="2077" spans="1:9">
      <c r="A2077" s="359">
        <v>34013</v>
      </c>
      <c r="B2077" s="359" t="s">
        <v>549</v>
      </c>
      <c r="C2077" s="360">
        <v>340130103002</v>
      </c>
      <c r="D2077" s="359">
        <v>0</v>
      </c>
      <c r="E2077" s="359">
        <v>243</v>
      </c>
      <c r="F2077" s="359">
        <v>0</v>
      </c>
      <c r="G2077" s="359">
        <v>0</v>
      </c>
      <c r="H2077" s="361">
        <v>0</v>
      </c>
      <c r="I2077" s="361">
        <v>0</v>
      </c>
    </row>
    <row r="2078" spans="1:9">
      <c r="A2078" s="359">
        <v>34013</v>
      </c>
      <c r="B2078" s="359" t="s">
        <v>549</v>
      </c>
      <c r="C2078" s="360">
        <v>340130103003</v>
      </c>
      <c r="D2078" s="359">
        <v>0</v>
      </c>
      <c r="E2078" s="359">
        <v>166</v>
      </c>
      <c r="F2078" s="359">
        <v>0</v>
      </c>
      <c r="G2078" s="359">
        <v>0</v>
      </c>
      <c r="H2078" s="361">
        <v>0</v>
      </c>
      <c r="I2078" s="361">
        <v>0</v>
      </c>
    </row>
    <row r="2079" spans="1:9">
      <c r="A2079" s="359">
        <v>34013</v>
      </c>
      <c r="B2079" s="359" t="s">
        <v>549</v>
      </c>
      <c r="C2079" s="360">
        <v>340130103004</v>
      </c>
      <c r="D2079" s="359">
        <v>0</v>
      </c>
      <c r="E2079" s="359">
        <v>78</v>
      </c>
      <c r="F2079" s="359">
        <v>0</v>
      </c>
      <c r="G2079" s="359">
        <v>0</v>
      </c>
      <c r="H2079" s="361">
        <v>0</v>
      </c>
      <c r="I2079" s="361">
        <v>0</v>
      </c>
    </row>
    <row r="2080" spans="1:9">
      <c r="A2080" s="359">
        <v>34013</v>
      </c>
      <c r="B2080" s="359" t="s">
        <v>549</v>
      </c>
      <c r="C2080" s="360">
        <v>340130104001</v>
      </c>
      <c r="D2080" s="359">
        <v>0</v>
      </c>
      <c r="E2080" s="359">
        <v>124</v>
      </c>
      <c r="F2080" s="359">
        <v>0</v>
      </c>
      <c r="G2080" s="359">
        <v>0</v>
      </c>
      <c r="H2080" s="361">
        <v>0</v>
      </c>
      <c r="I2080" s="361">
        <v>0</v>
      </c>
    </row>
    <row r="2081" spans="1:9">
      <c r="A2081" s="359">
        <v>34013</v>
      </c>
      <c r="B2081" s="359" t="s">
        <v>549</v>
      </c>
      <c r="C2081" s="360">
        <v>340130104002</v>
      </c>
      <c r="D2081" s="359">
        <v>0</v>
      </c>
      <c r="E2081" s="359">
        <v>84</v>
      </c>
      <c r="F2081" s="359">
        <v>0</v>
      </c>
      <c r="G2081" s="359">
        <v>0</v>
      </c>
      <c r="H2081" s="361">
        <v>0</v>
      </c>
      <c r="I2081" s="361">
        <v>0</v>
      </c>
    </row>
    <row r="2082" spans="1:9">
      <c r="A2082" s="359">
        <v>34013</v>
      </c>
      <c r="B2082" s="359" t="s">
        <v>549</v>
      </c>
      <c r="C2082" s="360">
        <v>340130104003</v>
      </c>
      <c r="D2082" s="359">
        <v>0</v>
      </c>
      <c r="E2082" s="359">
        <v>128</v>
      </c>
      <c r="F2082" s="359">
        <v>0</v>
      </c>
      <c r="G2082" s="359">
        <v>0</v>
      </c>
      <c r="H2082" s="361">
        <v>0</v>
      </c>
      <c r="I2082" s="361">
        <v>0</v>
      </c>
    </row>
    <row r="2083" spans="1:9">
      <c r="A2083" s="359">
        <v>34013</v>
      </c>
      <c r="B2083" s="359" t="s">
        <v>549</v>
      </c>
      <c r="C2083" s="360">
        <v>340130105001</v>
      </c>
      <c r="D2083" s="359">
        <v>0</v>
      </c>
      <c r="E2083" s="359">
        <v>192</v>
      </c>
      <c r="F2083" s="359">
        <v>0</v>
      </c>
      <c r="G2083" s="359">
        <v>0</v>
      </c>
      <c r="H2083" s="361">
        <v>0</v>
      </c>
      <c r="I2083" s="361">
        <v>0</v>
      </c>
    </row>
    <row r="2084" spans="1:9">
      <c r="A2084" s="359">
        <v>34013</v>
      </c>
      <c r="B2084" s="359" t="s">
        <v>549</v>
      </c>
      <c r="C2084" s="360">
        <v>340130105002</v>
      </c>
      <c r="D2084" s="359">
        <v>0</v>
      </c>
      <c r="E2084" s="359">
        <v>195</v>
      </c>
      <c r="F2084" s="359">
        <v>0</v>
      </c>
      <c r="G2084" s="359">
        <v>0</v>
      </c>
      <c r="H2084" s="361">
        <v>0</v>
      </c>
      <c r="I2084" s="361">
        <v>0</v>
      </c>
    </row>
    <row r="2085" spans="1:9">
      <c r="A2085" s="359">
        <v>34013</v>
      </c>
      <c r="B2085" s="359" t="s">
        <v>549</v>
      </c>
      <c r="C2085" s="360">
        <v>340130105003</v>
      </c>
      <c r="D2085" s="359">
        <v>0</v>
      </c>
      <c r="E2085" s="359">
        <v>112</v>
      </c>
      <c r="F2085" s="359">
        <v>0</v>
      </c>
      <c r="G2085" s="359">
        <v>0</v>
      </c>
      <c r="H2085" s="361">
        <v>0</v>
      </c>
      <c r="I2085" s="361">
        <v>0</v>
      </c>
    </row>
    <row r="2086" spans="1:9">
      <c r="A2086" s="359">
        <v>34013</v>
      </c>
      <c r="B2086" s="359" t="s">
        <v>549</v>
      </c>
      <c r="C2086" s="360">
        <v>340130106001</v>
      </c>
      <c r="D2086" s="359">
        <v>0</v>
      </c>
      <c r="E2086" s="359">
        <v>110</v>
      </c>
      <c r="F2086" s="359">
        <v>0</v>
      </c>
      <c r="G2086" s="359">
        <v>0</v>
      </c>
      <c r="H2086" s="361">
        <v>0</v>
      </c>
      <c r="I2086" s="361">
        <v>0</v>
      </c>
    </row>
    <row r="2087" spans="1:9">
      <c r="A2087" s="359">
        <v>34013</v>
      </c>
      <c r="B2087" s="359" t="s">
        <v>549</v>
      </c>
      <c r="C2087" s="360">
        <v>340130106002</v>
      </c>
      <c r="D2087" s="359">
        <v>0</v>
      </c>
      <c r="E2087" s="359">
        <v>63</v>
      </c>
      <c r="F2087" s="359">
        <v>0</v>
      </c>
      <c r="G2087" s="359">
        <v>0</v>
      </c>
      <c r="H2087" s="361">
        <v>0</v>
      </c>
      <c r="I2087" s="361">
        <v>0</v>
      </c>
    </row>
    <row r="2088" spans="1:9">
      <c r="A2088" s="359">
        <v>34013</v>
      </c>
      <c r="B2088" s="359" t="s">
        <v>549</v>
      </c>
      <c r="C2088" s="360">
        <v>340130106003</v>
      </c>
      <c r="D2088" s="359">
        <v>0</v>
      </c>
      <c r="E2088" s="359">
        <v>148</v>
      </c>
      <c r="F2088" s="359">
        <v>0</v>
      </c>
      <c r="G2088" s="359">
        <v>0</v>
      </c>
      <c r="H2088" s="361">
        <v>0</v>
      </c>
      <c r="I2088" s="361">
        <v>0</v>
      </c>
    </row>
    <row r="2089" spans="1:9">
      <c r="A2089" s="359">
        <v>34013</v>
      </c>
      <c r="B2089" s="359" t="s">
        <v>549</v>
      </c>
      <c r="C2089" s="360">
        <v>340130107001</v>
      </c>
      <c r="D2089" s="359">
        <v>0</v>
      </c>
      <c r="E2089" s="359">
        <v>258</v>
      </c>
      <c r="F2089" s="359">
        <v>0</v>
      </c>
      <c r="G2089" s="359">
        <v>0</v>
      </c>
      <c r="H2089" s="361">
        <v>0</v>
      </c>
      <c r="I2089" s="361">
        <v>0</v>
      </c>
    </row>
    <row r="2090" spans="1:9">
      <c r="A2090" s="359">
        <v>34013</v>
      </c>
      <c r="B2090" s="359" t="s">
        <v>549</v>
      </c>
      <c r="C2090" s="360">
        <v>340130107002</v>
      </c>
      <c r="D2090" s="359">
        <v>0</v>
      </c>
      <c r="E2090" s="359">
        <v>110</v>
      </c>
      <c r="F2090" s="359">
        <v>0</v>
      </c>
      <c r="G2090" s="359">
        <v>0</v>
      </c>
      <c r="H2090" s="361">
        <v>0</v>
      </c>
      <c r="I2090" s="361">
        <v>0</v>
      </c>
    </row>
    <row r="2091" spans="1:9">
      <c r="A2091" s="359">
        <v>34013</v>
      </c>
      <c r="B2091" s="359" t="s">
        <v>549</v>
      </c>
      <c r="C2091" s="360">
        <v>340130107003</v>
      </c>
      <c r="D2091" s="359">
        <v>0</v>
      </c>
      <c r="E2091" s="359">
        <v>177</v>
      </c>
      <c r="F2091" s="359">
        <v>0</v>
      </c>
      <c r="G2091" s="359">
        <v>0</v>
      </c>
      <c r="H2091" s="361">
        <v>0</v>
      </c>
      <c r="I2091" s="361">
        <v>0</v>
      </c>
    </row>
    <row r="2092" spans="1:9">
      <c r="A2092" s="359">
        <v>34013</v>
      </c>
      <c r="B2092" s="359" t="s">
        <v>549</v>
      </c>
      <c r="C2092" s="360">
        <v>340130108001</v>
      </c>
      <c r="D2092" s="359">
        <v>0</v>
      </c>
      <c r="E2092" s="359">
        <v>228</v>
      </c>
      <c r="F2092" s="359">
        <v>0</v>
      </c>
      <c r="G2092" s="359">
        <v>0</v>
      </c>
      <c r="H2092" s="361">
        <v>0</v>
      </c>
      <c r="I2092" s="361">
        <v>0</v>
      </c>
    </row>
    <row r="2093" spans="1:9">
      <c r="A2093" s="359">
        <v>34013</v>
      </c>
      <c r="B2093" s="359" t="s">
        <v>549</v>
      </c>
      <c r="C2093" s="360">
        <v>340130108002</v>
      </c>
      <c r="D2093" s="359">
        <v>0</v>
      </c>
      <c r="E2093" s="359">
        <v>234</v>
      </c>
      <c r="F2093" s="359">
        <v>0</v>
      </c>
      <c r="G2093" s="359">
        <v>0</v>
      </c>
      <c r="H2093" s="361">
        <v>0</v>
      </c>
      <c r="I2093" s="361">
        <v>0</v>
      </c>
    </row>
    <row r="2094" spans="1:9">
      <c r="A2094" s="359">
        <v>34013</v>
      </c>
      <c r="B2094" s="359" t="s">
        <v>549</v>
      </c>
      <c r="C2094" s="360">
        <v>340130109001</v>
      </c>
      <c r="D2094" s="359">
        <v>2</v>
      </c>
      <c r="E2094" s="359">
        <v>99</v>
      </c>
      <c r="F2094" s="359">
        <v>2</v>
      </c>
      <c r="G2094" s="359">
        <v>0</v>
      </c>
      <c r="H2094" s="361">
        <v>803.87</v>
      </c>
      <c r="I2094" s="361">
        <v>1607.74</v>
      </c>
    </row>
    <row r="2095" spans="1:9">
      <c r="A2095" s="359">
        <v>34013</v>
      </c>
      <c r="B2095" s="359" t="s">
        <v>549</v>
      </c>
      <c r="C2095" s="360">
        <v>340130109002</v>
      </c>
      <c r="D2095" s="359">
        <v>5</v>
      </c>
      <c r="E2095" s="359">
        <v>23</v>
      </c>
      <c r="F2095" s="359">
        <v>22</v>
      </c>
      <c r="G2095" s="359">
        <v>0</v>
      </c>
      <c r="H2095" s="361">
        <v>20135.080000000002</v>
      </c>
      <c r="I2095" s="361">
        <v>100675.4</v>
      </c>
    </row>
    <row r="2096" spans="1:9">
      <c r="A2096" s="359">
        <v>34013</v>
      </c>
      <c r="B2096" s="359" t="s">
        <v>549</v>
      </c>
      <c r="C2096" s="360">
        <v>340130109003</v>
      </c>
      <c r="D2096" s="359">
        <v>4</v>
      </c>
      <c r="E2096" s="359">
        <v>114</v>
      </c>
      <c r="F2096" s="359">
        <v>4</v>
      </c>
      <c r="G2096" s="359">
        <v>0</v>
      </c>
      <c r="H2096" s="361">
        <v>8263.2099999999991</v>
      </c>
      <c r="I2096" s="361">
        <v>33052.839999999997</v>
      </c>
    </row>
    <row r="2097" spans="1:9">
      <c r="A2097" s="359">
        <v>34013</v>
      </c>
      <c r="B2097" s="359" t="s">
        <v>549</v>
      </c>
      <c r="C2097" s="360">
        <v>340130109004</v>
      </c>
      <c r="D2097" s="359">
        <v>0</v>
      </c>
      <c r="E2097" s="359">
        <v>252</v>
      </c>
      <c r="F2097" s="359">
        <v>0</v>
      </c>
      <c r="G2097" s="359">
        <v>0</v>
      </c>
      <c r="H2097" s="361">
        <v>0</v>
      </c>
      <c r="I2097" s="361">
        <v>0</v>
      </c>
    </row>
    <row r="2098" spans="1:9">
      <c r="A2098" s="359">
        <v>34013</v>
      </c>
      <c r="B2098" s="359" t="s">
        <v>549</v>
      </c>
      <c r="C2098" s="360">
        <v>340130111001</v>
      </c>
      <c r="D2098" s="359">
        <v>0</v>
      </c>
      <c r="E2098" s="359">
        <v>46</v>
      </c>
      <c r="F2098" s="359">
        <v>0</v>
      </c>
      <c r="G2098" s="359">
        <v>0</v>
      </c>
      <c r="H2098" s="361">
        <v>0</v>
      </c>
      <c r="I2098" s="361">
        <v>0</v>
      </c>
    </row>
    <row r="2099" spans="1:9">
      <c r="A2099" s="359">
        <v>34013</v>
      </c>
      <c r="B2099" s="359" t="s">
        <v>549</v>
      </c>
      <c r="C2099" s="360">
        <v>340130111002</v>
      </c>
      <c r="D2099" s="359">
        <v>0</v>
      </c>
      <c r="E2099" s="359">
        <v>16</v>
      </c>
      <c r="F2099" s="359">
        <v>0</v>
      </c>
      <c r="G2099" s="359">
        <v>0</v>
      </c>
      <c r="H2099" s="361">
        <v>0</v>
      </c>
      <c r="I2099" s="361">
        <v>0</v>
      </c>
    </row>
    <row r="2100" spans="1:9">
      <c r="A2100" s="359">
        <v>34013</v>
      </c>
      <c r="B2100" s="359" t="s">
        <v>549</v>
      </c>
      <c r="C2100" s="360">
        <v>340130112001</v>
      </c>
      <c r="D2100" s="359">
        <v>0</v>
      </c>
      <c r="E2100" s="359">
        <v>28</v>
      </c>
      <c r="F2100" s="359">
        <v>0</v>
      </c>
      <c r="G2100" s="359">
        <v>0</v>
      </c>
      <c r="H2100" s="361">
        <v>0</v>
      </c>
      <c r="I2100" s="361">
        <v>0</v>
      </c>
    </row>
    <row r="2101" spans="1:9">
      <c r="A2101" s="359">
        <v>34013</v>
      </c>
      <c r="B2101" s="359" t="s">
        <v>549</v>
      </c>
      <c r="C2101" s="360">
        <v>340130112002</v>
      </c>
      <c r="D2101" s="359">
        <v>0</v>
      </c>
      <c r="E2101" s="359">
        <v>238</v>
      </c>
      <c r="F2101" s="359">
        <v>0</v>
      </c>
      <c r="G2101" s="359">
        <v>0</v>
      </c>
      <c r="H2101" s="361">
        <v>0</v>
      </c>
      <c r="I2101" s="361">
        <v>0</v>
      </c>
    </row>
    <row r="2102" spans="1:9">
      <c r="A2102" s="359">
        <v>34013</v>
      </c>
      <c r="B2102" s="359" t="s">
        <v>549</v>
      </c>
      <c r="C2102" s="360">
        <v>340130112003</v>
      </c>
      <c r="D2102" s="359">
        <v>0</v>
      </c>
      <c r="E2102" s="359">
        <v>143</v>
      </c>
      <c r="F2102" s="359">
        <v>0</v>
      </c>
      <c r="G2102" s="359">
        <v>0</v>
      </c>
      <c r="H2102" s="361">
        <v>0</v>
      </c>
      <c r="I2102" s="361">
        <v>0</v>
      </c>
    </row>
    <row r="2103" spans="1:9">
      <c r="A2103" s="359">
        <v>34013</v>
      </c>
      <c r="B2103" s="359" t="s">
        <v>549</v>
      </c>
      <c r="C2103" s="360">
        <v>340130113001</v>
      </c>
      <c r="D2103" s="359">
        <v>0</v>
      </c>
      <c r="E2103" s="359">
        <v>61</v>
      </c>
      <c r="F2103" s="359">
        <v>0</v>
      </c>
      <c r="G2103" s="359">
        <v>0</v>
      </c>
      <c r="H2103" s="361">
        <v>0</v>
      </c>
      <c r="I2103" s="361">
        <v>0</v>
      </c>
    </row>
    <row r="2104" spans="1:9">
      <c r="A2104" s="359">
        <v>34013</v>
      </c>
      <c r="B2104" s="359" t="s">
        <v>549</v>
      </c>
      <c r="C2104" s="360">
        <v>340130113002</v>
      </c>
      <c r="D2104" s="359">
        <v>0</v>
      </c>
      <c r="E2104" s="359">
        <v>63</v>
      </c>
      <c r="F2104" s="359">
        <v>0</v>
      </c>
      <c r="G2104" s="359">
        <v>0</v>
      </c>
      <c r="H2104" s="361">
        <v>0</v>
      </c>
      <c r="I2104" s="361">
        <v>0</v>
      </c>
    </row>
    <row r="2105" spans="1:9">
      <c r="A2105" s="359">
        <v>34013</v>
      </c>
      <c r="B2105" s="359" t="s">
        <v>549</v>
      </c>
      <c r="C2105" s="360">
        <v>340130113003</v>
      </c>
      <c r="D2105" s="359">
        <v>0</v>
      </c>
      <c r="E2105" s="359">
        <v>61</v>
      </c>
      <c r="F2105" s="359">
        <v>0</v>
      </c>
      <c r="G2105" s="359">
        <v>0</v>
      </c>
      <c r="H2105" s="361">
        <v>0</v>
      </c>
      <c r="I2105" s="361">
        <v>0</v>
      </c>
    </row>
    <row r="2106" spans="1:9">
      <c r="A2106" s="359">
        <v>34013</v>
      </c>
      <c r="B2106" s="359" t="s">
        <v>549</v>
      </c>
      <c r="C2106" s="360">
        <v>340130114001</v>
      </c>
      <c r="D2106" s="359">
        <v>0</v>
      </c>
      <c r="E2106" s="359">
        <v>141</v>
      </c>
      <c r="F2106" s="359">
        <v>0</v>
      </c>
      <c r="G2106" s="359">
        <v>0</v>
      </c>
      <c r="H2106" s="361">
        <v>0</v>
      </c>
      <c r="I2106" s="361">
        <v>0</v>
      </c>
    </row>
    <row r="2107" spans="1:9">
      <c r="A2107" s="359">
        <v>34013</v>
      </c>
      <c r="B2107" s="359" t="s">
        <v>549</v>
      </c>
      <c r="C2107" s="360">
        <v>340130114002</v>
      </c>
      <c r="D2107" s="359">
        <v>0</v>
      </c>
      <c r="E2107" s="359">
        <v>285</v>
      </c>
      <c r="F2107" s="359">
        <v>0</v>
      </c>
      <c r="G2107" s="359">
        <v>0</v>
      </c>
      <c r="H2107" s="361">
        <v>0</v>
      </c>
      <c r="I2107" s="361">
        <v>0</v>
      </c>
    </row>
    <row r="2108" spans="1:9">
      <c r="A2108" s="359">
        <v>34013</v>
      </c>
      <c r="B2108" s="359" t="s">
        <v>549</v>
      </c>
      <c r="C2108" s="360">
        <v>340130114003</v>
      </c>
      <c r="D2108" s="359">
        <v>0</v>
      </c>
      <c r="E2108" s="359">
        <v>71</v>
      </c>
      <c r="F2108" s="359">
        <v>0</v>
      </c>
      <c r="G2108" s="359">
        <v>0</v>
      </c>
      <c r="H2108" s="361">
        <v>0</v>
      </c>
      <c r="I2108" s="361">
        <v>0</v>
      </c>
    </row>
    <row r="2109" spans="1:9">
      <c r="A2109" s="359">
        <v>34013</v>
      </c>
      <c r="B2109" s="359" t="s">
        <v>549</v>
      </c>
      <c r="C2109" s="360">
        <v>340130115001</v>
      </c>
      <c r="D2109" s="359">
        <v>0</v>
      </c>
      <c r="E2109" s="359">
        <v>246</v>
      </c>
      <c r="F2109" s="359">
        <v>0</v>
      </c>
      <c r="G2109" s="359">
        <v>0</v>
      </c>
      <c r="H2109" s="361">
        <v>0</v>
      </c>
      <c r="I2109" s="361">
        <v>0</v>
      </c>
    </row>
    <row r="2110" spans="1:9">
      <c r="A2110" s="359">
        <v>34013</v>
      </c>
      <c r="B2110" s="359" t="s">
        <v>549</v>
      </c>
      <c r="C2110" s="360">
        <v>340130115002</v>
      </c>
      <c r="D2110" s="359">
        <v>0</v>
      </c>
      <c r="E2110" s="359">
        <v>356</v>
      </c>
      <c r="F2110" s="359">
        <v>0</v>
      </c>
      <c r="G2110" s="359">
        <v>0</v>
      </c>
      <c r="H2110" s="361">
        <v>0</v>
      </c>
      <c r="I2110" s="361">
        <v>0</v>
      </c>
    </row>
    <row r="2111" spans="1:9">
      <c r="A2111" s="359">
        <v>34013</v>
      </c>
      <c r="B2111" s="359" t="s">
        <v>549</v>
      </c>
      <c r="C2111" s="360">
        <v>340130116001</v>
      </c>
      <c r="D2111" s="359">
        <v>0</v>
      </c>
      <c r="E2111" s="359">
        <v>168</v>
      </c>
      <c r="F2111" s="359">
        <v>0</v>
      </c>
      <c r="G2111" s="359">
        <v>0</v>
      </c>
      <c r="H2111" s="361">
        <v>0</v>
      </c>
      <c r="I2111" s="361">
        <v>0</v>
      </c>
    </row>
    <row r="2112" spans="1:9">
      <c r="A2112" s="359">
        <v>34013</v>
      </c>
      <c r="B2112" s="359" t="s">
        <v>549</v>
      </c>
      <c r="C2112" s="360">
        <v>340130116002</v>
      </c>
      <c r="D2112" s="359">
        <v>0</v>
      </c>
      <c r="E2112" s="359">
        <v>287</v>
      </c>
      <c r="F2112" s="359">
        <v>0</v>
      </c>
      <c r="G2112" s="359">
        <v>0</v>
      </c>
      <c r="H2112" s="361">
        <v>0</v>
      </c>
      <c r="I2112" s="361">
        <v>0</v>
      </c>
    </row>
    <row r="2113" spans="1:9">
      <c r="A2113" s="359">
        <v>34013</v>
      </c>
      <c r="B2113" s="359" t="s">
        <v>549</v>
      </c>
      <c r="C2113" s="360">
        <v>340130117001</v>
      </c>
      <c r="D2113" s="359">
        <v>0</v>
      </c>
      <c r="E2113" s="359">
        <v>154</v>
      </c>
      <c r="F2113" s="359">
        <v>0</v>
      </c>
      <c r="G2113" s="359">
        <v>0</v>
      </c>
      <c r="H2113" s="361">
        <v>0</v>
      </c>
      <c r="I2113" s="361">
        <v>0</v>
      </c>
    </row>
    <row r="2114" spans="1:9">
      <c r="A2114" s="359">
        <v>34013</v>
      </c>
      <c r="B2114" s="359" t="s">
        <v>549</v>
      </c>
      <c r="C2114" s="360">
        <v>340130117002</v>
      </c>
      <c r="D2114" s="359">
        <v>0</v>
      </c>
      <c r="E2114" s="359">
        <v>109</v>
      </c>
      <c r="F2114" s="359">
        <v>0</v>
      </c>
      <c r="G2114" s="359">
        <v>0</v>
      </c>
      <c r="H2114" s="361">
        <v>0</v>
      </c>
      <c r="I2114" s="361">
        <v>0</v>
      </c>
    </row>
    <row r="2115" spans="1:9">
      <c r="A2115" s="359">
        <v>34013</v>
      </c>
      <c r="B2115" s="359" t="s">
        <v>549</v>
      </c>
      <c r="C2115" s="360">
        <v>340130117003</v>
      </c>
      <c r="D2115" s="359">
        <v>0</v>
      </c>
      <c r="E2115" s="359">
        <v>157</v>
      </c>
      <c r="F2115" s="359">
        <v>0</v>
      </c>
      <c r="G2115" s="359">
        <v>0</v>
      </c>
      <c r="H2115" s="361">
        <v>0</v>
      </c>
      <c r="I2115" s="361">
        <v>0</v>
      </c>
    </row>
    <row r="2116" spans="1:9">
      <c r="A2116" s="359">
        <v>34013</v>
      </c>
      <c r="B2116" s="359" t="s">
        <v>549</v>
      </c>
      <c r="C2116" s="360">
        <v>340130117004</v>
      </c>
      <c r="D2116" s="359">
        <v>0</v>
      </c>
      <c r="E2116" s="359">
        <v>225</v>
      </c>
      <c r="F2116" s="359">
        <v>0</v>
      </c>
      <c r="G2116" s="359">
        <v>0</v>
      </c>
      <c r="H2116" s="361">
        <v>0</v>
      </c>
      <c r="I2116" s="361">
        <v>0</v>
      </c>
    </row>
    <row r="2117" spans="1:9">
      <c r="A2117" s="359">
        <v>34013</v>
      </c>
      <c r="B2117" s="359" t="s">
        <v>549</v>
      </c>
      <c r="C2117" s="360">
        <v>340130118001</v>
      </c>
      <c r="D2117" s="359">
        <v>0</v>
      </c>
      <c r="E2117" s="359">
        <v>286</v>
      </c>
      <c r="F2117" s="359">
        <v>0</v>
      </c>
      <c r="G2117" s="359">
        <v>0</v>
      </c>
      <c r="H2117" s="361">
        <v>0</v>
      </c>
      <c r="I2117" s="361">
        <v>0</v>
      </c>
    </row>
    <row r="2118" spans="1:9">
      <c r="A2118" s="359">
        <v>34013</v>
      </c>
      <c r="B2118" s="359" t="s">
        <v>549</v>
      </c>
      <c r="C2118" s="360">
        <v>340130118002</v>
      </c>
      <c r="D2118" s="359">
        <v>0</v>
      </c>
      <c r="E2118" s="359">
        <v>226</v>
      </c>
      <c r="F2118" s="359">
        <v>0</v>
      </c>
      <c r="G2118" s="359">
        <v>0</v>
      </c>
      <c r="H2118" s="361">
        <v>0</v>
      </c>
      <c r="I2118" s="361">
        <v>0</v>
      </c>
    </row>
    <row r="2119" spans="1:9">
      <c r="A2119" s="359">
        <v>34013</v>
      </c>
      <c r="B2119" s="359" t="s">
        <v>549</v>
      </c>
      <c r="C2119" s="360">
        <v>340130119001</v>
      </c>
      <c r="D2119" s="359">
        <v>0</v>
      </c>
      <c r="E2119" s="359">
        <v>156</v>
      </c>
      <c r="F2119" s="359">
        <v>0</v>
      </c>
      <c r="G2119" s="359">
        <v>0</v>
      </c>
      <c r="H2119" s="361">
        <v>0</v>
      </c>
      <c r="I2119" s="361">
        <v>0</v>
      </c>
    </row>
    <row r="2120" spans="1:9">
      <c r="A2120" s="359">
        <v>34013</v>
      </c>
      <c r="B2120" s="359" t="s">
        <v>549</v>
      </c>
      <c r="C2120" s="360">
        <v>340130119002</v>
      </c>
      <c r="D2120" s="359">
        <v>0</v>
      </c>
      <c r="E2120" s="359">
        <v>151</v>
      </c>
      <c r="F2120" s="359">
        <v>0</v>
      </c>
      <c r="G2120" s="359">
        <v>0</v>
      </c>
      <c r="H2120" s="361">
        <v>0</v>
      </c>
      <c r="I2120" s="361">
        <v>0</v>
      </c>
    </row>
    <row r="2121" spans="1:9">
      <c r="A2121" s="359">
        <v>34013</v>
      </c>
      <c r="B2121" s="359" t="s">
        <v>549</v>
      </c>
      <c r="C2121" s="360">
        <v>340130120001</v>
      </c>
      <c r="D2121" s="359">
        <v>0</v>
      </c>
      <c r="E2121" s="359">
        <v>171</v>
      </c>
      <c r="F2121" s="359">
        <v>0</v>
      </c>
      <c r="G2121" s="359">
        <v>0</v>
      </c>
      <c r="H2121" s="361">
        <v>0</v>
      </c>
      <c r="I2121" s="361">
        <v>0</v>
      </c>
    </row>
    <row r="2122" spans="1:9">
      <c r="A2122" s="359">
        <v>34013</v>
      </c>
      <c r="B2122" s="359" t="s">
        <v>549</v>
      </c>
      <c r="C2122" s="360">
        <v>340130120002</v>
      </c>
      <c r="D2122" s="359">
        <v>0</v>
      </c>
      <c r="E2122" s="359">
        <v>238</v>
      </c>
      <c r="F2122" s="359">
        <v>0</v>
      </c>
      <c r="G2122" s="359">
        <v>0</v>
      </c>
      <c r="H2122" s="361">
        <v>0</v>
      </c>
      <c r="I2122" s="361">
        <v>0</v>
      </c>
    </row>
    <row r="2123" spans="1:9">
      <c r="A2123" s="359">
        <v>34013</v>
      </c>
      <c r="B2123" s="359" t="s">
        <v>549</v>
      </c>
      <c r="C2123" s="360">
        <v>340130120003</v>
      </c>
      <c r="D2123" s="359">
        <v>0</v>
      </c>
      <c r="E2123" s="359">
        <v>93</v>
      </c>
      <c r="F2123" s="359">
        <v>0</v>
      </c>
      <c r="G2123" s="359">
        <v>0</v>
      </c>
      <c r="H2123" s="361">
        <v>0</v>
      </c>
      <c r="I2123" s="361">
        <v>0</v>
      </c>
    </row>
    <row r="2124" spans="1:9">
      <c r="A2124" s="359">
        <v>34013</v>
      </c>
      <c r="B2124" s="359" t="s">
        <v>549</v>
      </c>
      <c r="C2124" s="360">
        <v>340130120004</v>
      </c>
      <c r="D2124" s="359">
        <v>0</v>
      </c>
      <c r="E2124" s="359">
        <v>57</v>
      </c>
      <c r="F2124" s="359">
        <v>0</v>
      </c>
      <c r="G2124" s="359">
        <v>0</v>
      </c>
      <c r="H2124" s="361">
        <v>0</v>
      </c>
      <c r="I2124" s="361">
        <v>0</v>
      </c>
    </row>
    <row r="2125" spans="1:9">
      <c r="A2125" s="359">
        <v>34013</v>
      </c>
      <c r="B2125" s="359" t="s">
        <v>549</v>
      </c>
      <c r="C2125" s="360">
        <v>340130120005</v>
      </c>
      <c r="D2125" s="359">
        <v>0</v>
      </c>
      <c r="E2125" s="359">
        <v>145</v>
      </c>
      <c r="F2125" s="359">
        <v>0</v>
      </c>
      <c r="G2125" s="359">
        <v>0</v>
      </c>
      <c r="H2125" s="361">
        <v>0</v>
      </c>
      <c r="I2125" s="361">
        <v>0</v>
      </c>
    </row>
    <row r="2126" spans="1:9">
      <c r="A2126" s="359">
        <v>34013</v>
      </c>
      <c r="B2126" s="359" t="s">
        <v>549</v>
      </c>
      <c r="C2126" s="360">
        <v>340130120006</v>
      </c>
      <c r="D2126" s="359">
        <v>0</v>
      </c>
      <c r="E2126" s="359">
        <v>237</v>
      </c>
      <c r="F2126" s="359">
        <v>0</v>
      </c>
      <c r="G2126" s="359">
        <v>0</v>
      </c>
      <c r="H2126" s="361">
        <v>0</v>
      </c>
      <c r="I2126" s="361">
        <v>0</v>
      </c>
    </row>
    <row r="2127" spans="1:9">
      <c r="A2127" s="359">
        <v>34013</v>
      </c>
      <c r="B2127" s="359" t="s">
        <v>549</v>
      </c>
      <c r="C2127" s="360">
        <v>340130121001</v>
      </c>
      <c r="D2127" s="359">
        <v>0</v>
      </c>
      <c r="E2127" s="359">
        <v>243</v>
      </c>
      <c r="F2127" s="359">
        <v>0</v>
      </c>
      <c r="G2127" s="359">
        <v>0</v>
      </c>
      <c r="H2127" s="361">
        <v>0</v>
      </c>
      <c r="I2127" s="361">
        <v>0</v>
      </c>
    </row>
    <row r="2128" spans="1:9">
      <c r="A2128" s="359">
        <v>34013</v>
      </c>
      <c r="B2128" s="359" t="s">
        <v>549</v>
      </c>
      <c r="C2128" s="360">
        <v>340130121002</v>
      </c>
      <c r="D2128" s="359">
        <v>0</v>
      </c>
      <c r="E2128" s="359">
        <v>199</v>
      </c>
      <c r="F2128" s="359">
        <v>0</v>
      </c>
      <c r="G2128" s="359">
        <v>0</v>
      </c>
      <c r="H2128" s="361">
        <v>0</v>
      </c>
      <c r="I2128" s="361">
        <v>0</v>
      </c>
    </row>
    <row r="2129" spans="1:9">
      <c r="A2129" s="359">
        <v>34013</v>
      </c>
      <c r="B2129" s="359" t="s">
        <v>549</v>
      </c>
      <c r="C2129" s="360">
        <v>340130121003</v>
      </c>
      <c r="D2129" s="359">
        <v>0</v>
      </c>
      <c r="E2129" s="359">
        <v>120</v>
      </c>
      <c r="F2129" s="359">
        <v>0</v>
      </c>
      <c r="G2129" s="359">
        <v>0</v>
      </c>
      <c r="H2129" s="361">
        <v>0</v>
      </c>
      <c r="I2129" s="361">
        <v>0</v>
      </c>
    </row>
    <row r="2130" spans="1:9">
      <c r="A2130" s="359">
        <v>34013</v>
      </c>
      <c r="B2130" s="359" t="s">
        <v>549</v>
      </c>
      <c r="C2130" s="360">
        <v>340130122001</v>
      </c>
      <c r="D2130" s="359">
        <v>0</v>
      </c>
      <c r="E2130" s="359">
        <v>207</v>
      </c>
      <c r="F2130" s="359">
        <v>0</v>
      </c>
      <c r="G2130" s="359">
        <v>0</v>
      </c>
      <c r="H2130" s="361">
        <v>0</v>
      </c>
      <c r="I2130" s="361">
        <v>0</v>
      </c>
    </row>
    <row r="2131" spans="1:9">
      <c r="A2131" s="359">
        <v>34013</v>
      </c>
      <c r="B2131" s="359" t="s">
        <v>549</v>
      </c>
      <c r="C2131" s="360">
        <v>340130122002</v>
      </c>
      <c r="D2131" s="359">
        <v>0</v>
      </c>
      <c r="E2131" s="359">
        <v>186</v>
      </c>
      <c r="F2131" s="359">
        <v>0</v>
      </c>
      <c r="G2131" s="359">
        <v>0</v>
      </c>
      <c r="H2131" s="361">
        <v>0</v>
      </c>
      <c r="I2131" s="361">
        <v>0</v>
      </c>
    </row>
    <row r="2132" spans="1:9">
      <c r="A2132" s="359">
        <v>34013</v>
      </c>
      <c r="B2132" s="359" t="s">
        <v>549</v>
      </c>
      <c r="C2132" s="360">
        <v>340130122003</v>
      </c>
      <c r="D2132" s="359">
        <v>0</v>
      </c>
      <c r="E2132" s="359">
        <v>234</v>
      </c>
      <c r="F2132" s="359">
        <v>0</v>
      </c>
      <c r="G2132" s="359">
        <v>0</v>
      </c>
      <c r="H2132" s="361">
        <v>0</v>
      </c>
      <c r="I2132" s="361">
        <v>0</v>
      </c>
    </row>
    <row r="2133" spans="1:9">
      <c r="A2133" s="359">
        <v>34013</v>
      </c>
      <c r="B2133" s="359" t="s">
        <v>549</v>
      </c>
      <c r="C2133" s="360">
        <v>340130122004</v>
      </c>
      <c r="D2133" s="359">
        <v>0</v>
      </c>
      <c r="E2133" s="359">
        <v>134</v>
      </c>
      <c r="F2133" s="359">
        <v>0</v>
      </c>
      <c r="G2133" s="359">
        <v>0</v>
      </c>
      <c r="H2133" s="361">
        <v>0</v>
      </c>
      <c r="I2133" s="361">
        <v>0</v>
      </c>
    </row>
    <row r="2134" spans="1:9">
      <c r="A2134" s="359">
        <v>34013</v>
      </c>
      <c r="B2134" s="359" t="s">
        <v>549</v>
      </c>
      <c r="C2134" s="360">
        <v>340130122005</v>
      </c>
      <c r="D2134" s="359">
        <v>0</v>
      </c>
      <c r="E2134" s="359">
        <v>203</v>
      </c>
      <c r="F2134" s="359">
        <v>0</v>
      </c>
      <c r="G2134" s="359">
        <v>0</v>
      </c>
      <c r="H2134" s="361">
        <v>0</v>
      </c>
      <c r="I2134" s="361">
        <v>0</v>
      </c>
    </row>
    <row r="2135" spans="1:9">
      <c r="A2135" s="359">
        <v>34013</v>
      </c>
      <c r="B2135" s="359" t="s">
        <v>549</v>
      </c>
      <c r="C2135" s="360">
        <v>340130123001</v>
      </c>
      <c r="D2135" s="359">
        <v>0</v>
      </c>
      <c r="E2135" s="359">
        <v>215</v>
      </c>
      <c r="F2135" s="359">
        <v>0</v>
      </c>
      <c r="G2135" s="359">
        <v>0</v>
      </c>
      <c r="H2135" s="361">
        <v>0</v>
      </c>
      <c r="I2135" s="361">
        <v>0</v>
      </c>
    </row>
    <row r="2136" spans="1:9">
      <c r="A2136" s="359">
        <v>34013</v>
      </c>
      <c r="B2136" s="359" t="s">
        <v>549</v>
      </c>
      <c r="C2136" s="360">
        <v>340130123002</v>
      </c>
      <c r="D2136" s="359">
        <v>0</v>
      </c>
      <c r="E2136" s="359">
        <v>261</v>
      </c>
      <c r="F2136" s="359">
        <v>0</v>
      </c>
      <c r="G2136" s="359">
        <v>0</v>
      </c>
      <c r="H2136" s="361">
        <v>0</v>
      </c>
      <c r="I2136" s="361">
        <v>0</v>
      </c>
    </row>
    <row r="2137" spans="1:9">
      <c r="A2137" s="359">
        <v>34013</v>
      </c>
      <c r="B2137" s="359" t="s">
        <v>549</v>
      </c>
      <c r="C2137" s="360">
        <v>340130123003</v>
      </c>
      <c r="D2137" s="359">
        <v>0</v>
      </c>
      <c r="E2137" s="359">
        <v>178</v>
      </c>
      <c r="F2137" s="359">
        <v>0</v>
      </c>
      <c r="G2137" s="359">
        <v>0</v>
      </c>
      <c r="H2137" s="361">
        <v>0</v>
      </c>
      <c r="I2137" s="361">
        <v>0</v>
      </c>
    </row>
    <row r="2138" spans="1:9">
      <c r="A2138" s="359">
        <v>34013</v>
      </c>
      <c r="B2138" s="359" t="s">
        <v>549</v>
      </c>
      <c r="C2138" s="360">
        <v>340130123004</v>
      </c>
      <c r="D2138" s="359">
        <v>0</v>
      </c>
      <c r="E2138" s="359">
        <v>234</v>
      </c>
      <c r="F2138" s="359">
        <v>0</v>
      </c>
      <c r="G2138" s="359">
        <v>0</v>
      </c>
      <c r="H2138" s="361">
        <v>0</v>
      </c>
      <c r="I2138" s="361">
        <v>0</v>
      </c>
    </row>
    <row r="2139" spans="1:9">
      <c r="A2139" s="359">
        <v>34013</v>
      </c>
      <c r="B2139" s="359" t="s">
        <v>549</v>
      </c>
      <c r="C2139" s="360">
        <v>340130124001</v>
      </c>
      <c r="D2139" s="359">
        <v>0</v>
      </c>
      <c r="E2139" s="359">
        <v>179</v>
      </c>
      <c r="F2139" s="359">
        <v>0</v>
      </c>
      <c r="G2139" s="359">
        <v>0</v>
      </c>
      <c r="H2139" s="361">
        <v>0</v>
      </c>
      <c r="I2139" s="361">
        <v>0</v>
      </c>
    </row>
    <row r="2140" spans="1:9">
      <c r="A2140" s="359">
        <v>34013</v>
      </c>
      <c r="B2140" s="359" t="s">
        <v>549</v>
      </c>
      <c r="C2140" s="360">
        <v>340130124002</v>
      </c>
      <c r="D2140" s="359">
        <v>0</v>
      </c>
      <c r="E2140" s="359">
        <v>155</v>
      </c>
      <c r="F2140" s="359">
        <v>0</v>
      </c>
      <c r="G2140" s="359">
        <v>0</v>
      </c>
      <c r="H2140" s="361">
        <v>0</v>
      </c>
      <c r="I2140" s="361">
        <v>0</v>
      </c>
    </row>
    <row r="2141" spans="1:9">
      <c r="A2141" s="359">
        <v>34013</v>
      </c>
      <c r="B2141" s="359" t="s">
        <v>549</v>
      </c>
      <c r="C2141" s="360">
        <v>340130124003</v>
      </c>
      <c r="D2141" s="359">
        <v>0</v>
      </c>
      <c r="E2141" s="359">
        <v>168</v>
      </c>
      <c r="F2141" s="359">
        <v>0</v>
      </c>
      <c r="G2141" s="359">
        <v>0</v>
      </c>
      <c r="H2141" s="361">
        <v>0</v>
      </c>
      <c r="I2141" s="361">
        <v>0</v>
      </c>
    </row>
    <row r="2142" spans="1:9">
      <c r="A2142" s="359">
        <v>34013</v>
      </c>
      <c r="B2142" s="359" t="s">
        <v>549</v>
      </c>
      <c r="C2142" s="360">
        <v>340130124004</v>
      </c>
      <c r="D2142" s="359">
        <v>0</v>
      </c>
      <c r="E2142" s="359">
        <v>116</v>
      </c>
      <c r="F2142" s="359">
        <v>0</v>
      </c>
      <c r="G2142" s="359">
        <v>0</v>
      </c>
      <c r="H2142" s="361">
        <v>0</v>
      </c>
      <c r="I2142" s="361">
        <v>0</v>
      </c>
    </row>
    <row r="2143" spans="1:9">
      <c r="A2143" s="359">
        <v>34013</v>
      </c>
      <c r="B2143" s="359" t="s">
        <v>549</v>
      </c>
      <c r="C2143" s="360">
        <v>340130125001</v>
      </c>
      <c r="D2143" s="359">
        <v>0</v>
      </c>
      <c r="E2143" s="359">
        <v>147</v>
      </c>
      <c r="F2143" s="359">
        <v>0</v>
      </c>
      <c r="G2143" s="359">
        <v>0</v>
      </c>
      <c r="H2143" s="361">
        <v>0</v>
      </c>
      <c r="I2143" s="361">
        <v>0</v>
      </c>
    </row>
    <row r="2144" spans="1:9">
      <c r="A2144" s="359">
        <v>34013</v>
      </c>
      <c r="B2144" s="359" t="s">
        <v>549</v>
      </c>
      <c r="C2144" s="360">
        <v>340130125002</v>
      </c>
      <c r="D2144" s="359">
        <v>0</v>
      </c>
      <c r="E2144" s="359">
        <v>127</v>
      </c>
      <c r="F2144" s="359">
        <v>0</v>
      </c>
      <c r="G2144" s="359">
        <v>0</v>
      </c>
      <c r="H2144" s="361">
        <v>0</v>
      </c>
      <c r="I2144" s="361">
        <v>0</v>
      </c>
    </row>
    <row r="2145" spans="1:9">
      <c r="A2145" s="359">
        <v>34013</v>
      </c>
      <c r="B2145" s="359" t="s">
        <v>549</v>
      </c>
      <c r="C2145" s="360">
        <v>340130125003</v>
      </c>
      <c r="D2145" s="359">
        <v>0</v>
      </c>
      <c r="E2145" s="359">
        <v>178</v>
      </c>
      <c r="F2145" s="359">
        <v>0</v>
      </c>
      <c r="G2145" s="359">
        <v>0</v>
      </c>
      <c r="H2145" s="361">
        <v>0</v>
      </c>
      <c r="I2145" s="361">
        <v>0</v>
      </c>
    </row>
    <row r="2146" spans="1:9">
      <c r="A2146" s="359">
        <v>34013</v>
      </c>
      <c r="B2146" s="359" t="s">
        <v>549</v>
      </c>
      <c r="C2146" s="360">
        <v>340130125004</v>
      </c>
      <c r="D2146" s="359">
        <v>0</v>
      </c>
      <c r="E2146" s="359">
        <v>316</v>
      </c>
      <c r="F2146" s="359">
        <v>0</v>
      </c>
      <c r="G2146" s="359">
        <v>0</v>
      </c>
      <c r="H2146" s="361">
        <v>0</v>
      </c>
      <c r="I2146" s="361">
        <v>0</v>
      </c>
    </row>
    <row r="2147" spans="1:9">
      <c r="A2147" s="359">
        <v>34013</v>
      </c>
      <c r="B2147" s="359" t="s">
        <v>549</v>
      </c>
      <c r="C2147" s="360">
        <v>340130126001</v>
      </c>
      <c r="D2147" s="359">
        <v>0</v>
      </c>
      <c r="E2147" s="359">
        <v>91</v>
      </c>
      <c r="F2147" s="359">
        <v>0</v>
      </c>
      <c r="G2147" s="359">
        <v>0</v>
      </c>
      <c r="H2147" s="361">
        <v>0</v>
      </c>
      <c r="I2147" s="361">
        <v>0</v>
      </c>
    </row>
    <row r="2148" spans="1:9">
      <c r="A2148" s="359">
        <v>34013</v>
      </c>
      <c r="B2148" s="359" t="s">
        <v>549</v>
      </c>
      <c r="C2148" s="360">
        <v>340130126002</v>
      </c>
      <c r="D2148" s="359">
        <v>0</v>
      </c>
      <c r="E2148" s="359">
        <v>146</v>
      </c>
      <c r="F2148" s="359">
        <v>0</v>
      </c>
      <c r="G2148" s="359">
        <v>0</v>
      </c>
      <c r="H2148" s="361">
        <v>0</v>
      </c>
      <c r="I2148" s="361">
        <v>0</v>
      </c>
    </row>
    <row r="2149" spans="1:9">
      <c r="A2149" s="359">
        <v>34013</v>
      </c>
      <c r="B2149" s="359" t="s">
        <v>549</v>
      </c>
      <c r="C2149" s="360">
        <v>340130126003</v>
      </c>
      <c r="D2149" s="359">
        <v>0</v>
      </c>
      <c r="E2149" s="359">
        <v>106</v>
      </c>
      <c r="F2149" s="359">
        <v>0</v>
      </c>
      <c r="G2149" s="359">
        <v>0</v>
      </c>
      <c r="H2149" s="361">
        <v>0</v>
      </c>
      <c r="I2149" s="361">
        <v>0</v>
      </c>
    </row>
    <row r="2150" spans="1:9">
      <c r="A2150" s="359">
        <v>34013</v>
      </c>
      <c r="B2150" s="359" t="s">
        <v>549</v>
      </c>
      <c r="C2150" s="360">
        <v>340130126004</v>
      </c>
      <c r="D2150" s="359">
        <v>0</v>
      </c>
      <c r="E2150" s="359">
        <v>161</v>
      </c>
      <c r="F2150" s="359">
        <v>0</v>
      </c>
      <c r="G2150" s="359">
        <v>0</v>
      </c>
      <c r="H2150" s="361">
        <v>0</v>
      </c>
      <c r="I2150" s="361">
        <v>0</v>
      </c>
    </row>
    <row r="2151" spans="1:9">
      <c r="A2151" s="359">
        <v>34013</v>
      </c>
      <c r="B2151" s="359" t="s">
        <v>549</v>
      </c>
      <c r="C2151" s="360">
        <v>340130127001</v>
      </c>
      <c r="D2151" s="359">
        <v>0</v>
      </c>
      <c r="E2151" s="359">
        <v>287</v>
      </c>
      <c r="F2151" s="359">
        <v>0</v>
      </c>
      <c r="G2151" s="359">
        <v>0</v>
      </c>
      <c r="H2151" s="361">
        <v>0</v>
      </c>
      <c r="I2151" s="361">
        <v>0</v>
      </c>
    </row>
    <row r="2152" spans="1:9">
      <c r="A2152" s="359">
        <v>34013</v>
      </c>
      <c r="B2152" s="359" t="s">
        <v>549</v>
      </c>
      <c r="C2152" s="360">
        <v>340130127002</v>
      </c>
      <c r="D2152" s="359">
        <v>0</v>
      </c>
      <c r="E2152" s="359">
        <v>193</v>
      </c>
      <c r="F2152" s="359">
        <v>0</v>
      </c>
      <c r="G2152" s="359">
        <v>0</v>
      </c>
      <c r="H2152" s="361">
        <v>0</v>
      </c>
      <c r="I2152" s="361">
        <v>0</v>
      </c>
    </row>
    <row r="2153" spans="1:9">
      <c r="A2153" s="359">
        <v>34013</v>
      </c>
      <c r="B2153" s="359" t="s">
        <v>549</v>
      </c>
      <c r="C2153" s="360">
        <v>340130127003</v>
      </c>
      <c r="D2153" s="359">
        <v>0</v>
      </c>
      <c r="E2153" s="359">
        <v>349</v>
      </c>
      <c r="F2153" s="359">
        <v>0</v>
      </c>
      <c r="G2153" s="359">
        <v>0</v>
      </c>
      <c r="H2153" s="361">
        <v>0</v>
      </c>
      <c r="I2153" s="361">
        <v>0</v>
      </c>
    </row>
    <row r="2154" spans="1:9">
      <c r="A2154" s="359">
        <v>34013</v>
      </c>
      <c r="B2154" s="359" t="s">
        <v>549</v>
      </c>
      <c r="C2154" s="360">
        <v>340130128001</v>
      </c>
      <c r="D2154" s="359">
        <v>2</v>
      </c>
      <c r="E2154" s="359">
        <v>218</v>
      </c>
      <c r="F2154" s="359">
        <v>1</v>
      </c>
      <c r="G2154" s="359">
        <v>0</v>
      </c>
      <c r="H2154" s="361">
        <v>8263.2099999999991</v>
      </c>
      <c r="I2154" s="361">
        <v>16526.419999999998</v>
      </c>
    </row>
    <row r="2155" spans="1:9">
      <c r="A2155" s="359">
        <v>34013</v>
      </c>
      <c r="B2155" s="359" t="s">
        <v>549</v>
      </c>
      <c r="C2155" s="360">
        <v>340130128002</v>
      </c>
      <c r="D2155" s="359">
        <v>0</v>
      </c>
      <c r="E2155" s="359">
        <v>155</v>
      </c>
      <c r="F2155" s="359">
        <v>0</v>
      </c>
      <c r="G2155" s="359">
        <v>0</v>
      </c>
      <c r="H2155" s="361">
        <v>0</v>
      </c>
      <c r="I2155" s="361">
        <v>0</v>
      </c>
    </row>
    <row r="2156" spans="1:9">
      <c r="A2156" s="359">
        <v>34013</v>
      </c>
      <c r="B2156" s="359" t="s">
        <v>549</v>
      </c>
      <c r="C2156" s="360">
        <v>340130128003</v>
      </c>
      <c r="D2156" s="359">
        <v>0</v>
      </c>
      <c r="E2156" s="359">
        <v>189</v>
      </c>
      <c r="F2156" s="359">
        <v>0</v>
      </c>
      <c r="G2156" s="359">
        <v>0</v>
      </c>
      <c r="H2156" s="361">
        <v>0</v>
      </c>
      <c r="I2156" s="361">
        <v>0</v>
      </c>
    </row>
    <row r="2157" spans="1:9">
      <c r="A2157" s="359">
        <v>34013</v>
      </c>
      <c r="B2157" s="359" t="s">
        <v>549</v>
      </c>
      <c r="C2157" s="360">
        <v>340130128004</v>
      </c>
      <c r="D2157" s="359">
        <v>0</v>
      </c>
      <c r="E2157" s="359">
        <v>117</v>
      </c>
      <c r="F2157" s="359">
        <v>0</v>
      </c>
      <c r="G2157" s="359">
        <v>0</v>
      </c>
      <c r="H2157" s="361">
        <v>0</v>
      </c>
      <c r="I2157" s="361">
        <v>0</v>
      </c>
    </row>
    <row r="2158" spans="1:9">
      <c r="A2158" s="359">
        <v>34013</v>
      </c>
      <c r="B2158" s="359" t="s">
        <v>549</v>
      </c>
      <c r="C2158" s="360">
        <v>340130129001</v>
      </c>
      <c r="D2158" s="359">
        <v>0</v>
      </c>
      <c r="E2158" s="359">
        <v>295</v>
      </c>
      <c r="F2158" s="359">
        <v>0</v>
      </c>
      <c r="G2158" s="359">
        <v>0</v>
      </c>
      <c r="H2158" s="361">
        <v>0</v>
      </c>
      <c r="I2158" s="361">
        <v>0</v>
      </c>
    </row>
    <row r="2159" spans="1:9">
      <c r="A2159" s="359">
        <v>34013</v>
      </c>
      <c r="B2159" s="359" t="s">
        <v>549</v>
      </c>
      <c r="C2159" s="360">
        <v>340130129002</v>
      </c>
      <c r="D2159" s="359">
        <v>0</v>
      </c>
      <c r="E2159" s="359">
        <v>196</v>
      </c>
      <c r="F2159" s="359">
        <v>0</v>
      </c>
      <c r="G2159" s="359">
        <v>0</v>
      </c>
      <c r="H2159" s="361">
        <v>0</v>
      </c>
      <c r="I2159" s="361">
        <v>0</v>
      </c>
    </row>
    <row r="2160" spans="1:9">
      <c r="A2160" s="359">
        <v>34013</v>
      </c>
      <c r="B2160" s="359" t="s">
        <v>549</v>
      </c>
      <c r="C2160" s="360">
        <v>340130129003</v>
      </c>
      <c r="D2160" s="359">
        <v>0</v>
      </c>
      <c r="E2160" s="359">
        <v>110</v>
      </c>
      <c r="F2160" s="359">
        <v>0</v>
      </c>
      <c r="G2160" s="359">
        <v>0</v>
      </c>
      <c r="H2160" s="361">
        <v>0</v>
      </c>
      <c r="I2160" s="361">
        <v>0</v>
      </c>
    </row>
    <row r="2161" spans="1:9">
      <c r="A2161" s="359">
        <v>34013</v>
      </c>
      <c r="B2161" s="359" t="s">
        <v>549</v>
      </c>
      <c r="C2161" s="360">
        <v>340130130001</v>
      </c>
      <c r="D2161" s="359">
        <v>0</v>
      </c>
      <c r="E2161" s="359">
        <v>9</v>
      </c>
      <c r="F2161" s="359">
        <v>0</v>
      </c>
      <c r="G2161" s="359">
        <v>0</v>
      </c>
      <c r="H2161" s="361">
        <v>0</v>
      </c>
      <c r="I2161" s="361">
        <v>0</v>
      </c>
    </row>
    <row r="2162" spans="1:9">
      <c r="A2162" s="359">
        <v>34013</v>
      </c>
      <c r="B2162" s="359" t="s">
        <v>549</v>
      </c>
      <c r="C2162" s="360">
        <v>340130131001</v>
      </c>
      <c r="D2162" s="359">
        <v>0</v>
      </c>
      <c r="E2162" s="359">
        <v>197</v>
      </c>
      <c r="F2162" s="359">
        <v>0</v>
      </c>
      <c r="G2162" s="359">
        <v>0</v>
      </c>
      <c r="H2162" s="361">
        <v>0</v>
      </c>
      <c r="I2162" s="361">
        <v>0</v>
      </c>
    </row>
    <row r="2163" spans="1:9">
      <c r="A2163" s="359">
        <v>34013</v>
      </c>
      <c r="B2163" s="359" t="s">
        <v>549</v>
      </c>
      <c r="C2163" s="360">
        <v>340130131002</v>
      </c>
      <c r="D2163" s="359">
        <v>0</v>
      </c>
      <c r="E2163" s="359">
        <v>296</v>
      </c>
      <c r="F2163" s="359">
        <v>0</v>
      </c>
      <c r="G2163" s="359">
        <v>0</v>
      </c>
      <c r="H2163" s="361">
        <v>0</v>
      </c>
      <c r="I2163" s="361">
        <v>0</v>
      </c>
    </row>
    <row r="2164" spans="1:9">
      <c r="A2164" s="359">
        <v>34013</v>
      </c>
      <c r="B2164" s="359" t="s">
        <v>549</v>
      </c>
      <c r="C2164" s="360">
        <v>340130132001</v>
      </c>
      <c r="D2164" s="359">
        <v>0</v>
      </c>
      <c r="E2164" s="359">
        <v>160</v>
      </c>
      <c r="F2164" s="359">
        <v>0</v>
      </c>
      <c r="G2164" s="359">
        <v>0</v>
      </c>
      <c r="H2164" s="361">
        <v>0</v>
      </c>
      <c r="I2164" s="361">
        <v>0</v>
      </c>
    </row>
    <row r="2165" spans="1:9">
      <c r="A2165" s="359">
        <v>34013</v>
      </c>
      <c r="B2165" s="359" t="s">
        <v>549</v>
      </c>
      <c r="C2165" s="360">
        <v>340130132002</v>
      </c>
      <c r="D2165" s="359">
        <v>0</v>
      </c>
      <c r="E2165" s="359">
        <v>215</v>
      </c>
      <c r="F2165" s="359">
        <v>0</v>
      </c>
      <c r="G2165" s="359">
        <v>0</v>
      </c>
      <c r="H2165" s="361">
        <v>0</v>
      </c>
      <c r="I2165" s="361">
        <v>0</v>
      </c>
    </row>
    <row r="2166" spans="1:9">
      <c r="A2166" s="359">
        <v>34013</v>
      </c>
      <c r="B2166" s="359" t="s">
        <v>549</v>
      </c>
      <c r="C2166" s="360">
        <v>340130132003</v>
      </c>
      <c r="D2166" s="359">
        <v>0</v>
      </c>
      <c r="E2166" s="359">
        <v>113</v>
      </c>
      <c r="F2166" s="359">
        <v>0</v>
      </c>
      <c r="G2166" s="359">
        <v>0</v>
      </c>
      <c r="H2166" s="361">
        <v>0</v>
      </c>
      <c r="I2166" s="361">
        <v>0</v>
      </c>
    </row>
    <row r="2167" spans="1:9">
      <c r="A2167" s="359">
        <v>34013</v>
      </c>
      <c r="B2167" s="359" t="s">
        <v>549</v>
      </c>
      <c r="C2167" s="360">
        <v>340130133001</v>
      </c>
      <c r="D2167" s="359">
        <v>0</v>
      </c>
      <c r="E2167" s="359">
        <v>108</v>
      </c>
      <c r="F2167" s="359">
        <v>0</v>
      </c>
      <c r="G2167" s="359">
        <v>0</v>
      </c>
      <c r="H2167" s="361">
        <v>0</v>
      </c>
      <c r="I2167" s="361">
        <v>0</v>
      </c>
    </row>
    <row r="2168" spans="1:9">
      <c r="A2168" s="359">
        <v>34013</v>
      </c>
      <c r="B2168" s="359" t="s">
        <v>549</v>
      </c>
      <c r="C2168" s="360">
        <v>340130133002</v>
      </c>
      <c r="D2168" s="359">
        <v>0</v>
      </c>
      <c r="E2168" s="359">
        <v>134</v>
      </c>
      <c r="F2168" s="359">
        <v>0</v>
      </c>
      <c r="G2168" s="359">
        <v>0</v>
      </c>
      <c r="H2168" s="361">
        <v>0</v>
      </c>
      <c r="I2168" s="361">
        <v>0</v>
      </c>
    </row>
    <row r="2169" spans="1:9">
      <c r="A2169" s="359">
        <v>34013</v>
      </c>
      <c r="B2169" s="359" t="s">
        <v>549</v>
      </c>
      <c r="C2169" s="360">
        <v>340130133003</v>
      </c>
      <c r="D2169" s="359">
        <v>0</v>
      </c>
      <c r="E2169" s="359">
        <v>236</v>
      </c>
      <c r="F2169" s="359">
        <v>0</v>
      </c>
      <c r="G2169" s="359">
        <v>0</v>
      </c>
      <c r="H2169" s="361">
        <v>0</v>
      </c>
      <c r="I2169" s="361">
        <v>0</v>
      </c>
    </row>
    <row r="2170" spans="1:9">
      <c r="A2170" s="359">
        <v>34013</v>
      </c>
      <c r="B2170" s="359" t="s">
        <v>549</v>
      </c>
      <c r="C2170" s="360">
        <v>340130133004</v>
      </c>
      <c r="D2170" s="359">
        <v>0</v>
      </c>
      <c r="E2170" s="359">
        <v>163</v>
      </c>
      <c r="F2170" s="359">
        <v>0</v>
      </c>
      <c r="G2170" s="359">
        <v>0</v>
      </c>
      <c r="H2170" s="361">
        <v>0</v>
      </c>
      <c r="I2170" s="361">
        <v>0</v>
      </c>
    </row>
    <row r="2171" spans="1:9">
      <c r="A2171" s="359">
        <v>34013</v>
      </c>
      <c r="B2171" s="359" t="s">
        <v>549</v>
      </c>
      <c r="C2171" s="360">
        <v>340130134001</v>
      </c>
      <c r="D2171" s="359">
        <v>2</v>
      </c>
      <c r="E2171" s="359">
        <v>180</v>
      </c>
      <c r="F2171" s="359">
        <v>1</v>
      </c>
      <c r="G2171" s="359">
        <v>0</v>
      </c>
      <c r="H2171" s="361">
        <v>1000</v>
      </c>
      <c r="I2171" s="361">
        <v>2000</v>
      </c>
    </row>
    <row r="2172" spans="1:9">
      <c r="A2172" s="359">
        <v>34013</v>
      </c>
      <c r="B2172" s="359" t="s">
        <v>549</v>
      </c>
      <c r="C2172" s="360">
        <v>340130134002</v>
      </c>
      <c r="D2172" s="359">
        <v>3</v>
      </c>
      <c r="E2172" s="359">
        <v>346</v>
      </c>
      <c r="F2172" s="359">
        <v>1</v>
      </c>
      <c r="G2172" s="359">
        <v>0</v>
      </c>
      <c r="H2172" s="361">
        <v>990.06</v>
      </c>
      <c r="I2172" s="361">
        <v>2970.18</v>
      </c>
    </row>
    <row r="2173" spans="1:9">
      <c r="A2173" s="359">
        <v>34013</v>
      </c>
      <c r="B2173" s="359" t="s">
        <v>549</v>
      </c>
      <c r="C2173" s="360">
        <v>340130134003</v>
      </c>
      <c r="D2173" s="359">
        <v>0</v>
      </c>
      <c r="E2173" s="359">
        <v>339</v>
      </c>
      <c r="F2173" s="359">
        <v>0</v>
      </c>
      <c r="G2173" s="359">
        <v>0</v>
      </c>
      <c r="H2173" s="361">
        <v>0</v>
      </c>
      <c r="I2173" s="361">
        <v>0</v>
      </c>
    </row>
    <row r="2174" spans="1:9">
      <c r="A2174" s="359">
        <v>34013</v>
      </c>
      <c r="B2174" s="359" t="s">
        <v>549</v>
      </c>
      <c r="C2174" s="360">
        <v>340130134004</v>
      </c>
      <c r="D2174" s="359">
        <v>0</v>
      </c>
      <c r="E2174" s="359">
        <v>329</v>
      </c>
      <c r="F2174" s="359">
        <v>0</v>
      </c>
      <c r="G2174" s="359">
        <v>0</v>
      </c>
      <c r="H2174" s="361">
        <v>0</v>
      </c>
      <c r="I2174" s="361">
        <v>0</v>
      </c>
    </row>
    <row r="2175" spans="1:9">
      <c r="A2175" s="359">
        <v>34013</v>
      </c>
      <c r="B2175" s="359" t="s">
        <v>549</v>
      </c>
      <c r="C2175" s="360">
        <v>340130134005</v>
      </c>
      <c r="D2175" s="359">
        <v>0</v>
      </c>
      <c r="E2175" s="359">
        <v>242</v>
      </c>
      <c r="F2175" s="359">
        <v>0</v>
      </c>
      <c r="G2175" s="359">
        <v>0</v>
      </c>
      <c r="H2175" s="361">
        <v>0</v>
      </c>
      <c r="I2175" s="361">
        <v>0</v>
      </c>
    </row>
    <row r="2176" spans="1:9">
      <c r="A2176" s="359">
        <v>34013</v>
      </c>
      <c r="B2176" s="359" t="s">
        <v>549</v>
      </c>
      <c r="C2176" s="360">
        <v>340130135001</v>
      </c>
      <c r="D2176" s="359">
        <v>0</v>
      </c>
      <c r="E2176" s="359">
        <v>322</v>
      </c>
      <c r="F2176" s="359">
        <v>0</v>
      </c>
      <c r="G2176" s="359">
        <v>0</v>
      </c>
      <c r="H2176" s="361">
        <v>0</v>
      </c>
      <c r="I2176" s="361">
        <v>0</v>
      </c>
    </row>
    <row r="2177" spans="1:9">
      <c r="A2177" s="359">
        <v>34013</v>
      </c>
      <c r="B2177" s="359" t="s">
        <v>549</v>
      </c>
      <c r="C2177" s="360">
        <v>340130135002</v>
      </c>
      <c r="D2177" s="359">
        <v>0</v>
      </c>
      <c r="E2177" s="359">
        <v>270</v>
      </c>
      <c r="F2177" s="359">
        <v>0</v>
      </c>
      <c r="G2177" s="359">
        <v>0</v>
      </c>
      <c r="H2177" s="361">
        <v>0</v>
      </c>
      <c r="I2177" s="361">
        <v>0</v>
      </c>
    </row>
    <row r="2178" spans="1:9">
      <c r="A2178" s="359">
        <v>34013</v>
      </c>
      <c r="B2178" s="359" t="s">
        <v>549</v>
      </c>
      <c r="C2178" s="360">
        <v>340130135003</v>
      </c>
      <c r="D2178" s="359">
        <v>0</v>
      </c>
      <c r="E2178" s="359">
        <v>258</v>
      </c>
      <c r="F2178" s="359">
        <v>0</v>
      </c>
      <c r="G2178" s="359">
        <v>0</v>
      </c>
      <c r="H2178" s="361">
        <v>0</v>
      </c>
      <c r="I2178" s="361">
        <v>0</v>
      </c>
    </row>
    <row r="2179" spans="1:9">
      <c r="A2179" s="359">
        <v>34013</v>
      </c>
      <c r="B2179" s="359" t="s">
        <v>549</v>
      </c>
      <c r="C2179" s="360">
        <v>340130135004</v>
      </c>
      <c r="D2179" s="359">
        <v>0</v>
      </c>
      <c r="E2179" s="359">
        <v>304</v>
      </c>
      <c r="F2179" s="359">
        <v>0</v>
      </c>
      <c r="G2179" s="359">
        <v>0</v>
      </c>
      <c r="H2179" s="361">
        <v>0</v>
      </c>
      <c r="I2179" s="361">
        <v>0</v>
      </c>
    </row>
    <row r="2180" spans="1:9">
      <c r="A2180" s="359">
        <v>34013</v>
      </c>
      <c r="B2180" s="359" t="s">
        <v>549</v>
      </c>
      <c r="C2180" s="360">
        <v>340130135005</v>
      </c>
      <c r="D2180" s="359">
        <v>0</v>
      </c>
      <c r="E2180" s="359">
        <v>259</v>
      </c>
      <c r="F2180" s="359">
        <v>0</v>
      </c>
      <c r="G2180" s="359">
        <v>0</v>
      </c>
      <c r="H2180" s="361">
        <v>0</v>
      </c>
      <c r="I2180" s="361">
        <v>0</v>
      </c>
    </row>
    <row r="2181" spans="1:9">
      <c r="A2181" s="359">
        <v>34013</v>
      </c>
      <c r="B2181" s="359" t="s">
        <v>549</v>
      </c>
      <c r="C2181" s="360">
        <v>340130136001</v>
      </c>
      <c r="D2181" s="359">
        <v>1</v>
      </c>
      <c r="E2181" s="359">
        <v>369</v>
      </c>
      <c r="F2181" s="359">
        <v>0</v>
      </c>
      <c r="G2181" s="359">
        <v>0</v>
      </c>
      <c r="H2181" s="361">
        <v>6931.35</v>
      </c>
      <c r="I2181" s="361">
        <v>6931.35</v>
      </c>
    </row>
    <row r="2182" spans="1:9">
      <c r="A2182" s="359">
        <v>34013</v>
      </c>
      <c r="B2182" s="359" t="s">
        <v>549</v>
      </c>
      <c r="C2182" s="360">
        <v>340130136002</v>
      </c>
      <c r="D2182" s="359">
        <v>1</v>
      </c>
      <c r="E2182" s="359">
        <v>275</v>
      </c>
      <c r="F2182" s="359">
        <v>0</v>
      </c>
      <c r="G2182" s="359">
        <v>0</v>
      </c>
      <c r="H2182" s="361">
        <v>183491.29</v>
      </c>
      <c r="I2182" s="361">
        <v>183491.29</v>
      </c>
    </row>
    <row r="2183" spans="1:9">
      <c r="A2183" s="359">
        <v>34013</v>
      </c>
      <c r="B2183" s="359" t="s">
        <v>549</v>
      </c>
      <c r="C2183" s="360">
        <v>340130136003</v>
      </c>
      <c r="D2183" s="359">
        <v>0</v>
      </c>
      <c r="E2183" s="359">
        <v>187</v>
      </c>
      <c r="F2183" s="359">
        <v>0</v>
      </c>
      <c r="G2183" s="359">
        <v>0</v>
      </c>
      <c r="H2183" s="361">
        <v>0</v>
      </c>
      <c r="I2183" s="361">
        <v>0</v>
      </c>
    </row>
    <row r="2184" spans="1:9">
      <c r="A2184" s="359">
        <v>34013</v>
      </c>
      <c r="B2184" s="359" t="s">
        <v>549</v>
      </c>
      <c r="C2184" s="360">
        <v>340130136004</v>
      </c>
      <c r="D2184" s="359">
        <v>0</v>
      </c>
      <c r="E2184" s="359">
        <v>323</v>
      </c>
      <c r="F2184" s="359">
        <v>0</v>
      </c>
      <c r="G2184" s="359">
        <v>0</v>
      </c>
      <c r="H2184" s="361">
        <v>0</v>
      </c>
      <c r="I2184" s="361">
        <v>0</v>
      </c>
    </row>
    <row r="2185" spans="1:9">
      <c r="A2185" s="359">
        <v>34013</v>
      </c>
      <c r="B2185" s="359" t="s">
        <v>549</v>
      </c>
      <c r="C2185" s="360">
        <v>340130137001</v>
      </c>
      <c r="D2185" s="359">
        <v>0</v>
      </c>
      <c r="E2185" s="359">
        <v>238</v>
      </c>
      <c r="F2185" s="359">
        <v>0</v>
      </c>
      <c r="G2185" s="359">
        <v>0</v>
      </c>
      <c r="H2185" s="361">
        <v>0</v>
      </c>
      <c r="I2185" s="361">
        <v>0</v>
      </c>
    </row>
    <row r="2186" spans="1:9">
      <c r="A2186" s="359">
        <v>34013</v>
      </c>
      <c r="B2186" s="359" t="s">
        <v>549</v>
      </c>
      <c r="C2186" s="360">
        <v>340130137002</v>
      </c>
      <c r="D2186" s="359">
        <v>0</v>
      </c>
      <c r="E2186" s="359">
        <v>269</v>
      </c>
      <c r="F2186" s="359">
        <v>0</v>
      </c>
      <c r="G2186" s="359">
        <v>0</v>
      </c>
      <c r="H2186" s="361">
        <v>0</v>
      </c>
      <c r="I2186" s="361">
        <v>0</v>
      </c>
    </row>
    <row r="2187" spans="1:9">
      <c r="A2187" s="359">
        <v>34013</v>
      </c>
      <c r="B2187" s="359" t="s">
        <v>549</v>
      </c>
      <c r="C2187" s="360">
        <v>340130137003</v>
      </c>
      <c r="D2187" s="359">
        <v>0</v>
      </c>
      <c r="E2187" s="359">
        <v>158</v>
      </c>
      <c r="F2187" s="359">
        <v>0</v>
      </c>
      <c r="G2187" s="359">
        <v>0</v>
      </c>
      <c r="H2187" s="361">
        <v>0</v>
      </c>
      <c r="I2187" s="361">
        <v>0</v>
      </c>
    </row>
    <row r="2188" spans="1:9">
      <c r="A2188" s="359">
        <v>34013</v>
      </c>
      <c r="B2188" s="359" t="s">
        <v>549</v>
      </c>
      <c r="C2188" s="360">
        <v>340130137004</v>
      </c>
      <c r="D2188" s="359">
        <v>0</v>
      </c>
      <c r="E2188" s="359">
        <v>197</v>
      </c>
      <c r="F2188" s="359">
        <v>0</v>
      </c>
      <c r="G2188" s="359">
        <v>0</v>
      </c>
      <c r="H2188" s="361">
        <v>0</v>
      </c>
      <c r="I2188" s="361">
        <v>0</v>
      </c>
    </row>
    <row r="2189" spans="1:9">
      <c r="A2189" s="359">
        <v>34013</v>
      </c>
      <c r="B2189" s="359" t="s">
        <v>549</v>
      </c>
      <c r="C2189" s="360">
        <v>340130137005</v>
      </c>
      <c r="D2189" s="359">
        <v>0</v>
      </c>
      <c r="E2189" s="359">
        <v>161</v>
      </c>
      <c r="F2189" s="359">
        <v>0</v>
      </c>
      <c r="G2189" s="359">
        <v>0</v>
      </c>
      <c r="H2189" s="361">
        <v>0</v>
      </c>
      <c r="I2189" s="361">
        <v>0</v>
      </c>
    </row>
    <row r="2190" spans="1:9">
      <c r="A2190" s="359">
        <v>34013</v>
      </c>
      <c r="B2190" s="359" t="s">
        <v>549</v>
      </c>
      <c r="C2190" s="360">
        <v>340130138001</v>
      </c>
      <c r="D2190" s="359">
        <v>0</v>
      </c>
      <c r="E2190" s="359">
        <v>314</v>
      </c>
      <c r="F2190" s="359">
        <v>0</v>
      </c>
      <c r="G2190" s="359">
        <v>0</v>
      </c>
      <c r="H2190" s="361">
        <v>0</v>
      </c>
      <c r="I2190" s="361">
        <v>0</v>
      </c>
    </row>
    <row r="2191" spans="1:9">
      <c r="A2191" s="359">
        <v>34013</v>
      </c>
      <c r="B2191" s="359" t="s">
        <v>549</v>
      </c>
      <c r="C2191" s="360">
        <v>340130138002</v>
      </c>
      <c r="D2191" s="359">
        <v>0</v>
      </c>
      <c r="E2191" s="359">
        <v>149</v>
      </c>
      <c r="F2191" s="359">
        <v>0</v>
      </c>
      <c r="G2191" s="359">
        <v>0</v>
      </c>
      <c r="H2191" s="361">
        <v>0</v>
      </c>
      <c r="I2191" s="361">
        <v>0</v>
      </c>
    </row>
    <row r="2192" spans="1:9">
      <c r="A2192" s="359">
        <v>34013</v>
      </c>
      <c r="B2192" s="359" t="s">
        <v>549</v>
      </c>
      <c r="C2192" s="360">
        <v>340130138003</v>
      </c>
      <c r="D2192" s="359">
        <v>0</v>
      </c>
      <c r="E2192" s="359">
        <v>359</v>
      </c>
      <c r="F2192" s="359">
        <v>0</v>
      </c>
      <c r="G2192" s="359">
        <v>0</v>
      </c>
      <c r="H2192" s="361">
        <v>0</v>
      </c>
      <c r="I2192" s="361">
        <v>0</v>
      </c>
    </row>
    <row r="2193" spans="1:9">
      <c r="A2193" s="359">
        <v>34013</v>
      </c>
      <c r="B2193" s="359" t="s">
        <v>549</v>
      </c>
      <c r="C2193" s="360">
        <v>340130138004</v>
      </c>
      <c r="D2193" s="359">
        <v>0</v>
      </c>
      <c r="E2193" s="359">
        <v>260</v>
      </c>
      <c r="F2193" s="359">
        <v>0</v>
      </c>
      <c r="G2193" s="359">
        <v>0</v>
      </c>
      <c r="H2193" s="361">
        <v>0</v>
      </c>
      <c r="I2193" s="361">
        <v>0</v>
      </c>
    </row>
    <row r="2194" spans="1:9">
      <c r="A2194" s="359">
        <v>34013</v>
      </c>
      <c r="B2194" s="359" t="s">
        <v>549</v>
      </c>
      <c r="C2194" s="360">
        <v>340130138005</v>
      </c>
      <c r="D2194" s="359">
        <v>0</v>
      </c>
      <c r="E2194" s="359">
        <v>317</v>
      </c>
      <c r="F2194" s="359">
        <v>0</v>
      </c>
      <c r="G2194" s="359">
        <v>0</v>
      </c>
      <c r="H2194" s="361">
        <v>0</v>
      </c>
      <c r="I2194" s="361">
        <v>0</v>
      </c>
    </row>
    <row r="2195" spans="1:9">
      <c r="A2195" s="359">
        <v>34013</v>
      </c>
      <c r="B2195" s="359" t="s">
        <v>549</v>
      </c>
      <c r="C2195" s="360">
        <v>340130139001</v>
      </c>
      <c r="D2195" s="359">
        <v>0</v>
      </c>
      <c r="E2195" s="359">
        <v>376</v>
      </c>
      <c r="F2195" s="359">
        <v>0</v>
      </c>
      <c r="G2195" s="359">
        <v>0</v>
      </c>
      <c r="H2195" s="361">
        <v>0</v>
      </c>
      <c r="I2195" s="361">
        <v>0</v>
      </c>
    </row>
    <row r="2196" spans="1:9">
      <c r="A2196" s="359">
        <v>34013</v>
      </c>
      <c r="B2196" s="359" t="s">
        <v>549</v>
      </c>
      <c r="C2196" s="360">
        <v>340130139002</v>
      </c>
      <c r="D2196" s="359">
        <v>0</v>
      </c>
      <c r="E2196" s="359">
        <v>301</v>
      </c>
      <c r="F2196" s="359">
        <v>0</v>
      </c>
      <c r="G2196" s="359">
        <v>0</v>
      </c>
      <c r="H2196" s="361">
        <v>0</v>
      </c>
      <c r="I2196" s="361">
        <v>0</v>
      </c>
    </row>
    <row r="2197" spans="1:9">
      <c r="A2197" s="359">
        <v>34013</v>
      </c>
      <c r="B2197" s="359" t="s">
        <v>549</v>
      </c>
      <c r="C2197" s="360">
        <v>340130139003</v>
      </c>
      <c r="D2197" s="359">
        <v>0</v>
      </c>
      <c r="E2197" s="359">
        <v>301</v>
      </c>
      <c r="F2197" s="359">
        <v>0</v>
      </c>
      <c r="G2197" s="359">
        <v>0</v>
      </c>
      <c r="H2197" s="361">
        <v>0</v>
      </c>
      <c r="I2197" s="361">
        <v>0</v>
      </c>
    </row>
    <row r="2198" spans="1:9">
      <c r="A2198" s="359">
        <v>34013</v>
      </c>
      <c r="B2198" s="359" t="s">
        <v>549</v>
      </c>
      <c r="C2198" s="360">
        <v>340130139004</v>
      </c>
      <c r="D2198" s="359">
        <v>0</v>
      </c>
      <c r="E2198" s="359">
        <v>262</v>
      </c>
      <c r="F2198" s="359">
        <v>0</v>
      </c>
      <c r="G2198" s="359">
        <v>0</v>
      </c>
      <c r="H2198" s="361">
        <v>0</v>
      </c>
      <c r="I2198" s="361">
        <v>0</v>
      </c>
    </row>
    <row r="2199" spans="1:9">
      <c r="A2199" s="359">
        <v>34013</v>
      </c>
      <c r="B2199" s="359" t="s">
        <v>549</v>
      </c>
      <c r="C2199" s="360">
        <v>340130139005</v>
      </c>
      <c r="D2199" s="359">
        <v>0</v>
      </c>
      <c r="E2199" s="359">
        <v>276</v>
      </c>
      <c r="F2199" s="359">
        <v>0</v>
      </c>
      <c r="G2199" s="359">
        <v>0</v>
      </c>
      <c r="H2199" s="361">
        <v>0</v>
      </c>
      <c r="I2199" s="361">
        <v>0</v>
      </c>
    </row>
    <row r="2200" spans="1:9">
      <c r="A2200" s="359">
        <v>34013</v>
      </c>
      <c r="B2200" s="359" t="s">
        <v>549</v>
      </c>
      <c r="C2200" s="360">
        <v>340130140001</v>
      </c>
      <c r="D2200" s="359">
        <v>0</v>
      </c>
      <c r="E2200" s="359">
        <v>365</v>
      </c>
      <c r="F2200" s="359">
        <v>0</v>
      </c>
      <c r="G2200" s="359">
        <v>0</v>
      </c>
      <c r="H2200" s="361">
        <v>0</v>
      </c>
      <c r="I2200" s="361">
        <v>0</v>
      </c>
    </row>
    <row r="2201" spans="1:9">
      <c r="A2201" s="359">
        <v>34013</v>
      </c>
      <c r="B2201" s="359" t="s">
        <v>549</v>
      </c>
      <c r="C2201" s="360">
        <v>340130140002</v>
      </c>
      <c r="D2201" s="359">
        <v>0</v>
      </c>
      <c r="E2201" s="359">
        <v>165</v>
      </c>
      <c r="F2201" s="359">
        <v>0</v>
      </c>
      <c r="G2201" s="359">
        <v>0</v>
      </c>
      <c r="H2201" s="361">
        <v>0</v>
      </c>
      <c r="I2201" s="361">
        <v>0</v>
      </c>
    </row>
    <row r="2202" spans="1:9">
      <c r="A2202" s="359">
        <v>34013</v>
      </c>
      <c r="B2202" s="359" t="s">
        <v>549</v>
      </c>
      <c r="C2202" s="360">
        <v>340130140003</v>
      </c>
      <c r="D2202" s="359">
        <v>0</v>
      </c>
      <c r="E2202" s="359">
        <v>350</v>
      </c>
      <c r="F2202" s="359">
        <v>0</v>
      </c>
      <c r="G2202" s="359">
        <v>0</v>
      </c>
      <c r="H2202" s="361">
        <v>0</v>
      </c>
      <c r="I2202" s="361">
        <v>0</v>
      </c>
    </row>
    <row r="2203" spans="1:9">
      <c r="A2203" s="359">
        <v>34013</v>
      </c>
      <c r="B2203" s="359" t="s">
        <v>549</v>
      </c>
      <c r="C2203" s="360">
        <v>340130140004</v>
      </c>
      <c r="D2203" s="359">
        <v>0</v>
      </c>
      <c r="E2203" s="359">
        <v>163</v>
      </c>
      <c r="F2203" s="359">
        <v>0</v>
      </c>
      <c r="G2203" s="359">
        <v>0</v>
      </c>
      <c r="H2203" s="361">
        <v>0</v>
      </c>
      <c r="I2203" s="361">
        <v>0</v>
      </c>
    </row>
    <row r="2204" spans="1:9">
      <c r="A2204" s="359">
        <v>34013</v>
      </c>
      <c r="B2204" s="359" t="s">
        <v>549</v>
      </c>
      <c r="C2204" s="360">
        <v>340130141001</v>
      </c>
      <c r="D2204" s="359">
        <v>0</v>
      </c>
      <c r="E2204" s="359">
        <v>399</v>
      </c>
      <c r="F2204" s="359">
        <v>0</v>
      </c>
      <c r="G2204" s="359">
        <v>0</v>
      </c>
      <c r="H2204" s="361">
        <v>0</v>
      </c>
      <c r="I2204" s="361">
        <v>0</v>
      </c>
    </row>
    <row r="2205" spans="1:9">
      <c r="A2205" s="359">
        <v>34013</v>
      </c>
      <c r="B2205" s="359" t="s">
        <v>549</v>
      </c>
      <c r="C2205" s="360">
        <v>340130141002</v>
      </c>
      <c r="D2205" s="359">
        <v>0</v>
      </c>
      <c r="E2205" s="359">
        <v>272</v>
      </c>
      <c r="F2205" s="359">
        <v>0</v>
      </c>
      <c r="G2205" s="359">
        <v>0</v>
      </c>
      <c r="H2205" s="361">
        <v>0</v>
      </c>
      <c r="I2205" s="361">
        <v>0</v>
      </c>
    </row>
    <row r="2206" spans="1:9">
      <c r="A2206" s="359">
        <v>34013</v>
      </c>
      <c r="B2206" s="359" t="s">
        <v>549</v>
      </c>
      <c r="C2206" s="360">
        <v>340130141003</v>
      </c>
      <c r="D2206" s="359">
        <v>0</v>
      </c>
      <c r="E2206" s="359">
        <v>343</v>
      </c>
      <c r="F2206" s="359">
        <v>0</v>
      </c>
      <c r="G2206" s="359">
        <v>0</v>
      </c>
      <c r="H2206" s="361">
        <v>0</v>
      </c>
      <c r="I2206" s="361">
        <v>0</v>
      </c>
    </row>
    <row r="2207" spans="1:9">
      <c r="A2207" s="359">
        <v>34013</v>
      </c>
      <c r="B2207" s="359" t="s">
        <v>549</v>
      </c>
      <c r="C2207" s="360">
        <v>340130142001</v>
      </c>
      <c r="D2207" s="359">
        <v>0</v>
      </c>
      <c r="E2207" s="359">
        <v>174</v>
      </c>
      <c r="F2207" s="359">
        <v>0</v>
      </c>
      <c r="G2207" s="359">
        <v>0</v>
      </c>
      <c r="H2207" s="361">
        <v>0</v>
      </c>
      <c r="I2207" s="361">
        <v>0</v>
      </c>
    </row>
    <row r="2208" spans="1:9">
      <c r="A2208" s="359">
        <v>34013</v>
      </c>
      <c r="B2208" s="359" t="s">
        <v>549</v>
      </c>
      <c r="C2208" s="360">
        <v>340130142002</v>
      </c>
      <c r="D2208" s="359">
        <v>0</v>
      </c>
      <c r="E2208" s="359">
        <v>222</v>
      </c>
      <c r="F2208" s="359">
        <v>0</v>
      </c>
      <c r="G2208" s="359">
        <v>0</v>
      </c>
      <c r="H2208" s="361">
        <v>0</v>
      </c>
      <c r="I2208" s="361">
        <v>0</v>
      </c>
    </row>
    <row r="2209" spans="1:9">
      <c r="A2209" s="359">
        <v>34013</v>
      </c>
      <c r="B2209" s="359" t="s">
        <v>549</v>
      </c>
      <c r="C2209" s="360">
        <v>340130142003</v>
      </c>
      <c r="D2209" s="359">
        <v>0</v>
      </c>
      <c r="E2209" s="359">
        <v>322</v>
      </c>
      <c r="F2209" s="359">
        <v>0</v>
      </c>
      <c r="G2209" s="359">
        <v>0</v>
      </c>
      <c r="H2209" s="361">
        <v>0</v>
      </c>
      <c r="I2209" s="361">
        <v>0</v>
      </c>
    </row>
    <row r="2210" spans="1:9">
      <c r="A2210" s="359">
        <v>34013</v>
      </c>
      <c r="B2210" s="359" t="s">
        <v>549</v>
      </c>
      <c r="C2210" s="360">
        <v>340130142004</v>
      </c>
      <c r="D2210" s="359">
        <v>0</v>
      </c>
      <c r="E2210" s="359">
        <v>368</v>
      </c>
      <c r="F2210" s="359">
        <v>0</v>
      </c>
      <c r="G2210" s="359">
        <v>0</v>
      </c>
      <c r="H2210" s="361">
        <v>0</v>
      </c>
      <c r="I2210" s="361">
        <v>0</v>
      </c>
    </row>
    <row r="2211" spans="1:9">
      <c r="A2211" s="359">
        <v>34013</v>
      </c>
      <c r="B2211" s="359" t="s">
        <v>549</v>
      </c>
      <c r="C2211" s="360">
        <v>340130143001</v>
      </c>
      <c r="D2211" s="359">
        <v>0</v>
      </c>
      <c r="E2211" s="359">
        <v>421</v>
      </c>
      <c r="F2211" s="359">
        <v>0</v>
      </c>
      <c r="G2211" s="359">
        <v>0</v>
      </c>
      <c r="H2211" s="361">
        <v>0</v>
      </c>
      <c r="I2211" s="361">
        <v>0</v>
      </c>
    </row>
    <row r="2212" spans="1:9">
      <c r="A2212" s="359">
        <v>34013</v>
      </c>
      <c r="B2212" s="359" t="s">
        <v>549</v>
      </c>
      <c r="C2212" s="360">
        <v>340130143002</v>
      </c>
      <c r="D2212" s="359">
        <v>0</v>
      </c>
      <c r="E2212" s="359">
        <v>259</v>
      </c>
      <c r="F2212" s="359">
        <v>0</v>
      </c>
      <c r="G2212" s="359">
        <v>0</v>
      </c>
      <c r="H2212" s="361">
        <v>0</v>
      </c>
      <c r="I2212" s="361">
        <v>0</v>
      </c>
    </row>
    <row r="2213" spans="1:9">
      <c r="A2213" s="359">
        <v>34013</v>
      </c>
      <c r="B2213" s="359" t="s">
        <v>549</v>
      </c>
      <c r="C2213" s="360">
        <v>340130143003</v>
      </c>
      <c r="D2213" s="359">
        <v>0</v>
      </c>
      <c r="E2213" s="359">
        <v>171</v>
      </c>
      <c r="F2213" s="359">
        <v>0</v>
      </c>
      <c r="G2213" s="359">
        <v>0</v>
      </c>
      <c r="H2213" s="361">
        <v>0</v>
      </c>
      <c r="I2213" s="361">
        <v>0</v>
      </c>
    </row>
    <row r="2214" spans="1:9">
      <c r="A2214" s="359">
        <v>34013</v>
      </c>
      <c r="B2214" s="359" t="s">
        <v>549</v>
      </c>
      <c r="C2214" s="360">
        <v>340130143004</v>
      </c>
      <c r="D2214" s="359">
        <v>0</v>
      </c>
      <c r="E2214" s="359">
        <v>227</v>
      </c>
      <c r="F2214" s="359">
        <v>0</v>
      </c>
      <c r="G2214" s="359">
        <v>0</v>
      </c>
      <c r="H2214" s="361">
        <v>0</v>
      </c>
      <c r="I2214" s="361">
        <v>0</v>
      </c>
    </row>
    <row r="2215" spans="1:9">
      <c r="A2215" s="359">
        <v>34013</v>
      </c>
      <c r="B2215" s="359" t="s">
        <v>549</v>
      </c>
      <c r="C2215" s="360">
        <v>340130143005</v>
      </c>
      <c r="D2215" s="359">
        <v>0</v>
      </c>
      <c r="E2215" s="359">
        <v>189</v>
      </c>
      <c r="F2215" s="359">
        <v>0</v>
      </c>
      <c r="G2215" s="359">
        <v>0</v>
      </c>
      <c r="H2215" s="361">
        <v>0</v>
      </c>
      <c r="I2215" s="361">
        <v>0</v>
      </c>
    </row>
    <row r="2216" spans="1:9">
      <c r="A2216" s="359">
        <v>34013</v>
      </c>
      <c r="B2216" s="359" t="s">
        <v>549</v>
      </c>
      <c r="C2216" s="360">
        <v>340130144001</v>
      </c>
      <c r="D2216" s="359">
        <v>3</v>
      </c>
      <c r="E2216" s="359">
        <v>368</v>
      </c>
      <c r="F2216" s="359">
        <v>1</v>
      </c>
      <c r="G2216" s="359">
        <v>0</v>
      </c>
      <c r="H2216" s="361">
        <v>7867.63</v>
      </c>
      <c r="I2216" s="361">
        <v>23602.89</v>
      </c>
    </row>
    <row r="2217" spans="1:9">
      <c r="A2217" s="359">
        <v>34013</v>
      </c>
      <c r="B2217" s="359" t="s">
        <v>549</v>
      </c>
      <c r="C2217" s="360">
        <v>340130144002</v>
      </c>
      <c r="D2217" s="359">
        <v>0</v>
      </c>
      <c r="E2217" s="359">
        <v>151</v>
      </c>
      <c r="F2217" s="359">
        <v>0</v>
      </c>
      <c r="G2217" s="359">
        <v>0</v>
      </c>
      <c r="H2217" s="361">
        <v>0</v>
      </c>
      <c r="I2217" s="361">
        <v>0</v>
      </c>
    </row>
    <row r="2218" spans="1:9">
      <c r="A2218" s="359">
        <v>34013</v>
      </c>
      <c r="B2218" s="359" t="s">
        <v>549</v>
      </c>
      <c r="C2218" s="360">
        <v>340130144003</v>
      </c>
      <c r="D2218" s="359">
        <v>0</v>
      </c>
      <c r="E2218" s="359">
        <v>321</v>
      </c>
      <c r="F2218" s="359">
        <v>0</v>
      </c>
      <c r="G2218" s="359">
        <v>0</v>
      </c>
      <c r="H2218" s="361">
        <v>0</v>
      </c>
      <c r="I2218" s="361">
        <v>0</v>
      </c>
    </row>
    <row r="2219" spans="1:9">
      <c r="A2219" s="359">
        <v>34013</v>
      </c>
      <c r="B2219" s="359" t="s">
        <v>549</v>
      </c>
      <c r="C2219" s="360">
        <v>340130145001</v>
      </c>
      <c r="D2219" s="359">
        <v>0</v>
      </c>
      <c r="E2219" s="359">
        <v>281</v>
      </c>
      <c r="F2219" s="359">
        <v>0</v>
      </c>
      <c r="G2219" s="359">
        <v>0</v>
      </c>
      <c r="H2219" s="361">
        <v>0</v>
      </c>
      <c r="I2219" s="361">
        <v>0</v>
      </c>
    </row>
    <row r="2220" spans="1:9">
      <c r="A2220" s="359">
        <v>34013</v>
      </c>
      <c r="B2220" s="359" t="s">
        <v>549</v>
      </c>
      <c r="C2220" s="360">
        <v>340130145002</v>
      </c>
      <c r="D2220" s="359">
        <v>0</v>
      </c>
      <c r="E2220" s="359">
        <v>129</v>
      </c>
      <c r="F2220" s="359">
        <v>0</v>
      </c>
      <c r="G2220" s="359">
        <v>0</v>
      </c>
      <c r="H2220" s="361">
        <v>0</v>
      </c>
      <c r="I2220" s="361">
        <v>0</v>
      </c>
    </row>
    <row r="2221" spans="1:9">
      <c r="A2221" s="359">
        <v>34013</v>
      </c>
      <c r="B2221" s="359" t="s">
        <v>549</v>
      </c>
      <c r="C2221" s="360">
        <v>340130145003</v>
      </c>
      <c r="D2221" s="359">
        <v>0</v>
      </c>
      <c r="E2221" s="359">
        <v>163</v>
      </c>
      <c r="F2221" s="359">
        <v>0</v>
      </c>
      <c r="G2221" s="359">
        <v>0</v>
      </c>
      <c r="H2221" s="361">
        <v>0</v>
      </c>
      <c r="I2221" s="361">
        <v>0</v>
      </c>
    </row>
    <row r="2222" spans="1:9">
      <c r="A2222" s="359">
        <v>34013</v>
      </c>
      <c r="B2222" s="359" t="s">
        <v>549</v>
      </c>
      <c r="C2222" s="360">
        <v>340130145004</v>
      </c>
      <c r="D2222" s="359">
        <v>0</v>
      </c>
      <c r="E2222" s="359">
        <v>131</v>
      </c>
      <c r="F2222" s="359">
        <v>0</v>
      </c>
      <c r="G2222" s="359">
        <v>0</v>
      </c>
      <c r="H2222" s="361">
        <v>0</v>
      </c>
      <c r="I2222" s="361">
        <v>0</v>
      </c>
    </row>
    <row r="2223" spans="1:9">
      <c r="A2223" s="359">
        <v>34013</v>
      </c>
      <c r="B2223" s="359" t="s">
        <v>549</v>
      </c>
      <c r="C2223" s="360">
        <v>340130146001</v>
      </c>
      <c r="D2223" s="359">
        <v>0</v>
      </c>
      <c r="E2223" s="359">
        <v>216</v>
      </c>
      <c r="F2223" s="359">
        <v>0</v>
      </c>
      <c r="G2223" s="359">
        <v>0</v>
      </c>
      <c r="H2223" s="361">
        <v>0</v>
      </c>
      <c r="I2223" s="361">
        <v>0</v>
      </c>
    </row>
    <row r="2224" spans="1:9">
      <c r="A2224" s="359">
        <v>34013</v>
      </c>
      <c r="B2224" s="359" t="s">
        <v>549</v>
      </c>
      <c r="C2224" s="360">
        <v>340130146002</v>
      </c>
      <c r="D2224" s="359">
        <v>0</v>
      </c>
      <c r="E2224" s="359">
        <v>160</v>
      </c>
      <c r="F2224" s="359">
        <v>0</v>
      </c>
      <c r="G2224" s="359">
        <v>0</v>
      </c>
      <c r="H2224" s="361">
        <v>0</v>
      </c>
      <c r="I2224" s="361">
        <v>0</v>
      </c>
    </row>
    <row r="2225" spans="1:9">
      <c r="A2225" s="359">
        <v>34013</v>
      </c>
      <c r="B2225" s="359" t="s">
        <v>549</v>
      </c>
      <c r="C2225" s="360">
        <v>340130146003</v>
      </c>
      <c r="D2225" s="359">
        <v>0</v>
      </c>
      <c r="E2225" s="359">
        <v>226</v>
      </c>
      <c r="F2225" s="359">
        <v>0</v>
      </c>
      <c r="G2225" s="359">
        <v>0</v>
      </c>
      <c r="H2225" s="361">
        <v>0</v>
      </c>
      <c r="I2225" s="361">
        <v>0</v>
      </c>
    </row>
    <row r="2226" spans="1:9">
      <c r="A2226" s="359">
        <v>34013</v>
      </c>
      <c r="B2226" s="359" t="s">
        <v>549</v>
      </c>
      <c r="C2226" s="360">
        <v>340130146004</v>
      </c>
      <c r="D2226" s="359">
        <v>0</v>
      </c>
      <c r="E2226" s="359">
        <v>323</v>
      </c>
      <c r="F2226" s="359">
        <v>0</v>
      </c>
      <c r="G2226" s="359">
        <v>0</v>
      </c>
      <c r="H2226" s="361">
        <v>0</v>
      </c>
      <c r="I2226" s="361">
        <v>0</v>
      </c>
    </row>
    <row r="2227" spans="1:9">
      <c r="A2227" s="359">
        <v>34013</v>
      </c>
      <c r="B2227" s="359" t="s">
        <v>549</v>
      </c>
      <c r="C2227" s="360">
        <v>340130147001</v>
      </c>
      <c r="D2227" s="359">
        <v>0</v>
      </c>
      <c r="E2227" s="359">
        <v>294</v>
      </c>
      <c r="F2227" s="359">
        <v>0</v>
      </c>
      <c r="G2227" s="359">
        <v>0</v>
      </c>
      <c r="H2227" s="361">
        <v>0</v>
      </c>
      <c r="I2227" s="361">
        <v>0</v>
      </c>
    </row>
    <row r="2228" spans="1:9">
      <c r="A2228" s="359">
        <v>34013</v>
      </c>
      <c r="B2228" s="359" t="s">
        <v>549</v>
      </c>
      <c r="C2228" s="360">
        <v>340130147002</v>
      </c>
      <c r="D2228" s="359">
        <v>0</v>
      </c>
      <c r="E2228" s="359">
        <v>127</v>
      </c>
      <c r="F2228" s="359">
        <v>0</v>
      </c>
      <c r="G2228" s="359">
        <v>0</v>
      </c>
      <c r="H2228" s="361">
        <v>0</v>
      </c>
      <c r="I2228" s="361">
        <v>0</v>
      </c>
    </row>
    <row r="2229" spans="1:9">
      <c r="A2229" s="359">
        <v>34013</v>
      </c>
      <c r="B2229" s="359" t="s">
        <v>549</v>
      </c>
      <c r="C2229" s="360">
        <v>340130147003</v>
      </c>
      <c r="D2229" s="359">
        <v>0</v>
      </c>
      <c r="E2229" s="359">
        <v>355</v>
      </c>
      <c r="F2229" s="359">
        <v>0</v>
      </c>
      <c r="G2229" s="359">
        <v>0</v>
      </c>
      <c r="H2229" s="361">
        <v>0</v>
      </c>
      <c r="I2229" s="361">
        <v>0</v>
      </c>
    </row>
    <row r="2230" spans="1:9">
      <c r="A2230" s="359">
        <v>34013</v>
      </c>
      <c r="B2230" s="359" t="s">
        <v>549</v>
      </c>
      <c r="C2230" s="360">
        <v>340130147004</v>
      </c>
      <c r="D2230" s="359">
        <v>0</v>
      </c>
      <c r="E2230" s="359">
        <v>141</v>
      </c>
      <c r="F2230" s="359">
        <v>0</v>
      </c>
      <c r="G2230" s="359">
        <v>0</v>
      </c>
      <c r="H2230" s="361">
        <v>0</v>
      </c>
      <c r="I2230" s="361">
        <v>0</v>
      </c>
    </row>
    <row r="2231" spans="1:9">
      <c r="A2231" s="359">
        <v>34013</v>
      </c>
      <c r="B2231" s="359" t="s">
        <v>549</v>
      </c>
      <c r="C2231" s="360">
        <v>340130147005</v>
      </c>
      <c r="D2231" s="359">
        <v>0</v>
      </c>
      <c r="E2231" s="359">
        <v>234</v>
      </c>
      <c r="F2231" s="359">
        <v>0</v>
      </c>
      <c r="G2231" s="359">
        <v>0</v>
      </c>
      <c r="H2231" s="361">
        <v>0</v>
      </c>
      <c r="I2231" s="361">
        <v>0</v>
      </c>
    </row>
    <row r="2232" spans="1:9">
      <c r="A2232" s="359">
        <v>34013</v>
      </c>
      <c r="B2232" s="359" t="s">
        <v>549</v>
      </c>
      <c r="C2232" s="360">
        <v>340130148001</v>
      </c>
      <c r="D2232" s="359">
        <v>1</v>
      </c>
      <c r="E2232" s="359">
        <v>253</v>
      </c>
      <c r="F2232" s="359">
        <v>0</v>
      </c>
      <c r="G2232" s="359">
        <v>0</v>
      </c>
      <c r="H2232" s="361">
        <v>1000</v>
      </c>
      <c r="I2232" s="361">
        <v>1000</v>
      </c>
    </row>
    <row r="2233" spans="1:9">
      <c r="A2233" s="359">
        <v>34013</v>
      </c>
      <c r="B2233" s="359" t="s">
        <v>549</v>
      </c>
      <c r="C2233" s="360">
        <v>340130148002</v>
      </c>
      <c r="D2233" s="359">
        <v>0</v>
      </c>
      <c r="E2233" s="359">
        <v>228</v>
      </c>
      <c r="F2233" s="359">
        <v>0</v>
      </c>
      <c r="G2233" s="359">
        <v>0</v>
      </c>
      <c r="H2233" s="361">
        <v>0</v>
      </c>
      <c r="I2233" s="361">
        <v>0</v>
      </c>
    </row>
    <row r="2234" spans="1:9">
      <c r="A2234" s="359">
        <v>34013</v>
      </c>
      <c r="B2234" s="359" t="s">
        <v>549</v>
      </c>
      <c r="C2234" s="360">
        <v>340130148003</v>
      </c>
      <c r="D2234" s="359">
        <v>1</v>
      </c>
      <c r="E2234" s="359">
        <v>253</v>
      </c>
      <c r="F2234" s="359">
        <v>0</v>
      </c>
      <c r="G2234" s="359">
        <v>0</v>
      </c>
      <c r="H2234" s="361">
        <v>6939.48</v>
      </c>
      <c r="I2234" s="361">
        <v>6939.48</v>
      </c>
    </row>
    <row r="2235" spans="1:9">
      <c r="A2235" s="359">
        <v>34013</v>
      </c>
      <c r="B2235" s="359" t="s">
        <v>549</v>
      </c>
      <c r="C2235" s="360">
        <v>340130148004</v>
      </c>
      <c r="D2235" s="359">
        <v>0</v>
      </c>
      <c r="E2235" s="359">
        <v>485</v>
      </c>
      <c r="F2235" s="359">
        <v>0</v>
      </c>
      <c r="G2235" s="359">
        <v>0</v>
      </c>
      <c r="H2235" s="361">
        <v>0</v>
      </c>
      <c r="I2235" s="361">
        <v>0</v>
      </c>
    </row>
    <row r="2236" spans="1:9">
      <c r="A2236" s="359">
        <v>34013</v>
      </c>
      <c r="B2236" s="359" t="s">
        <v>549</v>
      </c>
      <c r="C2236" s="360">
        <v>340130149001</v>
      </c>
      <c r="D2236" s="359">
        <v>0</v>
      </c>
      <c r="E2236" s="359">
        <v>394</v>
      </c>
      <c r="F2236" s="359">
        <v>0</v>
      </c>
      <c r="G2236" s="359">
        <v>0</v>
      </c>
      <c r="H2236" s="361">
        <v>0</v>
      </c>
      <c r="I2236" s="361">
        <v>0</v>
      </c>
    </row>
    <row r="2237" spans="1:9">
      <c r="A2237" s="359">
        <v>34013</v>
      </c>
      <c r="B2237" s="359" t="s">
        <v>549</v>
      </c>
      <c r="C2237" s="360">
        <v>340130149002</v>
      </c>
      <c r="D2237" s="359">
        <v>0</v>
      </c>
      <c r="E2237" s="359">
        <v>360</v>
      </c>
      <c r="F2237" s="359">
        <v>0</v>
      </c>
      <c r="G2237" s="359">
        <v>0</v>
      </c>
      <c r="H2237" s="361">
        <v>0</v>
      </c>
      <c r="I2237" s="361">
        <v>0</v>
      </c>
    </row>
    <row r="2238" spans="1:9">
      <c r="A2238" s="359">
        <v>34013</v>
      </c>
      <c r="B2238" s="359" t="s">
        <v>549</v>
      </c>
      <c r="C2238" s="360">
        <v>340130149003</v>
      </c>
      <c r="D2238" s="359">
        <v>0</v>
      </c>
      <c r="E2238" s="359">
        <v>342</v>
      </c>
      <c r="F2238" s="359">
        <v>0</v>
      </c>
      <c r="G2238" s="359">
        <v>0</v>
      </c>
      <c r="H2238" s="361">
        <v>0</v>
      </c>
      <c r="I2238" s="361">
        <v>0</v>
      </c>
    </row>
    <row r="2239" spans="1:9">
      <c r="A2239" s="359">
        <v>34013</v>
      </c>
      <c r="B2239" s="359" t="s">
        <v>549</v>
      </c>
      <c r="C2239" s="360">
        <v>340130149004</v>
      </c>
      <c r="D2239" s="359">
        <v>0</v>
      </c>
      <c r="E2239" s="359">
        <v>310</v>
      </c>
      <c r="F2239" s="359">
        <v>0</v>
      </c>
      <c r="G2239" s="359">
        <v>0</v>
      </c>
      <c r="H2239" s="361">
        <v>0</v>
      </c>
      <c r="I2239" s="361">
        <v>0</v>
      </c>
    </row>
    <row r="2240" spans="1:9">
      <c r="A2240" s="359">
        <v>34013</v>
      </c>
      <c r="B2240" s="359" t="s">
        <v>549</v>
      </c>
      <c r="C2240" s="360">
        <v>340130149005</v>
      </c>
      <c r="D2240" s="359">
        <v>0</v>
      </c>
      <c r="E2240" s="359">
        <v>251</v>
      </c>
      <c r="F2240" s="359">
        <v>0</v>
      </c>
      <c r="G2240" s="359">
        <v>0</v>
      </c>
      <c r="H2240" s="361">
        <v>0</v>
      </c>
      <c r="I2240" s="361">
        <v>0</v>
      </c>
    </row>
    <row r="2241" spans="1:9">
      <c r="A2241" s="359">
        <v>34013</v>
      </c>
      <c r="B2241" s="359" t="s">
        <v>549</v>
      </c>
      <c r="C2241" s="360">
        <v>340130150001</v>
      </c>
      <c r="D2241" s="359">
        <v>0</v>
      </c>
      <c r="E2241" s="359">
        <v>306</v>
      </c>
      <c r="F2241" s="359">
        <v>0</v>
      </c>
      <c r="G2241" s="359">
        <v>0</v>
      </c>
      <c r="H2241" s="361">
        <v>0</v>
      </c>
      <c r="I2241" s="361">
        <v>0</v>
      </c>
    </row>
    <row r="2242" spans="1:9">
      <c r="A2242" s="359">
        <v>34013</v>
      </c>
      <c r="B2242" s="359" t="s">
        <v>549</v>
      </c>
      <c r="C2242" s="360">
        <v>340130150002</v>
      </c>
      <c r="D2242" s="359">
        <v>0</v>
      </c>
      <c r="E2242" s="359">
        <v>355</v>
      </c>
      <c r="F2242" s="359">
        <v>0</v>
      </c>
      <c r="G2242" s="359">
        <v>0</v>
      </c>
      <c r="H2242" s="361">
        <v>0</v>
      </c>
      <c r="I2242" s="361">
        <v>0</v>
      </c>
    </row>
    <row r="2243" spans="1:9">
      <c r="A2243" s="359">
        <v>34013</v>
      </c>
      <c r="B2243" s="359" t="s">
        <v>549</v>
      </c>
      <c r="C2243" s="360">
        <v>340130150003</v>
      </c>
      <c r="D2243" s="359">
        <v>0</v>
      </c>
      <c r="E2243" s="359">
        <v>272</v>
      </c>
      <c r="F2243" s="359">
        <v>0</v>
      </c>
      <c r="G2243" s="359">
        <v>0</v>
      </c>
      <c r="H2243" s="361">
        <v>0</v>
      </c>
      <c r="I2243" s="361">
        <v>0</v>
      </c>
    </row>
    <row r="2244" spans="1:9">
      <c r="A2244" s="359">
        <v>34013</v>
      </c>
      <c r="B2244" s="359" t="s">
        <v>549</v>
      </c>
      <c r="C2244" s="360">
        <v>340130151001</v>
      </c>
      <c r="D2244" s="359">
        <v>0</v>
      </c>
      <c r="E2244" s="359">
        <v>463</v>
      </c>
      <c r="F2244" s="359">
        <v>0</v>
      </c>
      <c r="G2244" s="359">
        <v>0</v>
      </c>
      <c r="H2244" s="361">
        <v>0</v>
      </c>
      <c r="I2244" s="361">
        <v>0</v>
      </c>
    </row>
    <row r="2245" spans="1:9">
      <c r="A2245" s="359">
        <v>34013</v>
      </c>
      <c r="B2245" s="359" t="s">
        <v>549</v>
      </c>
      <c r="C2245" s="360">
        <v>340130151002</v>
      </c>
      <c r="D2245" s="359">
        <v>0</v>
      </c>
      <c r="E2245" s="359">
        <v>276</v>
      </c>
      <c r="F2245" s="359">
        <v>0</v>
      </c>
      <c r="G2245" s="359">
        <v>0</v>
      </c>
      <c r="H2245" s="361">
        <v>0</v>
      </c>
      <c r="I2245" s="361">
        <v>0</v>
      </c>
    </row>
    <row r="2246" spans="1:9">
      <c r="A2246" s="359">
        <v>34013</v>
      </c>
      <c r="B2246" s="359" t="s">
        <v>549</v>
      </c>
      <c r="C2246" s="360">
        <v>340130151003</v>
      </c>
      <c r="D2246" s="359">
        <v>0</v>
      </c>
      <c r="E2246" s="359">
        <v>239</v>
      </c>
      <c r="F2246" s="359">
        <v>0</v>
      </c>
      <c r="G2246" s="359">
        <v>0</v>
      </c>
      <c r="H2246" s="361">
        <v>0</v>
      </c>
      <c r="I2246" s="361">
        <v>0</v>
      </c>
    </row>
    <row r="2247" spans="1:9">
      <c r="A2247" s="359">
        <v>34013</v>
      </c>
      <c r="B2247" s="359" t="s">
        <v>549</v>
      </c>
      <c r="C2247" s="360">
        <v>340130151004</v>
      </c>
      <c r="D2247" s="359">
        <v>0</v>
      </c>
      <c r="E2247" s="359">
        <v>354</v>
      </c>
      <c r="F2247" s="359">
        <v>0</v>
      </c>
      <c r="G2247" s="359">
        <v>0</v>
      </c>
      <c r="H2247" s="361">
        <v>0</v>
      </c>
      <c r="I2247" s="361">
        <v>0</v>
      </c>
    </row>
    <row r="2248" spans="1:9">
      <c r="A2248" s="359">
        <v>34013</v>
      </c>
      <c r="B2248" s="359" t="s">
        <v>549</v>
      </c>
      <c r="C2248" s="360">
        <v>340130152001</v>
      </c>
      <c r="D2248" s="359">
        <v>0</v>
      </c>
      <c r="E2248" s="359">
        <v>232</v>
      </c>
      <c r="F2248" s="359">
        <v>0</v>
      </c>
      <c r="G2248" s="359">
        <v>0</v>
      </c>
      <c r="H2248" s="361">
        <v>0</v>
      </c>
      <c r="I2248" s="361">
        <v>0</v>
      </c>
    </row>
    <row r="2249" spans="1:9">
      <c r="A2249" s="359">
        <v>34013</v>
      </c>
      <c r="B2249" s="359" t="s">
        <v>549</v>
      </c>
      <c r="C2249" s="360">
        <v>340130152002</v>
      </c>
      <c r="D2249" s="359">
        <v>0</v>
      </c>
      <c r="E2249" s="359">
        <v>210</v>
      </c>
      <c r="F2249" s="359">
        <v>0</v>
      </c>
      <c r="G2249" s="359">
        <v>0</v>
      </c>
      <c r="H2249" s="361">
        <v>0</v>
      </c>
      <c r="I2249" s="361">
        <v>0</v>
      </c>
    </row>
    <row r="2250" spans="1:9">
      <c r="A2250" s="359">
        <v>34013</v>
      </c>
      <c r="B2250" s="359" t="s">
        <v>549</v>
      </c>
      <c r="C2250" s="360">
        <v>340130152003</v>
      </c>
      <c r="D2250" s="359">
        <v>1</v>
      </c>
      <c r="E2250" s="359">
        <v>187</v>
      </c>
      <c r="F2250" s="359">
        <v>1</v>
      </c>
      <c r="G2250" s="359">
        <v>0</v>
      </c>
      <c r="H2250" s="361">
        <v>3315.86</v>
      </c>
      <c r="I2250" s="361">
        <v>3315.86</v>
      </c>
    </row>
    <row r="2251" spans="1:9">
      <c r="A2251" s="359">
        <v>34013</v>
      </c>
      <c r="B2251" s="359" t="s">
        <v>549</v>
      </c>
      <c r="C2251" s="360">
        <v>340130152004</v>
      </c>
      <c r="D2251" s="359">
        <v>0</v>
      </c>
      <c r="E2251" s="359">
        <v>217</v>
      </c>
      <c r="F2251" s="359">
        <v>0</v>
      </c>
      <c r="G2251" s="359">
        <v>0</v>
      </c>
      <c r="H2251" s="361">
        <v>0</v>
      </c>
      <c r="I2251" s="361">
        <v>0</v>
      </c>
    </row>
    <row r="2252" spans="1:9">
      <c r="A2252" s="359">
        <v>34013</v>
      </c>
      <c r="B2252" s="359" t="s">
        <v>549</v>
      </c>
      <c r="C2252" s="360">
        <v>340130153001</v>
      </c>
      <c r="D2252" s="359">
        <v>1</v>
      </c>
      <c r="E2252" s="359">
        <v>217</v>
      </c>
      <c r="F2252" s="359">
        <v>0</v>
      </c>
      <c r="G2252" s="359">
        <v>0</v>
      </c>
      <c r="H2252" s="361">
        <v>564.66999999999996</v>
      </c>
      <c r="I2252" s="361">
        <v>564.66999999999996</v>
      </c>
    </row>
    <row r="2253" spans="1:9">
      <c r="A2253" s="359">
        <v>34013</v>
      </c>
      <c r="B2253" s="359" t="s">
        <v>549</v>
      </c>
      <c r="C2253" s="360">
        <v>340130153002</v>
      </c>
      <c r="D2253" s="359">
        <v>0</v>
      </c>
      <c r="E2253" s="359">
        <v>228</v>
      </c>
      <c r="F2253" s="359">
        <v>0</v>
      </c>
      <c r="G2253" s="359">
        <v>0</v>
      </c>
      <c r="H2253" s="361">
        <v>0</v>
      </c>
      <c r="I2253" s="361">
        <v>0</v>
      </c>
    </row>
    <row r="2254" spans="1:9">
      <c r="A2254" s="359">
        <v>34013</v>
      </c>
      <c r="B2254" s="359" t="s">
        <v>549</v>
      </c>
      <c r="C2254" s="360">
        <v>340130154001</v>
      </c>
      <c r="D2254" s="359">
        <v>0</v>
      </c>
      <c r="E2254" s="359">
        <v>302</v>
      </c>
      <c r="F2254" s="359">
        <v>0</v>
      </c>
      <c r="G2254" s="359">
        <v>0</v>
      </c>
      <c r="H2254" s="361">
        <v>0</v>
      </c>
      <c r="I2254" s="361">
        <v>0</v>
      </c>
    </row>
    <row r="2255" spans="1:9">
      <c r="A2255" s="359">
        <v>34013</v>
      </c>
      <c r="B2255" s="359" t="s">
        <v>549</v>
      </c>
      <c r="C2255" s="360">
        <v>340130154002</v>
      </c>
      <c r="D2255" s="359">
        <v>0</v>
      </c>
      <c r="E2255" s="359">
        <v>327</v>
      </c>
      <c r="F2255" s="359">
        <v>0</v>
      </c>
      <c r="G2255" s="359">
        <v>0</v>
      </c>
      <c r="H2255" s="361">
        <v>0</v>
      </c>
      <c r="I2255" s="361">
        <v>0</v>
      </c>
    </row>
    <row r="2256" spans="1:9">
      <c r="A2256" s="359">
        <v>34013</v>
      </c>
      <c r="B2256" s="359" t="s">
        <v>549</v>
      </c>
      <c r="C2256" s="360">
        <v>340130154003</v>
      </c>
      <c r="D2256" s="359">
        <v>0</v>
      </c>
      <c r="E2256" s="359">
        <v>154</v>
      </c>
      <c r="F2256" s="359">
        <v>0</v>
      </c>
      <c r="G2256" s="359">
        <v>0</v>
      </c>
      <c r="H2256" s="361">
        <v>0</v>
      </c>
      <c r="I2256" s="361">
        <v>0</v>
      </c>
    </row>
    <row r="2257" spans="1:9">
      <c r="A2257" s="359">
        <v>34013</v>
      </c>
      <c r="B2257" s="359" t="s">
        <v>549</v>
      </c>
      <c r="C2257" s="360">
        <v>340130154004</v>
      </c>
      <c r="D2257" s="359">
        <v>0</v>
      </c>
      <c r="E2257" s="359">
        <v>177</v>
      </c>
      <c r="F2257" s="359">
        <v>0</v>
      </c>
      <c r="G2257" s="359">
        <v>0</v>
      </c>
      <c r="H2257" s="361">
        <v>0</v>
      </c>
      <c r="I2257" s="361">
        <v>0</v>
      </c>
    </row>
    <row r="2258" spans="1:9">
      <c r="A2258" s="359">
        <v>34013</v>
      </c>
      <c r="B2258" s="359" t="s">
        <v>549</v>
      </c>
      <c r="C2258" s="360">
        <v>340130155001</v>
      </c>
      <c r="D2258" s="359">
        <v>0</v>
      </c>
      <c r="E2258" s="359">
        <v>192</v>
      </c>
      <c r="F2258" s="359">
        <v>0</v>
      </c>
      <c r="G2258" s="359">
        <v>0</v>
      </c>
      <c r="H2258" s="361">
        <v>0</v>
      </c>
      <c r="I2258" s="361">
        <v>0</v>
      </c>
    </row>
    <row r="2259" spans="1:9">
      <c r="A2259" s="359">
        <v>34013</v>
      </c>
      <c r="B2259" s="359" t="s">
        <v>549</v>
      </c>
      <c r="C2259" s="360">
        <v>340130155002</v>
      </c>
      <c r="D2259" s="359">
        <v>0</v>
      </c>
      <c r="E2259" s="359">
        <v>237</v>
      </c>
      <c r="F2259" s="359">
        <v>0</v>
      </c>
      <c r="G2259" s="359">
        <v>0</v>
      </c>
      <c r="H2259" s="361">
        <v>0</v>
      </c>
      <c r="I2259" s="361">
        <v>0</v>
      </c>
    </row>
    <row r="2260" spans="1:9">
      <c r="A2260" s="359">
        <v>34013</v>
      </c>
      <c r="B2260" s="359" t="s">
        <v>549</v>
      </c>
      <c r="C2260" s="360">
        <v>340130155003</v>
      </c>
      <c r="D2260" s="359">
        <v>0</v>
      </c>
      <c r="E2260" s="359">
        <v>281</v>
      </c>
      <c r="F2260" s="359">
        <v>0</v>
      </c>
      <c r="G2260" s="359">
        <v>0</v>
      </c>
      <c r="H2260" s="361">
        <v>0</v>
      </c>
      <c r="I2260" s="361">
        <v>0</v>
      </c>
    </row>
    <row r="2261" spans="1:9">
      <c r="A2261" s="359">
        <v>34013</v>
      </c>
      <c r="B2261" s="359" t="s">
        <v>549</v>
      </c>
      <c r="C2261" s="360">
        <v>340130155004</v>
      </c>
      <c r="D2261" s="359">
        <v>0</v>
      </c>
      <c r="E2261" s="359">
        <v>244</v>
      </c>
      <c r="F2261" s="359">
        <v>0</v>
      </c>
      <c r="G2261" s="359">
        <v>0</v>
      </c>
      <c r="H2261" s="361">
        <v>0</v>
      </c>
      <c r="I2261" s="361">
        <v>0</v>
      </c>
    </row>
    <row r="2262" spans="1:9">
      <c r="A2262" s="359">
        <v>34013</v>
      </c>
      <c r="B2262" s="359" t="s">
        <v>549</v>
      </c>
      <c r="C2262" s="360">
        <v>340130156001</v>
      </c>
      <c r="D2262" s="359">
        <v>0</v>
      </c>
      <c r="E2262" s="359">
        <v>139</v>
      </c>
      <c r="F2262" s="359">
        <v>0</v>
      </c>
      <c r="G2262" s="359">
        <v>0</v>
      </c>
      <c r="H2262" s="361">
        <v>0</v>
      </c>
      <c r="I2262" s="361">
        <v>0</v>
      </c>
    </row>
    <row r="2263" spans="1:9">
      <c r="A2263" s="359">
        <v>34013</v>
      </c>
      <c r="B2263" s="359" t="s">
        <v>549</v>
      </c>
      <c r="C2263" s="360">
        <v>340130156002</v>
      </c>
      <c r="D2263" s="359">
        <v>0</v>
      </c>
      <c r="E2263" s="359">
        <v>224</v>
      </c>
      <c r="F2263" s="359">
        <v>0</v>
      </c>
      <c r="G2263" s="359">
        <v>0</v>
      </c>
      <c r="H2263" s="361">
        <v>0</v>
      </c>
      <c r="I2263" s="361">
        <v>0</v>
      </c>
    </row>
    <row r="2264" spans="1:9">
      <c r="A2264" s="359">
        <v>34013</v>
      </c>
      <c r="B2264" s="359" t="s">
        <v>549</v>
      </c>
      <c r="C2264" s="360">
        <v>340130156003</v>
      </c>
      <c r="D2264" s="359">
        <v>0</v>
      </c>
      <c r="E2264" s="359">
        <v>149</v>
      </c>
      <c r="F2264" s="359">
        <v>0</v>
      </c>
      <c r="G2264" s="359">
        <v>0</v>
      </c>
      <c r="H2264" s="361">
        <v>0</v>
      </c>
      <c r="I2264" s="361">
        <v>0</v>
      </c>
    </row>
    <row r="2265" spans="1:9">
      <c r="A2265" s="359">
        <v>34013</v>
      </c>
      <c r="B2265" s="359" t="s">
        <v>549</v>
      </c>
      <c r="C2265" s="360">
        <v>340130156004</v>
      </c>
      <c r="D2265" s="359">
        <v>0</v>
      </c>
      <c r="E2265" s="359">
        <v>353</v>
      </c>
      <c r="F2265" s="359">
        <v>0</v>
      </c>
      <c r="G2265" s="359">
        <v>0</v>
      </c>
      <c r="H2265" s="361">
        <v>0</v>
      </c>
      <c r="I2265" s="361">
        <v>0</v>
      </c>
    </row>
    <row r="2266" spans="1:9">
      <c r="A2266" s="359">
        <v>34013</v>
      </c>
      <c r="B2266" s="359" t="s">
        <v>549</v>
      </c>
      <c r="C2266" s="360">
        <v>340130157001</v>
      </c>
      <c r="D2266" s="359">
        <v>0</v>
      </c>
      <c r="E2266" s="359">
        <v>293</v>
      </c>
      <c r="F2266" s="359">
        <v>0</v>
      </c>
      <c r="G2266" s="359">
        <v>0</v>
      </c>
      <c r="H2266" s="361">
        <v>0</v>
      </c>
      <c r="I2266" s="361">
        <v>0</v>
      </c>
    </row>
    <row r="2267" spans="1:9">
      <c r="A2267" s="359">
        <v>34013</v>
      </c>
      <c r="B2267" s="359" t="s">
        <v>549</v>
      </c>
      <c r="C2267" s="360">
        <v>340130157002</v>
      </c>
      <c r="D2267" s="359">
        <v>0</v>
      </c>
      <c r="E2267" s="359">
        <v>127</v>
      </c>
      <c r="F2267" s="359">
        <v>0</v>
      </c>
      <c r="G2267" s="359">
        <v>0</v>
      </c>
      <c r="H2267" s="361">
        <v>0</v>
      </c>
      <c r="I2267" s="361">
        <v>0</v>
      </c>
    </row>
    <row r="2268" spans="1:9">
      <c r="A2268" s="359">
        <v>34013</v>
      </c>
      <c r="B2268" s="359" t="s">
        <v>549</v>
      </c>
      <c r="C2268" s="360">
        <v>340130158001</v>
      </c>
      <c r="D2268" s="359">
        <v>0</v>
      </c>
      <c r="E2268" s="359">
        <v>206</v>
      </c>
      <c r="F2268" s="359">
        <v>0</v>
      </c>
      <c r="G2268" s="359">
        <v>0</v>
      </c>
      <c r="H2268" s="361">
        <v>0</v>
      </c>
      <c r="I2268" s="361">
        <v>0</v>
      </c>
    </row>
    <row r="2269" spans="1:9">
      <c r="A2269" s="359">
        <v>34013</v>
      </c>
      <c r="B2269" s="359" t="s">
        <v>549</v>
      </c>
      <c r="C2269" s="360">
        <v>340130158002</v>
      </c>
      <c r="D2269" s="359">
        <v>0</v>
      </c>
      <c r="E2269" s="359">
        <v>277</v>
      </c>
      <c r="F2269" s="359">
        <v>0</v>
      </c>
      <c r="G2269" s="359">
        <v>0</v>
      </c>
      <c r="H2269" s="361">
        <v>0</v>
      </c>
      <c r="I2269" s="361">
        <v>0</v>
      </c>
    </row>
    <row r="2270" spans="1:9">
      <c r="A2270" s="359">
        <v>34013</v>
      </c>
      <c r="B2270" s="359" t="s">
        <v>549</v>
      </c>
      <c r="C2270" s="360">
        <v>340130158003</v>
      </c>
      <c r="D2270" s="359">
        <v>0</v>
      </c>
      <c r="E2270" s="359">
        <v>331</v>
      </c>
      <c r="F2270" s="359">
        <v>0</v>
      </c>
      <c r="G2270" s="359">
        <v>0</v>
      </c>
      <c r="H2270" s="361">
        <v>0</v>
      </c>
      <c r="I2270" s="361">
        <v>0</v>
      </c>
    </row>
    <row r="2271" spans="1:9">
      <c r="A2271" s="359">
        <v>34013</v>
      </c>
      <c r="B2271" s="359" t="s">
        <v>549</v>
      </c>
      <c r="C2271" s="360">
        <v>340130159001</v>
      </c>
      <c r="D2271" s="359">
        <v>1</v>
      </c>
      <c r="E2271" s="359">
        <v>182</v>
      </c>
      <c r="F2271" s="359">
        <v>1</v>
      </c>
      <c r="G2271" s="359">
        <v>0</v>
      </c>
      <c r="H2271" s="361">
        <v>1000</v>
      </c>
      <c r="I2271" s="361">
        <v>1000</v>
      </c>
    </row>
    <row r="2272" spans="1:9">
      <c r="A2272" s="359">
        <v>34013</v>
      </c>
      <c r="B2272" s="359" t="s">
        <v>549</v>
      </c>
      <c r="C2272" s="360">
        <v>340130159002</v>
      </c>
      <c r="D2272" s="359">
        <v>0</v>
      </c>
      <c r="E2272" s="359">
        <v>325</v>
      </c>
      <c r="F2272" s="359">
        <v>0</v>
      </c>
      <c r="G2272" s="359">
        <v>0</v>
      </c>
      <c r="H2272" s="361">
        <v>0</v>
      </c>
      <c r="I2272" s="361">
        <v>0</v>
      </c>
    </row>
    <row r="2273" spans="1:9">
      <c r="A2273" s="359">
        <v>34013</v>
      </c>
      <c r="B2273" s="359" t="s">
        <v>549</v>
      </c>
      <c r="C2273" s="360">
        <v>340130159003</v>
      </c>
      <c r="D2273" s="359">
        <v>0</v>
      </c>
      <c r="E2273" s="359">
        <v>366</v>
      </c>
      <c r="F2273" s="359">
        <v>0</v>
      </c>
      <c r="G2273" s="359">
        <v>0</v>
      </c>
      <c r="H2273" s="361">
        <v>0</v>
      </c>
      <c r="I2273" s="361">
        <v>0</v>
      </c>
    </row>
    <row r="2274" spans="1:9">
      <c r="A2274" s="359">
        <v>34013</v>
      </c>
      <c r="B2274" s="359" t="s">
        <v>549</v>
      </c>
      <c r="C2274" s="360">
        <v>340130159004</v>
      </c>
      <c r="D2274" s="359">
        <v>0</v>
      </c>
      <c r="E2274" s="359">
        <v>286</v>
      </c>
      <c r="F2274" s="359">
        <v>0</v>
      </c>
      <c r="G2274" s="359">
        <v>0</v>
      </c>
      <c r="H2274" s="361">
        <v>0</v>
      </c>
      <c r="I2274" s="361">
        <v>0</v>
      </c>
    </row>
    <row r="2275" spans="1:9">
      <c r="A2275" s="359">
        <v>34013</v>
      </c>
      <c r="B2275" s="359" t="s">
        <v>549</v>
      </c>
      <c r="C2275" s="360">
        <v>340130160001</v>
      </c>
      <c r="D2275" s="359">
        <v>0</v>
      </c>
      <c r="E2275" s="359">
        <v>387</v>
      </c>
      <c r="F2275" s="359">
        <v>0</v>
      </c>
      <c r="G2275" s="359">
        <v>0</v>
      </c>
      <c r="H2275" s="361">
        <v>0</v>
      </c>
      <c r="I2275" s="361">
        <v>0</v>
      </c>
    </row>
    <row r="2276" spans="1:9">
      <c r="A2276" s="359">
        <v>34013</v>
      </c>
      <c r="B2276" s="359" t="s">
        <v>549</v>
      </c>
      <c r="C2276" s="360">
        <v>340130160002</v>
      </c>
      <c r="D2276" s="359">
        <v>0</v>
      </c>
      <c r="E2276" s="359">
        <v>264</v>
      </c>
      <c r="F2276" s="359">
        <v>0</v>
      </c>
      <c r="G2276" s="359">
        <v>0</v>
      </c>
      <c r="H2276" s="361">
        <v>0</v>
      </c>
      <c r="I2276" s="361">
        <v>0</v>
      </c>
    </row>
    <row r="2277" spans="1:9">
      <c r="A2277" s="359">
        <v>34013</v>
      </c>
      <c r="B2277" s="359" t="s">
        <v>549</v>
      </c>
      <c r="C2277" s="360">
        <v>340130160003</v>
      </c>
      <c r="D2277" s="359">
        <v>0</v>
      </c>
      <c r="E2277" s="359">
        <v>262</v>
      </c>
      <c r="F2277" s="359">
        <v>0</v>
      </c>
      <c r="G2277" s="359">
        <v>0</v>
      </c>
      <c r="H2277" s="361">
        <v>0</v>
      </c>
      <c r="I2277" s="361">
        <v>0</v>
      </c>
    </row>
    <row r="2278" spans="1:9">
      <c r="A2278" s="359">
        <v>34013</v>
      </c>
      <c r="B2278" s="359" t="s">
        <v>549</v>
      </c>
      <c r="C2278" s="360">
        <v>340130160004</v>
      </c>
      <c r="D2278" s="359">
        <v>0</v>
      </c>
      <c r="E2278" s="359">
        <v>230</v>
      </c>
      <c r="F2278" s="359">
        <v>0</v>
      </c>
      <c r="G2278" s="359">
        <v>0</v>
      </c>
      <c r="H2278" s="361">
        <v>0</v>
      </c>
      <c r="I2278" s="361">
        <v>0</v>
      </c>
    </row>
    <row r="2279" spans="1:9">
      <c r="A2279" s="359">
        <v>34013</v>
      </c>
      <c r="B2279" s="359" t="s">
        <v>549</v>
      </c>
      <c r="C2279" s="360">
        <v>340130160005</v>
      </c>
      <c r="D2279" s="359">
        <v>0</v>
      </c>
      <c r="E2279" s="359">
        <v>210</v>
      </c>
      <c r="F2279" s="359">
        <v>0</v>
      </c>
      <c r="G2279" s="359">
        <v>0</v>
      </c>
      <c r="H2279" s="361">
        <v>0</v>
      </c>
      <c r="I2279" s="361">
        <v>0</v>
      </c>
    </row>
    <row r="2280" spans="1:9">
      <c r="A2280" s="359">
        <v>34013</v>
      </c>
      <c r="B2280" s="359" t="s">
        <v>549</v>
      </c>
      <c r="C2280" s="360">
        <v>340130160006</v>
      </c>
      <c r="D2280" s="359">
        <v>0</v>
      </c>
      <c r="E2280" s="359">
        <v>373</v>
      </c>
      <c r="F2280" s="359">
        <v>0</v>
      </c>
      <c r="G2280" s="359">
        <v>0</v>
      </c>
      <c r="H2280" s="361">
        <v>0</v>
      </c>
      <c r="I2280" s="361">
        <v>0</v>
      </c>
    </row>
    <row r="2281" spans="1:9">
      <c r="A2281" s="359">
        <v>34013</v>
      </c>
      <c r="B2281" s="359" t="s">
        <v>549</v>
      </c>
      <c r="C2281" s="360">
        <v>340130160007</v>
      </c>
      <c r="D2281" s="359">
        <v>0</v>
      </c>
      <c r="E2281" s="359">
        <v>521</v>
      </c>
      <c r="F2281" s="359">
        <v>0</v>
      </c>
      <c r="G2281" s="359">
        <v>0</v>
      </c>
      <c r="H2281" s="361">
        <v>0</v>
      </c>
      <c r="I2281" s="361">
        <v>0</v>
      </c>
    </row>
    <row r="2282" spans="1:9">
      <c r="A2282" s="359">
        <v>34013</v>
      </c>
      <c r="B2282" s="359" t="s">
        <v>549</v>
      </c>
      <c r="C2282" s="360">
        <v>340130161001</v>
      </c>
      <c r="D2282" s="359">
        <v>0</v>
      </c>
      <c r="E2282" s="359">
        <v>322</v>
      </c>
      <c r="F2282" s="359">
        <v>0</v>
      </c>
      <c r="G2282" s="359">
        <v>0</v>
      </c>
      <c r="H2282" s="361">
        <v>0</v>
      </c>
      <c r="I2282" s="361">
        <v>0</v>
      </c>
    </row>
    <row r="2283" spans="1:9">
      <c r="A2283" s="359">
        <v>34013</v>
      </c>
      <c r="B2283" s="359" t="s">
        <v>549</v>
      </c>
      <c r="C2283" s="360">
        <v>340130161002</v>
      </c>
      <c r="D2283" s="359">
        <v>0</v>
      </c>
      <c r="E2283" s="359">
        <v>267</v>
      </c>
      <c r="F2283" s="359">
        <v>0</v>
      </c>
      <c r="G2283" s="359">
        <v>0</v>
      </c>
      <c r="H2283" s="361">
        <v>0</v>
      </c>
      <c r="I2283" s="361">
        <v>0</v>
      </c>
    </row>
    <row r="2284" spans="1:9">
      <c r="A2284" s="359">
        <v>34013</v>
      </c>
      <c r="B2284" s="359" t="s">
        <v>549</v>
      </c>
      <c r="C2284" s="360">
        <v>340130161003</v>
      </c>
      <c r="D2284" s="359">
        <v>0</v>
      </c>
      <c r="E2284" s="359">
        <v>257</v>
      </c>
      <c r="F2284" s="359">
        <v>0</v>
      </c>
      <c r="G2284" s="359">
        <v>0</v>
      </c>
      <c r="H2284" s="361">
        <v>0</v>
      </c>
      <c r="I2284" s="361">
        <v>0</v>
      </c>
    </row>
    <row r="2285" spans="1:9">
      <c r="A2285" s="359">
        <v>34013</v>
      </c>
      <c r="B2285" s="359" t="s">
        <v>549</v>
      </c>
      <c r="C2285" s="360">
        <v>340130161004</v>
      </c>
      <c r="D2285" s="359">
        <v>0</v>
      </c>
      <c r="E2285" s="359">
        <v>209</v>
      </c>
      <c r="F2285" s="359">
        <v>0</v>
      </c>
      <c r="G2285" s="359">
        <v>0</v>
      </c>
      <c r="H2285" s="361">
        <v>0</v>
      </c>
      <c r="I2285" s="361">
        <v>0</v>
      </c>
    </row>
    <row r="2286" spans="1:9">
      <c r="A2286" s="359">
        <v>34013</v>
      </c>
      <c r="B2286" s="359" t="s">
        <v>549</v>
      </c>
      <c r="C2286" s="360">
        <v>340130162001</v>
      </c>
      <c r="D2286" s="359">
        <v>0</v>
      </c>
      <c r="E2286" s="359">
        <v>428</v>
      </c>
      <c r="F2286" s="359">
        <v>0</v>
      </c>
      <c r="G2286" s="359">
        <v>0</v>
      </c>
      <c r="H2286" s="361">
        <v>0</v>
      </c>
      <c r="I2286" s="361">
        <v>0</v>
      </c>
    </row>
    <row r="2287" spans="1:9">
      <c r="A2287" s="359">
        <v>34013</v>
      </c>
      <c r="B2287" s="359" t="s">
        <v>549</v>
      </c>
      <c r="C2287" s="360">
        <v>340130162002</v>
      </c>
      <c r="D2287" s="359">
        <v>0</v>
      </c>
      <c r="E2287" s="359">
        <v>269</v>
      </c>
      <c r="F2287" s="359">
        <v>0</v>
      </c>
      <c r="G2287" s="359">
        <v>0</v>
      </c>
      <c r="H2287" s="361">
        <v>0</v>
      </c>
      <c r="I2287" s="361">
        <v>0</v>
      </c>
    </row>
    <row r="2288" spans="1:9">
      <c r="A2288" s="359">
        <v>34013</v>
      </c>
      <c r="B2288" s="359" t="s">
        <v>549</v>
      </c>
      <c r="C2288" s="360">
        <v>340130162003</v>
      </c>
      <c r="D2288" s="359">
        <v>0</v>
      </c>
      <c r="E2288" s="359">
        <v>247</v>
      </c>
      <c r="F2288" s="359">
        <v>0</v>
      </c>
      <c r="G2288" s="359">
        <v>0</v>
      </c>
      <c r="H2288" s="361">
        <v>0</v>
      </c>
      <c r="I2288" s="361">
        <v>0</v>
      </c>
    </row>
    <row r="2289" spans="1:9">
      <c r="A2289" s="359">
        <v>34013</v>
      </c>
      <c r="B2289" s="359" t="s">
        <v>549</v>
      </c>
      <c r="C2289" s="360">
        <v>340130162004</v>
      </c>
      <c r="D2289" s="359">
        <v>0</v>
      </c>
      <c r="E2289" s="359">
        <v>227</v>
      </c>
      <c r="F2289" s="359">
        <v>0</v>
      </c>
      <c r="G2289" s="359">
        <v>0</v>
      </c>
      <c r="H2289" s="361">
        <v>0</v>
      </c>
      <c r="I2289" s="361">
        <v>0</v>
      </c>
    </row>
    <row r="2290" spans="1:9">
      <c r="A2290" s="359">
        <v>34013</v>
      </c>
      <c r="B2290" s="359" t="s">
        <v>549</v>
      </c>
      <c r="C2290" s="360">
        <v>340130163001</v>
      </c>
      <c r="D2290" s="359">
        <v>1</v>
      </c>
      <c r="E2290" s="359">
        <v>249</v>
      </c>
      <c r="F2290" s="359">
        <v>0</v>
      </c>
      <c r="G2290" s="359">
        <v>0</v>
      </c>
      <c r="H2290" s="361">
        <v>3489.03</v>
      </c>
      <c r="I2290" s="361">
        <v>3489.03</v>
      </c>
    </row>
    <row r="2291" spans="1:9">
      <c r="A2291" s="359">
        <v>34013</v>
      </c>
      <c r="B2291" s="359" t="s">
        <v>549</v>
      </c>
      <c r="C2291" s="360">
        <v>340130163002</v>
      </c>
      <c r="D2291" s="359">
        <v>0</v>
      </c>
      <c r="E2291" s="359">
        <v>216</v>
      </c>
      <c r="F2291" s="359">
        <v>0</v>
      </c>
      <c r="G2291" s="359">
        <v>0</v>
      </c>
      <c r="H2291" s="361">
        <v>0</v>
      </c>
      <c r="I2291" s="361">
        <v>0</v>
      </c>
    </row>
    <row r="2292" spans="1:9">
      <c r="A2292" s="359">
        <v>34013</v>
      </c>
      <c r="B2292" s="359" t="s">
        <v>549</v>
      </c>
      <c r="C2292" s="360">
        <v>340130163003</v>
      </c>
      <c r="D2292" s="359">
        <v>0</v>
      </c>
      <c r="E2292" s="359">
        <v>195</v>
      </c>
      <c r="F2292" s="359">
        <v>0</v>
      </c>
      <c r="G2292" s="359">
        <v>0</v>
      </c>
      <c r="H2292" s="361">
        <v>0</v>
      </c>
      <c r="I2292" s="361">
        <v>0</v>
      </c>
    </row>
    <row r="2293" spans="1:9">
      <c r="A2293" s="359">
        <v>34013</v>
      </c>
      <c r="B2293" s="359" t="s">
        <v>549</v>
      </c>
      <c r="C2293" s="360">
        <v>340130163004</v>
      </c>
      <c r="D2293" s="359">
        <v>0</v>
      </c>
      <c r="E2293" s="359">
        <v>340</v>
      </c>
      <c r="F2293" s="359">
        <v>0</v>
      </c>
      <c r="G2293" s="359">
        <v>0</v>
      </c>
      <c r="H2293" s="361">
        <v>0</v>
      </c>
      <c r="I2293" s="361">
        <v>0</v>
      </c>
    </row>
    <row r="2294" spans="1:9">
      <c r="A2294" s="359">
        <v>34013</v>
      </c>
      <c r="B2294" s="359" t="s">
        <v>549</v>
      </c>
      <c r="C2294" s="360">
        <v>340130164001</v>
      </c>
      <c r="D2294" s="359">
        <v>0</v>
      </c>
      <c r="E2294" s="359">
        <v>239</v>
      </c>
      <c r="F2294" s="359">
        <v>0</v>
      </c>
      <c r="G2294" s="359">
        <v>0</v>
      </c>
      <c r="H2294" s="361">
        <v>0</v>
      </c>
      <c r="I2294" s="361">
        <v>0</v>
      </c>
    </row>
    <row r="2295" spans="1:9">
      <c r="A2295" s="359">
        <v>34013</v>
      </c>
      <c r="B2295" s="359" t="s">
        <v>549</v>
      </c>
      <c r="C2295" s="360">
        <v>340130164002</v>
      </c>
      <c r="D2295" s="359">
        <v>0</v>
      </c>
      <c r="E2295" s="359">
        <v>208</v>
      </c>
      <c r="F2295" s="359">
        <v>0</v>
      </c>
      <c r="G2295" s="359">
        <v>0</v>
      </c>
      <c r="H2295" s="361">
        <v>0</v>
      </c>
      <c r="I2295" s="361">
        <v>0</v>
      </c>
    </row>
    <row r="2296" spans="1:9">
      <c r="A2296" s="359">
        <v>34013</v>
      </c>
      <c r="B2296" s="359" t="s">
        <v>549</v>
      </c>
      <c r="C2296" s="360">
        <v>340130164003</v>
      </c>
      <c r="D2296" s="359">
        <v>0</v>
      </c>
      <c r="E2296" s="359">
        <v>231</v>
      </c>
      <c r="F2296" s="359">
        <v>0</v>
      </c>
      <c r="G2296" s="359">
        <v>0</v>
      </c>
      <c r="H2296" s="361">
        <v>0</v>
      </c>
      <c r="I2296" s="361">
        <v>0</v>
      </c>
    </row>
    <row r="2297" spans="1:9">
      <c r="A2297" s="359">
        <v>34013</v>
      </c>
      <c r="B2297" s="359" t="s">
        <v>549</v>
      </c>
      <c r="C2297" s="360">
        <v>340130164004</v>
      </c>
      <c r="D2297" s="359">
        <v>0</v>
      </c>
      <c r="E2297" s="359">
        <v>323</v>
      </c>
      <c r="F2297" s="359">
        <v>0</v>
      </c>
      <c r="G2297" s="359">
        <v>0</v>
      </c>
      <c r="H2297" s="361">
        <v>0</v>
      </c>
      <c r="I2297" s="361">
        <v>0</v>
      </c>
    </row>
    <row r="2298" spans="1:9">
      <c r="A2298" s="359">
        <v>34013</v>
      </c>
      <c r="B2298" s="359" t="s">
        <v>549</v>
      </c>
      <c r="C2298" s="360">
        <v>340130165001</v>
      </c>
      <c r="D2298" s="359">
        <v>0</v>
      </c>
      <c r="E2298" s="359">
        <v>235</v>
      </c>
      <c r="F2298" s="359">
        <v>0</v>
      </c>
      <c r="G2298" s="359">
        <v>0</v>
      </c>
      <c r="H2298" s="361">
        <v>0</v>
      </c>
      <c r="I2298" s="361">
        <v>0</v>
      </c>
    </row>
    <row r="2299" spans="1:9">
      <c r="A2299" s="359">
        <v>34013</v>
      </c>
      <c r="B2299" s="359" t="s">
        <v>549</v>
      </c>
      <c r="C2299" s="360">
        <v>340130165002</v>
      </c>
      <c r="D2299" s="359">
        <v>0</v>
      </c>
      <c r="E2299" s="359">
        <v>228</v>
      </c>
      <c r="F2299" s="359">
        <v>0</v>
      </c>
      <c r="G2299" s="359">
        <v>0</v>
      </c>
      <c r="H2299" s="361">
        <v>0</v>
      </c>
      <c r="I2299" s="361">
        <v>0</v>
      </c>
    </row>
    <row r="2300" spans="1:9">
      <c r="A2300" s="359">
        <v>34013</v>
      </c>
      <c r="B2300" s="359" t="s">
        <v>549</v>
      </c>
      <c r="C2300" s="360">
        <v>340130165003</v>
      </c>
      <c r="D2300" s="359">
        <v>0</v>
      </c>
      <c r="E2300" s="359">
        <v>148</v>
      </c>
      <c r="F2300" s="359">
        <v>0</v>
      </c>
      <c r="G2300" s="359">
        <v>0</v>
      </c>
      <c r="H2300" s="361">
        <v>0</v>
      </c>
      <c r="I2300" s="361">
        <v>0</v>
      </c>
    </row>
    <row r="2301" spans="1:9">
      <c r="A2301" s="359">
        <v>34013</v>
      </c>
      <c r="B2301" s="359" t="s">
        <v>549</v>
      </c>
      <c r="C2301" s="360">
        <v>340130165004</v>
      </c>
      <c r="D2301" s="359">
        <v>0</v>
      </c>
      <c r="E2301" s="359">
        <v>316</v>
      </c>
      <c r="F2301" s="359">
        <v>0</v>
      </c>
      <c r="G2301" s="359">
        <v>0</v>
      </c>
      <c r="H2301" s="361">
        <v>0</v>
      </c>
      <c r="I2301" s="361">
        <v>0</v>
      </c>
    </row>
    <row r="2302" spans="1:9">
      <c r="A2302" s="359">
        <v>34013</v>
      </c>
      <c r="B2302" s="359" t="s">
        <v>549</v>
      </c>
      <c r="C2302" s="360">
        <v>340130165005</v>
      </c>
      <c r="D2302" s="359">
        <v>0</v>
      </c>
      <c r="E2302" s="359">
        <v>257</v>
      </c>
      <c r="F2302" s="359">
        <v>0</v>
      </c>
      <c r="G2302" s="359">
        <v>0</v>
      </c>
      <c r="H2302" s="361">
        <v>0</v>
      </c>
      <c r="I2302" s="361">
        <v>0</v>
      </c>
    </row>
    <row r="2303" spans="1:9">
      <c r="A2303" s="359">
        <v>34013</v>
      </c>
      <c r="B2303" s="359" t="s">
        <v>549</v>
      </c>
      <c r="C2303" s="360">
        <v>340130166001</v>
      </c>
      <c r="D2303" s="359">
        <v>0</v>
      </c>
      <c r="E2303" s="359">
        <v>267</v>
      </c>
      <c r="F2303" s="359">
        <v>0</v>
      </c>
      <c r="G2303" s="359">
        <v>0</v>
      </c>
      <c r="H2303" s="361">
        <v>0</v>
      </c>
      <c r="I2303" s="361">
        <v>0</v>
      </c>
    </row>
    <row r="2304" spans="1:9">
      <c r="A2304" s="359">
        <v>34013</v>
      </c>
      <c r="B2304" s="359" t="s">
        <v>549</v>
      </c>
      <c r="C2304" s="360">
        <v>340130166002</v>
      </c>
      <c r="D2304" s="359">
        <v>0</v>
      </c>
      <c r="E2304" s="359">
        <v>161</v>
      </c>
      <c r="F2304" s="359">
        <v>0</v>
      </c>
      <c r="G2304" s="359">
        <v>0</v>
      </c>
      <c r="H2304" s="361">
        <v>0</v>
      </c>
      <c r="I2304" s="361">
        <v>0</v>
      </c>
    </row>
    <row r="2305" spans="1:9">
      <c r="A2305" s="359">
        <v>34013</v>
      </c>
      <c r="B2305" s="359" t="s">
        <v>549</v>
      </c>
      <c r="C2305" s="360">
        <v>340130166003</v>
      </c>
      <c r="D2305" s="359">
        <v>0</v>
      </c>
      <c r="E2305" s="359">
        <v>198</v>
      </c>
      <c r="F2305" s="359">
        <v>0</v>
      </c>
      <c r="G2305" s="359">
        <v>0</v>
      </c>
      <c r="H2305" s="361">
        <v>0</v>
      </c>
      <c r="I2305" s="361">
        <v>0</v>
      </c>
    </row>
    <row r="2306" spans="1:9">
      <c r="A2306" s="359">
        <v>34013</v>
      </c>
      <c r="B2306" s="359" t="s">
        <v>549</v>
      </c>
      <c r="C2306" s="360">
        <v>340130167001</v>
      </c>
      <c r="D2306" s="359">
        <v>0</v>
      </c>
      <c r="E2306" s="359">
        <v>114</v>
      </c>
      <c r="F2306" s="359">
        <v>0</v>
      </c>
      <c r="G2306" s="359">
        <v>0</v>
      </c>
      <c r="H2306" s="361">
        <v>0</v>
      </c>
      <c r="I2306" s="361">
        <v>0</v>
      </c>
    </row>
    <row r="2307" spans="1:9">
      <c r="A2307" s="359">
        <v>34013</v>
      </c>
      <c r="B2307" s="359" t="s">
        <v>549</v>
      </c>
      <c r="C2307" s="360">
        <v>340130167002</v>
      </c>
      <c r="D2307" s="359">
        <v>0</v>
      </c>
      <c r="E2307" s="359">
        <v>244</v>
      </c>
      <c r="F2307" s="359">
        <v>0</v>
      </c>
      <c r="G2307" s="359">
        <v>0</v>
      </c>
      <c r="H2307" s="361">
        <v>0</v>
      </c>
      <c r="I2307" s="361">
        <v>0</v>
      </c>
    </row>
    <row r="2308" spans="1:9">
      <c r="A2308" s="359">
        <v>34013</v>
      </c>
      <c r="B2308" s="359" t="s">
        <v>549</v>
      </c>
      <c r="C2308" s="360">
        <v>340130168001</v>
      </c>
      <c r="D2308" s="359">
        <v>0</v>
      </c>
      <c r="E2308" s="359">
        <v>173</v>
      </c>
      <c r="F2308" s="359">
        <v>0</v>
      </c>
      <c r="G2308" s="359">
        <v>0</v>
      </c>
      <c r="H2308" s="361">
        <v>0</v>
      </c>
      <c r="I2308" s="361">
        <v>0</v>
      </c>
    </row>
    <row r="2309" spans="1:9">
      <c r="A2309" s="359">
        <v>34013</v>
      </c>
      <c r="B2309" s="359" t="s">
        <v>549</v>
      </c>
      <c r="C2309" s="360">
        <v>340130168002</v>
      </c>
      <c r="D2309" s="359">
        <v>0</v>
      </c>
      <c r="E2309" s="359">
        <v>135</v>
      </c>
      <c r="F2309" s="359">
        <v>0</v>
      </c>
      <c r="G2309" s="359">
        <v>0</v>
      </c>
      <c r="H2309" s="361">
        <v>0</v>
      </c>
      <c r="I2309" s="361">
        <v>0</v>
      </c>
    </row>
    <row r="2310" spans="1:9">
      <c r="A2310" s="359">
        <v>34013</v>
      </c>
      <c r="B2310" s="359" t="s">
        <v>549</v>
      </c>
      <c r="C2310" s="360">
        <v>340130168003</v>
      </c>
      <c r="D2310" s="359">
        <v>0</v>
      </c>
      <c r="E2310" s="359">
        <v>141</v>
      </c>
      <c r="F2310" s="359">
        <v>0</v>
      </c>
      <c r="G2310" s="359">
        <v>0</v>
      </c>
      <c r="H2310" s="361">
        <v>0</v>
      </c>
      <c r="I2310" s="361">
        <v>0</v>
      </c>
    </row>
    <row r="2311" spans="1:9">
      <c r="A2311" s="359">
        <v>34013</v>
      </c>
      <c r="B2311" s="359" t="s">
        <v>549</v>
      </c>
      <c r="C2311" s="360">
        <v>340130168004</v>
      </c>
      <c r="D2311" s="359">
        <v>0</v>
      </c>
      <c r="E2311" s="359">
        <v>173</v>
      </c>
      <c r="F2311" s="359">
        <v>0</v>
      </c>
      <c r="G2311" s="359">
        <v>0</v>
      </c>
      <c r="H2311" s="361">
        <v>0</v>
      </c>
      <c r="I2311" s="361">
        <v>0</v>
      </c>
    </row>
    <row r="2312" spans="1:9">
      <c r="A2312" s="359">
        <v>34013</v>
      </c>
      <c r="B2312" s="359" t="s">
        <v>549</v>
      </c>
      <c r="C2312" s="360">
        <v>340130169001</v>
      </c>
      <c r="D2312" s="359">
        <v>0</v>
      </c>
      <c r="E2312" s="359">
        <v>300</v>
      </c>
      <c r="F2312" s="359">
        <v>0</v>
      </c>
      <c r="G2312" s="359">
        <v>0</v>
      </c>
      <c r="H2312" s="361">
        <v>0</v>
      </c>
      <c r="I2312" s="361">
        <v>0</v>
      </c>
    </row>
    <row r="2313" spans="1:9">
      <c r="A2313" s="359">
        <v>34013</v>
      </c>
      <c r="B2313" s="359" t="s">
        <v>549</v>
      </c>
      <c r="C2313" s="360">
        <v>340130169002</v>
      </c>
      <c r="D2313" s="359">
        <v>0</v>
      </c>
      <c r="E2313" s="359">
        <v>259</v>
      </c>
      <c r="F2313" s="359">
        <v>0</v>
      </c>
      <c r="G2313" s="359">
        <v>0</v>
      </c>
      <c r="H2313" s="361">
        <v>0</v>
      </c>
      <c r="I2313" s="361">
        <v>0</v>
      </c>
    </row>
    <row r="2314" spans="1:9">
      <c r="A2314" s="359">
        <v>34013</v>
      </c>
      <c r="B2314" s="359" t="s">
        <v>549</v>
      </c>
      <c r="C2314" s="360">
        <v>340130169003</v>
      </c>
      <c r="D2314" s="359">
        <v>0</v>
      </c>
      <c r="E2314" s="359">
        <v>223</v>
      </c>
      <c r="F2314" s="359">
        <v>0</v>
      </c>
      <c r="G2314" s="359">
        <v>0</v>
      </c>
      <c r="H2314" s="361">
        <v>0</v>
      </c>
      <c r="I2314" s="361">
        <v>0</v>
      </c>
    </row>
    <row r="2315" spans="1:9">
      <c r="A2315" s="359">
        <v>34013</v>
      </c>
      <c r="B2315" s="359" t="s">
        <v>549</v>
      </c>
      <c r="C2315" s="360">
        <v>340130170001</v>
      </c>
      <c r="D2315" s="359">
        <v>0</v>
      </c>
      <c r="E2315" s="359">
        <v>223</v>
      </c>
      <c r="F2315" s="359">
        <v>0</v>
      </c>
      <c r="G2315" s="359">
        <v>0</v>
      </c>
      <c r="H2315" s="361">
        <v>0</v>
      </c>
      <c r="I2315" s="361">
        <v>0</v>
      </c>
    </row>
    <row r="2316" spans="1:9">
      <c r="A2316" s="359">
        <v>34013</v>
      </c>
      <c r="B2316" s="359" t="s">
        <v>549</v>
      </c>
      <c r="C2316" s="360">
        <v>340130170002</v>
      </c>
      <c r="D2316" s="359">
        <v>0</v>
      </c>
      <c r="E2316" s="359">
        <v>207</v>
      </c>
      <c r="F2316" s="359">
        <v>0</v>
      </c>
      <c r="G2316" s="359">
        <v>0</v>
      </c>
      <c r="H2316" s="361">
        <v>0</v>
      </c>
      <c r="I2316" s="361">
        <v>0</v>
      </c>
    </row>
    <row r="2317" spans="1:9">
      <c r="A2317" s="359">
        <v>34013</v>
      </c>
      <c r="B2317" s="359" t="s">
        <v>549</v>
      </c>
      <c r="C2317" s="360">
        <v>340130170003</v>
      </c>
      <c r="D2317" s="359">
        <v>0</v>
      </c>
      <c r="E2317" s="359">
        <v>141</v>
      </c>
      <c r="F2317" s="359">
        <v>0</v>
      </c>
      <c r="G2317" s="359">
        <v>0</v>
      </c>
      <c r="H2317" s="361">
        <v>0</v>
      </c>
      <c r="I2317" s="361">
        <v>0</v>
      </c>
    </row>
    <row r="2318" spans="1:9">
      <c r="A2318" s="359">
        <v>34013</v>
      </c>
      <c r="B2318" s="359" t="s">
        <v>549</v>
      </c>
      <c r="C2318" s="360">
        <v>340130171001</v>
      </c>
      <c r="D2318" s="359">
        <v>0</v>
      </c>
      <c r="E2318" s="359">
        <v>219</v>
      </c>
      <c r="F2318" s="359">
        <v>0</v>
      </c>
      <c r="G2318" s="359">
        <v>0</v>
      </c>
      <c r="H2318" s="361">
        <v>0</v>
      </c>
      <c r="I2318" s="361">
        <v>0</v>
      </c>
    </row>
    <row r="2319" spans="1:9">
      <c r="A2319" s="359">
        <v>34013</v>
      </c>
      <c r="B2319" s="359" t="s">
        <v>549</v>
      </c>
      <c r="C2319" s="360">
        <v>340130171002</v>
      </c>
      <c r="D2319" s="359">
        <v>0</v>
      </c>
      <c r="E2319" s="359">
        <v>202</v>
      </c>
      <c r="F2319" s="359">
        <v>0</v>
      </c>
      <c r="G2319" s="359">
        <v>0</v>
      </c>
      <c r="H2319" s="361">
        <v>0</v>
      </c>
      <c r="I2319" s="361">
        <v>0</v>
      </c>
    </row>
    <row r="2320" spans="1:9">
      <c r="A2320" s="359">
        <v>34013</v>
      </c>
      <c r="B2320" s="359" t="s">
        <v>549</v>
      </c>
      <c r="C2320" s="360">
        <v>340130172001</v>
      </c>
      <c r="D2320" s="359">
        <v>0</v>
      </c>
      <c r="E2320" s="359">
        <v>225</v>
      </c>
      <c r="F2320" s="359">
        <v>0</v>
      </c>
      <c r="G2320" s="359">
        <v>0</v>
      </c>
      <c r="H2320" s="361">
        <v>0</v>
      </c>
      <c r="I2320" s="361">
        <v>0</v>
      </c>
    </row>
    <row r="2321" spans="1:9">
      <c r="A2321" s="359">
        <v>34013</v>
      </c>
      <c r="B2321" s="359" t="s">
        <v>549</v>
      </c>
      <c r="C2321" s="360">
        <v>340130172002</v>
      </c>
      <c r="D2321" s="359">
        <v>0</v>
      </c>
      <c r="E2321" s="359">
        <v>213</v>
      </c>
      <c r="F2321" s="359">
        <v>0</v>
      </c>
      <c r="G2321" s="359">
        <v>0</v>
      </c>
      <c r="H2321" s="361">
        <v>0</v>
      </c>
      <c r="I2321" s="361">
        <v>0</v>
      </c>
    </row>
    <row r="2322" spans="1:9">
      <c r="A2322" s="359">
        <v>34013</v>
      </c>
      <c r="B2322" s="359" t="s">
        <v>549</v>
      </c>
      <c r="C2322" s="360">
        <v>340130172003</v>
      </c>
      <c r="D2322" s="359">
        <v>0</v>
      </c>
      <c r="E2322" s="359">
        <v>219</v>
      </c>
      <c r="F2322" s="359">
        <v>0</v>
      </c>
      <c r="G2322" s="359">
        <v>0</v>
      </c>
      <c r="H2322" s="361">
        <v>0</v>
      </c>
      <c r="I2322" s="361">
        <v>0</v>
      </c>
    </row>
    <row r="2323" spans="1:9">
      <c r="A2323" s="359">
        <v>34013</v>
      </c>
      <c r="B2323" s="359" t="s">
        <v>549</v>
      </c>
      <c r="C2323" s="360">
        <v>340130172004</v>
      </c>
      <c r="D2323" s="359">
        <v>0</v>
      </c>
      <c r="E2323" s="359">
        <v>220</v>
      </c>
      <c r="F2323" s="359">
        <v>0</v>
      </c>
      <c r="G2323" s="359">
        <v>0</v>
      </c>
      <c r="H2323" s="361">
        <v>0</v>
      </c>
      <c r="I2323" s="361">
        <v>0</v>
      </c>
    </row>
    <row r="2324" spans="1:9">
      <c r="A2324" s="359">
        <v>34013</v>
      </c>
      <c r="B2324" s="359" t="s">
        <v>549</v>
      </c>
      <c r="C2324" s="360">
        <v>340130173011</v>
      </c>
      <c r="D2324" s="359">
        <v>0</v>
      </c>
      <c r="E2324" s="359">
        <v>705</v>
      </c>
      <c r="F2324" s="359">
        <v>0</v>
      </c>
      <c r="G2324" s="359">
        <v>0</v>
      </c>
      <c r="H2324" s="361">
        <v>0</v>
      </c>
      <c r="I2324" s="361">
        <v>0</v>
      </c>
    </row>
    <row r="2325" spans="1:9">
      <c r="A2325" s="359">
        <v>34013</v>
      </c>
      <c r="B2325" s="359" t="s">
        <v>549</v>
      </c>
      <c r="C2325" s="360">
        <v>340130173012</v>
      </c>
      <c r="D2325" s="359">
        <v>0</v>
      </c>
      <c r="E2325" s="359">
        <v>558</v>
      </c>
      <c r="F2325" s="359">
        <v>0</v>
      </c>
      <c r="G2325" s="359">
        <v>0</v>
      </c>
      <c r="H2325" s="361">
        <v>0</v>
      </c>
      <c r="I2325" s="361">
        <v>0</v>
      </c>
    </row>
    <row r="2326" spans="1:9">
      <c r="A2326" s="359">
        <v>34013</v>
      </c>
      <c r="B2326" s="359" t="s">
        <v>549</v>
      </c>
      <c r="C2326" s="360">
        <v>340130173013</v>
      </c>
      <c r="D2326" s="359">
        <v>0</v>
      </c>
      <c r="E2326" s="359">
        <v>241</v>
      </c>
      <c r="F2326" s="359">
        <v>0</v>
      </c>
      <c r="G2326" s="359">
        <v>0</v>
      </c>
      <c r="H2326" s="361">
        <v>0</v>
      </c>
      <c r="I2326" s="361">
        <v>0</v>
      </c>
    </row>
    <row r="2327" spans="1:9">
      <c r="A2327" s="359">
        <v>34013</v>
      </c>
      <c r="B2327" s="359" t="s">
        <v>549</v>
      </c>
      <c r="C2327" s="360">
        <v>340130173021</v>
      </c>
      <c r="D2327" s="359">
        <v>1</v>
      </c>
      <c r="E2327" s="359">
        <v>455</v>
      </c>
      <c r="F2327" s="359">
        <v>0</v>
      </c>
      <c r="G2327" s="359">
        <v>0</v>
      </c>
      <c r="H2327" s="361">
        <v>6206.3</v>
      </c>
      <c r="I2327" s="361">
        <v>6206.3</v>
      </c>
    </row>
    <row r="2328" spans="1:9">
      <c r="A2328" s="359">
        <v>34013</v>
      </c>
      <c r="B2328" s="359" t="s">
        <v>549</v>
      </c>
      <c r="C2328" s="360">
        <v>340130173022</v>
      </c>
      <c r="D2328" s="359">
        <v>0</v>
      </c>
      <c r="E2328" s="359">
        <v>312</v>
      </c>
      <c r="F2328" s="359">
        <v>0</v>
      </c>
      <c r="G2328" s="359">
        <v>0</v>
      </c>
      <c r="H2328" s="361">
        <v>0</v>
      </c>
      <c r="I2328" s="361">
        <v>0</v>
      </c>
    </row>
    <row r="2329" spans="1:9">
      <c r="A2329" s="359">
        <v>34013</v>
      </c>
      <c r="B2329" s="359" t="s">
        <v>549</v>
      </c>
      <c r="C2329" s="360">
        <v>340130173023</v>
      </c>
      <c r="D2329" s="359">
        <v>0</v>
      </c>
      <c r="E2329" s="359">
        <v>351</v>
      </c>
      <c r="F2329" s="359">
        <v>0</v>
      </c>
      <c r="G2329" s="359">
        <v>0</v>
      </c>
      <c r="H2329" s="361">
        <v>0</v>
      </c>
      <c r="I2329" s="361">
        <v>0</v>
      </c>
    </row>
    <row r="2330" spans="1:9">
      <c r="A2330" s="359">
        <v>34013</v>
      </c>
      <c r="B2330" s="359" t="s">
        <v>549</v>
      </c>
      <c r="C2330" s="360">
        <v>340130173024</v>
      </c>
      <c r="D2330" s="359">
        <v>0</v>
      </c>
      <c r="E2330" s="359">
        <v>117</v>
      </c>
      <c r="F2330" s="359">
        <v>0</v>
      </c>
      <c r="G2330" s="359">
        <v>0</v>
      </c>
      <c r="H2330" s="361">
        <v>0</v>
      </c>
      <c r="I2330" s="361">
        <v>0</v>
      </c>
    </row>
    <row r="2331" spans="1:9">
      <c r="A2331" s="359">
        <v>34013</v>
      </c>
      <c r="B2331" s="359" t="s">
        <v>549</v>
      </c>
      <c r="C2331" s="360">
        <v>340130173025</v>
      </c>
      <c r="D2331" s="359">
        <v>1</v>
      </c>
      <c r="E2331" s="359">
        <v>264</v>
      </c>
      <c r="F2331" s="359">
        <v>0</v>
      </c>
      <c r="G2331" s="359">
        <v>0</v>
      </c>
      <c r="H2331" s="361">
        <v>22572.720000000001</v>
      </c>
      <c r="I2331" s="361">
        <v>22572.720000000001</v>
      </c>
    </row>
    <row r="2332" spans="1:9">
      <c r="A2332" s="359">
        <v>34013</v>
      </c>
      <c r="B2332" s="359" t="s">
        <v>549</v>
      </c>
      <c r="C2332" s="360">
        <v>340130173026</v>
      </c>
      <c r="D2332" s="359">
        <v>0</v>
      </c>
      <c r="E2332" s="359">
        <v>197</v>
      </c>
      <c r="F2332" s="359">
        <v>0</v>
      </c>
      <c r="G2332" s="359">
        <v>0</v>
      </c>
      <c r="H2332" s="361">
        <v>0</v>
      </c>
      <c r="I2332" s="361">
        <v>0</v>
      </c>
    </row>
    <row r="2333" spans="1:9">
      <c r="A2333" s="359">
        <v>34013</v>
      </c>
      <c r="B2333" s="359" t="s">
        <v>549</v>
      </c>
      <c r="C2333" s="360">
        <v>340130174001</v>
      </c>
      <c r="D2333" s="359">
        <v>0</v>
      </c>
      <c r="E2333" s="359">
        <v>500</v>
      </c>
      <c r="F2333" s="359">
        <v>0</v>
      </c>
      <c r="G2333" s="359">
        <v>0</v>
      </c>
      <c r="H2333" s="361">
        <v>0</v>
      </c>
      <c r="I2333" s="361">
        <v>0</v>
      </c>
    </row>
    <row r="2334" spans="1:9">
      <c r="A2334" s="359">
        <v>34013</v>
      </c>
      <c r="B2334" s="359" t="s">
        <v>549</v>
      </c>
      <c r="C2334" s="360">
        <v>340130174002</v>
      </c>
      <c r="D2334" s="359">
        <v>0</v>
      </c>
      <c r="E2334" s="359">
        <v>406</v>
      </c>
      <c r="F2334" s="359">
        <v>0</v>
      </c>
      <c r="G2334" s="359">
        <v>0</v>
      </c>
      <c r="H2334" s="361">
        <v>0</v>
      </c>
      <c r="I2334" s="361">
        <v>0</v>
      </c>
    </row>
    <row r="2335" spans="1:9">
      <c r="A2335" s="359">
        <v>34013</v>
      </c>
      <c r="B2335" s="359" t="s">
        <v>549</v>
      </c>
      <c r="C2335" s="360">
        <v>340130174003</v>
      </c>
      <c r="D2335" s="359">
        <v>0</v>
      </c>
      <c r="E2335" s="359">
        <v>600</v>
      </c>
      <c r="F2335" s="359">
        <v>0</v>
      </c>
      <c r="G2335" s="359">
        <v>0</v>
      </c>
      <c r="H2335" s="361">
        <v>0</v>
      </c>
      <c r="I2335" s="361">
        <v>0</v>
      </c>
    </row>
    <row r="2336" spans="1:9">
      <c r="A2336" s="359">
        <v>34013</v>
      </c>
      <c r="B2336" s="359" t="s">
        <v>549</v>
      </c>
      <c r="C2336" s="360">
        <v>340130174004</v>
      </c>
      <c r="D2336" s="359">
        <v>4</v>
      </c>
      <c r="E2336" s="359">
        <v>308</v>
      </c>
      <c r="F2336" s="359">
        <v>1</v>
      </c>
      <c r="G2336" s="359">
        <v>0</v>
      </c>
      <c r="H2336" s="361">
        <v>1712.85</v>
      </c>
      <c r="I2336" s="361">
        <v>6851.4</v>
      </c>
    </row>
    <row r="2337" spans="1:9">
      <c r="A2337" s="359">
        <v>34013</v>
      </c>
      <c r="B2337" s="359" t="s">
        <v>549</v>
      </c>
      <c r="C2337" s="360">
        <v>340130175001</v>
      </c>
      <c r="D2337" s="359">
        <v>0</v>
      </c>
      <c r="E2337" s="359">
        <v>313</v>
      </c>
      <c r="F2337" s="359">
        <v>0</v>
      </c>
      <c r="G2337" s="359">
        <v>0</v>
      </c>
      <c r="H2337" s="361">
        <v>0</v>
      </c>
      <c r="I2337" s="361">
        <v>0</v>
      </c>
    </row>
    <row r="2338" spans="1:9">
      <c r="A2338" s="359">
        <v>34013</v>
      </c>
      <c r="B2338" s="359" t="s">
        <v>549</v>
      </c>
      <c r="C2338" s="360">
        <v>340130175002</v>
      </c>
      <c r="D2338" s="359">
        <v>1</v>
      </c>
      <c r="E2338" s="359">
        <v>174</v>
      </c>
      <c r="F2338" s="359">
        <v>1</v>
      </c>
      <c r="G2338" s="359">
        <v>0</v>
      </c>
      <c r="H2338" s="361">
        <v>791.49</v>
      </c>
      <c r="I2338" s="361">
        <v>791.49</v>
      </c>
    </row>
    <row r="2339" spans="1:9">
      <c r="A2339" s="359">
        <v>34013</v>
      </c>
      <c r="B2339" s="359" t="s">
        <v>549</v>
      </c>
      <c r="C2339" s="360">
        <v>340130175003</v>
      </c>
      <c r="D2339" s="359">
        <v>0</v>
      </c>
      <c r="E2339" s="359">
        <v>274</v>
      </c>
      <c r="F2339" s="359">
        <v>0</v>
      </c>
      <c r="G2339" s="359">
        <v>0</v>
      </c>
      <c r="H2339" s="361">
        <v>0</v>
      </c>
      <c r="I2339" s="361">
        <v>0</v>
      </c>
    </row>
    <row r="2340" spans="1:9">
      <c r="A2340" s="359">
        <v>34013</v>
      </c>
      <c r="B2340" s="359" t="s">
        <v>549</v>
      </c>
      <c r="C2340" s="360">
        <v>340130175004</v>
      </c>
      <c r="D2340" s="359">
        <v>0</v>
      </c>
      <c r="E2340" s="359">
        <v>278</v>
      </c>
      <c r="F2340" s="359">
        <v>0</v>
      </c>
      <c r="G2340" s="359">
        <v>0</v>
      </c>
      <c r="H2340" s="361">
        <v>0</v>
      </c>
      <c r="I2340" s="361">
        <v>0</v>
      </c>
    </row>
    <row r="2341" spans="1:9">
      <c r="A2341" s="359">
        <v>34013</v>
      </c>
      <c r="B2341" s="359" t="s">
        <v>549</v>
      </c>
      <c r="C2341" s="360">
        <v>340130175005</v>
      </c>
      <c r="D2341" s="359">
        <v>3</v>
      </c>
      <c r="E2341" s="359">
        <v>379</v>
      </c>
      <c r="F2341" s="359">
        <v>1</v>
      </c>
      <c r="G2341" s="359">
        <v>0</v>
      </c>
      <c r="H2341" s="361">
        <v>8263.2099999999991</v>
      </c>
      <c r="I2341" s="361">
        <v>24789.63</v>
      </c>
    </row>
    <row r="2342" spans="1:9">
      <c r="A2342" s="359">
        <v>34013</v>
      </c>
      <c r="B2342" s="359" t="s">
        <v>549</v>
      </c>
      <c r="C2342" s="360">
        <v>340130176001</v>
      </c>
      <c r="D2342" s="359">
        <v>0</v>
      </c>
      <c r="E2342" s="359">
        <v>138</v>
      </c>
      <c r="F2342" s="359">
        <v>0</v>
      </c>
      <c r="G2342" s="359">
        <v>0</v>
      </c>
      <c r="H2342" s="361">
        <v>0</v>
      </c>
      <c r="I2342" s="361">
        <v>0</v>
      </c>
    </row>
    <row r="2343" spans="1:9">
      <c r="A2343" s="359">
        <v>34013</v>
      </c>
      <c r="B2343" s="359" t="s">
        <v>549</v>
      </c>
      <c r="C2343" s="360">
        <v>340130176002</v>
      </c>
      <c r="D2343" s="359">
        <v>0</v>
      </c>
      <c r="E2343" s="359">
        <v>330</v>
      </c>
      <c r="F2343" s="359">
        <v>0</v>
      </c>
      <c r="G2343" s="359">
        <v>0</v>
      </c>
      <c r="H2343" s="361">
        <v>0</v>
      </c>
      <c r="I2343" s="361">
        <v>0</v>
      </c>
    </row>
    <row r="2344" spans="1:9">
      <c r="A2344" s="359">
        <v>34013</v>
      </c>
      <c r="B2344" s="359" t="s">
        <v>549</v>
      </c>
      <c r="C2344" s="360">
        <v>340130176003</v>
      </c>
      <c r="D2344" s="359">
        <v>0</v>
      </c>
      <c r="E2344" s="359">
        <v>342</v>
      </c>
      <c r="F2344" s="359">
        <v>0</v>
      </c>
      <c r="G2344" s="359">
        <v>0</v>
      </c>
      <c r="H2344" s="361">
        <v>0</v>
      </c>
      <c r="I2344" s="361">
        <v>0</v>
      </c>
    </row>
    <row r="2345" spans="1:9">
      <c r="A2345" s="359">
        <v>34013</v>
      </c>
      <c r="B2345" s="359" t="s">
        <v>549</v>
      </c>
      <c r="C2345" s="360">
        <v>340130176004</v>
      </c>
      <c r="D2345" s="359">
        <v>0</v>
      </c>
      <c r="E2345" s="359">
        <v>199</v>
      </c>
      <c r="F2345" s="359">
        <v>0</v>
      </c>
      <c r="G2345" s="359">
        <v>0</v>
      </c>
      <c r="H2345" s="361">
        <v>0</v>
      </c>
      <c r="I2345" s="361">
        <v>0</v>
      </c>
    </row>
    <row r="2346" spans="1:9">
      <c r="A2346" s="359">
        <v>34013</v>
      </c>
      <c r="B2346" s="359" t="s">
        <v>549</v>
      </c>
      <c r="C2346" s="360">
        <v>340130177001</v>
      </c>
      <c r="D2346" s="359">
        <v>1</v>
      </c>
      <c r="E2346" s="359">
        <v>172</v>
      </c>
      <c r="F2346" s="359">
        <v>1</v>
      </c>
      <c r="G2346" s="359">
        <v>0</v>
      </c>
      <c r="H2346" s="361">
        <v>6200.06</v>
      </c>
      <c r="I2346" s="361">
        <v>6200.06</v>
      </c>
    </row>
    <row r="2347" spans="1:9">
      <c r="A2347" s="359">
        <v>34013</v>
      </c>
      <c r="B2347" s="359" t="s">
        <v>549</v>
      </c>
      <c r="C2347" s="360">
        <v>340130177002</v>
      </c>
      <c r="D2347" s="359">
        <v>0</v>
      </c>
      <c r="E2347" s="359">
        <v>222</v>
      </c>
      <c r="F2347" s="359">
        <v>0</v>
      </c>
      <c r="G2347" s="359">
        <v>0</v>
      </c>
      <c r="H2347" s="361">
        <v>0</v>
      </c>
      <c r="I2347" s="361">
        <v>0</v>
      </c>
    </row>
    <row r="2348" spans="1:9">
      <c r="A2348" s="359">
        <v>34013</v>
      </c>
      <c r="B2348" s="359" t="s">
        <v>549</v>
      </c>
      <c r="C2348" s="360">
        <v>340130177003</v>
      </c>
      <c r="D2348" s="359">
        <v>0</v>
      </c>
      <c r="E2348" s="359">
        <v>207</v>
      </c>
      <c r="F2348" s="359">
        <v>0</v>
      </c>
      <c r="G2348" s="359">
        <v>0</v>
      </c>
      <c r="H2348" s="361">
        <v>0</v>
      </c>
      <c r="I2348" s="361">
        <v>0</v>
      </c>
    </row>
    <row r="2349" spans="1:9">
      <c r="A2349" s="359">
        <v>34013</v>
      </c>
      <c r="B2349" s="359" t="s">
        <v>549</v>
      </c>
      <c r="C2349" s="360">
        <v>340130177004</v>
      </c>
      <c r="D2349" s="359">
        <v>0</v>
      </c>
      <c r="E2349" s="359">
        <v>309</v>
      </c>
      <c r="F2349" s="359">
        <v>0</v>
      </c>
      <c r="G2349" s="359">
        <v>0</v>
      </c>
      <c r="H2349" s="361">
        <v>0</v>
      </c>
      <c r="I2349" s="361">
        <v>0</v>
      </c>
    </row>
    <row r="2350" spans="1:9">
      <c r="A2350" s="359">
        <v>34013</v>
      </c>
      <c r="B2350" s="359" t="s">
        <v>549</v>
      </c>
      <c r="C2350" s="360">
        <v>340130178001</v>
      </c>
      <c r="D2350" s="359">
        <v>0</v>
      </c>
      <c r="E2350" s="359">
        <v>138</v>
      </c>
      <c r="F2350" s="359">
        <v>0</v>
      </c>
      <c r="G2350" s="359">
        <v>0</v>
      </c>
      <c r="H2350" s="361">
        <v>0</v>
      </c>
      <c r="I2350" s="361">
        <v>0</v>
      </c>
    </row>
    <row r="2351" spans="1:9">
      <c r="A2351" s="359">
        <v>34013</v>
      </c>
      <c r="B2351" s="359" t="s">
        <v>549</v>
      </c>
      <c r="C2351" s="360">
        <v>340130178002</v>
      </c>
      <c r="D2351" s="359">
        <v>0</v>
      </c>
      <c r="E2351" s="359">
        <v>151</v>
      </c>
      <c r="F2351" s="359">
        <v>0</v>
      </c>
      <c r="G2351" s="359">
        <v>0</v>
      </c>
      <c r="H2351" s="361">
        <v>0</v>
      </c>
      <c r="I2351" s="361">
        <v>0</v>
      </c>
    </row>
    <row r="2352" spans="1:9">
      <c r="A2352" s="359">
        <v>34013</v>
      </c>
      <c r="B2352" s="359" t="s">
        <v>549</v>
      </c>
      <c r="C2352" s="360">
        <v>340130178003</v>
      </c>
      <c r="D2352" s="359">
        <v>0</v>
      </c>
      <c r="E2352" s="359">
        <v>227</v>
      </c>
      <c r="F2352" s="359">
        <v>0</v>
      </c>
      <c r="G2352" s="359">
        <v>0</v>
      </c>
      <c r="H2352" s="361">
        <v>0</v>
      </c>
      <c r="I2352" s="361">
        <v>0</v>
      </c>
    </row>
    <row r="2353" spans="1:9">
      <c r="A2353" s="359">
        <v>34013</v>
      </c>
      <c r="B2353" s="359" t="s">
        <v>549</v>
      </c>
      <c r="C2353" s="360">
        <v>340130178004</v>
      </c>
      <c r="D2353" s="359">
        <v>0</v>
      </c>
      <c r="E2353" s="359">
        <v>159</v>
      </c>
      <c r="F2353" s="359">
        <v>0</v>
      </c>
      <c r="G2353" s="359">
        <v>0</v>
      </c>
      <c r="H2353" s="361">
        <v>0</v>
      </c>
      <c r="I2353" s="361">
        <v>0</v>
      </c>
    </row>
    <row r="2354" spans="1:9">
      <c r="A2354" s="359">
        <v>34013</v>
      </c>
      <c r="B2354" s="359" t="s">
        <v>549</v>
      </c>
      <c r="C2354" s="360">
        <v>340130179001</v>
      </c>
      <c r="D2354" s="359">
        <v>0</v>
      </c>
      <c r="E2354" s="359">
        <v>241</v>
      </c>
      <c r="F2354" s="359">
        <v>0</v>
      </c>
      <c r="G2354" s="359">
        <v>0</v>
      </c>
      <c r="H2354" s="361">
        <v>0</v>
      </c>
      <c r="I2354" s="361">
        <v>0</v>
      </c>
    </row>
    <row r="2355" spans="1:9">
      <c r="A2355" s="359">
        <v>34013</v>
      </c>
      <c r="B2355" s="359" t="s">
        <v>549</v>
      </c>
      <c r="C2355" s="360">
        <v>340130179002</v>
      </c>
      <c r="D2355" s="359">
        <v>0</v>
      </c>
      <c r="E2355" s="359">
        <v>276</v>
      </c>
      <c r="F2355" s="359">
        <v>0</v>
      </c>
      <c r="G2355" s="359">
        <v>0</v>
      </c>
      <c r="H2355" s="361">
        <v>0</v>
      </c>
      <c r="I2355" s="361">
        <v>0</v>
      </c>
    </row>
    <row r="2356" spans="1:9">
      <c r="A2356" s="359">
        <v>34013</v>
      </c>
      <c r="B2356" s="359" t="s">
        <v>549</v>
      </c>
      <c r="C2356" s="360">
        <v>340130179003</v>
      </c>
      <c r="D2356" s="359">
        <v>0</v>
      </c>
      <c r="E2356" s="359">
        <v>316</v>
      </c>
      <c r="F2356" s="359">
        <v>0</v>
      </c>
      <c r="G2356" s="359">
        <v>0</v>
      </c>
      <c r="H2356" s="361">
        <v>0</v>
      </c>
      <c r="I2356" s="361">
        <v>0</v>
      </c>
    </row>
    <row r="2357" spans="1:9">
      <c r="A2357" s="359">
        <v>34013</v>
      </c>
      <c r="B2357" s="359" t="s">
        <v>549</v>
      </c>
      <c r="C2357" s="360">
        <v>340130179004</v>
      </c>
      <c r="D2357" s="359">
        <v>0</v>
      </c>
      <c r="E2357" s="359">
        <v>305</v>
      </c>
      <c r="F2357" s="359">
        <v>0</v>
      </c>
      <c r="G2357" s="359">
        <v>0</v>
      </c>
      <c r="H2357" s="361">
        <v>0</v>
      </c>
      <c r="I2357" s="361">
        <v>0</v>
      </c>
    </row>
    <row r="2358" spans="1:9">
      <c r="A2358" s="359">
        <v>34013</v>
      </c>
      <c r="B2358" s="359" t="s">
        <v>549</v>
      </c>
      <c r="C2358" s="360">
        <v>340130180001</v>
      </c>
      <c r="D2358" s="359">
        <v>0</v>
      </c>
      <c r="E2358" s="359">
        <v>291</v>
      </c>
      <c r="F2358" s="359">
        <v>0</v>
      </c>
      <c r="G2358" s="359">
        <v>0</v>
      </c>
      <c r="H2358" s="361">
        <v>0</v>
      </c>
      <c r="I2358" s="361">
        <v>0</v>
      </c>
    </row>
    <row r="2359" spans="1:9">
      <c r="A2359" s="359">
        <v>34013</v>
      </c>
      <c r="B2359" s="359" t="s">
        <v>549</v>
      </c>
      <c r="C2359" s="360">
        <v>340130180002</v>
      </c>
      <c r="D2359" s="359">
        <v>0</v>
      </c>
      <c r="E2359" s="359">
        <v>271</v>
      </c>
      <c r="F2359" s="359">
        <v>0</v>
      </c>
      <c r="G2359" s="359">
        <v>0</v>
      </c>
      <c r="H2359" s="361">
        <v>0</v>
      </c>
      <c r="I2359" s="361">
        <v>0</v>
      </c>
    </row>
    <row r="2360" spans="1:9">
      <c r="A2360" s="359">
        <v>34013</v>
      </c>
      <c r="B2360" s="359" t="s">
        <v>549</v>
      </c>
      <c r="C2360" s="360">
        <v>340130180003</v>
      </c>
      <c r="D2360" s="359">
        <v>2</v>
      </c>
      <c r="E2360" s="359">
        <v>476</v>
      </c>
      <c r="F2360" s="359">
        <v>0</v>
      </c>
      <c r="G2360" s="359">
        <v>0</v>
      </c>
      <c r="H2360" s="361">
        <v>9730.7099999999991</v>
      </c>
      <c r="I2360" s="361">
        <v>19461.419999999998</v>
      </c>
    </row>
    <row r="2361" spans="1:9">
      <c r="A2361" s="359">
        <v>34013</v>
      </c>
      <c r="B2361" s="359" t="s">
        <v>549</v>
      </c>
      <c r="C2361" s="360">
        <v>340130180004</v>
      </c>
      <c r="D2361" s="359">
        <v>0</v>
      </c>
      <c r="E2361" s="359">
        <v>241</v>
      </c>
      <c r="F2361" s="359">
        <v>0</v>
      </c>
      <c r="G2361" s="359">
        <v>0</v>
      </c>
      <c r="H2361" s="361">
        <v>0</v>
      </c>
      <c r="I2361" s="361">
        <v>0</v>
      </c>
    </row>
    <row r="2362" spans="1:9">
      <c r="A2362" s="359">
        <v>34013</v>
      </c>
      <c r="B2362" s="359" t="s">
        <v>549</v>
      </c>
      <c r="C2362" s="360">
        <v>340130180005</v>
      </c>
      <c r="D2362" s="359">
        <v>0</v>
      </c>
      <c r="E2362" s="359">
        <v>427</v>
      </c>
      <c r="F2362" s="359">
        <v>0</v>
      </c>
      <c r="G2362" s="359">
        <v>0</v>
      </c>
      <c r="H2362" s="361">
        <v>0</v>
      </c>
      <c r="I2362" s="361">
        <v>0</v>
      </c>
    </row>
    <row r="2363" spans="1:9">
      <c r="A2363" s="359">
        <v>34013</v>
      </c>
      <c r="B2363" s="359" t="s">
        <v>549</v>
      </c>
      <c r="C2363" s="360">
        <v>340130180006</v>
      </c>
      <c r="D2363" s="359">
        <v>0</v>
      </c>
      <c r="E2363" s="359">
        <v>342</v>
      </c>
      <c r="F2363" s="359">
        <v>0</v>
      </c>
      <c r="G2363" s="359">
        <v>0</v>
      </c>
      <c r="H2363" s="361">
        <v>0</v>
      </c>
      <c r="I2363" s="361">
        <v>0</v>
      </c>
    </row>
    <row r="2364" spans="1:9">
      <c r="A2364" s="359">
        <v>34013</v>
      </c>
      <c r="B2364" s="359" t="s">
        <v>549</v>
      </c>
      <c r="C2364" s="360">
        <v>340130181001</v>
      </c>
      <c r="D2364" s="359">
        <v>0</v>
      </c>
      <c r="E2364" s="359">
        <v>124</v>
      </c>
      <c r="F2364" s="359">
        <v>0</v>
      </c>
      <c r="G2364" s="359">
        <v>0</v>
      </c>
      <c r="H2364" s="361">
        <v>0</v>
      </c>
      <c r="I2364" s="361">
        <v>0</v>
      </c>
    </row>
    <row r="2365" spans="1:9">
      <c r="A2365" s="359">
        <v>34013</v>
      </c>
      <c r="B2365" s="359" t="s">
        <v>549</v>
      </c>
      <c r="C2365" s="360">
        <v>340130181002</v>
      </c>
      <c r="D2365" s="359">
        <v>0</v>
      </c>
      <c r="E2365" s="359">
        <v>202</v>
      </c>
      <c r="F2365" s="359">
        <v>0</v>
      </c>
      <c r="G2365" s="359">
        <v>0</v>
      </c>
      <c r="H2365" s="361">
        <v>0</v>
      </c>
      <c r="I2365" s="361">
        <v>0</v>
      </c>
    </row>
    <row r="2366" spans="1:9">
      <c r="A2366" s="359">
        <v>34013</v>
      </c>
      <c r="B2366" s="359" t="s">
        <v>549</v>
      </c>
      <c r="C2366" s="360">
        <v>340130182001</v>
      </c>
      <c r="D2366" s="359">
        <v>0</v>
      </c>
      <c r="E2366" s="359">
        <v>133</v>
      </c>
      <c r="F2366" s="359">
        <v>0</v>
      </c>
      <c r="G2366" s="359">
        <v>0</v>
      </c>
      <c r="H2366" s="361">
        <v>0</v>
      </c>
      <c r="I2366" s="361">
        <v>0</v>
      </c>
    </row>
    <row r="2367" spans="1:9">
      <c r="A2367" s="359">
        <v>34013</v>
      </c>
      <c r="B2367" s="359" t="s">
        <v>549</v>
      </c>
      <c r="C2367" s="360">
        <v>340130182002</v>
      </c>
      <c r="D2367" s="359">
        <v>0</v>
      </c>
      <c r="E2367" s="359">
        <v>160</v>
      </c>
      <c r="F2367" s="359">
        <v>0</v>
      </c>
      <c r="G2367" s="359">
        <v>0</v>
      </c>
      <c r="H2367" s="361">
        <v>0</v>
      </c>
      <c r="I2367" s="361">
        <v>0</v>
      </c>
    </row>
    <row r="2368" spans="1:9">
      <c r="A2368" s="359">
        <v>34013</v>
      </c>
      <c r="B2368" s="359" t="s">
        <v>549</v>
      </c>
      <c r="C2368" s="360">
        <v>340130182003</v>
      </c>
      <c r="D2368" s="359">
        <v>0</v>
      </c>
      <c r="E2368" s="359">
        <v>99</v>
      </c>
      <c r="F2368" s="359">
        <v>0</v>
      </c>
      <c r="G2368" s="359">
        <v>0</v>
      </c>
      <c r="H2368" s="361">
        <v>0</v>
      </c>
      <c r="I2368" s="361">
        <v>0</v>
      </c>
    </row>
    <row r="2369" spans="1:9">
      <c r="A2369" s="359">
        <v>34013</v>
      </c>
      <c r="B2369" s="359" t="s">
        <v>549</v>
      </c>
      <c r="C2369" s="360">
        <v>340130182004</v>
      </c>
      <c r="D2369" s="359">
        <v>0</v>
      </c>
      <c r="E2369" s="359">
        <v>171</v>
      </c>
      <c r="F2369" s="359">
        <v>0</v>
      </c>
      <c r="G2369" s="359">
        <v>0</v>
      </c>
      <c r="H2369" s="361">
        <v>0</v>
      </c>
      <c r="I2369" s="361">
        <v>0</v>
      </c>
    </row>
    <row r="2370" spans="1:9">
      <c r="A2370" s="359">
        <v>34013</v>
      </c>
      <c r="B2370" s="359" t="s">
        <v>549</v>
      </c>
      <c r="C2370" s="360">
        <v>340130183001</v>
      </c>
      <c r="D2370" s="359">
        <v>0</v>
      </c>
      <c r="E2370" s="359">
        <v>135</v>
      </c>
      <c r="F2370" s="359">
        <v>0</v>
      </c>
      <c r="G2370" s="359">
        <v>0</v>
      </c>
      <c r="H2370" s="361">
        <v>0</v>
      </c>
      <c r="I2370" s="361">
        <v>0</v>
      </c>
    </row>
    <row r="2371" spans="1:9">
      <c r="A2371" s="359">
        <v>34013</v>
      </c>
      <c r="B2371" s="359" t="s">
        <v>549</v>
      </c>
      <c r="C2371" s="360">
        <v>340130183002</v>
      </c>
      <c r="D2371" s="359">
        <v>0</v>
      </c>
      <c r="E2371" s="359">
        <v>211</v>
      </c>
      <c r="F2371" s="359">
        <v>0</v>
      </c>
      <c r="G2371" s="359">
        <v>0</v>
      </c>
      <c r="H2371" s="361">
        <v>0</v>
      </c>
      <c r="I2371" s="361">
        <v>0</v>
      </c>
    </row>
    <row r="2372" spans="1:9">
      <c r="A2372" s="359">
        <v>34013</v>
      </c>
      <c r="B2372" s="359" t="s">
        <v>549</v>
      </c>
      <c r="C2372" s="360">
        <v>340130183003</v>
      </c>
      <c r="D2372" s="359">
        <v>0</v>
      </c>
      <c r="E2372" s="359">
        <v>194</v>
      </c>
      <c r="F2372" s="359">
        <v>0</v>
      </c>
      <c r="G2372" s="359">
        <v>0</v>
      </c>
      <c r="H2372" s="361">
        <v>0</v>
      </c>
      <c r="I2372" s="361">
        <v>0</v>
      </c>
    </row>
    <row r="2373" spans="1:9">
      <c r="A2373" s="359">
        <v>34013</v>
      </c>
      <c r="B2373" s="359" t="s">
        <v>549</v>
      </c>
      <c r="C2373" s="360">
        <v>340130184001</v>
      </c>
      <c r="D2373" s="359">
        <v>0</v>
      </c>
      <c r="E2373" s="359">
        <v>214</v>
      </c>
      <c r="F2373" s="359">
        <v>0</v>
      </c>
      <c r="G2373" s="359">
        <v>0</v>
      </c>
      <c r="H2373" s="361">
        <v>0</v>
      </c>
      <c r="I2373" s="361">
        <v>0</v>
      </c>
    </row>
    <row r="2374" spans="1:9">
      <c r="A2374" s="359">
        <v>34013</v>
      </c>
      <c r="B2374" s="359" t="s">
        <v>549</v>
      </c>
      <c r="C2374" s="360">
        <v>340130184002</v>
      </c>
      <c r="D2374" s="359">
        <v>0</v>
      </c>
      <c r="E2374" s="359">
        <v>190</v>
      </c>
      <c r="F2374" s="359">
        <v>0</v>
      </c>
      <c r="G2374" s="359">
        <v>0</v>
      </c>
      <c r="H2374" s="361">
        <v>0</v>
      </c>
      <c r="I2374" s="361">
        <v>0</v>
      </c>
    </row>
    <row r="2375" spans="1:9">
      <c r="A2375" s="359">
        <v>34013</v>
      </c>
      <c r="B2375" s="359" t="s">
        <v>549</v>
      </c>
      <c r="C2375" s="360">
        <v>340130186001</v>
      </c>
      <c r="D2375" s="359">
        <v>0</v>
      </c>
      <c r="E2375" s="359">
        <v>171</v>
      </c>
      <c r="F2375" s="359">
        <v>0</v>
      </c>
      <c r="G2375" s="359">
        <v>0</v>
      </c>
      <c r="H2375" s="361">
        <v>0</v>
      </c>
      <c r="I2375" s="361">
        <v>0</v>
      </c>
    </row>
    <row r="2376" spans="1:9">
      <c r="A2376" s="359">
        <v>34013</v>
      </c>
      <c r="B2376" s="359" t="s">
        <v>549</v>
      </c>
      <c r="C2376" s="360">
        <v>340130186002</v>
      </c>
      <c r="D2376" s="359">
        <v>0</v>
      </c>
      <c r="E2376" s="359">
        <v>96</v>
      </c>
      <c r="F2376" s="359">
        <v>0</v>
      </c>
      <c r="G2376" s="359">
        <v>0</v>
      </c>
      <c r="H2376" s="361">
        <v>0</v>
      </c>
      <c r="I2376" s="361">
        <v>0</v>
      </c>
    </row>
    <row r="2377" spans="1:9">
      <c r="A2377" s="359">
        <v>34013</v>
      </c>
      <c r="B2377" s="359" t="s">
        <v>549</v>
      </c>
      <c r="C2377" s="360">
        <v>340130186003</v>
      </c>
      <c r="D2377" s="359">
        <v>0</v>
      </c>
      <c r="E2377" s="359">
        <v>180</v>
      </c>
      <c r="F2377" s="359">
        <v>0</v>
      </c>
      <c r="G2377" s="359">
        <v>0</v>
      </c>
      <c r="H2377" s="361">
        <v>0</v>
      </c>
      <c r="I2377" s="361">
        <v>0</v>
      </c>
    </row>
    <row r="2378" spans="1:9">
      <c r="A2378" s="359">
        <v>34013</v>
      </c>
      <c r="B2378" s="359" t="s">
        <v>549</v>
      </c>
      <c r="C2378" s="360">
        <v>340130186004</v>
      </c>
      <c r="D2378" s="359">
        <v>0</v>
      </c>
      <c r="E2378" s="359">
        <v>109</v>
      </c>
      <c r="F2378" s="359">
        <v>0</v>
      </c>
      <c r="G2378" s="359">
        <v>0</v>
      </c>
      <c r="H2378" s="361">
        <v>0</v>
      </c>
      <c r="I2378" s="361">
        <v>0</v>
      </c>
    </row>
    <row r="2379" spans="1:9">
      <c r="A2379" s="359">
        <v>34013</v>
      </c>
      <c r="B2379" s="359" t="s">
        <v>549</v>
      </c>
      <c r="C2379" s="360">
        <v>340130186005</v>
      </c>
      <c r="D2379" s="359">
        <v>0</v>
      </c>
      <c r="E2379" s="359">
        <v>148</v>
      </c>
      <c r="F2379" s="359">
        <v>0</v>
      </c>
      <c r="G2379" s="359">
        <v>0</v>
      </c>
      <c r="H2379" s="361">
        <v>0</v>
      </c>
      <c r="I2379" s="361">
        <v>0</v>
      </c>
    </row>
    <row r="2380" spans="1:9">
      <c r="A2380" s="359">
        <v>34013</v>
      </c>
      <c r="B2380" s="359" t="s">
        <v>549</v>
      </c>
      <c r="C2380" s="360">
        <v>340130187001</v>
      </c>
      <c r="D2380" s="359">
        <v>0</v>
      </c>
      <c r="E2380" s="359">
        <v>16</v>
      </c>
      <c r="F2380" s="359">
        <v>0</v>
      </c>
      <c r="G2380" s="359">
        <v>0</v>
      </c>
      <c r="H2380" s="361">
        <v>0</v>
      </c>
      <c r="I2380" s="361">
        <v>0</v>
      </c>
    </row>
    <row r="2381" spans="1:9">
      <c r="A2381" s="359">
        <v>34013</v>
      </c>
      <c r="B2381" s="359" t="s">
        <v>549</v>
      </c>
      <c r="C2381" s="360">
        <v>340130187002</v>
      </c>
      <c r="D2381" s="359">
        <v>0</v>
      </c>
      <c r="E2381" s="359">
        <v>134</v>
      </c>
      <c r="F2381" s="359">
        <v>0</v>
      </c>
      <c r="G2381" s="359">
        <v>0</v>
      </c>
      <c r="H2381" s="361">
        <v>0</v>
      </c>
      <c r="I2381" s="361">
        <v>0</v>
      </c>
    </row>
    <row r="2382" spans="1:9">
      <c r="A2382" s="359">
        <v>34013</v>
      </c>
      <c r="B2382" s="359" t="s">
        <v>549</v>
      </c>
      <c r="C2382" s="360">
        <v>340130187003</v>
      </c>
      <c r="D2382" s="359">
        <v>0</v>
      </c>
      <c r="E2382" s="359">
        <v>186</v>
      </c>
      <c r="F2382" s="359">
        <v>0</v>
      </c>
      <c r="G2382" s="359">
        <v>0</v>
      </c>
      <c r="H2382" s="361">
        <v>0</v>
      </c>
      <c r="I2382" s="361">
        <v>0</v>
      </c>
    </row>
    <row r="2383" spans="1:9">
      <c r="A2383" s="359">
        <v>34013</v>
      </c>
      <c r="B2383" s="359" t="s">
        <v>549</v>
      </c>
      <c r="C2383" s="360">
        <v>340130187004</v>
      </c>
      <c r="D2383" s="359">
        <v>0</v>
      </c>
      <c r="E2383" s="359">
        <v>162</v>
      </c>
      <c r="F2383" s="359">
        <v>0</v>
      </c>
      <c r="G2383" s="359">
        <v>0</v>
      </c>
      <c r="H2383" s="361">
        <v>0</v>
      </c>
      <c r="I2383" s="361">
        <v>0</v>
      </c>
    </row>
    <row r="2384" spans="1:9">
      <c r="A2384" s="359">
        <v>34013</v>
      </c>
      <c r="B2384" s="359" t="s">
        <v>549</v>
      </c>
      <c r="C2384" s="360">
        <v>340130188001</v>
      </c>
      <c r="D2384" s="359">
        <v>0</v>
      </c>
      <c r="E2384" s="359">
        <v>185</v>
      </c>
      <c r="F2384" s="359">
        <v>0</v>
      </c>
      <c r="G2384" s="359">
        <v>0</v>
      </c>
      <c r="H2384" s="361">
        <v>0</v>
      </c>
      <c r="I2384" s="361">
        <v>0</v>
      </c>
    </row>
    <row r="2385" spans="1:9">
      <c r="A2385" s="359">
        <v>34013</v>
      </c>
      <c r="B2385" s="359" t="s">
        <v>549</v>
      </c>
      <c r="C2385" s="360">
        <v>340130188002</v>
      </c>
      <c r="D2385" s="359">
        <v>1</v>
      </c>
      <c r="E2385" s="359">
        <v>258</v>
      </c>
      <c r="F2385" s="359">
        <v>0</v>
      </c>
      <c r="G2385" s="359">
        <v>0</v>
      </c>
      <c r="H2385" s="361">
        <v>8263.2099999999991</v>
      </c>
      <c r="I2385" s="361">
        <v>8263.2099999999991</v>
      </c>
    </row>
    <row r="2386" spans="1:9">
      <c r="A2386" s="359">
        <v>34013</v>
      </c>
      <c r="B2386" s="359" t="s">
        <v>549</v>
      </c>
      <c r="C2386" s="360">
        <v>340130188003</v>
      </c>
      <c r="D2386" s="359">
        <v>0</v>
      </c>
      <c r="E2386" s="359">
        <v>278</v>
      </c>
      <c r="F2386" s="359">
        <v>0</v>
      </c>
      <c r="G2386" s="359">
        <v>0</v>
      </c>
      <c r="H2386" s="361">
        <v>0</v>
      </c>
      <c r="I2386" s="361">
        <v>0</v>
      </c>
    </row>
    <row r="2387" spans="1:9">
      <c r="A2387" s="359">
        <v>34013</v>
      </c>
      <c r="B2387" s="359" t="s">
        <v>549</v>
      </c>
      <c r="C2387" s="360">
        <v>340130188004</v>
      </c>
      <c r="D2387" s="359">
        <v>0</v>
      </c>
      <c r="E2387" s="359">
        <v>183</v>
      </c>
      <c r="F2387" s="359">
        <v>0</v>
      </c>
      <c r="G2387" s="359">
        <v>0</v>
      </c>
      <c r="H2387" s="361">
        <v>0</v>
      </c>
      <c r="I2387" s="361">
        <v>0</v>
      </c>
    </row>
    <row r="2388" spans="1:9">
      <c r="A2388" s="359">
        <v>34013</v>
      </c>
      <c r="B2388" s="359" t="s">
        <v>549</v>
      </c>
      <c r="C2388" s="360">
        <v>340130189001</v>
      </c>
      <c r="D2388" s="359">
        <v>0</v>
      </c>
      <c r="E2388" s="359">
        <v>131</v>
      </c>
      <c r="F2388" s="359">
        <v>0</v>
      </c>
      <c r="G2388" s="359">
        <v>0</v>
      </c>
      <c r="H2388" s="361">
        <v>0</v>
      </c>
      <c r="I2388" s="361">
        <v>0</v>
      </c>
    </row>
    <row r="2389" spans="1:9">
      <c r="A2389" s="359">
        <v>34013</v>
      </c>
      <c r="B2389" s="359" t="s">
        <v>549</v>
      </c>
      <c r="C2389" s="360">
        <v>340130189002</v>
      </c>
      <c r="D2389" s="359">
        <v>0</v>
      </c>
      <c r="E2389" s="359">
        <v>164</v>
      </c>
      <c r="F2389" s="359">
        <v>0</v>
      </c>
      <c r="G2389" s="359">
        <v>0</v>
      </c>
      <c r="H2389" s="361">
        <v>0</v>
      </c>
      <c r="I2389" s="361">
        <v>0</v>
      </c>
    </row>
    <row r="2390" spans="1:9">
      <c r="A2390" s="359">
        <v>34013</v>
      </c>
      <c r="B2390" s="359" t="s">
        <v>549</v>
      </c>
      <c r="C2390" s="360">
        <v>340130189003</v>
      </c>
      <c r="D2390" s="359">
        <v>0</v>
      </c>
      <c r="E2390" s="359">
        <v>191</v>
      </c>
      <c r="F2390" s="359">
        <v>0</v>
      </c>
      <c r="G2390" s="359">
        <v>0</v>
      </c>
      <c r="H2390" s="361">
        <v>0</v>
      </c>
      <c r="I2390" s="361">
        <v>0</v>
      </c>
    </row>
    <row r="2391" spans="1:9">
      <c r="A2391" s="359">
        <v>34013</v>
      </c>
      <c r="B2391" s="359" t="s">
        <v>549</v>
      </c>
      <c r="C2391" s="360">
        <v>340130189004</v>
      </c>
      <c r="D2391" s="359">
        <v>0</v>
      </c>
      <c r="E2391" s="359">
        <v>175</v>
      </c>
      <c r="F2391" s="359">
        <v>0</v>
      </c>
      <c r="G2391" s="359">
        <v>0</v>
      </c>
      <c r="H2391" s="361">
        <v>0</v>
      </c>
      <c r="I2391" s="361">
        <v>0</v>
      </c>
    </row>
    <row r="2392" spans="1:9">
      <c r="A2392" s="359">
        <v>34013</v>
      </c>
      <c r="B2392" s="359" t="s">
        <v>549</v>
      </c>
      <c r="C2392" s="360">
        <v>340130190001</v>
      </c>
      <c r="D2392" s="359">
        <v>0</v>
      </c>
      <c r="E2392" s="359">
        <v>480</v>
      </c>
      <c r="F2392" s="359">
        <v>0</v>
      </c>
      <c r="G2392" s="359">
        <v>0</v>
      </c>
      <c r="H2392" s="361">
        <v>0</v>
      </c>
      <c r="I2392" s="361">
        <v>0</v>
      </c>
    </row>
    <row r="2393" spans="1:9">
      <c r="A2393" s="359">
        <v>34013</v>
      </c>
      <c r="B2393" s="359" t="s">
        <v>549</v>
      </c>
      <c r="C2393" s="360">
        <v>340130190002</v>
      </c>
      <c r="D2393" s="359">
        <v>0</v>
      </c>
      <c r="E2393" s="359">
        <v>343</v>
      </c>
      <c r="F2393" s="359">
        <v>0</v>
      </c>
      <c r="G2393" s="359">
        <v>0</v>
      </c>
      <c r="H2393" s="361">
        <v>0</v>
      </c>
      <c r="I2393" s="361">
        <v>0</v>
      </c>
    </row>
    <row r="2394" spans="1:9">
      <c r="A2394" s="359">
        <v>34013</v>
      </c>
      <c r="B2394" s="359" t="s">
        <v>549</v>
      </c>
      <c r="C2394" s="360">
        <v>340130190003</v>
      </c>
      <c r="D2394" s="359">
        <v>0</v>
      </c>
      <c r="E2394" s="359">
        <v>215</v>
      </c>
      <c r="F2394" s="359">
        <v>0</v>
      </c>
      <c r="G2394" s="359">
        <v>0</v>
      </c>
      <c r="H2394" s="361">
        <v>0</v>
      </c>
      <c r="I2394" s="361">
        <v>0</v>
      </c>
    </row>
    <row r="2395" spans="1:9">
      <c r="A2395" s="359">
        <v>34013</v>
      </c>
      <c r="B2395" s="359" t="s">
        <v>549</v>
      </c>
      <c r="C2395" s="360">
        <v>340130190004</v>
      </c>
      <c r="D2395" s="359">
        <v>0</v>
      </c>
      <c r="E2395" s="359">
        <v>519</v>
      </c>
      <c r="F2395" s="359">
        <v>0</v>
      </c>
      <c r="G2395" s="359">
        <v>0</v>
      </c>
      <c r="H2395" s="361">
        <v>0</v>
      </c>
      <c r="I2395" s="361">
        <v>0</v>
      </c>
    </row>
    <row r="2396" spans="1:9">
      <c r="A2396" s="359">
        <v>34013</v>
      </c>
      <c r="B2396" s="359" t="s">
        <v>549</v>
      </c>
      <c r="C2396" s="360">
        <v>340130191001</v>
      </c>
      <c r="D2396" s="359">
        <v>0</v>
      </c>
      <c r="E2396" s="359">
        <v>262</v>
      </c>
      <c r="F2396" s="359">
        <v>0</v>
      </c>
      <c r="G2396" s="359">
        <v>0</v>
      </c>
      <c r="H2396" s="361">
        <v>0</v>
      </c>
      <c r="I2396" s="361">
        <v>0</v>
      </c>
    </row>
    <row r="2397" spans="1:9">
      <c r="A2397" s="359">
        <v>34013</v>
      </c>
      <c r="B2397" s="359" t="s">
        <v>549</v>
      </c>
      <c r="C2397" s="360">
        <v>340130191002</v>
      </c>
      <c r="D2397" s="359">
        <v>0</v>
      </c>
      <c r="E2397" s="359">
        <v>247</v>
      </c>
      <c r="F2397" s="359">
        <v>0</v>
      </c>
      <c r="G2397" s="359">
        <v>0</v>
      </c>
      <c r="H2397" s="361">
        <v>0</v>
      </c>
      <c r="I2397" s="361">
        <v>0</v>
      </c>
    </row>
    <row r="2398" spans="1:9">
      <c r="A2398" s="359">
        <v>34013</v>
      </c>
      <c r="B2398" s="359" t="s">
        <v>549</v>
      </c>
      <c r="C2398" s="360">
        <v>340130191003</v>
      </c>
      <c r="D2398" s="359">
        <v>0</v>
      </c>
      <c r="E2398" s="359">
        <v>337</v>
      </c>
      <c r="F2398" s="359">
        <v>0</v>
      </c>
      <c r="G2398" s="359">
        <v>0</v>
      </c>
      <c r="H2398" s="361">
        <v>0</v>
      </c>
      <c r="I2398" s="361">
        <v>0</v>
      </c>
    </row>
    <row r="2399" spans="1:9">
      <c r="A2399" s="359">
        <v>34013</v>
      </c>
      <c r="B2399" s="359" t="s">
        <v>549</v>
      </c>
      <c r="C2399" s="360">
        <v>340130191004</v>
      </c>
      <c r="D2399" s="359">
        <v>0</v>
      </c>
      <c r="E2399" s="359">
        <v>420</v>
      </c>
      <c r="F2399" s="359">
        <v>0</v>
      </c>
      <c r="G2399" s="359">
        <v>0</v>
      </c>
      <c r="H2399" s="361">
        <v>0</v>
      </c>
      <c r="I2399" s="361">
        <v>0</v>
      </c>
    </row>
    <row r="2400" spans="1:9">
      <c r="A2400" s="359">
        <v>34013</v>
      </c>
      <c r="B2400" s="359" t="s">
        <v>549</v>
      </c>
      <c r="C2400" s="360">
        <v>340130192001</v>
      </c>
      <c r="D2400" s="359">
        <v>0</v>
      </c>
      <c r="E2400" s="359">
        <v>254</v>
      </c>
      <c r="F2400" s="359">
        <v>0</v>
      </c>
      <c r="G2400" s="359">
        <v>0</v>
      </c>
      <c r="H2400" s="361">
        <v>0</v>
      </c>
      <c r="I2400" s="361">
        <v>0</v>
      </c>
    </row>
    <row r="2401" spans="1:9">
      <c r="A2401" s="359">
        <v>34013</v>
      </c>
      <c r="B2401" s="359" t="s">
        <v>549</v>
      </c>
      <c r="C2401" s="360">
        <v>340130192002</v>
      </c>
      <c r="D2401" s="359">
        <v>0</v>
      </c>
      <c r="E2401" s="359">
        <v>303</v>
      </c>
      <c r="F2401" s="359">
        <v>0</v>
      </c>
      <c r="G2401" s="359">
        <v>0</v>
      </c>
      <c r="H2401" s="361">
        <v>0</v>
      </c>
      <c r="I2401" s="361">
        <v>0</v>
      </c>
    </row>
    <row r="2402" spans="1:9">
      <c r="A2402" s="359">
        <v>34013</v>
      </c>
      <c r="B2402" s="359" t="s">
        <v>549</v>
      </c>
      <c r="C2402" s="360">
        <v>340130192003</v>
      </c>
      <c r="D2402" s="359">
        <v>0</v>
      </c>
      <c r="E2402" s="359">
        <v>224</v>
      </c>
      <c r="F2402" s="359">
        <v>0</v>
      </c>
      <c r="G2402" s="359">
        <v>0</v>
      </c>
      <c r="H2402" s="361">
        <v>0</v>
      </c>
      <c r="I2402" s="361">
        <v>0</v>
      </c>
    </row>
    <row r="2403" spans="1:9">
      <c r="A2403" s="359">
        <v>34013</v>
      </c>
      <c r="B2403" s="359" t="s">
        <v>549</v>
      </c>
      <c r="C2403" s="360">
        <v>340130193001</v>
      </c>
      <c r="D2403" s="359">
        <v>0</v>
      </c>
      <c r="E2403" s="359">
        <v>185</v>
      </c>
      <c r="F2403" s="359">
        <v>0</v>
      </c>
      <c r="G2403" s="359">
        <v>0</v>
      </c>
      <c r="H2403" s="361">
        <v>0</v>
      </c>
      <c r="I2403" s="361">
        <v>0</v>
      </c>
    </row>
    <row r="2404" spans="1:9">
      <c r="A2404" s="359">
        <v>34013</v>
      </c>
      <c r="B2404" s="359" t="s">
        <v>549</v>
      </c>
      <c r="C2404" s="360">
        <v>340130193002</v>
      </c>
      <c r="D2404" s="359">
        <v>0</v>
      </c>
      <c r="E2404" s="359">
        <v>289</v>
      </c>
      <c r="F2404" s="359">
        <v>0</v>
      </c>
      <c r="G2404" s="359">
        <v>0</v>
      </c>
      <c r="H2404" s="361">
        <v>0</v>
      </c>
      <c r="I2404" s="361">
        <v>0</v>
      </c>
    </row>
    <row r="2405" spans="1:9">
      <c r="A2405" s="359">
        <v>34013</v>
      </c>
      <c r="B2405" s="359" t="s">
        <v>549</v>
      </c>
      <c r="C2405" s="360">
        <v>340130193003</v>
      </c>
      <c r="D2405" s="359">
        <v>1</v>
      </c>
      <c r="E2405" s="359">
        <v>284</v>
      </c>
      <c r="F2405" s="359">
        <v>0</v>
      </c>
      <c r="G2405" s="359">
        <v>0</v>
      </c>
      <c r="H2405" s="361">
        <v>8263.2099999999991</v>
      </c>
      <c r="I2405" s="361">
        <v>8263.2099999999991</v>
      </c>
    </row>
    <row r="2406" spans="1:9">
      <c r="A2406" s="359">
        <v>34013</v>
      </c>
      <c r="B2406" s="359" t="s">
        <v>549</v>
      </c>
      <c r="C2406" s="360">
        <v>340130194001</v>
      </c>
      <c r="D2406" s="359">
        <v>0</v>
      </c>
      <c r="E2406" s="359">
        <v>247</v>
      </c>
      <c r="F2406" s="359">
        <v>0</v>
      </c>
      <c r="G2406" s="359">
        <v>0</v>
      </c>
      <c r="H2406" s="361">
        <v>0</v>
      </c>
      <c r="I2406" s="361">
        <v>0</v>
      </c>
    </row>
    <row r="2407" spans="1:9">
      <c r="A2407" s="359">
        <v>34013</v>
      </c>
      <c r="B2407" s="359" t="s">
        <v>549</v>
      </c>
      <c r="C2407" s="360">
        <v>340130194002</v>
      </c>
      <c r="D2407" s="359">
        <v>0</v>
      </c>
      <c r="E2407" s="359">
        <v>455</v>
      </c>
      <c r="F2407" s="359">
        <v>0</v>
      </c>
      <c r="G2407" s="359">
        <v>0</v>
      </c>
      <c r="H2407" s="361">
        <v>0</v>
      </c>
      <c r="I2407" s="361">
        <v>0</v>
      </c>
    </row>
    <row r="2408" spans="1:9">
      <c r="A2408" s="359">
        <v>34013</v>
      </c>
      <c r="B2408" s="359" t="s">
        <v>549</v>
      </c>
      <c r="C2408" s="360">
        <v>340130194003</v>
      </c>
      <c r="D2408" s="359">
        <v>2</v>
      </c>
      <c r="E2408" s="359">
        <v>240</v>
      </c>
      <c r="F2408" s="359">
        <v>1</v>
      </c>
      <c r="G2408" s="359">
        <v>0</v>
      </c>
      <c r="H2408" s="361">
        <v>12154.16</v>
      </c>
      <c r="I2408" s="361">
        <v>24308.32</v>
      </c>
    </row>
    <row r="2409" spans="1:9">
      <c r="A2409" s="359">
        <v>34013</v>
      </c>
      <c r="B2409" s="359" t="s">
        <v>549</v>
      </c>
      <c r="C2409" s="360">
        <v>340130195001</v>
      </c>
      <c r="D2409" s="359">
        <v>0</v>
      </c>
      <c r="E2409" s="359">
        <v>219</v>
      </c>
      <c r="F2409" s="359">
        <v>0</v>
      </c>
      <c r="G2409" s="359">
        <v>0</v>
      </c>
      <c r="H2409" s="361">
        <v>0</v>
      </c>
      <c r="I2409" s="361">
        <v>0</v>
      </c>
    </row>
    <row r="2410" spans="1:9">
      <c r="A2410" s="359">
        <v>34013</v>
      </c>
      <c r="B2410" s="359" t="s">
        <v>549</v>
      </c>
      <c r="C2410" s="360">
        <v>340130195002</v>
      </c>
      <c r="D2410" s="359">
        <v>0</v>
      </c>
      <c r="E2410" s="359">
        <v>317</v>
      </c>
      <c r="F2410" s="359">
        <v>0</v>
      </c>
      <c r="G2410" s="359">
        <v>0</v>
      </c>
      <c r="H2410" s="361">
        <v>0</v>
      </c>
      <c r="I2410" s="361">
        <v>0</v>
      </c>
    </row>
    <row r="2411" spans="1:9">
      <c r="A2411" s="359">
        <v>34013</v>
      </c>
      <c r="B2411" s="359" t="s">
        <v>549</v>
      </c>
      <c r="C2411" s="360">
        <v>340130195003</v>
      </c>
      <c r="D2411" s="359">
        <v>0</v>
      </c>
      <c r="E2411" s="359">
        <v>318</v>
      </c>
      <c r="F2411" s="359">
        <v>0</v>
      </c>
      <c r="G2411" s="359">
        <v>0</v>
      </c>
      <c r="H2411" s="361">
        <v>0</v>
      </c>
      <c r="I2411" s="361">
        <v>0</v>
      </c>
    </row>
    <row r="2412" spans="1:9">
      <c r="A2412" s="359">
        <v>34013</v>
      </c>
      <c r="B2412" s="359" t="s">
        <v>549</v>
      </c>
      <c r="C2412" s="360">
        <v>340130195004</v>
      </c>
      <c r="D2412" s="359">
        <v>0</v>
      </c>
      <c r="E2412" s="359">
        <v>244</v>
      </c>
      <c r="F2412" s="359">
        <v>0</v>
      </c>
      <c r="G2412" s="359">
        <v>0</v>
      </c>
      <c r="H2412" s="361">
        <v>0</v>
      </c>
      <c r="I2412" s="361">
        <v>0</v>
      </c>
    </row>
    <row r="2413" spans="1:9">
      <c r="A2413" s="359">
        <v>34013</v>
      </c>
      <c r="B2413" s="359" t="s">
        <v>549</v>
      </c>
      <c r="C2413" s="360">
        <v>340130195005</v>
      </c>
      <c r="D2413" s="359">
        <v>0</v>
      </c>
      <c r="E2413" s="359">
        <v>171</v>
      </c>
      <c r="F2413" s="359">
        <v>0</v>
      </c>
      <c r="G2413" s="359">
        <v>0</v>
      </c>
      <c r="H2413" s="361">
        <v>0</v>
      </c>
      <c r="I2413" s="361">
        <v>0</v>
      </c>
    </row>
    <row r="2414" spans="1:9">
      <c r="A2414" s="359">
        <v>34013</v>
      </c>
      <c r="B2414" s="359" t="s">
        <v>549</v>
      </c>
      <c r="C2414" s="360">
        <v>340130196001</v>
      </c>
      <c r="D2414" s="359">
        <v>0</v>
      </c>
      <c r="E2414" s="359">
        <v>183</v>
      </c>
      <c r="F2414" s="359">
        <v>0</v>
      </c>
      <c r="G2414" s="359">
        <v>0</v>
      </c>
      <c r="H2414" s="361">
        <v>0</v>
      </c>
      <c r="I2414" s="361">
        <v>0</v>
      </c>
    </row>
    <row r="2415" spans="1:9">
      <c r="A2415" s="359">
        <v>34013</v>
      </c>
      <c r="B2415" s="359" t="s">
        <v>549</v>
      </c>
      <c r="C2415" s="360">
        <v>340130196002</v>
      </c>
      <c r="D2415" s="359">
        <v>0</v>
      </c>
      <c r="E2415" s="359">
        <v>326</v>
      </c>
      <c r="F2415" s="359">
        <v>0</v>
      </c>
      <c r="G2415" s="359">
        <v>0</v>
      </c>
      <c r="H2415" s="361">
        <v>0</v>
      </c>
      <c r="I2415" s="361">
        <v>0</v>
      </c>
    </row>
    <row r="2416" spans="1:9">
      <c r="A2416" s="359">
        <v>34013</v>
      </c>
      <c r="B2416" s="359" t="s">
        <v>549</v>
      </c>
      <c r="C2416" s="360">
        <v>340130196003</v>
      </c>
      <c r="D2416" s="359">
        <v>0</v>
      </c>
      <c r="E2416" s="359">
        <v>334</v>
      </c>
      <c r="F2416" s="359">
        <v>0</v>
      </c>
      <c r="G2416" s="359">
        <v>0</v>
      </c>
      <c r="H2416" s="361">
        <v>0</v>
      </c>
      <c r="I2416" s="361">
        <v>0</v>
      </c>
    </row>
    <row r="2417" spans="1:9">
      <c r="A2417" s="359">
        <v>34013</v>
      </c>
      <c r="B2417" s="359" t="s">
        <v>549</v>
      </c>
      <c r="C2417" s="360">
        <v>340130196004</v>
      </c>
      <c r="D2417" s="359">
        <v>0</v>
      </c>
      <c r="E2417" s="359">
        <v>352</v>
      </c>
      <c r="F2417" s="359">
        <v>0</v>
      </c>
      <c r="G2417" s="359">
        <v>0</v>
      </c>
      <c r="H2417" s="361">
        <v>0</v>
      </c>
      <c r="I2417" s="361">
        <v>0</v>
      </c>
    </row>
    <row r="2418" spans="1:9">
      <c r="A2418" s="359">
        <v>34013</v>
      </c>
      <c r="B2418" s="359" t="s">
        <v>549</v>
      </c>
      <c r="C2418" s="360">
        <v>340130196005</v>
      </c>
      <c r="D2418" s="359">
        <v>0</v>
      </c>
      <c r="E2418" s="359">
        <v>269</v>
      </c>
      <c r="F2418" s="359">
        <v>0</v>
      </c>
      <c r="G2418" s="359">
        <v>0</v>
      </c>
      <c r="H2418" s="361">
        <v>0</v>
      </c>
      <c r="I2418" s="361">
        <v>0</v>
      </c>
    </row>
    <row r="2419" spans="1:9">
      <c r="A2419" s="359">
        <v>34013</v>
      </c>
      <c r="B2419" s="359" t="s">
        <v>549</v>
      </c>
      <c r="C2419" s="360">
        <v>340130197001</v>
      </c>
      <c r="D2419" s="359">
        <v>0</v>
      </c>
      <c r="E2419" s="359">
        <v>478</v>
      </c>
      <c r="F2419" s="359">
        <v>0</v>
      </c>
      <c r="G2419" s="359">
        <v>0</v>
      </c>
      <c r="H2419" s="361">
        <v>0</v>
      </c>
      <c r="I2419" s="361">
        <v>0</v>
      </c>
    </row>
    <row r="2420" spans="1:9">
      <c r="A2420" s="359">
        <v>34013</v>
      </c>
      <c r="B2420" s="359" t="s">
        <v>549</v>
      </c>
      <c r="C2420" s="360">
        <v>340130197002</v>
      </c>
      <c r="D2420" s="359">
        <v>1</v>
      </c>
      <c r="E2420" s="359">
        <v>360</v>
      </c>
      <c r="F2420" s="359">
        <v>0</v>
      </c>
      <c r="G2420" s="359">
        <v>0</v>
      </c>
      <c r="H2420" s="361">
        <v>736.72</v>
      </c>
      <c r="I2420" s="361">
        <v>736.72</v>
      </c>
    </row>
    <row r="2421" spans="1:9">
      <c r="A2421" s="359">
        <v>34013</v>
      </c>
      <c r="B2421" s="359" t="s">
        <v>549</v>
      </c>
      <c r="C2421" s="360">
        <v>340130197003</v>
      </c>
      <c r="D2421" s="359">
        <v>0</v>
      </c>
      <c r="E2421" s="359">
        <v>279</v>
      </c>
      <c r="F2421" s="359">
        <v>0</v>
      </c>
      <c r="G2421" s="359">
        <v>0</v>
      </c>
      <c r="H2421" s="361">
        <v>0</v>
      </c>
      <c r="I2421" s="361">
        <v>0</v>
      </c>
    </row>
    <row r="2422" spans="1:9">
      <c r="A2422" s="359">
        <v>34013</v>
      </c>
      <c r="B2422" s="359" t="s">
        <v>549</v>
      </c>
      <c r="C2422" s="360">
        <v>340130197004</v>
      </c>
      <c r="D2422" s="359">
        <v>0</v>
      </c>
      <c r="E2422" s="359">
        <v>191</v>
      </c>
      <c r="F2422" s="359">
        <v>0</v>
      </c>
      <c r="G2422" s="359">
        <v>0</v>
      </c>
      <c r="H2422" s="361">
        <v>0</v>
      </c>
      <c r="I2422" s="361">
        <v>0</v>
      </c>
    </row>
    <row r="2423" spans="1:9">
      <c r="A2423" s="359">
        <v>34013</v>
      </c>
      <c r="B2423" s="359" t="s">
        <v>549</v>
      </c>
      <c r="C2423" s="360">
        <v>340130197005</v>
      </c>
      <c r="D2423" s="359">
        <v>0</v>
      </c>
      <c r="E2423" s="359">
        <v>200</v>
      </c>
      <c r="F2423" s="359">
        <v>0</v>
      </c>
      <c r="G2423" s="359">
        <v>0</v>
      </c>
      <c r="H2423" s="361">
        <v>0</v>
      </c>
      <c r="I2423" s="361">
        <v>0</v>
      </c>
    </row>
    <row r="2424" spans="1:9">
      <c r="A2424" s="359">
        <v>34013</v>
      </c>
      <c r="B2424" s="359" t="s">
        <v>549</v>
      </c>
      <c r="C2424" s="360">
        <v>340130198001</v>
      </c>
      <c r="D2424" s="359">
        <v>0</v>
      </c>
      <c r="E2424" s="359">
        <v>308</v>
      </c>
      <c r="F2424" s="359">
        <v>0</v>
      </c>
      <c r="G2424" s="359">
        <v>0</v>
      </c>
      <c r="H2424" s="361">
        <v>0</v>
      </c>
      <c r="I2424" s="361">
        <v>0</v>
      </c>
    </row>
    <row r="2425" spans="1:9">
      <c r="A2425" s="359">
        <v>34013</v>
      </c>
      <c r="B2425" s="359" t="s">
        <v>549</v>
      </c>
      <c r="C2425" s="360">
        <v>340130198002</v>
      </c>
      <c r="D2425" s="359">
        <v>1</v>
      </c>
      <c r="E2425" s="359">
        <v>354</v>
      </c>
      <c r="F2425" s="359">
        <v>0</v>
      </c>
      <c r="G2425" s="359">
        <v>0</v>
      </c>
      <c r="H2425" s="361">
        <v>8263.2099999999991</v>
      </c>
      <c r="I2425" s="361">
        <v>8263.2099999999991</v>
      </c>
    </row>
    <row r="2426" spans="1:9">
      <c r="A2426" s="359">
        <v>34013</v>
      </c>
      <c r="B2426" s="359" t="s">
        <v>549</v>
      </c>
      <c r="C2426" s="360">
        <v>340130198003</v>
      </c>
      <c r="D2426" s="359">
        <v>0</v>
      </c>
      <c r="E2426" s="359">
        <v>253</v>
      </c>
      <c r="F2426" s="359">
        <v>0</v>
      </c>
      <c r="G2426" s="359">
        <v>0</v>
      </c>
      <c r="H2426" s="361">
        <v>0</v>
      </c>
      <c r="I2426" s="361">
        <v>0</v>
      </c>
    </row>
    <row r="2427" spans="1:9">
      <c r="A2427" s="359">
        <v>34013</v>
      </c>
      <c r="B2427" s="359" t="s">
        <v>549</v>
      </c>
      <c r="C2427" s="360">
        <v>340130199001</v>
      </c>
      <c r="D2427" s="359">
        <v>0</v>
      </c>
      <c r="E2427" s="359">
        <v>254</v>
      </c>
      <c r="F2427" s="359">
        <v>0</v>
      </c>
      <c r="G2427" s="359">
        <v>0</v>
      </c>
      <c r="H2427" s="361">
        <v>0</v>
      </c>
      <c r="I2427" s="361">
        <v>0</v>
      </c>
    </row>
    <row r="2428" spans="1:9">
      <c r="A2428" s="359">
        <v>34013</v>
      </c>
      <c r="B2428" s="359" t="s">
        <v>549</v>
      </c>
      <c r="C2428" s="360">
        <v>340130199002</v>
      </c>
      <c r="D2428" s="359">
        <v>0</v>
      </c>
      <c r="E2428" s="359">
        <v>267</v>
      </c>
      <c r="F2428" s="359">
        <v>0</v>
      </c>
      <c r="G2428" s="359">
        <v>0</v>
      </c>
      <c r="H2428" s="361">
        <v>0</v>
      </c>
      <c r="I2428" s="361">
        <v>0</v>
      </c>
    </row>
    <row r="2429" spans="1:9">
      <c r="A2429" s="359">
        <v>34013</v>
      </c>
      <c r="B2429" s="359" t="s">
        <v>549</v>
      </c>
      <c r="C2429" s="360">
        <v>340130199003</v>
      </c>
      <c r="D2429" s="359">
        <v>0</v>
      </c>
      <c r="E2429" s="359">
        <v>284</v>
      </c>
      <c r="F2429" s="359">
        <v>0</v>
      </c>
      <c r="G2429" s="359">
        <v>0</v>
      </c>
      <c r="H2429" s="361">
        <v>0</v>
      </c>
      <c r="I2429" s="361">
        <v>0</v>
      </c>
    </row>
    <row r="2430" spans="1:9">
      <c r="A2430" s="359">
        <v>34013</v>
      </c>
      <c r="B2430" s="359" t="s">
        <v>549</v>
      </c>
      <c r="C2430" s="360">
        <v>340130200001</v>
      </c>
      <c r="D2430" s="359">
        <v>0</v>
      </c>
      <c r="E2430" s="359">
        <v>307</v>
      </c>
      <c r="F2430" s="359">
        <v>0</v>
      </c>
      <c r="G2430" s="359">
        <v>0</v>
      </c>
      <c r="H2430" s="361">
        <v>0</v>
      </c>
      <c r="I2430" s="361">
        <v>0</v>
      </c>
    </row>
    <row r="2431" spans="1:9">
      <c r="A2431" s="359">
        <v>34013</v>
      </c>
      <c r="B2431" s="359" t="s">
        <v>549</v>
      </c>
      <c r="C2431" s="360">
        <v>340130200002</v>
      </c>
      <c r="D2431" s="359">
        <v>0</v>
      </c>
      <c r="E2431" s="359">
        <v>236</v>
      </c>
      <c r="F2431" s="359">
        <v>0</v>
      </c>
      <c r="G2431" s="359">
        <v>0</v>
      </c>
      <c r="H2431" s="361">
        <v>0</v>
      </c>
      <c r="I2431" s="361">
        <v>0</v>
      </c>
    </row>
    <row r="2432" spans="1:9">
      <c r="A2432" s="359">
        <v>34013</v>
      </c>
      <c r="B2432" s="359" t="s">
        <v>549</v>
      </c>
      <c r="C2432" s="360">
        <v>340130200003</v>
      </c>
      <c r="D2432" s="359">
        <v>0</v>
      </c>
      <c r="E2432" s="359">
        <v>222</v>
      </c>
      <c r="F2432" s="359">
        <v>0</v>
      </c>
      <c r="G2432" s="359">
        <v>0</v>
      </c>
      <c r="H2432" s="361">
        <v>0</v>
      </c>
      <c r="I2432" s="361">
        <v>0</v>
      </c>
    </row>
    <row r="2433" spans="1:9">
      <c r="A2433" s="359">
        <v>34013</v>
      </c>
      <c r="B2433" s="359" t="s">
        <v>549</v>
      </c>
      <c r="C2433" s="360">
        <v>340130200004</v>
      </c>
      <c r="D2433" s="359">
        <v>0</v>
      </c>
      <c r="E2433" s="359">
        <v>277</v>
      </c>
      <c r="F2433" s="359">
        <v>0</v>
      </c>
      <c r="G2433" s="359">
        <v>0</v>
      </c>
      <c r="H2433" s="361">
        <v>0</v>
      </c>
      <c r="I2433" s="361">
        <v>0</v>
      </c>
    </row>
    <row r="2434" spans="1:9">
      <c r="A2434" s="359">
        <v>34013</v>
      </c>
      <c r="B2434" s="359" t="s">
        <v>549</v>
      </c>
      <c r="C2434" s="360">
        <v>340130200005</v>
      </c>
      <c r="D2434" s="359">
        <v>1</v>
      </c>
      <c r="E2434" s="359">
        <v>251</v>
      </c>
      <c r="F2434" s="359">
        <v>0</v>
      </c>
      <c r="G2434" s="359">
        <v>0</v>
      </c>
      <c r="H2434" s="361">
        <v>8263.2099999999991</v>
      </c>
      <c r="I2434" s="361">
        <v>8263.2099999999991</v>
      </c>
    </row>
    <row r="2435" spans="1:9">
      <c r="A2435" s="359">
        <v>34013</v>
      </c>
      <c r="B2435" s="359" t="s">
        <v>549</v>
      </c>
      <c r="C2435" s="360">
        <v>340130200006</v>
      </c>
      <c r="D2435" s="359">
        <v>2</v>
      </c>
      <c r="E2435" s="359">
        <v>402</v>
      </c>
      <c r="F2435" s="359">
        <v>0</v>
      </c>
      <c r="G2435" s="359">
        <v>0</v>
      </c>
      <c r="H2435" s="361">
        <v>1958.84</v>
      </c>
      <c r="I2435" s="361">
        <v>3917.68</v>
      </c>
    </row>
    <row r="2436" spans="1:9">
      <c r="A2436" s="359">
        <v>34013</v>
      </c>
      <c r="B2436" s="359" t="s">
        <v>549</v>
      </c>
      <c r="C2436" s="360">
        <v>340130200007</v>
      </c>
      <c r="D2436" s="359">
        <v>0</v>
      </c>
      <c r="E2436" s="359">
        <v>231</v>
      </c>
      <c r="F2436" s="359">
        <v>0</v>
      </c>
      <c r="G2436" s="359">
        <v>0</v>
      </c>
      <c r="H2436" s="361">
        <v>0</v>
      </c>
      <c r="I2436" s="361">
        <v>0</v>
      </c>
    </row>
    <row r="2437" spans="1:9">
      <c r="A2437" s="359">
        <v>34013</v>
      </c>
      <c r="B2437" s="359" t="s">
        <v>549</v>
      </c>
      <c r="C2437" s="360">
        <v>340130201001</v>
      </c>
      <c r="D2437" s="359">
        <v>2</v>
      </c>
      <c r="E2437" s="359">
        <v>258</v>
      </c>
      <c r="F2437" s="359">
        <v>1</v>
      </c>
      <c r="G2437" s="359">
        <v>0</v>
      </c>
      <c r="H2437" s="361">
        <v>10911.51</v>
      </c>
      <c r="I2437" s="361">
        <v>21823.02</v>
      </c>
    </row>
    <row r="2438" spans="1:9">
      <c r="A2438" s="359">
        <v>34013</v>
      </c>
      <c r="B2438" s="359" t="s">
        <v>549</v>
      </c>
      <c r="C2438" s="360">
        <v>340130201002</v>
      </c>
      <c r="D2438" s="359">
        <v>0</v>
      </c>
      <c r="E2438" s="359">
        <v>546</v>
      </c>
      <c r="F2438" s="359">
        <v>0</v>
      </c>
      <c r="G2438" s="359">
        <v>0</v>
      </c>
      <c r="H2438" s="361">
        <v>0</v>
      </c>
      <c r="I2438" s="361">
        <v>0</v>
      </c>
    </row>
    <row r="2439" spans="1:9">
      <c r="A2439" s="359">
        <v>34013</v>
      </c>
      <c r="B2439" s="359" t="s">
        <v>549</v>
      </c>
      <c r="C2439" s="360">
        <v>340130201003</v>
      </c>
      <c r="D2439" s="359">
        <v>0</v>
      </c>
      <c r="E2439" s="359">
        <v>527</v>
      </c>
      <c r="F2439" s="359">
        <v>0</v>
      </c>
      <c r="G2439" s="359">
        <v>0</v>
      </c>
      <c r="H2439" s="361">
        <v>0</v>
      </c>
      <c r="I2439" s="361">
        <v>0</v>
      </c>
    </row>
    <row r="2440" spans="1:9">
      <c r="A2440" s="359">
        <v>34013</v>
      </c>
      <c r="B2440" s="359" t="s">
        <v>549</v>
      </c>
      <c r="C2440" s="360">
        <v>340130201004</v>
      </c>
      <c r="D2440" s="359">
        <v>0</v>
      </c>
      <c r="E2440" s="359">
        <v>329</v>
      </c>
      <c r="F2440" s="359">
        <v>0</v>
      </c>
      <c r="G2440" s="359">
        <v>0</v>
      </c>
      <c r="H2440" s="361">
        <v>0</v>
      </c>
      <c r="I2440" s="361">
        <v>0</v>
      </c>
    </row>
    <row r="2441" spans="1:9">
      <c r="A2441" s="359">
        <v>34013</v>
      </c>
      <c r="B2441" s="359" t="s">
        <v>549</v>
      </c>
      <c r="C2441" s="360">
        <v>340130202001</v>
      </c>
      <c r="D2441" s="359">
        <v>0</v>
      </c>
      <c r="E2441" s="359">
        <v>289</v>
      </c>
      <c r="F2441" s="359">
        <v>0</v>
      </c>
      <c r="G2441" s="359">
        <v>0</v>
      </c>
      <c r="H2441" s="361">
        <v>0</v>
      </c>
      <c r="I2441" s="361">
        <v>0</v>
      </c>
    </row>
    <row r="2442" spans="1:9">
      <c r="A2442" s="359">
        <v>34013</v>
      </c>
      <c r="B2442" s="359" t="s">
        <v>549</v>
      </c>
      <c r="C2442" s="360">
        <v>340130202002</v>
      </c>
      <c r="D2442" s="359">
        <v>0</v>
      </c>
      <c r="E2442" s="359">
        <v>362</v>
      </c>
      <c r="F2442" s="359">
        <v>0</v>
      </c>
      <c r="G2442" s="359">
        <v>0</v>
      </c>
      <c r="H2442" s="361">
        <v>0</v>
      </c>
      <c r="I2442" s="361">
        <v>0</v>
      </c>
    </row>
    <row r="2443" spans="1:9">
      <c r="A2443" s="359">
        <v>34013</v>
      </c>
      <c r="B2443" s="359" t="s">
        <v>549</v>
      </c>
      <c r="C2443" s="360">
        <v>340130202003</v>
      </c>
      <c r="D2443" s="359">
        <v>0</v>
      </c>
      <c r="E2443" s="359">
        <v>237</v>
      </c>
      <c r="F2443" s="359">
        <v>0</v>
      </c>
      <c r="G2443" s="359">
        <v>0</v>
      </c>
      <c r="H2443" s="361">
        <v>0</v>
      </c>
      <c r="I2443" s="361">
        <v>0</v>
      </c>
    </row>
    <row r="2444" spans="1:9">
      <c r="A2444" s="359">
        <v>34013</v>
      </c>
      <c r="B2444" s="359" t="s">
        <v>549</v>
      </c>
      <c r="C2444" s="360">
        <v>340130202004</v>
      </c>
      <c r="D2444" s="359">
        <v>0</v>
      </c>
      <c r="E2444" s="359">
        <v>380</v>
      </c>
      <c r="F2444" s="359">
        <v>0</v>
      </c>
      <c r="G2444" s="359">
        <v>0</v>
      </c>
      <c r="H2444" s="361">
        <v>0</v>
      </c>
      <c r="I2444" s="361">
        <v>0</v>
      </c>
    </row>
    <row r="2445" spans="1:9">
      <c r="A2445" s="359">
        <v>34013</v>
      </c>
      <c r="B2445" s="359" t="s">
        <v>549</v>
      </c>
      <c r="C2445" s="360">
        <v>340130202005</v>
      </c>
      <c r="D2445" s="359">
        <v>0</v>
      </c>
      <c r="E2445" s="359">
        <v>294</v>
      </c>
      <c r="F2445" s="359">
        <v>0</v>
      </c>
      <c r="G2445" s="359">
        <v>0</v>
      </c>
      <c r="H2445" s="361">
        <v>0</v>
      </c>
      <c r="I2445" s="361">
        <v>0</v>
      </c>
    </row>
    <row r="2446" spans="1:9">
      <c r="A2446" s="359">
        <v>34013</v>
      </c>
      <c r="B2446" s="359" t="s">
        <v>549</v>
      </c>
      <c r="C2446" s="360">
        <v>340130203001</v>
      </c>
      <c r="D2446" s="359">
        <v>0</v>
      </c>
      <c r="E2446" s="359">
        <v>253</v>
      </c>
      <c r="F2446" s="359">
        <v>0</v>
      </c>
      <c r="G2446" s="359">
        <v>0</v>
      </c>
      <c r="H2446" s="361">
        <v>0</v>
      </c>
      <c r="I2446" s="361">
        <v>0</v>
      </c>
    </row>
    <row r="2447" spans="1:9">
      <c r="A2447" s="359">
        <v>34013</v>
      </c>
      <c r="B2447" s="359" t="s">
        <v>549</v>
      </c>
      <c r="C2447" s="360">
        <v>340130203002</v>
      </c>
      <c r="D2447" s="359">
        <v>0</v>
      </c>
      <c r="E2447" s="359">
        <v>283</v>
      </c>
      <c r="F2447" s="359">
        <v>0</v>
      </c>
      <c r="G2447" s="359">
        <v>0</v>
      </c>
      <c r="H2447" s="361">
        <v>0</v>
      </c>
      <c r="I2447" s="361">
        <v>0</v>
      </c>
    </row>
    <row r="2448" spans="1:9">
      <c r="A2448" s="359">
        <v>34013</v>
      </c>
      <c r="B2448" s="359" t="s">
        <v>549</v>
      </c>
      <c r="C2448" s="360">
        <v>340130203003</v>
      </c>
      <c r="D2448" s="359">
        <v>0</v>
      </c>
      <c r="E2448" s="359">
        <v>387</v>
      </c>
      <c r="F2448" s="359">
        <v>0</v>
      </c>
      <c r="G2448" s="359">
        <v>0</v>
      </c>
      <c r="H2448" s="361">
        <v>0</v>
      </c>
      <c r="I2448" s="361">
        <v>0</v>
      </c>
    </row>
    <row r="2449" spans="1:9">
      <c r="A2449" s="359">
        <v>34013</v>
      </c>
      <c r="B2449" s="359" t="s">
        <v>549</v>
      </c>
      <c r="C2449" s="360">
        <v>340130203004</v>
      </c>
      <c r="D2449" s="359">
        <v>0</v>
      </c>
      <c r="E2449" s="359">
        <v>319</v>
      </c>
      <c r="F2449" s="359">
        <v>0</v>
      </c>
      <c r="G2449" s="359">
        <v>0</v>
      </c>
      <c r="H2449" s="361">
        <v>0</v>
      </c>
      <c r="I2449" s="361">
        <v>0</v>
      </c>
    </row>
    <row r="2450" spans="1:9">
      <c r="A2450" s="359">
        <v>34013</v>
      </c>
      <c r="B2450" s="359" t="s">
        <v>549</v>
      </c>
      <c r="C2450" s="360">
        <v>340130204001</v>
      </c>
      <c r="D2450" s="359">
        <v>0</v>
      </c>
      <c r="E2450" s="359">
        <v>290</v>
      </c>
      <c r="F2450" s="359">
        <v>0</v>
      </c>
      <c r="G2450" s="359">
        <v>0</v>
      </c>
      <c r="H2450" s="361">
        <v>0</v>
      </c>
      <c r="I2450" s="361">
        <v>0</v>
      </c>
    </row>
    <row r="2451" spans="1:9">
      <c r="A2451" s="359">
        <v>34013</v>
      </c>
      <c r="B2451" s="359" t="s">
        <v>549</v>
      </c>
      <c r="C2451" s="360">
        <v>340130204002</v>
      </c>
      <c r="D2451" s="359">
        <v>0</v>
      </c>
      <c r="E2451" s="359">
        <v>452</v>
      </c>
      <c r="F2451" s="359">
        <v>0</v>
      </c>
      <c r="G2451" s="359">
        <v>0</v>
      </c>
      <c r="H2451" s="361">
        <v>0</v>
      </c>
      <c r="I2451" s="361">
        <v>0</v>
      </c>
    </row>
    <row r="2452" spans="1:9">
      <c r="A2452" s="359">
        <v>34013</v>
      </c>
      <c r="B2452" s="359" t="s">
        <v>549</v>
      </c>
      <c r="C2452" s="360">
        <v>340130204003</v>
      </c>
      <c r="D2452" s="359">
        <v>0</v>
      </c>
      <c r="E2452" s="359">
        <v>393</v>
      </c>
      <c r="F2452" s="359">
        <v>0</v>
      </c>
      <c r="G2452" s="359">
        <v>0</v>
      </c>
      <c r="H2452" s="361">
        <v>0</v>
      </c>
      <c r="I2452" s="361">
        <v>0</v>
      </c>
    </row>
    <row r="2453" spans="1:9">
      <c r="A2453" s="359">
        <v>34013</v>
      </c>
      <c r="B2453" s="359" t="s">
        <v>549</v>
      </c>
      <c r="C2453" s="360">
        <v>340130204004</v>
      </c>
      <c r="D2453" s="359">
        <v>3</v>
      </c>
      <c r="E2453" s="359">
        <v>546</v>
      </c>
      <c r="F2453" s="359">
        <v>1</v>
      </c>
      <c r="G2453" s="359">
        <v>0</v>
      </c>
      <c r="H2453" s="361">
        <v>2714.26</v>
      </c>
      <c r="I2453" s="361">
        <v>8142.78</v>
      </c>
    </row>
    <row r="2454" spans="1:9">
      <c r="A2454" s="359">
        <v>34013</v>
      </c>
      <c r="B2454" s="359" t="s">
        <v>549</v>
      </c>
      <c r="C2454" s="360">
        <v>340130205001</v>
      </c>
      <c r="D2454" s="359">
        <v>1</v>
      </c>
      <c r="E2454" s="359">
        <v>482</v>
      </c>
      <c r="F2454" s="359">
        <v>0</v>
      </c>
      <c r="G2454" s="359">
        <v>0</v>
      </c>
      <c r="H2454" s="361">
        <v>1000</v>
      </c>
      <c r="I2454" s="361">
        <v>1000</v>
      </c>
    </row>
    <row r="2455" spans="1:9">
      <c r="A2455" s="359">
        <v>34013</v>
      </c>
      <c r="B2455" s="359" t="s">
        <v>549</v>
      </c>
      <c r="C2455" s="360">
        <v>340130205002</v>
      </c>
      <c r="D2455" s="359">
        <v>0</v>
      </c>
      <c r="E2455" s="359">
        <v>991</v>
      </c>
      <c r="F2455" s="359">
        <v>0</v>
      </c>
      <c r="G2455" s="359">
        <v>0</v>
      </c>
      <c r="H2455" s="361">
        <v>0</v>
      </c>
      <c r="I2455" s="361">
        <v>0</v>
      </c>
    </row>
    <row r="2456" spans="1:9">
      <c r="A2456" s="359">
        <v>34013</v>
      </c>
      <c r="B2456" s="359" t="s">
        <v>549</v>
      </c>
      <c r="C2456" s="360">
        <v>340130205003</v>
      </c>
      <c r="D2456" s="359">
        <v>0</v>
      </c>
      <c r="E2456" s="359">
        <v>487</v>
      </c>
      <c r="F2456" s="359">
        <v>0</v>
      </c>
      <c r="G2456" s="359">
        <v>0</v>
      </c>
      <c r="H2456" s="361">
        <v>0</v>
      </c>
      <c r="I2456" s="361">
        <v>0</v>
      </c>
    </row>
    <row r="2457" spans="1:9">
      <c r="A2457" s="359">
        <v>34013</v>
      </c>
      <c r="B2457" s="359" t="s">
        <v>549</v>
      </c>
      <c r="C2457" s="360">
        <v>340130205004</v>
      </c>
      <c r="D2457" s="359">
        <v>0</v>
      </c>
      <c r="E2457" s="359">
        <v>273</v>
      </c>
      <c r="F2457" s="359">
        <v>0</v>
      </c>
      <c r="G2457" s="359">
        <v>0</v>
      </c>
      <c r="H2457" s="361">
        <v>0</v>
      </c>
      <c r="I2457" s="361">
        <v>0</v>
      </c>
    </row>
    <row r="2458" spans="1:9">
      <c r="A2458" s="359">
        <v>34013</v>
      </c>
      <c r="B2458" s="359" t="s">
        <v>549</v>
      </c>
      <c r="C2458" s="360">
        <v>340130205005</v>
      </c>
      <c r="D2458" s="359">
        <v>0</v>
      </c>
      <c r="E2458" s="359">
        <v>483</v>
      </c>
      <c r="F2458" s="359">
        <v>0</v>
      </c>
      <c r="G2458" s="359">
        <v>0</v>
      </c>
      <c r="H2458" s="361">
        <v>0</v>
      </c>
      <c r="I2458" s="361">
        <v>0</v>
      </c>
    </row>
    <row r="2459" spans="1:9">
      <c r="A2459" s="359">
        <v>34013</v>
      </c>
      <c r="B2459" s="359" t="s">
        <v>549</v>
      </c>
      <c r="C2459" s="360">
        <v>340130206001</v>
      </c>
      <c r="D2459" s="359">
        <v>0</v>
      </c>
      <c r="E2459" s="359">
        <v>325</v>
      </c>
      <c r="F2459" s="359">
        <v>0</v>
      </c>
      <c r="G2459" s="359">
        <v>0</v>
      </c>
      <c r="H2459" s="361">
        <v>0</v>
      </c>
      <c r="I2459" s="361">
        <v>0</v>
      </c>
    </row>
    <row r="2460" spans="1:9">
      <c r="A2460" s="359">
        <v>34013</v>
      </c>
      <c r="B2460" s="359" t="s">
        <v>549</v>
      </c>
      <c r="C2460" s="360">
        <v>340130206002</v>
      </c>
      <c r="D2460" s="359">
        <v>1</v>
      </c>
      <c r="E2460" s="359">
        <v>480</v>
      </c>
      <c r="F2460" s="359">
        <v>0</v>
      </c>
      <c r="G2460" s="359">
        <v>0</v>
      </c>
      <c r="H2460" s="361">
        <v>8263.2099999999991</v>
      </c>
      <c r="I2460" s="361">
        <v>8263.2099999999991</v>
      </c>
    </row>
    <row r="2461" spans="1:9">
      <c r="A2461" s="359">
        <v>34013</v>
      </c>
      <c r="B2461" s="359" t="s">
        <v>549</v>
      </c>
      <c r="C2461" s="360">
        <v>340130206003</v>
      </c>
      <c r="D2461" s="359">
        <v>0</v>
      </c>
      <c r="E2461" s="359">
        <v>232</v>
      </c>
      <c r="F2461" s="359">
        <v>0</v>
      </c>
      <c r="G2461" s="359">
        <v>0</v>
      </c>
      <c r="H2461" s="361">
        <v>0</v>
      </c>
      <c r="I2461" s="361">
        <v>0</v>
      </c>
    </row>
    <row r="2462" spans="1:9">
      <c r="A2462" s="359">
        <v>34013</v>
      </c>
      <c r="B2462" s="359" t="s">
        <v>549</v>
      </c>
      <c r="C2462" s="360">
        <v>340130206004</v>
      </c>
      <c r="D2462" s="359">
        <v>0</v>
      </c>
      <c r="E2462" s="359">
        <v>241</v>
      </c>
      <c r="F2462" s="359">
        <v>0</v>
      </c>
      <c r="G2462" s="359">
        <v>0</v>
      </c>
      <c r="H2462" s="361">
        <v>0</v>
      </c>
      <c r="I2462" s="361">
        <v>0</v>
      </c>
    </row>
    <row r="2463" spans="1:9">
      <c r="A2463" s="359">
        <v>34013</v>
      </c>
      <c r="B2463" s="359" t="s">
        <v>549</v>
      </c>
      <c r="C2463" s="360">
        <v>340130206005</v>
      </c>
      <c r="D2463" s="359">
        <v>0</v>
      </c>
      <c r="E2463" s="359">
        <v>411</v>
      </c>
      <c r="F2463" s="359">
        <v>0</v>
      </c>
      <c r="G2463" s="359">
        <v>0</v>
      </c>
      <c r="H2463" s="361">
        <v>0</v>
      </c>
      <c r="I2463" s="361">
        <v>0</v>
      </c>
    </row>
    <row r="2464" spans="1:9">
      <c r="A2464" s="359">
        <v>34013</v>
      </c>
      <c r="B2464" s="359" t="s">
        <v>549</v>
      </c>
      <c r="C2464" s="360">
        <v>340130207001</v>
      </c>
      <c r="D2464" s="359">
        <v>0</v>
      </c>
      <c r="E2464" s="359">
        <v>259</v>
      </c>
      <c r="F2464" s="359">
        <v>0</v>
      </c>
      <c r="G2464" s="359">
        <v>0</v>
      </c>
      <c r="H2464" s="361">
        <v>0</v>
      </c>
      <c r="I2464" s="361">
        <v>0</v>
      </c>
    </row>
    <row r="2465" spans="1:9">
      <c r="A2465" s="359">
        <v>34013</v>
      </c>
      <c r="B2465" s="359" t="s">
        <v>549</v>
      </c>
      <c r="C2465" s="360">
        <v>340130207002</v>
      </c>
      <c r="D2465" s="359">
        <v>1</v>
      </c>
      <c r="E2465" s="359">
        <v>307</v>
      </c>
      <c r="F2465" s="359">
        <v>0</v>
      </c>
      <c r="G2465" s="359">
        <v>0</v>
      </c>
      <c r="H2465" s="361">
        <v>2416.29</v>
      </c>
      <c r="I2465" s="361">
        <v>2416.29</v>
      </c>
    </row>
    <row r="2466" spans="1:9">
      <c r="A2466" s="359">
        <v>34013</v>
      </c>
      <c r="B2466" s="359" t="s">
        <v>549</v>
      </c>
      <c r="C2466" s="360">
        <v>340130207003</v>
      </c>
      <c r="D2466" s="359">
        <v>0</v>
      </c>
      <c r="E2466" s="359">
        <v>332</v>
      </c>
      <c r="F2466" s="359">
        <v>0</v>
      </c>
      <c r="G2466" s="359">
        <v>0</v>
      </c>
      <c r="H2466" s="361">
        <v>0</v>
      </c>
      <c r="I2466" s="361">
        <v>0</v>
      </c>
    </row>
    <row r="2467" spans="1:9">
      <c r="A2467" s="359">
        <v>34013</v>
      </c>
      <c r="B2467" s="359" t="s">
        <v>549</v>
      </c>
      <c r="C2467" s="360">
        <v>340130207004</v>
      </c>
      <c r="D2467" s="359">
        <v>0</v>
      </c>
      <c r="E2467" s="359">
        <v>409</v>
      </c>
      <c r="F2467" s="359">
        <v>0</v>
      </c>
      <c r="G2467" s="359">
        <v>0</v>
      </c>
      <c r="H2467" s="361">
        <v>0</v>
      </c>
      <c r="I2467" s="361">
        <v>0</v>
      </c>
    </row>
    <row r="2468" spans="1:9">
      <c r="A2468" s="359">
        <v>34013</v>
      </c>
      <c r="B2468" s="359" t="s">
        <v>549</v>
      </c>
      <c r="C2468" s="360">
        <v>340130207005</v>
      </c>
      <c r="D2468" s="359">
        <v>0</v>
      </c>
      <c r="E2468" s="359">
        <v>239</v>
      </c>
      <c r="F2468" s="359">
        <v>0</v>
      </c>
      <c r="G2468" s="359">
        <v>0</v>
      </c>
      <c r="H2468" s="361">
        <v>0</v>
      </c>
      <c r="I2468" s="361">
        <v>0</v>
      </c>
    </row>
    <row r="2469" spans="1:9">
      <c r="A2469" s="359">
        <v>34013</v>
      </c>
      <c r="B2469" s="359" t="s">
        <v>549</v>
      </c>
      <c r="C2469" s="360">
        <v>340130208001</v>
      </c>
      <c r="D2469" s="359">
        <v>0</v>
      </c>
      <c r="E2469" s="359">
        <v>507</v>
      </c>
      <c r="F2469" s="359">
        <v>0</v>
      </c>
      <c r="G2469" s="359">
        <v>0</v>
      </c>
      <c r="H2469" s="361">
        <v>0</v>
      </c>
      <c r="I2469" s="361">
        <v>0</v>
      </c>
    </row>
    <row r="2470" spans="1:9">
      <c r="A2470" s="359">
        <v>34013</v>
      </c>
      <c r="B2470" s="359" t="s">
        <v>549</v>
      </c>
      <c r="C2470" s="360">
        <v>340130208002</v>
      </c>
      <c r="D2470" s="359">
        <v>0</v>
      </c>
      <c r="E2470" s="359">
        <v>580</v>
      </c>
      <c r="F2470" s="359">
        <v>0</v>
      </c>
      <c r="G2470" s="359">
        <v>0</v>
      </c>
      <c r="H2470" s="361">
        <v>0</v>
      </c>
      <c r="I2470" s="361">
        <v>0</v>
      </c>
    </row>
    <row r="2471" spans="1:9">
      <c r="A2471" s="359">
        <v>34013</v>
      </c>
      <c r="B2471" s="359" t="s">
        <v>549</v>
      </c>
      <c r="C2471" s="360">
        <v>340130208003</v>
      </c>
      <c r="D2471" s="359">
        <v>0</v>
      </c>
      <c r="E2471" s="359">
        <v>723</v>
      </c>
      <c r="F2471" s="359">
        <v>0</v>
      </c>
      <c r="G2471" s="359">
        <v>0</v>
      </c>
      <c r="H2471" s="361">
        <v>0</v>
      </c>
      <c r="I2471" s="361">
        <v>0</v>
      </c>
    </row>
    <row r="2472" spans="1:9">
      <c r="A2472" s="359">
        <v>34013</v>
      </c>
      <c r="B2472" s="359" t="s">
        <v>549</v>
      </c>
      <c r="C2472" s="360">
        <v>340130208004</v>
      </c>
      <c r="D2472" s="359">
        <v>3</v>
      </c>
      <c r="E2472" s="359">
        <v>387</v>
      </c>
      <c r="F2472" s="359">
        <v>1</v>
      </c>
      <c r="G2472" s="359">
        <v>25</v>
      </c>
      <c r="H2472" s="361">
        <v>8978.7999999999993</v>
      </c>
      <c r="I2472" s="361">
        <v>26936.400000000001</v>
      </c>
    </row>
    <row r="2473" spans="1:9">
      <c r="A2473" s="359">
        <v>34013</v>
      </c>
      <c r="B2473" s="359" t="s">
        <v>549</v>
      </c>
      <c r="C2473" s="360">
        <v>340130209011</v>
      </c>
      <c r="D2473" s="359">
        <v>0</v>
      </c>
      <c r="E2473" s="359">
        <v>311</v>
      </c>
      <c r="F2473" s="359">
        <v>0</v>
      </c>
      <c r="G2473" s="359">
        <v>0</v>
      </c>
      <c r="H2473" s="361">
        <v>0</v>
      </c>
      <c r="I2473" s="361">
        <v>0</v>
      </c>
    </row>
    <row r="2474" spans="1:9">
      <c r="A2474" s="359">
        <v>34013</v>
      </c>
      <c r="B2474" s="359" t="s">
        <v>549</v>
      </c>
      <c r="C2474" s="360">
        <v>340130209012</v>
      </c>
      <c r="D2474" s="359">
        <v>1</v>
      </c>
      <c r="E2474" s="359">
        <v>254</v>
      </c>
      <c r="F2474" s="359">
        <v>0</v>
      </c>
      <c r="G2474" s="359">
        <v>0</v>
      </c>
      <c r="H2474" s="361">
        <v>1000</v>
      </c>
      <c r="I2474" s="361">
        <v>1000</v>
      </c>
    </row>
    <row r="2475" spans="1:9">
      <c r="A2475" s="359">
        <v>34013</v>
      </c>
      <c r="B2475" s="359" t="s">
        <v>549</v>
      </c>
      <c r="C2475" s="360">
        <v>340130209013</v>
      </c>
      <c r="D2475" s="359">
        <v>1</v>
      </c>
      <c r="E2475" s="359">
        <v>223</v>
      </c>
      <c r="F2475" s="359">
        <v>0</v>
      </c>
      <c r="G2475" s="359">
        <v>0</v>
      </c>
      <c r="H2475" s="361">
        <v>1000</v>
      </c>
      <c r="I2475" s="361">
        <v>1000</v>
      </c>
    </row>
    <row r="2476" spans="1:9">
      <c r="A2476" s="359">
        <v>34013</v>
      </c>
      <c r="B2476" s="359" t="s">
        <v>549</v>
      </c>
      <c r="C2476" s="360">
        <v>340130209021</v>
      </c>
      <c r="D2476" s="359">
        <v>2</v>
      </c>
      <c r="E2476" s="359">
        <v>373</v>
      </c>
      <c r="F2476" s="359">
        <v>1</v>
      </c>
      <c r="G2476" s="359">
        <v>0</v>
      </c>
      <c r="H2476" s="361">
        <v>5891.48</v>
      </c>
      <c r="I2476" s="361">
        <v>11782.96</v>
      </c>
    </row>
    <row r="2477" spans="1:9">
      <c r="A2477" s="359">
        <v>34013</v>
      </c>
      <c r="B2477" s="359" t="s">
        <v>549</v>
      </c>
      <c r="C2477" s="360">
        <v>340130209022</v>
      </c>
      <c r="D2477" s="359">
        <v>0</v>
      </c>
      <c r="E2477" s="359">
        <v>618</v>
      </c>
      <c r="F2477" s="359">
        <v>0</v>
      </c>
      <c r="G2477" s="359">
        <v>0</v>
      </c>
      <c r="H2477" s="361">
        <v>0</v>
      </c>
      <c r="I2477" s="361">
        <v>0</v>
      </c>
    </row>
    <row r="2478" spans="1:9">
      <c r="A2478" s="359">
        <v>34013</v>
      </c>
      <c r="B2478" s="359" t="s">
        <v>549</v>
      </c>
      <c r="C2478" s="360">
        <v>340130209023</v>
      </c>
      <c r="D2478" s="359">
        <v>1</v>
      </c>
      <c r="E2478" s="359">
        <v>473</v>
      </c>
      <c r="F2478" s="359">
        <v>0</v>
      </c>
      <c r="G2478" s="359">
        <v>0</v>
      </c>
      <c r="H2478" s="361">
        <v>13512.52</v>
      </c>
      <c r="I2478" s="361">
        <v>13512.52</v>
      </c>
    </row>
    <row r="2479" spans="1:9">
      <c r="A2479" s="359">
        <v>34013</v>
      </c>
      <c r="B2479" s="359" t="s">
        <v>549</v>
      </c>
      <c r="C2479" s="360">
        <v>340130209024</v>
      </c>
      <c r="D2479" s="359">
        <v>2</v>
      </c>
      <c r="E2479" s="359">
        <v>266</v>
      </c>
      <c r="F2479" s="359">
        <v>1</v>
      </c>
      <c r="G2479" s="359">
        <v>0</v>
      </c>
      <c r="H2479" s="361">
        <v>3379.31</v>
      </c>
      <c r="I2479" s="361">
        <v>6758.62</v>
      </c>
    </row>
    <row r="2480" spans="1:9">
      <c r="A2480" s="359">
        <v>34013</v>
      </c>
      <c r="B2480" s="359" t="s">
        <v>549</v>
      </c>
      <c r="C2480" s="360">
        <v>340130210001</v>
      </c>
      <c r="D2480" s="359">
        <v>0</v>
      </c>
      <c r="E2480" s="359">
        <v>488</v>
      </c>
      <c r="F2480" s="359">
        <v>0</v>
      </c>
      <c r="G2480" s="359">
        <v>0</v>
      </c>
      <c r="H2480" s="361">
        <v>0</v>
      </c>
      <c r="I2480" s="361">
        <v>0</v>
      </c>
    </row>
    <row r="2481" spans="1:9">
      <c r="A2481" s="359">
        <v>34013</v>
      </c>
      <c r="B2481" s="359" t="s">
        <v>549</v>
      </c>
      <c r="C2481" s="360">
        <v>340130210002</v>
      </c>
      <c r="D2481" s="359">
        <v>0</v>
      </c>
      <c r="E2481" s="359">
        <v>391</v>
      </c>
      <c r="F2481" s="359">
        <v>0</v>
      </c>
      <c r="G2481" s="359">
        <v>0</v>
      </c>
      <c r="H2481" s="361">
        <v>0</v>
      </c>
      <c r="I2481" s="361">
        <v>0</v>
      </c>
    </row>
    <row r="2482" spans="1:9">
      <c r="A2482" s="359">
        <v>34013</v>
      </c>
      <c r="B2482" s="359" t="s">
        <v>549</v>
      </c>
      <c r="C2482" s="360">
        <v>340130210003</v>
      </c>
      <c r="D2482" s="359">
        <v>2</v>
      </c>
      <c r="E2482" s="359">
        <v>185</v>
      </c>
      <c r="F2482" s="359">
        <v>1</v>
      </c>
      <c r="G2482" s="359">
        <v>0</v>
      </c>
      <c r="H2482" s="361">
        <v>5832.58</v>
      </c>
      <c r="I2482" s="361">
        <v>11665.16</v>
      </c>
    </row>
    <row r="2483" spans="1:9">
      <c r="A2483" s="359">
        <v>34013</v>
      </c>
      <c r="B2483" s="359" t="s">
        <v>549</v>
      </c>
      <c r="C2483" s="360">
        <v>340130210004</v>
      </c>
      <c r="D2483" s="359">
        <v>0</v>
      </c>
      <c r="E2483" s="359">
        <v>448</v>
      </c>
      <c r="F2483" s="359">
        <v>0</v>
      </c>
      <c r="G2483" s="359">
        <v>0</v>
      </c>
      <c r="H2483" s="361">
        <v>0</v>
      </c>
      <c r="I2483" s="361">
        <v>0</v>
      </c>
    </row>
    <row r="2484" spans="1:9">
      <c r="A2484" s="359">
        <v>34013</v>
      </c>
      <c r="B2484" s="359" t="s">
        <v>549</v>
      </c>
      <c r="C2484" s="360">
        <v>340130211001</v>
      </c>
      <c r="D2484" s="359">
        <v>0</v>
      </c>
      <c r="E2484" s="359">
        <v>168</v>
      </c>
      <c r="F2484" s="359">
        <v>0</v>
      </c>
      <c r="G2484" s="359">
        <v>0</v>
      </c>
      <c r="H2484" s="361">
        <v>0</v>
      </c>
      <c r="I2484" s="361">
        <v>0</v>
      </c>
    </row>
    <row r="2485" spans="1:9">
      <c r="A2485" s="359">
        <v>34013</v>
      </c>
      <c r="B2485" s="359" t="s">
        <v>549</v>
      </c>
      <c r="C2485" s="360">
        <v>340130211002</v>
      </c>
      <c r="D2485" s="359">
        <v>0</v>
      </c>
      <c r="E2485" s="359">
        <v>257</v>
      </c>
      <c r="F2485" s="359">
        <v>0</v>
      </c>
      <c r="G2485" s="359">
        <v>0</v>
      </c>
      <c r="H2485" s="361">
        <v>0</v>
      </c>
      <c r="I2485" s="361">
        <v>0</v>
      </c>
    </row>
    <row r="2486" spans="1:9">
      <c r="A2486" s="359">
        <v>34013</v>
      </c>
      <c r="B2486" s="359" t="s">
        <v>549</v>
      </c>
      <c r="C2486" s="360">
        <v>340130211003</v>
      </c>
      <c r="D2486" s="359">
        <v>0</v>
      </c>
      <c r="E2486" s="359">
        <v>248</v>
      </c>
      <c r="F2486" s="359">
        <v>0</v>
      </c>
      <c r="G2486" s="359">
        <v>0</v>
      </c>
      <c r="H2486" s="361">
        <v>0</v>
      </c>
      <c r="I2486" s="361">
        <v>0</v>
      </c>
    </row>
    <row r="2487" spans="1:9">
      <c r="A2487" s="359">
        <v>34013</v>
      </c>
      <c r="B2487" s="359" t="s">
        <v>549</v>
      </c>
      <c r="C2487" s="360">
        <v>340130211004</v>
      </c>
      <c r="D2487" s="359">
        <v>0</v>
      </c>
      <c r="E2487" s="359">
        <v>307</v>
      </c>
      <c r="F2487" s="359">
        <v>0</v>
      </c>
      <c r="G2487" s="359">
        <v>0</v>
      </c>
      <c r="H2487" s="361">
        <v>0</v>
      </c>
      <c r="I2487" s="361">
        <v>0</v>
      </c>
    </row>
    <row r="2488" spans="1:9">
      <c r="A2488" s="359">
        <v>34013</v>
      </c>
      <c r="B2488" s="359" t="s">
        <v>549</v>
      </c>
      <c r="C2488" s="360">
        <v>340130211005</v>
      </c>
      <c r="D2488" s="359">
        <v>0</v>
      </c>
      <c r="E2488" s="359">
        <v>371</v>
      </c>
      <c r="F2488" s="359">
        <v>0</v>
      </c>
      <c r="G2488" s="359">
        <v>0</v>
      </c>
      <c r="H2488" s="361">
        <v>0</v>
      </c>
      <c r="I2488" s="361">
        <v>0</v>
      </c>
    </row>
    <row r="2489" spans="1:9">
      <c r="A2489" s="359">
        <v>34013</v>
      </c>
      <c r="B2489" s="359" t="s">
        <v>549</v>
      </c>
      <c r="C2489" s="360">
        <v>340130212001</v>
      </c>
      <c r="D2489" s="359">
        <v>0</v>
      </c>
      <c r="E2489" s="359">
        <v>216</v>
      </c>
      <c r="F2489" s="359">
        <v>0</v>
      </c>
      <c r="G2489" s="359">
        <v>0</v>
      </c>
      <c r="H2489" s="361">
        <v>0</v>
      </c>
      <c r="I2489" s="361">
        <v>0</v>
      </c>
    </row>
    <row r="2490" spans="1:9">
      <c r="A2490" s="359">
        <v>34013</v>
      </c>
      <c r="B2490" s="359" t="s">
        <v>549</v>
      </c>
      <c r="C2490" s="360">
        <v>340130212002</v>
      </c>
      <c r="D2490" s="359">
        <v>0</v>
      </c>
      <c r="E2490" s="359">
        <v>376</v>
      </c>
      <c r="F2490" s="359">
        <v>0</v>
      </c>
      <c r="G2490" s="359">
        <v>0</v>
      </c>
      <c r="H2490" s="361">
        <v>0</v>
      </c>
      <c r="I2490" s="361">
        <v>0</v>
      </c>
    </row>
    <row r="2491" spans="1:9">
      <c r="A2491" s="359">
        <v>34013</v>
      </c>
      <c r="B2491" s="359" t="s">
        <v>549</v>
      </c>
      <c r="C2491" s="360">
        <v>340130212003</v>
      </c>
      <c r="D2491" s="359">
        <v>0</v>
      </c>
      <c r="E2491" s="359">
        <v>317</v>
      </c>
      <c r="F2491" s="359">
        <v>0</v>
      </c>
      <c r="G2491" s="359">
        <v>0</v>
      </c>
      <c r="H2491" s="361">
        <v>0</v>
      </c>
      <c r="I2491" s="361">
        <v>0</v>
      </c>
    </row>
    <row r="2492" spans="1:9">
      <c r="A2492" s="359">
        <v>34013</v>
      </c>
      <c r="B2492" s="359" t="s">
        <v>549</v>
      </c>
      <c r="C2492" s="360">
        <v>340130212004</v>
      </c>
      <c r="D2492" s="359">
        <v>0</v>
      </c>
      <c r="E2492" s="359">
        <v>208</v>
      </c>
      <c r="F2492" s="359">
        <v>0</v>
      </c>
      <c r="G2492" s="359">
        <v>0</v>
      </c>
      <c r="H2492" s="361">
        <v>0</v>
      </c>
      <c r="I2492" s="361">
        <v>0</v>
      </c>
    </row>
    <row r="2493" spans="1:9">
      <c r="A2493" s="359">
        <v>34013</v>
      </c>
      <c r="B2493" s="359" t="s">
        <v>549</v>
      </c>
      <c r="C2493" s="360">
        <v>340130213001</v>
      </c>
      <c r="D2493" s="359">
        <v>6</v>
      </c>
      <c r="E2493" s="359">
        <v>246</v>
      </c>
      <c r="F2493" s="359">
        <v>2</v>
      </c>
      <c r="G2493" s="359">
        <v>0</v>
      </c>
      <c r="H2493" s="361">
        <v>6677.41</v>
      </c>
      <c r="I2493" s="361">
        <v>40064.46</v>
      </c>
    </row>
    <row r="2494" spans="1:9">
      <c r="A2494" s="359">
        <v>34013</v>
      </c>
      <c r="B2494" s="359" t="s">
        <v>549</v>
      </c>
      <c r="C2494" s="360">
        <v>340130213002</v>
      </c>
      <c r="D2494" s="359">
        <v>3</v>
      </c>
      <c r="E2494" s="359">
        <v>575</v>
      </c>
      <c r="F2494" s="359">
        <v>1</v>
      </c>
      <c r="G2494" s="359">
        <v>0</v>
      </c>
      <c r="H2494" s="361">
        <v>3739.94</v>
      </c>
      <c r="I2494" s="361">
        <v>11219.82</v>
      </c>
    </row>
    <row r="2495" spans="1:9">
      <c r="A2495" s="359">
        <v>34013</v>
      </c>
      <c r="B2495" s="359" t="s">
        <v>549</v>
      </c>
      <c r="C2495" s="360">
        <v>340130213003</v>
      </c>
      <c r="D2495" s="359">
        <v>1</v>
      </c>
      <c r="E2495" s="359">
        <v>471</v>
      </c>
      <c r="F2495" s="359">
        <v>0</v>
      </c>
      <c r="G2495" s="359">
        <v>0</v>
      </c>
      <c r="H2495" s="361">
        <v>6718.05</v>
      </c>
      <c r="I2495" s="361">
        <v>6718.05</v>
      </c>
    </row>
    <row r="2496" spans="1:9">
      <c r="A2496" s="359">
        <v>34013</v>
      </c>
      <c r="B2496" s="359" t="s">
        <v>549</v>
      </c>
      <c r="C2496" s="360">
        <v>340130213004</v>
      </c>
      <c r="D2496" s="359">
        <v>0</v>
      </c>
      <c r="E2496" s="359">
        <v>207</v>
      </c>
      <c r="F2496" s="359">
        <v>0</v>
      </c>
      <c r="G2496" s="359">
        <v>0</v>
      </c>
      <c r="H2496" s="361">
        <v>0</v>
      </c>
      <c r="I2496" s="361">
        <v>0</v>
      </c>
    </row>
    <row r="2497" spans="1:9">
      <c r="A2497" s="359">
        <v>34013</v>
      </c>
      <c r="B2497" s="359" t="s">
        <v>549</v>
      </c>
      <c r="C2497" s="360">
        <v>340130213005</v>
      </c>
      <c r="D2497" s="359">
        <v>2</v>
      </c>
      <c r="E2497" s="359">
        <v>357</v>
      </c>
      <c r="F2497" s="359">
        <v>1</v>
      </c>
      <c r="G2497" s="359">
        <v>0</v>
      </c>
      <c r="H2497" s="361">
        <v>78937.279999999999</v>
      </c>
      <c r="I2497" s="361">
        <v>157874.56</v>
      </c>
    </row>
    <row r="2498" spans="1:9">
      <c r="A2498" s="359">
        <v>34013</v>
      </c>
      <c r="B2498" s="359" t="s">
        <v>549</v>
      </c>
      <c r="C2498" s="360">
        <v>340130214001</v>
      </c>
      <c r="D2498" s="359">
        <v>0</v>
      </c>
      <c r="E2498" s="359">
        <v>360</v>
      </c>
      <c r="F2498" s="359">
        <v>0</v>
      </c>
      <c r="G2498" s="359">
        <v>0</v>
      </c>
      <c r="H2498" s="361">
        <v>0</v>
      </c>
      <c r="I2498" s="361">
        <v>0</v>
      </c>
    </row>
    <row r="2499" spans="1:9">
      <c r="A2499" s="359">
        <v>34013</v>
      </c>
      <c r="B2499" s="359" t="s">
        <v>549</v>
      </c>
      <c r="C2499" s="360">
        <v>340130214002</v>
      </c>
      <c r="D2499" s="359">
        <v>0</v>
      </c>
      <c r="E2499" s="359">
        <v>377</v>
      </c>
      <c r="F2499" s="359">
        <v>0</v>
      </c>
      <c r="G2499" s="359">
        <v>0</v>
      </c>
      <c r="H2499" s="361">
        <v>0</v>
      </c>
      <c r="I2499" s="361">
        <v>0</v>
      </c>
    </row>
    <row r="2500" spans="1:9">
      <c r="A2500" s="359">
        <v>34013</v>
      </c>
      <c r="B2500" s="359" t="s">
        <v>549</v>
      </c>
      <c r="C2500" s="360">
        <v>340130214003</v>
      </c>
      <c r="D2500" s="359">
        <v>1</v>
      </c>
      <c r="E2500" s="359">
        <v>294</v>
      </c>
      <c r="F2500" s="359">
        <v>0</v>
      </c>
      <c r="G2500" s="359">
        <v>0</v>
      </c>
      <c r="H2500" s="361">
        <v>41987.54</v>
      </c>
      <c r="I2500" s="361">
        <v>41987.54</v>
      </c>
    </row>
    <row r="2501" spans="1:9">
      <c r="A2501" s="359">
        <v>34013</v>
      </c>
      <c r="B2501" s="359" t="s">
        <v>549</v>
      </c>
      <c r="C2501" s="360">
        <v>340130214004</v>
      </c>
      <c r="D2501" s="359">
        <v>0</v>
      </c>
      <c r="E2501" s="359">
        <v>305</v>
      </c>
      <c r="F2501" s="359">
        <v>0</v>
      </c>
      <c r="G2501" s="359">
        <v>0</v>
      </c>
      <c r="H2501" s="361">
        <v>0</v>
      </c>
      <c r="I2501" s="361">
        <v>0</v>
      </c>
    </row>
    <row r="2502" spans="1:9">
      <c r="A2502" s="359">
        <v>34013</v>
      </c>
      <c r="B2502" s="359" t="s">
        <v>549</v>
      </c>
      <c r="C2502" s="360">
        <v>340130214005</v>
      </c>
      <c r="D2502" s="359">
        <v>1</v>
      </c>
      <c r="E2502" s="359">
        <v>329</v>
      </c>
      <c r="F2502" s="359">
        <v>0</v>
      </c>
      <c r="G2502" s="359">
        <v>0</v>
      </c>
      <c r="H2502" s="361">
        <v>8263.2099999999991</v>
      </c>
      <c r="I2502" s="361">
        <v>8263.2099999999991</v>
      </c>
    </row>
    <row r="2503" spans="1:9">
      <c r="A2503" s="359">
        <v>34013</v>
      </c>
      <c r="B2503" s="359" t="s">
        <v>549</v>
      </c>
      <c r="C2503" s="360">
        <v>340130214006</v>
      </c>
      <c r="D2503" s="359">
        <v>0</v>
      </c>
      <c r="E2503" s="359">
        <v>398</v>
      </c>
      <c r="F2503" s="359">
        <v>0</v>
      </c>
      <c r="G2503" s="359">
        <v>0</v>
      </c>
      <c r="H2503" s="361">
        <v>0</v>
      </c>
      <c r="I2503" s="361">
        <v>0</v>
      </c>
    </row>
    <row r="2504" spans="1:9">
      <c r="A2504" s="359">
        <v>34013</v>
      </c>
      <c r="B2504" s="359" t="s">
        <v>549</v>
      </c>
      <c r="C2504" s="360">
        <v>340130216011</v>
      </c>
      <c r="D2504" s="359">
        <v>2</v>
      </c>
      <c r="E2504" s="359">
        <v>484</v>
      </c>
      <c r="F2504" s="359">
        <v>0</v>
      </c>
      <c r="G2504" s="359">
        <v>0</v>
      </c>
      <c r="H2504" s="361">
        <v>839.19</v>
      </c>
      <c r="I2504" s="361">
        <v>1678.38</v>
      </c>
    </row>
    <row r="2505" spans="1:9">
      <c r="A2505" s="359">
        <v>34013</v>
      </c>
      <c r="B2505" s="359" t="s">
        <v>549</v>
      </c>
      <c r="C2505" s="360">
        <v>340130216012</v>
      </c>
      <c r="D2505" s="359">
        <v>0</v>
      </c>
      <c r="E2505" s="359">
        <v>355</v>
      </c>
      <c r="F2505" s="359">
        <v>0</v>
      </c>
      <c r="G2505" s="359">
        <v>0</v>
      </c>
      <c r="H2505" s="361">
        <v>0</v>
      </c>
      <c r="I2505" s="361">
        <v>0</v>
      </c>
    </row>
    <row r="2506" spans="1:9">
      <c r="A2506" s="359">
        <v>34013</v>
      </c>
      <c r="B2506" s="359" t="s">
        <v>549</v>
      </c>
      <c r="C2506" s="360">
        <v>340130216013</v>
      </c>
      <c r="D2506" s="359">
        <v>4</v>
      </c>
      <c r="E2506" s="359">
        <v>558</v>
      </c>
      <c r="F2506" s="359">
        <v>1</v>
      </c>
      <c r="G2506" s="359">
        <v>0</v>
      </c>
      <c r="H2506" s="361">
        <v>6090.08</v>
      </c>
      <c r="I2506" s="361">
        <v>24360.32</v>
      </c>
    </row>
    <row r="2507" spans="1:9">
      <c r="A2507" s="359">
        <v>34013</v>
      </c>
      <c r="B2507" s="359" t="s">
        <v>549</v>
      </c>
      <c r="C2507" s="360">
        <v>340130216014</v>
      </c>
      <c r="D2507" s="359">
        <v>0</v>
      </c>
      <c r="E2507" s="359">
        <v>592</v>
      </c>
      <c r="F2507" s="359">
        <v>0</v>
      </c>
      <c r="G2507" s="359">
        <v>0</v>
      </c>
      <c r="H2507" s="361">
        <v>0</v>
      </c>
      <c r="I2507" s="361">
        <v>0</v>
      </c>
    </row>
    <row r="2508" spans="1:9">
      <c r="A2508" s="359">
        <v>34013</v>
      </c>
      <c r="B2508" s="359" t="s">
        <v>549</v>
      </c>
      <c r="C2508" s="360">
        <v>340130216015</v>
      </c>
      <c r="D2508" s="359">
        <v>1</v>
      </c>
      <c r="E2508" s="359">
        <v>553</v>
      </c>
      <c r="F2508" s="359">
        <v>0</v>
      </c>
      <c r="G2508" s="359">
        <v>0</v>
      </c>
      <c r="H2508" s="361">
        <v>3730.87</v>
      </c>
      <c r="I2508" s="361">
        <v>3730.87</v>
      </c>
    </row>
    <row r="2509" spans="1:9">
      <c r="A2509" s="359">
        <v>34013</v>
      </c>
      <c r="B2509" s="359" t="s">
        <v>549</v>
      </c>
      <c r="C2509" s="360">
        <v>340130216016</v>
      </c>
      <c r="D2509" s="359">
        <v>2</v>
      </c>
      <c r="E2509" s="359">
        <v>533</v>
      </c>
      <c r="F2509" s="359">
        <v>0</v>
      </c>
      <c r="G2509" s="359">
        <v>0</v>
      </c>
      <c r="H2509" s="361">
        <v>1000</v>
      </c>
      <c r="I2509" s="361">
        <v>2000</v>
      </c>
    </row>
    <row r="2510" spans="1:9">
      <c r="A2510" s="359">
        <v>34013</v>
      </c>
      <c r="B2510" s="359" t="s">
        <v>549</v>
      </c>
      <c r="C2510" s="360">
        <v>340130216021</v>
      </c>
      <c r="D2510" s="359">
        <v>0</v>
      </c>
      <c r="E2510" s="359">
        <v>432</v>
      </c>
      <c r="F2510" s="359">
        <v>0</v>
      </c>
      <c r="G2510" s="359">
        <v>0</v>
      </c>
      <c r="H2510" s="361">
        <v>0</v>
      </c>
      <c r="I2510" s="361">
        <v>0</v>
      </c>
    </row>
    <row r="2511" spans="1:9">
      <c r="A2511" s="359">
        <v>34013</v>
      </c>
      <c r="B2511" s="359" t="s">
        <v>549</v>
      </c>
      <c r="C2511" s="360">
        <v>340130216022</v>
      </c>
      <c r="D2511" s="359">
        <v>2</v>
      </c>
      <c r="E2511" s="359">
        <v>489</v>
      </c>
      <c r="F2511" s="359">
        <v>0</v>
      </c>
      <c r="G2511" s="359">
        <v>0</v>
      </c>
      <c r="H2511" s="361">
        <v>3341.16</v>
      </c>
      <c r="I2511" s="361">
        <v>6682.32</v>
      </c>
    </row>
    <row r="2512" spans="1:9">
      <c r="A2512" s="359">
        <v>34013</v>
      </c>
      <c r="B2512" s="359" t="s">
        <v>549</v>
      </c>
      <c r="C2512" s="360">
        <v>340130216023</v>
      </c>
      <c r="D2512" s="359">
        <v>3</v>
      </c>
      <c r="E2512" s="359">
        <v>581</v>
      </c>
      <c r="F2512" s="359">
        <v>1</v>
      </c>
      <c r="G2512" s="359">
        <v>0</v>
      </c>
      <c r="H2512" s="361">
        <v>8526.7000000000007</v>
      </c>
      <c r="I2512" s="361">
        <v>25580.1</v>
      </c>
    </row>
    <row r="2513" spans="1:9">
      <c r="A2513" s="359">
        <v>34013</v>
      </c>
      <c r="B2513" s="359" t="s">
        <v>549</v>
      </c>
      <c r="C2513" s="360">
        <v>340130216024</v>
      </c>
      <c r="D2513" s="359">
        <v>0</v>
      </c>
      <c r="E2513" s="359">
        <v>295</v>
      </c>
      <c r="F2513" s="359">
        <v>0</v>
      </c>
      <c r="G2513" s="359">
        <v>0</v>
      </c>
      <c r="H2513" s="361">
        <v>0</v>
      </c>
      <c r="I2513" s="361">
        <v>0</v>
      </c>
    </row>
    <row r="2514" spans="1:9">
      <c r="A2514" s="359">
        <v>34013</v>
      </c>
      <c r="B2514" s="359" t="s">
        <v>549</v>
      </c>
      <c r="C2514" s="360">
        <v>340130216025</v>
      </c>
      <c r="D2514" s="359">
        <v>0</v>
      </c>
      <c r="E2514" s="359">
        <v>357</v>
      </c>
      <c r="F2514" s="359">
        <v>0</v>
      </c>
      <c r="G2514" s="359">
        <v>0</v>
      </c>
      <c r="H2514" s="361">
        <v>0</v>
      </c>
      <c r="I2514" s="361">
        <v>0</v>
      </c>
    </row>
    <row r="2515" spans="1:9">
      <c r="A2515" s="359">
        <v>34013</v>
      </c>
      <c r="B2515" s="359" t="s">
        <v>549</v>
      </c>
      <c r="C2515" s="360">
        <v>340130217011</v>
      </c>
      <c r="D2515" s="359">
        <v>0</v>
      </c>
      <c r="E2515" s="359">
        <v>239</v>
      </c>
      <c r="F2515" s="359">
        <v>0</v>
      </c>
      <c r="G2515" s="359">
        <v>0</v>
      </c>
      <c r="H2515" s="361">
        <v>0</v>
      </c>
      <c r="I2515" s="361">
        <v>0</v>
      </c>
    </row>
    <row r="2516" spans="1:9">
      <c r="A2516" s="359">
        <v>34013</v>
      </c>
      <c r="B2516" s="359" t="s">
        <v>549</v>
      </c>
      <c r="C2516" s="360">
        <v>340130217012</v>
      </c>
      <c r="D2516" s="359">
        <v>0</v>
      </c>
      <c r="E2516" s="359">
        <v>174</v>
      </c>
      <c r="F2516" s="359">
        <v>0</v>
      </c>
      <c r="G2516" s="359">
        <v>0</v>
      </c>
      <c r="H2516" s="361">
        <v>0</v>
      </c>
      <c r="I2516" s="361">
        <v>0</v>
      </c>
    </row>
    <row r="2517" spans="1:9">
      <c r="A2517" s="359">
        <v>34013</v>
      </c>
      <c r="B2517" s="359" t="s">
        <v>549</v>
      </c>
      <c r="C2517" s="360">
        <v>340130217013</v>
      </c>
      <c r="D2517" s="359">
        <v>0</v>
      </c>
      <c r="E2517" s="359">
        <v>258</v>
      </c>
      <c r="F2517" s="359">
        <v>0</v>
      </c>
      <c r="G2517" s="359">
        <v>0</v>
      </c>
      <c r="H2517" s="361">
        <v>0</v>
      </c>
      <c r="I2517" s="361">
        <v>0</v>
      </c>
    </row>
    <row r="2518" spans="1:9">
      <c r="A2518" s="359">
        <v>34013</v>
      </c>
      <c r="B2518" s="359" t="s">
        <v>549</v>
      </c>
      <c r="C2518" s="360">
        <v>340130217014</v>
      </c>
      <c r="D2518" s="359">
        <v>0</v>
      </c>
      <c r="E2518" s="359">
        <v>265</v>
      </c>
      <c r="F2518" s="359">
        <v>0</v>
      </c>
      <c r="G2518" s="359">
        <v>0</v>
      </c>
      <c r="H2518" s="361">
        <v>0</v>
      </c>
      <c r="I2518" s="361">
        <v>0</v>
      </c>
    </row>
    <row r="2519" spans="1:9">
      <c r="A2519" s="359">
        <v>34013</v>
      </c>
      <c r="B2519" s="359" t="s">
        <v>549</v>
      </c>
      <c r="C2519" s="360">
        <v>340130217021</v>
      </c>
      <c r="D2519" s="359">
        <v>0</v>
      </c>
      <c r="E2519" s="359">
        <v>353</v>
      </c>
      <c r="F2519" s="359">
        <v>0</v>
      </c>
      <c r="G2519" s="359">
        <v>0</v>
      </c>
      <c r="H2519" s="361">
        <v>0</v>
      </c>
      <c r="I2519" s="361">
        <v>0</v>
      </c>
    </row>
    <row r="2520" spans="1:9">
      <c r="A2520" s="359">
        <v>34013</v>
      </c>
      <c r="B2520" s="359" t="s">
        <v>549</v>
      </c>
      <c r="C2520" s="360">
        <v>340130217022</v>
      </c>
      <c r="D2520" s="359">
        <v>0</v>
      </c>
      <c r="E2520" s="359">
        <v>325</v>
      </c>
      <c r="F2520" s="359">
        <v>0</v>
      </c>
      <c r="G2520" s="359">
        <v>0</v>
      </c>
      <c r="H2520" s="361">
        <v>0</v>
      </c>
      <c r="I2520" s="361">
        <v>0</v>
      </c>
    </row>
    <row r="2521" spans="1:9">
      <c r="A2521" s="359">
        <v>34013</v>
      </c>
      <c r="B2521" s="359" t="s">
        <v>549</v>
      </c>
      <c r="C2521" s="360">
        <v>340130217023</v>
      </c>
      <c r="D2521" s="359">
        <v>0</v>
      </c>
      <c r="E2521" s="359">
        <v>199</v>
      </c>
      <c r="F2521" s="359">
        <v>0</v>
      </c>
      <c r="G2521" s="359">
        <v>0</v>
      </c>
      <c r="H2521" s="361">
        <v>0</v>
      </c>
      <c r="I2521" s="361">
        <v>0</v>
      </c>
    </row>
    <row r="2522" spans="1:9">
      <c r="A2522" s="359">
        <v>34013</v>
      </c>
      <c r="B2522" s="359" t="s">
        <v>549</v>
      </c>
      <c r="C2522" s="360">
        <v>340130218011</v>
      </c>
      <c r="D2522" s="359">
        <v>1</v>
      </c>
      <c r="E2522" s="359">
        <v>449</v>
      </c>
      <c r="F2522" s="359">
        <v>0</v>
      </c>
      <c r="G2522" s="359">
        <v>0</v>
      </c>
      <c r="H2522" s="361">
        <v>2294.23</v>
      </c>
      <c r="I2522" s="361">
        <v>2294.23</v>
      </c>
    </row>
    <row r="2523" spans="1:9">
      <c r="A2523" s="359">
        <v>34013</v>
      </c>
      <c r="B2523" s="359" t="s">
        <v>549</v>
      </c>
      <c r="C2523" s="360">
        <v>340130218012</v>
      </c>
      <c r="D2523" s="359">
        <v>0</v>
      </c>
      <c r="E2523" s="359">
        <v>457</v>
      </c>
      <c r="F2523" s="359">
        <v>0</v>
      </c>
      <c r="G2523" s="359">
        <v>0</v>
      </c>
      <c r="H2523" s="361">
        <v>0</v>
      </c>
      <c r="I2523" s="361">
        <v>0</v>
      </c>
    </row>
    <row r="2524" spans="1:9">
      <c r="A2524" s="359">
        <v>34013</v>
      </c>
      <c r="B2524" s="359" t="s">
        <v>549</v>
      </c>
      <c r="C2524" s="360">
        <v>340130218021</v>
      </c>
      <c r="D2524" s="359">
        <v>0</v>
      </c>
      <c r="E2524" s="359">
        <v>458</v>
      </c>
      <c r="F2524" s="359">
        <v>0</v>
      </c>
      <c r="G2524" s="359">
        <v>0</v>
      </c>
      <c r="H2524" s="361">
        <v>0</v>
      </c>
      <c r="I2524" s="361">
        <v>0</v>
      </c>
    </row>
    <row r="2525" spans="1:9">
      <c r="A2525" s="359">
        <v>34013</v>
      </c>
      <c r="B2525" s="359" t="s">
        <v>549</v>
      </c>
      <c r="C2525" s="360">
        <v>340130218022</v>
      </c>
      <c r="D2525" s="359">
        <v>0</v>
      </c>
      <c r="E2525" s="359">
        <v>426</v>
      </c>
      <c r="F2525" s="359">
        <v>0</v>
      </c>
      <c r="G2525" s="359">
        <v>0</v>
      </c>
      <c r="H2525" s="361">
        <v>0</v>
      </c>
      <c r="I2525" s="361">
        <v>0</v>
      </c>
    </row>
    <row r="2526" spans="1:9">
      <c r="A2526" s="359">
        <v>34013</v>
      </c>
      <c r="B2526" s="359" t="s">
        <v>549</v>
      </c>
      <c r="C2526" s="360">
        <v>340130218023</v>
      </c>
      <c r="D2526" s="359">
        <v>3</v>
      </c>
      <c r="E2526" s="359">
        <v>308</v>
      </c>
      <c r="F2526" s="359">
        <v>1</v>
      </c>
      <c r="G2526" s="359">
        <v>0</v>
      </c>
      <c r="H2526" s="361">
        <v>3135.07</v>
      </c>
      <c r="I2526" s="361">
        <v>9405.2099999999991</v>
      </c>
    </row>
    <row r="2527" spans="1:9">
      <c r="A2527" s="359">
        <v>34013</v>
      </c>
      <c r="B2527" s="359" t="s">
        <v>549</v>
      </c>
      <c r="C2527" s="360">
        <v>340130218031</v>
      </c>
      <c r="D2527" s="359">
        <v>0</v>
      </c>
      <c r="E2527" s="359">
        <v>413</v>
      </c>
      <c r="F2527" s="359">
        <v>0</v>
      </c>
      <c r="G2527" s="359">
        <v>0</v>
      </c>
      <c r="H2527" s="361">
        <v>0</v>
      </c>
      <c r="I2527" s="361">
        <v>0</v>
      </c>
    </row>
    <row r="2528" spans="1:9">
      <c r="A2528" s="359">
        <v>34013</v>
      </c>
      <c r="B2528" s="359" t="s">
        <v>549</v>
      </c>
      <c r="C2528" s="360">
        <v>340130218032</v>
      </c>
      <c r="D2528" s="359">
        <v>0</v>
      </c>
      <c r="E2528" s="359">
        <v>673</v>
      </c>
      <c r="F2528" s="359">
        <v>0</v>
      </c>
      <c r="G2528" s="359">
        <v>0</v>
      </c>
      <c r="H2528" s="361">
        <v>0</v>
      </c>
      <c r="I2528" s="361">
        <v>0</v>
      </c>
    </row>
    <row r="2529" spans="1:9">
      <c r="A2529" s="359">
        <v>34013</v>
      </c>
      <c r="B2529" s="359" t="s">
        <v>549</v>
      </c>
      <c r="C2529" s="360">
        <v>340130218033</v>
      </c>
      <c r="D2529" s="359">
        <v>0</v>
      </c>
      <c r="E2529" s="359">
        <v>449</v>
      </c>
      <c r="F2529" s="359">
        <v>0</v>
      </c>
      <c r="G2529" s="359">
        <v>0</v>
      </c>
      <c r="H2529" s="361">
        <v>0</v>
      </c>
      <c r="I2529" s="361">
        <v>0</v>
      </c>
    </row>
    <row r="2530" spans="1:9">
      <c r="A2530" s="359">
        <v>34013</v>
      </c>
      <c r="B2530" s="359" t="s">
        <v>549</v>
      </c>
      <c r="C2530" s="360">
        <v>340130227001</v>
      </c>
      <c r="D2530" s="359">
        <v>0</v>
      </c>
      <c r="E2530" s="359">
        <v>29</v>
      </c>
      <c r="F2530" s="359">
        <v>0</v>
      </c>
      <c r="G2530" s="359">
        <v>0</v>
      </c>
      <c r="H2530" s="361">
        <v>0</v>
      </c>
      <c r="I2530" s="361">
        <v>0</v>
      </c>
    </row>
    <row r="2531" spans="1:9">
      <c r="A2531" s="359">
        <v>34013</v>
      </c>
      <c r="B2531" s="359" t="s">
        <v>549</v>
      </c>
      <c r="C2531" s="360">
        <v>340130227002</v>
      </c>
      <c r="D2531" s="359">
        <v>0</v>
      </c>
      <c r="E2531" s="359">
        <v>145</v>
      </c>
      <c r="F2531" s="359">
        <v>0</v>
      </c>
      <c r="G2531" s="359">
        <v>0</v>
      </c>
      <c r="H2531" s="361">
        <v>0</v>
      </c>
      <c r="I2531" s="361">
        <v>0</v>
      </c>
    </row>
    <row r="2532" spans="1:9">
      <c r="A2532" s="359">
        <v>34013</v>
      </c>
      <c r="B2532" s="359" t="s">
        <v>549</v>
      </c>
      <c r="C2532" s="360">
        <v>340130227003</v>
      </c>
      <c r="D2532" s="359">
        <v>0</v>
      </c>
      <c r="E2532" s="359">
        <v>150</v>
      </c>
      <c r="F2532" s="359">
        <v>0</v>
      </c>
      <c r="G2532" s="359">
        <v>0</v>
      </c>
      <c r="H2532" s="361">
        <v>0</v>
      </c>
      <c r="I2532" s="361">
        <v>0</v>
      </c>
    </row>
    <row r="2533" spans="1:9">
      <c r="A2533" s="359">
        <v>34013</v>
      </c>
      <c r="B2533" s="359" t="s">
        <v>549</v>
      </c>
      <c r="C2533" s="360">
        <v>340130228001</v>
      </c>
      <c r="D2533" s="359">
        <v>0</v>
      </c>
      <c r="E2533" s="359">
        <v>98</v>
      </c>
      <c r="F2533" s="359">
        <v>0</v>
      </c>
      <c r="G2533" s="359">
        <v>0</v>
      </c>
      <c r="H2533" s="361">
        <v>0</v>
      </c>
      <c r="I2533" s="361">
        <v>0</v>
      </c>
    </row>
    <row r="2534" spans="1:9">
      <c r="A2534" s="359">
        <v>34013</v>
      </c>
      <c r="B2534" s="359" t="s">
        <v>549</v>
      </c>
      <c r="C2534" s="360">
        <v>340130228002</v>
      </c>
      <c r="D2534" s="359">
        <v>0</v>
      </c>
      <c r="E2534" s="359">
        <v>17</v>
      </c>
      <c r="F2534" s="359">
        <v>0</v>
      </c>
      <c r="G2534" s="359">
        <v>0</v>
      </c>
      <c r="H2534" s="361">
        <v>0</v>
      </c>
      <c r="I2534" s="361">
        <v>0</v>
      </c>
    </row>
    <row r="2535" spans="1:9">
      <c r="A2535" s="359">
        <v>34013</v>
      </c>
      <c r="B2535" s="359" t="s">
        <v>549</v>
      </c>
      <c r="C2535" s="360">
        <v>340130229001</v>
      </c>
      <c r="D2535" s="359">
        <v>3</v>
      </c>
      <c r="E2535" s="359">
        <v>88</v>
      </c>
      <c r="F2535" s="359">
        <v>3</v>
      </c>
      <c r="G2535" s="359">
        <v>0</v>
      </c>
      <c r="H2535" s="361">
        <v>1711.69</v>
      </c>
      <c r="I2535" s="361">
        <v>5135.07</v>
      </c>
    </row>
    <row r="2536" spans="1:9">
      <c r="A2536" s="359">
        <v>34013</v>
      </c>
      <c r="B2536" s="359" t="s">
        <v>549</v>
      </c>
      <c r="C2536" s="360">
        <v>340130229002</v>
      </c>
      <c r="D2536" s="359">
        <v>7</v>
      </c>
      <c r="E2536" s="359">
        <v>100</v>
      </c>
      <c r="F2536" s="359">
        <v>7</v>
      </c>
      <c r="G2536" s="359">
        <v>0</v>
      </c>
      <c r="H2536" s="361">
        <v>1000</v>
      </c>
      <c r="I2536" s="361">
        <v>7000</v>
      </c>
    </row>
    <row r="2537" spans="1:9">
      <c r="A2537" s="359">
        <v>34013</v>
      </c>
      <c r="B2537" s="359" t="s">
        <v>549</v>
      </c>
      <c r="C2537" s="360">
        <v>340130229003</v>
      </c>
      <c r="D2537" s="359">
        <v>0</v>
      </c>
      <c r="E2537" s="359">
        <v>262</v>
      </c>
      <c r="F2537" s="359">
        <v>0</v>
      </c>
      <c r="G2537" s="359">
        <v>0</v>
      </c>
      <c r="H2537" s="361">
        <v>0</v>
      </c>
      <c r="I2537" s="361">
        <v>0</v>
      </c>
    </row>
    <row r="2538" spans="1:9">
      <c r="A2538" s="359">
        <v>34013</v>
      </c>
      <c r="B2538" s="359" t="s">
        <v>549</v>
      </c>
      <c r="C2538" s="360">
        <v>340130230001</v>
      </c>
      <c r="D2538" s="359">
        <v>0</v>
      </c>
      <c r="E2538" s="359">
        <v>107</v>
      </c>
      <c r="F2538" s="359">
        <v>0</v>
      </c>
      <c r="G2538" s="359">
        <v>0</v>
      </c>
      <c r="H2538" s="361">
        <v>0</v>
      </c>
      <c r="I2538" s="361">
        <v>0</v>
      </c>
    </row>
    <row r="2539" spans="1:9">
      <c r="A2539" s="359">
        <v>34013</v>
      </c>
      <c r="B2539" s="359" t="s">
        <v>549</v>
      </c>
      <c r="C2539" s="360">
        <v>340130230002</v>
      </c>
      <c r="D2539" s="359">
        <v>0</v>
      </c>
      <c r="E2539" s="359">
        <v>201</v>
      </c>
      <c r="F2539" s="359">
        <v>0</v>
      </c>
      <c r="G2539" s="359">
        <v>0</v>
      </c>
      <c r="H2539" s="361">
        <v>0</v>
      </c>
      <c r="I2539" s="361">
        <v>0</v>
      </c>
    </row>
    <row r="2540" spans="1:9">
      <c r="A2540" s="359">
        <v>34013</v>
      </c>
      <c r="B2540" s="359" t="s">
        <v>549</v>
      </c>
      <c r="C2540" s="360">
        <v>340130231001</v>
      </c>
      <c r="D2540" s="359">
        <v>0</v>
      </c>
      <c r="E2540" s="359">
        <v>187</v>
      </c>
      <c r="F2540" s="359">
        <v>0</v>
      </c>
      <c r="G2540" s="359">
        <v>0</v>
      </c>
      <c r="H2540" s="361">
        <v>0</v>
      </c>
      <c r="I2540" s="361">
        <v>0</v>
      </c>
    </row>
    <row r="2541" spans="1:9">
      <c r="A2541" s="359">
        <v>34013</v>
      </c>
      <c r="B2541" s="359" t="s">
        <v>549</v>
      </c>
      <c r="C2541" s="360">
        <v>340130231002</v>
      </c>
      <c r="D2541" s="359">
        <v>0</v>
      </c>
      <c r="E2541" s="359">
        <v>212</v>
      </c>
      <c r="F2541" s="359">
        <v>0</v>
      </c>
      <c r="G2541" s="359">
        <v>0</v>
      </c>
      <c r="H2541" s="361">
        <v>0</v>
      </c>
      <c r="I2541" s="361">
        <v>0</v>
      </c>
    </row>
    <row r="2542" spans="1:9">
      <c r="A2542" s="359">
        <v>34013</v>
      </c>
      <c r="B2542" s="359" t="s">
        <v>549</v>
      </c>
      <c r="C2542" s="360">
        <v>340130232001</v>
      </c>
      <c r="D2542" s="359">
        <v>0</v>
      </c>
      <c r="E2542" s="359">
        <v>201</v>
      </c>
      <c r="F2542" s="359">
        <v>0</v>
      </c>
      <c r="G2542" s="359">
        <v>0</v>
      </c>
      <c r="H2542" s="361">
        <v>0</v>
      </c>
      <c r="I2542" s="361">
        <v>0</v>
      </c>
    </row>
    <row r="2543" spans="1:9">
      <c r="A2543" s="359">
        <v>34013</v>
      </c>
      <c r="B2543" s="359" t="s">
        <v>549</v>
      </c>
      <c r="C2543" s="360">
        <v>340130232002</v>
      </c>
      <c r="D2543" s="359">
        <v>0</v>
      </c>
      <c r="E2543" s="359">
        <v>166</v>
      </c>
      <c r="F2543" s="359">
        <v>0</v>
      </c>
      <c r="G2543" s="359">
        <v>0</v>
      </c>
      <c r="H2543" s="361">
        <v>0</v>
      </c>
      <c r="I2543" s="361">
        <v>0</v>
      </c>
    </row>
    <row r="2544" spans="1:9">
      <c r="A2544" s="359">
        <v>34013</v>
      </c>
      <c r="B2544" s="359" t="s">
        <v>549</v>
      </c>
      <c r="C2544" s="360">
        <v>340130232003</v>
      </c>
      <c r="D2544" s="359">
        <v>0</v>
      </c>
      <c r="E2544" s="359">
        <v>36</v>
      </c>
      <c r="F2544" s="359">
        <v>0</v>
      </c>
      <c r="G2544" s="359">
        <v>0</v>
      </c>
      <c r="H2544" s="361">
        <v>0</v>
      </c>
      <c r="I2544" s="361">
        <v>0</v>
      </c>
    </row>
    <row r="2545" spans="1:9">
      <c r="A2545" s="359">
        <v>34013</v>
      </c>
      <c r="B2545" s="359" t="s">
        <v>549</v>
      </c>
      <c r="C2545" s="360">
        <v>340139801001</v>
      </c>
      <c r="D2545" s="359">
        <v>5</v>
      </c>
      <c r="E2545" s="359">
        <v>10</v>
      </c>
      <c r="F2545" s="359">
        <v>50</v>
      </c>
      <c r="G2545" s="359">
        <v>0</v>
      </c>
      <c r="H2545" s="361">
        <v>4650.59</v>
      </c>
      <c r="I2545" s="361">
        <v>23252.95</v>
      </c>
    </row>
    <row r="2546" spans="1:9">
      <c r="A2546" s="359">
        <v>34013</v>
      </c>
      <c r="B2546" s="359" t="s">
        <v>549</v>
      </c>
      <c r="C2546" s="360">
        <v>340139802001</v>
      </c>
      <c r="D2546" s="359">
        <v>137</v>
      </c>
      <c r="E2546" s="359">
        <v>169</v>
      </c>
      <c r="F2546" s="359">
        <v>81</v>
      </c>
      <c r="G2546" s="359">
        <v>0</v>
      </c>
      <c r="H2546" s="361">
        <v>6132.87</v>
      </c>
      <c r="I2546" s="361">
        <v>840203.19</v>
      </c>
    </row>
    <row r="2547" spans="1:9">
      <c r="A2547" s="359">
        <v>34015</v>
      </c>
      <c r="B2547" s="359" t="s">
        <v>550</v>
      </c>
      <c r="C2547" s="360">
        <v>340155001001</v>
      </c>
      <c r="D2547" s="359">
        <v>0</v>
      </c>
      <c r="E2547" s="359">
        <v>367</v>
      </c>
      <c r="F2547" s="359">
        <v>0</v>
      </c>
      <c r="G2547" s="359">
        <v>0</v>
      </c>
      <c r="H2547" s="361">
        <v>0</v>
      </c>
      <c r="I2547" s="361">
        <v>0</v>
      </c>
    </row>
    <row r="2548" spans="1:9">
      <c r="A2548" s="359">
        <v>34015</v>
      </c>
      <c r="B2548" s="359" t="s">
        <v>550</v>
      </c>
      <c r="C2548" s="360">
        <v>340155001002</v>
      </c>
      <c r="D2548" s="359">
        <v>0</v>
      </c>
      <c r="E2548" s="359">
        <v>357</v>
      </c>
      <c r="F2548" s="359">
        <v>0</v>
      </c>
      <c r="G2548" s="359">
        <v>0</v>
      </c>
      <c r="H2548" s="361">
        <v>0</v>
      </c>
      <c r="I2548" s="361">
        <v>0</v>
      </c>
    </row>
    <row r="2549" spans="1:9">
      <c r="A2549" s="359">
        <v>34015</v>
      </c>
      <c r="B2549" s="359" t="s">
        <v>550</v>
      </c>
      <c r="C2549" s="360">
        <v>340155001003</v>
      </c>
      <c r="D2549" s="359">
        <v>0</v>
      </c>
      <c r="E2549" s="359">
        <v>494</v>
      </c>
      <c r="F2549" s="359">
        <v>0</v>
      </c>
      <c r="G2549" s="359">
        <v>0</v>
      </c>
      <c r="H2549" s="361">
        <v>0</v>
      </c>
      <c r="I2549" s="361">
        <v>0</v>
      </c>
    </row>
    <row r="2550" spans="1:9">
      <c r="A2550" s="359">
        <v>34015</v>
      </c>
      <c r="B2550" s="359" t="s">
        <v>550</v>
      </c>
      <c r="C2550" s="360">
        <v>340155001004</v>
      </c>
      <c r="D2550" s="359">
        <v>0</v>
      </c>
      <c r="E2550" s="359">
        <v>337</v>
      </c>
      <c r="F2550" s="359">
        <v>0</v>
      </c>
      <c r="G2550" s="359">
        <v>0</v>
      </c>
      <c r="H2550" s="361">
        <v>0</v>
      </c>
      <c r="I2550" s="361">
        <v>0</v>
      </c>
    </row>
    <row r="2551" spans="1:9">
      <c r="A2551" s="359">
        <v>34015</v>
      </c>
      <c r="B2551" s="359" t="s">
        <v>550</v>
      </c>
      <c r="C2551" s="360">
        <v>340155002011</v>
      </c>
      <c r="D2551" s="359">
        <v>3</v>
      </c>
      <c r="E2551" s="359">
        <v>538</v>
      </c>
      <c r="F2551" s="359">
        <v>1</v>
      </c>
      <c r="G2551" s="359">
        <v>0</v>
      </c>
      <c r="H2551" s="361">
        <v>8653.58</v>
      </c>
      <c r="I2551" s="361">
        <v>25960.74</v>
      </c>
    </row>
    <row r="2552" spans="1:9">
      <c r="A2552" s="359">
        <v>34015</v>
      </c>
      <c r="B2552" s="359" t="s">
        <v>550</v>
      </c>
      <c r="C2552" s="360">
        <v>340155002012</v>
      </c>
      <c r="D2552" s="359">
        <v>1</v>
      </c>
      <c r="E2552" s="359">
        <v>518</v>
      </c>
      <c r="F2552" s="359">
        <v>0</v>
      </c>
      <c r="G2552" s="359">
        <v>0</v>
      </c>
      <c r="H2552" s="361">
        <v>1167.21</v>
      </c>
      <c r="I2552" s="361">
        <v>1167.21</v>
      </c>
    </row>
    <row r="2553" spans="1:9">
      <c r="A2553" s="359">
        <v>34015</v>
      </c>
      <c r="B2553" s="359" t="s">
        <v>550</v>
      </c>
      <c r="C2553" s="360">
        <v>340155002021</v>
      </c>
      <c r="D2553" s="359">
        <v>0</v>
      </c>
      <c r="E2553" s="359">
        <v>503</v>
      </c>
      <c r="F2553" s="359">
        <v>0</v>
      </c>
      <c r="G2553" s="359">
        <v>0</v>
      </c>
      <c r="H2553" s="361">
        <v>0</v>
      </c>
      <c r="I2553" s="361">
        <v>0</v>
      </c>
    </row>
    <row r="2554" spans="1:9">
      <c r="A2554" s="359">
        <v>34015</v>
      </c>
      <c r="B2554" s="359" t="s">
        <v>550</v>
      </c>
      <c r="C2554" s="360">
        <v>340155002022</v>
      </c>
      <c r="D2554" s="359">
        <v>0</v>
      </c>
      <c r="E2554" s="359">
        <v>648</v>
      </c>
      <c r="F2554" s="359">
        <v>0</v>
      </c>
      <c r="G2554" s="359">
        <v>0</v>
      </c>
      <c r="H2554" s="361">
        <v>0</v>
      </c>
      <c r="I2554" s="361">
        <v>0</v>
      </c>
    </row>
    <row r="2555" spans="1:9">
      <c r="A2555" s="359">
        <v>34015</v>
      </c>
      <c r="B2555" s="359" t="s">
        <v>550</v>
      </c>
      <c r="C2555" s="360">
        <v>340155002023</v>
      </c>
      <c r="D2555" s="359">
        <v>1</v>
      </c>
      <c r="E2555" s="359">
        <v>336</v>
      </c>
      <c r="F2555" s="359">
        <v>0</v>
      </c>
      <c r="G2555" s="359">
        <v>0</v>
      </c>
      <c r="H2555" s="361">
        <v>7732.31</v>
      </c>
      <c r="I2555" s="361">
        <v>7732.31</v>
      </c>
    </row>
    <row r="2556" spans="1:9">
      <c r="A2556" s="359">
        <v>34015</v>
      </c>
      <c r="B2556" s="359" t="s">
        <v>550</v>
      </c>
      <c r="C2556" s="360">
        <v>340155002024</v>
      </c>
      <c r="D2556" s="359">
        <v>2</v>
      </c>
      <c r="E2556" s="359">
        <v>164</v>
      </c>
      <c r="F2556" s="359">
        <v>1</v>
      </c>
      <c r="G2556" s="359">
        <v>0</v>
      </c>
      <c r="H2556" s="361">
        <v>844.53</v>
      </c>
      <c r="I2556" s="361">
        <v>1689.06</v>
      </c>
    </row>
    <row r="2557" spans="1:9">
      <c r="A2557" s="359">
        <v>34015</v>
      </c>
      <c r="B2557" s="359" t="s">
        <v>550</v>
      </c>
      <c r="C2557" s="360">
        <v>340155002031</v>
      </c>
      <c r="D2557" s="359">
        <v>0</v>
      </c>
      <c r="E2557" s="359">
        <v>798</v>
      </c>
      <c r="F2557" s="359">
        <v>0</v>
      </c>
      <c r="G2557" s="359">
        <v>0</v>
      </c>
      <c r="H2557" s="361">
        <v>0</v>
      </c>
      <c r="I2557" s="361">
        <v>0</v>
      </c>
    </row>
    <row r="2558" spans="1:9">
      <c r="A2558" s="359">
        <v>34015</v>
      </c>
      <c r="B2558" s="359" t="s">
        <v>550</v>
      </c>
      <c r="C2558" s="360">
        <v>340155002032</v>
      </c>
      <c r="D2558" s="359">
        <v>0</v>
      </c>
      <c r="E2558" s="359">
        <v>234</v>
      </c>
      <c r="F2558" s="359">
        <v>0</v>
      </c>
      <c r="G2558" s="359">
        <v>0</v>
      </c>
      <c r="H2558" s="361">
        <v>0</v>
      </c>
      <c r="I2558" s="361">
        <v>0</v>
      </c>
    </row>
    <row r="2559" spans="1:9">
      <c r="A2559" s="359">
        <v>34015</v>
      </c>
      <c r="B2559" s="359" t="s">
        <v>550</v>
      </c>
      <c r="C2559" s="360">
        <v>340155002033</v>
      </c>
      <c r="D2559" s="359">
        <v>2</v>
      </c>
      <c r="E2559" s="359">
        <v>374</v>
      </c>
      <c r="F2559" s="359">
        <v>1</v>
      </c>
      <c r="G2559" s="359">
        <v>0</v>
      </c>
      <c r="H2559" s="361">
        <v>2906.84</v>
      </c>
      <c r="I2559" s="361">
        <v>5813.68</v>
      </c>
    </row>
    <row r="2560" spans="1:9">
      <c r="A2560" s="359">
        <v>34015</v>
      </c>
      <c r="B2560" s="359" t="s">
        <v>550</v>
      </c>
      <c r="C2560" s="360">
        <v>340155002041</v>
      </c>
      <c r="D2560" s="359">
        <v>1</v>
      </c>
      <c r="E2560" s="359">
        <v>141</v>
      </c>
      <c r="F2560" s="359">
        <v>1</v>
      </c>
      <c r="G2560" s="359">
        <v>0</v>
      </c>
      <c r="H2560" s="361">
        <v>8263.2099999999991</v>
      </c>
      <c r="I2560" s="361">
        <v>8263.2099999999991</v>
      </c>
    </row>
    <row r="2561" spans="1:9">
      <c r="A2561" s="359">
        <v>34015</v>
      </c>
      <c r="B2561" s="359" t="s">
        <v>550</v>
      </c>
      <c r="C2561" s="360">
        <v>340155002042</v>
      </c>
      <c r="D2561" s="359">
        <v>0</v>
      </c>
      <c r="E2561" s="359">
        <v>536</v>
      </c>
      <c r="F2561" s="359">
        <v>0</v>
      </c>
      <c r="G2561" s="359">
        <v>0</v>
      </c>
      <c r="H2561" s="361">
        <v>0</v>
      </c>
      <c r="I2561" s="361">
        <v>0</v>
      </c>
    </row>
    <row r="2562" spans="1:9">
      <c r="A2562" s="359">
        <v>34015</v>
      </c>
      <c r="B2562" s="359" t="s">
        <v>550</v>
      </c>
      <c r="C2562" s="360">
        <v>340155002043</v>
      </c>
      <c r="D2562" s="359">
        <v>0</v>
      </c>
      <c r="E2562" s="359">
        <v>23</v>
      </c>
      <c r="F2562" s="359">
        <v>0</v>
      </c>
      <c r="G2562" s="359">
        <v>0</v>
      </c>
      <c r="H2562" s="361">
        <v>0</v>
      </c>
      <c r="I2562" s="361">
        <v>0</v>
      </c>
    </row>
    <row r="2563" spans="1:9">
      <c r="A2563" s="359">
        <v>34015</v>
      </c>
      <c r="B2563" s="359" t="s">
        <v>550</v>
      </c>
      <c r="C2563" s="360">
        <v>340155002044</v>
      </c>
      <c r="D2563" s="359">
        <v>1</v>
      </c>
      <c r="E2563" s="359">
        <v>328</v>
      </c>
      <c r="F2563" s="359">
        <v>0</v>
      </c>
      <c r="G2563" s="359">
        <v>0</v>
      </c>
      <c r="H2563" s="361">
        <v>1000</v>
      </c>
      <c r="I2563" s="361">
        <v>1000</v>
      </c>
    </row>
    <row r="2564" spans="1:9">
      <c r="A2564" s="359">
        <v>34015</v>
      </c>
      <c r="B2564" s="359" t="s">
        <v>550</v>
      </c>
      <c r="C2564" s="360">
        <v>340155002045</v>
      </c>
      <c r="D2564" s="359">
        <v>0</v>
      </c>
      <c r="E2564" s="359">
        <v>355</v>
      </c>
      <c r="F2564" s="359">
        <v>0</v>
      </c>
      <c r="G2564" s="359">
        <v>0</v>
      </c>
      <c r="H2564" s="361">
        <v>0</v>
      </c>
      <c r="I2564" s="361">
        <v>0</v>
      </c>
    </row>
    <row r="2565" spans="1:9">
      <c r="A2565" s="359">
        <v>34015</v>
      </c>
      <c r="B2565" s="359" t="s">
        <v>550</v>
      </c>
      <c r="C2565" s="360">
        <v>340155002046</v>
      </c>
      <c r="D2565" s="359">
        <v>0</v>
      </c>
      <c r="E2565" s="359">
        <v>8</v>
      </c>
      <c r="F2565" s="359">
        <v>0</v>
      </c>
      <c r="G2565" s="359">
        <v>0</v>
      </c>
      <c r="H2565" s="361">
        <v>0</v>
      </c>
      <c r="I2565" s="361">
        <v>0</v>
      </c>
    </row>
    <row r="2566" spans="1:9">
      <c r="A2566" s="359">
        <v>34015</v>
      </c>
      <c r="B2566" s="359" t="s">
        <v>550</v>
      </c>
      <c r="C2566" s="360">
        <v>340155002047</v>
      </c>
      <c r="D2566" s="359">
        <v>1</v>
      </c>
      <c r="E2566" s="359">
        <v>42</v>
      </c>
      <c r="F2566" s="359">
        <v>2</v>
      </c>
      <c r="G2566" s="359">
        <v>0</v>
      </c>
      <c r="H2566" s="361">
        <v>13249.3</v>
      </c>
      <c r="I2566" s="361">
        <v>13249.3</v>
      </c>
    </row>
    <row r="2567" spans="1:9">
      <c r="A2567" s="359">
        <v>34015</v>
      </c>
      <c r="B2567" s="359" t="s">
        <v>550</v>
      </c>
      <c r="C2567" s="360">
        <v>340155002051</v>
      </c>
      <c r="D2567" s="359">
        <v>1</v>
      </c>
      <c r="E2567" s="359">
        <v>728</v>
      </c>
      <c r="F2567" s="359">
        <v>0</v>
      </c>
      <c r="G2567" s="359">
        <v>0</v>
      </c>
      <c r="H2567" s="361">
        <v>5563.19</v>
      </c>
      <c r="I2567" s="361">
        <v>5563.19</v>
      </c>
    </row>
    <row r="2568" spans="1:9">
      <c r="A2568" s="359">
        <v>34015</v>
      </c>
      <c r="B2568" s="359" t="s">
        <v>550</v>
      </c>
      <c r="C2568" s="360">
        <v>340155002052</v>
      </c>
      <c r="D2568" s="359">
        <v>1</v>
      </c>
      <c r="E2568" s="359">
        <v>14</v>
      </c>
      <c r="F2568" s="359">
        <v>7</v>
      </c>
      <c r="G2568" s="359">
        <v>0</v>
      </c>
      <c r="H2568" s="361">
        <v>11524.91</v>
      </c>
      <c r="I2568" s="361">
        <v>11524.91</v>
      </c>
    </row>
    <row r="2569" spans="1:9">
      <c r="A2569" s="359">
        <v>34015</v>
      </c>
      <c r="B2569" s="359" t="s">
        <v>550</v>
      </c>
      <c r="C2569" s="360">
        <v>340155002053</v>
      </c>
      <c r="D2569" s="359">
        <v>1</v>
      </c>
      <c r="E2569" s="359">
        <v>671</v>
      </c>
      <c r="F2569" s="359">
        <v>0</v>
      </c>
      <c r="G2569" s="359">
        <v>0</v>
      </c>
      <c r="H2569" s="361">
        <v>5806.13</v>
      </c>
      <c r="I2569" s="361">
        <v>5806.13</v>
      </c>
    </row>
    <row r="2570" spans="1:9">
      <c r="A2570" s="359">
        <v>34015</v>
      </c>
      <c r="B2570" s="359" t="s">
        <v>550</v>
      </c>
      <c r="C2570" s="360">
        <v>340155003001</v>
      </c>
      <c r="D2570" s="359">
        <v>0</v>
      </c>
      <c r="E2570" s="359">
        <v>475</v>
      </c>
      <c r="F2570" s="359">
        <v>0</v>
      </c>
      <c r="G2570" s="359">
        <v>0</v>
      </c>
      <c r="H2570" s="361">
        <v>0</v>
      </c>
      <c r="I2570" s="361">
        <v>0</v>
      </c>
    </row>
    <row r="2571" spans="1:9">
      <c r="A2571" s="359">
        <v>34015</v>
      </c>
      <c r="B2571" s="359" t="s">
        <v>550</v>
      </c>
      <c r="C2571" s="360">
        <v>340155003002</v>
      </c>
      <c r="D2571" s="359">
        <v>0</v>
      </c>
      <c r="E2571" s="359">
        <v>302</v>
      </c>
      <c r="F2571" s="359">
        <v>0</v>
      </c>
      <c r="G2571" s="359">
        <v>0</v>
      </c>
      <c r="H2571" s="361">
        <v>0</v>
      </c>
      <c r="I2571" s="361">
        <v>0</v>
      </c>
    </row>
    <row r="2572" spans="1:9">
      <c r="A2572" s="359">
        <v>34015</v>
      </c>
      <c r="B2572" s="359" t="s">
        <v>550</v>
      </c>
      <c r="C2572" s="360">
        <v>340155003003</v>
      </c>
      <c r="D2572" s="359">
        <v>0</v>
      </c>
      <c r="E2572" s="359">
        <v>529</v>
      </c>
      <c r="F2572" s="359">
        <v>0</v>
      </c>
      <c r="G2572" s="359">
        <v>0</v>
      </c>
      <c r="H2572" s="361">
        <v>0</v>
      </c>
      <c r="I2572" s="361">
        <v>0</v>
      </c>
    </row>
    <row r="2573" spans="1:9">
      <c r="A2573" s="359">
        <v>34015</v>
      </c>
      <c r="B2573" s="359" t="s">
        <v>550</v>
      </c>
      <c r="C2573" s="360">
        <v>340155004001</v>
      </c>
      <c r="D2573" s="359">
        <v>0</v>
      </c>
      <c r="E2573" s="359">
        <v>475</v>
      </c>
      <c r="F2573" s="359">
        <v>0</v>
      </c>
      <c r="G2573" s="359">
        <v>0</v>
      </c>
      <c r="H2573" s="361">
        <v>0</v>
      </c>
      <c r="I2573" s="361">
        <v>0</v>
      </c>
    </row>
    <row r="2574" spans="1:9">
      <c r="A2574" s="359">
        <v>34015</v>
      </c>
      <c r="B2574" s="359" t="s">
        <v>550</v>
      </c>
      <c r="C2574" s="360">
        <v>340155004002</v>
      </c>
      <c r="D2574" s="359">
        <v>0</v>
      </c>
      <c r="E2574" s="359">
        <v>243</v>
      </c>
      <c r="F2574" s="359">
        <v>0</v>
      </c>
      <c r="G2574" s="359">
        <v>0</v>
      </c>
      <c r="H2574" s="361">
        <v>0</v>
      </c>
      <c r="I2574" s="361">
        <v>0</v>
      </c>
    </row>
    <row r="2575" spans="1:9">
      <c r="A2575" s="359">
        <v>34015</v>
      </c>
      <c r="B2575" s="359" t="s">
        <v>550</v>
      </c>
      <c r="C2575" s="360">
        <v>340155004003</v>
      </c>
      <c r="D2575" s="359">
        <v>1</v>
      </c>
      <c r="E2575" s="359">
        <v>354</v>
      </c>
      <c r="F2575" s="359">
        <v>0</v>
      </c>
      <c r="G2575" s="359">
        <v>0</v>
      </c>
      <c r="H2575" s="361">
        <v>3480.7</v>
      </c>
      <c r="I2575" s="361">
        <v>3480.7</v>
      </c>
    </row>
    <row r="2576" spans="1:9">
      <c r="A2576" s="359">
        <v>34015</v>
      </c>
      <c r="B2576" s="359" t="s">
        <v>550</v>
      </c>
      <c r="C2576" s="360">
        <v>340155004004</v>
      </c>
      <c r="D2576" s="359">
        <v>1</v>
      </c>
      <c r="E2576" s="359">
        <v>605</v>
      </c>
      <c r="F2576" s="359">
        <v>0</v>
      </c>
      <c r="G2576" s="359">
        <v>0</v>
      </c>
      <c r="H2576" s="361">
        <v>1000</v>
      </c>
      <c r="I2576" s="361">
        <v>1000</v>
      </c>
    </row>
    <row r="2577" spans="1:9">
      <c r="A2577" s="359">
        <v>34015</v>
      </c>
      <c r="B2577" s="359" t="s">
        <v>550</v>
      </c>
      <c r="C2577" s="360">
        <v>340155004005</v>
      </c>
      <c r="D2577" s="359">
        <v>16</v>
      </c>
      <c r="E2577" s="359">
        <v>535</v>
      </c>
      <c r="F2577" s="359">
        <v>3</v>
      </c>
      <c r="G2577" s="359">
        <v>0</v>
      </c>
      <c r="H2577" s="361">
        <v>3677.4</v>
      </c>
      <c r="I2577" s="361">
        <v>58838.400000000001</v>
      </c>
    </row>
    <row r="2578" spans="1:9">
      <c r="A2578" s="359">
        <v>34015</v>
      </c>
      <c r="B2578" s="359" t="s">
        <v>550</v>
      </c>
      <c r="C2578" s="360">
        <v>340155005001</v>
      </c>
      <c r="D2578" s="359">
        <v>4</v>
      </c>
      <c r="E2578" s="359">
        <v>845</v>
      </c>
      <c r="F2578" s="359">
        <v>0</v>
      </c>
      <c r="G2578" s="359">
        <v>0</v>
      </c>
      <c r="H2578" s="361">
        <v>3043.92</v>
      </c>
      <c r="I2578" s="361">
        <v>12175.68</v>
      </c>
    </row>
    <row r="2579" spans="1:9">
      <c r="A2579" s="359">
        <v>34015</v>
      </c>
      <c r="B2579" s="359" t="s">
        <v>550</v>
      </c>
      <c r="C2579" s="360">
        <v>340155005002</v>
      </c>
      <c r="D2579" s="359">
        <v>1</v>
      </c>
      <c r="E2579" s="359">
        <v>705</v>
      </c>
      <c r="F2579" s="359">
        <v>0</v>
      </c>
      <c r="G2579" s="359">
        <v>0</v>
      </c>
      <c r="H2579" s="361">
        <v>1000</v>
      </c>
      <c r="I2579" s="361">
        <v>1000</v>
      </c>
    </row>
    <row r="2580" spans="1:9">
      <c r="A2580" s="359">
        <v>34015</v>
      </c>
      <c r="B2580" s="359" t="s">
        <v>550</v>
      </c>
      <c r="C2580" s="360">
        <v>340155005003</v>
      </c>
      <c r="D2580" s="359">
        <v>5</v>
      </c>
      <c r="E2580" s="359">
        <v>12</v>
      </c>
      <c r="F2580" s="359">
        <v>42</v>
      </c>
      <c r="G2580" s="359">
        <v>0</v>
      </c>
      <c r="H2580" s="361">
        <v>5380.56</v>
      </c>
      <c r="I2580" s="361">
        <v>26902.799999999999</v>
      </c>
    </row>
    <row r="2581" spans="1:9">
      <c r="A2581" s="359">
        <v>34015</v>
      </c>
      <c r="B2581" s="359" t="s">
        <v>550</v>
      </c>
      <c r="C2581" s="360">
        <v>340155005004</v>
      </c>
      <c r="D2581" s="359">
        <v>9</v>
      </c>
      <c r="E2581" s="359">
        <v>466</v>
      </c>
      <c r="F2581" s="359">
        <v>2</v>
      </c>
      <c r="G2581" s="359">
        <v>0</v>
      </c>
      <c r="H2581" s="361">
        <v>9350.34</v>
      </c>
      <c r="I2581" s="361">
        <v>84153.06</v>
      </c>
    </row>
    <row r="2582" spans="1:9">
      <c r="A2582" s="359">
        <v>34015</v>
      </c>
      <c r="B2582" s="359" t="s">
        <v>550</v>
      </c>
      <c r="C2582" s="360">
        <v>340155006011</v>
      </c>
      <c r="D2582" s="359">
        <v>2</v>
      </c>
      <c r="E2582" s="359">
        <v>783</v>
      </c>
      <c r="F2582" s="359">
        <v>0</v>
      </c>
      <c r="G2582" s="359">
        <v>0</v>
      </c>
      <c r="H2582" s="361">
        <v>8263.2099999999991</v>
      </c>
      <c r="I2582" s="361">
        <v>16526.419999999998</v>
      </c>
    </row>
    <row r="2583" spans="1:9">
      <c r="A2583" s="359">
        <v>34015</v>
      </c>
      <c r="B2583" s="359" t="s">
        <v>550</v>
      </c>
      <c r="C2583" s="360">
        <v>340155006012</v>
      </c>
      <c r="D2583" s="359">
        <v>5</v>
      </c>
      <c r="E2583" s="359">
        <v>661</v>
      </c>
      <c r="F2583" s="359">
        <v>1</v>
      </c>
      <c r="G2583" s="359">
        <v>0</v>
      </c>
      <c r="H2583" s="361">
        <v>4857.22</v>
      </c>
      <c r="I2583" s="361">
        <v>24286.1</v>
      </c>
    </row>
    <row r="2584" spans="1:9">
      <c r="A2584" s="359">
        <v>34015</v>
      </c>
      <c r="B2584" s="359" t="s">
        <v>550</v>
      </c>
      <c r="C2584" s="360">
        <v>340155006013</v>
      </c>
      <c r="D2584" s="359">
        <v>41</v>
      </c>
      <c r="E2584" s="359">
        <v>581</v>
      </c>
      <c r="F2584" s="359">
        <v>7</v>
      </c>
      <c r="G2584" s="359">
        <v>0</v>
      </c>
      <c r="H2584" s="361">
        <v>556.07000000000005</v>
      </c>
      <c r="I2584" s="361">
        <v>22798.87</v>
      </c>
    </row>
    <row r="2585" spans="1:9">
      <c r="A2585" s="359">
        <v>34015</v>
      </c>
      <c r="B2585" s="359" t="s">
        <v>550</v>
      </c>
      <c r="C2585" s="360">
        <v>340155006014</v>
      </c>
      <c r="D2585" s="359">
        <v>7</v>
      </c>
      <c r="E2585" s="359">
        <v>822</v>
      </c>
      <c r="F2585" s="359">
        <v>1</v>
      </c>
      <c r="G2585" s="359">
        <v>0</v>
      </c>
      <c r="H2585" s="361">
        <v>2217.98</v>
      </c>
      <c r="I2585" s="361">
        <v>15525.86</v>
      </c>
    </row>
    <row r="2586" spans="1:9">
      <c r="A2586" s="359">
        <v>34015</v>
      </c>
      <c r="B2586" s="359" t="s">
        <v>550</v>
      </c>
      <c r="C2586" s="360">
        <v>340155006021</v>
      </c>
      <c r="D2586" s="359">
        <v>4</v>
      </c>
      <c r="E2586" s="359">
        <v>310</v>
      </c>
      <c r="F2586" s="359">
        <v>1</v>
      </c>
      <c r="G2586" s="359">
        <v>0</v>
      </c>
      <c r="H2586" s="361">
        <v>8263.2099999999991</v>
      </c>
      <c r="I2586" s="361">
        <v>33052.839999999997</v>
      </c>
    </row>
    <row r="2587" spans="1:9">
      <c r="A2587" s="359">
        <v>34015</v>
      </c>
      <c r="B2587" s="359" t="s">
        <v>550</v>
      </c>
      <c r="C2587" s="360">
        <v>340155006022</v>
      </c>
      <c r="D2587" s="359">
        <v>3</v>
      </c>
      <c r="E2587" s="359">
        <v>416</v>
      </c>
      <c r="F2587" s="359">
        <v>1</v>
      </c>
      <c r="G2587" s="359">
        <v>0</v>
      </c>
      <c r="H2587" s="361">
        <v>8263.2099999999991</v>
      </c>
      <c r="I2587" s="361">
        <v>24789.63</v>
      </c>
    </row>
    <row r="2588" spans="1:9">
      <c r="A2588" s="359">
        <v>34015</v>
      </c>
      <c r="B2588" s="359" t="s">
        <v>550</v>
      </c>
      <c r="C2588" s="360">
        <v>340155006023</v>
      </c>
      <c r="D2588" s="359">
        <v>7</v>
      </c>
      <c r="E2588" s="359">
        <v>539</v>
      </c>
      <c r="F2588" s="359">
        <v>1</v>
      </c>
      <c r="G2588" s="359">
        <v>0</v>
      </c>
      <c r="H2588" s="361">
        <v>1093.99</v>
      </c>
      <c r="I2588" s="361">
        <v>7657.93</v>
      </c>
    </row>
    <row r="2589" spans="1:9">
      <c r="A2589" s="359">
        <v>34015</v>
      </c>
      <c r="B2589" s="359" t="s">
        <v>550</v>
      </c>
      <c r="C2589" s="360">
        <v>340155007021</v>
      </c>
      <c r="D2589" s="359">
        <v>2</v>
      </c>
      <c r="E2589" s="359">
        <v>505</v>
      </c>
      <c r="F2589" s="359">
        <v>0</v>
      </c>
      <c r="G2589" s="359">
        <v>0</v>
      </c>
      <c r="H2589" s="361">
        <v>21041.91</v>
      </c>
      <c r="I2589" s="361">
        <v>42083.82</v>
      </c>
    </row>
    <row r="2590" spans="1:9">
      <c r="A2590" s="359">
        <v>34015</v>
      </c>
      <c r="B2590" s="359" t="s">
        <v>550</v>
      </c>
      <c r="C2590" s="360">
        <v>340155007022</v>
      </c>
      <c r="D2590" s="359">
        <v>0</v>
      </c>
      <c r="E2590" s="359">
        <v>924</v>
      </c>
      <c r="F2590" s="359">
        <v>0</v>
      </c>
      <c r="G2590" s="359">
        <v>0</v>
      </c>
      <c r="H2590" s="361">
        <v>0</v>
      </c>
      <c r="I2590" s="361">
        <v>0</v>
      </c>
    </row>
    <row r="2591" spans="1:9">
      <c r="A2591" s="359">
        <v>34015</v>
      </c>
      <c r="B2591" s="359" t="s">
        <v>550</v>
      </c>
      <c r="C2591" s="360">
        <v>340155007023</v>
      </c>
      <c r="D2591" s="359">
        <v>4</v>
      </c>
      <c r="E2591" s="359">
        <v>948</v>
      </c>
      <c r="F2591" s="359">
        <v>0</v>
      </c>
      <c r="G2591" s="359">
        <v>0</v>
      </c>
      <c r="H2591" s="361">
        <v>3087.61</v>
      </c>
      <c r="I2591" s="361">
        <v>12350.44</v>
      </c>
    </row>
    <row r="2592" spans="1:9">
      <c r="A2592" s="359">
        <v>34015</v>
      </c>
      <c r="B2592" s="359" t="s">
        <v>550</v>
      </c>
      <c r="C2592" s="360">
        <v>340155007031</v>
      </c>
      <c r="D2592" s="359">
        <v>4</v>
      </c>
      <c r="E2592" s="359">
        <v>331</v>
      </c>
      <c r="F2592" s="359">
        <v>1</v>
      </c>
      <c r="G2592" s="359">
        <v>0</v>
      </c>
      <c r="H2592" s="361">
        <v>4394.21</v>
      </c>
      <c r="I2592" s="361">
        <v>17576.84</v>
      </c>
    </row>
    <row r="2593" spans="1:9">
      <c r="A2593" s="359">
        <v>34015</v>
      </c>
      <c r="B2593" s="359" t="s">
        <v>550</v>
      </c>
      <c r="C2593" s="360">
        <v>340155007032</v>
      </c>
      <c r="D2593" s="359">
        <v>5</v>
      </c>
      <c r="E2593" s="359">
        <v>244</v>
      </c>
      <c r="F2593" s="359">
        <v>2</v>
      </c>
      <c r="G2593" s="359">
        <v>0</v>
      </c>
      <c r="H2593" s="361">
        <v>1000</v>
      </c>
      <c r="I2593" s="361">
        <v>5000</v>
      </c>
    </row>
    <row r="2594" spans="1:9">
      <c r="A2594" s="359">
        <v>34015</v>
      </c>
      <c r="B2594" s="359" t="s">
        <v>550</v>
      </c>
      <c r="C2594" s="360">
        <v>340155007041</v>
      </c>
      <c r="D2594" s="359">
        <v>0</v>
      </c>
      <c r="E2594" s="359">
        <v>268</v>
      </c>
      <c r="F2594" s="359">
        <v>0</v>
      </c>
      <c r="G2594" s="359">
        <v>0</v>
      </c>
      <c r="H2594" s="361">
        <v>0</v>
      </c>
      <c r="I2594" s="361">
        <v>0</v>
      </c>
    </row>
    <row r="2595" spans="1:9">
      <c r="A2595" s="359">
        <v>34015</v>
      </c>
      <c r="B2595" s="359" t="s">
        <v>550</v>
      </c>
      <c r="C2595" s="360">
        <v>340155007042</v>
      </c>
      <c r="D2595" s="359">
        <v>1</v>
      </c>
      <c r="E2595" s="359">
        <v>325</v>
      </c>
      <c r="F2595" s="359">
        <v>0</v>
      </c>
      <c r="G2595" s="359">
        <v>0</v>
      </c>
      <c r="H2595" s="361">
        <v>8263.2099999999991</v>
      </c>
      <c r="I2595" s="361">
        <v>8263.2099999999991</v>
      </c>
    </row>
    <row r="2596" spans="1:9">
      <c r="A2596" s="359">
        <v>34015</v>
      </c>
      <c r="B2596" s="359" t="s">
        <v>550</v>
      </c>
      <c r="C2596" s="360">
        <v>340155007043</v>
      </c>
      <c r="D2596" s="359">
        <v>0</v>
      </c>
      <c r="E2596" s="359">
        <v>391</v>
      </c>
      <c r="F2596" s="359">
        <v>0</v>
      </c>
      <c r="G2596" s="359">
        <v>0</v>
      </c>
      <c r="H2596" s="361">
        <v>0</v>
      </c>
      <c r="I2596" s="361">
        <v>0</v>
      </c>
    </row>
    <row r="2597" spans="1:9">
      <c r="A2597" s="359">
        <v>34015</v>
      </c>
      <c r="B2597" s="359" t="s">
        <v>550</v>
      </c>
      <c r="C2597" s="360">
        <v>340155007051</v>
      </c>
      <c r="D2597" s="359">
        <v>1</v>
      </c>
      <c r="E2597" s="359">
        <v>489</v>
      </c>
      <c r="F2597" s="359">
        <v>0</v>
      </c>
      <c r="G2597" s="359">
        <v>0</v>
      </c>
      <c r="H2597" s="361">
        <v>6509.89</v>
      </c>
      <c r="I2597" s="361">
        <v>6509.89</v>
      </c>
    </row>
    <row r="2598" spans="1:9">
      <c r="A2598" s="359">
        <v>34015</v>
      </c>
      <c r="B2598" s="359" t="s">
        <v>550</v>
      </c>
      <c r="C2598" s="360">
        <v>340155007052</v>
      </c>
      <c r="D2598" s="359">
        <v>1</v>
      </c>
      <c r="E2598" s="359">
        <v>644</v>
      </c>
      <c r="F2598" s="359">
        <v>0</v>
      </c>
      <c r="G2598" s="359">
        <v>0</v>
      </c>
      <c r="H2598" s="361">
        <v>995.54</v>
      </c>
      <c r="I2598" s="361">
        <v>995.54</v>
      </c>
    </row>
    <row r="2599" spans="1:9">
      <c r="A2599" s="359">
        <v>34015</v>
      </c>
      <c r="B2599" s="359" t="s">
        <v>550</v>
      </c>
      <c r="C2599" s="360">
        <v>340155007053</v>
      </c>
      <c r="D2599" s="359">
        <v>0</v>
      </c>
      <c r="E2599" s="359">
        <v>420</v>
      </c>
      <c r="F2599" s="359">
        <v>0</v>
      </c>
      <c r="G2599" s="359">
        <v>0</v>
      </c>
      <c r="H2599" s="361">
        <v>0</v>
      </c>
      <c r="I2599" s="361">
        <v>0</v>
      </c>
    </row>
    <row r="2600" spans="1:9">
      <c r="A2600" s="359">
        <v>34015</v>
      </c>
      <c r="B2600" s="359" t="s">
        <v>550</v>
      </c>
      <c r="C2600" s="360">
        <v>340155008001</v>
      </c>
      <c r="D2600" s="359">
        <v>0</v>
      </c>
      <c r="E2600" s="359">
        <v>340</v>
      </c>
      <c r="F2600" s="359">
        <v>0</v>
      </c>
      <c r="G2600" s="359">
        <v>0</v>
      </c>
      <c r="H2600" s="361">
        <v>0</v>
      </c>
      <c r="I2600" s="361">
        <v>0</v>
      </c>
    </row>
    <row r="2601" spans="1:9">
      <c r="A2601" s="359">
        <v>34015</v>
      </c>
      <c r="B2601" s="359" t="s">
        <v>550</v>
      </c>
      <c r="C2601" s="360">
        <v>340155008002</v>
      </c>
      <c r="D2601" s="359">
        <v>1</v>
      </c>
      <c r="E2601" s="359">
        <v>286</v>
      </c>
      <c r="F2601" s="359">
        <v>0</v>
      </c>
      <c r="G2601" s="359">
        <v>0</v>
      </c>
      <c r="H2601" s="361">
        <v>1000</v>
      </c>
      <c r="I2601" s="361">
        <v>1000</v>
      </c>
    </row>
    <row r="2602" spans="1:9">
      <c r="A2602" s="359">
        <v>34015</v>
      </c>
      <c r="B2602" s="359" t="s">
        <v>550</v>
      </c>
      <c r="C2602" s="360">
        <v>340155008003</v>
      </c>
      <c r="D2602" s="359">
        <v>0</v>
      </c>
      <c r="E2602" s="359">
        <v>232</v>
      </c>
      <c r="F2602" s="359">
        <v>0</v>
      </c>
      <c r="G2602" s="359">
        <v>0</v>
      </c>
      <c r="H2602" s="361">
        <v>0</v>
      </c>
      <c r="I2602" s="361">
        <v>0</v>
      </c>
    </row>
    <row r="2603" spans="1:9">
      <c r="A2603" s="359">
        <v>34015</v>
      </c>
      <c r="B2603" s="359" t="s">
        <v>550</v>
      </c>
      <c r="C2603" s="360">
        <v>340155009001</v>
      </c>
      <c r="D2603" s="359">
        <v>2</v>
      </c>
      <c r="E2603" s="359">
        <v>345</v>
      </c>
      <c r="F2603" s="359">
        <v>1</v>
      </c>
      <c r="G2603" s="359">
        <v>0</v>
      </c>
      <c r="H2603" s="361">
        <v>715.32</v>
      </c>
      <c r="I2603" s="361">
        <v>1430.64</v>
      </c>
    </row>
    <row r="2604" spans="1:9">
      <c r="A2604" s="359">
        <v>34015</v>
      </c>
      <c r="B2604" s="359" t="s">
        <v>550</v>
      </c>
      <c r="C2604" s="360">
        <v>340155009002</v>
      </c>
      <c r="D2604" s="359">
        <v>0</v>
      </c>
      <c r="E2604" s="359">
        <v>263</v>
      </c>
      <c r="F2604" s="359">
        <v>0</v>
      </c>
      <c r="G2604" s="359">
        <v>0</v>
      </c>
      <c r="H2604" s="361">
        <v>0</v>
      </c>
      <c r="I2604" s="361">
        <v>0</v>
      </c>
    </row>
    <row r="2605" spans="1:9">
      <c r="A2605" s="359">
        <v>34015</v>
      </c>
      <c r="B2605" s="359" t="s">
        <v>550</v>
      </c>
      <c r="C2605" s="360">
        <v>340155009003</v>
      </c>
      <c r="D2605" s="359">
        <v>1</v>
      </c>
      <c r="E2605" s="359">
        <v>564</v>
      </c>
      <c r="F2605" s="359">
        <v>0</v>
      </c>
      <c r="G2605" s="359">
        <v>0</v>
      </c>
      <c r="H2605" s="361">
        <v>8263.2099999999991</v>
      </c>
      <c r="I2605" s="361">
        <v>8263.2099999999991</v>
      </c>
    </row>
    <row r="2606" spans="1:9">
      <c r="A2606" s="359">
        <v>34015</v>
      </c>
      <c r="B2606" s="359" t="s">
        <v>550</v>
      </c>
      <c r="C2606" s="360">
        <v>340155010011</v>
      </c>
      <c r="D2606" s="359">
        <v>0</v>
      </c>
      <c r="E2606" s="359">
        <v>450</v>
      </c>
      <c r="F2606" s="359">
        <v>0</v>
      </c>
      <c r="G2606" s="359">
        <v>0</v>
      </c>
      <c r="H2606" s="361">
        <v>0</v>
      </c>
      <c r="I2606" s="361">
        <v>0</v>
      </c>
    </row>
    <row r="2607" spans="1:9">
      <c r="A2607" s="359">
        <v>34015</v>
      </c>
      <c r="B2607" s="359" t="s">
        <v>550</v>
      </c>
      <c r="C2607" s="360">
        <v>340155010012</v>
      </c>
      <c r="D2607" s="359">
        <v>0</v>
      </c>
      <c r="E2607" s="359">
        <v>380</v>
      </c>
      <c r="F2607" s="359">
        <v>0</v>
      </c>
      <c r="G2607" s="359">
        <v>0</v>
      </c>
      <c r="H2607" s="361">
        <v>0</v>
      </c>
      <c r="I2607" s="361">
        <v>0</v>
      </c>
    </row>
    <row r="2608" spans="1:9">
      <c r="A2608" s="359">
        <v>34015</v>
      </c>
      <c r="B2608" s="359" t="s">
        <v>550</v>
      </c>
      <c r="C2608" s="360">
        <v>340155010021</v>
      </c>
      <c r="D2608" s="359">
        <v>0</v>
      </c>
      <c r="E2608" s="359">
        <v>221</v>
      </c>
      <c r="F2608" s="359">
        <v>0</v>
      </c>
      <c r="G2608" s="359">
        <v>0</v>
      </c>
      <c r="H2608" s="361">
        <v>0</v>
      </c>
      <c r="I2608" s="361">
        <v>0</v>
      </c>
    </row>
    <row r="2609" spans="1:9">
      <c r="A2609" s="359">
        <v>34015</v>
      </c>
      <c r="B2609" s="359" t="s">
        <v>550</v>
      </c>
      <c r="C2609" s="360">
        <v>340155010022</v>
      </c>
      <c r="D2609" s="359">
        <v>0</v>
      </c>
      <c r="E2609" s="359">
        <v>483</v>
      </c>
      <c r="F2609" s="359">
        <v>0</v>
      </c>
      <c r="G2609" s="359">
        <v>0</v>
      </c>
      <c r="H2609" s="361">
        <v>0</v>
      </c>
      <c r="I2609" s="361">
        <v>0</v>
      </c>
    </row>
    <row r="2610" spans="1:9">
      <c r="A2610" s="359">
        <v>34015</v>
      </c>
      <c r="B2610" s="359" t="s">
        <v>550</v>
      </c>
      <c r="C2610" s="360">
        <v>340155010023</v>
      </c>
      <c r="D2610" s="359">
        <v>0</v>
      </c>
      <c r="E2610" s="359">
        <v>390</v>
      </c>
      <c r="F2610" s="359">
        <v>0</v>
      </c>
      <c r="G2610" s="359">
        <v>0</v>
      </c>
      <c r="H2610" s="361">
        <v>0</v>
      </c>
      <c r="I2610" s="361">
        <v>0</v>
      </c>
    </row>
    <row r="2611" spans="1:9">
      <c r="A2611" s="359">
        <v>34015</v>
      </c>
      <c r="B2611" s="359" t="s">
        <v>550</v>
      </c>
      <c r="C2611" s="360">
        <v>340155010031</v>
      </c>
      <c r="D2611" s="359">
        <v>0</v>
      </c>
      <c r="E2611" s="359">
        <v>509</v>
      </c>
      <c r="F2611" s="359">
        <v>0</v>
      </c>
      <c r="G2611" s="359">
        <v>0</v>
      </c>
      <c r="H2611" s="361">
        <v>0</v>
      </c>
      <c r="I2611" s="361">
        <v>0</v>
      </c>
    </row>
    <row r="2612" spans="1:9">
      <c r="A2612" s="359">
        <v>34015</v>
      </c>
      <c r="B2612" s="359" t="s">
        <v>550</v>
      </c>
      <c r="C2612" s="360">
        <v>340155010032</v>
      </c>
      <c r="D2612" s="359">
        <v>0</v>
      </c>
      <c r="E2612" s="359">
        <v>534</v>
      </c>
      <c r="F2612" s="359">
        <v>0</v>
      </c>
      <c r="G2612" s="359">
        <v>0</v>
      </c>
      <c r="H2612" s="361">
        <v>0</v>
      </c>
      <c r="I2612" s="361">
        <v>0</v>
      </c>
    </row>
    <row r="2613" spans="1:9">
      <c r="A2613" s="359">
        <v>34015</v>
      </c>
      <c r="B2613" s="359" t="s">
        <v>550</v>
      </c>
      <c r="C2613" s="360">
        <v>340155010033</v>
      </c>
      <c r="D2613" s="359">
        <v>0</v>
      </c>
      <c r="E2613" s="359">
        <v>355</v>
      </c>
      <c r="F2613" s="359">
        <v>0</v>
      </c>
      <c r="G2613" s="359">
        <v>0</v>
      </c>
      <c r="H2613" s="361">
        <v>0</v>
      </c>
      <c r="I2613" s="361">
        <v>0</v>
      </c>
    </row>
    <row r="2614" spans="1:9">
      <c r="A2614" s="359">
        <v>34015</v>
      </c>
      <c r="B2614" s="359" t="s">
        <v>550</v>
      </c>
      <c r="C2614" s="360">
        <v>340155011011</v>
      </c>
      <c r="D2614" s="359">
        <v>0</v>
      </c>
      <c r="E2614" s="359">
        <v>376</v>
      </c>
      <c r="F2614" s="359">
        <v>0</v>
      </c>
      <c r="G2614" s="359">
        <v>0</v>
      </c>
      <c r="H2614" s="361">
        <v>0</v>
      </c>
      <c r="I2614" s="361">
        <v>0</v>
      </c>
    </row>
    <row r="2615" spans="1:9">
      <c r="A2615" s="359">
        <v>34015</v>
      </c>
      <c r="B2615" s="359" t="s">
        <v>550</v>
      </c>
      <c r="C2615" s="360">
        <v>340155011012</v>
      </c>
      <c r="D2615" s="359">
        <v>0</v>
      </c>
      <c r="E2615" s="359">
        <v>257</v>
      </c>
      <c r="F2615" s="359">
        <v>0</v>
      </c>
      <c r="G2615" s="359">
        <v>0</v>
      </c>
      <c r="H2615" s="361">
        <v>0</v>
      </c>
      <c r="I2615" s="361">
        <v>0</v>
      </c>
    </row>
    <row r="2616" spans="1:9">
      <c r="A2616" s="359">
        <v>34015</v>
      </c>
      <c r="B2616" s="359" t="s">
        <v>550</v>
      </c>
      <c r="C2616" s="360">
        <v>340155011013</v>
      </c>
      <c r="D2616" s="359">
        <v>0</v>
      </c>
      <c r="E2616" s="359">
        <v>703</v>
      </c>
      <c r="F2616" s="359">
        <v>0</v>
      </c>
      <c r="G2616" s="359">
        <v>0</v>
      </c>
      <c r="H2616" s="361">
        <v>0</v>
      </c>
      <c r="I2616" s="361">
        <v>0</v>
      </c>
    </row>
    <row r="2617" spans="1:9">
      <c r="A2617" s="359">
        <v>34015</v>
      </c>
      <c r="B2617" s="359" t="s">
        <v>550</v>
      </c>
      <c r="C2617" s="360">
        <v>340155011021</v>
      </c>
      <c r="D2617" s="359">
        <v>0</v>
      </c>
      <c r="E2617" s="359">
        <v>443</v>
      </c>
      <c r="F2617" s="359">
        <v>0</v>
      </c>
      <c r="G2617" s="359">
        <v>0</v>
      </c>
      <c r="H2617" s="361">
        <v>0</v>
      </c>
      <c r="I2617" s="361">
        <v>0</v>
      </c>
    </row>
    <row r="2618" spans="1:9">
      <c r="A2618" s="359">
        <v>34015</v>
      </c>
      <c r="B2618" s="359" t="s">
        <v>550</v>
      </c>
      <c r="C2618" s="360">
        <v>340155011022</v>
      </c>
      <c r="D2618" s="359">
        <v>0</v>
      </c>
      <c r="E2618" s="359">
        <v>388</v>
      </c>
      <c r="F2618" s="359">
        <v>0</v>
      </c>
      <c r="G2618" s="359">
        <v>0</v>
      </c>
      <c r="H2618" s="361">
        <v>0</v>
      </c>
      <c r="I2618" s="361">
        <v>0</v>
      </c>
    </row>
    <row r="2619" spans="1:9">
      <c r="A2619" s="359">
        <v>34015</v>
      </c>
      <c r="B2619" s="359" t="s">
        <v>550</v>
      </c>
      <c r="C2619" s="360">
        <v>340155011023</v>
      </c>
      <c r="D2619" s="359">
        <v>0</v>
      </c>
      <c r="E2619" s="359">
        <v>833</v>
      </c>
      <c r="F2619" s="359">
        <v>0</v>
      </c>
      <c r="G2619" s="359">
        <v>0</v>
      </c>
      <c r="H2619" s="361">
        <v>0</v>
      </c>
      <c r="I2619" s="361">
        <v>0</v>
      </c>
    </row>
    <row r="2620" spans="1:9">
      <c r="A2620" s="359">
        <v>34015</v>
      </c>
      <c r="B2620" s="359" t="s">
        <v>550</v>
      </c>
      <c r="C2620" s="360">
        <v>340155011024</v>
      </c>
      <c r="D2620" s="359">
        <v>1</v>
      </c>
      <c r="E2620" s="359">
        <v>16</v>
      </c>
      <c r="F2620" s="359">
        <v>6</v>
      </c>
      <c r="G2620" s="359">
        <v>0</v>
      </c>
      <c r="H2620" s="361">
        <v>1000</v>
      </c>
      <c r="I2620" s="361">
        <v>1000</v>
      </c>
    </row>
    <row r="2621" spans="1:9">
      <c r="A2621" s="359">
        <v>34015</v>
      </c>
      <c r="B2621" s="359" t="s">
        <v>550</v>
      </c>
      <c r="C2621" s="360">
        <v>340155011025</v>
      </c>
      <c r="D2621" s="359">
        <v>0</v>
      </c>
      <c r="E2621" s="359">
        <v>465</v>
      </c>
      <c r="F2621" s="359">
        <v>0</v>
      </c>
      <c r="G2621" s="359">
        <v>0</v>
      </c>
      <c r="H2621" s="361">
        <v>0</v>
      </c>
      <c r="I2621" s="361">
        <v>0</v>
      </c>
    </row>
    <row r="2622" spans="1:9">
      <c r="A2622" s="359">
        <v>34015</v>
      </c>
      <c r="B2622" s="359" t="s">
        <v>550</v>
      </c>
      <c r="C2622" s="360">
        <v>340155011031</v>
      </c>
      <c r="D2622" s="359">
        <v>0</v>
      </c>
      <c r="E2622" s="359">
        <v>587</v>
      </c>
      <c r="F2622" s="359">
        <v>0</v>
      </c>
      <c r="G2622" s="359">
        <v>0</v>
      </c>
      <c r="H2622" s="361">
        <v>0</v>
      </c>
      <c r="I2622" s="361">
        <v>0</v>
      </c>
    </row>
    <row r="2623" spans="1:9">
      <c r="A2623" s="359">
        <v>34015</v>
      </c>
      <c r="B2623" s="359" t="s">
        <v>550</v>
      </c>
      <c r="C2623" s="360">
        <v>340155011032</v>
      </c>
      <c r="D2623" s="359">
        <v>1</v>
      </c>
      <c r="E2623" s="359">
        <v>650</v>
      </c>
      <c r="F2623" s="359">
        <v>0</v>
      </c>
      <c r="G2623" s="359">
        <v>0</v>
      </c>
      <c r="H2623" s="361">
        <v>8263.2099999999991</v>
      </c>
      <c r="I2623" s="361">
        <v>8263.2099999999991</v>
      </c>
    </row>
    <row r="2624" spans="1:9">
      <c r="A2624" s="359">
        <v>34015</v>
      </c>
      <c r="B2624" s="359" t="s">
        <v>550</v>
      </c>
      <c r="C2624" s="360">
        <v>340155011033</v>
      </c>
      <c r="D2624" s="359">
        <v>3</v>
      </c>
      <c r="E2624" s="359">
        <v>37</v>
      </c>
      <c r="F2624" s="359">
        <v>8</v>
      </c>
      <c r="G2624" s="359">
        <v>0</v>
      </c>
      <c r="H2624" s="361">
        <v>4204.8</v>
      </c>
      <c r="I2624" s="361">
        <v>12614.4</v>
      </c>
    </row>
    <row r="2625" spans="1:9">
      <c r="A2625" s="359">
        <v>34015</v>
      </c>
      <c r="B2625" s="359" t="s">
        <v>550</v>
      </c>
      <c r="C2625" s="360">
        <v>340155011034</v>
      </c>
      <c r="D2625" s="359">
        <v>4</v>
      </c>
      <c r="E2625" s="359">
        <v>890</v>
      </c>
      <c r="F2625" s="359">
        <v>0</v>
      </c>
      <c r="G2625" s="359">
        <v>0</v>
      </c>
      <c r="H2625" s="361">
        <v>4848.96</v>
      </c>
      <c r="I2625" s="361">
        <v>19395.84</v>
      </c>
    </row>
    <row r="2626" spans="1:9">
      <c r="A2626" s="359">
        <v>34015</v>
      </c>
      <c r="B2626" s="359" t="s">
        <v>550</v>
      </c>
      <c r="C2626" s="360">
        <v>340155011041</v>
      </c>
      <c r="D2626" s="359">
        <v>0</v>
      </c>
      <c r="E2626" s="359">
        <v>305</v>
      </c>
      <c r="F2626" s="359">
        <v>0</v>
      </c>
      <c r="G2626" s="359">
        <v>0</v>
      </c>
      <c r="H2626" s="361">
        <v>0</v>
      </c>
      <c r="I2626" s="361">
        <v>0</v>
      </c>
    </row>
    <row r="2627" spans="1:9">
      <c r="A2627" s="359">
        <v>34015</v>
      </c>
      <c r="B2627" s="359" t="s">
        <v>550</v>
      </c>
      <c r="C2627" s="360">
        <v>340155011042</v>
      </c>
      <c r="D2627" s="359">
        <v>1</v>
      </c>
      <c r="E2627" s="359">
        <v>357</v>
      </c>
      <c r="F2627" s="359">
        <v>0</v>
      </c>
      <c r="G2627" s="359">
        <v>0</v>
      </c>
      <c r="H2627" s="361">
        <v>7387.7</v>
      </c>
      <c r="I2627" s="361">
        <v>7387.7</v>
      </c>
    </row>
    <row r="2628" spans="1:9">
      <c r="A2628" s="359">
        <v>34015</v>
      </c>
      <c r="B2628" s="359" t="s">
        <v>550</v>
      </c>
      <c r="C2628" s="360">
        <v>340155011043</v>
      </c>
      <c r="D2628" s="359">
        <v>0</v>
      </c>
      <c r="E2628" s="359">
        <v>442</v>
      </c>
      <c r="F2628" s="359">
        <v>0</v>
      </c>
      <c r="G2628" s="359">
        <v>0</v>
      </c>
      <c r="H2628" s="361">
        <v>0</v>
      </c>
      <c r="I2628" s="361">
        <v>0</v>
      </c>
    </row>
    <row r="2629" spans="1:9">
      <c r="A2629" s="359">
        <v>34015</v>
      </c>
      <c r="B2629" s="359" t="s">
        <v>550</v>
      </c>
      <c r="C2629" s="360">
        <v>340155011051</v>
      </c>
      <c r="D2629" s="359">
        <v>0</v>
      </c>
      <c r="E2629" s="359">
        <v>294</v>
      </c>
      <c r="F2629" s="359">
        <v>0</v>
      </c>
      <c r="G2629" s="359">
        <v>0</v>
      </c>
      <c r="H2629" s="361">
        <v>0</v>
      </c>
      <c r="I2629" s="361">
        <v>0</v>
      </c>
    </row>
    <row r="2630" spans="1:9">
      <c r="A2630" s="359">
        <v>34015</v>
      </c>
      <c r="B2630" s="359" t="s">
        <v>550</v>
      </c>
      <c r="C2630" s="360">
        <v>340155011052</v>
      </c>
      <c r="D2630" s="359">
        <v>0</v>
      </c>
      <c r="E2630" s="359">
        <v>370</v>
      </c>
      <c r="F2630" s="359">
        <v>0</v>
      </c>
      <c r="G2630" s="359">
        <v>0</v>
      </c>
      <c r="H2630" s="361">
        <v>0</v>
      </c>
      <c r="I2630" s="361">
        <v>0</v>
      </c>
    </row>
    <row r="2631" spans="1:9">
      <c r="A2631" s="359">
        <v>34015</v>
      </c>
      <c r="B2631" s="359" t="s">
        <v>550</v>
      </c>
      <c r="C2631" s="360">
        <v>340155011061</v>
      </c>
      <c r="D2631" s="359">
        <v>0</v>
      </c>
      <c r="E2631" s="359">
        <v>709</v>
      </c>
      <c r="F2631" s="359">
        <v>0</v>
      </c>
      <c r="G2631" s="359">
        <v>0</v>
      </c>
      <c r="H2631" s="361">
        <v>0</v>
      </c>
      <c r="I2631" s="361">
        <v>0</v>
      </c>
    </row>
    <row r="2632" spans="1:9">
      <c r="A2632" s="359">
        <v>34015</v>
      </c>
      <c r="B2632" s="359" t="s">
        <v>550</v>
      </c>
      <c r="C2632" s="360">
        <v>340155011062</v>
      </c>
      <c r="D2632" s="359">
        <v>9</v>
      </c>
      <c r="E2632" s="359">
        <v>507</v>
      </c>
      <c r="F2632" s="359">
        <v>2</v>
      </c>
      <c r="G2632" s="359">
        <v>0</v>
      </c>
      <c r="H2632" s="361">
        <v>1000</v>
      </c>
      <c r="I2632" s="361">
        <v>9000</v>
      </c>
    </row>
    <row r="2633" spans="1:9">
      <c r="A2633" s="359">
        <v>34015</v>
      </c>
      <c r="B2633" s="359" t="s">
        <v>550</v>
      </c>
      <c r="C2633" s="360">
        <v>340155011063</v>
      </c>
      <c r="D2633" s="359">
        <v>0</v>
      </c>
      <c r="E2633" s="359">
        <v>21</v>
      </c>
      <c r="F2633" s="359">
        <v>0</v>
      </c>
      <c r="G2633" s="359">
        <v>0</v>
      </c>
      <c r="H2633" s="361">
        <v>0</v>
      </c>
      <c r="I2633" s="361">
        <v>0</v>
      </c>
    </row>
    <row r="2634" spans="1:9">
      <c r="A2634" s="359">
        <v>34015</v>
      </c>
      <c r="B2634" s="359" t="s">
        <v>550</v>
      </c>
      <c r="C2634" s="360">
        <v>340155011064</v>
      </c>
      <c r="D2634" s="359">
        <v>6</v>
      </c>
      <c r="E2634" s="359">
        <v>357</v>
      </c>
      <c r="F2634" s="359">
        <v>2</v>
      </c>
      <c r="G2634" s="359">
        <v>0</v>
      </c>
      <c r="H2634" s="361">
        <v>4955.25</v>
      </c>
      <c r="I2634" s="361">
        <v>29731.5</v>
      </c>
    </row>
    <row r="2635" spans="1:9">
      <c r="A2635" s="359">
        <v>34015</v>
      </c>
      <c r="B2635" s="359" t="s">
        <v>550</v>
      </c>
      <c r="C2635" s="360">
        <v>340155011071</v>
      </c>
      <c r="D2635" s="359">
        <v>0</v>
      </c>
      <c r="E2635" s="359">
        <v>859</v>
      </c>
      <c r="F2635" s="359">
        <v>0</v>
      </c>
      <c r="G2635" s="359">
        <v>0</v>
      </c>
      <c r="H2635" s="361">
        <v>0</v>
      </c>
      <c r="I2635" s="361">
        <v>0</v>
      </c>
    </row>
    <row r="2636" spans="1:9">
      <c r="A2636" s="359">
        <v>34015</v>
      </c>
      <c r="B2636" s="359" t="s">
        <v>550</v>
      </c>
      <c r="C2636" s="360">
        <v>340155011072</v>
      </c>
      <c r="D2636" s="359">
        <v>1</v>
      </c>
      <c r="E2636" s="359">
        <v>902</v>
      </c>
      <c r="F2636" s="359">
        <v>0</v>
      </c>
      <c r="G2636" s="359">
        <v>0</v>
      </c>
      <c r="H2636" s="361">
        <v>8263.2099999999991</v>
      </c>
      <c r="I2636" s="361">
        <v>8263.2099999999991</v>
      </c>
    </row>
    <row r="2637" spans="1:9">
      <c r="A2637" s="359">
        <v>34015</v>
      </c>
      <c r="B2637" s="359" t="s">
        <v>550</v>
      </c>
      <c r="C2637" s="360">
        <v>340155012011</v>
      </c>
      <c r="D2637" s="359">
        <v>3</v>
      </c>
      <c r="E2637" s="359">
        <v>794</v>
      </c>
      <c r="F2637" s="359">
        <v>0</v>
      </c>
      <c r="G2637" s="359">
        <v>0</v>
      </c>
      <c r="H2637" s="361">
        <v>1000</v>
      </c>
      <c r="I2637" s="361">
        <v>3000</v>
      </c>
    </row>
    <row r="2638" spans="1:9">
      <c r="A2638" s="359">
        <v>34015</v>
      </c>
      <c r="B2638" s="359" t="s">
        <v>550</v>
      </c>
      <c r="C2638" s="360">
        <v>340155012012</v>
      </c>
      <c r="D2638" s="359">
        <v>0</v>
      </c>
      <c r="E2638" s="359">
        <v>667</v>
      </c>
      <c r="F2638" s="359">
        <v>0</v>
      </c>
      <c r="G2638" s="359">
        <v>0</v>
      </c>
      <c r="H2638" s="361">
        <v>0</v>
      </c>
      <c r="I2638" s="361">
        <v>0</v>
      </c>
    </row>
    <row r="2639" spans="1:9">
      <c r="A2639" s="359">
        <v>34015</v>
      </c>
      <c r="B2639" s="359" t="s">
        <v>550</v>
      </c>
      <c r="C2639" s="360">
        <v>340155012013</v>
      </c>
      <c r="D2639" s="359">
        <v>1</v>
      </c>
      <c r="E2639" s="359">
        <v>644</v>
      </c>
      <c r="F2639" s="359">
        <v>0</v>
      </c>
      <c r="G2639" s="359">
        <v>0</v>
      </c>
      <c r="H2639" s="361">
        <v>946.49</v>
      </c>
      <c r="I2639" s="361">
        <v>946.49</v>
      </c>
    </row>
    <row r="2640" spans="1:9">
      <c r="A2640" s="359">
        <v>34015</v>
      </c>
      <c r="B2640" s="359" t="s">
        <v>550</v>
      </c>
      <c r="C2640" s="360">
        <v>340155012021</v>
      </c>
      <c r="D2640" s="359">
        <v>0</v>
      </c>
      <c r="E2640" s="359">
        <v>360</v>
      </c>
      <c r="F2640" s="359">
        <v>0</v>
      </c>
      <c r="G2640" s="359">
        <v>0</v>
      </c>
      <c r="H2640" s="361">
        <v>0</v>
      </c>
      <c r="I2640" s="361">
        <v>0</v>
      </c>
    </row>
    <row r="2641" spans="1:9">
      <c r="A2641" s="359">
        <v>34015</v>
      </c>
      <c r="B2641" s="359" t="s">
        <v>550</v>
      </c>
      <c r="C2641" s="360">
        <v>340155012022</v>
      </c>
      <c r="D2641" s="359">
        <v>0</v>
      </c>
      <c r="E2641" s="359">
        <v>256</v>
      </c>
      <c r="F2641" s="359">
        <v>0</v>
      </c>
      <c r="G2641" s="359">
        <v>0</v>
      </c>
      <c r="H2641" s="361">
        <v>0</v>
      </c>
      <c r="I2641" s="361">
        <v>0</v>
      </c>
    </row>
    <row r="2642" spans="1:9">
      <c r="A2642" s="359">
        <v>34015</v>
      </c>
      <c r="B2642" s="359" t="s">
        <v>550</v>
      </c>
      <c r="C2642" s="360">
        <v>340155012023</v>
      </c>
      <c r="D2642" s="359">
        <v>0</v>
      </c>
      <c r="E2642" s="359">
        <v>334</v>
      </c>
      <c r="F2642" s="359">
        <v>0</v>
      </c>
      <c r="G2642" s="359">
        <v>0</v>
      </c>
      <c r="H2642" s="361">
        <v>0</v>
      </c>
      <c r="I2642" s="361">
        <v>0</v>
      </c>
    </row>
    <row r="2643" spans="1:9">
      <c r="A2643" s="359">
        <v>34015</v>
      </c>
      <c r="B2643" s="359" t="s">
        <v>550</v>
      </c>
      <c r="C2643" s="360">
        <v>340155012024</v>
      </c>
      <c r="D2643" s="359">
        <v>1</v>
      </c>
      <c r="E2643" s="359">
        <v>623</v>
      </c>
      <c r="F2643" s="359">
        <v>0</v>
      </c>
      <c r="G2643" s="359">
        <v>0</v>
      </c>
      <c r="H2643" s="361">
        <v>999.6</v>
      </c>
      <c r="I2643" s="361">
        <v>999.6</v>
      </c>
    </row>
    <row r="2644" spans="1:9">
      <c r="A2644" s="359">
        <v>34015</v>
      </c>
      <c r="B2644" s="359" t="s">
        <v>550</v>
      </c>
      <c r="C2644" s="360">
        <v>340155012031</v>
      </c>
      <c r="D2644" s="359">
        <v>0</v>
      </c>
      <c r="E2644" s="359">
        <v>583</v>
      </c>
      <c r="F2644" s="359">
        <v>0</v>
      </c>
      <c r="G2644" s="359">
        <v>0</v>
      </c>
      <c r="H2644" s="361">
        <v>0</v>
      </c>
      <c r="I2644" s="361">
        <v>0</v>
      </c>
    </row>
    <row r="2645" spans="1:9">
      <c r="A2645" s="359">
        <v>34015</v>
      </c>
      <c r="B2645" s="359" t="s">
        <v>550</v>
      </c>
      <c r="C2645" s="360">
        <v>340155012032</v>
      </c>
      <c r="D2645" s="359">
        <v>0</v>
      </c>
      <c r="E2645" s="359">
        <v>538</v>
      </c>
      <c r="F2645" s="359">
        <v>0</v>
      </c>
      <c r="G2645" s="359">
        <v>0</v>
      </c>
      <c r="H2645" s="361">
        <v>0</v>
      </c>
      <c r="I2645" s="361">
        <v>0</v>
      </c>
    </row>
    <row r="2646" spans="1:9">
      <c r="A2646" s="359">
        <v>34015</v>
      </c>
      <c r="B2646" s="359" t="s">
        <v>550</v>
      </c>
      <c r="C2646" s="360">
        <v>340155012041</v>
      </c>
      <c r="D2646" s="359">
        <v>0</v>
      </c>
      <c r="E2646" s="359">
        <v>447</v>
      </c>
      <c r="F2646" s="359">
        <v>0</v>
      </c>
      <c r="G2646" s="359">
        <v>0</v>
      </c>
      <c r="H2646" s="361">
        <v>0</v>
      </c>
      <c r="I2646" s="361">
        <v>0</v>
      </c>
    </row>
    <row r="2647" spans="1:9">
      <c r="A2647" s="359">
        <v>34015</v>
      </c>
      <c r="B2647" s="359" t="s">
        <v>550</v>
      </c>
      <c r="C2647" s="360">
        <v>340155012042</v>
      </c>
      <c r="D2647" s="359">
        <v>0</v>
      </c>
      <c r="E2647" s="359">
        <v>564</v>
      </c>
      <c r="F2647" s="359">
        <v>0</v>
      </c>
      <c r="G2647" s="359">
        <v>0</v>
      </c>
      <c r="H2647" s="361">
        <v>0</v>
      </c>
      <c r="I2647" s="361">
        <v>0</v>
      </c>
    </row>
    <row r="2648" spans="1:9">
      <c r="A2648" s="359">
        <v>34015</v>
      </c>
      <c r="B2648" s="359" t="s">
        <v>550</v>
      </c>
      <c r="C2648" s="360">
        <v>340155012043</v>
      </c>
      <c r="D2648" s="359">
        <v>0</v>
      </c>
      <c r="E2648" s="359">
        <v>416</v>
      </c>
      <c r="F2648" s="359">
        <v>0</v>
      </c>
      <c r="G2648" s="359">
        <v>0</v>
      </c>
      <c r="H2648" s="361">
        <v>0</v>
      </c>
      <c r="I2648" s="361">
        <v>0</v>
      </c>
    </row>
    <row r="2649" spans="1:9">
      <c r="A2649" s="359">
        <v>34015</v>
      </c>
      <c r="B2649" s="359" t="s">
        <v>550</v>
      </c>
      <c r="C2649" s="360">
        <v>340155012051</v>
      </c>
      <c r="D2649" s="359">
        <v>2</v>
      </c>
      <c r="E2649" s="359">
        <v>340</v>
      </c>
      <c r="F2649" s="359">
        <v>1</v>
      </c>
      <c r="G2649" s="359">
        <v>0</v>
      </c>
      <c r="H2649" s="361">
        <v>8263.2099999999991</v>
      </c>
      <c r="I2649" s="361">
        <v>16526.419999999998</v>
      </c>
    </row>
    <row r="2650" spans="1:9">
      <c r="A2650" s="359">
        <v>34015</v>
      </c>
      <c r="B2650" s="359" t="s">
        <v>550</v>
      </c>
      <c r="C2650" s="360">
        <v>340155012052</v>
      </c>
      <c r="D2650" s="359">
        <v>7</v>
      </c>
      <c r="E2650" s="359">
        <v>753</v>
      </c>
      <c r="F2650" s="359">
        <v>1</v>
      </c>
      <c r="G2650" s="359">
        <v>0</v>
      </c>
      <c r="H2650" s="361">
        <v>4315.24</v>
      </c>
      <c r="I2650" s="361">
        <v>30206.68</v>
      </c>
    </row>
    <row r="2651" spans="1:9">
      <c r="A2651" s="359">
        <v>34015</v>
      </c>
      <c r="B2651" s="359" t="s">
        <v>550</v>
      </c>
      <c r="C2651" s="360">
        <v>340155012061</v>
      </c>
      <c r="D2651" s="359">
        <v>1</v>
      </c>
      <c r="E2651" s="359">
        <v>270</v>
      </c>
      <c r="F2651" s="359">
        <v>0</v>
      </c>
      <c r="G2651" s="359">
        <v>0</v>
      </c>
      <c r="H2651" s="361">
        <v>8263.2099999999991</v>
      </c>
      <c r="I2651" s="361">
        <v>8263.2099999999991</v>
      </c>
    </row>
    <row r="2652" spans="1:9">
      <c r="A2652" s="359">
        <v>34015</v>
      </c>
      <c r="B2652" s="359" t="s">
        <v>550</v>
      </c>
      <c r="C2652" s="360">
        <v>340155012062</v>
      </c>
      <c r="D2652" s="359">
        <v>2</v>
      </c>
      <c r="E2652" s="359">
        <v>383</v>
      </c>
      <c r="F2652" s="359">
        <v>1</v>
      </c>
      <c r="G2652" s="359">
        <v>0</v>
      </c>
      <c r="H2652" s="361">
        <v>2067.9499999999998</v>
      </c>
      <c r="I2652" s="361">
        <v>4135.8999999999996</v>
      </c>
    </row>
    <row r="2653" spans="1:9">
      <c r="A2653" s="359">
        <v>34015</v>
      </c>
      <c r="B2653" s="359" t="s">
        <v>550</v>
      </c>
      <c r="C2653" s="360">
        <v>340155012063</v>
      </c>
      <c r="D2653" s="359">
        <v>0</v>
      </c>
      <c r="E2653" s="359">
        <v>268</v>
      </c>
      <c r="F2653" s="359">
        <v>0</v>
      </c>
      <c r="G2653" s="359">
        <v>0</v>
      </c>
      <c r="H2653" s="361">
        <v>0</v>
      </c>
      <c r="I2653" s="361">
        <v>0</v>
      </c>
    </row>
    <row r="2654" spans="1:9">
      <c r="A2654" s="359">
        <v>34015</v>
      </c>
      <c r="B2654" s="359" t="s">
        <v>550</v>
      </c>
      <c r="C2654" s="360">
        <v>340155012064</v>
      </c>
      <c r="D2654" s="359">
        <v>0</v>
      </c>
      <c r="E2654" s="359">
        <v>258</v>
      </c>
      <c r="F2654" s="359">
        <v>0</v>
      </c>
      <c r="G2654" s="359">
        <v>0</v>
      </c>
      <c r="H2654" s="361">
        <v>0</v>
      </c>
      <c r="I2654" s="361">
        <v>0</v>
      </c>
    </row>
    <row r="2655" spans="1:9">
      <c r="A2655" s="359">
        <v>34015</v>
      </c>
      <c r="B2655" s="359" t="s">
        <v>550</v>
      </c>
      <c r="C2655" s="360">
        <v>340155012081</v>
      </c>
      <c r="D2655" s="359">
        <v>2</v>
      </c>
      <c r="E2655" s="359">
        <v>961</v>
      </c>
      <c r="F2655" s="359">
        <v>0</v>
      </c>
      <c r="G2655" s="359">
        <v>0</v>
      </c>
      <c r="H2655" s="361">
        <v>8263.2099999999991</v>
      </c>
      <c r="I2655" s="361">
        <v>16526.419999999998</v>
      </c>
    </row>
    <row r="2656" spans="1:9">
      <c r="A2656" s="359">
        <v>34015</v>
      </c>
      <c r="B2656" s="359" t="s">
        <v>550</v>
      </c>
      <c r="C2656" s="360">
        <v>340155012082</v>
      </c>
      <c r="D2656" s="359">
        <v>2</v>
      </c>
      <c r="E2656" s="359">
        <v>495</v>
      </c>
      <c r="F2656" s="359">
        <v>0</v>
      </c>
      <c r="G2656" s="359">
        <v>0</v>
      </c>
      <c r="H2656" s="361">
        <v>5054.0600000000004</v>
      </c>
      <c r="I2656" s="361">
        <v>10108.120000000001</v>
      </c>
    </row>
    <row r="2657" spans="1:9">
      <c r="A2657" s="359">
        <v>34015</v>
      </c>
      <c r="B2657" s="359" t="s">
        <v>550</v>
      </c>
      <c r="C2657" s="360">
        <v>340155012091</v>
      </c>
      <c r="D2657" s="359">
        <v>1</v>
      </c>
      <c r="E2657" s="359">
        <v>164</v>
      </c>
      <c r="F2657" s="359">
        <v>1</v>
      </c>
      <c r="G2657" s="359">
        <v>0</v>
      </c>
      <c r="H2657" s="361">
        <v>1000</v>
      </c>
      <c r="I2657" s="361">
        <v>1000</v>
      </c>
    </row>
    <row r="2658" spans="1:9">
      <c r="A2658" s="359">
        <v>34015</v>
      </c>
      <c r="B2658" s="359" t="s">
        <v>550</v>
      </c>
      <c r="C2658" s="360">
        <v>340155012092</v>
      </c>
      <c r="D2658" s="359">
        <v>1</v>
      </c>
      <c r="E2658" s="359">
        <v>548</v>
      </c>
      <c r="F2658" s="359">
        <v>0</v>
      </c>
      <c r="G2658" s="359">
        <v>0</v>
      </c>
      <c r="H2658" s="361">
        <v>8263.2099999999991</v>
      </c>
      <c r="I2658" s="361">
        <v>8263.2099999999991</v>
      </c>
    </row>
    <row r="2659" spans="1:9">
      <c r="A2659" s="359">
        <v>34015</v>
      </c>
      <c r="B2659" s="359" t="s">
        <v>550</v>
      </c>
      <c r="C2659" s="360">
        <v>340155012093</v>
      </c>
      <c r="D2659" s="359">
        <v>7</v>
      </c>
      <c r="E2659" s="359">
        <v>572</v>
      </c>
      <c r="F2659" s="359">
        <v>1</v>
      </c>
      <c r="G2659" s="359">
        <v>0</v>
      </c>
      <c r="H2659" s="361">
        <v>10118.469999999999</v>
      </c>
      <c r="I2659" s="361">
        <v>70829.289999999994</v>
      </c>
    </row>
    <row r="2660" spans="1:9">
      <c r="A2660" s="359">
        <v>34015</v>
      </c>
      <c r="B2660" s="359" t="s">
        <v>550</v>
      </c>
      <c r="C2660" s="360">
        <v>340155012094</v>
      </c>
      <c r="D2660" s="359">
        <v>1</v>
      </c>
      <c r="E2660" s="359">
        <v>596</v>
      </c>
      <c r="F2660" s="359">
        <v>0</v>
      </c>
      <c r="G2660" s="359">
        <v>0</v>
      </c>
      <c r="H2660" s="361">
        <v>8263.2099999999991</v>
      </c>
      <c r="I2660" s="361">
        <v>8263.2099999999991</v>
      </c>
    </row>
    <row r="2661" spans="1:9">
      <c r="A2661" s="359">
        <v>34015</v>
      </c>
      <c r="B2661" s="359" t="s">
        <v>550</v>
      </c>
      <c r="C2661" s="360">
        <v>340155012101</v>
      </c>
      <c r="D2661" s="359">
        <v>0</v>
      </c>
      <c r="E2661" s="359">
        <v>312</v>
      </c>
      <c r="F2661" s="359">
        <v>0</v>
      </c>
      <c r="G2661" s="359">
        <v>0</v>
      </c>
      <c r="H2661" s="361">
        <v>0</v>
      </c>
      <c r="I2661" s="361">
        <v>0</v>
      </c>
    </row>
    <row r="2662" spans="1:9">
      <c r="A2662" s="359">
        <v>34015</v>
      </c>
      <c r="B2662" s="359" t="s">
        <v>550</v>
      </c>
      <c r="C2662" s="360">
        <v>340155012102</v>
      </c>
      <c r="D2662" s="359">
        <v>0</v>
      </c>
      <c r="E2662" s="359">
        <v>541</v>
      </c>
      <c r="F2662" s="359">
        <v>0</v>
      </c>
      <c r="G2662" s="359">
        <v>0</v>
      </c>
      <c r="H2662" s="361">
        <v>0</v>
      </c>
      <c r="I2662" s="361">
        <v>0</v>
      </c>
    </row>
    <row r="2663" spans="1:9">
      <c r="A2663" s="359">
        <v>34015</v>
      </c>
      <c r="B2663" s="359" t="s">
        <v>550</v>
      </c>
      <c r="C2663" s="360">
        <v>340155012103</v>
      </c>
      <c r="D2663" s="359">
        <v>0</v>
      </c>
      <c r="E2663" s="359">
        <v>366</v>
      </c>
      <c r="F2663" s="359">
        <v>0</v>
      </c>
      <c r="G2663" s="359">
        <v>0</v>
      </c>
      <c r="H2663" s="361">
        <v>0</v>
      </c>
      <c r="I2663" s="361">
        <v>0</v>
      </c>
    </row>
    <row r="2664" spans="1:9">
      <c r="A2664" s="359">
        <v>34015</v>
      </c>
      <c r="B2664" s="359" t="s">
        <v>550</v>
      </c>
      <c r="C2664" s="360">
        <v>340155012121</v>
      </c>
      <c r="D2664" s="359">
        <v>0</v>
      </c>
      <c r="E2664" s="359">
        <v>961</v>
      </c>
      <c r="F2664" s="359">
        <v>0</v>
      </c>
      <c r="G2664" s="359">
        <v>0</v>
      </c>
      <c r="H2664" s="361">
        <v>0</v>
      </c>
      <c r="I2664" s="361">
        <v>0</v>
      </c>
    </row>
    <row r="2665" spans="1:9">
      <c r="A2665" s="359">
        <v>34015</v>
      </c>
      <c r="B2665" s="359" t="s">
        <v>550</v>
      </c>
      <c r="C2665" s="360">
        <v>340155012122</v>
      </c>
      <c r="D2665" s="359">
        <v>1</v>
      </c>
      <c r="E2665" s="359">
        <v>349</v>
      </c>
      <c r="F2665" s="359">
        <v>0</v>
      </c>
      <c r="G2665" s="359">
        <v>0</v>
      </c>
      <c r="H2665" s="361">
        <v>7469.41</v>
      </c>
      <c r="I2665" s="361">
        <v>7469.41</v>
      </c>
    </row>
    <row r="2666" spans="1:9">
      <c r="A2666" s="359">
        <v>34015</v>
      </c>
      <c r="B2666" s="359" t="s">
        <v>550</v>
      </c>
      <c r="C2666" s="360">
        <v>340155012131</v>
      </c>
      <c r="D2666" s="359">
        <v>0</v>
      </c>
      <c r="E2666" s="359">
        <v>681</v>
      </c>
      <c r="F2666" s="359">
        <v>0</v>
      </c>
      <c r="G2666" s="359">
        <v>0</v>
      </c>
      <c r="H2666" s="361">
        <v>0</v>
      </c>
      <c r="I2666" s="361">
        <v>0</v>
      </c>
    </row>
    <row r="2667" spans="1:9">
      <c r="A2667" s="359">
        <v>34015</v>
      </c>
      <c r="B2667" s="359" t="s">
        <v>550</v>
      </c>
      <c r="C2667" s="360">
        <v>340155012132</v>
      </c>
      <c r="D2667" s="359">
        <v>0</v>
      </c>
      <c r="E2667" s="359">
        <v>582</v>
      </c>
      <c r="F2667" s="359">
        <v>0</v>
      </c>
      <c r="G2667" s="359">
        <v>0</v>
      </c>
      <c r="H2667" s="361">
        <v>0</v>
      </c>
      <c r="I2667" s="361">
        <v>0</v>
      </c>
    </row>
    <row r="2668" spans="1:9">
      <c r="A2668" s="359">
        <v>34015</v>
      </c>
      <c r="B2668" s="359" t="s">
        <v>550</v>
      </c>
      <c r="C2668" s="360">
        <v>340155013011</v>
      </c>
      <c r="D2668" s="359">
        <v>0</v>
      </c>
      <c r="E2668" s="359">
        <v>342</v>
      </c>
      <c r="F2668" s="359">
        <v>0</v>
      </c>
      <c r="G2668" s="359">
        <v>0</v>
      </c>
      <c r="H2668" s="361">
        <v>0</v>
      </c>
      <c r="I2668" s="361">
        <v>0</v>
      </c>
    </row>
    <row r="2669" spans="1:9">
      <c r="A2669" s="359">
        <v>34015</v>
      </c>
      <c r="B2669" s="359" t="s">
        <v>550</v>
      </c>
      <c r="C2669" s="360">
        <v>340155013012</v>
      </c>
      <c r="D2669" s="359">
        <v>1</v>
      </c>
      <c r="E2669" s="359">
        <v>379</v>
      </c>
      <c r="F2669" s="359">
        <v>0</v>
      </c>
      <c r="G2669" s="359">
        <v>0</v>
      </c>
      <c r="H2669" s="361">
        <v>8341.09</v>
      </c>
      <c r="I2669" s="361">
        <v>8341.09</v>
      </c>
    </row>
    <row r="2670" spans="1:9">
      <c r="A2670" s="359">
        <v>34015</v>
      </c>
      <c r="B2670" s="359" t="s">
        <v>550</v>
      </c>
      <c r="C2670" s="360">
        <v>340155013013</v>
      </c>
      <c r="D2670" s="359">
        <v>0</v>
      </c>
      <c r="E2670" s="359">
        <v>494</v>
      </c>
      <c r="F2670" s="359">
        <v>0</v>
      </c>
      <c r="G2670" s="359">
        <v>0</v>
      </c>
      <c r="H2670" s="361">
        <v>0</v>
      </c>
      <c r="I2670" s="361">
        <v>0</v>
      </c>
    </row>
    <row r="2671" spans="1:9">
      <c r="A2671" s="359">
        <v>34015</v>
      </c>
      <c r="B2671" s="359" t="s">
        <v>550</v>
      </c>
      <c r="C2671" s="360">
        <v>340155013021</v>
      </c>
      <c r="D2671" s="359">
        <v>0</v>
      </c>
      <c r="E2671" s="359">
        <v>518</v>
      </c>
      <c r="F2671" s="359">
        <v>0</v>
      </c>
      <c r="G2671" s="359">
        <v>0</v>
      </c>
      <c r="H2671" s="361">
        <v>0</v>
      </c>
      <c r="I2671" s="361">
        <v>0</v>
      </c>
    </row>
    <row r="2672" spans="1:9">
      <c r="A2672" s="359">
        <v>34015</v>
      </c>
      <c r="B2672" s="359" t="s">
        <v>550</v>
      </c>
      <c r="C2672" s="360">
        <v>340155013022</v>
      </c>
      <c r="D2672" s="359">
        <v>0</v>
      </c>
      <c r="E2672" s="359">
        <v>579</v>
      </c>
      <c r="F2672" s="359">
        <v>0</v>
      </c>
      <c r="G2672" s="359">
        <v>0</v>
      </c>
      <c r="H2672" s="361">
        <v>0</v>
      </c>
      <c r="I2672" s="361">
        <v>0</v>
      </c>
    </row>
    <row r="2673" spans="1:9">
      <c r="A2673" s="359">
        <v>34015</v>
      </c>
      <c r="B2673" s="359" t="s">
        <v>550</v>
      </c>
      <c r="C2673" s="360">
        <v>340155013031</v>
      </c>
      <c r="D2673" s="359">
        <v>0</v>
      </c>
      <c r="E2673" s="359">
        <v>234</v>
      </c>
      <c r="F2673" s="359">
        <v>0</v>
      </c>
      <c r="G2673" s="359">
        <v>0</v>
      </c>
      <c r="H2673" s="361">
        <v>0</v>
      </c>
      <c r="I2673" s="361">
        <v>0</v>
      </c>
    </row>
    <row r="2674" spans="1:9">
      <c r="A2674" s="359">
        <v>34015</v>
      </c>
      <c r="B2674" s="359" t="s">
        <v>550</v>
      </c>
      <c r="C2674" s="360">
        <v>340155013032</v>
      </c>
      <c r="D2674" s="359">
        <v>0</v>
      </c>
      <c r="E2674" s="359">
        <v>268</v>
      </c>
      <c r="F2674" s="359">
        <v>0</v>
      </c>
      <c r="G2674" s="359">
        <v>0</v>
      </c>
      <c r="H2674" s="361">
        <v>0</v>
      </c>
      <c r="I2674" s="361">
        <v>0</v>
      </c>
    </row>
    <row r="2675" spans="1:9">
      <c r="A2675" s="359">
        <v>34015</v>
      </c>
      <c r="B2675" s="359" t="s">
        <v>550</v>
      </c>
      <c r="C2675" s="360">
        <v>340155013033</v>
      </c>
      <c r="D2675" s="359">
        <v>0</v>
      </c>
      <c r="E2675" s="359">
        <v>344</v>
      </c>
      <c r="F2675" s="359">
        <v>0</v>
      </c>
      <c r="G2675" s="359">
        <v>0</v>
      </c>
      <c r="H2675" s="361">
        <v>0</v>
      </c>
      <c r="I2675" s="361">
        <v>0</v>
      </c>
    </row>
    <row r="2676" spans="1:9">
      <c r="A2676" s="359">
        <v>34015</v>
      </c>
      <c r="B2676" s="359" t="s">
        <v>550</v>
      </c>
      <c r="C2676" s="360">
        <v>340155014021</v>
      </c>
      <c r="D2676" s="359">
        <v>4</v>
      </c>
      <c r="E2676" s="359">
        <v>484</v>
      </c>
      <c r="F2676" s="359">
        <v>1</v>
      </c>
      <c r="G2676" s="359">
        <v>0</v>
      </c>
      <c r="H2676" s="361">
        <v>1000</v>
      </c>
      <c r="I2676" s="361">
        <v>4000</v>
      </c>
    </row>
    <row r="2677" spans="1:9">
      <c r="A2677" s="359">
        <v>34015</v>
      </c>
      <c r="B2677" s="359" t="s">
        <v>550</v>
      </c>
      <c r="C2677" s="360">
        <v>340155014023</v>
      </c>
      <c r="D2677" s="359">
        <v>5</v>
      </c>
      <c r="E2677" s="359">
        <v>611</v>
      </c>
      <c r="F2677" s="359">
        <v>1</v>
      </c>
      <c r="G2677" s="359">
        <v>0</v>
      </c>
      <c r="H2677" s="361">
        <v>4782.09</v>
      </c>
      <c r="I2677" s="361">
        <v>23910.45</v>
      </c>
    </row>
    <row r="2678" spans="1:9">
      <c r="A2678" s="359">
        <v>34015</v>
      </c>
      <c r="B2678" s="359" t="s">
        <v>550</v>
      </c>
      <c r="C2678" s="360">
        <v>340155014031</v>
      </c>
      <c r="D2678" s="359">
        <v>0</v>
      </c>
      <c r="E2678" s="359">
        <v>746</v>
      </c>
      <c r="F2678" s="359">
        <v>0</v>
      </c>
      <c r="G2678" s="359">
        <v>0</v>
      </c>
      <c r="H2678" s="361">
        <v>0</v>
      </c>
      <c r="I2678" s="361">
        <v>0</v>
      </c>
    </row>
    <row r="2679" spans="1:9">
      <c r="A2679" s="359">
        <v>34015</v>
      </c>
      <c r="B2679" s="359" t="s">
        <v>550</v>
      </c>
      <c r="C2679" s="360">
        <v>340155014032</v>
      </c>
      <c r="D2679" s="359">
        <v>1</v>
      </c>
      <c r="E2679" s="359">
        <v>280</v>
      </c>
      <c r="F2679" s="359">
        <v>0</v>
      </c>
      <c r="G2679" s="359">
        <v>0</v>
      </c>
      <c r="H2679" s="361">
        <v>834.93</v>
      </c>
      <c r="I2679" s="361">
        <v>834.93</v>
      </c>
    </row>
    <row r="2680" spans="1:9">
      <c r="A2680" s="359">
        <v>34015</v>
      </c>
      <c r="B2680" s="359" t="s">
        <v>550</v>
      </c>
      <c r="C2680" s="360">
        <v>340155014033</v>
      </c>
      <c r="D2680" s="359">
        <v>0</v>
      </c>
      <c r="E2680" s="359">
        <v>776</v>
      </c>
      <c r="F2680" s="359">
        <v>0</v>
      </c>
      <c r="G2680" s="359">
        <v>0</v>
      </c>
      <c r="H2680" s="361">
        <v>0</v>
      </c>
      <c r="I2680" s="361">
        <v>0</v>
      </c>
    </row>
    <row r="2681" spans="1:9">
      <c r="A2681" s="359">
        <v>34015</v>
      </c>
      <c r="B2681" s="359" t="s">
        <v>550</v>
      </c>
      <c r="C2681" s="360">
        <v>340155014041</v>
      </c>
      <c r="D2681" s="359">
        <v>0</v>
      </c>
      <c r="E2681" s="359">
        <v>4</v>
      </c>
      <c r="F2681" s="359">
        <v>0</v>
      </c>
      <c r="G2681" s="359">
        <v>0</v>
      </c>
      <c r="H2681" s="361">
        <v>0</v>
      </c>
      <c r="I2681" s="361">
        <v>0</v>
      </c>
    </row>
    <row r="2682" spans="1:9">
      <c r="A2682" s="359">
        <v>34015</v>
      </c>
      <c r="B2682" s="359" t="s">
        <v>550</v>
      </c>
      <c r="C2682" s="360">
        <v>340155014042</v>
      </c>
      <c r="D2682" s="359">
        <v>0</v>
      </c>
      <c r="E2682" s="359">
        <v>240</v>
      </c>
      <c r="F2682" s="359">
        <v>0</v>
      </c>
      <c r="G2682" s="359">
        <v>0</v>
      </c>
      <c r="H2682" s="361">
        <v>0</v>
      </c>
      <c r="I2682" s="361">
        <v>0</v>
      </c>
    </row>
    <row r="2683" spans="1:9">
      <c r="A2683" s="359">
        <v>34015</v>
      </c>
      <c r="B2683" s="359" t="s">
        <v>550</v>
      </c>
      <c r="C2683" s="360">
        <v>340155014051</v>
      </c>
      <c r="D2683" s="359">
        <v>5</v>
      </c>
      <c r="E2683" s="359">
        <v>570</v>
      </c>
      <c r="F2683" s="359">
        <v>1</v>
      </c>
      <c r="G2683" s="359">
        <v>0</v>
      </c>
      <c r="H2683" s="361">
        <v>1000</v>
      </c>
      <c r="I2683" s="361">
        <v>5000</v>
      </c>
    </row>
    <row r="2684" spans="1:9">
      <c r="A2684" s="359">
        <v>34015</v>
      </c>
      <c r="B2684" s="359" t="s">
        <v>550</v>
      </c>
      <c r="C2684" s="360">
        <v>340155014052</v>
      </c>
      <c r="D2684" s="359">
        <v>0</v>
      </c>
      <c r="E2684" s="359">
        <v>743</v>
      </c>
      <c r="F2684" s="359">
        <v>0</v>
      </c>
      <c r="G2684" s="359">
        <v>0</v>
      </c>
      <c r="H2684" s="361">
        <v>0</v>
      </c>
      <c r="I2684" s="361">
        <v>0</v>
      </c>
    </row>
    <row r="2685" spans="1:9">
      <c r="A2685" s="359">
        <v>34015</v>
      </c>
      <c r="B2685" s="359" t="s">
        <v>550</v>
      </c>
      <c r="C2685" s="360">
        <v>340155014061</v>
      </c>
      <c r="D2685" s="359">
        <v>0</v>
      </c>
      <c r="E2685" s="359">
        <v>654</v>
      </c>
      <c r="F2685" s="359">
        <v>0</v>
      </c>
      <c r="G2685" s="359">
        <v>2</v>
      </c>
      <c r="H2685" s="361">
        <v>0</v>
      </c>
      <c r="I2685" s="361">
        <v>0</v>
      </c>
    </row>
    <row r="2686" spans="1:9">
      <c r="A2686" s="359">
        <v>34015</v>
      </c>
      <c r="B2686" s="359" t="s">
        <v>550</v>
      </c>
      <c r="C2686" s="360">
        <v>340155014062</v>
      </c>
      <c r="D2686" s="359">
        <v>0</v>
      </c>
      <c r="E2686" s="359">
        <v>282</v>
      </c>
      <c r="F2686" s="359">
        <v>0</v>
      </c>
      <c r="G2686" s="359">
        <v>0</v>
      </c>
      <c r="H2686" s="361">
        <v>0</v>
      </c>
      <c r="I2686" s="361">
        <v>0</v>
      </c>
    </row>
    <row r="2687" spans="1:9">
      <c r="A2687" s="359">
        <v>34015</v>
      </c>
      <c r="B2687" s="359" t="s">
        <v>550</v>
      </c>
      <c r="C2687" s="360">
        <v>340155014063</v>
      </c>
      <c r="D2687" s="359">
        <v>0</v>
      </c>
      <c r="E2687" s="359">
        <v>357</v>
      </c>
      <c r="F2687" s="359">
        <v>0</v>
      </c>
      <c r="G2687" s="359">
        <v>0</v>
      </c>
      <c r="H2687" s="361">
        <v>0</v>
      </c>
      <c r="I2687" s="361">
        <v>0</v>
      </c>
    </row>
    <row r="2688" spans="1:9">
      <c r="A2688" s="359">
        <v>34015</v>
      </c>
      <c r="B2688" s="359" t="s">
        <v>550</v>
      </c>
      <c r="C2688" s="360">
        <v>340155015011</v>
      </c>
      <c r="D2688" s="359">
        <v>1</v>
      </c>
      <c r="E2688" s="359">
        <v>616</v>
      </c>
      <c r="F2688" s="359">
        <v>0</v>
      </c>
      <c r="G2688" s="359">
        <v>0</v>
      </c>
      <c r="H2688" s="361">
        <v>8263.2099999999991</v>
      </c>
      <c r="I2688" s="361">
        <v>8263.2099999999991</v>
      </c>
    </row>
    <row r="2689" spans="1:9">
      <c r="A2689" s="359">
        <v>34015</v>
      </c>
      <c r="B2689" s="359" t="s">
        <v>550</v>
      </c>
      <c r="C2689" s="360">
        <v>340155015012</v>
      </c>
      <c r="D2689" s="359">
        <v>1</v>
      </c>
      <c r="E2689" s="359">
        <v>555</v>
      </c>
      <c r="F2689" s="359">
        <v>0</v>
      </c>
      <c r="G2689" s="359">
        <v>0</v>
      </c>
      <c r="H2689" s="361">
        <v>29329.38</v>
      </c>
      <c r="I2689" s="361">
        <v>29329.38</v>
      </c>
    </row>
    <row r="2690" spans="1:9">
      <c r="A2690" s="359">
        <v>34015</v>
      </c>
      <c r="B2690" s="359" t="s">
        <v>550</v>
      </c>
      <c r="C2690" s="360">
        <v>340155015021</v>
      </c>
      <c r="D2690" s="359">
        <v>1</v>
      </c>
      <c r="E2690" s="359">
        <v>1062</v>
      </c>
      <c r="F2690" s="359">
        <v>0</v>
      </c>
      <c r="G2690" s="359">
        <v>0</v>
      </c>
      <c r="H2690" s="361">
        <v>2130.42</v>
      </c>
      <c r="I2690" s="361">
        <v>2130.42</v>
      </c>
    </row>
    <row r="2691" spans="1:9">
      <c r="A2691" s="359">
        <v>34015</v>
      </c>
      <c r="B2691" s="359" t="s">
        <v>550</v>
      </c>
      <c r="C2691" s="360">
        <v>340155015022</v>
      </c>
      <c r="D2691" s="359">
        <v>1</v>
      </c>
      <c r="E2691" s="359">
        <v>799</v>
      </c>
      <c r="F2691" s="359">
        <v>0</v>
      </c>
      <c r="G2691" s="359">
        <v>0</v>
      </c>
      <c r="H2691" s="361">
        <v>810.3</v>
      </c>
      <c r="I2691" s="361">
        <v>810.3</v>
      </c>
    </row>
    <row r="2692" spans="1:9">
      <c r="A2692" s="359">
        <v>34015</v>
      </c>
      <c r="B2692" s="359" t="s">
        <v>550</v>
      </c>
      <c r="C2692" s="360">
        <v>340155016031</v>
      </c>
      <c r="D2692" s="359">
        <v>0</v>
      </c>
      <c r="E2692" s="359">
        <v>961</v>
      </c>
      <c r="F2692" s="359">
        <v>0</v>
      </c>
      <c r="G2692" s="359">
        <v>0</v>
      </c>
      <c r="H2692" s="361">
        <v>0</v>
      </c>
      <c r="I2692" s="361">
        <v>0</v>
      </c>
    </row>
    <row r="2693" spans="1:9">
      <c r="A2693" s="359">
        <v>34015</v>
      </c>
      <c r="B2693" s="359" t="s">
        <v>550</v>
      </c>
      <c r="C2693" s="360">
        <v>340155016032</v>
      </c>
      <c r="D2693" s="359">
        <v>0</v>
      </c>
      <c r="E2693" s="359">
        <v>565</v>
      </c>
      <c r="F2693" s="359">
        <v>0</v>
      </c>
      <c r="G2693" s="359">
        <v>0</v>
      </c>
      <c r="H2693" s="361">
        <v>0</v>
      </c>
      <c r="I2693" s="361">
        <v>0</v>
      </c>
    </row>
    <row r="2694" spans="1:9">
      <c r="A2694" s="359">
        <v>34015</v>
      </c>
      <c r="B2694" s="359" t="s">
        <v>550</v>
      </c>
      <c r="C2694" s="360">
        <v>340155016033</v>
      </c>
      <c r="D2694" s="359">
        <v>0</v>
      </c>
      <c r="E2694" s="359">
        <v>788</v>
      </c>
      <c r="F2694" s="359">
        <v>0</v>
      </c>
      <c r="G2694" s="359">
        <v>0</v>
      </c>
      <c r="H2694" s="361">
        <v>0</v>
      </c>
      <c r="I2694" s="361">
        <v>0</v>
      </c>
    </row>
    <row r="2695" spans="1:9">
      <c r="A2695" s="359">
        <v>34015</v>
      </c>
      <c r="B2695" s="359" t="s">
        <v>550</v>
      </c>
      <c r="C2695" s="360">
        <v>340155016041</v>
      </c>
      <c r="D2695" s="359">
        <v>1</v>
      </c>
      <c r="E2695" s="359">
        <v>670</v>
      </c>
      <c r="F2695" s="359">
        <v>0</v>
      </c>
      <c r="G2695" s="359">
        <v>0</v>
      </c>
      <c r="H2695" s="361">
        <v>1000</v>
      </c>
      <c r="I2695" s="361">
        <v>1000</v>
      </c>
    </row>
    <row r="2696" spans="1:9">
      <c r="A2696" s="359">
        <v>34015</v>
      </c>
      <c r="B2696" s="359" t="s">
        <v>550</v>
      </c>
      <c r="C2696" s="360">
        <v>340155016042</v>
      </c>
      <c r="D2696" s="359">
        <v>0</v>
      </c>
      <c r="E2696" s="359">
        <v>365</v>
      </c>
      <c r="F2696" s="359">
        <v>0</v>
      </c>
      <c r="G2696" s="359">
        <v>0</v>
      </c>
      <c r="H2696" s="361">
        <v>0</v>
      </c>
      <c r="I2696" s="361">
        <v>0</v>
      </c>
    </row>
    <row r="2697" spans="1:9">
      <c r="A2697" s="359">
        <v>34015</v>
      </c>
      <c r="B2697" s="359" t="s">
        <v>550</v>
      </c>
      <c r="C2697" s="360">
        <v>340155016043</v>
      </c>
      <c r="D2697" s="359">
        <v>0</v>
      </c>
      <c r="E2697" s="359">
        <v>492</v>
      </c>
      <c r="F2697" s="359">
        <v>0</v>
      </c>
      <c r="G2697" s="359">
        <v>0</v>
      </c>
      <c r="H2697" s="361">
        <v>0</v>
      </c>
      <c r="I2697" s="361">
        <v>0</v>
      </c>
    </row>
    <row r="2698" spans="1:9">
      <c r="A2698" s="359">
        <v>34015</v>
      </c>
      <c r="B2698" s="359" t="s">
        <v>550</v>
      </c>
      <c r="C2698" s="360">
        <v>340155016044</v>
      </c>
      <c r="D2698" s="359">
        <v>1</v>
      </c>
      <c r="E2698" s="359">
        <v>615</v>
      </c>
      <c r="F2698" s="359">
        <v>0</v>
      </c>
      <c r="G2698" s="359">
        <v>0</v>
      </c>
      <c r="H2698" s="361">
        <v>793.51</v>
      </c>
      <c r="I2698" s="361">
        <v>793.51</v>
      </c>
    </row>
    <row r="2699" spans="1:9">
      <c r="A2699" s="359">
        <v>34015</v>
      </c>
      <c r="B2699" s="359" t="s">
        <v>550</v>
      </c>
      <c r="C2699" s="360">
        <v>340155016045</v>
      </c>
      <c r="D2699" s="359">
        <v>0</v>
      </c>
      <c r="E2699" s="359">
        <v>215</v>
      </c>
      <c r="F2699" s="359">
        <v>0</v>
      </c>
      <c r="G2699" s="359">
        <v>0</v>
      </c>
      <c r="H2699" s="361">
        <v>0</v>
      </c>
      <c r="I2699" s="361">
        <v>0</v>
      </c>
    </row>
    <row r="2700" spans="1:9">
      <c r="A2700" s="359">
        <v>34015</v>
      </c>
      <c r="B2700" s="359" t="s">
        <v>550</v>
      </c>
      <c r="C2700" s="360">
        <v>340155016051</v>
      </c>
      <c r="D2700" s="359">
        <v>1</v>
      </c>
      <c r="E2700" s="359">
        <v>397</v>
      </c>
      <c r="F2700" s="359">
        <v>0</v>
      </c>
      <c r="G2700" s="359">
        <v>0</v>
      </c>
      <c r="H2700" s="361">
        <v>1000</v>
      </c>
      <c r="I2700" s="361">
        <v>1000</v>
      </c>
    </row>
    <row r="2701" spans="1:9">
      <c r="A2701" s="359">
        <v>34015</v>
      </c>
      <c r="B2701" s="359" t="s">
        <v>550</v>
      </c>
      <c r="C2701" s="360">
        <v>340155016052</v>
      </c>
      <c r="D2701" s="359">
        <v>12</v>
      </c>
      <c r="E2701" s="359">
        <v>696</v>
      </c>
      <c r="F2701" s="359">
        <v>2</v>
      </c>
      <c r="G2701" s="359">
        <v>0</v>
      </c>
      <c r="H2701" s="361">
        <v>2547.92</v>
      </c>
      <c r="I2701" s="361">
        <v>30575.040000000001</v>
      </c>
    </row>
    <row r="2702" spans="1:9">
      <c r="A2702" s="359">
        <v>34015</v>
      </c>
      <c r="B2702" s="359" t="s">
        <v>550</v>
      </c>
      <c r="C2702" s="360">
        <v>340155016053</v>
      </c>
      <c r="D2702" s="359">
        <v>11</v>
      </c>
      <c r="E2702" s="359">
        <v>915</v>
      </c>
      <c r="F2702" s="359">
        <v>1</v>
      </c>
      <c r="G2702" s="359">
        <v>0</v>
      </c>
      <c r="H2702" s="361">
        <v>3637.66</v>
      </c>
      <c r="I2702" s="361">
        <v>40014.26</v>
      </c>
    </row>
    <row r="2703" spans="1:9">
      <c r="A2703" s="359">
        <v>34015</v>
      </c>
      <c r="B2703" s="359" t="s">
        <v>550</v>
      </c>
      <c r="C2703" s="360">
        <v>340155016061</v>
      </c>
      <c r="D2703" s="359">
        <v>3</v>
      </c>
      <c r="E2703" s="359">
        <v>359</v>
      </c>
      <c r="F2703" s="359">
        <v>1</v>
      </c>
      <c r="G2703" s="359">
        <v>0</v>
      </c>
      <c r="H2703" s="361">
        <v>878.98</v>
      </c>
      <c r="I2703" s="361">
        <v>2636.94</v>
      </c>
    </row>
    <row r="2704" spans="1:9">
      <c r="A2704" s="359">
        <v>34015</v>
      </c>
      <c r="B2704" s="359" t="s">
        <v>550</v>
      </c>
      <c r="C2704" s="360">
        <v>340155016062</v>
      </c>
      <c r="D2704" s="359">
        <v>0</v>
      </c>
      <c r="E2704" s="359">
        <v>671</v>
      </c>
      <c r="F2704" s="359">
        <v>0</v>
      </c>
      <c r="G2704" s="359">
        <v>0</v>
      </c>
      <c r="H2704" s="361">
        <v>0</v>
      </c>
      <c r="I2704" s="361">
        <v>0</v>
      </c>
    </row>
    <row r="2705" spans="1:9">
      <c r="A2705" s="359">
        <v>34015</v>
      </c>
      <c r="B2705" s="359" t="s">
        <v>550</v>
      </c>
      <c r="C2705" s="360">
        <v>340155016063</v>
      </c>
      <c r="D2705" s="359">
        <v>47</v>
      </c>
      <c r="E2705" s="359">
        <v>323</v>
      </c>
      <c r="F2705" s="359">
        <v>15</v>
      </c>
      <c r="G2705" s="359">
        <v>0</v>
      </c>
      <c r="H2705" s="361">
        <v>1242.76</v>
      </c>
      <c r="I2705" s="361">
        <v>58409.72</v>
      </c>
    </row>
    <row r="2706" spans="1:9">
      <c r="A2706" s="359">
        <v>34015</v>
      </c>
      <c r="B2706" s="359" t="s">
        <v>550</v>
      </c>
      <c r="C2706" s="360">
        <v>340155016064</v>
      </c>
      <c r="D2706" s="359">
        <v>0</v>
      </c>
      <c r="E2706" s="359">
        <v>500</v>
      </c>
      <c r="F2706" s="359">
        <v>0</v>
      </c>
      <c r="G2706" s="359">
        <v>0</v>
      </c>
      <c r="H2706" s="361">
        <v>0</v>
      </c>
      <c r="I2706" s="361">
        <v>0</v>
      </c>
    </row>
    <row r="2707" spans="1:9">
      <c r="A2707" s="359">
        <v>34015</v>
      </c>
      <c r="B2707" s="359" t="s">
        <v>550</v>
      </c>
      <c r="C2707" s="360">
        <v>340155016065</v>
      </c>
      <c r="D2707" s="359">
        <v>0</v>
      </c>
      <c r="E2707" s="359">
        <v>779</v>
      </c>
      <c r="F2707" s="359">
        <v>0</v>
      </c>
      <c r="G2707" s="359">
        <v>0</v>
      </c>
      <c r="H2707" s="361">
        <v>0</v>
      </c>
      <c r="I2707" s="361">
        <v>0</v>
      </c>
    </row>
    <row r="2708" spans="1:9">
      <c r="A2708" s="359">
        <v>34015</v>
      </c>
      <c r="B2708" s="359" t="s">
        <v>550</v>
      </c>
      <c r="C2708" s="360">
        <v>340155016081</v>
      </c>
      <c r="D2708" s="359">
        <v>4</v>
      </c>
      <c r="E2708" s="359">
        <v>897</v>
      </c>
      <c r="F2708" s="359">
        <v>0</v>
      </c>
      <c r="G2708" s="359">
        <v>0</v>
      </c>
      <c r="H2708" s="361">
        <v>14720.14</v>
      </c>
      <c r="I2708" s="361">
        <v>58880.56</v>
      </c>
    </row>
    <row r="2709" spans="1:9">
      <c r="A2709" s="359">
        <v>34015</v>
      </c>
      <c r="B2709" s="359" t="s">
        <v>550</v>
      </c>
      <c r="C2709" s="360">
        <v>340155016082</v>
      </c>
      <c r="D2709" s="359">
        <v>0</v>
      </c>
      <c r="E2709" s="359">
        <v>824</v>
      </c>
      <c r="F2709" s="359">
        <v>0</v>
      </c>
      <c r="G2709" s="359">
        <v>0</v>
      </c>
      <c r="H2709" s="361">
        <v>0</v>
      </c>
      <c r="I2709" s="361">
        <v>0</v>
      </c>
    </row>
    <row r="2710" spans="1:9">
      <c r="A2710" s="359">
        <v>34015</v>
      </c>
      <c r="B2710" s="359" t="s">
        <v>550</v>
      </c>
      <c r="C2710" s="360">
        <v>340155016083</v>
      </c>
      <c r="D2710" s="359">
        <v>0</v>
      </c>
      <c r="E2710" s="359">
        <v>584</v>
      </c>
      <c r="F2710" s="359">
        <v>0</v>
      </c>
      <c r="G2710" s="359">
        <v>0</v>
      </c>
      <c r="H2710" s="361">
        <v>0</v>
      </c>
      <c r="I2710" s="361">
        <v>0</v>
      </c>
    </row>
    <row r="2711" spans="1:9">
      <c r="A2711" s="359">
        <v>34015</v>
      </c>
      <c r="B2711" s="359" t="s">
        <v>550</v>
      </c>
      <c r="C2711" s="360">
        <v>340155016091</v>
      </c>
      <c r="D2711" s="359">
        <v>3</v>
      </c>
      <c r="E2711" s="359">
        <v>438</v>
      </c>
      <c r="F2711" s="359">
        <v>1</v>
      </c>
      <c r="G2711" s="359">
        <v>0</v>
      </c>
      <c r="H2711" s="361">
        <v>1977.62</v>
      </c>
      <c r="I2711" s="361">
        <v>5932.86</v>
      </c>
    </row>
    <row r="2712" spans="1:9">
      <c r="A2712" s="359">
        <v>34015</v>
      </c>
      <c r="B2712" s="359" t="s">
        <v>550</v>
      </c>
      <c r="C2712" s="360">
        <v>340155016092</v>
      </c>
      <c r="D2712" s="359">
        <v>0</v>
      </c>
      <c r="E2712" s="359">
        <v>621</v>
      </c>
      <c r="F2712" s="359">
        <v>0</v>
      </c>
      <c r="G2712" s="359">
        <v>0</v>
      </c>
      <c r="H2712" s="361">
        <v>0</v>
      </c>
      <c r="I2712" s="361">
        <v>0</v>
      </c>
    </row>
    <row r="2713" spans="1:9">
      <c r="A2713" s="359">
        <v>34015</v>
      </c>
      <c r="B2713" s="359" t="s">
        <v>550</v>
      </c>
      <c r="C2713" s="360">
        <v>340155016093</v>
      </c>
      <c r="D2713" s="359">
        <v>3</v>
      </c>
      <c r="E2713" s="359">
        <v>439</v>
      </c>
      <c r="F2713" s="359">
        <v>1</v>
      </c>
      <c r="G2713" s="359">
        <v>0</v>
      </c>
      <c r="H2713" s="361">
        <v>1222.81</v>
      </c>
      <c r="I2713" s="361">
        <v>3668.43</v>
      </c>
    </row>
    <row r="2714" spans="1:9">
      <c r="A2714" s="359">
        <v>34015</v>
      </c>
      <c r="B2714" s="359" t="s">
        <v>550</v>
      </c>
      <c r="C2714" s="360">
        <v>340155016094</v>
      </c>
      <c r="D2714" s="359">
        <v>2</v>
      </c>
      <c r="E2714" s="359">
        <v>567</v>
      </c>
      <c r="F2714" s="359">
        <v>0</v>
      </c>
      <c r="G2714" s="359">
        <v>0</v>
      </c>
      <c r="H2714" s="361">
        <v>1604.45</v>
      </c>
      <c r="I2714" s="361">
        <v>3208.9</v>
      </c>
    </row>
    <row r="2715" spans="1:9">
      <c r="A2715" s="359">
        <v>34015</v>
      </c>
      <c r="B2715" s="359" t="s">
        <v>550</v>
      </c>
      <c r="C2715" s="360">
        <v>340155017011</v>
      </c>
      <c r="D2715" s="359">
        <v>2</v>
      </c>
      <c r="E2715" s="359">
        <v>819</v>
      </c>
      <c r="F2715" s="359">
        <v>0</v>
      </c>
      <c r="G2715" s="359">
        <v>0</v>
      </c>
      <c r="H2715" s="361">
        <v>4508.12</v>
      </c>
      <c r="I2715" s="361">
        <v>9016.24</v>
      </c>
    </row>
    <row r="2716" spans="1:9">
      <c r="A2716" s="359">
        <v>34015</v>
      </c>
      <c r="B2716" s="359" t="s">
        <v>550</v>
      </c>
      <c r="C2716" s="360">
        <v>340155017012</v>
      </c>
      <c r="D2716" s="359">
        <v>7</v>
      </c>
      <c r="E2716" s="359">
        <v>289</v>
      </c>
      <c r="F2716" s="359">
        <v>2</v>
      </c>
      <c r="G2716" s="359">
        <v>0</v>
      </c>
      <c r="H2716" s="361">
        <v>3748.3</v>
      </c>
      <c r="I2716" s="361">
        <v>26238.1</v>
      </c>
    </row>
    <row r="2717" spans="1:9">
      <c r="A2717" s="359">
        <v>34015</v>
      </c>
      <c r="B2717" s="359" t="s">
        <v>550</v>
      </c>
      <c r="C2717" s="360">
        <v>340155017013</v>
      </c>
      <c r="D2717" s="359">
        <v>4</v>
      </c>
      <c r="E2717" s="359">
        <v>299</v>
      </c>
      <c r="F2717" s="359">
        <v>1</v>
      </c>
      <c r="G2717" s="359">
        <v>0</v>
      </c>
      <c r="H2717" s="361">
        <v>3532.29</v>
      </c>
      <c r="I2717" s="361">
        <v>14129.16</v>
      </c>
    </row>
    <row r="2718" spans="1:9">
      <c r="A2718" s="359">
        <v>34015</v>
      </c>
      <c r="B2718" s="359" t="s">
        <v>550</v>
      </c>
      <c r="C2718" s="360">
        <v>340155017014</v>
      </c>
      <c r="D2718" s="359">
        <v>2</v>
      </c>
      <c r="E2718" s="359">
        <v>500</v>
      </c>
      <c r="F2718" s="359">
        <v>0</v>
      </c>
      <c r="G2718" s="359">
        <v>0</v>
      </c>
      <c r="H2718" s="361">
        <v>1000</v>
      </c>
      <c r="I2718" s="361">
        <v>2000</v>
      </c>
    </row>
    <row r="2719" spans="1:9">
      <c r="A2719" s="359">
        <v>34015</v>
      </c>
      <c r="B2719" s="359" t="s">
        <v>550</v>
      </c>
      <c r="C2719" s="360">
        <v>340155017021</v>
      </c>
      <c r="D2719" s="359">
        <v>16</v>
      </c>
      <c r="E2719" s="359">
        <v>535</v>
      </c>
      <c r="F2719" s="359">
        <v>3</v>
      </c>
      <c r="G2719" s="359">
        <v>0</v>
      </c>
      <c r="H2719" s="361">
        <v>2248.86</v>
      </c>
      <c r="I2719" s="361">
        <v>35981.760000000002</v>
      </c>
    </row>
    <row r="2720" spans="1:9">
      <c r="A2720" s="359">
        <v>34015</v>
      </c>
      <c r="B2720" s="359" t="s">
        <v>550</v>
      </c>
      <c r="C2720" s="360">
        <v>340155017022</v>
      </c>
      <c r="D2720" s="359">
        <v>20</v>
      </c>
      <c r="E2720" s="359">
        <v>504</v>
      </c>
      <c r="F2720" s="359">
        <v>4</v>
      </c>
      <c r="G2720" s="359">
        <v>0</v>
      </c>
      <c r="H2720" s="361">
        <v>3841.34</v>
      </c>
      <c r="I2720" s="361">
        <v>76826.8</v>
      </c>
    </row>
    <row r="2721" spans="1:9">
      <c r="A2721" s="359">
        <v>34015</v>
      </c>
      <c r="B2721" s="359" t="s">
        <v>550</v>
      </c>
      <c r="C2721" s="360">
        <v>340155017031</v>
      </c>
      <c r="D2721" s="359">
        <v>20</v>
      </c>
      <c r="E2721" s="359">
        <v>550</v>
      </c>
      <c r="F2721" s="359">
        <v>4</v>
      </c>
      <c r="G2721" s="359">
        <v>0</v>
      </c>
      <c r="H2721" s="361">
        <v>1631.76</v>
      </c>
      <c r="I2721" s="361">
        <v>32635.200000000001</v>
      </c>
    </row>
    <row r="2722" spans="1:9">
      <c r="A2722" s="359">
        <v>34015</v>
      </c>
      <c r="B2722" s="359" t="s">
        <v>550</v>
      </c>
      <c r="C2722" s="360">
        <v>340155017032</v>
      </c>
      <c r="D2722" s="359">
        <v>12</v>
      </c>
      <c r="E2722" s="359">
        <v>915</v>
      </c>
      <c r="F2722" s="359">
        <v>1</v>
      </c>
      <c r="G2722" s="359">
        <v>0</v>
      </c>
      <c r="H2722" s="361">
        <v>3338.12</v>
      </c>
      <c r="I2722" s="361">
        <v>40057.440000000002</v>
      </c>
    </row>
    <row r="2723" spans="1:9">
      <c r="A2723" s="359">
        <v>34015</v>
      </c>
      <c r="B2723" s="359" t="s">
        <v>550</v>
      </c>
      <c r="C2723" s="360">
        <v>340155017033</v>
      </c>
      <c r="D2723" s="359">
        <v>4</v>
      </c>
      <c r="E2723" s="359">
        <v>420</v>
      </c>
      <c r="F2723" s="359">
        <v>1</v>
      </c>
      <c r="G2723" s="359">
        <v>0</v>
      </c>
      <c r="H2723" s="361">
        <v>5007.53</v>
      </c>
      <c r="I2723" s="361">
        <v>20030.12</v>
      </c>
    </row>
    <row r="2724" spans="1:9">
      <c r="A2724" s="359">
        <v>34015</v>
      </c>
      <c r="B2724" s="359" t="s">
        <v>550</v>
      </c>
      <c r="C2724" s="360">
        <v>340155017041</v>
      </c>
      <c r="D2724" s="359">
        <v>332</v>
      </c>
      <c r="E2724" s="359">
        <v>871</v>
      </c>
      <c r="F2724" s="359">
        <v>38</v>
      </c>
      <c r="G2724" s="359">
        <v>0</v>
      </c>
      <c r="H2724" s="361">
        <v>3779.67</v>
      </c>
      <c r="I2724" s="361">
        <v>1254850.44</v>
      </c>
    </row>
    <row r="2725" spans="1:9">
      <c r="A2725" s="359">
        <v>34015</v>
      </c>
      <c r="B2725" s="359" t="s">
        <v>550</v>
      </c>
      <c r="C2725" s="360">
        <v>340155017042</v>
      </c>
      <c r="D2725" s="359">
        <v>12</v>
      </c>
      <c r="E2725" s="359">
        <v>811</v>
      </c>
      <c r="F2725" s="359">
        <v>1</v>
      </c>
      <c r="G2725" s="359">
        <v>0</v>
      </c>
      <c r="H2725" s="361">
        <v>2875.55</v>
      </c>
      <c r="I2725" s="361">
        <v>34506.6</v>
      </c>
    </row>
    <row r="2726" spans="1:9">
      <c r="A2726" s="359">
        <v>34015</v>
      </c>
      <c r="B2726" s="359" t="s">
        <v>550</v>
      </c>
      <c r="C2726" s="360">
        <v>340155018001</v>
      </c>
      <c r="D2726" s="359">
        <v>0</v>
      </c>
      <c r="E2726" s="359">
        <v>305</v>
      </c>
      <c r="F2726" s="359">
        <v>0</v>
      </c>
      <c r="G2726" s="359">
        <v>0</v>
      </c>
      <c r="H2726" s="361">
        <v>0</v>
      </c>
      <c r="I2726" s="361">
        <v>0</v>
      </c>
    </row>
    <row r="2727" spans="1:9">
      <c r="A2727" s="359">
        <v>34015</v>
      </c>
      <c r="B2727" s="359" t="s">
        <v>550</v>
      </c>
      <c r="C2727" s="360">
        <v>340155018002</v>
      </c>
      <c r="D2727" s="359">
        <v>5</v>
      </c>
      <c r="E2727" s="359">
        <v>426</v>
      </c>
      <c r="F2727" s="359">
        <v>1</v>
      </c>
      <c r="G2727" s="359">
        <v>0</v>
      </c>
      <c r="H2727" s="361">
        <v>8263.2099999999991</v>
      </c>
      <c r="I2727" s="361">
        <v>41316.050000000003</v>
      </c>
    </row>
    <row r="2728" spans="1:9">
      <c r="A2728" s="359">
        <v>34015</v>
      </c>
      <c r="B2728" s="359" t="s">
        <v>550</v>
      </c>
      <c r="C2728" s="360">
        <v>340155019001</v>
      </c>
      <c r="D2728" s="359">
        <v>17</v>
      </c>
      <c r="E2728" s="359">
        <v>623</v>
      </c>
      <c r="F2728" s="359">
        <v>3</v>
      </c>
      <c r="G2728" s="359">
        <v>0</v>
      </c>
      <c r="H2728" s="361">
        <v>1400.35</v>
      </c>
      <c r="I2728" s="361">
        <v>23805.95</v>
      </c>
    </row>
    <row r="2729" spans="1:9">
      <c r="A2729" s="359">
        <v>34015</v>
      </c>
      <c r="B2729" s="359" t="s">
        <v>550</v>
      </c>
      <c r="C2729" s="360">
        <v>340155019002</v>
      </c>
      <c r="D2729" s="359">
        <v>141</v>
      </c>
      <c r="E2729" s="359">
        <v>769</v>
      </c>
      <c r="F2729" s="359">
        <v>18</v>
      </c>
      <c r="G2729" s="359">
        <v>0</v>
      </c>
      <c r="H2729" s="361">
        <v>2213.65</v>
      </c>
      <c r="I2729" s="361">
        <v>312124.65000000002</v>
      </c>
    </row>
    <row r="2730" spans="1:9">
      <c r="A2730" s="359">
        <v>34015</v>
      </c>
      <c r="B2730" s="359" t="s">
        <v>550</v>
      </c>
      <c r="C2730" s="360">
        <v>340155019003</v>
      </c>
      <c r="D2730" s="359">
        <v>7</v>
      </c>
      <c r="E2730" s="359">
        <v>491</v>
      </c>
      <c r="F2730" s="359">
        <v>1</v>
      </c>
      <c r="G2730" s="359">
        <v>0</v>
      </c>
      <c r="H2730" s="361">
        <v>6363.85</v>
      </c>
      <c r="I2730" s="361">
        <v>44546.95</v>
      </c>
    </row>
    <row r="2731" spans="1:9">
      <c r="A2731" s="359">
        <v>34015</v>
      </c>
      <c r="B2731" s="359" t="s">
        <v>550</v>
      </c>
      <c r="C2731" s="360">
        <v>340155020011</v>
      </c>
      <c r="D2731" s="359">
        <v>3</v>
      </c>
      <c r="E2731" s="359">
        <v>577</v>
      </c>
      <c r="F2731" s="359">
        <v>1</v>
      </c>
      <c r="G2731" s="359">
        <v>0</v>
      </c>
      <c r="H2731" s="361">
        <v>1463.31</v>
      </c>
      <c r="I2731" s="361">
        <v>4389.93</v>
      </c>
    </row>
    <row r="2732" spans="1:9">
      <c r="A2732" s="359">
        <v>34015</v>
      </c>
      <c r="B2732" s="359" t="s">
        <v>550</v>
      </c>
      <c r="C2732" s="360">
        <v>340155020012</v>
      </c>
      <c r="D2732" s="359">
        <v>3</v>
      </c>
      <c r="E2732" s="359">
        <v>627</v>
      </c>
      <c r="F2732" s="359">
        <v>0</v>
      </c>
      <c r="G2732" s="359">
        <v>0</v>
      </c>
      <c r="H2732" s="361">
        <v>8263.2099999999991</v>
      </c>
      <c r="I2732" s="361">
        <v>24789.63</v>
      </c>
    </row>
    <row r="2733" spans="1:9">
      <c r="A2733" s="359">
        <v>34015</v>
      </c>
      <c r="B2733" s="359" t="s">
        <v>550</v>
      </c>
      <c r="C2733" s="360">
        <v>340155020013</v>
      </c>
      <c r="D2733" s="359">
        <v>1</v>
      </c>
      <c r="E2733" s="359">
        <v>299</v>
      </c>
      <c r="F2733" s="359">
        <v>0</v>
      </c>
      <c r="G2733" s="359">
        <v>0</v>
      </c>
      <c r="H2733" s="361">
        <v>876.11</v>
      </c>
      <c r="I2733" s="361">
        <v>876.11</v>
      </c>
    </row>
    <row r="2734" spans="1:9">
      <c r="A2734" s="359">
        <v>34015</v>
      </c>
      <c r="B2734" s="359" t="s">
        <v>550</v>
      </c>
      <c r="C2734" s="360">
        <v>340155020014</v>
      </c>
      <c r="D2734" s="359">
        <v>0</v>
      </c>
      <c r="E2734" s="359">
        <v>322</v>
      </c>
      <c r="F2734" s="359">
        <v>0</v>
      </c>
      <c r="G2734" s="359">
        <v>0</v>
      </c>
      <c r="H2734" s="361">
        <v>0</v>
      </c>
      <c r="I2734" s="361">
        <v>0</v>
      </c>
    </row>
    <row r="2735" spans="1:9">
      <c r="A2735" s="359">
        <v>34015</v>
      </c>
      <c r="B2735" s="359" t="s">
        <v>550</v>
      </c>
      <c r="C2735" s="360">
        <v>340155020021</v>
      </c>
      <c r="D2735" s="359">
        <v>0</v>
      </c>
      <c r="E2735" s="359">
        <v>263</v>
      </c>
      <c r="F2735" s="359">
        <v>0</v>
      </c>
      <c r="G2735" s="359">
        <v>0</v>
      </c>
      <c r="H2735" s="361">
        <v>0</v>
      </c>
      <c r="I2735" s="361">
        <v>0</v>
      </c>
    </row>
    <row r="2736" spans="1:9">
      <c r="A2736" s="359">
        <v>34015</v>
      </c>
      <c r="B2736" s="359" t="s">
        <v>550</v>
      </c>
      <c r="C2736" s="360">
        <v>340155020022</v>
      </c>
      <c r="D2736" s="359">
        <v>1</v>
      </c>
      <c r="E2736" s="359">
        <v>393</v>
      </c>
      <c r="F2736" s="359">
        <v>0</v>
      </c>
      <c r="G2736" s="359">
        <v>0</v>
      </c>
      <c r="H2736" s="361">
        <v>2761.47</v>
      </c>
      <c r="I2736" s="361">
        <v>2761.47</v>
      </c>
    </row>
    <row r="2737" spans="1:9">
      <c r="A2737" s="359">
        <v>34015</v>
      </c>
      <c r="B2737" s="359" t="s">
        <v>550</v>
      </c>
      <c r="C2737" s="360">
        <v>340155020023</v>
      </c>
      <c r="D2737" s="359">
        <v>0</v>
      </c>
      <c r="E2737" s="359">
        <v>367</v>
      </c>
      <c r="F2737" s="359">
        <v>0</v>
      </c>
      <c r="G2737" s="359">
        <v>0</v>
      </c>
      <c r="H2737" s="361">
        <v>0</v>
      </c>
      <c r="I2737" s="361">
        <v>0</v>
      </c>
    </row>
    <row r="2738" spans="1:9">
      <c r="A2738" s="359">
        <v>34015</v>
      </c>
      <c r="B2738" s="359" t="s">
        <v>550</v>
      </c>
      <c r="C2738" s="360">
        <v>340155020024</v>
      </c>
      <c r="D2738" s="359">
        <v>3</v>
      </c>
      <c r="E2738" s="359">
        <v>545</v>
      </c>
      <c r="F2738" s="359">
        <v>1</v>
      </c>
      <c r="G2738" s="359">
        <v>0</v>
      </c>
      <c r="H2738" s="361">
        <v>2157.5300000000002</v>
      </c>
      <c r="I2738" s="361">
        <v>6472.59</v>
      </c>
    </row>
    <row r="2739" spans="1:9">
      <c r="A2739" s="359">
        <v>34015</v>
      </c>
      <c r="B2739" s="359" t="s">
        <v>550</v>
      </c>
      <c r="C2739" s="360">
        <v>340155020025</v>
      </c>
      <c r="D2739" s="359">
        <v>0</v>
      </c>
      <c r="E2739" s="359">
        <v>316</v>
      </c>
      <c r="F2739" s="359">
        <v>0</v>
      </c>
      <c r="G2739" s="359">
        <v>0</v>
      </c>
      <c r="H2739" s="361">
        <v>0</v>
      </c>
      <c r="I2739" s="361">
        <v>0</v>
      </c>
    </row>
    <row r="2740" spans="1:9">
      <c r="A2740" s="359">
        <v>34015</v>
      </c>
      <c r="B2740" s="359" t="s">
        <v>550</v>
      </c>
      <c r="C2740" s="360">
        <v>340155020026</v>
      </c>
      <c r="D2740" s="359">
        <v>0</v>
      </c>
      <c r="E2740" s="359">
        <v>8</v>
      </c>
      <c r="F2740" s="359">
        <v>0</v>
      </c>
      <c r="G2740" s="359">
        <v>0</v>
      </c>
      <c r="H2740" s="361">
        <v>0</v>
      </c>
      <c r="I2740" s="361">
        <v>0</v>
      </c>
    </row>
    <row r="2741" spans="1:9">
      <c r="A2741" s="359">
        <v>34015</v>
      </c>
      <c r="B2741" s="359" t="s">
        <v>550</v>
      </c>
      <c r="C2741" s="360">
        <v>340155020027</v>
      </c>
      <c r="D2741" s="359">
        <v>7</v>
      </c>
      <c r="E2741" s="359">
        <v>627</v>
      </c>
      <c r="F2741" s="359">
        <v>1</v>
      </c>
      <c r="G2741" s="359">
        <v>0</v>
      </c>
      <c r="H2741" s="361">
        <v>1920.88</v>
      </c>
      <c r="I2741" s="361">
        <v>13446.16</v>
      </c>
    </row>
    <row r="2742" spans="1:9">
      <c r="A2742" s="359">
        <v>34015</v>
      </c>
      <c r="B2742" s="359" t="s">
        <v>550</v>
      </c>
      <c r="C2742" s="360">
        <v>340155021001</v>
      </c>
      <c r="D2742" s="359">
        <v>13</v>
      </c>
      <c r="E2742" s="359">
        <v>496</v>
      </c>
      <c r="F2742" s="359">
        <v>3</v>
      </c>
      <c r="G2742" s="359">
        <v>0</v>
      </c>
      <c r="H2742" s="361">
        <v>4177.09</v>
      </c>
      <c r="I2742" s="361">
        <v>54302.17</v>
      </c>
    </row>
    <row r="2743" spans="1:9">
      <c r="A2743" s="359">
        <v>34015</v>
      </c>
      <c r="B2743" s="359" t="s">
        <v>550</v>
      </c>
      <c r="C2743" s="360">
        <v>340155021002</v>
      </c>
      <c r="D2743" s="359">
        <v>9</v>
      </c>
      <c r="E2743" s="359">
        <v>398</v>
      </c>
      <c r="F2743" s="359">
        <v>2</v>
      </c>
      <c r="G2743" s="359">
        <v>0</v>
      </c>
      <c r="H2743" s="361">
        <v>1510.04</v>
      </c>
      <c r="I2743" s="361">
        <v>13590.36</v>
      </c>
    </row>
    <row r="2744" spans="1:9">
      <c r="A2744" s="359">
        <v>34015</v>
      </c>
      <c r="B2744" s="359" t="s">
        <v>550</v>
      </c>
      <c r="C2744" s="360">
        <v>340155021003</v>
      </c>
      <c r="D2744" s="359">
        <v>31</v>
      </c>
      <c r="E2744" s="359">
        <v>321</v>
      </c>
      <c r="F2744" s="359">
        <v>10</v>
      </c>
      <c r="G2744" s="359">
        <v>0</v>
      </c>
      <c r="H2744" s="361">
        <v>2773.67</v>
      </c>
      <c r="I2744" s="361">
        <v>85983.77</v>
      </c>
    </row>
    <row r="2745" spans="1:9">
      <c r="A2745" s="359">
        <v>34015</v>
      </c>
      <c r="B2745" s="359" t="s">
        <v>550</v>
      </c>
      <c r="C2745" s="360">
        <v>340155022011</v>
      </c>
      <c r="D2745" s="359">
        <v>0</v>
      </c>
      <c r="E2745" s="359">
        <v>571</v>
      </c>
      <c r="F2745" s="359">
        <v>0</v>
      </c>
      <c r="G2745" s="359">
        <v>0</v>
      </c>
      <c r="H2745" s="361">
        <v>0</v>
      </c>
      <c r="I2745" s="361">
        <v>0</v>
      </c>
    </row>
    <row r="2746" spans="1:9">
      <c r="A2746" s="359">
        <v>34015</v>
      </c>
      <c r="B2746" s="359" t="s">
        <v>550</v>
      </c>
      <c r="C2746" s="360">
        <v>340155022012</v>
      </c>
      <c r="D2746" s="359">
        <v>3</v>
      </c>
      <c r="E2746" s="359">
        <v>317</v>
      </c>
      <c r="F2746" s="359">
        <v>1</v>
      </c>
      <c r="G2746" s="359">
        <v>0</v>
      </c>
      <c r="H2746" s="361">
        <v>1000</v>
      </c>
      <c r="I2746" s="361">
        <v>3000</v>
      </c>
    </row>
    <row r="2747" spans="1:9">
      <c r="A2747" s="359">
        <v>34015</v>
      </c>
      <c r="B2747" s="359" t="s">
        <v>550</v>
      </c>
      <c r="C2747" s="360">
        <v>340155022021</v>
      </c>
      <c r="D2747" s="359">
        <v>12</v>
      </c>
      <c r="E2747" s="359">
        <v>910</v>
      </c>
      <c r="F2747" s="359">
        <v>1</v>
      </c>
      <c r="G2747" s="359">
        <v>0</v>
      </c>
      <c r="H2747" s="361">
        <v>1000</v>
      </c>
      <c r="I2747" s="361">
        <v>12000</v>
      </c>
    </row>
    <row r="2748" spans="1:9">
      <c r="A2748" s="359">
        <v>34015</v>
      </c>
      <c r="B2748" s="359" t="s">
        <v>550</v>
      </c>
      <c r="C2748" s="360">
        <v>340155022031</v>
      </c>
      <c r="D2748" s="359">
        <v>10</v>
      </c>
      <c r="E2748" s="359">
        <v>1148</v>
      </c>
      <c r="F2748" s="359">
        <v>1</v>
      </c>
      <c r="G2748" s="359">
        <v>0</v>
      </c>
      <c r="H2748" s="361">
        <v>1298.78</v>
      </c>
      <c r="I2748" s="361">
        <v>12987.8</v>
      </c>
    </row>
    <row r="2749" spans="1:9">
      <c r="A2749" s="359">
        <v>34015</v>
      </c>
      <c r="B2749" s="359" t="s">
        <v>550</v>
      </c>
      <c r="C2749" s="360">
        <v>340155022041</v>
      </c>
      <c r="D2749" s="359">
        <v>32</v>
      </c>
      <c r="E2749" s="359">
        <v>650</v>
      </c>
      <c r="F2749" s="359">
        <v>5</v>
      </c>
      <c r="G2749" s="359">
        <v>0</v>
      </c>
      <c r="H2749" s="361">
        <v>5257.77</v>
      </c>
      <c r="I2749" s="361">
        <v>168248.64</v>
      </c>
    </row>
    <row r="2750" spans="1:9">
      <c r="A2750" s="359">
        <v>34015</v>
      </c>
      <c r="B2750" s="359" t="s">
        <v>550</v>
      </c>
      <c r="C2750" s="360">
        <v>340155022042</v>
      </c>
      <c r="D2750" s="359">
        <v>11</v>
      </c>
      <c r="E2750" s="359">
        <v>336</v>
      </c>
      <c r="F2750" s="359">
        <v>3</v>
      </c>
      <c r="G2750" s="359">
        <v>0</v>
      </c>
      <c r="H2750" s="361">
        <v>29334.29</v>
      </c>
      <c r="I2750" s="361">
        <v>322677.19</v>
      </c>
    </row>
    <row r="2751" spans="1:9">
      <c r="A2751" s="359">
        <v>34015</v>
      </c>
      <c r="B2751" s="359" t="s">
        <v>550</v>
      </c>
      <c r="C2751" s="360">
        <v>340155023001</v>
      </c>
      <c r="D2751" s="359">
        <v>0</v>
      </c>
      <c r="E2751" s="359">
        <v>215</v>
      </c>
      <c r="F2751" s="359">
        <v>0</v>
      </c>
      <c r="G2751" s="359">
        <v>0</v>
      </c>
      <c r="H2751" s="361">
        <v>0</v>
      </c>
      <c r="I2751" s="361">
        <v>0</v>
      </c>
    </row>
    <row r="2752" spans="1:9">
      <c r="A2752" s="359">
        <v>34015</v>
      </c>
      <c r="B2752" s="359" t="s">
        <v>550</v>
      </c>
      <c r="C2752" s="360">
        <v>340155023002</v>
      </c>
      <c r="D2752" s="359">
        <v>0</v>
      </c>
      <c r="E2752" s="359">
        <v>712</v>
      </c>
      <c r="F2752" s="359">
        <v>0</v>
      </c>
      <c r="G2752" s="359">
        <v>0</v>
      </c>
      <c r="H2752" s="361">
        <v>0</v>
      </c>
      <c r="I2752" s="361">
        <v>0</v>
      </c>
    </row>
    <row r="2753" spans="1:9">
      <c r="A2753" s="359">
        <v>34015</v>
      </c>
      <c r="B2753" s="359" t="s">
        <v>550</v>
      </c>
      <c r="C2753" s="360">
        <v>340155024001</v>
      </c>
      <c r="D2753" s="359">
        <v>2</v>
      </c>
      <c r="E2753" s="359">
        <v>23</v>
      </c>
      <c r="F2753" s="359">
        <v>9</v>
      </c>
      <c r="G2753" s="359">
        <v>0</v>
      </c>
      <c r="H2753" s="361">
        <v>8263.2099999999991</v>
      </c>
      <c r="I2753" s="361">
        <v>16526.419999999998</v>
      </c>
    </row>
    <row r="2754" spans="1:9">
      <c r="A2754" s="359">
        <v>34015</v>
      </c>
      <c r="B2754" s="359" t="s">
        <v>550</v>
      </c>
      <c r="C2754" s="360">
        <v>340155024002</v>
      </c>
      <c r="D2754" s="359">
        <v>1</v>
      </c>
      <c r="E2754" s="359">
        <v>806</v>
      </c>
      <c r="F2754" s="359">
        <v>0</v>
      </c>
      <c r="G2754" s="359">
        <v>0</v>
      </c>
      <c r="H2754" s="361">
        <v>8263.2099999999991</v>
      </c>
      <c r="I2754" s="361">
        <v>8263.2099999999991</v>
      </c>
    </row>
    <row r="2755" spans="1:9">
      <c r="A2755" s="359">
        <v>34015</v>
      </c>
      <c r="B2755" s="359" t="s">
        <v>550</v>
      </c>
      <c r="C2755" s="360">
        <v>340155024003</v>
      </c>
      <c r="D2755" s="359">
        <v>1</v>
      </c>
      <c r="E2755" s="359">
        <v>937</v>
      </c>
      <c r="F2755" s="359">
        <v>0</v>
      </c>
      <c r="G2755" s="359">
        <v>0</v>
      </c>
      <c r="H2755" s="361">
        <v>865.43</v>
      </c>
      <c r="I2755" s="361">
        <v>865.43</v>
      </c>
    </row>
    <row r="2756" spans="1:9">
      <c r="A2756" s="359">
        <v>34015</v>
      </c>
      <c r="B2756" s="359" t="s">
        <v>550</v>
      </c>
      <c r="C2756" s="360">
        <v>340155024004</v>
      </c>
      <c r="D2756" s="359">
        <v>7</v>
      </c>
      <c r="E2756" s="359">
        <v>65</v>
      </c>
      <c r="F2756" s="359">
        <v>11</v>
      </c>
      <c r="G2756" s="359">
        <v>0</v>
      </c>
      <c r="H2756" s="361">
        <v>5979.13</v>
      </c>
      <c r="I2756" s="361">
        <v>41853.910000000003</v>
      </c>
    </row>
    <row r="2757" spans="1:9">
      <c r="A2757" s="359">
        <v>34015</v>
      </c>
      <c r="B2757" s="359" t="s">
        <v>550</v>
      </c>
      <c r="C2757" s="360">
        <v>340155024005</v>
      </c>
      <c r="D2757" s="359">
        <v>1</v>
      </c>
      <c r="E2757" s="359">
        <v>37</v>
      </c>
      <c r="F2757" s="359">
        <v>3</v>
      </c>
      <c r="G2757" s="359">
        <v>0</v>
      </c>
      <c r="H2757" s="361">
        <v>8263.2099999999991</v>
      </c>
      <c r="I2757" s="361">
        <v>8263.2099999999991</v>
      </c>
    </row>
    <row r="2758" spans="1:9">
      <c r="A2758" s="359">
        <v>34015</v>
      </c>
      <c r="B2758" s="359" t="s">
        <v>550</v>
      </c>
      <c r="C2758" s="360">
        <v>340155024006</v>
      </c>
      <c r="D2758" s="359">
        <v>157</v>
      </c>
      <c r="E2758" s="359">
        <v>537</v>
      </c>
      <c r="F2758" s="359">
        <v>29</v>
      </c>
      <c r="G2758" s="359">
        <v>0</v>
      </c>
      <c r="H2758" s="361">
        <v>5455.13</v>
      </c>
      <c r="I2758" s="361">
        <v>856455.41</v>
      </c>
    </row>
    <row r="2759" spans="1:9">
      <c r="A2759" s="359">
        <v>34017</v>
      </c>
      <c r="B2759" s="359" t="s">
        <v>551</v>
      </c>
      <c r="C2759" s="360">
        <v>340170001011</v>
      </c>
      <c r="D2759" s="359">
        <v>0</v>
      </c>
      <c r="E2759" s="359">
        <v>430</v>
      </c>
      <c r="F2759" s="359">
        <v>0</v>
      </c>
      <c r="G2759" s="359">
        <v>0</v>
      </c>
      <c r="H2759" s="361">
        <v>0</v>
      </c>
      <c r="I2759" s="361">
        <v>0</v>
      </c>
    </row>
    <row r="2760" spans="1:9">
      <c r="A2760" s="359">
        <v>34017</v>
      </c>
      <c r="B2760" s="359" t="s">
        <v>551</v>
      </c>
      <c r="C2760" s="360">
        <v>340170001021</v>
      </c>
      <c r="D2760" s="359">
        <v>0</v>
      </c>
      <c r="E2760" s="359">
        <v>317</v>
      </c>
      <c r="F2760" s="359">
        <v>0</v>
      </c>
      <c r="G2760" s="359">
        <v>0</v>
      </c>
      <c r="H2760" s="361">
        <v>0</v>
      </c>
      <c r="I2760" s="361">
        <v>0</v>
      </c>
    </row>
    <row r="2761" spans="1:9">
      <c r="A2761" s="359">
        <v>34017</v>
      </c>
      <c r="B2761" s="359" t="s">
        <v>551</v>
      </c>
      <c r="C2761" s="360">
        <v>340170001022</v>
      </c>
      <c r="D2761" s="359">
        <v>0</v>
      </c>
      <c r="E2761" s="359">
        <v>315</v>
      </c>
      <c r="F2761" s="359">
        <v>0</v>
      </c>
      <c r="G2761" s="359">
        <v>0</v>
      </c>
      <c r="H2761" s="361">
        <v>0</v>
      </c>
      <c r="I2761" s="361">
        <v>0</v>
      </c>
    </row>
    <row r="2762" spans="1:9">
      <c r="A2762" s="359">
        <v>34017</v>
      </c>
      <c r="B2762" s="359" t="s">
        <v>551</v>
      </c>
      <c r="C2762" s="360">
        <v>340170002001</v>
      </c>
      <c r="D2762" s="359">
        <v>0</v>
      </c>
      <c r="E2762" s="359">
        <v>243</v>
      </c>
      <c r="F2762" s="359">
        <v>0</v>
      </c>
      <c r="G2762" s="359">
        <v>0</v>
      </c>
      <c r="H2762" s="361">
        <v>0</v>
      </c>
      <c r="I2762" s="361">
        <v>0</v>
      </c>
    </row>
    <row r="2763" spans="1:9">
      <c r="A2763" s="359">
        <v>34017</v>
      </c>
      <c r="B2763" s="359" t="s">
        <v>551</v>
      </c>
      <c r="C2763" s="360">
        <v>340170002002</v>
      </c>
      <c r="D2763" s="359">
        <v>0</v>
      </c>
      <c r="E2763" s="359">
        <v>289</v>
      </c>
      <c r="F2763" s="359">
        <v>0</v>
      </c>
      <c r="G2763" s="359">
        <v>0</v>
      </c>
      <c r="H2763" s="361">
        <v>0</v>
      </c>
      <c r="I2763" s="361">
        <v>0</v>
      </c>
    </row>
    <row r="2764" spans="1:9">
      <c r="A2764" s="359">
        <v>34017</v>
      </c>
      <c r="B2764" s="359" t="s">
        <v>551</v>
      </c>
      <c r="C2764" s="360">
        <v>340170002003</v>
      </c>
      <c r="D2764" s="359">
        <v>0</v>
      </c>
      <c r="E2764" s="359">
        <v>139</v>
      </c>
      <c r="F2764" s="359">
        <v>0</v>
      </c>
      <c r="G2764" s="359">
        <v>0</v>
      </c>
      <c r="H2764" s="361">
        <v>0</v>
      </c>
      <c r="I2764" s="361">
        <v>0</v>
      </c>
    </row>
    <row r="2765" spans="1:9">
      <c r="A2765" s="359">
        <v>34017</v>
      </c>
      <c r="B2765" s="359" t="s">
        <v>551</v>
      </c>
      <c r="C2765" s="360">
        <v>340170003001</v>
      </c>
      <c r="D2765" s="359">
        <v>0</v>
      </c>
      <c r="E2765" s="359">
        <v>134</v>
      </c>
      <c r="F2765" s="359">
        <v>0</v>
      </c>
      <c r="G2765" s="359">
        <v>0</v>
      </c>
      <c r="H2765" s="361">
        <v>0</v>
      </c>
      <c r="I2765" s="361">
        <v>0</v>
      </c>
    </row>
    <row r="2766" spans="1:9">
      <c r="A2766" s="359">
        <v>34017</v>
      </c>
      <c r="B2766" s="359" t="s">
        <v>551</v>
      </c>
      <c r="C2766" s="360">
        <v>340170003002</v>
      </c>
      <c r="D2766" s="359">
        <v>0</v>
      </c>
      <c r="E2766" s="359">
        <v>273</v>
      </c>
      <c r="F2766" s="359">
        <v>0</v>
      </c>
      <c r="G2766" s="359">
        <v>0</v>
      </c>
      <c r="H2766" s="361">
        <v>0</v>
      </c>
      <c r="I2766" s="361">
        <v>0</v>
      </c>
    </row>
    <row r="2767" spans="1:9">
      <c r="A2767" s="359">
        <v>34017</v>
      </c>
      <c r="B2767" s="359" t="s">
        <v>551</v>
      </c>
      <c r="C2767" s="360">
        <v>340170003003</v>
      </c>
      <c r="D2767" s="359">
        <v>0</v>
      </c>
      <c r="E2767" s="359">
        <v>238</v>
      </c>
      <c r="F2767" s="359">
        <v>0</v>
      </c>
      <c r="G2767" s="359">
        <v>0</v>
      </c>
      <c r="H2767" s="361">
        <v>0</v>
      </c>
      <c r="I2767" s="361">
        <v>0</v>
      </c>
    </row>
    <row r="2768" spans="1:9">
      <c r="A2768" s="359">
        <v>34017</v>
      </c>
      <c r="B2768" s="359" t="s">
        <v>551</v>
      </c>
      <c r="C2768" s="360">
        <v>340170004001</v>
      </c>
      <c r="D2768" s="359">
        <v>0</v>
      </c>
      <c r="E2768" s="359">
        <v>319</v>
      </c>
      <c r="F2768" s="359">
        <v>0</v>
      </c>
      <c r="G2768" s="359">
        <v>0</v>
      </c>
      <c r="H2768" s="361">
        <v>0</v>
      </c>
      <c r="I2768" s="361">
        <v>0</v>
      </c>
    </row>
    <row r="2769" spans="1:9">
      <c r="A2769" s="359">
        <v>34017</v>
      </c>
      <c r="B2769" s="359" t="s">
        <v>551</v>
      </c>
      <c r="C2769" s="360">
        <v>340170004002</v>
      </c>
      <c r="D2769" s="359">
        <v>0</v>
      </c>
      <c r="E2769" s="359">
        <v>390</v>
      </c>
      <c r="F2769" s="359">
        <v>0</v>
      </c>
      <c r="G2769" s="359">
        <v>0</v>
      </c>
      <c r="H2769" s="361">
        <v>0</v>
      </c>
      <c r="I2769" s="361">
        <v>0</v>
      </c>
    </row>
    <row r="2770" spans="1:9">
      <c r="A2770" s="359">
        <v>34017</v>
      </c>
      <c r="B2770" s="359" t="s">
        <v>551</v>
      </c>
      <c r="C2770" s="360">
        <v>340170005001</v>
      </c>
      <c r="D2770" s="359">
        <v>0</v>
      </c>
      <c r="E2770" s="359">
        <v>322</v>
      </c>
      <c r="F2770" s="359">
        <v>0</v>
      </c>
      <c r="G2770" s="359">
        <v>0</v>
      </c>
      <c r="H2770" s="361">
        <v>0</v>
      </c>
      <c r="I2770" s="361">
        <v>0</v>
      </c>
    </row>
    <row r="2771" spans="1:9">
      <c r="A2771" s="359">
        <v>34017</v>
      </c>
      <c r="B2771" s="359" t="s">
        <v>551</v>
      </c>
      <c r="C2771" s="360">
        <v>340170005002</v>
      </c>
      <c r="D2771" s="359">
        <v>0</v>
      </c>
      <c r="E2771" s="359">
        <v>154</v>
      </c>
      <c r="F2771" s="359">
        <v>0</v>
      </c>
      <c r="G2771" s="359">
        <v>0</v>
      </c>
      <c r="H2771" s="361">
        <v>0</v>
      </c>
      <c r="I2771" s="361">
        <v>0</v>
      </c>
    </row>
    <row r="2772" spans="1:9">
      <c r="A2772" s="359">
        <v>34017</v>
      </c>
      <c r="B2772" s="359" t="s">
        <v>551</v>
      </c>
      <c r="C2772" s="360">
        <v>340170005003</v>
      </c>
      <c r="D2772" s="359">
        <v>0</v>
      </c>
      <c r="E2772" s="359">
        <v>183</v>
      </c>
      <c r="F2772" s="359">
        <v>0</v>
      </c>
      <c r="G2772" s="359">
        <v>0</v>
      </c>
      <c r="H2772" s="361">
        <v>0</v>
      </c>
      <c r="I2772" s="361">
        <v>0</v>
      </c>
    </row>
    <row r="2773" spans="1:9">
      <c r="A2773" s="359">
        <v>34017</v>
      </c>
      <c r="B2773" s="359" t="s">
        <v>551</v>
      </c>
      <c r="C2773" s="360">
        <v>340170006001</v>
      </c>
      <c r="D2773" s="359">
        <v>0</v>
      </c>
      <c r="E2773" s="359">
        <v>192</v>
      </c>
      <c r="F2773" s="359">
        <v>0</v>
      </c>
      <c r="G2773" s="359">
        <v>0</v>
      </c>
      <c r="H2773" s="361">
        <v>0</v>
      </c>
      <c r="I2773" s="361">
        <v>0</v>
      </c>
    </row>
    <row r="2774" spans="1:9">
      <c r="A2774" s="359">
        <v>34017</v>
      </c>
      <c r="B2774" s="359" t="s">
        <v>551</v>
      </c>
      <c r="C2774" s="360">
        <v>340170006002</v>
      </c>
      <c r="D2774" s="359">
        <v>0</v>
      </c>
      <c r="E2774" s="359">
        <v>291</v>
      </c>
      <c r="F2774" s="359">
        <v>0</v>
      </c>
      <c r="G2774" s="359">
        <v>0</v>
      </c>
      <c r="H2774" s="361">
        <v>0</v>
      </c>
      <c r="I2774" s="361">
        <v>0</v>
      </c>
    </row>
    <row r="2775" spans="1:9">
      <c r="A2775" s="359">
        <v>34017</v>
      </c>
      <c r="B2775" s="359" t="s">
        <v>551</v>
      </c>
      <c r="C2775" s="360">
        <v>340170006003</v>
      </c>
      <c r="D2775" s="359">
        <v>0</v>
      </c>
      <c r="E2775" s="359">
        <v>154</v>
      </c>
      <c r="F2775" s="359">
        <v>0</v>
      </c>
      <c r="G2775" s="359">
        <v>0</v>
      </c>
      <c r="H2775" s="361">
        <v>0</v>
      </c>
      <c r="I2775" s="361">
        <v>0</v>
      </c>
    </row>
    <row r="2776" spans="1:9">
      <c r="A2776" s="359">
        <v>34017</v>
      </c>
      <c r="B2776" s="359" t="s">
        <v>551</v>
      </c>
      <c r="C2776" s="360">
        <v>340170006004</v>
      </c>
      <c r="D2776" s="359">
        <v>0</v>
      </c>
      <c r="E2776" s="359">
        <v>178</v>
      </c>
      <c r="F2776" s="359">
        <v>0</v>
      </c>
      <c r="G2776" s="359">
        <v>0</v>
      </c>
      <c r="H2776" s="361">
        <v>0</v>
      </c>
      <c r="I2776" s="361">
        <v>0</v>
      </c>
    </row>
    <row r="2777" spans="1:9">
      <c r="A2777" s="359">
        <v>34017</v>
      </c>
      <c r="B2777" s="359" t="s">
        <v>551</v>
      </c>
      <c r="C2777" s="360">
        <v>340170007001</v>
      </c>
      <c r="D2777" s="359">
        <v>0</v>
      </c>
      <c r="E2777" s="359">
        <v>231</v>
      </c>
      <c r="F2777" s="359">
        <v>0</v>
      </c>
      <c r="G2777" s="359">
        <v>0</v>
      </c>
      <c r="H2777" s="361">
        <v>0</v>
      </c>
      <c r="I2777" s="361">
        <v>0</v>
      </c>
    </row>
    <row r="2778" spans="1:9">
      <c r="A2778" s="359">
        <v>34017</v>
      </c>
      <c r="B2778" s="359" t="s">
        <v>551</v>
      </c>
      <c r="C2778" s="360">
        <v>340170007002</v>
      </c>
      <c r="D2778" s="359">
        <v>0</v>
      </c>
      <c r="E2778" s="359">
        <v>243</v>
      </c>
      <c r="F2778" s="359">
        <v>0</v>
      </c>
      <c r="G2778" s="359">
        <v>0</v>
      </c>
      <c r="H2778" s="361">
        <v>0</v>
      </c>
      <c r="I2778" s="361">
        <v>0</v>
      </c>
    </row>
    <row r="2779" spans="1:9">
      <c r="A2779" s="359">
        <v>34017</v>
      </c>
      <c r="B2779" s="359" t="s">
        <v>551</v>
      </c>
      <c r="C2779" s="360">
        <v>340170007003</v>
      </c>
      <c r="D2779" s="359">
        <v>0</v>
      </c>
      <c r="E2779" s="359">
        <v>113</v>
      </c>
      <c r="F2779" s="359">
        <v>0</v>
      </c>
      <c r="G2779" s="359">
        <v>0</v>
      </c>
      <c r="H2779" s="361">
        <v>0</v>
      </c>
      <c r="I2779" s="361">
        <v>0</v>
      </c>
    </row>
    <row r="2780" spans="1:9">
      <c r="A2780" s="359">
        <v>34017</v>
      </c>
      <c r="B2780" s="359" t="s">
        <v>551</v>
      </c>
      <c r="C2780" s="360">
        <v>340170008001</v>
      </c>
      <c r="D2780" s="359">
        <v>0</v>
      </c>
      <c r="E2780" s="359">
        <v>285</v>
      </c>
      <c r="F2780" s="359">
        <v>0</v>
      </c>
      <c r="G2780" s="359">
        <v>0</v>
      </c>
      <c r="H2780" s="361">
        <v>0</v>
      </c>
      <c r="I2780" s="361">
        <v>0</v>
      </c>
    </row>
    <row r="2781" spans="1:9">
      <c r="A2781" s="359">
        <v>34017</v>
      </c>
      <c r="B2781" s="359" t="s">
        <v>551</v>
      </c>
      <c r="C2781" s="360">
        <v>340170008002</v>
      </c>
      <c r="D2781" s="359">
        <v>0</v>
      </c>
      <c r="E2781" s="359">
        <v>165</v>
      </c>
      <c r="F2781" s="359">
        <v>0</v>
      </c>
      <c r="G2781" s="359">
        <v>0</v>
      </c>
      <c r="H2781" s="361">
        <v>0</v>
      </c>
      <c r="I2781" s="361">
        <v>0</v>
      </c>
    </row>
    <row r="2782" spans="1:9">
      <c r="A2782" s="359">
        <v>34017</v>
      </c>
      <c r="B2782" s="359" t="s">
        <v>551</v>
      </c>
      <c r="C2782" s="360">
        <v>340170008003</v>
      </c>
      <c r="D2782" s="359">
        <v>1</v>
      </c>
      <c r="E2782" s="359">
        <v>183</v>
      </c>
      <c r="F2782" s="359">
        <v>1</v>
      </c>
      <c r="G2782" s="359">
        <v>0</v>
      </c>
      <c r="H2782" s="361">
        <v>8263.2099999999991</v>
      </c>
      <c r="I2782" s="361">
        <v>8263.2099999999991</v>
      </c>
    </row>
    <row r="2783" spans="1:9">
      <c r="A2783" s="359">
        <v>34017</v>
      </c>
      <c r="B2783" s="359" t="s">
        <v>551</v>
      </c>
      <c r="C2783" s="360">
        <v>340170009021</v>
      </c>
      <c r="D2783" s="359">
        <v>1</v>
      </c>
      <c r="E2783" s="359">
        <v>283</v>
      </c>
      <c r="F2783" s="359">
        <v>0</v>
      </c>
      <c r="G2783" s="359">
        <v>0</v>
      </c>
      <c r="H2783" s="361">
        <v>2071.41</v>
      </c>
      <c r="I2783" s="361">
        <v>2071.41</v>
      </c>
    </row>
    <row r="2784" spans="1:9">
      <c r="A2784" s="359">
        <v>34017</v>
      </c>
      <c r="B2784" s="359" t="s">
        <v>551</v>
      </c>
      <c r="C2784" s="360">
        <v>340170009022</v>
      </c>
      <c r="D2784" s="359">
        <v>0</v>
      </c>
      <c r="E2784" s="359">
        <v>315</v>
      </c>
      <c r="F2784" s="359">
        <v>0</v>
      </c>
      <c r="G2784" s="359">
        <v>0</v>
      </c>
      <c r="H2784" s="361">
        <v>0</v>
      </c>
      <c r="I2784" s="361">
        <v>0</v>
      </c>
    </row>
    <row r="2785" spans="1:9">
      <c r="A2785" s="359">
        <v>34017</v>
      </c>
      <c r="B2785" s="359" t="s">
        <v>551</v>
      </c>
      <c r="C2785" s="360">
        <v>340170009023</v>
      </c>
      <c r="D2785" s="359">
        <v>0</v>
      </c>
      <c r="E2785" s="359">
        <v>7</v>
      </c>
      <c r="F2785" s="359">
        <v>0</v>
      </c>
      <c r="G2785" s="359">
        <v>0</v>
      </c>
      <c r="H2785" s="361">
        <v>0</v>
      </c>
      <c r="I2785" s="361">
        <v>0</v>
      </c>
    </row>
    <row r="2786" spans="1:9">
      <c r="A2786" s="359">
        <v>34017</v>
      </c>
      <c r="B2786" s="359" t="s">
        <v>551</v>
      </c>
      <c r="C2786" s="360">
        <v>340170009024</v>
      </c>
      <c r="D2786" s="359">
        <v>0</v>
      </c>
      <c r="E2786" s="359">
        <v>9</v>
      </c>
      <c r="F2786" s="359">
        <v>0</v>
      </c>
      <c r="G2786" s="359">
        <v>0</v>
      </c>
      <c r="H2786" s="361">
        <v>0</v>
      </c>
      <c r="I2786" s="361">
        <v>0</v>
      </c>
    </row>
    <row r="2787" spans="1:9">
      <c r="A2787" s="359">
        <v>34017</v>
      </c>
      <c r="B2787" s="359" t="s">
        <v>551</v>
      </c>
      <c r="C2787" s="360">
        <v>340170010001</v>
      </c>
      <c r="D2787" s="359">
        <v>0</v>
      </c>
      <c r="E2787" s="359">
        <v>140</v>
      </c>
      <c r="F2787" s="359">
        <v>0</v>
      </c>
      <c r="G2787" s="359">
        <v>0</v>
      </c>
      <c r="H2787" s="361">
        <v>0</v>
      </c>
      <c r="I2787" s="361">
        <v>0</v>
      </c>
    </row>
    <row r="2788" spans="1:9">
      <c r="A2788" s="359">
        <v>34017</v>
      </c>
      <c r="B2788" s="359" t="s">
        <v>551</v>
      </c>
      <c r="C2788" s="360">
        <v>340170010002</v>
      </c>
      <c r="D2788" s="359">
        <v>0</v>
      </c>
      <c r="E2788" s="359">
        <v>202</v>
      </c>
      <c r="F2788" s="359">
        <v>0</v>
      </c>
      <c r="G2788" s="359">
        <v>0</v>
      </c>
      <c r="H2788" s="361">
        <v>0</v>
      </c>
      <c r="I2788" s="361">
        <v>0</v>
      </c>
    </row>
    <row r="2789" spans="1:9">
      <c r="A2789" s="359">
        <v>34017</v>
      </c>
      <c r="B2789" s="359" t="s">
        <v>551</v>
      </c>
      <c r="C2789" s="360">
        <v>340170011001</v>
      </c>
      <c r="D2789" s="359">
        <v>0</v>
      </c>
      <c r="E2789" s="359">
        <v>271</v>
      </c>
      <c r="F2789" s="359">
        <v>0</v>
      </c>
      <c r="G2789" s="359">
        <v>0</v>
      </c>
      <c r="H2789" s="361">
        <v>0</v>
      </c>
      <c r="I2789" s="361">
        <v>0</v>
      </c>
    </row>
    <row r="2790" spans="1:9">
      <c r="A2790" s="359">
        <v>34017</v>
      </c>
      <c r="B2790" s="359" t="s">
        <v>551</v>
      </c>
      <c r="C2790" s="360">
        <v>340170011002</v>
      </c>
      <c r="D2790" s="359">
        <v>0</v>
      </c>
      <c r="E2790" s="359">
        <v>282</v>
      </c>
      <c r="F2790" s="359">
        <v>0</v>
      </c>
      <c r="G2790" s="359">
        <v>0</v>
      </c>
      <c r="H2790" s="361">
        <v>0</v>
      </c>
      <c r="I2790" s="361">
        <v>0</v>
      </c>
    </row>
    <row r="2791" spans="1:9">
      <c r="A2791" s="359">
        <v>34017</v>
      </c>
      <c r="B2791" s="359" t="s">
        <v>551</v>
      </c>
      <c r="C2791" s="360">
        <v>340170011003</v>
      </c>
      <c r="D2791" s="359">
        <v>0</v>
      </c>
      <c r="E2791" s="359">
        <v>248</v>
      </c>
      <c r="F2791" s="359">
        <v>0</v>
      </c>
      <c r="G2791" s="359">
        <v>0</v>
      </c>
      <c r="H2791" s="361">
        <v>0</v>
      </c>
      <c r="I2791" s="361">
        <v>0</v>
      </c>
    </row>
    <row r="2792" spans="1:9">
      <c r="A2792" s="359">
        <v>34017</v>
      </c>
      <c r="B2792" s="359" t="s">
        <v>551</v>
      </c>
      <c r="C2792" s="360">
        <v>340170012011</v>
      </c>
      <c r="D2792" s="359">
        <v>0</v>
      </c>
      <c r="E2792" s="359">
        <v>326</v>
      </c>
      <c r="F2792" s="359">
        <v>0</v>
      </c>
      <c r="G2792" s="359">
        <v>0</v>
      </c>
      <c r="H2792" s="361">
        <v>0</v>
      </c>
      <c r="I2792" s="361">
        <v>0</v>
      </c>
    </row>
    <row r="2793" spans="1:9">
      <c r="A2793" s="359">
        <v>34017</v>
      </c>
      <c r="B2793" s="359" t="s">
        <v>551</v>
      </c>
      <c r="C2793" s="360">
        <v>340170012021</v>
      </c>
      <c r="D2793" s="359">
        <v>0</v>
      </c>
      <c r="E2793" s="359">
        <v>198</v>
      </c>
      <c r="F2793" s="359">
        <v>0</v>
      </c>
      <c r="G2793" s="359">
        <v>0</v>
      </c>
      <c r="H2793" s="361">
        <v>0</v>
      </c>
      <c r="I2793" s="361">
        <v>0</v>
      </c>
    </row>
    <row r="2794" spans="1:9">
      <c r="A2794" s="359">
        <v>34017</v>
      </c>
      <c r="B2794" s="359" t="s">
        <v>551</v>
      </c>
      <c r="C2794" s="360">
        <v>340170013001</v>
      </c>
      <c r="D2794" s="359">
        <v>1</v>
      </c>
      <c r="E2794" s="359">
        <v>189</v>
      </c>
      <c r="F2794" s="359">
        <v>1</v>
      </c>
      <c r="G2794" s="359">
        <v>0</v>
      </c>
      <c r="H2794" s="361">
        <v>9724.11</v>
      </c>
      <c r="I2794" s="361">
        <v>9724.11</v>
      </c>
    </row>
    <row r="2795" spans="1:9">
      <c r="A2795" s="359">
        <v>34017</v>
      </c>
      <c r="B2795" s="359" t="s">
        <v>551</v>
      </c>
      <c r="C2795" s="360">
        <v>340170013002</v>
      </c>
      <c r="D2795" s="359">
        <v>0</v>
      </c>
      <c r="E2795" s="359">
        <v>213</v>
      </c>
      <c r="F2795" s="359">
        <v>0</v>
      </c>
      <c r="G2795" s="359">
        <v>0</v>
      </c>
      <c r="H2795" s="361">
        <v>0</v>
      </c>
      <c r="I2795" s="361">
        <v>0</v>
      </c>
    </row>
    <row r="2796" spans="1:9">
      <c r="A2796" s="359">
        <v>34017</v>
      </c>
      <c r="B2796" s="359" t="s">
        <v>551</v>
      </c>
      <c r="C2796" s="360">
        <v>340170014001</v>
      </c>
      <c r="D2796" s="359">
        <v>0</v>
      </c>
      <c r="E2796" s="359">
        <v>243</v>
      </c>
      <c r="F2796" s="359">
        <v>0</v>
      </c>
      <c r="G2796" s="359">
        <v>0</v>
      </c>
      <c r="H2796" s="361">
        <v>0</v>
      </c>
      <c r="I2796" s="361">
        <v>0</v>
      </c>
    </row>
    <row r="2797" spans="1:9">
      <c r="A2797" s="359">
        <v>34017</v>
      </c>
      <c r="B2797" s="359" t="s">
        <v>551</v>
      </c>
      <c r="C2797" s="360">
        <v>340170014002</v>
      </c>
      <c r="D2797" s="359">
        <v>0</v>
      </c>
      <c r="E2797" s="359">
        <v>221</v>
      </c>
      <c r="F2797" s="359">
        <v>0</v>
      </c>
      <c r="G2797" s="359">
        <v>0</v>
      </c>
      <c r="H2797" s="361">
        <v>0</v>
      </c>
      <c r="I2797" s="361">
        <v>0</v>
      </c>
    </row>
    <row r="2798" spans="1:9">
      <c r="A2798" s="359">
        <v>34017</v>
      </c>
      <c r="B2798" s="359" t="s">
        <v>551</v>
      </c>
      <c r="C2798" s="360">
        <v>340170017011</v>
      </c>
      <c r="D2798" s="359">
        <v>0</v>
      </c>
      <c r="E2798" s="359">
        <v>95</v>
      </c>
      <c r="F2798" s="359">
        <v>0</v>
      </c>
      <c r="G2798" s="359">
        <v>0</v>
      </c>
      <c r="H2798" s="361">
        <v>0</v>
      </c>
      <c r="I2798" s="361">
        <v>0</v>
      </c>
    </row>
    <row r="2799" spans="1:9">
      <c r="A2799" s="359">
        <v>34017</v>
      </c>
      <c r="B2799" s="359" t="s">
        <v>551</v>
      </c>
      <c r="C2799" s="360">
        <v>340170017012</v>
      </c>
      <c r="D2799" s="359">
        <v>0</v>
      </c>
      <c r="E2799" s="359">
        <v>55</v>
      </c>
      <c r="F2799" s="359">
        <v>0</v>
      </c>
      <c r="G2799" s="359">
        <v>0</v>
      </c>
      <c r="H2799" s="361">
        <v>0</v>
      </c>
      <c r="I2799" s="361">
        <v>0</v>
      </c>
    </row>
    <row r="2800" spans="1:9">
      <c r="A2800" s="359">
        <v>34017</v>
      </c>
      <c r="B2800" s="359" t="s">
        <v>551</v>
      </c>
      <c r="C2800" s="360">
        <v>340170017013</v>
      </c>
      <c r="D2800" s="359">
        <v>0</v>
      </c>
      <c r="E2800" s="359">
        <v>90</v>
      </c>
      <c r="F2800" s="359">
        <v>0</v>
      </c>
      <c r="G2800" s="359">
        <v>0</v>
      </c>
      <c r="H2800" s="361">
        <v>0</v>
      </c>
      <c r="I2800" s="361">
        <v>0</v>
      </c>
    </row>
    <row r="2801" spans="1:9">
      <c r="A2801" s="359">
        <v>34017</v>
      </c>
      <c r="B2801" s="359" t="s">
        <v>551</v>
      </c>
      <c r="C2801" s="360">
        <v>340170017014</v>
      </c>
      <c r="D2801" s="359">
        <v>0</v>
      </c>
      <c r="E2801" s="359">
        <v>354</v>
      </c>
      <c r="F2801" s="359">
        <v>0</v>
      </c>
      <c r="G2801" s="359">
        <v>0</v>
      </c>
      <c r="H2801" s="361">
        <v>0</v>
      </c>
      <c r="I2801" s="361">
        <v>0</v>
      </c>
    </row>
    <row r="2802" spans="1:9">
      <c r="A2802" s="359">
        <v>34017</v>
      </c>
      <c r="B2802" s="359" t="s">
        <v>551</v>
      </c>
      <c r="C2802" s="360">
        <v>340170018001</v>
      </c>
      <c r="D2802" s="359">
        <v>0</v>
      </c>
      <c r="E2802" s="359">
        <v>144</v>
      </c>
      <c r="F2802" s="359">
        <v>0</v>
      </c>
      <c r="G2802" s="359">
        <v>0</v>
      </c>
      <c r="H2802" s="361">
        <v>0</v>
      </c>
      <c r="I2802" s="361">
        <v>0</v>
      </c>
    </row>
    <row r="2803" spans="1:9">
      <c r="A2803" s="359">
        <v>34017</v>
      </c>
      <c r="B2803" s="359" t="s">
        <v>551</v>
      </c>
      <c r="C2803" s="360">
        <v>340170018002</v>
      </c>
      <c r="D2803" s="359">
        <v>0</v>
      </c>
      <c r="E2803" s="359">
        <v>148</v>
      </c>
      <c r="F2803" s="359">
        <v>0</v>
      </c>
      <c r="G2803" s="359">
        <v>0</v>
      </c>
      <c r="H2803" s="361">
        <v>0</v>
      </c>
      <c r="I2803" s="361">
        <v>0</v>
      </c>
    </row>
    <row r="2804" spans="1:9">
      <c r="A2804" s="359">
        <v>34017</v>
      </c>
      <c r="B2804" s="359" t="s">
        <v>551</v>
      </c>
      <c r="C2804" s="360">
        <v>340170019001</v>
      </c>
      <c r="D2804" s="359">
        <v>0</v>
      </c>
      <c r="E2804" s="359">
        <v>184</v>
      </c>
      <c r="F2804" s="359">
        <v>0</v>
      </c>
      <c r="G2804" s="359">
        <v>0</v>
      </c>
      <c r="H2804" s="361">
        <v>0</v>
      </c>
      <c r="I2804" s="361">
        <v>0</v>
      </c>
    </row>
    <row r="2805" spans="1:9">
      <c r="A2805" s="359">
        <v>34017</v>
      </c>
      <c r="B2805" s="359" t="s">
        <v>551</v>
      </c>
      <c r="C2805" s="360">
        <v>340170019002</v>
      </c>
      <c r="D2805" s="359">
        <v>0</v>
      </c>
      <c r="E2805" s="359">
        <v>75</v>
      </c>
      <c r="F2805" s="359">
        <v>0</v>
      </c>
      <c r="G2805" s="359">
        <v>0</v>
      </c>
      <c r="H2805" s="361">
        <v>0</v>
      </c>
      <c r="I2805" s="361">
        <v>0</v>
      </c>
    </row>
    <row r="2806" spans="1:9">
      <c r="A2806" s="359">
        <v>34017</v>
      </c>
      <c r="B2806" s="359" t="s">
        <v>551</v>
      </c>
      <c r="C2806" s="360">
        <v>340170020011</v>
      </c>
      <c r="D2806" s="359">
        <v>0</v>
      </c>
      <c r="E2806" s="359">
        <v>11</v>
      </c>
      <c r="F2806" s="359">
        <v>0</v>
      </c>
      <c r="G2806" s="359">
        <v>0</v>
      </c>
      <c r="H2806" s="361">
        <v>0</v>
      </c>
      <c r="I2806" s="361">
        <v>0</v>
      </c>
    </row>
    <row r="2807" spans="1:9">
      <c r="A2807" s="359">
        <v>34017</v>
      </c>
      <c r="B2807" s="359" t="s">
        <v>551</v>
      </c>
      <c r="C2807" s="360">
        <v>340170020012</v>
      </c>
      <c r="D2807" s="359">
        <v>0</v>
      </c>
      <c r="E2807" s="359">
        <v>150</v>
      </c>
      <c r="F2807" s="359">
        <v>0</v>
      </c>
      <c r="G2807" s="359">
        <v>0</v>
      </c>
      <c r="H2807" s="361">
        <v>0</v>
      </c>
      <c r="I2807" s="361">
        <v>0</v>
      </c>
    </row>
    <row r="2808" spans="1:9">
      <c r="A2808" s="359">
        <v>34017</v>
      </c>
      <c r="B2808" s="359" t="s">
        <v>551</v>
      </c>
      <c r="C2808" s="360">
        <v>340170020021</v>
      </c>
      <c r="D2808" s="359">
        <v>0</v>
      </c>
      <c r="E2808" s="359">
        <v>113</v>
      </c>
      <c r="F2808" s="359">
        <v>0</v>
      </c>
      <c r="G2808" s="359">
        <v>0</v>
      </c>
      <c r="H2808" s="361">
        <v>0</v>
      </c>
      <c r="I2808" s="361">
        <v>0</v>
      </c>
    </row>
    <row r="2809" spans="1:9">
      <c r="A2809" s="359">
        <v>34017</v>
      </c>
      <c r="B2809" s="359" t="s">
        <v>551</v>
      </c>
      <c r="C2809" s="360">
        <v>340170020022</v>
      </c>
      <c r="D2809" s="359">
        <v>0</v>
      </c>
      <c r="E2809" s="359">
        <v>154</v>
      </c>
      <c r="F2809" s="359">
        <v>0</v>
      </c>
      <c r="G2809" s="359">
        <v>0</v>
      </c>
      <c r="H2809" s="361">
        <v>0</v>
      </c>
      <c r="I2809" s="361">
        <v>0</v>
      </c>
    </row>
    <row r="2810" spans="1:9">
      <c r="A2810" s="359">
        <v>34017</v>
      </c>
      <c r="B2810" s="359" t="s">
        <v>551</v>
      </c>
      <c r="C2810" s="360">
        <v>340170022001</v>
      </c>
      <c r="D2810" s="359">
        <v>0</v>
      </c>
      <c r="E2810" s="359">
        <v>185</v>
      </c>
      <c r="F2810" s="359">
        <v>0</v>
      </c>
      <c r="G2810" s="359">
        <v>0</v>
      </c>
      <c r="H2810" s="361">
        <v>0</v>
      </c>
      <c r="I2810" s="361">
        <v>0</v>
      </c>
    </row>
    <row r="2811" spans="1:9">
      <c r="A2811" s="359">
        <v>34017</v>
      </c>
      <c r="B2811" s="359" t="s">
        <v>551</v>
      </c>
      <c r="C2811" s="360">
        <v>340170022002</v>
      </c>
      <c r="D2811" s="359">
        <v>1</v>
      </c>
      <c r="E2811" s="359">
        <v>214</v>
      </c>
      <c r="F2811" s="359">
        <v>0</v>
      </c>
      <c r="G2811" s="359">
        <v>0</v>
      </c>
      <c r="H2811" s="361">
        <v>1216.2</v>
      </c>
      <c r="I2811" s="361">
        <v>1216.2</v>
      </c>
    </row>
    <row r="2812" spans="1:9">
      <c r="A2812" s="359">
        <v>34017</v>
      </c>
      <c r="B2812" s="359" t="s">
        <v>551</v>
      </c>
      <c r="C2812" s="360">
        <v>340170023001</v>
      </c>
      <c r="D2812" s="359">
        <v>0</v>
      </c>
      <c r="E2812" s="359">
        <v>227</v>
      </c>
      <c r="F2812" s="359">
        <v>0</v>
      </c>
      <c r="G2812" s="359">
        <v>0</v>
      </c>
      <c r="H2812" s="361">
        <v>0</v>
      </c>
      <c r="I2812" s="361">
        <v>0</v>
      </c>
    </row>
    <row r="2813" spans="1:9">
      <c r="A2813" s="359">
        <v>34017</v>
      </c>
      <c r="B2813" s="359" t="s">
        <v>551</v>
      </c>
      <c r="C2813" s="360">
        <v>340170023002</v>
      </c>
      <c r="D2813" s="359">
        <v>0</v>
      </c>
      <c r="E2813" s="359">
        <v>209</v>
      </c>
      <c r="F2813" s="359">
        <v>0</v>
      </c>
      <c r="G2813" s="359">
        <v>0</v>
      </c>
      <c r="H2813" s="361">
        <v>0</v>
      </c>
      <c r="I2813" s="361">
        <v>0</v>
      </c>
    </row>
    <row r="2814" spans="1:9">
      <c r="A2814" s="359">
        <v>34017</v>
      </c>
      <c r="B2814" s="359" t="s">
        <v>551</v>
      </c>
      <c r="C2814" s="360">
        <v>340170024001</v>
      </c>
      <c r="D2814" s="359">
        <v>0</v>
      </c>
      <c r="E2814" s="359">
        <v>252</v>
      </c>
      <c r="F2814" s="359">
        <v>0</v>
      </c>
      <c r="G2814" s="359">
        <v>0</v>
      </c>
      <c r="H2814" s="361">
        <v>0</v>
      </c>
      <c r="I2814" s="361">
        <v>0</v>
      </c>
    </row>
    <row r="2815" spans="1:9">
      <c r="A2815" s="359">
        <v>34017</v>
      </c>
      <c r="B2815" s="359" t="s">
        <v>551</v>
      </c>
      <c r="C2815" s="360">
        <v>340170024002</v>
      </c>
      <c r="D2815" s="359">
        <v>0</v>
      </c>
      <c r="E2815" s="359">
        <v>107</v>
      </c>
      <c r="F2815" s="359">
        <v>0</v>
      </c>
      <c r="G2815" s="359">
        <v>0</v>
      </c>
      <c r="H2815" s="361">
        <v>0</v>
      </c>
      <c r="I2815" s="361">
        <v>0</v>
      </c>
    </row>
    <row r="2816" spans="1:9">
      <c r="A2816" s="359">
        <v>34017</v>
      </c>
      <c r="B2816" s="359" t="s">
        <v>551</v>
      </c>
      <c r="C2816" s="360">
        <v>340170024003</v>
      </c>
      <c r="D2816" s="359">
        <v>0</v>
      </c>
      <c r="E2816" s="359">
        <v>86</v>
      </c>
      <c r="F2816" s="359">
        <v>0</v>
      </c>
      <c r="G2816" s="359">
        <v>0</v>
      </c>
      <c r="H2816" s="361">
        <v>0</v>
      </c>
      <c r="I2816" s="361">
        <v>0</v>
      </c>
    </row>
    <row r="2817" spans="1:9">
      <c r="A2817" s="359">
        <v>34017</v>
      </c>
      <c r="B2817" s="359" t="s">
        <v>551</v>
      </c>
      <c r="C2817" s="360">
        <v>340170027001</v>
      </c>
      <c r="D2817" s="359">
        <v>0</v>
      </c>
      <c r="E2817" s="359">
        <v>317</v>
      </c>
      <c r="F2817" s="359">
        <v>0</v>
      </c>
      <c r="G2817" s="359">
        <v>0</v>
      </c>
      <c r="H2817" s="361">
        <v>0</v>
      </c>
      <c r="I2817" s="361">
        <v>0</v>
      </c>
    </row>
    <row r="2818" spans="1:9">
      <c r="A2818" s="359">
        <v>34017</v>
      </c>
      <c r="B2818" s="359" t="s">
        <v>551</v>
      </c>
      <c r="C2818" s="360">
        <v>340170027002</v>
      </c>
      <c r="D2818" s="359">
        <v>0</v>
      </c>
      <c r="E2818" s="359">
        <v>224</v>
      </c>
      <c r="F2818" s="359">
        <v>0</v>
      </c>
      <c r="G2818" s="359">
        <v>0</v>
      </c>
      <c r="H2818" s="361">
        <v>0</v>
      </c>
      <c r="I2818" s="361">
        <v>0</v>
      </c>
    </row>
    <row r="2819" spans="1:9">
      <c r="A2819" s="359">
        <v>34017</v>
      </c>
      <c r="B2819" s="359" t="s">
        <v>551</v>
      </c>
      <c r="C2819" s="360">
        <v>340170027003</v>
      </c>
      <c r="D2819" s="359">
        <v>0</v>
      </c>
      <c r="E2819" s="359">
        <v>65</v>
      </c>
      <c r="F2819" s="359">
        <v>0</v>
      </c>
      <c r="G2819" s="359">
        <v>0</v>
      </c>
      <c r="H2819" s="361">
        <v>0</v>
      </c>
      <c r="I2819" s="361">
        <v>0</v>
      </c>
    </row>
    <row r="2820" spans="1:9">
      <c r="A2820" s="359">
        <v>34017</v>
      </c>
      <c r="B2820" s="359" t="s">
        <v>551</v>
      </c>
      <c r="C2820" s="360">
        <v>340170027004</v>
      </c>
      <c r="D2820" s="359">
        <v>0</v>
      </c>
      <c r="E2820" s="359">
        <v>194</v>
      </c>
      <c r="F2820" s="359">
        <v>0</v>
      </c>
      <c r="G2820" s="359">
        <v>0</v>
      </c>
      <c r="H2820" s="361">
        <v>0</v>
      </c>
      <c r="I2820" s="361">
        <v>0</v>
      </c>
    </row>
    <row r="2821" spans="1:9">
      <c r="A2821" s="359">
        <v>34017</v>
      </c>
      <c r="B2821" s="359" t="s">
        <v>551</v>
      </c>
      <c r="C2821" s="360">
        <v>340170028001</v>
      </c>
      <c r="D2821" s="359">
        <v>0</v>
      </c>
      <c r="E2821" s="359">
        <v>136</v>
      </c>
      <c r="F2821" s="359">
        <v>0</v>
      </c>
      <c r="G2821" s="359">
        <v>0</v>
      </c>
      <c r="H2821" s="361">
        <v>0</v>
      </c>
      <c r="I2821" s="361">
        <v>0</v>
      </c>
    </row>
    <row r="2822" spans="1:9">
      <c r="A2822" s="359">
        <v>34017</v>
      </c>
      <c r="B2822" s="359" t="s">
        <v>551</v>
      </c>
      <c r="C2822" s="360">
        <v>340170028002</v>
      </c>
      <c r="D2822" s="359">
        <v>0</v>
      </c>
      <c r="E2822" s="359">
        <v>151</v>
      </c>
      <c r="F2822" s="359">
        <v>0</v>
      </c>
      <c r="G2822" s="359">
        <v>0</v>
      </c>
      <c r="H2822" s="361">
        <v>0</v>
      </c>
      <c r="I2822" s="361">
        <v>0</v>
      </c>
    </row>
    <row r="2823" spans="1:9">
      <c r="A2823" s="359">
        <v>34017</v>
      </c>
      <c r="B2823" s="359" t="s">
        <v>551</v>
      </c>
      <c r="C2823" s="360">
        <v>340170028003</v>
      </c>
      <c r="D2823" s="359">
        <v>0</v>
      </c>
      <c r="E2823" s="359">
        <v>58</v>
      </c>
      <c r="F2823" s="359">
        <v>0</v>
      </c>
      <c r="G2823" s="359">
        <v>0</v>
      </c>
      <c r="H2823" s="361">
        <v>0</v>
      </c>
      <c r="I2823" s="361">
        <v>0</v>
      </c>
    </row>
    <row r="2824" spans="1:9">
      <c r="A2824" s="359">
        <v>34017</v>
      </c>
      <c r="B2824" s="359" t="s">
        <v>551</v>
      </c>
      <c r="C2824" s="360">
        <v>340170028004</v>
      </c>
      <c r="D2824" s="359">
        <v>0</v>
      </c>
      <c r="E2824" s="359">
        <v>90</v>
      </c>
      <c r="F2824" s="359">
        <v>0</v>
      </c>
      <c r="G2824" s="359">
        <v>0</v>
      </c>
      <c r="H2824" s="361">
        <v>0</v>
      </c>
      <c r="I2824" s="361">
        <v>0</v>
      </c>
    </row>
    <row r="2825" spans="1:9">
      <c r="A2825" s="359">
        <v>34017</v>
      </c>
      <c r="B2825" s="359" t="s">
        <v>551</v>
      </c>
      <c r="C2825" s="360">
        <v>340170028005</v>
      </c>
      <c r="D2825" s="359">
        <v>0</v>
      </c>
      <c r="E2825" s="359">
        <v>68</v>
      </c>
      <c r="F2825" s="359">
        <v>0</v>
      </c>
      <c r="G2825" s="359">
        <v>0</v>
      </c>
      <c r="H2825" s="361">
        <v>0</v>
      </c>
      <c r="I2825" s="361">
        <v>0</v>
      </c>
    </row>
    <row r="2826" spans="1:9">
      <c r="A2826" s="359">
        <v>34017</v>
      </c>
      <c r="B2826" s="359" t="s">
        <v>551</v>
      </c>
      <c r="C2826" s="360">
        <v>340170029001</v>
      </c>
      <c r="D2826" s="359">
        <v>0</v>
      </c>
      <c r="E2826" s="359">
        <v>203</v>
      </c>
      <c r="F2826" s="359">
        <v>0</v>
      </c>
      <c r="G2826" s="359">
        <v>0</v>
      </c>
      <c r="H2826" s="361">
        <v>0</v>
      </c>
      <c r="I2826" s="361">
        <v>0</v>
      </c>
    </row>
    <row r="2827" spans="1:9">
      <c r="A2827" s="359">
        <v>34017</v>
      </c>
      <c r="B2827" s="359" t="s">
        <v>551</v>
      </c>
      <c r="C2827" s="360">
        <v>340170029002</v>
      </c>
      <c r="D2827" s="359">
        <v>0</v>
      </c>
      <c r="E2827" s="359">
        <v>76</v>
      </c>
      <c r="F2827" s="359">
        <v>0</v>
      </c>
      <c r="G2827" s="359">
        <v>0</v>
      </c>
      <c r="H2827" s="361">
        <v>0</v>
      </c>
      <c r="I2827" s="361">
        <v>0</v>
      </c>
    </row>
    <row r="2828" spans="1:9">
      <c r="A2828" s="359">
        <v>34017</v>
      </c>
      <c r="B2828" s="359" t="s">
        <v>551</v>
      </c>
      <c r="C2828" s="360">
        <v>340170029003</v>
      </c>
      <c r="D2828" s="359">
        <v>0</v>
      </c>
      <c r="E2828" s="359">
        <v>131</v>
      </c>
      <c r="F2828" s="359">
        <v>0</v>
      </c>
      <c r="G2828" s="359">
        <v>0</v>
      </c>
      <c r="H2828" s="361">
        <v>0</v>
      </c>
      <c r="I2828" s="361">
        <v>0</v>
      </c>
    </row>
    <row r="2829" spans="1:9">
      <c r="A2829" s="359">
        <v>34017</v>
      </c>
      <c r="B2829" s="359" t="s">
        <v>551</v>
      </c>
      <c r="C2829" s="360">
        <v>340170030001</v>
      </c>
      <c r="D2829" s="359">
        <v>0</v>
      </c>
      <c r="E2829" s="359">
        <v>141</v>
      </c>
      <c r="F2829" s="359">
        <v>0</v>
      </c>
      <c r="G2829" s="359">
        <v>0</v>
      </c>
      <c r="H2829" s="361">
        <v>0</v>
      </c>
      <c r="I2829" s="361">
        <v>0</v>
      </c>
    </row>
    <row r="2830" spans="1:9">
      <c r="A2830" s="359">
        <v>34017</v>
      </c>
      <c r="B2830" s="359" t="s">
        <v>551</v>
      </c>
      <c r="C2830" s="360">
        <v>340170030002</v>
      </c>
      <c r="D2830" s="359">
        <v>0</v>
      </c>
      <c r="E2830" s="359">
        <v>104</v>
      </c>
      <c r="F2830" s="359">
        <v>0</v>
      </c>
      <c r="G2830" s="359">
        <v>0</v>
      </c>
      <c r="H2830" s="361">
        <v>0</v>
      </c>
      <c r="I2830" s="361">
        <v>0</v>
      </c>
    </row>
    <row r="2831" spans="1:9">
      <c r="A2831" s="359">
        <v>34017</v>
      </c>
      <c r="B2831" s="359" t="s">
        <v>551</v>
      </c>
      <c r="C2831" s="360">
        <v>340170030003</v>
      </c>
      <c r="D2831" s="359">
        <v>0</v>
      </c>
      <c r="E2831" s="359">
        <v>167</v>
      </c>
      <c r="F2831" s="359">
        <v>0</v>
      </c>
      <c r="G2831" s="359">
        <v>0</v>
      </c>
      <c r="H2831" s="361">
        <v>0</v>
      </c>
      <c r="I2831" s="361">
        <v>0</v>
      </c>
    </row>
    <row r="2832" spans="1:9">
      <c r="A2832" s="359">
        <v>34017</v>
      </c>
      <c r="B2832" s="359" t="s">
        <v>551</v>
      </c>
      <c r="C2832" s="360">
        <v>340170031011</v>
      </c>
      <c r="D2832" s="359">
        <v>0</v>
      </c>
      <c r="E2832" s="359">
        <v>5</v>
      </c>
      <c r="F2832" s="359">
        <v>0</v>
      </c>
      <c r="G2832" s="359">
        <v>0</v>
      </c>
      <c r="H2832" s="361">
        <v>0</v>
      </c>
      <c r="I2832" s="361">
        <v>0</v>
      </c>
    </row>
    <row r="2833" spans="1:9">
      <c r="A2833" s="359">
        <v>34017</v>
      </c>
      <c r="B2833" s="359" t="s">
        <v>551</v>
      </c>
      <c r="C2833" s="360">
        <v>340170031012</v>
      </c>
      <c r="D2833" s="359">
        <v>0</v>
      </c>
      <c r="E2833" s="359">
        <v>18</v>
      </c>
      <c r="F2833" s="359">
        <v>0</v>
      </c>
      <c r="G2833" s="359">
        <v>0</v>
      </c>
      <c r="H2833" s="361">
        <v>0</v>
      </c>
      <c r="I2833" s="361">
        <v>0</v>
      </c>
    </row>
    <row r="2834" spans="1:9">
      <c r="A2834" s="359">
        <v>34017</v>
      </c>
      <c r="B2834" s="359" t="s">
        <v>551</v>
      </c>
      <c r="C2834" s="360">
        <v>340170031021</v>
      </c>
      <c r="D2834" s="359">
        <v>0</v>
      </c>
      <c r="E2834" s="359">
        <v>223</v>
      </c>
      <c r="F2834" s="359">
        <v>0</v>
      </c>
      <c r="G2834" s="359">
        <v>0</v>
      </c>
      <c r="H2834" s="361">
        <v>0</v>
      </c>
      <c r="I2834" s="361">
        <v>0</v>
      </c>
    </row>
    <row r="2835" spans="1:9">
      <c r="A2835" s="359">
        <v>34017</v>
      </c>
      <c r="B2835" s="359" t="s">
        <v>551</v>
      </c>
      <c r="C2835" s="360">
        <v>340170031022</v>
      </c>
      <c r="D2835" s="359">
        <v>0</v>
      </c>
      <c r="E2835" s="359">
        <v>119</v>
      </c>
      <c r="F2835" s="359">
        <v>0</v>
      </c>
      <c r="G2835" s="359">
        <v>0</v>
      </c>
      <c r="H2835" s="361">
        <v>0</v>
      </c>
      <c r="I2835" s="361">
        <v>0</v>
      </c>
    </row>
    <row r="2836" spans="1:9">
      <c r="A2836" s="359">
        <v>34017</v>
      </c>
      <c r="B2836" s="359" t="s">
        <v>551</v>
      </c>
      <c r="C2836" s="360">
        <v>340170035001</v>
      </c>
      <c r="D2836" s="359">
        <v>0</v>
      </c>
      <c r="E2836" s="359">
        <v>239</v>
      </c>
      <c r="F2836" s="359">
        <v>0</v>
      </c>
      <c r="G2836" s="359">
        <v>0</v>
      </c>
      <c r="H2836" s="361">
        <v>0</v>
      </c>
      <c r="I2836" s="361">
        <v>0</v>
      </c>
    </row>
    <row r="2837" spans="1:9">
      <c r="A2837" s="359">
        <v>34017</v>
      </c>
      <c r="B2837" s="359" t="s">
        <v>551</v>
      </c>
      <c r="C2837" s="360">
        <v>340170035002</v>
      </c>
      <c r="D2837" s="359">
        <v>0</v>
      </c>
      <c r="E2837" s="359">
        <v>75</v>
      </c>
      <c r="F2837" s="359">
        <v>0</v>
      </c>
      <c r="G2837" s="359">
        <v>0</v>
      </c>
      <c r="H2837" s="361">
        <v>0</v>
      </c>
      <c r="I2837" s="361">
        <v>0</v>
      </c>
    </row>
    <row r="2838" spans="1:9">
      <c r="A2838" s="359">
        <v>34017</v>
      </c>
      <c r="B2838" s="359" t="s">
        <v>551</v>
      </c>
      <c r="C2838" s="360">
        <v>340170040001</v>
      </c>
      <c r="D2838" s="359">
        <v>0</v>
      </c>
      <c r="E2838" s="359">
        <v>172</v>
      </c>
      <c r="F2838" s="359">
        <v>0</v>
      </c>
      <c r="G2838" s="359">
        <v>0</v>
      </c>
      <c r="H2838" s="361">
        <v>0</v>
      </c>
      <c r="I2838" s="361">
        <v>0</v>
      </c>
    </row>
    <row r="2839" spans="1:9">
      <c r="A2839" s="359">
        <v>34017</v>
      </c>
      <c r="B2839" s="359" t="s">
        <v>551</v>
      </c>
      <c r="C2839" s="360">
        <v>340170040002</v>
      </c>
      <c r="D2839" s="359">
        <v>0</v>
      </c>
      <c r="E2839" s="359">
        <v>170</v>
      </c>
      <c r="F2839" s="359">
        <v>0</v>
      </c>
      <c r="G2839" s="359">
        <v>0</v>
      </c>
      <c r="H2839" s="361">
        <v>0</v>
      </c>
      <c r="I2839" s="361">
        <v>0</v>
      </c>
    </row>
    <row r="2840" spans="1:9">
      <c r="A2840" s="359">
        <v>34017</v>
      </c>
      <c r="B2840" s="359" t="s">
        <v>551</v>
      </c>
      <c r="C2840" s="360">
        <v>340170040003</v>
      </c>
      <c r="D2840" s="359">
        <v>0</v>
      </c>
      <c r="E2840" s="359">
        <v>210</v>
      </c>
      <c r="F2840" s="359">
        <v>0</v>
      </c>
      <c r="G2840" s="359">
        <v>0</v>
      </c>
      <c r="H2840" s="361">
        <v>0</v>
      </c>
      <c r="I2840" s="361">
        <v>0</v>
      </c>
    </row>
    <row r="2841" spans="1:9">
      <c r="A2841" s="359">
        <v>34017</v>
      </c>
      <c r="B2841" s="359" t="s">
        <v>551</v>
      </c>
      <c r="C2841" s="360">
        <v>340170040004</v>
      </c>
      <c r="D2841" s="359">
        <v>0</v>
      </c>
      <c r="E2841" s="359">
        <v>191</v>
      </c>
      <c r="F2841" s="359">
        <v>0</v>
      </c>
      <c r="G2841" s="359">
        <v>0</v>
      </c>
      <c r="H2841" s="361">
        <v>0</v>
      </c>
      <c r="I2841" s="361">
        <v>0</v>
      </c>
    </row>
    <row r="2842" spans="1:9">
      <c r="A2842" s="359">
        <v>34017</v>
      </c>
      <c r="B2842" s="359" t="s">
        <v>551</v>
      </c>
      <c r="C2842" s="360">
        <v>340170040005</v>
      </c>
      <c r="D2842" s="359">
        <v>1</v>
      </c>
      <c r="E2842" s="359">
        <v>265</v>
      </c>
      <c r="F2842" s="359">
        <v>0</v>
      </c>
      <c r="G2842" s="359">
        <v>0</v>
      </c>
      <c r="H2842" s="361">
        <v>1000</v>
      </c>
      <c r="I2842" s="361">
        <v>1000</v>
      </c>
    </row>
    <row r="2843" spans="1:9">
      <c r="A2843" s="359">
        <v>34017</v>
      </c>
      <c r="B2843" s="359" t="s">
        <v>551</v>
      </c>
      <c r="C2843" s="360">
        <v>340170041021</v>
      </c>
      <c r="D2843" s="359">
        <v>0</v>
      </c>
      <c r="E2843" s="359">
        <v>282</v>
      </c>
      <c r="F2843" s="359">
        <v>0</v>
      </c>
      <c r="G2843" s="359">
        <v>0</v>
      </c>
      <c r="H2843" s="361">
        <v>0</v>
      </c>
      <c r="I2843" s="361">
        <v>0</v>
      </c>
    </row>
    <row r="2844" spans="1:9">
      <c r="A2844" s="359">
        <v>34017</v>
      </c>
      <c r="B2844" s="359" t="s">
        <v>551</v>
      </c>
      <c r="C2844" s="360">
        <v>340170041022</v>
      </c>
      <c r="D2844" s="359">
        <v>0</v>
      </c>
      <c r="E2844" s="359">
        <v>226</v>
      </c>
      <c r="F2844" s="359">
        <v>0</v>
      </c>
      <c r="G2844" s="359">
        <v>0</v>
      </c>
      <c r="H2844" s="361">
        <v>0</v>
      </c>
      <c r="I2844" s="361">
        <v>0</v>
      </c>
    </row>
    <row r="2845" spans="1:9">
      <c r="A2845" s="359">
        <v>34017</v>
      </c>
      <c r="B2845" s="359" t="s">
        <v>551</v>
      </c>
      <c r="C2845" s="360">
        <v>340170041031</v>
      </c>
      <c r="D2845" s="359">
        <v>0</v>
      </c>
      <c r="E2845" s="359">
        <v>182</v>
      </c>
      <c r="F2845" s="359">
        <v>0</v>
      </c>
      <c r="G2845" s="359">
        <v>0</v>
      </c>
      <c r="H2845" s="361">
        <v>0</v>
      </c>
      <c r="I2845" s="361">
        <v>0</v>
      </c>
    </row>
    <row r="2846" spans="1:9">
      <c r="A2846" s="359">
        <v>34017</v>
      </c>
      <c r="B2846" s="359" t="s">
        <v>551</v>
      </c>
      <c r="C2846" s="360">
        <v>340170041032</v>
      </c>
      <c r="D2846" s="359">
        <v>0</v>
      </c>
      <c r="E2846" s="359">
        <v>100</v>
      </c>
      <c r="F2846" s="359">
        <v>0</v>
      </c>
      <c r="G2846" s="359">
        <v>0</v>
      </c>
      <c r="H2846" s="361">
        <v>0</v>
      </c>
      <c r="I2846" s="361">
        <v>0</v>
      </c>
    </row>
    <row r="2847" spans="1:9">
      <c r="A2847" s="359">
        <v>34017</v>
      </c>
      <c r="B2847" s="359" t="s">
        <v>551</v>
      </c>
      <c r="C2847" s="360">
        <v>340170041041</v>
      </c>
      <c r="D2847" s="359">
        <v>0</v>
      </c>
      <c r="E2847" s="359">
        <v>195</v>
      </c>
      <c r="F2847" s="359">
        <v>0</v>
      </c>
      <c r="G2847" s="359">
        <v>0</v>
      </c>
      <c r="H2847" s="361">
        <v>0</v>
      </c>
      <c r="I2847" s="361">
        <v>0</v>
      </c>
    </row>
    <row r="2848" spans="1:9">
      <c r="A2848" s="359">
        <v>34017</v>
      </c>
      <c r="B2848" s="359" t="s">
        <v>551</v>
      </c>
      <c r="C2848" s="360">
        <v>340170041042</v>
      </c>
      <c r="D2848" s="359">
        <v>0</v>
      </c>
      <c r="E2848" s="359">
        <v>88</v>
      </c>
      <c r="F2848" s="359">
        <v>0</v>
      </c>
      <c r="G2848" s="359">
        <v>0</v>
      </c>
      <c r="H2848" s="361">
        <v>0</v>
      </c>
      <c r="I2848" s="361">
        <v>0</v>
      </c>
    </row>
    <row r="2849" spans="1:9">
      <c r="A2849" s="359">
        <v>34017</v>
      </c>
      <c r="B2849" s="359" t="s">
        <v>551</v>
      </c>
      <c r="C2849" s="360">
        <v>340170041043</v>
      </c>
      <c r="D2849" s="359">
        <v>0</v>
      </c>
      <c r="E2849" s="359">
        <v>102</v>
      </c>
      <c r="F2849" s="359">
        <v>0</v>
      </c>
      <c r="G2849" s="359">
        <v>0</v>
      </c>
      <c r="H2849" s="361">
        <v>0</v>
      </c>
      <c r="I2849" s="361">
        <v>0</v>
      </c>
    </row>
    <row r="2850" spans="1:9">
      <c r="A2850" s="359">
        <v>34017</v>
      </c>
      <c r="B2850" s="359" t="s">
        <v>551</v>
      </c>
      <c r="C2850" s="360">
        <v>340170042001</v>
      </c>
      <c r="D2850" s="359">
        <v>0</v>
      </c>
      <c r="E2850" s="359">
        <v>151</v>
      </c>
      <c r="F2850" s="359">
        <v>0</v>
      </c>
      <c r="G2850" s="359">
        <v>0</v>
      </c>
      <c r="H2850" s="361">
        <v>0</v>
      </c>
      <c r="I2850" s="361">
        <v>0</v>
      </c>
    </row>
    <row r="2851" spans="1:9">
      <c r="A2851" s="359">
        <v>34017</v>
      </c>
      <c r="B2851" s="359" t="s">
        <v>551</v>
      </c>
      <c r="C2851" s="360">
        <v>340170042002</v>
      </c>
      <c r="D2851" s="359">
        <v>0</v>
      </c>
      <c r="E2851" s="359">
        <v>154</v>
      </c>
      <c r="F2851" s="359">
        <v>0</v>
      </c>
      <c r="G2851" s="359">
        <v>0</v>
      </c>
      <c r="H2851" s="361">
        <v>0</v>
      </c>
      <c r="I2851" s="361">
        <v>0</v>
      </c>
    </row>
    <row r="2852" spans="1:9">
      <c r="A2852" s="359">
        <v>34017</v>
      </c>
      <c r="B2852" s="359" t="s">
        <v>551</v>
      </c>
      <c r="C2852" s="360">
        <v>340170042003</v>
      </c>
      <c r="D2852" s="359">
        <v>0</v>
      </c>
      <c r="E2852" s="359">
        <v>148</v>
      </c>
      <c r="F2852" s="359">
        <v>0</v>
      </c>
      <c r="G2852" s="359">
        <v>0</v>
      </c>
      <c r="H2852" s="361">
        <v>0</v>
      </c>
      <c r="I2852" s="361">
        <v>0</v>
      </c>
    </row>
    <row r="2853" spans="1:9">
      <c r="A2853" s="359">
        <v>34017</v>
      </c>
      <c r="B2853" s="359" t="s">
        <v>551</v>
      </c>
      <c r="C2853" s="360">
        <v>340170042004</v>
      </c>
      <c r="D2853" s="359">
        <v>0</v>
      </c>
      <c r="E2853" s="359">
        <v>237</v>
      </c>
      <c r="F2853" s="359">
        <v>0</v>
      </c>
      <c r="G2853" s="359">
        <v>0</v>
      </c>
      <c r="H2853" s="361">
        <v>0</v>
      </c>
      <c r="I2853" s="361">
        <v>0</v>
      </c>
    </row>
    <row r="2854" spans="1:9">
      <c r="A2854" s="359">
        <v>34017</v>
      </c>
      <c r="B2854" s="359" t="s">
        <v>551</v>
      </c>
      <c r="C2854" s="360">
        <v>340170043001</v>
      </c>
      <c r="D2854" s="359">
        <v>0</v>
      </c>
      <c r="E2854" s="359">
        <v>276</v>
      </c>
      <c r="F2854" s="359">
        <v>0</v>
      </c>
      <c r="G2854" s="359">
        <v>0</v>
      </c>
      <c r="H2854" s="361">
        <v>0</v>
      </c>
      <c r="I2854" s="361">
        <v>0</v>
      </c>
    </row>
    <row r="2855" spans="1:9">
      <c r="A2855" s="359">
        <v>34017</v>
      </c>
      <c r="B2855" s="359" t="s">
        <v>551</v>
      </c>
      <c r="C2855" s="360">
        <v>340170043002</v>
      </c>
      <c r="D2855" s="359">
        <v>0</v>
      </c>
      <c r="E2855" s="359">
        <v>205</v>
      </c>
      <c r="F2855" s="359">
        <v>0</v>
      </c>
      <c r="G2855" s="359">
        <v>0</v>
      </c>
      <c r="H2855" s="361">
        <v>0</v>
      </c>
      <c r="I2855" s="361">
        <v>0</v>
      </c>
    </row>
    <row r="2856" spans="1:9">
      <c r="A2856" s="359">
        <v>34017</v>
      </c>
      <c r="B2856" s="359" t="s">
        <v>551</v>
      </c>
      <c r="C2856" s="360">
        <v>340170044001</v>
      </c>
      <c r="D2856" s="359">
        <v>0</v>
      </c>
      <c r="E2856" s="359">
        <v>51</v>
      </c>
      <c r="F2856" s="359">
        <v>0</v>
      </c>
      <c r="G2856" s="359">
        <v>0</v>
      </c>
      <c r="H2856" s="361">
        <v>0</v>
      </c>
      <c r="I2856" s="361">
        <v>0</v>
      </c>
    </row>
    <row r="2857" spans="1:9">
      <c r="A2857" s="359">
        <v>34017</v>
      </c>
      <c r="B2857" s="359" t="s">
        <v>551</v>
      </c>
      <c r="C2857" s="360">
        <v>340170044002</v>
      </c>
      <c r="D2857" s="359">
        <v>0</v>
      </c>
      <c r="E2857" s="359">
        <v>297</v>
      </c>
      <c r="F2857" s="359">
        <v>0</v>
      </c>
      <c r="G2857" s="359">
        <v>0</v>
      </c>
      <c r="H2857" s="361">
        <v>0</v>
      </c>
      <c r="I2857" s="361">
        <v>0</v>
      </c>
    </row>
    <row r="2858" spans="1:9">
      <c r="A2858" s="359">
        <v>34017</v>
      </c>
      <c r="B2858" s="359" t="s">
        <v>551</v>
      </c>
      <c r="C2858" s="360">
        <v>340170045001</v>
      </c>
      <c r="D2858" s="359">
        <v>0</v>
      </c>
      <c r="E2858" s="359">
        <v>114</v>
      </c>
      <c r="F2858" s="359">
        <v>0</v>
      </c>
      <c r="G2858" s="359">
        <v>0</v>
      </c>
      <c r="H2858" s="361">
        <v>0</v>
      </c>
      <c r="I2858" s="361">
        <v>0</v>
      </c>
    </row>
    <row r="2859" spans="1:9">
      <c r="A2859" s="359">
        <v>34017</v>
      </c>
      <c r="B2859" s="359" t="s">
        <v>551</v>
      </c>
      <c r="C2859" s="360">
        <v>340170045002</v>
      </c>
      <c r="D2859" s="359">
        <v>0</v>
      </c>
      <c r="E2859" s="359">
        <v>240</v>
      </c>
      <c r="F2859" s="359">
        <v>0</v>
      </c>
      <c r="G2859" s="359">
        <v>0</v>
      </c>
      <c r="H2859" s="361">
        <v>0</v>
      </c>
      <c r="I2859" s="361">
        <v>0</v>
      </c>
    </row>
    <row r="2860" spans="1:9">
      <c r="A2860" s="359">
        <v>34017</v>
      </c>
      <c r="B2860" s="359" t="s">
        <v>551</v>
      </c>
      <c r="C2860" s="360">
        <v>340170045003</v>
      </c>
      <c r="D2860" s="359">
        <v>0</v>
      </c>
      <c r="E2860" s="359">
        <v>380</v>
      </c>
      <c r="F2860" s="359">
        <v>0</v>
      </c>
      <c r="G2860" s="359">
        <v>0</v>
      </c>
      <c r="H2860" s="361">
        <v>0</v>
      </c>
      <c r="I2860" s="361">
        <v>0</v>
      </c>
    </row>
    <row r="2861" spans="1:9">
      <c r="A2861" s="359">
        <v>34017</v>
      </c>
      <c r="B2861" s="359" t="s">
        <v>551</v>
      </c>
      <c r="C2861" s="360">
        <v>340170046001</v>
      </c>
      <c r="D2861" s="359">
        <v>0</v>
      </c>
      <c r="E2861" s="359">
        <v>130</v>
      </c>
      <c r="F2861" s="359">
        <v>0</v>
      </c>
      <c r="G2861" s="359">
        <v>0</v>
      </c>
      <c r="H2861" s="361">
        <v>0</v>
      </c>
      <c r="I2861" s="361">
        <v>0</v>
      </c>
    </row>
    <row r="2862" spans="1:9">
      <c r="A2862" s="359">
        <v>34017</v>
      </c>
      <c r="B2862" s="359" t="s">
        <v>551</v>
      </c>
      <c r="C2862" s="360">
        <v>340170046002</v>
      </c>
      <c r="D2862" s="359">
        <v>1</v>
      </c>
      <c r="E2862" s="359">
        <v>320</v>
      </c>
      <c r="F2862" s="359">
        <v>0</v>
      </c>
      <c r="G2862" s="359">
        <v>0</v>
      </c>
      <c r="H2862" s="361">
        <v>8263.2099999999991</v>
      </c>
      <c r="I2862" s="361">
        <v>8263.2099999999991</v>
      </c>
    </row>
    <row r="2863" spans="1:9">
      <c r="A2863" s="359">
        <v>34017</v>
      </c>
      <c r="B2863" s="359" t="s">
        <v>551</v>
      </c>
      <c r="C2863" s="360">
        <v>340170047001</v>
      </c>
      <c r="D2863" s="359">
        <v>0</v>
      </c>
      <c r="E2863" s="359">
        <v>227</v>
      </c>
      <c r="F2863" s="359">
        <v>0</v>
      </c>
      <c r="G2863" s="359">
        <v>0</v>
      </c>
      <c r="H2863" s="361">
        <v>0</v>
      </c>
      <c r="I2863" s="361">
        <v>0</v>
      </c>
    </row>
    <row r="2864" spans="1:9">
      <c r="A2864" s="359">
        <v>34017</v>
      </c>
      <c r="B2864" s="359" t="s">
        <v>551</v>
      </c>
      <c r="C2864" s="360">
        <v>340170047002</v>
      </c>
      <c r="D2864" s="359">
        <v>1</v>
      </c>
      <c r="E2864" s="359">
        <v>247</v>
      </c>
      <c r="F2864" s="359">
        <v>0</v>
      </c>
      <c r="G2864" s="359">
        <v>0</v>
      </c>
      <c r="H2864" s="361">
        <v>6284.09</v>
      </c>
      <c r="I2864" s="361">
        <v>6284.09</v>
      </c>
    </row>
    <row r="2865" spans="1:9">
      <c r="A2865" s="359">
        <v>34017</v>
      </c>
      <c r="B2865" s="359" t="s">
        <v>551</v>
      </c>
      <c r="C2865" s="360">
        <v>340170048001</v>
      </c>
      <c r="D2865" s="359">
        <v>0</v>
      </c>
      <c r="E2865" s="359">
        <v>18</v>
      </c>
      <c r="F2865" s="359">
        <v>0</v>
      </c>
      <c r="G2865" s="359">
        <v>0</v>
      </c>
      <c r="H2865" s="361">
        <v>0</v>
      </c>
      <c r="I2865" s="361">
        <v>0</v>
      </c>
    </row>
    <row r="2866" spans="1:9">
      <c r="A2866" s="359">
        <v>34017</v>
      </c>
      <c r="B2866" s="359" t="s">
        <v>551</v>
      </c>
      <c r="C2866" s="360">
        <v>340170048002</v>
      </c>
      <c r="D2866" s="359">
        <v>0</v>
      </c>
      <c r="E2866" s="359">
        <v>265</v>
      </c>
      <c r="F2866" s="359">
        <v>0</v>
      </c>
      <c r="G2866" s="359">
        <v>0</v>
      </c>
      <c r="H2866" s="361">
        <v>0</v>
      </c>
      <c r="I2866" s="361">
        <v>0</v>
      </c>
    </row>
    <row r="2867" spans="1:9">
      <c r="A2867" s="359">
        <v>34017</v>
      </c>
      <c r="B2867" s="359" t="s">
        <v>551</v>
      </c>
      <c r="C2867" s="360">
        <v>340170048003</v>
      </c>
      <c r="D2867" s="359">
        <v>0</v>
      </c>
      <c r="E2867" s="359">
        <v>295</v>
      </c>
      <c r="F2867" s="359">
        <v>0</v>
      </c>
      <c r="G2867" s="359">
        <v>0</v>
      </c>
      <c r="H2867" s="361">
        <v>0</v>
      </c>
      <c r="I2867" s="361">
        <v>0</v>
      </c>
    </row>
    <row r="2868" spans="1:9">
      <c r="A2868" s="359">
        <v>34017</v>
      </c>
      <c r="B2868" s="359" t="s">
        <v>551</v>
      </c>
      <c r="C2868" s="360">
        <v>340170048004</v>
      </c>
      <c r="D2868" s="359">
        <v>0</v>
      </c>
      <c r="E2868" s="359">
        <v>225</v>
      </c>
      <c r="F2868" s="359">
        <v>0</v>
      </c>
      <c r="G2868" s="359">
        <v>0</v>
      </c>
      <c r="H2868" s="361">
        <v>0</v>
      </c>
      <c r="I2868" s="361">
        <v>0</v>
      </c>
    </row>
    <row r="2869" spans="1:9">
      <c r="A2869" s="359">
        <v>34017</v>
      </c>
      <c r="B2869" s="359" t="s">
        <v>551</v>
      </c>
      <c r="C2869" s="360">
        <v>340170049001</v>
      </c>
      <c r="D2869" s="359">
        <v>0</v>
      </c>
      <c r="E2869" s="359">
        <v>215</v>
      </c>
      <c r="F2869" s="359">
        <v>0</v>
      </c>
      <c r="G2869" s="359">
        <v>0</v>
      </c>
      <c r="H2869" s="361">
        <v>0</v>
      </c>
      <c r="I2869" s="361">
        <v>0</v>
      </c>
    </row>
    <row r="2870" spans="1:9">
      <c r="A2870" s="359">
        <v>34017</v>
      </c>
      <c r="B2870" s="359" t="s">
        <v>551</v>
      </c>
      <c r="C2870" s="360">
        <v>340170049002</v>
      </c>
      <c r="D2870" s="359">
        <v>0</v>
      </c>
      <c r="E2870" s="359">
        <v>170</v>
      </c>
      <c r="F2870" s="359">
        <v>0</v>
      </c>
      <c r="G2870" s="359">
        <v>0</v>
      </c>
      <c r="H2870" s="361">
        <v>0</v>
      </c>
      <c r="I2870" s="361">
        <v>0</v>
      </c>
    </row>
    <row r="2871" spans="1:9">
      <c r="A2871" s="359">
        <v>34017</v>
      </c>
      <c r="B2871" s="359" t="s">
        <v>551</v>
      </c>
      <c r="C2871" s="360">
        <v>340170049003</v>
      </c>
      <c r="D2871" s="359">
        <v>0</v>
      </c>
      <c r="E2871" s="359">
        <v>168</v>
      </c>
      <c r="F2871" s="359">
        <v>0</v>
      </c>
      <c r="G2871" s="359">
        <v>0</v>
      </c>
      <c r="H2871" s="361">
        <v>0</v>
      </c>
      <c r="I2871" s="361">
        <v>0</v>
      </c>
    </row>
    <row r="2872" spans="1:9">
      <c r="A2872" s="359">
        <v>34017</v>
      </c>
      <c r="B2872" s="359" t="s">
        <v>551</v>
      </c>
      <c r="C2872" s="360">
        <v>340170049004</v>
      </c>
      <c r="D2872" s="359">
        <v>0</v>
      </c>
      <c r="E2872" s="359">
        <v>150</v>
      </c>
      <c r="F2872" s="359">
        <v>0</v>
      </c>
      <c r="G2872" s="359">
        <v>0</v>
      </c>
      <c r="H2872" s="361">
        <v>0</v>
      </c>
      <c r="I2872" s="361">
        <v>0</v>
      </c>
    </row>
    <row r="2873" spans="1:9">
      <c r="A2873" s="359">
        <v>34017</v>
      </c>
      <c r="B2873" s="359" t="s">
        <v>551</v>
      </c>
      <c r="C2873" s="360">
        <v>340170052001</v>
      </c>
      <c r="D2873" s="359">
        <v>0</v>
      </c>
      <c r="E2873" s="359">
        <v>206</v>
      </c>
      <c r="F2873" s="359">
        <v>0</v>
      </c>
      <c r="G2873" s="359">
        <v>0</v>
      </c>
      <c r="H2873" s="361">
        <v>0</v>
      </c>
      <c r="I2873" s="361">
        <v>0</v>
      </c>
    </row>
    <row r="2874" spans="1:9">
      <c r="A2874" s="359">
        <v>34017</v>
      </c>
      <c r="B2874" s="359" t="s">
        <v>551</v>
      </c>
      <c r="C2874" s="360">
        <v>340170052002</v>
      </c>
      <c r="D2874" s="359">
        <v>0</v>
      </c>
      <c r="E2874" s="359">
        <v>139</v>
      </c>
      <c r="F2874" s="359">
        <v>0</v>
      </c>
      <c r="G2874" s="359">
        <v>0</v>
      </c>
      <c r="H2874" s="361">
        <v>0</v>
      </c>
      <c r="I2874" s="361">
        <v>0</v>
      </c>
    </row>
    <row r="2875" spans="1:9">
      <c r="A2875" s="359">
        <v>34017</v>
      </c>
      <c r="B2875" s="359" t="s">
        <v>551</v>
      </c>
      <c r="C2875" s="360">
        <v>340170052003</v>
      </c>
      <c r="D2875" s="359">
        <v>0</v>
      </c>
      <c r="E2875" s="359">
        <v>342</v>
      </c>
      <c r="F2875" s="359">
        <v>0</v>
      </c>
      <c r="G2875" s="359">
        <v>0</v>
      </c>
      <c r="H2875" s="361">
        <v>0</v>
      </c>
      <c r="I2875" s="361">
        <v>0</v>
      </c>
    </row>
    <row r="2876" spans="1:9">
      <c r="A2876" s="359">
        <v>34017</v>
      </c>
      <c r="B2876" s="359" t="s">
        <v>551</v>
      </c>
      <c r="C2876" s="360">
        <v>340170053001</v>
      </c>
      <c r="D2876" s="359">
        <v>0</v>
      </c>
      <c r="E2876" s="359">
        <v>244</v>
      </c>
      <c r="F2876" s="359">
        <v>0</v>
      </c>
      <c r="G2876" s="359">
        <v>0</v>
      </c>
      <c r="H2876" s="361">
        <v>0</v>
      </c>
      <c r="I2876" s="361">
        <v>0</v>
      </c>
    </row>
    <row r="2877" spans="1:9">
      <c r="A2877" s="359">
        <v>34017</v>
      </c>
      <c r="B2877" s="359" t="s">
        <v>551</v>
      </c>
      <c r="C2877" s="360">
        <v>340170053002</v>
      </c>
      <c r="D2877" s="359">
        <v>1</v>
      </c>
      <c r="E2877" s="359">
        <v>314</v>
      </c>
      <c r="F2877" s="359">
        <v>0</v>
      </c>
      <c r="G2877" s="359">
        <v>0</v>
      </c>
      <c r="H2877" s="361">
        <v>2687.73</v>
      </c>
      <c r="I2877" s="361">
        <v>2687.73</v>
      </c>
    </row>
    <row r="2878" spans="1:9">
      <c r="A2878" s="359">
        <v>34017</v>
      </c>
      <c r="B2878" s="359" t="s">
        <v>551</v>
      </c>
      <c r="C2878" s="360">
        <v>340170054001</v>
      </c>
      <c r="D2878" s="359">
        <v>0</v>
      </c>
      <c r="E2878" s="359">
        <v>400</v>
      </c>
      <c r="F2878" s="359">
        <v>0</v>
      </c>
      <c r="G2878" s="359">
        <v>0</v>
      </c>
      <c r="H2878" s="361">
        <v>0</v>
      </c>
      <c r="I2878" s="361">
        <v>0</v>
      </c>
    </row>
    <row r="2879" spans="1:9">
      <c r="A2879" s="359">
        <v>34017</v>
      </c>
      <c r="B2879" s="359" t="s">
        <v>551</v>
      </c>
      <c r="C2879" s="360">
        <v>340170054002</v>
      </c>
      <c r="D2879" s="359">
        <v>0</v>
      </c>
      <c r="E2879" s="359">
        <v>135</v>
      </c>
      <c r="F2879" s="359">
        <v>0</v>
      </c>
      <c r="G2879" s="359">
        <v>0</v>
      </c>
      <c r="H2879" s="361">
        <v>0</v>
      </c>
      <c r="I2879" s="361">
        <v>0</v>
      </c>
    </row>
    <row r="2880" spans="1:9">
      <c r="A2880" s="359">
        <v>34017</v>
      </c>
      <c r="B2880" s="359" t="s">
        <v>551</v>
      </c>
      <c r="C2880" s="360">
        <v>340170054003</v>
      </c>
      <c r="D2880" s="359">
        <v>0</v>
      </c>
      <c r="E2880" s="359">
        <v>169</v>
      </c>
      <c r="F2880" s="359">
        <v>0</v>
      </c>
      <c r="G2880" s="359">
        <v>0</v>
      </c>
      <c r="H2880" s="361">
        <v>0</v>
      </c>
      <c r="I2880" s="361">
        <v>0</v>
      </c>
    </row>
    <row r="2881" spans="1:9">
      <c r="A2881" s="359">
        <v>34017</v>
      </c>
      <c r="B2881" s="359" t="s">
        <v>551</v>
      </c>
      <c r="C2881" s="360">
        <v>340170055001</v>
      </c>
      <c r="D2881" s="359">
        <v>0</v>
      </c>
      <c r="E2881" s="359">
        <v>475</v>
      </c>
      <c r="F2881" s="359">
        <v>0</v>
      </c>
      <c r="G2881" s="359">
        <v>0</v>
      </c>
      <c r="H2881" s="361">
        <v>0</v>
      </c>
      <c r="I2881" s="361">
        <v>0</v>
      </c>
    </row>
    <row r="2882" spans="1:9">
      <c r="A2882" s="359">
        <v>34017</v>
      </c>
      <c r="B2882" s="359" t="s">
        <v>551</v>
      </c>
      <c r="C2882" s="360">
        <v>340170056001</v>
      </c>
      <c r="D2882" s="359">
        <v>0</v>
      </c>
      <c r="E2882" s="359">
        <v>173</v>
      </c>
      <c r="F2882" s="359">
        <v>0</v>
      </c>
      <c r="G2882" s="359">
        <v>0</v>
      </c>
      <c r="H2882" s="361">
        <v>0</v>
      </c>
      <c r="I2882" s="361">
        <v>0</v>
      </c>
    </row>
    <row r="2883" spans="1:9">
      <c r="A2883" s="359">
        <v>34017</v>
      </c>
      <c r="B2883" s="359" t="s">
        <v>551</v>
      </c>
      <c r="C2883" s="360">
        <v>340170056002</v>
      </c>
      <c r="D2883" s="359">
        <v>0</v>
      </c>
      <c r="E2883" s="359">
        <v>205</v>
      </c>
      <c r="F2883" s="359">
        <v>0</v>
      </c>
      <c r="G2883" s="359">
        <v>0</v>
      </c>
      <c r="H2883" s="361">
        <v>0</v>
      </c>
      <c r="I2883" s="361">
        <v>0</v>
      </c>
    </row>
    <row r="2884" spans="1:9">
      <c r="A2884" s="359">
        <v>34017</v>
      </c>
      <c r="B2884" s="359" t="s">
        <v>551</v>
      </c>
      <c r="C2884" s="360">
        <v>340170056003</v>
      </c>
      <c r="D2884" s="359">
        <v>0</v>
      </c>
      <c r="E2884" s="359">
        <v>235</v>
      </c>
      <c r="F2884" s="359">
        <v>0</v>
      </c>
      <c r="G2884" s="359">
        <v>0</v>
      </c>
      <c r="H2884" s="361">
        <v>0</v>
      </c>
      <c r="I2884" s="361">
        <v>0</v>
      </c>
    </row>
    <row r="2885" spans="1:9">
      <c r="A2885" s="359">
        <v>34017</v>
      </c>
      <c r="B2885" s="359" t="s">
        <v>551</v>
      </c>
      <c r="C2885" s="360">
        <v>340170058011</v>
      </c>
      <c r="D2885" s="359">
        <v>0</v>
      </c>
      <c r="E2885" s="359">
        <v>338</v>
      </c>
      <c r="F2885" s="359">
        <v>0</v>
      </c>
      <c r="G2885" s="359">
        <v>0</v>
      </c>
      <c r="H2885" s="361">
        <v>0</v>
      </c>
      <c r="I2885" s="361">
        <v>0</v>
      </c>
    </row>
    <row r="2886" spans="1:9">
      <c r="A2886" s="359">
        <v>34017</v>
      </c>
      <c r="B2886" s="359" t="s">
        <v>551</v>
      </c>
      <c r="C2886" s="360">
        <v>340170058012</v>
      </c>
      <c r="D2886" s="359">
        <v>0</v>
      </c>
      <c r="E2886" s="359">
        <v>196</v>
      </c>
      <c r="F2886" s="359">
        <v>0</v>
      </c>
      <c r="G2886" s="359">
        <v>0</v>
      </c>
      <c r="H2886" s="361">
        <v>0</v>
      </c>
      <c r="I2886" s="361">
        <v>0</v>
      </c>
    </row>
    <row r="2887" spans="1:9">
      <c r="A2887" s="359">
        <v>34017</v>
      </c>
      <c r="B2887" s="359" t="s">
        <v>551</v>
      </c>
      <c r="C2887" s="360">
        <v>340170058013</v>
      </c>
      <c r="D2887" s="359">
        <v>0</v>
      </c>
      <c r="E2887" s="359">
        <v>214</v>
      </c>
      <c r="F2887" s="359">
        <v>0</v>
      </c>
      <c r="G2887" s="359">
        <v>0</v>
      </c>
      <c r="H2887" s="361">
        <v>0</v>
      </c>
      <c r="I2887" s="361">
        <v>0</v>
      </c>
    </row>
    <row r="2888" spans="1:9">
      <c r="A2888" s="359">
        <v>34017</v>
      </c>
      <c r="B2888" s="359" t="s">
        <v>551</v>
      </c>
      <c r="C2888" s="360">
        <v>340170058014</v>
      </c>
      <c r="D2888" s="359">
        <v>0</v>
      </c>
      <c r="E2888" s="359">
        <v>142</v>
      </c>
      <c r="F2888" s="359">
        <v>0</v>
      </c>
      <c r="G2888" s="359">
        <v>0</v>
      </c>
      <c r="H2888" s="361">
        <v>0</v>
      </c>
      <c r="I2888" s="361">
        <v>0</v>
      </c>
    </row>
    <row r="2889" spans="1:9">
      <c r="A2889" s="359">
        <v>34017</v>
      </c>
      <c r="B2889" s="359" t="s">
        <v>551</v>
      </c>
      <c r="C2889" s="360">
        <v>340170058021</v>
      </c>
      <c r="D2889" s="359">
        <v>12</v>
      </c>
      <c r="E2889" s="359">
        <v>266</v>
      </c>
      <c r="F2889" s="359">
        <v>5</v>
      </c>
      <c r="G2889" s="359">
        <v>7</v>
      </c>
      <c r="H2889" s="361">
        <v>2504.34</v>
      </c>
      <c r="I2889" s="361">
        <v>30052.080000000002</v>
      </c>
    </row>
    <row r="2890" spans="1:9">
      <c r="A2890" s="359">
        <v>34017</v>
      </c>
      <c r="B2890" s="359" t="s">
        <v>551</v>
      </c>
      <c r="C2890" s="360">
        <v>340170059011</v>
      </c>
      <c r="D2890" s="359">
        <v>0</v>
      </c>
      <c r="E2890" s="359">
        <v>466</v>
      </c>
      <c r="F2890" s="359">
        <v>0</v>
      </c>
      <c r="G2890" s="359">
        <v>0</v>
      </c>
      <c r="H2890" s="361">
        <v>0</v>
      </c>
      <c r="I2890" s="361">
        <v>0</v>
      </c>
    </row>
    <row r="2891" spans="1:9">
      <c r="A2891" s="359">
        <v>34017</v>
      </c>
      <c r="B2891" s="359" t="s">
        <v>551</v>
      </c>
      <c r="C2891" s="360">
        <v>340170059012</v>
      </c>
      <c r="D2891" s="359">
        <v>0</v>
      </c>
      <c r="E2891" s="359">
        <v>155</v>
      </c>
      <c r="F2891" s="359">
        <v>0</v>
      </c>
      <c r="G2891" s="359">
        <v>0</v>
      </c>
      <c r="H2891" s="361">
        <v>0</v>
      </c>
      <c r="I2891" s="361">
        <v>0</v>
      </c>
    </row>
    <row r="2892" spans="1:9">
      <c r="A2892" s="359">
        <v>34017</v>
      </c>
      <c r="B2892" s="359" t="s">
        <v>551</v>
      </c>
      <c r="C2892" s="360">
        <v>340170059021</v>
      </c>
      <c r="D2892" s="359">
        <v>0</v>
      </c>
      <c r="E2892" s="359">
        <v>98</v>
      </c>
      <c r="F2892" s="359">
        <v>0</v>
      </c>
      <c r="G2892" s="359">
        <v>0</v>
      </c>
      <c r="H2892" s="361">
        <v>0</v>
      </c>
      <c r="I2892" s="361">
        <v>0</v>
      </c>
    </row>
    <row r="2893" spans="1:9">
      <c r="A2893" s="359">
        <v>34017</v>
      </c>
      <c r="B2893" s="359" t="s">
        <v>551</v>
      </c>
      <c r="C2893" s="360">
        <v>340170059022</v>
      </c>
      <c r="D2893" s="359">
        <v>0</v>
      </c>
      <c r="E2893" s="359">
        <v>350</v>
      </c>
      <c r="F2893" s="359">
        <v>0</v>
      </c>
      <c r="G2893" s="359">
        <v>0</v>
      </c>
      <c r="H2893" s="361">
        <v>0</v>
      </c>
      <c r="I2893" s="361">
        <v>0</v>
      </c>
    </row>
    <row r="2894" spans="1:9">
      <c r="A2894" s="359">
        <v>34017</v>
      </c>
      <c r="B2894" s="359" t="s">
        <v>551</v>
      </c>
      <c r="C2894" s="360">
        <v>340170059023</v>
      </c>
      <c r="D2894" s="359">
        <v>0</v>
      </c>
      <c r="E2894" s="359">
        <v>248</v>
      </c>
      <c r="F2894" s="359">
        <v>0</v>
      </c>
      <c r="G2894" s="359">
        <v>0</v>
      </c>
      <c r="H2894" s="361">
        <v>0</v>
      </c>
      <c r="I2894" s="361">
        <v>0</v>
      </c>
    </row>
    <row r="2895" spans="1:9">
      <c r="A2895" s="359">
        <v>34017</v>
      </c>
      <c r="B2895" s="359" t="s">
        <v>551</v>
      </c>
      <c r="C2895" s="360">
        <v>340170059024</v>
      </c>
      <c r="D2895" s="359">
        <v>0</v>
      </c>
      <c r="E2895" s="359">
        <v>116</v>
      </c>
      <c r="F2895" s="359">
        <v>0</v>
      </c>
      <c r="G2895" s="359">
        <v>0</v>
      </c>
      <c r="H2895" s="361">
        <v>0</v>
      </c>
      <c r="I2895" s="361">
        <v>0</v>
      </c>
    </row>
    <row r="2896" spans="1:9">
      <c r="A2896" s="359">
        <v>34017</v>
      </c>
      <c r="B2896" s="359" t="s">
        <v>551</v>
      </c>
      <c r="C2896" s="360">
        <v>340170060001</v>
      </c>
      <c r="D2896" s="359">
        <v>0</v>
      </c>
      <c r="E2896" s="359">
        <v>394</v>
      </c>
      <c r="F2896" s="359">
        <v>0</v>
      </c>
      <c r="G2896" s="359">
        <v>0</v>
      </c>
      <c r="H2896" s="361">
        <v>0</v>
      </c>
      <c r="I2896" s="361">
        <v>0</v>
      </c>
    </row>
    <row r="2897" spans="1:9">
      <c r="A2897" s="359">
        <v>34017</v>
      </c>
      <c r="B2897" s="359" t="s">
        <v>551</v>
      </c>
      <c r="C2897" s="360">
        <v>340170060002</v>
      </c>
      <c r="D2897" s="359">
        <v>0</v>
      </c>
      <c r="E2897" s="359">
        <v>400</v>
      </c>
      <c r="F2897" s="359">
        <v>0</v>
      </c>
      <c r="G2897" s="359">
        <v>0</v>
      </c>
      <c r="H2897" s="361">
        <v>0</v>
      </c>
      <c r="I2897" s="361">
        <v>0</v>
      </c>
    </row>
    <row r="2898" spans="1:9">
      <c r="A2898" s="359">
        <v>34017</v>
      </c>
      <c r="B2898" s="359" t="s">
        <v>551</v>
      </c>
      <c r="C2898" s="360">
        <v>340170061011</v>
      </c>
      <c r="D2898" s="359">
        <v>0</v>
      </c>
      <c r="E2898" s="359">
        <v>405</v>
      </c>
      <c r="F2898" s="359">
        <v>0</v>
      </c>
      <c r="G2898" s="359">
        <v>0</v>
      </c>
      <c r="H2898" s="361">
        <v>0</v>
      </c>
      <c r="I2898" s="361">
        <v>0</v>
      </c>
    </row>
    <row r="2899" spans="1:9">
      <c r="A2899" s="359">
        <v>34017</v>
      </c>
      <c r="B2899" s="359" t="s">
        <v>551</v>
      </c>
      <c r="C2899" s="360">
        <v>340170061012</v>
      </c>
      <c r="D2899" s="359">
        <v>0</v>
      </c>
      <c r="E2899" s="359">
        <v>372</v>
      </c>
      <c r="F2899" s="359">
        <v>0</v>
      </c>
      <c r="G2899" s="359">
        <v>0</v>
      </c>
      <c r="H2899" s="361">
        <v>0</v>
      </c>
      <c r="I2899" s="361">
        <v>0</v>
      </c>
    </row>
    <row r="2900" spans="1:9">
      <c r="A2900" s="359">
        <v>34017</v>
      </c>
      <c r="B2900" s="359" t="s">
        <v>551</v>
      </c>
      <c r="C2900" s="360">
        <v>340170061021</v>
      </c>
      <c r="D2900" s="359">
        <v>0</v>
      </c>
      <c r="E2900" s="359">
        <v>135</v>
      </c>
      <c r="F2900" s="359">
        <v>0</v>
      </c>
      <c r="G2900" s="359">
        <v>0</v>
      </c>
      <c r="H2900" s="361">
        <v>0</v>
      </c>
      <c r="I2900" s="361">
        <v>0</v>
      </c>
    </row>
    <row r="2901" spans="1:9">
      <c r="A2901" s="359">
        <v>34017</v>
      </c>
      <c r="B2901" s="359" t="s">
        <v>551</v>
      </c>
      <c r="C2901" s="360">
        <v>340170061022</v>
      </c>
      <c r="D2901" s="359">
        <v>0</v>
      </c>
      <c r="E2901" s="359">
        <v>78</v>
      </c>
      <c r="F2901" s="359">
        <v>0</v>
      </c>
      <c r="G2901" s="359">
        <v>0</v>
      </c>
      <c r="H2901" s="361">
        <v>0</v>
      </c>
      <c r="I2901" s="361">
        <v>0</v>
      </c>
    </row>
    <row r="2902" spans="1:9">
      <c r="A2902" s="359">
        <v>34017</v>
      </c>
      <c r="B2902" s="359" t="s">
        <v>551</v>
      </c>
      <c r="C2902" s="360">
        <v>340170061023</v>
      </c>
      <c r="D2902" s="359">
        <v>0</v>
      </c>
      <c r="E2902" s="359">
        <v>271</v>
      </c>
      <c r="F2902" s="359">
        <v>0</v>
      </c>
      <c r="G2902" s="359">
        <v>0</v>
      </c>
      <c r="H2902" s="361">
        <v>0</v>
      </c>
      <c r="I2902" s="361">
        <v>0</v>
      </c>
    </row>
    <row r="2903" spans="1:9">
      <c r="A2903" s="359">
        <v>34017</v>
      </c>
      <c r="B2903" s="359" t="s">
        <v>551</v>
      </c>
      <c r="C2903" s="360">
        <v>340170062001</v>
      </c>
      <c r="D2903" s="359">
        <v>0</v>
      </c>
      <c r="E2903" s="359">
        <v>283</v>
      </c>
      <c r="F2903" s="359">
        <v>0</v>
      </c>
      <c r="G2903" s="359">
        <v>0</v>
      </c>
      <c r="H2903" s="361">
        <v>0</v>
      </c>
      <c r="I2903" s="361">
        <v>0</v>
      </c>
    </row>
    <row r="2904" spans="1:9">
      <c r="A2904" s="359">
        <v>34017</v>
      </c>
      <c r="B2904" s="359" t="s">
        <v>551</v>
      </c>
      <c r="C2904" s="360">
        <v>340170062002</v>
      </c>
      <c r="D2904" s="359">
        <v>0</v>
      </c>
      <c r="E2904" s="359">
        <v>277</v>
      </c>
      <c r="F2904" s="359">
        <v>0</v>
      </c>
      <c r="G2904" s="359">
        <v>0</v>
      </c>
      <c r="H2904" s="361">
        <v>0</v>
      </c>
      <c r="I2904" s="361">
        <v>0</v>
      </c>
    </row>
    <row r="2905" spans="1:9">
      <c r="A2905" s="359">
        <v>34017</v>
      </c>
      <c r="B2905" s="359" t="s">
        <v>551</v>
      </c>
      <c r="C2905" s="360">
        <v>340170063001</v>
      </c>
      <c r="D2905" s="359">
        <v>0</v>
      </c>
      <c r="E2905" s="359">
        <v>165</v>
      </c>
      <c r="F2905" s="359">
        <v>0</v>
      </c>
      <c r="G2905" s="359">
        <v>0</v>
      </c>
      <c r="H2905" s="361">
        <v>0</v>
      </c>
      <c r="I2905" s="361">
        <v>0</v>
      </c>
    </row>
    <row r="2906" spans="1:9">
      <c r="A2906" s="359">
        <v>34017</v>
      </c>
      <c r="B2906" s="359" t="s">
        <v>551</v>
      </c>
      <c r="C2906" s="360">
        <v>340170063002</v>
      </c>
      <c r="D2906" s="359">
        <v>0</v>
      </c>
      <c r="E2906" s="359">
        <v>181</v>
      </c>
      <c r="F2906" s="359">
        <v>0</v>
      </c>
      <c r="G2906" s="359">
        <v>0</v>
      </c>
      <c r="H2906" s="361">
        <v>0</v>
      </c>
      <c r="I2906" s="361">
        <v>0</v>
      </c>
    </row>
    <row r="2907" spans="1:9">
      <c r="A2907" s="359">
        <v>34017</v>
      </c>
      <c r="B2907" s="359" t="s">
        <v>551</v>
      </c>
      <c r="C2907" s="360">
        <v>340170063003</v>
      </c>
      <c r="D2907" s="359">
        <v>0</v>
      </c>
      <c r="E2907" s="359">
        <v>407</v>
      </c>
      <c r="F2907" s="359">
        <v>0</v>
      </c>
      <c r="G2907" s="359">
        <v>0</v>
      </c>
      <c r="H2907" s="361">
        <v>0</v>
      </c>
      <c r="I2907" s="361">
        <v>0</v>
      </c>
    </row>
    <row r="2908" spans="1:9">
      <c r="A2908" s="359">
        <v>34017</v>
      </c>
      <c r="B2908" s="359" t="s">
        <v>551</v>
      </c>
      <c r="C2908" s="360">
        <v>340170064001</v>
      </c>
      <c r="D2908" s="359">
        <v>0</v>
      </c>
      <c r="E2908" s="359">
        <v>236</v>
      </c>
      <c r="F2908" s="359">
        <v>0</v>
      </c>
      <c r="G2908" s="359">
        <v>0</v>
      </c>
      <c r="H2908" s="361">
        <v>0</v>
      </c>
      <c r="I2908" s="361">
        <v>0</v>
      </c>
    </row>
    <row r="2909" spans="1:9">
      <c r="A2909" s="359">
        <v>34017</v>
      </c>
      <c r="B2909" s="359" t="s">
        <v>551</v>
      </c>
      <c r="C2909" s="360">
        <v>340170064002</v>
      </c>
      <c r="D2909" s="359">
        <v>0</v>
      </c>
      <c r="E2909" s="359">
        <v>92</v>
      </c>
      <c r="F2909" s="359">
        <v>0</v>
      </c>
      <c r="G2909" s="359">
        <v>0</v>
      </c>
      <c r="H2909" s="361">
        <v>0</v>
      </c>
      <c r="I2909" s="361">
        <v>0</v>
      </c>
    </row>
    <row r="2910" spans="1:9">
      <c r="A2910" s="359">
        <v>34017</v>
      </c>
      <c r="B2910" s="359" t="s">
        <v>551</v>
      </c>
      <c r="C2910" s="360">
        <v>340170064003</v>
      </c>
      <c r="D2910" s="359">
        <v>0</v>
      </c>
      <c r="E2910" s="359">
        <v>176</v>
      </c>
      <c r="F2910" s="359">
        <v>0</v>
      </c>
      <c r="G2910" s="359">
        <v>0</v>
      </c>
      <c r="H2910" s="361">
        <v>0</v>
      </c>
      <c r="I2910" s="361">
        <v>0</v>
      </c>
    </row>
    <row r="2911" spans="1:9">
      <c r="A2911" s="359">
        <v>34017</v>
      </c>
      <c r="B2911" s="359" t="s">
        <v>551</v>
      </c>
      <c r="C2911" s="360">
        <v>340170065001</v>
      </c>
      <c r="D2911" s="359">
        <v>0</v>
      </c>
      <c r="E2911" s="359">
        <v>113</v>
      </c>
      <c r="F2911" s="359">
        <v>0</v>
      </c>
      <c r="G2911" s="359">
        <v>0</v>
      </c>
      <c r="H2911" s="361">
        <v>0</v>
      </c>
      <c r="I2911" s="361">
        <v>0</v>
      </c>
    </row>
    <row r="2912" spans="1:9">
      <c r="A2912" s="359">
        <v>34017</v>
      </c>
      <c r="B2912" s="359" t="s">
        <v>551</v>
      </c>
      <c r="C2912" s="360">
        <v>340170065002</v>
      </c>
      <c r="D2912" s="359">
        <v>0</v>
      </c>
      <c r="E2912" s="359">
        <v>283</v>
      </c>
      <c r="F2912" s="359">
        <v>0</v>
      </c>
      <c r="G2912" s="359">
        <v>0</v>
      </c>
      <c r="H2912" s="361">
        <v>0</v>
      </c>
      <c r="I2912" s="361">
        <v>0</v>
      </c>
    </row>
    <row r="2913" spans="1:9">
      <c r="A2913" s="359">
        <v>34017</v>
      </c>
      <c r="B2913" s="359" t="s">
        <v>551</v>
      </c>
      <c r="C2913" s="360">
        <v>340170066001</v>
      </c>
      <c r="D2913" s="359">
        <v>0</v>
      </c>
      <c r="E2913" s="359">
        <v>247</v>
      </c>
      <c r="F2913" s="359">
        <v>0</v>
      </c>
      <c r="G2913" s="359">
        <v>0</v>
      </c>
      <c r="H2913" s="361">
        <v>0</v>
      </c>
      <c r="I2913" s="361">
        <v>0</v>
      </c>
    </row>
    <row r="2914" spans="1:9">
      <c r="A2914" s="359">
        <v>34017</v>
      </c>
      <c r="B2914" s="359" t="s">
        <v>551</v>
      </c>
      <c r="C2914" s="360">
        <v>340170067001</v>
      </c>
      <c r="D2914" s="359">
        <v>0</v>
      </c>
      <c r="E2914" s="359">
        <v>103</v>
      </c>
      <c r="F2914" s="359">
        <v>0</v>
      </c>
      <c r="G2914" s="359">
        <v>0</v>
      </c>
      <c r="H2914" s="361">
        <v>0</v>
      </c>
      <c r="I2914" s="361">
        <v>0</v>
      </c>
    </row>
    <row r="2915" spans="1:9">
      <c r="A2915" s="359">
        <v>34017</v>
      </c>
      <c r="B2915" s="359" t="s">
        <v>551</v>
      </c>
      <c r="C2915" s="360">
        <v>340170067002</v>
      </c>
      <c r="D2915" s="359">
        <v>0</v>
      </c>
      <c r="E2915" s="359">
        <v>6</v>
      </c>
      <c r="F2915" s="359">
        <v>0</v>
      </c>
      <c r="G2915" s="359">
        <v>0</v>
      </c>
      <c r="H2915" s="361">
        <v>0</v>
      </c>
      <c r="I2915" s="361">
        <v>0</v>
      </c>
    </row>
    <row r="2916" spans="1:9">
      <c r="A2916" s="359">
        <v>34017</v>
      </c>
      <c r="B2916" s="359" t="s">
        <v>551</v>
      </c>
      <c r="C2916" s="360">
        <v>340170067003</v>
      </c>
      <c r="D2916" s="359">
        <v>0</v>
      </c>
      <c r="E2916" s="359">
        <v>87</v>
      </c>
      <c r="F2916" s="359">
        <v>0</v>
      </c>
      <c r="G2916" s="359">
        <v>0</v>
      </c>
      <c r="H2916" s="361">
        <v>0</v>
      </c>
      <c r="I2916" s="361">
        <v>0</v>
      </c>
    </row>
    <row r="2917" spans="1:9">
      <c r="A2917" s="359">
        <v>34017</v>
      </c>
      <c r="B2917" s="359" t="s">
        <v>551</v>
      </c>
      <c r="C2917" s="360">
        <v>340170067004</v>
      </c>
      <c r="D2917" s="359">
        <v>0</v>
      </c>
      <c r="E2917" s="359">
        <v>88</v>
      </c>
      <c r="F2917" s="359">
        <v>0</v>
      </c>
      <c r="G2917" s="359">
        <v>0</v>
      </c>
      <c r="H2917" s="361">
        <v>0</v>
      </c>
      <c r="I2917" s="361">
        <v>0</v>
      </c>
    </row>
    <row r="2918" spans="1:9">
      <c r="A2918" s="359">
        <v>34017</v>
      </c>
      <c r="B2918" s="359" t="s">
        <v>551</v>
      </c>
      <c r="C2918" s="360">
        <v>340170068001</v>
      </c>
      <c r="D2918" s="359">
        <v>0</v>
      </c>
      <c r="E2918" s="359">
        <v>315</v>
      </c>
      <c r="F2918" s="359">
        <v>0</v>
      </c>
      <c r="G2918" s="359">
        <v>0</v>
      </c>
      <c r="H2918" s="361">
        <v>0</v>
      </c>
      <c r="I2918" s="361">
        <v>0</v>
      </c>
    </row>
    <row r="2919" spans="1:9">
      <c r="A2919" s="359">
        <v>34017</v>
      </c>
      <c r="B2919" s="359" t="s">
        <v>551</v>
      </c>
      <c r="C2919" s="360">
        <v>340170068002</v>
      </c>
      <c r="D2919" s="359">
        <v>0</v>
      </c>
      <c r="E2919" s="359">
        <v>388</v>
      </c>
      <c r="F2919" s="359">
        <v>0</v>
      </c>
      <c r="G2919" s="359">
        <v>0</v>
      </c>
      <c r="H2919" s="361">
        <v>0</v>
      </c>
      <c r="I2919" s="361">
        <v>0</v>
      </c>
    </row>
    <row r="2920" spans="1:9">
      <c r="A2920" s="359">
        <v>34017</v>
      </c>
      <c r="B2920" s="359" t="s">
        <v>551</v>
      </c>
      <c r="C2920" s="360">
        <v>340170069001</v>
      </c>
      <c r="D2920" s="359">
        <v>19</v>
      </c>
      <c r="E2920" s="359">
        <v>86</v>
      </c>
      <c r="F2920" s="359">
        <v>22</v>
      </c>
      <c r="G2920" s="359">
        <v>0</v>
      </c>
      <c r="H2920" s="361">
        <v>3330.87</v>
      </c>
      <c r="I2920" s="361">
        <v>63286.53</v>
      </c>
    </row>
    <row r="2921" spans="1:9">
      <c r="A2921" s="359">
        <v>34017</v>
      </c>
      <c r="B2921" s="359" t="s">
        <v>551</v>
      </c>
      <c r="C2921" s="360">
        <v>340170070011</v>
      </c>
      <c r="D2921" s="359">
        <v>0</v>
      </c>
      <c r="E2921" s="359">
        <v>7</v>
      </c>
      <c r="F2921" s="359">
        <v>0</v>
      </c>
      <c r="G2921" s="359">
        <v>0</v>
      </c>
      <c r="H2921" s="361">
        <v>0</v>
      </c>
      <c r="I2921" s="361">
        <v>0</v>
      </c>
    </row>
    <row r="2922" spans="1:9">
      <c r="A2922" s="359">
        <v>34017</v>
      </c>
      <c r="B2922" s="359" t="s">
        <v>551</v>
      </c>
      <c r="C2922" s="360">
        <v>340170070012</v>
      </c>
      <c r="D2922" s="359">
        <v>0</v>
      </c>
      <c r="E2922" s="359">
        <v>256</v>
      </c>
      <c r="F2922" s="359">
        <v>0</v>
      </c>
      <c r="G2922" s="359">
        <v>0</v>
      </c>
      <c r="H2922" s="361">
        <v>0</v>
      </c>
      <c r="I2922" s="361">
        <v>0</v>
      </c>
    </row>
    <row r="2923" spans="1:9">
      <c r="A2923" s="359">
        <v>34017</v>
      </c>
      <c r="B2923" s="359" t="s">
        <v>551</v>
      </c>
      <c r="C2923" s="360">
        <v>340170070021</v>
      </c>
      <c r="D2923" s="359">
        <v>0</v>
      </c>
      <c r="E2923" s="359">
        <v>190</v>
      </c>
      <c r="F2923" s="359">
        <v>0</v>
      </c>
      <c r="G2923" s="359">
        <v>0</v>
      </c>
      <c r="H2923" s="361">
        <v>0</v>
      </c>
      <c r="I2923" s="361">
        <v>0</v>
      </c>
    </row>
    <row r="2924" spans="1:9">
      <c r="A2924" s="359">
        <v>34017</v>
      </c>
      <c r="B2924" s="359" t="s">
        <v>551</v>
      </c>
      <c r="C2924" s="360">
        <v>340170070022</v>
      </c>
      <c r="D2924" s="359">
        <v>0</v>
      </c>
      <c r="E2924" s="359">
        <v>68</v>
      </c>
      <c r="F2924" s="359">
        <v>0</v>
      </c>
      <c r="G2924" s="359">
        <v>0</v>
      </c>
      <c r="H2924" s="361">
        <v>0</v>
      </c>
      <c r="I2924" s="361">
        <v>0</v>
      </c>
    </row>
    <row r="2925" spans="1:9">
      <c r="A2925" s="359">
        <v>34017</v>
      </c>
      <c r="B2925" s="359" t="s">
        <v>551</v>
      </c>
      <c r="C2925" s="360">
        <v>340170071001</v>
      </c>
      <c r="D2925" s="359">
        <v>0</v>
      </c>
      <c r="E2925" s="359">
        <v>116</v>
      </c>
      <c r="F2925" s="359">
        <v>0</v>
      </c>
      <c r="G2925" s="359">
        <v>0</v>
      </c>
      <c r="H2925" s="361">
        <v>0</v>
      </c>
      <c r="I2925" s="361">
        <v>0</v>
      </c>
    </row>
    <row r="2926" spans="1:9">
      <c r="A2926" s="359">
        <v>34017</v>
      </c>
      <c r="B2926" s="359" t="s">
        <v>551</v>
      </c>
      <c r="C2926" s="360">
        <v>340170071002</v>
      </c>
      <c r="D2926" s="359">
        <v>3</v>
      </c>
      <c r="E2926" s="359">
        <v>232</v>
      </c>
      <c r="F2926" s="359">
        <v>1</v>
      </c>
      <c r="G2926" s="359">
        <v>0</v>
      </c>
      <c r="H2926" s="361">
        <v>1000</v>
      </c>
      <c r="I2926" s="361">
        <v>3000</v>
      </c>
    </row>
    <row r="2927" spans="1:9">
      <c r="A2927" s="359">
        <v>34017</v>
      </c>
      <c r="B2927" s="359" t="s">
        <v>551</v>
      </c>
      <c r="C2927" s="360">
        <v>340170071003</v>
      </c>
      <c r="D2927" s="359">
        <v>0</v>
      </c>
      <c r="E2927" s="359">
        <v>108</v>
      </c>
      <c r="F2927" s="359">
        <v>0</v>
      </c>
      <c r="G2927" s="359">
        <v>0</v>
      </c>
      <c r="H2927" s="361">
        <v>0</v>
      </c>
      <c r="I2927" s="361">
        <v>0</v>
      </c>
    </row>
    <row r="2928" spans="1:9">
      <c r="A2928" s="359">
        <v>34017</v>
      </c>
      <c r="B2928" s="359" t="s">
        <v>551</v>
      </c>
      <c r="C2928" s="360">
        <v>340170072001</v>
      </c>
      <c r="D2928" s="359">
        <v>1</v>
      </c>
      <c r="E2928" s="359">
        <v>218</v>
      </c>
      <c r="F2928" s="359">
        <v>0</v>
      </c>
      <c r="G2928" s="359">
        <v>0</v>
      </c>
      <c r="H2928" s="361">
        <v>8587.77</v>
      </c>
      <c r="I2928" s="361">
        <v>8587.77</v>
      </c>
    </row>
    <row r="2929" spans="1:9">
      <c r="A2929" s="359">
        <v>34017</v>
      </c>
      <c r="B2929" s="359" t="s">
        <v>551</v>
      </c>
      <c r="C2929" s="360">
        <v>340170072002</v>
      </c>
      <c r="D2929" s="359">
        <v>0</v>
      </c>
      <c r="E2929" s="359">
        <v>119</v>
      </c>
      <c r="F2929" s="359">
        <v>0</v>
      </c>
      <c r="G2929" s="359">
        <v>0</v>
      </c>
      <c r="H2929" s="361">
        <v>0</v>
      </c>
      <c r="I2929" s="361">
        <v>0</v>
      </c>
    </row>
    <row r="2930" spans="1:9">
      <c r="A2930" s="359">
        <v>34017</v>
      </c>
      <c r="B2930" s="359" t="s">
        <v>551</v>
      </c>
      <c r="C2930" s="360">
        <v>340170073001</v>
      </c>
      <c r="D2930" s="359">
        <v>1</v>
      </c>
      <c r="E2930" s="359">
        <v>6</v>
      </c>
      <c r="F2930" s="359">
        <v>17</v>
      </c>
      <c r="G2930" s="359">
        <v>0</v>
      </c>
      <c r="H2930" s="361">
        <v>61073.24</v>
      </c>
      <c r="I2930" s="361">
        <v>61073.24</v>
      </c>
    </row>
    <row r="2931" spans="1:9">
      <c r="A2931" s="359">
        <v>34017</v>
      </c>
      <c r="B2931" s="359" t="s">
        <v>551</v>
      </c>
      <c r="C2931" s="360">
        <v>340170073002</v>
      </c>
      <c r="D2931" s="359">
        <v>37</v>
      </c>
      <c r="E2931" s="359">
        <v>79</v>
      </c>
      <c r="F2931" s="359">
        <v>47</v>
      </c>
      <c r="G2931" s="359">
        <v>0</v>
      </c>
      <c r="H2931" s="361">
        <v>21010.66</v>
      </c>
      <c r="I2931" s="361">
        <v>777394.42</v>
      </c>
    </row>
    <row r="2932" spans="1:9">
      <c r="A2932" s="359">
        <v>34017</v>
      </c>
      <c r="B2932" s="359" t="s">
        <v>551</v>
      </c>
      <c r="C2932" s="360">
        <v>340170074001</v>
      </c>
      <c r="D2932" s="359">
        <v>0</v>
      </c>
      <c r="E2932" s="359">
        <v>2</v>
      </c>
      <c r="F2932" s="359">
        <v>0</v>
      </c>
      <c r="G2932" s="359">
        <v>0</v>
      </c>
      <c r="H2932" s="361">
        <v>0</v>
      </c>
      <c r="I2932" s="361">
        <v>0</v>
      </c>
    </row>
    <row r="2933" spans="1:9">
      <c r="A2933" s="359">
        <v>34017</v>
      </c>
      <c r="B2933" s="359" t="s">
        <v>551</v>
      </c>
      <c r="C2933" s="360">
        <v>340170074002</v>
      </c>
      <c r="D2933" s="359">
        <v>0</v>
      </c>
      <c r="E2933" s="359">
        <v>6</v>
      </c>
      <c r="F2933" s="359">
        <v>0</v>
      </c>
      <c r="G2933" s="359">
        <v>0</v>
      </c>
      <c r="H2933" s="361">
        <v>0</v>
      </c>
      <c r="I2933" s="361">
        <v>0</v>
      </c>
    </row>
    <row r="2934" spans="1:9">
      <c r="A2934" s="359">
        <v>34017</v>
      </c>
      <c r="B2934" s="359" t="s">
        <v>551</v>
      </c>
      <c r="C2934" s="360">
        <v>340170074003</v>
      </c>
      <c r="D2934" s="359">
        <v>0</v>
      </c>
      <c r="E2934" s="359">
        <v>7</v>
      </c>
      <c r="F2934" s="359">
        <v>0</v>
      </c>
      <c r="G2934" s="359">
        <v>0</v>
      </c>
      <c r="H2934" s="361">
        <v>0</v>
      </c>
      <c r="I2934" s="361">
        <v>0</v>
      </c>
    </row>
    <row r="2935" spans="1:9">
      <c r="A2935" s="359">
        <v>34017</v>
      </c>
      <c r="B2935" s="359" t="s">
        <v>551</v>
      </c>
      <c r="C2935" s="360">
        <v>340170074004</v>
      </c>
      <c r="D2935" s="359">
        <v>1</v>
      </c>
      <c r="E2935" s="359">
        <v>134</v>
      </c>
      <c r="F2935" s="359">
        <v>1</v>
      </c>
      <c r="G2935" s="359">
        <v>0</v>
      </c>
      <c r="H2935" s="361">
        <v>10100.790000000001</v>
      </c>
      <c r="I2935" s="361">
        <v>10100.790000000001</v>
      </c>
    </row>
    <row r="2936" spans="1:9">
      <c r="A2936" s="359">
        <v>34017</v>
      </c>
      <c r="B2936" s="359" t="s">
        <v>551</v>
      </c>
      <c r="C2936" s="360">
        <v>340170075001</v>
      </c>
      <c r="D2936" s="359">
        <v>0</v>
      </c>
      <c r="E2936" s="359">
        <v>6</v>
      </c>
      <c r="F2936" s="359">
        <v>0</v>
      </c>
      <c r="G2936" s="359">
        <v>0</v>
      </c>
      <c r="H2936" s="361">
        <v>0</v>
      </c>
      <c r="I2936" s="361">
        <v>0</v>
      </c>
    </row>
    <row r="2937" spans="1:9">
      <c r="A2937" s="359">
        <v>34017</v>
      </c>
      <c r="B2937" s="359" t="s">
        <v>551</v>
      </c>
      <c r="C2937" s="360">
        <v>340170075002</v>
      </c>
      <c r="D2937" s="359">
        <v>0</v>
      </c>
      <c r="E2937" s="359">
        <v>86</v>
      </c>
      <c r="F2937" s="359">
        <v>0</v>
      </c>
      <c r="G2937" s="359">
        <v>0</v>
      </c>
      <c r="H2937" s="361">
        <v>0</v>
      </c>
      <c r="I2937" s="361">
        <v>0</v>
      </c>
    </row>
    <row r="2938" spans="1:9">
      <c r="A2938" s="359">
        <v>34017</v>
      </c>
      <c r="B2938" s="359" t="s">
        <v>551</v>
      </c>
      <c r="C2938" s="360">
        <v>340170075003</v>
      </c>
      <c r="D2938" s="359">
        <v>0</v>
      </c>
      <c r="E2938" s="359">
        <v>1</v>
      </c>
      <c r="F2938" s="359">
        <v>0</v>
      </c>
      <c r="G2938" s="359">
        <v>0</v>
      </c>
      <c r="H2938" s="361">
        <v>0</v>
      </c>
      <c r="I2938" s="361">
        <v>0</v>
      </c>
    </row>
    <row r="2939" spans="1:9">
      <c r="A2939" s="359">
        <v>34017</v>
      </c>
      <c r="B2939" s="359" t="s">
        <v>551</v>
      </c>
      <c r="C2939" s="360">
        <v>340170075004</v>
      </c>
      <c r="D2939" s="359">
        <v>0</v>
      </c>
      <c r="E2939" s="359">
        <v>89</v>
      </c>
      <c r="F2939" s="359">
        <v>0</v>
      </c>
      <c r="G2939" s="359">
        <v>0</v>
      </c>
      <c r="H2939" s="361">
        <v>0</v>
      </c>
      <c r="I2939" s="361">
        <v>0</v>
      </c>
    </row>
    <row r="2940" spans="1:9">
      <c r="A2940" s="359">
        <v>34017</v>
      </c>
      <c r="B2940" s="359" t="s">
        <v>551</v>
      </c>
      <c r="C2940" s="360">
        <v>340170075005</v>
      </c>
      <c r="D2940" s="359">
        <v>0</v>
      </c>
      <c r="E2940" s="359">
        <v>146</v>
      </c>
      <c r="F2940" s="359">
        <v>0</v>
      </c>
      <c r="G2940" s="359">
        <v>0</v>
      </c>
      <c r="H2940" s="361">
        <v>0</v>
      </c>
      <c r="I2940" s="361">
        <v>0</v>
      </c>
    </row>
    <row r="2941" spans="1:9">
      <c r="A2941" s="359">
        <v>34017</v>
      </c>
      <c r="B2941" s="359" t="s">
        <v>551</v>
      </c>
      <c r="C2941" s="360">
        <v>340170076011</v>
      </c>
      <c r="D2941" s="359">
        <v>0</v>
      </c>
      <c r="E2941" s="359">
        <v>10</v>
      </c>
      <c r="F2941" s="359">
        <v>0</v>
      </c>
      <c r="G2941" s="359">
        <v>0</v>
      </c>
      <c r="H2941" s="361">
        <v>0</v>
      </c>
      <c r="I2941" s="361">
        <v>0</v>
      </c>
    </row>
    <row r="2942" spans="1:9">
      <c r="A2942" s="359">
        <v>34017</v>
      </c>
      <c r="B2942" s="359" t="s">
        <v>551</v>
      </c>
      <c r="C2942" s="360">
        <v>340170076012</v>
      </c>
      <c r="D2942" s="359">
        <v>1</v>
      </c>
      <c r="E2942" s="359">
        <v>9</v>
      </c>
      <c r="F2942" s="359">
        <v>11</v>
      </c>
      <c r="G2942" s="359">
        <v>0</v>
      </c>
      <c r="H2942" s="361">
        <v>1000</v>
      </c>
      <c r="I2942" s="361">
        <v>1000</v>
      </c>
    </row>
    <row r="2943" spans="1:9">
      <c r="A2943" s="359">
        <v>34017</v>
      </c>
      <c r="B2943" s="359" t="s">
        <v>551</v>
      </c>
      <c r="C2943" s="360">
        <v>340170076013</v>
      </c>
      <c r="D2943" s="359">
        <v>0</v>
      </c>
      <c r="E2943" s="359">
        <v>31</v>
      </c>
      <c r="F2943" s="359">
        <v>0</v>
      </c>
      <c r="G2943" s="359">
        <v>0</v>
      </c>
      <c r="H2943" s="361">
        <v>0</v>
      </c>
      <c r="I2943" s="361">
        <v>0</v>
      </c>
    </row>
    <row r="2944" spans="1:9">
      <c r="A2944" s="359">
        <v>34017</v>
      </c>
      <c r="B2944" s="359" t="s">
        <v>551</v>
      </c>
      <c r="C2944" s="360">
        <v>340170076021</v>
      </c>
      <c r="D2944" s="359">
        <v>0</v>
      </c>
      <c r="E2944" s="359">
        <v>4</v>
      </c>
      <c r="F2944" s="359">
        <v>0</v>
      </c>
      <c r="G2944" s="359">
        <v>0</v>
      </c>
      <c r="H2944" s="361">
        <v>0</v>
      </c>
      <c r="I2944" s="361">
        <v>0</v>
      </c>
    </row>
    <row r="2945" spans="1:9">
      <c r="A2945" s="359">
        <v>34017</v>
      </c>
      <c r="B2945" s="359" t="s">
        <v>551</v>
      </c>
      <c r="C2945" s="360">
        <v>340170076022</v>
      </c>
      <c r="D2945" s="359">
        <v>0</v>
      </c>
      <c r="E2945" s="359">
        <v>17</v>
      </c>
      <c r="F2945" s="359">
        <v>0</v>
      </c>
      <c r="G2945" s="359">
        <v>0</v>
      </c>
      <c r="H2945" s="361">
        <v>0</v>
      </c>
      <c r="I2945" s="361">
        <v>0</v>
      </c>
    </row>
    <row r="2946" spans="1:9">
      <c r="A2946" s="359">
        <v>34017</v>
      </c>
      <c r="B2946" s="359" t="s">
        <v>551</v>
      </c>
      <c r="C2946" s="360">
        <v>340170077011</v>
      </c>
      <c r="D2946" s="359">
        <v>2</v>
      </c>
      <c r="E2946" s="359">
        <v>13</v>
      </c>
      <c r="F2946" s="359">
        <v>15</v>
      </c>
      <c r="G2946" s="359">
        <v>0</v>
      </c>
      <c r="H2946" s="361">
        <v>8263.2099999999991</v>
      </c>
      <c r="I2946" s="361">
        <v>16526.419999999998</v>
      </c>
    </row>
    <row r="2947" spans="1:9">
      <c r="A2947" s="359">
        <v>34017</v>
      </c>
      <c r="B2947" s="359" t="s">
        <v>551</v>
      </c>
      <c r="C2947" s="360">
        <v>340170077012</v>
      </c>
      <c r="D2947" s="359">
        <v>1</v>
      </c>
      <c r="E2947" s="359">
        <v>5</v>
      </c>
      <c r="F2947" s="359">
        <v>20</v>
      </c>
      <c r="G2947" s="359">
        <v>0</v>
      </c>
      <c r="H2947" s="361">
        <v>2755.12</v>
      </c>
      <c r="I2947" s="361">
        <v>2755.12</v>
      </c>
    </row>
    <row r="2948" spans="1:9">
      <c r="A2948" s="359">
        <v>34017</v>
      </c>
      <c r="B2948" s="359" t="s">
        <v>551</v>
      </c>
      <c r="C2948" s="360">
        <v>340170077013</v>
      </c>
      <c r="D2948" s="359">
        <v>0</v>
      </c>
      <c r="E2948" s="359">
        <v>4</v>
      </c>
      <c r="F2948" s="359">
        <v>0</v>
      </c>
      <c r="G2948" s="359">
        <v>0</v>
      </c>
      <c r="H2948" s="361">
        <v>0</v>
      </c>
      <c r="I2948" s="361">
        <v>0</v>
      </c>
    </row>
    <row r="2949" spans="1:9">
      <c r="A2949" s="359">
        <v>34017</v>
      </c>
      <c r="B2949" s="359" t="s">
        <v>551</v>
      </c>
      <c r="C2949" s="360">
        <v>340170077021</v>
      </c>
      <c r="D2949" s="359">
        <v>3</v>
      </c>
      <c r="E2949" s="359">
        <v>12</v>
      </c>
      <c r="F2949" s="359">
        <v>25</v>
      </c>
      <c r="G2949" s="359">
        <v>0</v>
      </c>
      <c r="H2949" s="361">
        <v>3200.82</v>
      </c>
      <c r="I2949" s="361">
        <v>9602.4599999999991</v>
      </c>
    </row>
    <row r="2950" spans="1:9">
      <c r="A2950" s="359">
        <v>34017</v>
      </c>
      <c r="B2950" s="359" t="s">
        <v>551</v>
      </c>
      <c r="C2950" s="360">
        <v>340170077031</v>
      </c>
      <c r="D2950" s="359">
        <v>0</v>
      </c>
      <c r="E2950" s="359">
        <v>5</v>
      </c>
      <c r="F2950" s="359">
        <v>0</v>
      </c>
      <c r="G2950" s="359">
        <v>0</v>
      </c>
      <c r="H2950" s="361">
        <v>0</v>
      </c>
      <c r="I2950" s="361">
        <v>0</v>
      </c>
    </row>
    <row r="2951" spans="1:9">
      <c r="A2951" s="359">
        <v>34017</v>
      </c>
      <c r="B2951" s="359" t="s">
        <v>551</v>
      </c>
      <c r="C2951" s="360">
        <v>340170077032</v>
      </c>
      <c r="D2951" s="359">
        <v>7</v>
      </c>
      <c r="E2951" s="359">
        <v>17</v>
      </c>
      <c r="F2951" s="359">
        <v>41</v>
      </c>
      <c r="G2951" s="359">
        <v>0</v>
      </c>
      <c r="H2951" s="361">
        <v>42849.61</v>
      </c>
      <c r="I2951" s="361">
        <v>299947.27</v>
      </c>
    </row>
    <row r="2952" spans="1:9">
      <c r="A2952" s="359">
        <v>34017</v>
      </c>
      <c r="B2952" s="359" t="s">
        <v>551</v>
      </c>
      <c r="C2952" s="360">
        <v>340170078001</v>
      </c>
      <c r="D2952" s="359">
        <v>1</v>
      </c>
      <c r="E2952" s="359">
        <v>106</v>
      </c>
      <c r="F2952" s="359">
        <v>1</v>
      </c>
      <c r="G2952" s="359">
        <v>0</v>
      </c>
      <c r="H2952" s="361">
        <v>8263.2099999999991</v>
      </c>
      <c r="I2952" s="361">
        <v>8263.2099999999991</v>
      </c>
    </row>
    <row r="2953" spans="1:9">
      <c r="A2953" s="359">
        <v>34017</v>
      </c>
      <c r="B2953" s="359" t="s">
        <v>551</v>
      </c>
      <c r="C2953" s="360">
        <v>340170101001</v>
      </c>
      <c r="D2953" s="359">
        <v>1</v>
      </c>
      <c r="E2953" s="359">
        <v>232</v>
      </c>
      <c r="F2953" s="359">
        <v>0</v>
      </c>
      <c r="G2953" s="359">
        <v>0</v>
      </c>
      <c r="H2953" s="361">
        <v>8263.2099999999991</v>
      </c>
      <c r="I2953" s="361">
        <v>8263.2099999999991</v>
      </c>
    </row>
    <row r="2954" spans="1:9">
      <c r="A2954" s="359">
        <v>34017</v>
      </c>
      <c r="B2954" s="359" t="s">
        <v>551</v>
      </c>
      <c r="C2954" s="360">
        <v>340170101002</v>
      </c>
      <c r="D2954" s="359">
        <v>0</v>
      </c>
      <c r="E2954" s="359">
        <v>268</v>
      </c>
      <c r="F2954" s="359">
        <v>0</v>
      </c>
      <c r="G2954" s="359">
        <v>0</v>
      </c>
      <c r="H2954" s="361">
        <v>0</v>
      </c>
      <c r="I2954" s="361">
        <v>0</v>
      </c>
    </row>
    <row r="2955" spans="1:9">
      <c r="A2955" s="359">
        <v>34017</v>
      </c>
      <c r="B2955" s="359" t="s">
        <v>551</v>
      </c>
      <c r="C2955" s="360">
        <v>340170101003</v>
      </c>
      <c r="D2955" s="359">
        <v>0</v>
      </c>
      <c r="E2955" s="359">
        <v>251</v>
      </c>
      <c r="F2955" s="359">
        <v>0</v>
      </c>
      <c r="G2955" s="359">
        <v>0</v>
      </c>
      <c r="H2955" s="361">
        <v>0</v>
      </c>
      <c r="I2955" s="361">
        <v>0</v>
      </c>
    </row>
    <row r="2956" spans="1:9">
      <c r="A2956" s="359">
        <v>34017</v>
      </c>
      <c r="B2956" s="359" t="s">
        <v>551</v>
      </c>
      <c r="C2956" s="360">
        <v>340170101004</v>
      </c>
      <c r="D2956" s="359">
        <v>0</v>
      </c>
      <c r="E2956" s="359">
        <v>225</v>
      </c>
      <c r="F2956" s="359">
        <v>0</v>
      </c>
      <c r="G2956" s="359">
        <v>0</v>
      </c>
      <c r="H2956" s="361">
        <v>0</v>
      </c>
      <c r="I2956" s="361">
        <v>0</v>
      </c>
    </row>
    <row r="2957" spans="1:9">
      <c r="A2957" s="359">
        <v>34017</v>
      </c>
      <c r="B2957" s="359" t="s">
        <v>551</v>
      </c>
      <c r="C2957" s="360">
        <v>340170102001</v>
      </c>
      <c r="D2957" s="359">
        <v>0</v>
      </c>
      <c r="E2957" s="359">
        <v>248</v>
      </c>
      <c r="F2957" s="359">
        <v>0</v>
      </c>
      <c r="G2957" s="359">
        <v>0</v>
      </c>
      <c r="H2957" s="361">
        <v>0</v>
      </c>
      <c r="I2957" s="361">
        <v>0</v>
      </c>
    </row>
    <row r="2958" spans="1:9">
      <c r="A2958" s="359">
        <v>34017</v>
      </c>
      <c r="B2958" s="359" t="s">
        <v>551</v>
      </c>
      <c r="C2958" s="360">
        <v>340170102002</v>
      </c>
      <c r="D2958" s="359">
        <v>0</v>
      </c>
      <c r="E2958" s="359">
        <v>238</v>
      </c>
      <c r="F2958" s="359">
        <v>0</v>
      </c>
      <c r="G2958" s="359">
        <v>0</v>
      </c>
      <c r="H2958" s="361">
        <v>0</v>
      </c>
      <c r="I2958" s="361">
        <v>0</v>
      </c>
    </row>
    <row r="2959" spans="1:9">
      <c r="A2959" s="359">
        <v>34017</v>
      </c>
      <c r="B2959" s="359" t="s">
        <v>551</v>
      </c>
      <c r="C2959" s="360">
        <v>340170102003</v>
      </c>
      <c r="D2959" s="359">
        <v>0</v>
      </c>
      <c r="E2959" s="359">
        <v>179</v>
      </c>
      <c r="F2959" s="359">
        <v>0</v>
      </c>
      <c r="G2959" s="359">
        <v>0</v>
      </c>
      <c r="H2959" s="361">
        <v>0</v>
      </c>
      <c r="I2959" s="361">
        <v>0</v>
      </c>
    </row>
    <row r="2960" spans="1:9">
      <c r="A2960" s="359">
        <v>34017</v>
      </c>
      <c r="B2960" s="359" t="s">
        <v>551</v>
      </c>
      <c r="C2960" s="360">
        <v>340170103001</v>
      </c>
      <c r="D2960" s="359">
        <v>0</v>
      </c>
      <c r="E2960" s="359">
        <v>172</v>
      </c>
      <c r="F2960" s="359">
        <v>0</v>
      </c>
      <c r="G2960" s="359">
        <v>0</v>
      </c>
      <c r="H2960" s="361">
        <v>0</v>
      </c>
      <c r="I2960" s="361">
        <v>0</v>
      </c>
    </row>
    <row r="2961" spans="1:9">
      <c r="A2961" s="359">
        <v>34017</v>
      </c>
      <c r="B2961" s="359" t="s">
        <v>551</v>
      </c>
      <c r="C2961" s="360">
        <v>340170103002</v>
      </c>
      <c r="D2961" s="359">
        <v>0</v>
      </c>
      <c r="E2961" s="359">
        <v>239</v>
      </c>
      <c r="F2961" s="359">
        <v>0</v>
      </c>
      <c r="G2961" s="359">
        <v>0</v>
      </c>
      <c r="H2961" s="361">
        <v>0</v>
      </c>
      <c r="I2961" s="361">
        <v>0</v>
      </c>
    </row>
    <row r="2962" spans="1:9">
      <c r="A2962" s="359">
        <v>34017</v>
      </c>
      <c r="B2962" s="359" t="s">
        <v>551</v>
      </c>
      <c r="C2962" s="360">
        <v>340170103003</v>
      </c>
      <c r="D2962" s="359">
        <v>2</v>
      </c>
      <c r="E2962" s="359">
        <v>168</v>
      </c>
      <c r="F2962" s="359">
        <v>1</v>
      </c>
      <c r="G2962" s="359">
        <v>0</v>
      </c>
      <c r="H2962" s="361">
        <v>3048.73</v>
      </c>
      <c r="I2962" s="361">
        <v>6097.46</v>
      </c>
    </row>
    <row r="2963" spans="1:9">
      <c r="A2963" s="359">
        <v>34017</v>
      </c>
      <c r="B2963" s="359" t="s">
        <v>551</v>
      </c>
      <c r="C2963" s="360">
        <v>340170104001</v>
      </c>
      <c r="D2963" s="359">
        <v>0</v>
      </c>
      <c r="E2963" s="359">
        <v>360</v>
      </c>
      <c r="F2963" s="359">
        <v>0</v>
      </c>
      <c r="G2963" s="359">
        <v>0</v>
      </c>
      <c r="H2963" s="361">
        <v>0</v>
      </c>
      <c r="I2963" s="361">
        <v>0</v>
      </c>
    </row>
    <row r="2964" spans="1:9">
      <c r="A2964" s="359">
        <v>34017</v>
      </c>
      <c r="B2964" s="359" t="s">
        <v>551</v>
      </c>
      <c r="C2964" s="360">
        <v>340170104002</v>
      </c>
      <c r="D2964" s="359">
        <v>0</v>
      </c>
      <c r="E2964" s="359">
        <v>415</v>
      </c>
      <c r="F2964" s="359">
        <v>0</v>
      </c>
      <c r="G2964" s="359">
        <v>0</v>
      </c>
      <c r="H2964" s="361">
        <v>0</v>
      </c>
      <c r="I2964" s="361">
        <v>0</v>
      </c>
    </row>
    <row r="2965" spans="1:9">
      <c r="A2965" s="359">
        <v>34017</v>
      </c>
      <c r="B2965" s="359" t="s">
        <v>551</v>
      </c>
      <c r="C2965" s="360">
        <v>340170104003</v>
      </c>
      <c r="D2965" s="359">
        <v>27</v>
      </c>
      <c r="E2965" s="359">
        <v>65</v>
      </c>
      <c r="F2965" s="359">
        <v>42</v>
      </c>
      <c r="G2965" s="359">
        <v>0</v>
      </c>
      <c r="H2965" s="361">
        <v>5360.46</v>
      </c>
      <c r="I2965" s="361">
        <v>144732.42000000001</v>
      </c>
    </row>
    <row r="2966" spans="1:9">
      <c r="A2966" s="359">
        <v>34017</v>
      </c>
      <c r="B2966" s="359" t="s">
        <v>551</v>
      </c>
      <c r="C2966" s="360">
        <v>340170105001</v>
      </c>
      <c r="D2966" s="359">
        <v>0</v>
      </c>
      <c r="E2966" s="359">
        <v>165</v>
      </c>
      <c r="F2966" s="359">
        <v>0</v>
      </c>
      <c r="G2966" s="359">
        <v>0</v>
      </c>
      <c r="H2966" s="361">
        <v>0</v>
      </c>
      <c r="I2966" s="361">
        <v>0</v>
      </c>
    </row>
    <row r="2967" spans="1:9">
      <c r="A2967" s="359">
        <v>34017</v>
      </c>
      <c r="B2967" s="359" t="s">
        <v>551</v>
      </c>
      <c r="C2967" s="360">
        <v>340170105002</v>
      </c>
      <c r="D2967" s="359">
        <v>0</v>
      </c>
      <c r="E2967" s="359">
        <v>225</v>
      </c>
      <c r="F2967" s="359">
        <v>0</v>
      </c>
      <c r="G2967" s="359">
        <v>0</v>
      </c>
      <c r="H2967" s="361">
        <v>0</v>
      </c>
      <c r="I2967" s="361">
        <v>0</v>
      </c>
    </row>
    <row r="2968" spans="1:9">
      <c r="A2968" s="359">
        <v>34017</v>
      </c>
      <c r="B2968" s="359" t="s">
        <v>551</v>
      </c>
      <c r="C2968" s="360">
        <v>340170105003</v>
      </c>
      <c r="D2968" s="359">
        <v>0</v>
      </c>
      <c r="E2968" s="359">
        <v>236</v>
      </c>
      <c r="F2968" s="359">
        <v>0</v>
      </c>
      <c r="G2968" s="359">
        <v>0</v>
      </c>
      <c r="H2968" s="361">
        <v>0</v>
      </c>
      <c r="I2968" s="361">
        <v>0</v>
      </c>
    </row>
    <row r="2969" spans="1:9">
      <c r="A2969" s="359">
        <v>34017</v>
      </c>
      <c r="B2969" s="359" t="s">
        <v>551</v>
      </c>
      <c r="C2969" s="360">
        <v>340170105004</v>
      </c>
      <c r="D2969" s="359">
        <v>1</v>
      </c>
      <c r="E2969" s="359">
        <v>184</v>
      </c>
      <c r="F2969" s="359">
        <v>1</v>
      </c>
      <c r="G2969" s="359">
        <v>0</v>
      </c>
      <c r="H2969" s="361">
        <v>10836.16</v>
      </c>
      <c r="I2969" s="361">
        <v>10836.16</v>
      </c>
    </row>
    <row r="2970" spans="1:9">
      <c r="A2970" s="359">
        <v>34017</v>
      </c>
      <c r="B2970" s="359" t="s">
        <v>551</v>
      </c>
      <c r="C2970" s="360">
        <v>340170105005</v>
      </c>
      <c r="D2970" s="359">
        <v>0</v>
      </c>
      <c r="E2970" s="359">
        <v>216</v>
      </c>
      <c r="F2970" s="359">
        <v>0</v>
      </c>
      <c r="G2970" s="359">
        <v>0</v>
      </c>
      <c r="H2970" s="361">
        <v>0</v>
      </c>
      <c r="I2970" s="361">
        <v>0</v>
      </c>
    </row>
    <row r="2971" spans="1:9">
      <c r="A2971" s="359">
        <v>34017</v>
      </c>
      <c r="B2971" s="359" t="s">
        <v>551</v>
      </c>
      <c r="C2971" s="360">
        <v>340170106011</v>
      </c>
      <c r="D2971" s="359">
        <v>7</v>
      </c>
      <c r="E2971" s="359">
        <v>171</v>
      </c>
      <c r="F2971" s="359">
        <v>4</v>
      </c>
      <c r="G2971" s="359">
        <v>0</v>
      </c>
      <c r="H2971" s="361">
        <v>17600.93</v>
      </c>
      <c r="I2971" s="361">
        <v>123206.51</v>
      </c>
    </row>
    <row r="2972" spans="1:9">
      <c r="A2972" s="359">
        <v>34017</v>
      </c>
      <c r="B2972" s="359" t="s">
        <v>551</v>
      </c>
      <c r="C2972" s="360">
        <v>340170106012</v>
      </c>
      <c r="D2972" s="359">
        <v>1</v>
      </c>
      <c r="E2972" s="359">
        <v>233</v>
      </c>
      <c r="F2972" s="359">
        <v>0</v>
      </c>
      <c r="G2972" s="359">
        <v>0</v>
      </c>
      <c r="H2972" s="361">
        <v>1000</v>
      </c>
      <c r="I2972" s="361">
        <v>1000</v>
      </c>
    </row>
    <row r="2973" spans="1:9">
      <c r="A2973" s="359">
        <v>34017</v>
      </c>
      <c r="B2973" s="359" t="s">
        <v>551</v>
      </c>
      <c r="C2973" s="360">
        <v>340170106021</v>
      </c>
      <c r="D2973" s="359">
        <v>0</v>
      </c>
      <c r="E2973" s="359">
        <v>160</v>
      </c>
      <c r="F2973" s="359">
        <v>0</v>
      </c>
      <c r="G2973" s="359">
        <v>0</v>
      </c>
      <c r="H2973" s="361">
        <v>0</v>
      </c>
      <c r="I2973" s="361">
        <v>0</v>
      </c>
    </row>
    <row r="2974" spans="1:9">
      <c r="A2974" s="359">
        <v>34017</v>
      </c>
      <c r="B2974" s="359" t="s">
        <v>551</v>
      </c>
      <c r="C2974" s="360">
        <v>340170106022</v>
      </c>
      <c r="D2974" s="359">
        <v>0</v>
      </c>
      <c r="E2974" s="359">
        <v>236</v>
      </c>
      <c r="F2974" s="359">
        <v>0</v>
      </c>
      <c r="G2974" s="359">
        <v>0</v>
      </c>
      <c r="H2974" s="361">
        <v>0</v>
      </c>
      <c r="I2974" s="361">
        <v>0</v>
      </c>
    </row>
    <row r="2975" spans="1:9">
      <c r="A2975" s="359">
        <v>34017</v>
      </c>
      <c r="B2975" s="359" t="s">
        <v>551</v>
      </c>
      <c r="C2975" s="360">
        <v>340170106023</v>
      </c>
      <c r="D2975" s="359">
        <v>0</v>
      </c>
      <c r="E2975" s="359">
        <v>261</v>
      </c>
      <c r="F2975" s="359">
        <v>0</v>
      </c>
      <c r="G2975" s="359">
        <v>0</v>
      </c>
      <c r="H2975" s="361">
        <v>0</v>
      </c>
      <c r="I2975" s="361">
        <v>0</v>
      </c>
    </row>
    <row r="2976" spans="1:9">
      <c r="A2976" s="359">
        <v>34017</v>
      </c>
      <c r="B2976" s="359" t="s">
        <v>551</v>
      </c>
      <c r="C2976" s="360">
        <v>340170107011</v>
      </c>
      <c r="D2976" s="359">
        <v>0</v>
      </c>
      <c r="E2976" s="359">
        <v>275</v>
      </c>
      <c r="F2976" s="359">
        <v>0</v>
      </c>
      <c r="G2976" s="359">
        <v>0</v>
      </c>
      <c r="H2976" s="361">
        <v>0</v>
      </c>
      <c r="I2976" s="361">
        <v>0</v>
      </c>
    </row>
    <row r="2977" spans="1:9">
      <c r="A2977" s="359">
        <v>34017</v>
      </c>
      <c r="B2977" s="359" t="s">
        <v>551</v>
      </c>
      <c r="C2977" s="360">
        <v>340170107012</v>
      </c>
      <c r="D2977" s="359">
        <v>0</v>
      </c>
      <c r="E2977" s="359">
        <v>189</v>
      </c>
      <c r="F2977" s="359">
        <v>0</v>
      </c>
      <c r="G2977" s="359">
        <v>0</v>
      </c>
      <c r="H2977" s="361">
        <v>0</v>
      </c>
      <c r="I2977" s="361">
        <v>0</v>
      </c>
    </row>
    <row r="2978" spans="1:9">
      <c r="A2978" s="359">
        <v>34017</v>
      </c>
      <c r="B2978" s="359" t="s">
        <v>551</v>
      </c>
      <c r="C2978" s="360">
        <v>340170107021</v>
      </c>
      <c r="D2978" s="359">
        <v>0</v>
      </c>
      <c r="E2978" s="359">
        <v>146</v>
      </c>
      <c r="F2978" s="359">
        <v>0</v>
      </c>
      <c r="G2978" s="359">
        <v>0</v>
      </c>
      <c r="H2978" s="361">
        <v>0</v>
      </c>
      <c r="I2978" s="361">
        <v>0</v>
      </c>
    </row>
    <row r="2979" spans="1:9">
      <c r="A2979" s="359">
        <v>34017</v>
      </c>
      <c r="B2979" s="359" t="s">
        <v>551</v>
      </c>
      <c r="C2979" s="360">
        <v>340170107022</v>
      </c>
      <c r="D2979" s="359">
        <v>0</v>
      </c>
      <c r="E2979" s="359">
        <v>67</v>
      </c>
      <c r="F2979" s="359">
        <v>0</v>
      </c>
      <c r="G2979" s="359">
        <v>0</v>
      </c>
      <c r="H2979" s="361">
        <v>0</v>
      </c>
      <c r="I2979" s="361">
        <v>0</v>
      </c>
    </row>
    <row r="2980" spans="1:9">
      <c r="A2980" s="359">
        <v>34017</v>
      </c>
      <c r="B2980" s="359" t="s">
        <v>551</v>
      </c>
      <c r="C2980" s="360">
        <v>340170108001</v>
      </c>
      <c r="D2980" s="359">
        <v>56</v>
      </c>
      <c r="E2980" s="359">
        <v>385</v>
      </c>
      <c r="F2980" s="359">
        <v>15</v>
      </c>
      <c r="G2980" s="359">
        <v>0</v>
      </c>
      <c r="H2980" s="361">
        <v>1358.96</v>
      </c>
      <c r="I2980" s="361">
        <v>76101.759999999995</v>
      </c>
    </row>
    <row r="2981" spans="1:9">
      <c r="A2981" s="359">
        <v>34017</v>
      </c>
      <c r="B2981" s="359" t="s">
        <v>551</v>
      </c>
      <c r="C2981" s="360">
        <v>340170108002</v>
      </c>
      <c r="D2981" s="359">
        <v>0</v>
      </c>
      <c r="E2981" s="359">
        <v>165</v>
      </c>
      <c r="F2981" s="359">
        <v>0</v>
      </c>
      <c r="G2981" s="359">
        <v>0</v>
      </c>
      <c r="H2981" s="361">
        <v>0</v>
      </c>
      <c r="I2981" s="361">
        <v>0</v>
      </c>
    </row>
    <row r="2982" spans="1:9">
      <c r="A2982" s="359">
        <v>34017</v>
      </c>
      <c r="B2982" s="359" t="s">
        <v>551</v>
      </c>
      <c r="C2982" s="360">
        <v>340170108003</v>
      </c>
      <c r="D2982" s="359">
        <v>0</v>
      </c>
      <c r="E2982" s="359">
        <v>239</v>
      </c>
      <c r="F2982" s="359">
        <v>0</v>
      </c>
      <c r="G2982" s="359">
        <v>0</v>
      </c>
      <c r="H2982" s="361">
        <v>0</v>
      </c>
      <c r="I2982" s="361">
        <v>0</v>
      </c>
    </row>
    <row r="2983" spans="1:9">
      <c r="A2983" s="359">
        <v>34017</v>
      </c>
      <c r="B2983" s="359" t="s">
        <v>551</v>
      </c>
      <c r="C2983" s="360">
        <v>340170109001</v>
      </c>
      <c r="D2983" s="359">
        <v>0</v>
      </c>
      <c r="E2983" s="359">
        <v>193</v>
      </c>
      <c r="F2983" s="359">
        <v>0</v>
      </c>
      <c r="G2983" s="359">
        <v>0</v>
      </c>
      <c r="H2983" s="361">
        <v>0</v>
      </c>
      <c r="I2983" s="361">
        <v>0</v>
      </c>
    </row>
    <row r="2984" spans="1:9">
      <c r="A2984" s="359">
        <v>34017</v>
      </c>
      <c r="B2984" s="359" t="s">
        <v>551</v>
      </c>
      <c r="C2984" s="360">
        <v>340170109002</v>
      </c>
      <c r="D2984" s="359">
        <v>0</v>
      </c>
      <c r="E2984" s="359">
        <v>122</v>
      </c>
      <c r="F2984" s="359">
        <v>0</v>
      </c>
      <c r="G2984" s="359">
        <v>0</v>
      </c>
      <c r="H2984" s="361">
        <v>0</v>
      </c>
      <c r="I2984" s="361">
        <v>0</v>
      </c>
    </row>
    <row r="2985" spans="1:9">
      <c r="A2985" s="359">
        <v>34017</v>
      </c>
      <c r="B2985" s="359" t="s">
        <v>551</v>
      </c>
      <c r="C2985" s="360">
        <v>340170110001</v>
      </c>
      <c r="D2985" s="359">
        <v>0</v>
      </c>
      <c r="E2985" s="359">
        <v>200</v>
      </c>
      <c r="F2985" s="359">
        <v>0</v>
      </c>
      <c r="G2985" s="359">
        <v>0</v>
      </c>
      <c r="H2985" s="361">
        <v>0</v>
      </c>
      <c r="I2985" s="361">
        <v>0</v>
      </c>
    </row>
    <row r="2986" spans="1:9">
      <c r="A2986" s="359">
        <v>34017</v>
      </c>
      <c r="B2986" s="359" t="s">
        <v>551</v>
      </c>
      <c r="C2986" s="360">
        <v>340170110002</v>
      </c>
      <c r="D2986" s="359">
        <v>0</v>
      </c>
      <c r="E2986" s="359">
        <v>177</v>
      </c>
      <c r="F2986" s="359">
        <v>0</v>
      </c>
      <c r="G2986" s="359">
        <v>0</v>
      </c>
      <c r="H2986" s="361">
        <v>0</v>
      </c>
      <c r="I2986" s="361">
        <v>0</v>
      </c>
    </row>
    <row r="2987" spans="1:9">
      <c r="A2987" s="359">
        <v>34017</v>
      </c>
      <c r="B2987" s="359" t="s">
        <v>551</v>
      </c>
      <c r="C2987" s="360">
        <v>340170111001</v>
      </c>
      <c r="D2987" s="359">
        <v>0</v>
      </c>
      <c r="E2987" s="359">
        <v>71</v>
      </c>
      <c r="F2987" s="359">
        <v>0</v>
      </c>
      <c r="G2987" s="359">
        <v>0</v>
      </c>
      <c r="H2987" s="361">
        <v>0</v>
      </c>
      <c r="I2987" s="361">
        <v>0</v>
      </c>
    </row>
    <row r="2988" spans="1:9">
      <c r="A2988" s="359">
        <v>34017</v>
      </c>
      <c r="B2988" s="359" t="s">
        <v>551</v>
      </c>
      <c r="C2988" s="360">
        <v>340170111002</v>
      </c>
      <c r="D2988" s="359">
        <v>0</v>
      </c>
      <c r="E2988" s="359">
        <v>192</v>
      </c>
      <c r="F2988" s="359">
        <v>0</v>
      </c>
      <c r="G2988" s="359">
        <v>0</v>
      </c>
      <c r="H2988" s="361">
        <v>0</v>
      </c>
      <c r="I2988" s="361">
        <v>0</v>
      </c>
    </row>
    <row r="2989" spans="1:9">
      <c r="A2989" s="359">
        <v>34017</v>
      </c>
      <c r="B2989" s="359" t="s">
        <v>551</v>
      </c>
      <c r="C2989" s="360">
        <v>340170111003</v>
      </c>
      <c r="D2989" s="359">
        <v>0</v>
      </c>
      <c r="E2989" s="359">
        <v>314</v>
      </c>
      <c r="F2989" s="359">
        <v>0</v>
      </c>
      <c r="G2989" s="359">
        <v>0</v>
      </c>
      <c r="H2989" s="361">
        <v>0</v>
      </c>
      <c r="I2989" s="361">
        <v>0</v>
      </c>
    </row>
    <row r="2990" spans="1:9">
      <c r="A2990" s="359">
        <v>34017</v>
      </c>
      <c r="B2990" s="359" t="s">
        <v>551</v>
      </c>
      <c r="C2990" s="360">
        <v>340170112001</v>
      </c>
      <c r="D2990" s="359">
        <v>1</v>
      </c>
      <c r="E2990" s="359">
        <v>503</v>
      </c>
      <c r="F2990" s="359">
        <v>0</v>
      </c>
      <c r="G2990" s="359">
        <v>0</v>
      </c>
      <c r="H2990" s="361">
        <v>1000</v>
      </c>
      <c r="I2990" s="361">
        <v>1000</v>
      </c>
    </row>
    <row r="2991" spans="1:9">
      <c r="A2991" s="359">
        <v>34017</v>
      </c>
      <c r="B2991" s="359" t="s">
        <v>551</v>
      </c>
      <c r="C2991" s="360">
        <v>340170112002</v>
      </c>
      <c r="D2991" s="359">
        <v>0</v>
      </c>
      <c r="E2991" s="359">
        <v>259</v>
      </c>
      <c r="F2991" s="359">
        <v>0</v>
      </c>
      <c r="G2991" s="359">
        <v>0</v>
      </c>
      <c r="H2991" s="361">
        <v>0</v>
      </c>
      <c r="I2991" s="361">
        <v>0</v>
      </c>
    </row>
    <row r="2992" spans="1:9">
      <c r="A2992" s="359">
        <v>34017</v>
      </c>
      <c r="B2992" s="359" t="s">
        <v>551</v>
      </c>
      <c r="C2992" s="360">
        <v>340170112003</v>
      </c>
      <c r="D2992" s="359">
        <v>0</v>
      </c>
      <c r="E2992" s="359">
        <v>160</v>
      </c>
      <c r="F2992" s="359">
        <v>0</v>
      </c>
      <c r="G2992" s="359">
        <v>0</v>
      </c>
      <c r="H2992" s="361">
        <v>0</v>
      </c>
      <c r="I2992" s="361">
        <v>0</v>
      </c>
    </row>
    <row r="2993" spans="1:9">
      <c r="A2993" s="359">
        <v>34017</v>
      </c>
      <c r="B2993" s="359" t="s">
        <v>551</v>
      </c>
      <c r="C2993" s="360">
        <v>340170112004</v>
      </c>
      <c r="D2993" s="359">
        <v>0</v>
      </c>
      <c r="E2993" s="359">
        <v>428</v>
      </c>
      <c r="F2993" s="359">
        <v>0</v>
      </c>
      <c r="G2993" s="359">
        <v>0</v>
      </c>
      <c r="H2993" s="361">
        <v>0</v>
      </c>
      <c r="I2993" s="361">
        <v>0</v>
      </c>
    </row>
    <row r="2994" spans="1:9">
      <c r="A2994" s="359">
        <v>34017</v>
      </c>
      <c r="B2994" s="359" t="s">
        <v>551</v>
      </c>
      <c r="C2994" s="360">
        <v>340170113001</v>
      </c>
      <c r="D2994" s="359">
        <v>0</v>
      </c>
      <c r="E2994" s="359">
        <v>232</v>
      </c>
      <c r="F2994" s="359">
        <v>0</v>
      </c>
      <c r="G2994" s="359">
        <v>0</v>
      </c>
      <c r="H2994" s="361">
        <v>0</v>
      </c>
      <c r="I2994" s="361">
        <v>0</v>
      </c>
    </row>
    <row r="2995" spans="1:9">
      <c r="A2995" s="359">
        <v>34017</v>
      </c>
      <c r="B2995" s="359" t="s">
        <v>551</v>
      </c>
      <c r="C2995" s="360">
        <v>340170113002</v>
      </c>
      <c r="D2995" s="359">
        <v>0</v>
      </c>
      <c r="E2995" s="359">
        <v>176</v>
      </c>
      <c r="F2995" s="359">
        <v>0</v>
      </c>
      <c r="G2995" s="359">
        <v>0</v>
      </c>
      <c r="H2995" s="361">
        <v>0</v>
      </c>
      <c r="I2995" s="361">
        <v>0</v>
      </c>
    </row>
    <row r="2996" spans="1:9">
      <c r="A2996" s="359">
        <v>34017</v>
      </c>
      <c r="B2996" s="359" t="s">
        <v>551</v>
      </c>
      <c r="C2996" s="360">
        <v>340170113003</v>
      </c>
      <c r="D2996" s="359">
        <v>0</v>
      </c>
      <c r="E2996" s="359">
        <v>178</v>
      </c>
      <c r="F2996" s="359">
        <v>0</v>
      </c>
      <c r="G2996" s="359">
        <v>0</v>
      </c>
      <c r="H2996" s="361">
        <v>0</v>
      </c>
      <c r="I2996" s="361">
        <v>0</v>
      </c>
    </row>
    <row r="2997" spans="1:9">
      <c r="A2997" s="359">
        <v>34017</v>
      </c>
      <c r="B2997" s="359" t="s">
        <v>551</v>
      </c>
      <c r="C2997" s="360">
        <v>340170114001</v>
      </c>
      <c r="D2997" s="359">
        <v>0</v>
      </c>
      <c r="E2997" s="359">
        <v>160</v>
      </c>
      <c r="F2997" s="359">
        <v>0</v>
      </c>
      <c r="G2997" s="359">
        <v>0</v>
      </c>
      <c r="H2997" s="361">
        <v>0</v>
      </c>
      <c r="I2997" s="361">
        <v>0</v>
      </c>
    </row>
    <row r="2998" spans="1:9">
      <c r="A2998" s="359">
        <v>34017</v>
      </c>
      <c r="B2998" s="359" t="s">
        <v>551</v>
      </c>
      <c r="C2998" s="360">
        <v>340170114002</v>
      </c>
      <c r="D2998" s="359">
        <v>0</v>
      </c>
      <c r="E2998" s="359">
        <v>186</v>
      </c>
      <c r="F2998" s="359">
        <v>0</v>
      </c>
      <c r="G2998" s="359">
        <v>0</v>
      </c>
      <c r="H2998" s="361">
        <v>0</v>
      </c>
      <c r="I2998" s="361">
        <v>0</v>
      </c>
    </row>
    <row r="2999" spans="1:9">
      <c r="A2999" s="359">
        <v>34017</v>
      </c>
      <c r="B2999" s="359" t="s">
        <v>551</v>
      </c>
      <c r="C2999" s="360">
        <v>340170114003</v>
      </c>
      <c r="D2999" s="359">
        <v>1</v>
      </c>
      <c r="E2999" s="359">
        <v>405</v>
      </c>
      <c r="F2999" s="359">
        <v>0</v>
      </c>
      <c r="G2999" s="359">
        <v>0</v>
      </c>
      <c r="H2999" s="361">
        <v>916.22</v>
      </c>
      <c r="I2999" s="361">
        <v>916.22</v>
      </c>
    </row>
    <row r="3000" spans="1:9">
      <c r="A3000" s="359">
        <v>34017</v>
      </c>
      <c r="B3000" s="359" t="s">
        <v>551</v>
      </c>
      <c r="C3000" s="360">
        <v>340170115001</v>
      </c>
      <c r="D3000" s="359">
        <v>0</v>
      </c>
      <c r="E3000" s="359">
        <v>218</v>
      </c>
      <c r="F3000" s="359">
        <v>0</v>
      </c>
      <c r="G3000" s="359">
        <v>0</v>
      </c>
      <c r="H3000" s="361">
        <v>0</v>
      </c>
      <c r="I3000" s="361">
        <v>0</v>
      </c>
    </row>
    <row r="3001" spans="1:9">
      <c r="A3001" s="359">
        <v>34017</v>
      </c>
      <c r="B3001" s="359" t="s">
        <v>551</v>
      </c>
      <c r="C3001" s="360">
        <v>340170115002</v>
      </c>
      <c r="D3001" s="359">
        <v>0</v>
      </c>
      <c r="E3001" s="359">
        <v>351</v>
      </c>
      <c r="F3001" s="359">
        <v>0</v>
      </c>
      <c r="G3001" s="359">
        <v>0</v>
      </c>
      <c r="H3001" s="361">
        <v>0</v>
      </c>
      <c r="I3001" s="361">
        <v>0</v>
      </c>
    </row>
    <row r="3002" spans="1:9">
      <c r="A3002" s="359">
        <v>34017</v>
      </c>
      <c r="B3002" s="359" t="s">
        <v>551</v>
      </c>
      <c r="C3002" s="360">
        <v>340170115003</v>
      </c>
      <c r="D3002" s="359">
        <v>2</v>
      </c>
      <c r="E3002" s="359">
        <v>171</v>
      </c>
      <c r="F3002" s="359">
        <v>1</v>
      </c>
      <c r="G3002" s="359">
        <v>0</v>
      </c>
      <c r="H3002" s="361">
        <v>903.67</v>
      </c>
      <c r="I3002" s="361">
        <v>1807.34</v>
      </c>
    </row>
    <row r="3003" spans="1:9">
      <c r="A3003" s="359">
        <v>34017</v>
      </c>
      <c r="B3003" s="359" t="s">
        <v>551</v>
      </c>
      <c r="C3003" s="360">
        <v>340170116001</v>
      </c>
      <c r="D3003" s="359">
        <v>3</v>
      </c>
      <c r="E3003" s="359">
        <v>138</v>
      </c>
      <c r="F3003" s="359">
        <v>2</v>
      </c>
      <c r="G3003" s="359">
        <v>0</v>
      </c>
      <c r="H3003" s="361">
        <v>1673.81</v>
      </c>
      <c r="I3003" s="361">
        <v>5021.43</v>
      </c>
    </row>
    <row r="3004" spans="1:9">
      <c r="A3004" s="359">
        <v>34017</v>
      </c>
      <c r="B3004" s="359" t="s">
        <v>551</v>
      </c>
      <c r="C3004" s="360">
        <v>340170116002</v>
      </c>
      <c r="D3004" s="359">
        <v>0</v>
      </c>
      <c r="E3004" s="359">
        <v>94</v>
      </c>
      <c r="F3004" s="359">
        <v>0</v>
      </c>
      <c r="G3004" s="359">
        <v>0</v>
      </c>
      <c r="H3004" s="361">
        <v>0</v>
      </c>
      <c r="I3004" s="361">
        <v>0</v>
      </c>
    </row>
    <row r="3005" spans="1:9">
      <c r="A3005" s="359">
        <v>34017</v>
      </c>
      <c r="B3005" s="359" t="s">
        <v>551</v>
      </c>
      <c r="C3005" s="360">
        <v>340170116003</v>
      </c>
      <c r="D3005" s="359">
        <v>0</v>
      </c>
      <c r="E3005" s="359">
        <v>192</v>
      </c>
      <c r="F3005" s="359">
        <v>0</v>
      </c>
      <c r="G3005" s="359">
        <v>0</v>
      </c>
      <c r="H3005" s="361">
        <v>0</v>
      </c>
      <c r="I3005" s="361">
        <v>0</v>
      </c>
    </row>
    <row r="3006" spans="1:9">
      <c r="A3006" s="359">
        <v>34017</v>
      </c>
      <c r="B3006" s="359" t="s">
        <v>551</v>
      </c>
      <c r="C3006" s="360">
        <v>340170116004</v>
      </c>
      <c r="D3006" s="359">
        <v>0</v>
      </c>
      <c r="E3006" s="359">
        <v>106</v>
      </c>
      <c r="F3006" s="359">
        <v>0</v>
      </c>
      <c r="G3006" s="359">
        <v>0</v>
      </c>
      <c r="H3006" s="361">
        <v>0</v>
      </c>
      <c r="I3006" s="361">
        <v>0</v>
      </c>
    </row>
    <row r="3007" spans="1:9">
      <c r="A3007" s="359">
        <v>34017</v>
      </c>
      <c r="B3007" s="359" t="s">
        <v>551</v>
      </c>
      <c r="C3007" s="360">
        <v>340170123001</v>
      </c>
      <c r="D3007" s="359">
        <v>0</v>
      </c>
      <c r="E3007" s="359">
        <v>207</v>
      </c>
      <c r="F3007" s="359">
        <v>0</v>
      </c>
      <c r="G3007" s="359">
        <v>0</v>
      </c>
      <c r="H3007" s="361">
        <v>0</v>
      </c>
      <c r="I3007" s="361">
        <v>0</v>
      </c>
    </row>
    <row r="3008" spans="1:9">
      <c r="A3008" s="359">
        <v>34017</v>
      </c>
      <c r="B3008" s="359" t="s">
        <v>551</v>
      </c>
      <c r="C3008" s="360">
        <v>340170123002</v>
      </c>
      <c r="D3008" s="359">
        <v>1</v>
      </c>
      <c r="E3008" s="359">
        <v>233</v>
      </c>
      <c r="F3008" s="359">
        <v>0</v>
      </c>
      <c r="G3008" s="359">
        <v>0</v>
      </c>
      <c r="H3008" s="361">
        <v>804.73</v>
      </c>
      <c r="I3008" s="361">
        <v>804.73</v>
      </c>
    </row>
    <row r="3009" spans="1:9">
      <c r="A3009" s="359">
        <v>34017</v>
      </c>
      <c r="B3009" s="359" t="s">
        <v>551</v>
      </c>
      <c r="C3009" s="360">
        <v>340170124001</v>
      </c>
      <c r="D3009" s="359">
        <v>0</v>
      </c>
      <c r="E3009" s="359">
        <v>355</v>
      </c>
      <c r="F3009" s="359">
        <v>0</v>
      </c>
      <c r="G3009" s="359">
        <v>0</v>
      </c>
      <c r="H3009" s="361">
        <v>0</v>
      </c>
      <c r="I3009" s="361">
        <v>0</v>
      </c>
    </row>
    <row r="3010" spans="1:9">
      <c r="A3010" s="359">
        <v>34017</v>
      </c>
      <c r="B3010" s="359" t="s">
        <v>551</v>
      </c>
      <c r="C3010" s="360">
        <v>340170124002</v>
      </c>
      <c r="D3010" s="359">
        <v>0</v>
      </c>
      <c r="E3010" s="359">
        <v>308</v>
      </c>
      <c r="F3010" s="359">
        <v>0</v>
      </c>
      <c r="G3010" s="359">
        <v>0</v>
      </c>
      <c r="H3010" s="361">
        <v>0</v>
      </c>
      <c r="I3010" s="361">
        <v>0</v>
      </c>
    </row>
    <row r="3011" spans="1:9">
      <c r="A3011" s="359">
        <v>34017</v>
      </c>
      <c r="B3011" s="359" t="s">
        <v>551</v>
      </c>
      <c r="C3011" s="360">
        <v>340170124003</v>
      </c>
      <c r="D3011" s="359">
        <v>0</v>
      </c>
      <c r="E3011" s="359">
        <v>283</v>
      </c>
      <c r="F3011" s="359">
        <v>0</v>
      </c>
      <c r="G3011" s="359">
        <v>0</v>
      </c>
      <c r="H3011" s="361">
        <v>0</v>
      </c>
      <c r="I3011" s="361">
        <v>0</v>
      </c>
    </row>
    <row r="3012" spans="1:9">
      <c r="A3012" s="359">
        <v>34017</v>
      </c>
      <c r="B3012" s="359" t="s">
        <v>551</v>
      </c>
      <c r="C3012" s="360">
        <v>340170125001</v>
      </c>
      <c r="D3012" s="359">
        <v>0</v>
      </c>
      <c r="E3012" s="359">
        <v>245</v>
      </c>
      <c r="F3012" s="359">
        <v>0</v>
      </c>
      <c r="G3012" s="359">
        <v>0</v>
      </c>
      <c r="H3012" s="361">
        <v>0</v>
      </c>
      <c r="I3012" s="361">
        <v>0</v>
      </c>
    </row>
    <row r="3013" spans="1:9">
      <c r="A3013" s="359">
        <v>34017</v>
      </c>
      <c r="B3013" s="359" t="s">
        <v>551</v>
      </c>
      <c r="C3013" s="360">
        <v>340170125002</v>
      </c>
      <c r="D3013" s="359">
        <v>0</v>
      </c>
      <c r="E3013" s="359">
        <v>207</v>
      </c>
      <c r="F3013" s="359">
        <v>0</v>
      </c>
      <c r="G3013" s="359">
        <v>0</v>
      </c>
      <c r="H3013" s="361">
        <v>0</v>
      </c>
      <c r="I3013" s="361">
        <v>0</v>
      </c>
    </row>
    <row r="3014" spans="1:9">
      <c r="A3014" s="359">
        <v>34017</v>
      </c>
      <c r="B3014" s="359" t="s">
        <v>551</v>
      </c>
      <c r="C3014" s="360">
        <v>340170125003</v>
      </c>
      <c r="D3014" s="359">
        <v>0</v>
      </c>
      <c r="E3014" s="359">
        <v>245</v>
      </c>
      <c r="F3014" s="359">
        <v>0</v>
      </c>
      <c r="G3014" s="359">
        <v>0</v>
      </c>
      <c r="H3014" s="361">
        <v>0</v>
      </c>
      <c r="I3014" s="361">
        <v>0</v>
      </c>
    </row>
    <row r="3015" spans="1:9">
      <c r="A3015" s="359">
        <v>34017</v>
      </c>
      <c r="B3015" s="359" t="s">
        <v>551</v>
      </c>
      <c r="C3015" s="360">
        <v>340170125004</v>
      </c>
      <c r="D3015" s="359">
        <v>0</v>
      </c>
      <c r="E3015" s="359">
        <v>165</v>
      </c>
      <c r="F3015" s="359">
        <v>0</v>
      </c>
      <c r="G3015" s="359">
        <v>0</v>
      </c>
      <c r="H3015" s="361">
        <v>0</v>
      </c>
      <c r="I3015" s="361">
        <v>0</v>
      </c>
    </row>
    <row r="3016" spans="1:9">
      <c r="A3016" s="359">
        <v>34017</v>
      </c>
      <c r="B3016" s="359" t="s">
        <v>551</v>
      </c>
      <c r="C3016" s="360">
        <v>340170126001</v>
      </c>
      <c r="D3016" s="359">
        <v>0</v>
      </c>
      <c r="E3016" s="359">
        <v>231</v>
      </c>
      <c r="F3016" s="359">
        <v>0</v>
      </c>
      <c r="G3016" s="359">
        <v>0</v>
      </c>
      <c r="H3016" s="361">
        <v>0</v>
      </c>
      <c r="I3016" s="361">
        <v>0</v>
      </c>
    </row>
    <row r="3017" spans="1:9">
      <c r="A3017" s="359">
        <v>34017</v>
      </c>
      <c r="B3017" s="359" t="s">
        <v>551</v>
      </c>
      <c r="C3017" s="360">
        <v>340170126002</v>
      </c>
      <c r="D3017" s="359">
        <v>0</v>
      </c>
      <c r="E3017" s="359">
        <v>224</v>
      </c>
      <c r="F3017" s="359">
        <v>0</v>
      </c>
      <c r="G3017" s="359">
        <v>0</v>
      </c>
      <c r="H3017" s="361">
        <v>0</v>
      </c>
      <c r="I3017" s="361">
        <v>0</v>
      </c>
    </row>
    <row r="3018" spans="1:9">
      <c r="A3018" s="359">
        <v>34017</v>
      </c>
      <c r="B3018" s="359" t="s">
        <v>551</v>
      </c>
      <c r="C3018" s="360">
        <v>340170126003</v>
      </c>
      <c r="D3018" s="359">
        <v>1</v>
      </c>
      <c r="E3018" s="359">
        <v>277</v>
      </c>
      <c r="F3018" s="359">
        <v>0</v>
      </c>
      <c r="G3018" s="359">
        <v>0</v>
      </c>
      <c r="H3018" s="361">
        <v>8263.2099999999991</v>
      </c>
      <c r="I3018" s="361">
        <v>8263.2099999999991</v>
      </c>
    </row>
    <row r="3019" spans="1:9">
      <c r="A3019" s="359">
        <v>34017</v>
      </c>
      <c r="B3019" s="359" t="s">
        <v>551</v>
      </c>
      <c r="C3019" s="360">
        <v>340170127001</v>
      </c>
      <c r="D3019" s="359">
        <v>0</v>
      </c>
      <c r="E3019" s="359">
        <v>266</v>
      </c>
      <c r="F3019" s="359">
        <v>0</v>
      </c>
      <c r="G3019" s="359">
        <v>0</v>
      </c>
      <c r="H3019" s="361">
        <v>0</v>
      </c>
      <c r="I3019" s="361">
        <v>0</v>
      </c>
    </row>
    <row r="3020" spans="1:9">
      <c r="A3020" s="359">
        <v>34017</v>
      </c>
      <c r="B3020" s="359" t="s">
        <v>551</v>
      </c>
      <c r="C3020" s="360">
        <v>340170127002</v>
      </c>
      <c r="D3020" s="359">
        <v>0</v>
      </c>
      <c r="E3020" s="359">
        <v>250</v>
      </c>
      <c r="F3020" s="359">
        <v>0</v>
      </c>
      <c r="G3020" s="359">
        <v>0</v>
      </c>
      <c r="H3020" s="361">
        <v>0</v>
      </c>
      <c r="I3020" s="361">
        <v>0</v>
      </c>
    </row>
    <row r="3021" spans="1:9">
      <c r="A3021" s="359">
        <v>34017</v>
      </c>
      <c r="B3021" s="359" t="s">
        <v>551</v>
      </c>
      <c r="C3021" s="360">
        <v>340170127003</v>
      </c>
      <c r="D3021" s="359">
        <v>0</v>
      </c>
      <c r="E3021" s="359">
        <v>414</v>
      </c>
      <c r="F3021" s="359">
        <v>0</v>
      </c>
      <c r="G3021" s="359">
        <v>0</v>
      </c>
      <c r="H3021" s="361">
        <v>0</v>
      </c>
      <c r="I3021" s="361">
        <v>0</v>
      </c>
    </row>
    <row r="3022" spans="1:9">
      <c r="A3022" s="359">
        <v>34017</v>
      </c>
      <c r="B3022" s="359" t="s">
        <v>551</v>
      </c>
      <c r="C3022" s="360">
        <v>340170127004</v>
      </c>
      <c r="D3022" s="359">
        <v>28</v>
      </c>
      <c r="E3022" s="359">
        <v>258</v>
      </c>
      <c r="F3022" s="359">
        <v>11</v>
      </c>
      <c r="G3022" s="359">
        <v>13</v>
      </c>
      <c r="H3022" s="361">
        <v>4997.55</v>
      </c>
      <c r="I3022" s="361">
        <v>139931.4</v>
      </c>
    </row>
    <row r="3023" spans="1:9">
      <c r="A3023" s="359">
        <v>34017</v>
      </c>
      <c r="B3023" s="359" t="s">
        <v>551</v>
      </c>
      <c r="C3023" s="360">
        <v>340170128001</v>
      </c>
      <c r="D3023" s="359">
        <v>0</v>
      </c>
      <c r="E3023" s="359">
        <v>321</v>
      </c>
      <c r="F3023" s="359">
        <v>0</v>
      </c>
      <c r="G3023" s="359">
        <v>0</v>
      </c>
      <c r="H3023" s="361">
        <v>0</v>
      </c>
      <c r="I3023" s="361">
        <v>0</v>
      </c>
    </row>
    <row r="3024" spans="1:9">
      <c r="A3024" s="359">
        <v>34017</v>
      </c>
      <c r="B3024" s="359" t="s">
        <v>551</v>
      </c>
      <c r="C3024" s="360">
        <v>340170128002</v>
      </c>
      <c r="D3024" s="359">
        <v>0</v>
      </c>
      <c r="E3024" s="359">
        <v>326</v>
      </c>
      <c r="F3024" s="359">
        <v>0</v>
      </c>
      <c r="G3024" s="359">
        <v>0</v>
      </c>
      <c r="H3024" s="361">
        <v>0</v>
      </c>
      <c r="I3024" s="361">
        <v>0</v>
      </c>
    </row>
    <row r="3025" spans="1:9">
      <c r="A3025" s="359">
        <v>34017</v>
      </c>
      <c r="B3025" s="359" t="s">
        <v>551</v>
      </c>
      <c r="C3025" s="360">
        <v>340170128003</v>
      </c>
      <c r="D3025" s="359">
        <v>2</v>
      </c>
      <c r="E3025" s="359">
        <v>297</v>
      </c>
      <c r="F3025" s="359">
        <v>1</v>
      </c>
      <c r="G3025" s="359">
        <v>0</v>
      </c>
      <c r="H3025" s="361">
        <v>8263.2099999999991</v>
      </c>
      <c r="I3025" s="361">
        <v>16526.419999999998</v>
      </c>
    </row>
    <row r="3026" spans="1:9">
      <c r="A3026" s="359">
        <v>34017</v>
      </c>
      <c r="B3026" s="359" t="s">
        <v>551</v>
      </c>
      <c r="C3026" s="360">
        <v>340170129001</v>
      </c>
      <c r="D3026" s="359">
        <v>0</v>
      </c>
      <c r="E3026" s="359">
        <v>332</v>
      </c>
      <c r="F3026" s="359">
        <v>0</v>
      </c>
      <c r="G3026" s="359">
        <v>0</v>
      </c>
      <c r="H3026" s="361">
        <v>0</v>
      </c>
      <c r="I3026" s="361">
        <v>0</v>
      </c>
    </row>
    <row r="3027" spans="1:9">
      <c r="A3027" s="359">
        <v>34017</v>
      </c>
      <c r="B3027" s="359" t="s">
        <v>551</v>
      </c>
      <c r="C3027" s="360">
        <v>340170129002</v>
      </c>
      <c r="D3027" s="359">
        <v>0</v>
      </c>
      <c r="E3027" s="359">
        <v>336</v>
      </c>
      <c r="F3027" s="359">
        <v>0</v>
      </c>
      <c r="G3027" s="359">
        <v>0</v>
      </c>
      <c r="H3027" s="361">
        <v>0</v>
      </c>
      <c r="I3027" s="361">
        <v>0</v>
      </c>
    </row>
    <row r="3028" spans="1:9">
      <c r="A3028" s="359">
        <v>34017</v>
      </c>
      <c r="B3028" s="359" t="s">
        <v>551</v>
      </c>
      <c r="C3028" s="360">
        <v>340170130001</v>
      </c>
      <c r="D3028" s="359">
        <v>0</v>
      </c>
      <c r="E3028" s="359">
        <v>236</v>
      </c>
      <c r="F3028" s="359">
        <v>0</v>
      </c>
      <c r="G3028" s="359">
        <v>0</v>
      </c>
      <c r="H3028" s="361">
        <v>0</v>
      </c>
      <c r="I3028" s="361">
        <v>0</v>
      </c>
    </row>
    <row r="3029" spans="1:9">
      <c r="A3029" s="359">
        <v>34017</v>
      </c>
      <c r="B3029" s="359" t="s">
        <v>551</v>
      </c>
      <c r="C3029" s="360">
        <v>340170130002</v>
      </c>
      <c r="D3029" s="359">
        <v>0</v>
      </c>
      <c r="E3029" s="359">
        <v>145</v>
      </c>
      <c r="F3029" s="359">
        <v>0</v>
      </c>
      <c r="G3029" s="359">
        <v>0</v>
      </c>
      <c r="H3029" s="361">
        <v>0</v>
      </c>
      <c r="I3029" s="361">
        <v>0</v>
      </c>
    </row>
    <row r="3030" spans="1:9">
      <c r="A3030" s="359">
        <v>34017</v>
      </c>
      <c r="B3030" s="359" t="s">
        <v>551</v>
      </c>
      <c r="C3030" s="360">
        <v>340170130003</v>
      </c>
      <c r="D3030" s="359">
        <v>0</v>
      </c>
      <c r="E3030" s="359">
        <v>144</v>
      </c>
      <c r="F3030" s="359">
        <v>0</v>
      </c>
      <c r="G3030" s="359">
        <v>0</v>
      </c>
      <c r="H3030" s="361">
        <v>0</v>
      </c>
      <c r="I3030" s="361">
        <v>0</v>
      </c>
    </row>
    <row r="3031" spans="1:9">
      <c r="A3031" s="359">
        <v>34017</v>
      </c>
      <c r="B3031" s="359" t="s">
        <v>551</v>
      </c>
      <c r="C3031" s="360">
        <v>340170131001</v>
      </c>
      <c r="D3031" s="359">
        <v>0</v>
      </c>
      <c r="E3031" s="359">
        <v>395</v>
      </c>
      <c r="F3031" s="359">
        <v>0</v>
      </c>
      <c r="G3031" s="359">
        <v>0</v>
      </c>
      <c r="H3031" s="361">
        <v>0</v>
      </c>
      <c r="I3031" s="361">
        <v>0</v>
      </c>
    </row>
    <row r="3032" spans="1:9">
      <c r="A3032" s="359">
        <v>34017</v>
      </c>
      <c r="B3032" s="359" t="s">
        <v>551</v>
      </c>
      <c r="C3032" s="360">
        <v>340170132001</v>
      </c>
      <c r="D3032" s="359">
        <v>0</v>
      </c>
      <c r="E3032" s="359">
        <v>199</v>
      </c>
      <c r="F3032" s="359">
        <v>0</v>
      </c>
      <c r="G3032" s="359">
        <v>0</v>
      </c>
      <c r="H3032" s="361">
        <v>0</v>
      </c>
      <c r="I3032" s="361">
        <v>0</v>
      </c>
    </row>
    <row r="3033" spans="1:9">
      <c r="A3033" s="359">
        <v>34017</v>
      </c>
      <c r="B3033" s="359" t="s">
        <v>551</v>
      </c>
      <c r="C3033" s="360">
        <v>340170132002</v>
      </c>
      <c r="D3033" s="359">
        <v>0</v>
      </c>
      <c r="E3033" s="359">
        <v>283</v>
      </c>
      <c r="F3033" s="359">
        <v>0</v>
      </c>
      <c r="G3033" s="359">
        <v>0</v>
      </c>
      <c r="H3033" s="361">
        <v>0</v>
      </c>
      <c r="I3033" s="361">
        <v>0</v>
      </c>
    </row>
    <row r="3034" spans="1:9">
      <c r="A3034" s="359">
        <v>34017</v>
      </c>
      <c r="B3034" s="359" t="s">
        <v>551</v>
      </c>
      <c r="C3034" s="360">
        <v>340170132003</v>
      </c>
      <c r="D3034" s="359">
        <v>0</v>
      </c>
      <c r="E3034" s="359">
        <v>178</v>
      </c>
      <c r="F3034" s="359">
        <v>0</v>
      </c>
      <c r="G3034" s="359">
        <v>0</v>
      </c>
      <c r="H3034" s="361">
        <v>0</v>
      </c>
      <c r="I3034" s="361">
        <v>0</v>
      </c>
    </row>
    <row r="3035" spans="1:9">
      <c r="A3035" s="359">
        <v>34017</v>
      </c>
      <c r="B3035" s="359" t="s">
        <v>551</v>
      </c>
      <c r="C3035" s="360">
        <v>340170133001</v>
      </c>
      <c r="D3035" s="359">
        <v>0</v>
      </c>
      <c r="E3035" s="359">
        <v>229</v>
      </c>
      <c r="F3035" s="359">
        <v>0</v>
      </c>
      <c r="G3035" s="359">
        <v>0</v>
      </c>
      <c r="H3035" s="361">
        <v>0</v>
      </c>
      <c r="I3035" s="361">
        <v>0</v>
      </c>
    </row>
    <row r="3036" spans="1:9">
      <c r="A3036" s="359">
        <v>34017</v>
      </c>
      <c r="B3036" s="359" t="s">
        <v>551</v>
      </c>
      <c r="C3036" s="360">
        <v>340170133002</v>
      </c>
      <c r="D3036" s="359">
        <v>0</v>
      </c>
      <c r="E3036" s="359">
        <v>196</v>
      </c>
      <c r="F3036" s="359">
        <v>0</v>
      </c>
      <c r="G3036" s="359">
        <v>0</v>
      </c>
      <c r="H3036" s="361">
        <v>0</v>
      </c>
      <c r="I3036" s="361">
        <v>0</v>
      </c>
    </row>
    <row r="3037" spans="1:9">
      <c r="A3037" s="359">
        <v>34017</v>
      </c>
      <c r="B3037" s="359" t="s">
        <v>551</v>
      </c>
      <c r="C3037" s="360">
        <v>340170133003</v>
      </c>
      <c r="D3037" s="359">
        <v>4</v>
      </c>
      <c r="E3037" s="359">
        <v>118</v>
      </c>
      <c r="F3037" s="359">
        <v>3</v>
      </c>
      <c r="G3037" s="359">
        <v>0</v>
      </c>
      <c r="H3037" s="361">
        <v>1000</v>
      </c>
      <c r="I3037" s="361">
        <v>4000</v>
      </c>
    </row>
    <row r="3038" spans="1:9">
      <c r="A3038" s="359">
        <v>34017</v>
      </c>
      <c r="B3038" s="359" t="s">
        <v>551</v>
      </c>
      <c r="C3038" s="360">
        <v>340170134001</v>
      </c>
      <c r="D3038" s="359">
        <v>0</v>
      </c>
      <c r="E3038" s="359">
        <v>177</v>
      </c>
      <c r="F3038" s="359">
        <v>0</v>
      </c>
      <c r="G3038" s="359">
        <v>0</v>
      </c>
      <c r="H3038" s="361">
        <v>0</v>
      </c>
      <c r="I3038" s="361">
        <v>0</v>
      </c>
    </row>
    <row r="3039" spans="1:9">
      <c r="A3039" s="359">
        <v>34017</v>
      </c>
      <c r="B3039" s="359" t="s">
        <v>551</v>
      </c>
      <c r="C3039" s="360">
        <v>340170134002</v>
      </c>
      <c r="D3039" s="359">
        <v>0</v>
      </c>
      <c r="E3039" s="359">
        <v>200</v>
      </c>
      <c r="F3039" s="359">
        <v>0</v>
      </c>
      <c r="G3039" s="359">
        <v>0</v>
      </c>
      <c r="H3039" s="361">
        <v>0</v>
      </c>
      <c r="I3039" s="361">
        <v>0</v>
      </c>
    </row>
    <row r="3040" spans="1:9">
      <c r="A3040" s="359">
        <v>34017</v>
      </c>
      <c r="B3040" s="359" t="s">
        <v>551</v>
      </c>
      <c r="C3040" s="360">
        <v>340170135001</v>
      </c>
      <c r="D3040" s="359">
        <v>0</v>
      </c>
      <c r="E3040" s="359">
        <v>168</v>
      </c>
      <c r="F3040" s="359">
        <v>0</v>
      </c>
      <c r="G3040" s="359">
        <v>0</v>
      </c>
      <c r="H3040" s="361">
        <v>0</v>
      </c>
      <c r="I3040" s="361">
        <v>0</v>
      </c>
    </row>
    <row r="3041" spans="1:9">
      <c r="A3041" s="359">
        <v>34017</v>
      </c>
      <c r="B3041" s="359" t="s">
        <v>551</v>
      </c>
      <c r="C3041" s="360">
        <v>340170135002</v>
      </c>
      <c r="D3041" s="359">
        <v>0</v>
      </c>
      <c r="E3041" s="359">
        <v>324</v>
      </c>
      <c r="F3041" s="359">
        <v>0</v>
      </c>
      <c r="G3041" s="359">
        <v>0</v>
      </c>
      <c r="H3041" s="361">
        <v>0</v>
      </c>
      <c r="I3041" s="361">
        <v>0</v>
      </c>
    </row>
    <row r="3042" spans="1:9">
      <c r="A3042" s="359">
        <v>34017</v>
      </c>
      <c r="B3042" s="359" t="s">
        <v>551</v>
      </c>
      <c r="C3042" s="360">
        <v>340170135003</v>
      </c>
      <c r="D3042" s="359">
        <v>0</v>
      </c>
      <c r="E3042" s="359">
        <v>102</v>
      </c>
      <c r="F3042" s="359">
        <v>0</v>
      </c>
      <c r="G3042" s="359">
        <v>0</v>
      </c>
      <c r="H3042" s="361">
        <v>0</v>
      </c>
      <c r="I3042" s="361">
        <v>0</v>
      </c>
    </row>
    <row r="3043" spans="1:9">
      <c r="A3043" s="359">
        <v>34017</v>
      </c>
      <c r="B3043" s="359" t="s">
        <v>551</v>
      </c>
      <c r="C3043" s="360">
        <v>340170136001</v>
      </c>
      <c r="D3043" s="359">
        <v>0</v>
      </c>
      <c r="E3043" s="359">
        <v>155</v>
      </c>
      <c r="F3043" s="359">
        <v>0</v>
      </c>
      <c r="G3043" s="359">
        <v>0</v>
      </c>
      <c r="H3043" s="361">
        <v>0</v>
      </c>
      <c r="I3043" s="361">
        <v>0</v>
      </c>
    </row>
    <row r="3044" spans="1:9">
      <c r="A3044" s="359">
        <v>34017</v>
      </c>
      <c r="B3044" s="359" t="s">
        <v>551</v>
      </c>
      <c r="C3044" s="360">
        <v>340170136002</v>
      </c>
      <c r="D3044" s="359">
        <v>0</v>
      </c>
      <c r="E3044" s="359">
        <v>174</v>
      </c>
      <c r="F3044" s="359">
        <v>0</v>
      </c>
      <c r="G3044" s="359">
        <v>0</v>
      </c>
      <c r="H3044" s="361">
        <v>0</v>
      </c>
      <c r="I3044" s="361">
        <v>0</v>
      </c>
    </row>
    <row r="3045" spans="1:9">
      <c r="A3045" s="359">
        <v>34017</v>
      </c>
      <c r="B3045" s="359" t="s">
        <v>551</v>
      </c>
      <c r="C3045" s="360">
        <v>340170137001</v>
      </c>
      <c r="D3045" s="359">
        <v>0</v>
      </c>
      <c r="E3045" s="359">
        <v>285</v>
      </c>
      <c r="F3045" s="359">
        <v>0</v>
      </c>
      <c r="G3045" s="359">
        <v>0</v>
      </c>
      <c r="H3045" s="361">
        <v>0</v>
      </c>
      <c r="I3045" s="361">
        <v>0</v>
      </c>
    </row>
    <row r="3046" spans="1:9">
      <c r="A3046" s="359">
        <v>34017</v>
      </c>
      <c r="B3046" s="359" t="s">
        <v>551</v>
      </c>
      <c r="C3046" s="360">
        <v>340170137002</v>
      </c>
      <c r="D3046" s="359">
        <v>0</v>
      </c>
      <c r="E3046" s="359">
        <v>142</v>
      </c>
      <c r="F3046" s="359">
        <v>0</v>
      </c>
      <c r="G3046" s="359">
        <v>0</v>
      </c>
      <c r="H3046" s="361">
        <v>0</v>
      </c>
      <c r="I3046" s="361">
        <v>0</v>
      </c>
    </row>
    <row r="3047" spans="1:9">
      <c r="A3047" s="359">
        <v>34017</v>
      </c>
      <c r="B3047" s="359" t="s">
        <v>551</v>
      </c>
      <c r="C3047" s="360">
        <v>340170138001</v>
      </c>
      <c r="D3047" s="359">
        <v>0</v>
      </c>
      <c r="E3047" s="359">
        <v>218</v>
      </c>
      <c r="F3047" s="359">
        <v>0</v>
      </c>
      <c r="G3047" s="359">
        <v>0</v>
      </c>
      <c r="H3047" s="361">
        <v>0</v>
      </c>
      <c r="I3047" s="361">
        <v>0</v>
      </c>
    </row>
    <row r="3048" spans="1:9">
      <c r="A3048" s="359">
        <v>34017</v>
      </c>
      <c r="B3048" s="359" t="s">
        <v>551</v>
      </c>
      <c r="C3048" s="360">
        <v>340170138002</v>
      </c>
      <c r="D3048" s="359">
        <v>2</v>
      </c>
      <c r="E3048" s="359">
        <v>137</v>
      </c>
      <c r="F3048" s="359">
        <v>1</v>
      </c>
      <c r="G3048" s="359">
        <v>0</v>
      </c>
      <c r="H3048" s="361">
        <v>2133.4699999999998</v>
      </c>
      <c r="I3048" s="361">
        <v>4266.9399999999996</v>
      </c>
    </row>
    <row r="3049" spans="1:9">
      <c r="A3049" s="359">
        <v>34017</v>
      </c>
      <c r="B3049" s="359" t="s">
        <v>551</v>
      </c>
      <c r="C3049" s="360">
        <v>340170139001</v>
      </c>
      <c r="D3049" s="359">
        <v>2</v>
      </c>
      <c r="E3049" s="359">
        <v>188</v>
      </c>
      <c r="F3049" s="359">
        <v>1</v>
      </c>
      <c r="G3049" s="359">
        <v>0</v>
      </c>
      <c r="H3049" s="361">
        <v>7927</v>
      </c>
      <c r="I3049" s="361">
        <v>15854</v>
      </c>
    </row>
    <row r="3050" spans="1:9">
      <c r="A3050" s="359">
        <v>34017</v>
      </c>
      <c r="B3050" s="359" t="s">
        <v>551</v>
      </c>
      <c r="C3050" s="360">
        <v>340170139002</v>
      </c>
      <c r="D3050" s="359">
        <v>0</v>
      </c>
      <c r="E3050" s="359">
        <v>372</v>
      </c>
      <c r="F3050" s="359">
        <v>0</v>
      </c>
      <c r="G3050" s="359">
        <v>0</v>
      </c>
      <c r="H3050" s="361">
        <v>0</v>
      </c>
      <c r="I3050" s="361">
        <v>0</v>
      </c>
    </row>
    <row r="3051" spans="1:9">
      <c r="A3051" s="359">
        <v>34017</v>
      </c>
      <c r="B3051" s="359" t="s">
        <v>551</v>
      </c>
      <c r="C3051" s="360">
        <v>340170140001</v>
      </c>
      <c r="D3051" s="359">
        <v>0</v>
      </c>
      <c r="E3051" s="359">
        <v>116</v>
      </c>
      <c r="F3051" s="359">
        <v>0</v>
      </c>
      <c r="G3051" s="359">
        <v>0</v>
      </c>
      <c r="H3051" s="361">
        <v>0</v>
      </c>
      <c r="I3051" s="361">
        <v>0</v>
      </c>
    </row>
    <row r="3052" spans="1:9">
      <c r="A3052" s="359">
        <v>34017</v>
      </c>
      <c r="B3052" s="359" t="s">
        <v>551</v>
      </c>
      <c r="C3052" s="360">
        <v>340170140002</v>
      </c>
      <c r="D3052" s="359">
        <v>0</v>
      </c>
      <c r="E3052" s="359">
        <v>239</v>
      </c>
      <c r="F3052" s="359">
        <v>0</v>
      </c>
      <c r="G3052" s="359">
        <v>0</v>
      </c>
      <c r="H3052" s="361">
        <v>0</v>
      </c>
      <c r="I3052" s="361">
        <v>0</v>
      </c>
    </row>
    <row r="3053" spans="1:9">
      <c r="A3053" s="359">
        <v>34017</v>
      </c>
      <c r="B3053" s="359" t="s">
        <v>551</v>
      </c>
      <c r="C3053" s="360">
        <v>340170140003</v>
      </c>
      <c r="D3053" s="359">
        <v>0</v>
      </c>
      <c r="E3053" s="359">
        <v>207</v>
      </c>
      <c r="F3053" s="359">
        <v>0</v>
      </c>
      <c r="G3053" s="359">
        <v>0</v>
      </c>
      <c r="H3053" s="361">
        <v>0</v>
      </c>
      <c r="I3053" s="361">
        <v>0</v>
      </c>
    </row>
    <row r="3054" spans="1:9">
      <c r="A3054" s="359">
        <v>34017</v>
      </c>
      <c r="B3054" s="359" t="s">
        <v>551</v>
      </c>
      <c r="C3054" s="360">
        <v>340170140004</v>
      </c>
      <c r="D3054" s="359">
        <v>0</v>
      </c>
      <c r="E3054" s="359">
        <v>225</v>
      </c>
      <c r="F3054" s="359">
        <v>0</v>
      </c>
      <c r="G3054" s="359">
        <v>0</v>
      </c>
      <c r="H3054" s="361">
        <v>0</v>
      </c>
      <c r="I3054" s="361">
        <v>0</v>
      </c>
    </row>
    <row r="3055" spans="1:9">
      <c r="A3055" s="359">
        <v>34017</v>
      </c>
      <c r="B3055" s="359" t="s">
        <v>551</v>
      </c>
      <c r="C3055" s="360">
        <v>340170141011</v>
      </c>
      <c r="D3055" s="359">
        <v>0</v>
      </c>
      <c r="E3055" s="359">
        <v>61</v>
      </c>
      <c r="F3055" s="359">
        <v>0</v>
      </c>
      <c r="G3055" s="359">
        <v>0</v>
      </c>
      <c r="H3055" s="361">
        <v>0</v>
      </c>
      <c r="I3055" s="361">
        <v>0</v>
      </c>
    </row>
    <row r="3056" spans="1:9">
      <c r="A3056" s="359">
        <v>34017</v>
      </c>
      <c r="B3056" s="359" t="s">
        <v>551</v>
      </c>
      <c r="C3056" s="360">
        <v>340170141012</v>
      </c>
      <c r="D3056" s="359">
        <v>2</v>
      </c>
      <c r="E3056" s="359">
        <v>36</v>
      </c>
      <c r="F3056" s="359">
        <v>6</v>
      </c>
      <c r="G3056" s="359">
        <v>0</v>
      </c>
      <c r="H3056" s="361">
        <v>973.07</v>
      </c>
      <c r="I3056" s="361">
        <v>1946.14</v>
      </c>
    </row>
    <row r="3057" spans="1:9">
      <c r="A3057" s="359">
        <v>34017</v>
      </c>
      <c r="B3057" s="359" t="s">
        <v>551</v>
      </c>
      <c r="C3057" s="360">
        <v>340170141021</v>
      </c>
      <c r="D3057" s="359">
        <v>0</v>
      </c>
      <c r="E3057" s="359">
        <v>228</v>
      </c>
      <c r="F3057" s="359">
        <v>0</v>
      </c>
      <c r="G3057" s="359">
        <v>0</v>
      </c>
      <c r="H3057" s="361">
        <v>0</v>
      </c>
      <c r="I3057" s="361">
        <v>0</v>
      </c>
    </row>
    <row r="3058" spans="1:9">
      <c r="A3058" s="359">
        <v>34017</v>
      </c>
      <c r="B3058" s="359" t="s">
        <v>551</v>
      </c>
      <c r="C3058" s="360">
        <v>340170141022</v>
      </c>
      <c r="D3058" s="359">
        <v>0</v>
      </c>
      <c r="E3058" s="359">
        <v>254</v>
      </c>
      <c r="F3058" s="359">
        <v>0</v>
      </c>
      <c r="G3058" s="359">
        <v>0</v>
      </c>
      <c r="H3058" s="361">
        <v>0</v>
      </c>
      <c r="I3058" s="361">
        <v>0</v>
      </c>
    </row>
    <row r="3059" spans="1:9">
      <c r="A3059" s="359">
        <v>34017</v>
      </c>
      <c r="B3059" s="359" t="s">
        <v>551</v>
      </c>
      <c r="C3059" s="360">
        <v>340170141023</v>
      </c>
      <c r="D3059" s="359">
        <v>13</v>
      </c>
      <c r="E3059" s="359">
        <v>240</v>
      </c>
      <c r="F3059" s="359">
        <v>5</v>
      </c>
      <c r="G3059" s="359">
        <v>0</v>
      </c>
      <c r="H3059" s="361">
        <v>37385.54</v>
      </c>
      <c r="I3059" s="361">
        <v>486012.02</v>
      </c>
    </row>
    <row r="3060" spans="1:9">
      <c r="A3060" s="359">
        <v>34017</v>
      </c>
      <c r="B3060" s="359" t="s">
        <v>551</v>
      </c>
      <c r="C3060" s="360">
        <v>340170142001</v>
      </c>
      <c r="D3060" s="359">
        <v>0</v>
      </c>
      <c r="E3060" s="359">
        <v>182</v>
      </c>
      <c r="F3060" s="359">
        <v>0</v>
      </c>
      <c r="G3060" s="359">
        <v>0</v>
      </c>
      <c r="H3060" s="361">
        <v>0</v>
      </c>
      <c r="I3060" s="361">
        <v>0</v>
      </c>
    </row>
    <row r="3061" spans="1:9">
      <c r="A3061" s="359">
        <v>34017</v>
      </c>
      <c r="B3061" s="359" t="s">
        <v>551</v>
      </c>
      <c r="C3061" s="360">
        <v>340170142002</v>
      </c>
      <c r="D3061" s="359">
        <v>0</v>
      </c>
      <c r="E3061" s="359">
        <v>238</v>
      </c>
      <c r="F3061" s="359">
        <v>0</v>
      </c>
      <c r="G3061" s="359">
        <v>0</v>
      </c>
      <c r="H3061" s="361">
        <v>0</v>
      </c>
      <c r="I3061" s="361">
        <v>0</v>
      </c>
    </row>
    <row r="3062" spans="1:9">
      <c r="A3062" s="359">
        <v>34017</v>
      </c>
      <c r="B3062" s="359" t="s">
        <v>551</v>
      </c>
      <c r="C3062" s="360">
        <v>340170142003</v>
      </c>
      <c r="D3062" s="359">
        <v>0</v>
      </c>
      <c r="E3062" s="359">
        <v>165</v>
      </c>
      <c r="F3062" s="359">
        <v>0</v>
      </c>
      <c r="G3062" s="359">
        <v>0</v>
      </c>
      <c r="H3062" s="361">
        <v>0</v>
      </c>
      <c r="I3062" s="361">
        <v>0</v>
      </c>
    </row>
    <row r="3063" spans="1:9">
      <c r="A3063" s="359">
        <v>34017</v>
      </c>
      <c r="B3063" s="359" t="s">
        <v>551</v>
      </c>
      <c r="C3063" s="360">
        <v>340170142004</v>
      </c>
      <c r="D3063" s="359">
        <v>0</v>
      </c>
      <c r="E3063" s="359">
        <v>176</v>
      </c>
      <c r="F3063" s="359">
        <v>0</v>
      </c>
      <c r="G3063" s="359">
        <v>0</v>
      </c>
      <c r="H3063" s="361">
        <v>0</v>
      </c>
      <c r="I3063" s="361">
        <v>0</v>
      </c>
    </row>
    <row r="3064" spans="1:9">
      <c r="A3064" s="359">
        <v>34017</v>
      </c>
      <c r="B3064" s="359" t="s">
        <v>551</v>
      </c>
      <c r="C3064" s="360">
        <v>340170143001</v>
      </c>
      <c r="D3064" s="359">
        <v>0</v>
      </c>
      <c r="E3064" s="359">
        <v>159</v>
      </c>
      <c r="F3064" s="359">
        <v>0</v>
      </c>
      <c r="G3064" s="359">
        <v>0</v>
      </c>
      <c r="H3064" s="361">
        <v>0</v>
      </c>
      <c r="I3064" s="361">
        <v>0</v>
      </c>
    </row>
    <row r="3065" spans="1:9">
      <c r="A3065" s="359">
        <v>34017</v>
      </c>
      <c r="B3065" s="359" t="s">
        <v>551</v>
      </c>
      <c r="C3065" s="360">
        <v>340170143002</v>
      </c>
      <c r="D3065" s="359">
        <v>0</v>
      </c>
      <c r="E3065" s="359">
        <v>307</v>
      </c>
      <c r="F3065" s="359">
        <v>0</v>
      </c>
      <c r="G3065" s="359">
        <v>0</v>
      </c>
      <c r="H3065" s="361">
        <v>0</v>
      </c>
      <c r="I3065" s="361">
        <v>0</v>
      </c>
    </row>
    <row r="3066" spans="1:9">
      <c r="A3066" s="359">
        <v>34017</v>
      </c>
      <c r="B3066" s="359" t="s">
        <v>551</v>
      </c>
      <c r="C3066" s="360">
        <v>340170143003</v>
      </c>
      <c r="D3066" s="359">
        <v>0</v>
      </c>
      <c r="E3066" s="359">
        <v>207</v>
      </c>
      <c r="F3066" s="359">
        <v>0</v>
      </c>
      <c r="G3066" s="359">
        <v>0</v>
      </c>
      <c r="H3066" s="361">
        <v>0</v>
      </c>
      <c r="I3066" s="361">
        <v>0</v>
      </c>
    </row>
    <row r="3067" spans="1:9">
      <c r="A3067" s="359">
        <v>34017</v>
      </c>
      <c r="B3067" s="359" t="s">
        <v>551</v>
      </c>
      <c r="C3067" s="360">
        <v>340170143004</v>
      </c>
      <c r="D3067" s="359">
        <v>0</v>
      </c>
      <c r="E3067" s="359">
        <v>201</v>
      </c>
      <c r="F3067" s="359">
        <v>0</v>
      </c>
      <c r="G3067" s="359">
        <v>0</v>
      </c>
      <c r="H3067" s="361">
        <v>0</v>
      </c>
      <c r="I3067" s="361">
        <v>0</v>
      </c>
    </row>
    <row r="3068" spans="1:9">
      <c r="A3068" s="359">
        <v>34017</v>
      </c>
      <c r="B3068" s="359" t="s">
        <v>551</v>
      </c>
      <c r="C3068" s="360">
        <v>340170144011</v>
      </c>
      <c r="D3068" s="359">
        <v>0</v>
      </c>
      <c r="E3068" s="359">
        <v>256</v>
      </c>
      <c r="F3068" s="359">
        <v>0</v>
      </c>
      <c r="G3068" s="359">
        <v>0</v>
      </c>
      <c r="H3068" s="361">
        <v>0</v>
      </c>
      <c r="I3068" s="361">
        <v>0</v>
      </c>
    </row>
    <row r="3069" spans="1:9">
      <c r="A3069" s="359">
        <v>34017</v>
      </c>
      <c r="B3069" s="359" t="s">
        <v>551</v>
      </c>
      <c r="C3069" s="360">
        <v>340170144012</v>
      </c>
      <c r="D3069" s="359">
        <v>0</v>
      </c>
      <c r="E3069" s="359">
        <v>221</v>
      </c>
      <c r="F3069" s="359">
        <v>0</v>
      </c>
      <c r="G3069" s="359">
        <v>0</v>
      </c>
      <c r="H3069" s="361">
        <v>0</v>
      </c>
      <c r="I3069" s="361">
        <v>0</v>
      </c>
    </row>
    <row r="3070" spans="1:9">
      <c r="A3070" s="359">
        <v>34017</v>
      </c>
      <c r="B3070" s="359" t="s">
        <v>551</v>
      </c>
      <c r="C3070" s="360">
        <v>340170144013</v>
      </c>
      <c r="D3070" s="359">
        <v>0</v>
      </c>
      <c r="E3070" s="359">
        <v>331</v>
      </c>
      <c r="F3070" s="359">
        <v>0</v>
      </c>
      <c r="G3070" s="359">
        <v>0</v>
      </c>
      <c r="H3070" s="361">
        <v>0</v>
      </c>
      <c r="I3070" s="361">
        <v>0</v>
      </c>
    </row>
    <row r="3071" spans="1:9">
      <c r="A3071" s="359">
        <v>34017</v>
      </c>
      <c r="B3071" s="359" t="s">
        <v>551</v>
      </c>
      <c r="C3071" s="360">
        <v>340170144021</v>
      </c>
      <c r="D3071" s="359">
        <v>0</v>
      </c>
      <c r="E3071" s="359">
        <v>435</v>
      </c>
      <c r="F3071" s="359">
        <v>0</v>
      </c>
      <c r="G3071" s="359">
        <v>0</v>
      </c>
      <c r="H3071" s="361">
        <v>0</v>
      </c>
      <c r="I3071" s="361">
        <v>0</v>
      </c>
    </row>
    <row r="3072" spans="1:9">
      <c r="A3072" s="359">
        <v>34017</v>
      </c>
      <c r="B3072" s="359" t="s">
        <v>551</v>
      </c>
      <c r="C3072" s="360">
        <v>340170144022</v>
      </c>
      <c r="D3072" s="359">
        <v>0</v>
      </c>
      <c r="E3072" s="359">
        <v>302</v>
      </c>
      <c r="F3072" s="359">
        <v>0</v>
      </c>
      <c r="G3072" s="359">
        <v>0</v>
      </c>
      <c r="H3072" s="361">
        <v>0</v>
      </c>
      <c r="I3072" s="361">
        <v>0</v>
      </c>
    </row>
    <row r="3073" spans="1:9">
      <c r="A3073" s="359">
        <v>34017</v>
      </c>
      <c r="B3073" s="359" t="s">
        <v>551</v>
      </c>
      <c r="C3073" s="360">
        <v>340170145011</v>
      </c>
      <c r="D3073" s="359">
        <v>0</v>
      </c>
      <c r="E3073" s="359">
        <v>251</v>
      </c>
      <c r="F3073" s="359">
        <v>0</v>
      </c>
      <c r="G3073" s="359">
        <v>0</v>
      </c>
      <c r="H3073" s="361">
        <v>0</v>
      </c>
      <c r="I3073" s="361">
        <v>0</v>
      </c>
    </row>
    <row r="3074" spans="1:9">
      <c r="A3074" s="359">
        <v>34017</v>
      </c>
      <c r="B3074" s="359" t="s">
        <v>551</v>
      </c>
      <c r="C3074" s="360">
        <v>340170145012</v>
      </c>
      <c r="D3074" s="359">
        <v>0</v>
      </c>
      <c r="E3074" s="359">
        <v>187</v>
      </c>
      <c r="F3074" s="359">
        <v>0</v>
      </c>
      <c r="G3074" s="359">
        <v>0</v>
      </c>
      <c r="H3074" s="361">
        <v>0</v>
      </c>
      <c r="I3074" s="361">
        <v>0</v>
      </c>
    </row>
    <row r="3075" spans="1:9">
      <c r="A3075" s="359">
        <v>34017</v>
      </c>
      <c r="B3075" s="359" t="s">
        <v>551</v>
      </c>
      <c r="C3075" s="360">
        <v>340170145013</v>
      </c>
      <c r="D3075" s="359">
        <v>0</v>
      </c>
      <c r="E3075" s="359">
        <v>405</v>
      </c>
      <c r="F3075" s="359">
        <v>0</v>
      </c>
      <c r="G3075" s="359">
        <v>0</v>
      </c>
      <c r="H3075" s="361">
        <v>0</v>
      </c>
      <c r="I3075" s="361">
        <v>0</v>
      </c>
    </row>
    <row r="3076" spans="1:9">
      <c r="A3076" s="359">
        <v>34017</v>
      </c>
      <c r="B3076" s="359" t="s">
        <v>551</v>
      </c>
      <c r="C3076" s="360">
        <v>340170145021</v>
      </c>
      <c r="D3076" s="359">
        <v>1</v>
      </c>
      <c r="E3076" s="359">
        <v>42</v>
      </c>
      <c r="F3076" s="359">
        <v>2</v>
      </c>
      <c r="G3076" s="359">
        <v>0</v>
      </c>
      <c r="H3076" s="361">
        <v>766.5</v>
      </c>
      <c r="I3076" s="361">
        <v>766.5</v>
      </c>
    </row>
    <row r="3077" spans="1:9">
      <c r="A3077" s="359">
        <v>34017</v>
      </c>
      <c r="B3077" s="359" t="s">
        <v>551</v>
      </c>
      <c r="C3077" s="360">
        <v>340170145022</v>
      </c>
      <c r="D3077" s="359">
        <v>0</v>
      </c>
      <c r="E3077" s="359">
        <v>94</v>
      </c>
      <c r="F3077" s="359">
        <v>0</v>
      </c>
      <c r="G3077" s="359">
        <v>0</v>
      </c>
      <c r="H3077" s="361">
        <v>0</v>
      </c>
      <c r="I3077" s="361">
        <v>0</v>
      </c>
    </row>
    <row r="3078" spans="1:9">
      <c r="A3078" s="359">
        <v>34017</v>
      </c>
      <c r="B3078" s="359" t="s">
        <v>551</v>
      </c>
      <c r="C3078" s="360">
        <v>340170145023</v>
      </c>
      <c r="D3078" s="359">
        <v>0</v>
      </c>
      <c r="E3078" s="359">
        <v>120</v>
      </c>
      <c r="F3078" s="359">
        <v>0</v>
      </c>
      <c r="G3078" s="359">
        <v>0</v>
      </c>
      <c r="H3078" s="361">
        <v>0</v>
      </c>
      <c r="I3078" s="361">
        <v>0</v>
      </c>
    </row>
    <row r="3079" spans="1:9">
      <c r="A3079" s="359">
        <v>34017</v>
      </c>
      <c r="B3079" s="359" t="s">
        <v>551</v>
      </c>
      <c r="C3079" s="360">
        <v>340170146001</v>
      </c>
      <c r="D3079" s="359">
        <v>4</v>
      </c>
      <c r="E3079" s="359">
        <v>388</v>
      </c>
      <c r="F3079" s="359">
        <v>1</v>
      </c>
      <c r="G3079" s="359">
        <v>0</v>
      </c>
      <c r="H3079" s="361">
        <v>2820.14</v>
      </c>
      <c r="I3079" s="361">
        <v>11280.56</v>
      </c>
    </row>
    <row r="3080" spans="1:9">
      <c r="A3080" s="359">
        <v>34017</v>
      </c>
      <c r="B3080" s="359" t="s">
        <v>551</v>
      </c>
      <c r="C3080" s="360">
        <v>340170146002</v>
      </c>
      <c r="D3080" s="359">
        <v>13</v>
      </c>
      <c r="E3080" s="359">
        <v>420</v>
      </c>
      <c r="F3080" s="359">
        <v>3</v>
      </c>
      <c r="G3080" s="359">
        <v>0</v>
      </c>
      <c r="H3080" s="361">
        <v>6592.97</v>
      </c>
      <c r="I3080" s="361">
        <v>85708.61</v>
      </c>
    </row>
    <row r="3081" spans="1:9">
      <c r="A3081" s="359">
        <v>34017</v>
      </c>
      <c r="B3081" s="359" t="s">
        <v>551</v>
      </c>
      <c r="C3081" s="360">
        <v>340170147001</v>
      </c>
      <c r="D3081" s="359">
        <v>0</v>
      </c>
      <c r="E3081" s="359">
        <v>351</v>
      </c>
      <c r="F3081" s="359">
        <v>0</v>
      </c>
      <c r="G3081" s="359">
        <v>0</v>
      </c>
      <c r="H3081" s="361">
        <v>0</v>
      </c>
      <c r="I3081" s="361">
        <v>0</v>
      </c>
    </row>
    <row r="3082" spans="1:9">
      <c r="A3082" s="359">
        <v>34017</v>
      </c>
      <c r="B3082" s="359" t="s">
        <v>551</v>
      </c>
      <c r="C3082" s="360">
        <v>340170147002</v>
      </c>
      <c r="D3082" s="359">
        <v>0</v>
      </c>
      <c r="E3082" s="359">
        <v>274</v>
      </c>
      <c r="F3082" s="359">
        <v>0</v>
      </c>
      <c r="G3082" s="359">
        <v>0</v>
      </c>
      <c r="H3082" s="361">
        <v>0</v>
      </c>
      <c r="I3082" s="361">
        <v>0</v>
      </c>
    </row>
    <row r="3083" spans="1:9">
      <c r="A3083" s="359">
        <v>34017</v>
      </c>
      <c r="B3083" s="359" t="s">
        <v>551</v>
      </c>
      <c r="C3083" s="360">
        <v>340170147003</v>
      </c>
      <c r="D3083" s="359">
        <v>0</v>
      </c>
      <c r="E3083" s="359">
        <v>194</v>
      </c>
      <c r="F3083" s="359">
        <v>0</v>
      </c>
      <c r="G3083" s="359">
        <v>0</v>
      </c>
      <c r="H3083" s="361">
        <v>0</v>
      </c>
      <c r="I3083" s="361">
        <v>0</v>
      </c>
    </row>
    <row r="3084" spans="1:9">
      <c r="A3084" s="359">
        <v>34017</v>
      </c>
      <c r="B3084" s="359" t="s">
        <v>551</v>
      </c>
      <c r="C3084" s="360">
        <v>340170148011</v>
      </c>
      <c r="D3084" s="359">
        <v>0</v>
      </c>
      <c r="E3084" s="359">
        <v>333</v>
      </c>
      <c r="F3084" s="359">
        <v>0</v>
      </c>
      <c r="G3084" s="359">
        <v>0</v>
      </c>
      <c r="H3084" s="361">
        <v>0</v>
      </c>
      <c r="I3084" s="361">
        <v>0</v>
      </c>
    </row>
    <row r="3085" spans="1:9">
      <c r="A3085" s="359">
        <v>34017</v>
      </c>
      <c r="B3085" s="359" t="s">
        <v>551</v>
      </c>
      <c r="C3085" s="360">
        <v>340170148012</v>
      </c>
      <c r="D3085" s="359">
        <v>3</v>
      </c>
      <c r="E3085" s="359">
        <v>285</v>
      </c>
      <c r="F3085" s="359">
        <v>1</v>
      </c>
      <c r="G3085" s="359">
        <v>0</v>
      </c>
      <c r="H3085" s="361">
        <v>36660.949999999997</v>
      </c>
      <c r="I3085" s="361">
        <v>109982.85</v>
      </c>
    </row>
    <row r="3086" spans="1:9">
      <c r="A3086" s="359">
        <v>34017</v>
      </c>
      <c r="B3086" s="359" t="s">
        <v>551</v>
      </c>
      <c r="C3086" s="360">
        <v>340170148021</v>
      </c>
      <c r="D3086" s="359">
        <v>7</v>
      </c>
      <c r="E3086" s="359">
        <v>157</v>
      </c>
      <c r="F3086" s="359">
        <v>4</v>
      </c>
      <c r="G3086" s="359">
        <v>0</v>
      </c>
      <c r="H3086" s="361">
        <v>13277.02</v>
      </c>
      <c r="I3086" s="361">
        <v>92939.14</v>
      </c>
    </row>
    <row r="3087" spans="1:9">
      <c r="A3087" s="359">
        <v>34017</v>
      </c>
      <c r="B3087" s="359" t="s">
        <v>551</v>
      </c>
      <c r="C3087" s="360">
        <v>340170149001</v>
      </c>
      <c r="D3087" s="359">
        <v>0</v>
      </c>
      <c r="E3087" s="359">
        <v>267</v>
      </c>
      <c r="F3087" s="359">
        <v>0</v>
      </c>
      <c r="G3087" s="359">
        <v>0</v>
      </c>
      <c r="H3087" s="361">
        <v>0</v>
      </c>
      <c r="I3087" s="361">
        <v>0</v>
      </c>
    </row>
    <row r="3088" spans="1:9">
      <c r="A3088" s="359">
        <v>34017</v>
      </c>
      <c r="B3088" s="359" t="s">
        <v>551</v>
      </c>
      <c r="C3088" s="360">
        <v>340170149002</v>
      </c>
      <c r="D3088" s="359">
        <v>0</v>
      </c>
      <c r="E3088" s="359">
        <v>198</v>
      </c>
      <c r="F3088" s="359">
        <v>0</v>
      </c>
      <c r="G3088" s="359">
        <v>0</v>
      </c>
      <c r="H3088" s="361">
        <v>0</v>
      </c>
      <c r="I3088" s="361">
        <v>0</v>
      </c>
    </row>
    <row r="3089" spans="1:9">
      <c r="A3089" s="359">
        <v>34017</v>
      </c>
      <c r="B3089" s="359" t="s">
        <v>551</v>
      </c>
      <c r="C3089" s="360">
        <v>340170150011</v>
      </c>
      <c r="D3089" s="359">
        <v>0</v>
      </c>
      <c r="E3089" s="359">
        <v>9</v>
      </c>
      <c r="F3089" s="359">
        <v>0</v>
      </c>
      <c r="G3089" s="359">
        <v>0</v>
      </c>
      <c r="H3089" s="361">
        <v>0</v>
      </c>
      <c r="I3089" s="361">
        <v>0</v>
      </c>
    </row>
    <row r="3090" spans="1:9">
      <c r="A3090" s="359">
        <v>34017</v>
      </c>
      <c r="B3090" s="359" t="s">
        <v>551</v>
      </c>
      <c r="C3090" s="360">
        <v>340170150012</v>
      </c>
      <c r="D3090" s="359">
        <v>0</v>
      </c>
      <c r="E3090" s="359">
        <v>11</v>
      </c>
      <c r="F3090" s="359">
        <v>0</v>
      </c>
      <c r="G3090" s="359">
        <v>0</v>
      </c>
      <c r="H3090" s="361">
        <v>0</v>
      </c>
      <c r="I3090" s="361">
        <v>0</v>
      </c>
    </row>
    <row r="3091" spans="1:9">
      <c r="A3091" s="359">
        <v>34017</v>
      </c>
      <c r="B3091" s="359" t="s">
        <v>551</v>
      </c>
      <c r="C3091" s="360">
        <v>340170150031</v>
      </c>
      <c r="D3091" s="359">
        <v>0</v>
      </c>
      <c r="E3091" s="359">
        <v>306</v>
      </c>
      <c r="F3091" s="359">
        <v>0</v>
      </c>
      <c r="G3091" s="359">
        <v>0</v>
      </c>
      <c r="H3091" s="361">
        <v>0</v>
      </c>
      <c r="I3091" s="361">
        <v>0</v>
      </c>
    </row>
    <row r="3092" spans="1:9">
      <c r="A3092" s="359">
        <v>34017</v>
      </c>
      <c r="B3092" s="359" t="s">
        <v>551</v>
      </c>
      <c r="C3092" s="360">
        <v>340170150041</v>
      </c>
      <c r="D3092" s="359">
        <v>0</v>
      </c>
      <c r="E3092" s="359">
        <v>191</v>
      </c>
      <c r="F3092" s="359">
        <v>0</v>
      </c>
      <c r="G3092" s="359">
        <v>0</v>
      </c>
      <c r="H3092" s="361">
        <v>0</v>
      </c>
      <c r="I3092" s="361">
        <v>0</v>
      </c>
    </row>
    <row r="3093" spans="1:9">
      <c r="A3093" s="359">
        <v>34017</v>
      </c>
      <c r="B3093" s="359" t="s">
        <v>551</v>
      </c>
      <c r="C3093" s="360">
        <v>340170150042</v>
      </c>
      <c r="D3093" s="359">
        <v>0</v>
      </c>
      <c r="E3093" s="359">
        <v>223</v>
      </c>
      <c r="F3093" s="359">
        <v>0</v>
      </c>
      <c r="G3093" s="359">
        <v>0</v>
      </c>
      <c r="H3093" s="361">
        <v>0</v>
      </c>
      <c r="I3093" s="361">
        <v>0</v>
      </c>
    </row>
    <row r="3094" spans="1:9">
      <c r="A3094" s="359">
        <v>34017</v>
      </c>
      <c r="B3094" s="359" t="s">
        <v>551</v>
      </c>
      <c r="C3094" s="360">
        <v>340170151001</v>
      </c>
      <c r="D3094" s="359">
        <v>0</v>
      </c>
      <c r="E3094" s="359">
        <v>255</v>
      </c>
      <c r="F3094" s="359">
        <v>0</v>
      </c>
      <c r="G3094" s="359">
        <v>0</v>
      </c>
      <c r="H3094" s="361">
        <v>0</v>
      </c>
      <c r="I3094" s="361">
        <v>0</v>
      </c>
    </row>
    <row r="3095" spans="1:9">
      <c r="A3095" s="359">
        <v>34017</v>
      </c>
      <c r="B3095" s="359" t="s">
        <v>551</v>
      </c>
      <c r="C3095" s="360">
        <v>340170151002</v>
      </c>
      <c r="D3095" s="359">
        <v>0</v>
      </c>
      <c r="E3095" s="359">
        <v>208</v>
      </c>
      <c r="F3095" s="359">
        <v>0</v>
      </c>
      <c r="G3095" s="359">
        <v>0</v>
      </c>
      <c r="H3095" s="361">
        <v>0</v>
      </c>
      <c r="I3095" s="361">
        <v>0</v>
      </c>
    </row>
    <row r="3096" spans="1:9">
      <c r="A3096" s="359">
        <v>34017</v>
      </c>
      <c r="B3096" s="359" t="s">
        <v>551</v>
      </c>
      <c r="C3096" s="360">
        <v>340170152011</v>
      </c>
      <c r="D3096" s="359">
        <v>1</v>
      </c>
      <c r="E3096" s="359">
        <v>13</v>
      </c>
      <c r="F3096" s="359">
        <v>8</v>
      </c>
      <c r="G3096" s="359">
        <v>0</v>
      </c>
      <c r="H3096" s="361">
        <v>788.54</v>
      </c>
      <c r="I3096" s="361">
        <v>788.54</v>
      </c>
    </row>
    <row r="3097" spans="1:9">
      <c r="A3097" s="359">
        <v>34017</v>
      </c>
      <c r="B3097" s="359" t="s">
        <v>551</v>
      </c>
      <c r="C3097" s="360">
        <v>340170152012</v>
      </c>
      <c r="D3097" s="359">
        <v>0</v>
      </c>
      <c r="E3097" s="359">
        <v>32</v>
      </c>
      <c r="F3097" s="359">
        <v>0</v>
      </c>
      <c r="G3097" s="359">
        <v>0</v>
      </c>
      <c r="H3097" s="361">
        <v>0</v>
      </c>
      <c r="I3097" s="361">
        <v>0</v>
      </c>
    </row>
    <row r="3098" spans="1:9">
      <c r="A3098" s="359">
        <v>34017</v>
      </c>
      <c r="B3098" s="359" t="s">
        <v>551</v>
      </c>
      <c r="C3098" s="360">
        <v>340170152021</v>
      </c>
      <c r="D3098" s="359">
        <v>0</v>
      </c>
      <c r="E3098" s="359">
        <v>162</v>
      </c>
      <c r="F3098" s="359">
        <v>0</v>
      </c>
      <c r="G3098" s="359">
        <v>0</v>
      </c>
      <c r="H3098" s="361">
        <v>0</v>
      </c>
      <c r="I3098" s="361">
        <v>0</v>
      </c>
    </row>
    <row r="3099" spans="1:9">
      <c r="A3099" s="359">
        <v>34017</v>
      </c>
      <c r="B3099" s="359" t="s">
        <v>551</v>
      </c>
      <c r="C3099" s="360">
        <v>340170152022</v>
      </c>
      <c r="D3099" s="359">
        <v>0</v>
      </c>
      <c r="E3099" s="359">
        <v>126</v>
      </c>
      <c r="F3099" s="359">
        <v>0</v>
      </c>
      <c r="G3099" s="359">
        <v>0</v>
      </c>
      <c r="H3099" s="361">
        <v>0</v>
      </c>
      <c r="I3099" s="361">
        <v>0</v>
      </c>
    </row>
    <row r="3100" spans="1:9">
      <c r="A3100" s="359">
        <v>34017</v>
      </c>
      <c r="B3100" s="359" t="s">
        <v>551</v>
      </c>
      <c r="C3100" s="360">
        <v>340170152023</v>
      </c>
      <c r="D3100" s="359">
        <v>0</v>
      </c>
      <c r="E3100" s="359">
        <v>151</v>
      </c>
      <c r="F3100" s="359">
        <v>0</v>
      </c>
      <c r="G3100" s="359">
        <v>0</v>
      </c>
      <c r="H3100" s="361">
        <v>0</v>
      </c>
      <c r="I3100" s="361">
        <v>0</v>
      </c>
    </row>
    <row r="3101" spans="1:9">
      <c r="A3101" s="359">
        <v>34017</v>
      </c>
      <c r="B3101" s="359" t="s">
        <v>551</v>
      </c>
      <c r="C3101" s="360">
        <v>340170152024</v>
      </c>
      <c r="D3101" s="359">
        <v>0</v>
      </c>
      <c r="E3101" s="359">
        <v>232</v>
      </c>
      <c r="F3101" s="359">
        <v>0</v>
      </c>
      <c r="G3101" s="359">
        <v>0</v>
      </c>
      <c r="H3101" s="361">
        <v>0</v>
      </c>
      <c r="I3101" s="361">
        <v>0</v>
      </c>
    </row>
    <row r="3102" spans="1:9">
      <c r="A3102" s="359">
        <v>34017</v>
      </c>
      <c r="B3102" s="359" t="s">
        <v>551</v>
      </c>
      <c r="C3102" s="360">
        <v>340170153001</v>
      </c>
      <c r="D3102" s="359">
        <v>0</v>
      </c>
      <c r="E3102" s="359">
        <v>129</v>
      </c>
      <c r="F3102" s="359">
        <v>0</v>
      </c>
      <c r="G3102" s="359">
        <v>0</v>
      </c>
      <c r="H3102" s="361">
        <v>0</v>
      </c>
      <c r="I3102" s="361">
        <v>0</v>
      </c>
    </row>
    <row r="3103" spans="1:9">
      <c r="A3103" s="359">
        <v>34017</v>
      </c>
      <c r="B3103" s="359" t="s">
        <v>551</v>
      </c>
      <c r="C3103" s="360">
        <v>340170153002</v>
      </c>
      <c r="D3103" s="359">
        <v>0</v>
      </c>
      <c r="E3103" s="359">
        <v>136</v>
      </c>
      <c r="F3103" s="359">
        <v>0</v>
      </c>
      <c r="G3103" s="359">
        <v>0</v>
      </c>
      <c r="H3103" s="361">
        <v>0</v>
      </c>
      <c r="I3103" s="361">
        <v>0</v>
      </c>
    </row>
    <row r="3104" spans="1:9">
      <c r="A3104" s="359">
        <v>34017</v>
      </c>
      <c r="B3104" s="359" t="s">
        <v>551</v>
      </c>
      <c r="C3104" s="360">
        <v>340170153003</v>
      </c>
      <c r="D3104" s="359">
        <v>0</v>
      </c>
      <c r="E3104" s="359">
        <v>102</v>
      </c>
      <c r="F3104" s="359">
        <v>0</v>
      </c>
      <c r="G3104" s="359">
        <v>0</v>
      </c>
      <c r="H3104" s="361">
        <v>0</v>
      </c>
      <c r="I3104" s="361">
        <v>0</v>
      </c>
    </row>
    <row r="3105" spans="1:9">
      <c r="A3105" s="359">
        <v>34017</v>
      </c>
      <c r="B3105" s="359" t="s">
        <v>551</v>
      </c>
      <c r="C3105" s="360">
        <v>340170155001</v>
      </c>
      <c r="D3105" s="359">
        <v>0</v>
      </c>
      <c r="E3105" s="359">
        <v>184</v>
      </c>
      <c r="F3105" s="359">
        <v>0</v>
      </c>
      <c r="G3105" s="359">
        <v>0</v>
      </c>
      <c r="H3105" s="361">
        <v>0</v>
      </c>
      <c r="I3105" s="361">
        <v>0</v>
      </c>
    </row>
    <row r="3106" spans="1:9">
      <c r="A3106" s="359">
        <v>34017</v>
      </c>
      <c r="B3106" s="359" t="s">
        <v>551</v>
      </c>
      <c r="C3106" s="360">
        <v>340170155002</v>
      </c>
      <c r="D3106" s="359">
        <v>0</v>
      </c>
      <c r="E3106" s="359">
        <v>318</v>
      </c>
      <c r="F3106" s="359">
        <v>0</v>
      </c>
      <c r="G3106" s="359">
        <v>0</v>
      </c>
      <c r="H3106" s="361">
        <v>0</v>
      </c>
      <c r="I3106" s="361">
        <v>0</v>
      </c>
    </row>
    <row r="3107" spans="1:9">
      <c r="A3107" s="359">
        <v>34017</v>
      </c>
      <c r="B3107" s="359" t="s">
        <v>551</v>
      </c>
      <c r="C3107" s="360">
        <v>340170155003</v>
      </c>
      <c r="D3107" s="359">
        <v>0</v>
      </c>
      <c r="E3107" s="359">
        <v>192</v>
      </c>
      <c r="F3107" s="359">
        <v>0</v>
      </c>
      <c r="G3107" s="359">
        <v>0</v>
      </c>
      <c r="H3107" s="361">
        <v>0</v>
      </c>
      <c r="I3107" s="361">
        <v>0</v>
      </c>
    </row>
    <row r="3108" spans="1:9">
      <c r="A3108" s="359">
        <v>34017</v>
      </c>
      <c r="B3108" s="359" t="s">
        <v>551</v>
      </c>
      <c r="C3108" s="360">
        <v>340170156001</v>
      </c>
      <c r="D3108" s="359">
        <v>0</v>
      </c>
      <c r="E3108" s="359">
        <v>111</v>
      </c>
      <c r="F3108" s="359">
        <v>0</v>
      </c>
      <c r="G3108" s="359">
        <v>0</v>
      </c>
      <c r="H3108" s="361">
        <v>0</v>
      </c>
      <c r="I3108" s="361">
        <v>0</v>
      </c>
    </row>
    <row r="3109" spans="1:9">
      <c r="A3109" s="359">
        <v>34017</v>
      </c>
      <c r="B3109" s="359" t="s">
        <v>551</v>
      </c>
      <c r="C3109" s="360">
        <v>340170156002</v>
      </c>
      <c r="D3109" s="359">
        <v>0</v>
      </c>
      <c r="E3109" s="359">
        <v>203</v>
      </c>
      <c r="F3109" s="359">
        <v>0</v>
      </c>
      <c r="G3109" s="359">
        <v>0</v>
      </c>
      <c r="H3109" s="361">
        <v>0</v>
      </c>
      <c r="I3109" s="361">
        <v>0</v>
      </c>
    </row>
    <row r="3110" spans="1:9">
      <c r="A3110" s="359">
        <v>34017</v>
      </c>
      <c r="B3110" s="359" t="s">
        <v>551</v>
      </c>
      <c r="C3110" s="360">
        <v>340170157001</v>
      </c>
      <c r="D3110" s="359">
        <v>0</v>
      </c>
      <c r="E3110" s="359">
        <v>182</v>
      </c>
      <c r="F3110" s="359">
        <v>0</v>
      </c>
      <c r="G3110" s="359">
        <v>0</v>
      </c>
      <c r="H3110" s="361">
        <v>0</v>
      </c>
      <c r="I3110" s="361">
        <v>0</v>
      </c>
    </row>
    <row r="3111" spans="1:9">
      <c r="A3111" s="359">
        <v>34017</v>
      </c>
      <c r="B3111" s="359" t="s">
        <v>551</v>
      </c>
      <c r="C3111" s="360">
        <v>340170157002</v>
      </c>
      <c r="D3111" s="359">
        <v>0</v>
      </c>
      <c r="E3111" s="359">
        <v>200</v>
      </c>
      <c r="F3111" s="359">
        <v>0</v>
      </c>
      <c r="G3111" s="359">
        <v>0</v>
      </c>
      <c r="H3111" s="361">
        <v>0</v>
      </c>
      <c r="I3111" s="361">
        <v>0</v>
      </c>
    </row>
    <row r="3112" spans="1:9">
      <c r="A3112" s="359">
        <v>34017</v>
      </c>
      <c r="B3112" s="359" t="s">
        <v>551</v>
      </c>
      <c r="C3112" s="360">
        <v>340170158011</v>
      </c>
      <c r="D3112" s="359">
        <v>0</v>
      </c>
      <c r="E3112" s="359">
        <v>5</v>
      </c>
      <c r="F3112" s="359">
        <v>0</v>
      </c>
      <c r="G3112" s="359">
        <v>0</v>
      </c>
      <c r="H3112" s="361">
        <v>0</v>
      </c>
      <c r="I3112" s="361">
        <v>0</v>
      </c>
    </row>
    <row r="3113" spans="1:9">
      <c r="A3113" s="359">
        <v>34017</v>
      </c>
      <c r="B3113" s="359" t="s">
        <v>551</v>
      </c>
      <c r="C3113" s="360">
        <v>340170158012</v>
      </c>
      <c r="D3113" s="359">
        <v>0</v>
      </c>
      <c r="E3113" s="359">
        <v>12</v>
      </c>
      <c r="F3113" s="359">
        <v>0</v>
      </c>
      <c r="G3113" s="359">
        <v>0</v>
      </c>
      <c r="H3113" s="361">
        <v>0</v>
      </c>
      <c r="I3113" s="361">
        <v>0</v>
      </c>
    </row>
    <row r="3114" spans="1:9">
      <c r="A3114" s="359">
        <v>34017</v>
      </c>
      <c r="B3114" s="359" t="s">
        <v>551</v>
      </c>
      <c r="C3114" s="360">
        <v>340170158021</v>
      </c>
      <c r="D3114" s="359">
        <v>0</v>
      </c>
      <c r="E3114" s="359">
        <v>225</v>
      </c>
      <c r="F3114" s="359">
        <v>0</v>
      </c>
      <c r="G3114" s="359">
        <v>0</v>
      </c>
      <c r="H3114" s="361">
        <v>0</v>
      </c>
      <c r="I3114" s="361">
        <v>0</v>
      </c>
    </row>
    <row r="3115" spans="1:9">
      <c r="A3115" s="359">
        <v>34017</v>
      </c>
      <c r="B3115" s="359" t="s">
        <v>551</v>
      </c>
      <c r="C3115" s="360">
        <v>340170158022</v>
      </c>
      <c r="D3115" s="359">
        <v>0</v>
      </c>
      <c r="E3115" s="359">
        <v>145</v>
      </c>
      <c r="F3115" s="359">
        <v>0</v>
      </c>
      <c r="G3115" s="359">
        <v>0</v>
      </c>
      <c r="H3115" s="361">
        <v>0</v>
      </c>
      <c r="I3115" s="361">
        <v>0</v>
      </c>
    </row>
    <row r="3116" spans="1:9">
      <c r="A3116" s="359">
        <v>34017</v>
      </c>
      <c r="B3116" s="359" t="s">
        <v>551</v>
      </c>
      <c r="C3116" s="360">
        <v>340170159001</v>
      </c>
      <c r="D3116" s="359">
        <v>1</v>
      </c>
      <c r="E3116" s="359">
        <v>99</v>
      </c>
      <c r="F3116" s="359">
        <v>1</v>
      </c>
      <c r="G3116" s="359">
        <v>0</v>
      </c>
      <c r="H3116" s="361">
        <v>805.28</v>
      </c>
      <c r="I3116" s="361">
        <v>805.28</v>
      </c>
    </row>
    <row r="3117" spans="1:9">
      <c r="A3117" s="359">
        <v>34017</v>
      </c>
      <c r="B3117" s="359" t="s">
        <v>551</v>
      </c>
      <c r="C3117" s="360">
        <v>340170159002</v>
      </c>
      <c r="D3117" s="359">
        <v>0</v>
      </c>
      <c r="E3117" s="359">
        <v>65</v>
      </c>
      <c r="F3117" s="359">
        <v>0</v>
      </c>
      <c r="G3117" s="359">
        <v>0</v>
      </c>
      <c r="H3117" s="361">
        <v>0</v>
      </c>
      <c r="I3117" s="361">
        <v>0</v>
      </c>
    </row>
    <row r="3118" spans="1:9">
      <c r="A3118" s="359">
        <v>34017</v>
      </c>
      <c r="B3118" s="359" t="s">
        <v>551</v>
      </c>
      <c r="C3118" s="360">
        <v>340170159003</v>
      </c>
      <c r="D3118" s="359">
        <v>0</v>
      </c>
      <c r="E3118" s="359">
        <v>101</v>
      </c>
      <c r="F3118" s="359">
        <v>0</v>
      </c>
      <c r="G3118" s="359">
        <v>0</v>
      </c>
      <c r="H3118" s="361">
        <v>0</v>
      </c>
      <c r="I3118" s="361">
        <v>0</v>
      </c>
    </row>
    <row r="3119" spans="1:9">
      <c r="A3119" s="359">
        <v>34017</v>
      </c>
      <c r="B3119" s="359" t="s">
        <v>551</v>
      </c>
      <c r="C3119" s="360">
        <v>340170159004</v>
      </c>
      <c r="D3119" s="359">
        <v>0</v>
      </c>
      <c r="E3119" s="359">
        <v>129</v>
      </c>
      <c r="F3119" s="359">
        <v>0</v>
      </c>
      <c r="G3119" s="359">
        <v>0</v>
      </c>
      <c r="H3119" s="361">
        <v>0</v>
      </c>
      <c r="I3119" s="361">
        <v>0</v>
      </c>
    </row>
    <row r="3120" spans="1:9">
      <c r="A3120" s="359">
        <v>34017</v>
      </c>
      <c r="B3120" s="359" t="s">
        <v>551</v>
      </c>
      <c r="C3120" s="360">
        <v>340170160001</v>
      </c>
      <c r="D3120" s="359">
        <v>0</v>
      </c>
      <c r="E3120" s="359">
        <v>190</v>
      </c>
      <c r="F3120" s="359">
        <v>0</v>
      </c>
      <c r="G3120" s="359">
        <v>0</v>
      </c>
      <c r="H3120" s="361">
        <v>0</v>
      </c>
      <c r="I3120" s="361">
        <v>0</v>
      </c>
    </row>
    <row r="3121" spans="1:9">
      <c r="A3121" s="359">
        <v>34017</v>
      </c>
      <c r="B3121" s="359" t="s">
        <v>551</v>
      </c>
      <c r="C3121" s="360">
        <v>340170160002</v>
      </c>
      <c r="D3121" s="359">
        <v>0</v>
      </c>
      <c r="E3121" s="359">
        <v>308</v>
      </c>
      <c r="F3121" s="359">
        <v>0</v>
      </c>
      <c r="G3121" s="359">
        <v>0</v>
      </c>
      <c r="H3121" s="361">
        <v>0</v>
      </c>
      <c r="I3121" s="361">
        <v>0</v>
      </c>
    </row>
    <row r="3122" spans="1:9">
      <c r="A3122" s="359">
        <v>34017</v>
      </c>
      <c r="B3122" s="359" t="s">
        <v>551</v>
      </c>
      <c r="C3122" s="360">
        <v>340170161001</v>
      </c>
      <c r="D3122" s="359">
        <v>0</v>
      </c>
      <c r="E3122" s="359">
        <v>162</v>
      </c>
      <c r="F3122" s="359">
        <v>0</v>
      </c>
      <c r="G3122" s="359">
        <v>0</v>
      </c>
      <c r="H3122" s="361">
        <v>0</v>
      </c>
      <c r="I3122" s="361">
        <v>0</v>
      </c>
    </row>
    <row r="3123" spans="1:9">
      <c r="A3123" s="359">
        <v>34017</v>
      </c>
      <c r="B3123" s="359" t="s">
        <v>551</v>
      </c>
      <c r="C3123" s="360">
        <v>340170161002</v>
      </c>
      <c r="D3123" s="359">
        <v>0</v>
      </c>
      <c r="E3123" s="359">
        <v>135</v>
      </c>
      <c r="F3123" s="359">
        <v>0</v>
      </c>
      <c r="G3123" s="359">
        <v>0</v>
      </c>
      <c r="H3123" s="361">
        <v>0</v>
      </c>
      <c r="I3123" s="361">
        <v>0</v>
      </c>
    </row>
    <row r="3124" spans="1:9">
      <c r="A3124" s="359">
        <v>34017</v>
      </c>
      <c r="B3124" s="359" t="s">
        <v>551</v>
      </c>
      <c r="C3124" s="360">
        <v>340170162001</v>
      </c>
      <c r="D3124" s="359">
        <v>0</v>
      </c>
      <c r="E3124" s="359">
        <v>143</v>
      </c>
      <c r="F3124" s="359">
        <v>0</v>
      </c>
      <c r="G3124" s="359">
        <v>0</v>
      </c>
      <c r="H3124" s="361">
        <v>0</v>
      </c>
      <c r="I3124" s="361">
        <v>0</v>
      </c>
    </row>
    <row r="3125" spans="1:9">
      <c r="A3125" s="359">
        <v>34017</v>
      </c>
      <c r="B3125" s="359" t="s">
        <v>551</v>
      </c>
      <c r="C3125" s="360">
        <v>340170162002</v>
      </c>
      <c r="D3125" s="359">
        <v>0</v>
      </c>
      <c r="E3125" s="359">
        <v>198</v>
      </c>
      <c r="F3125" s="359">
        <v>0</v>
      </c>
      <c r="G3125" s="359">
        <v>0</v>
      </c>
      <c r="H3125" s="361">
        <v>0</v>
      </c>
      <c r="I3125" s="361">
        <v>0</v>
      </c>
    </row>
    <row r="3126" spans="1:9">
      <c r="A3126" s="359">
        <v>34017</v>
      </c>
      <c r="B3126" s="359" t="s">
        <v>551</v>
      </c>
      <c r="C3126" s="360">
        <v>340170162003</v>
      </c>
      <c r="D3126" s="359">
        <v>0</v>
      </c>
      <c r="E3126" s="359">
        <v>161</v>
      </c>
      <c r="F3126" s="359">
        <v>0</v>
      </c>
      <c r="G3126" s="359">
        <v>0</v>
      </c>
      <c r="H3126" s="361">
        <v>0</v>
      </c>
      <c r="I3126" s="361">
        <v>0</v>
      </c>
    </row>
    <row r="3127" spans="1:9">
      <c r="A3127" s="359">
        <v>34017</v>
      </c>
      <c r="B3127" s="359" t="s">
        <v>551</v>
      </c>
      <c r="C3127" s="360">
        <v>340170163001</v>
      </c>
      <c r="D3127" s="359">
        <v>0</v>
      </c>
      <c r="E3127" s="359">
        <v>75</v>
      </c>
      <c r="F3127" s="359">
        <v>0</v>
      </c>
      <c r="G3127" s="359">
        <v>0</v>
      </c>
      <c r="H3127" s="361">
        <v>0</v>
      </c>
      <c r="I3127" s="361">
        <v>0</v>
      </c>
    </row>
    <row r="3128" spans="1:9">
      <c r="A3128" s="359">
        <v>34017</v>
      </c>
      <c r="B3128" s="359" t="s">
        <v>551</v>
      </c>
      <c r="C3128" s="360">
        <v>340170163002</v>
      </c>
      <c r="D3128" s="359">
        <v>0</v>
      </c>
      <c r="E3128" s="359">
        <v>137</v>
      </c>
      <c r="F3128" s="359">
        <v>0</v>
      </c>
      <c r="G3128" s="359">
        <v>0</v>
      </c>
      <c r="H3128" s="361">
        <v>0</v>
      </c>
      <c r="I3128" s="361">
        <v>0</v>
      </c>
    </row>
    <row r="3129" spans="1:9">
      <c r="A3129" s="359">
        <v>34017</v>
      </c>
      <c r="B3129" s="359" t="s">
        <v>551</v>
      </c>
      <c r="C3129" s="360">
        <v>340170163003</v>
      </c>
      <c r="D3129" s="359">
        <v>0</v>
      </c>
      <c r="E3129" s="359">
        <v>156</v>
      </c>
      <c r="F3129" s="359">
        <v>0</v>
      </c>
      <c r="G3129" s="359">
        <v>0</v>
      </c>
      <c r="H3129" s="361">
        <v>0</v>
      </c>
      <c r="I3129" s="361">
        <v>0</v>
      </c>
    </row>
    <row r="3130" spans="1:9">
      <c r="A3130" s="359">
        <v>34017</v>
      </c>
      <c r="B3130" s="359" t="s">
        <v>551</v>
      </c>
      <c r="C3130" s="360">
        <v>340170164001</v>
      </c>
      <c r="D3130" s="359">
        <v>0</v>
      </c>
      <c r="E3130" s="359">
        <v>128</v>
      </c>
      <c r="F3130" s="359">
        <v>0</v>
      </c>
      <c r="G3130" s="359">
        <v>0</v>
      </c>
      <c r="H3130" s="361">
        <v>0</v>
      </c>
      <c r="I3130" s="361">
        <v>0</v>
      </c>
    </row>
    <row r="3131" spans="1:9">
      <c r="A3131" s="359">
        <v>34017</v>
      </c>
      <c r="B3131" s="359" t="s">
        <v>551</v>
      </c>
      <c r="C3131" s="360">
        <v>340170164002</v>
      </c>
      <c r="D3131" s="359">
        <v>0</v>
      </c>
      <c r="E3131" s="359">
        <v>153</v>
      </c>
      <c r="F3131" s="359">
        <v>0</v>
      </c>
      <c r="G3131" s="359">
        <v>0</v>
      </c>
      <c r="H3131" s="361">
        <v>0</v>
      </c>
      <c r="I3131" s="361">
        <v>0</v>
      </c>
    </row>
    <row r="3132" spans="1:9">
      <c r="A3132" s="359">
        <v>34017</v>
      </c>
      <c r="B3132" s="359" t="s">
        <v>551</v>
      </c>
      <c r="C3132" s="360">
        <v>340170164003</v>
      </c>
      <c r="D3132" s="359">
        <v>0</v>
      </c>
      <c r="E3132" s="359">
        <v>152</v>
      </c>
      <c r="F3132" s="359">
        <v>0</v>
      </c>
      <c r="G3132" s="359">
        <v>0</v>
      </c>
      <c r="H3132" s="361">
        <v>0</v>
      </c>
      <c r="I3132" s="361">
        <v>0</v>
      </c>
    </row>
    <row r="3133" spans="1:9">
      <c r="A3133" s="359">
        <v>34017</v>
      </c>
      <c r="B3133" s="359" t="s">
        <v>551</v>
      </c>
      <c r="C3133" s="360">
        <v>340170165001</v>
      </c>
      <c r="D3133" s="359">
        <v>0</v>
      </c>
      <c r="E3133" s="359">
        <v>167</v>
      </c>
      <c r="F3133" s="359">
        <v>0</v>
      </c>
      <c r="G3133" s="359">
        <v>0</v>
      </c>
      <c r="H3133" s="361">
        <v>0</v>
      </c>
      <c r="I3133" s="361">
        <v>0</v>
      </c>
    </row>
    <row r="3134" spans="1:9">
      <c r="A3134" s="359">
        <v>34017</v>
      </c>
      <c r="B3134" s="359" t="s">
        <v>551</v>
      </c>
      <c r="C3134" s="360">
        <v>340170165002</v>
      </c>
      <c r="D3134" s="359">
        <v>0</v>
      </c>
      <c r="E3134" s="359">
        <v>120</v>
      </c>
      <c r="F3134" s="359">
        <v>0</v>
      </c>
      <c r="G3134" s="359">
        <v>0</v>
      </c>
      <c r="H3134" s="361">
        <v>0</v>
      </c>
      <c r="I3134" s="361">
        <v>0</v>
      </c>
    </row>
    <row r="3135" spans="1:9">
      <c r="A3135" s="359">
        <v>34017</v>
      </c>
      <c r="B3135" s="359" t="s">
        <v>551</v>
      </c>
      <c r="C3135" s="360">
        <v>340170165003</v>
      </c>
      <c r="D3135" s="359">
        <v>0</v>
      </c>
      <c r="E3135" s="359">
        <v>102</v>
      </c>
      <c r="F3135" s="359">
        <v>0</v>
      </c>
      <c r="G3135" s="359">
        <v>0</v>
      </c>
      <c r="H3135" s="361">
        <v>0</v>
      </c>
      <c r="I3135" s="361">
        <v>0</v>
      </c>
    </row>
    <row r="3136" spans="1:9">
      <c r="A3136" s="359">
        <v>34017</v>
      </c>
      <c r="B3136" s="359" t="s">
        <v>551</v>
      </c>
      <c r="C3136" s="360">
        <v>340170166001</v>
      </c>
      <c r="D3136" s="359">
        <v>0</v>
      </c>
      <c r="E3136" s="359">
        <v>303</v>
      </c>
      <c r="F3136" s="359">
        <v>0</v>
      </c>
      <c r="G3136" s="359">
        <v>0</v>
      </c>
      <c r="H3136" s="361">
        <v>0</v>
      </c>
      <c r="I3136" s="361">
        <v>0</v>
      </c>
    </row>
    <row r="3137" spans="1:9">
      <c r="A3137" s="359">
        <v>34017</v>
      </c>
      <c r="B3137" s="359" t="s">
        <v>551</v>
      </c>
      <c r="C3137" s="360">
        <v>340170166002</v>
      </c>
      <c r="D3137" s="359">
        <v>0</v>
      </c>
      <c r="E3137" s="359">
        <v>154</v>
      </c>
      <c r="F3137" s="359">
        <v>0</v>
      </c>
      <c r="G3137" s="359">
        <v>0</v>
      </c>
      <c r="H3137" s="361">
        <v>0</v>
      </c>
      <c r="I3137" s="361">
        <v>0</v>
      </c>
    </row>
    <row r="3138" spans="1:9">
      <c r="A3138" s="359">
        <v>34017</v>
      </c>
      <c r="B3138" s="359" t="s">
        <v>551</v>
      </c>
      <c r="C3138" s="360">
        <v>340170167001</v>
      </c>
      <c r="D3138" s="359">
        <v>0</v>
      </c>
      <c r="E3138" s="359">
        <v>220</v>
      </c>
      <c r="F3138" s="359">
        <v>0</v>
      </c>
      <c r="G3138" s="359">
        <v>0</v>
      </c>
      <c r="H3138" s="361">
        <v>0</v>
      </c>
      <c r="I3138" s="361">
        <v>0</v>
      </c>
    </row>
    <row r="3139" spans="1:9">
      <c r="A3139" s="359">
        <v>34017</v>
      </c>
      <c r="B3139" s="359" t="s">
        <v>551</v>
      </c>
      <c r="C3139" s="360">
        <v>340170168001</v>
      </c>
      <c r="D3139" s="359">
        <v>0</v>
      </c>
      <c r="E3139" s="359">
        <v>137</v>
      </c>
      <c r="F3139" s="359">
        <v>0</v>
      </c>
      <c r="G3139" s="359">
        <v>0</v>
      </c>
      <c r="H3139" s="361">
        <v>0</v>
      </c>
      <c r="I3139" s="361">
        <v>0</v>
      </c>
    </row>
    <row r="3140" spans="1:9">
      <c r="A3140" s="359">
        <v>34017</v>
      </c>
      <c r="B3140" s="359" t="s">
        <v>551</v>
      </c>
      <c r="C3140" s="360">
        <v>340170168002</v>
      </c>
      <c r="D3140" s="359">
        <v>0</v>
      </c>
      <c r="E3140" s="359">
        <v>84</v>
      </c>
      <c r="F3140" s="359">
        <v>0</v>
      </c>
      <c r="G3140" s="359">
        <v>0</v>
      </c>
      <c r="H3140" s="361">
        <v>0</v>
      </c>
      <c r="I3140" s="361">
        <v>0</v>
      </c>
    </row>
    <row r="3141" spans="1:9">
      <c r="A3141" s="359">
        <v>34017</v>
      </c>
      <c r="B3141" s="359" t="s">
        <v>551</v>
      </c>
      <c r="C3141" s="360">
        <v>340170168003</v>
      </c>
      <c r="D3141" s="359">
        <v>0</v>
      </c>
      <c r="E3141" s="359">
        <v>88</v>
      </c>
      <c r="F3141" s="359">
        <v>0</v>
      </c>
      <c r="G3141" s="359">
        <v>0</v>
      </c>
      <c r="H3141" s="361">
        <v>0</v>
      </c>
      <c r="I3141" s="361">
        <v>0</v>
      </c>
    </row>
    <row r="3142" spans="1:9">
      <c r="A3142" s="359">
        <v>34017</v>
      </c>
      <c r="B3142" s="359" t="s">
        <v>551</v>
      </c>
      <c r="C3142" s="360">
        <v>340170169001</v>
      </c>
      <c r="D3142" s="359">
        <v>0</v>
      </c>
      <c r="E3142" s="359">
        <v>148</v>
      </c>
      <c r="F3142" s="359">
        <v>0</v>
      </c>
      <c r="G3142" s="359">
        <v>0</v>
      </c>
      <c r="H3142" s="361">
        <v>0</v>
      </c>
      <c r="I3142" s="361">
        <v>0</v>
      </c>
    </row>
    <row r="3143" spans="1:9">
      <c r="A3143" s="359">
        <v>34017</v>
      </c>
      <c r="B3143" s="359" t="s">
        <v>551</v>
      </c>
      <c r="C3143" s="360">
        <v>340170169002</v>
      </c>
      <c r="D3143" s="359">
        <v>0</v>
      </c>
      <c r="E3143" s="359">
        <v>190</v>
      </c>
      <c r="F3143" s="359">
        <v>0</v>
      </c>
      <c r="G3143" s="359">
        <v>0</v>
      </c>
      <c r="H3143" s="361">
        <v>0</v>
      </c>
      <c r="I3143" s="361">
        <v>0</v>
      </c>
    </row>
    <row r="3144" spans="1:9">
      <c r="A3144" s="359">
        <v>34017</v>
      </c>
      <c r="B3144" s="359" t="s">
        <v>551</v>
      </c>
      <c r="C3144" s="360">
        <v>340170170001</v>
      </c>
      <c r="D3144" s="359">
        <v>0</v>
      </c>
      <c r="E3144" s="359">
        <v>149</v>
      </c>
      <c r="F3144" s="359">
        <v>0</v>
      </c>
      <c r="G3144" s="359">
        <v>0</v>
      </c>
      <c r="H3144" s="361">
        <v>0</v>
      </c>
      <c r="I3144" s="361">
        <v>0</v>
      </c>
    </row>
    <row r="3145" spans="1:9">
      <c r="A3145" s="359">
        <v>34017</v>
      </c>
      <c r="B3145" s="359" t="s">
        <v>551</v>
      </c>
      <c r="C3145" s="360">
        <v>340170170002</v>
      </c>
      <c r="D3145" s="359">
        <v>0</v>
      </c>
      <c r="E3145" s="359">
        <v>131</v>
      </c>
      <c r="F3145" s="359">
        <v>0</v>
      </c>
      <c r="G3145" s="359">
        <v>0</v>
      </c>
      <c r="H3145" s="361">
        <v>0</v>
      </c>
      <c r="I3145" s="361">
        <v>0</v>
      </c>
    </row>
    <row r="3146" spans="1:9">
      <c r="A3146" s="359">
        <v>34017</v>
      </c>
      <c r="B3146" s="359" t="s">
        <v>551</v>
      </c>
      <c r="C3146" s="360">
        <v>340170170003</v>
      </c>
      <c r="D3146" s="359">
        <v>0</v>
      </c>
      <c r="E3146" s="359">
        <v>91</v>
      </c>
      <c r="F3146" s="359">
        <v>0</v>
      </c>
      <c r="G3146" s="359">
        <v>0</v>
      </c>
      <c r="H3146" s="361">
        <v>0</v>
      </c>
      <c r="I3146" s="361">
        <v>0</v>
      </c>
    </row>
    <row r="3147" spans="1:9">
      <c r="A3147" s="359">
        <v>34017</v>
      </c>
      <c r="B3147" s="359" t="s">
        <v>551</v>
      </c>
      <c r="C3147" s="360">
        <v>340170171001</v>
      </c>
      <c r="D3147" s="359">
        <v>0</v>
      </c>
      <c r="E3147" s="359">
        <v>169</v>
      </c>
      <c r="F3147" s="359">
        <v>0</v>
      </c>
      <c r="G3147" s="359">
        <v>0</v>
      </c>
      <c r="H3147" s="361">
        <v>0</v>
      </c>
      <c r="I3147" s="361">
        <v>0</v>
      </c>
    </row>
    <row r="3148" spans="1:9">
      <c r="A3148" s="359">
        <v>34017</v>
      </c>
      <c r="B3148" s="359" t="s">
        <v>551</v>
      </c>
      <c r="C3148" s="360">
        <v>340170171002</v>
      </c>
      <c r="D3148" s="359">
        <v>0</v>
      </c>
      <c r="E3148" s="359">
        <v>172</v>
      </c>
      <c r="F3148" s="359">
        <v>0</v>
      </c>
      <c r="G3148" s="359">
        <v>0</v>
      </c>
      <c r="H3148" s="361">
        <v>0</v>
      </c>
      <c r="I3148" s="361">
        <v>0</v>
      </c>
    </row>
    <row r="3149" spans="1:9">
      <c r="A3149" s="359">
        <v>34017</v>
      </c>
      <c r="B3149" s="359" t="s">
        <v>551</v>
      </c>
      <c r="C3149" s="360">
        <v>340170171003</v>
      </c>
      <c r="D3149" s="359">
        <v>0</v>
      </c>
      <c r="E3149" s="359">
        <v>137</v>
      </c>
      <c r="F3149" s="359">
        <v>0</v>
      </c>
      <c r="G3149" s="359">
        <v>0</v>
      </c>
      <c r="H3149" s="361">
        <v>0</v>
      </c>
      <c r="I3149" s="361">
        <v>0</v>
      </c>
    </row>
    <row r="3150" spans="1:9">
      <c r="A3150" s="359">
        <v>34017</v>
      </c>
      <c r="B3150" s="359" t="s">
        <v>551</v>
      </c>
      <c r="C3150" s="360">
        <v>340170171004</v>
      </c>
      <c r="D3150" s="359">
        <v>0</v>
      </c>
      <c r="E3150" s="359">
        <v>141</v>
      </c>
      <c r="F3150" s="359">
        <v>0</v>
      </c>
      <c r="G3150" s="359">
        <v>0</v>
      </c>
      <c r="H3150" s="361">
        <v>0</v>
      </c>
      <c r="I3150" s="361">
        <v>0</v>
      </c>
    </row>
    <row r="3151" spans="1:9">
      <c r="A3151" s="359">
        <v>34017</v>
      </c>
      <c r="B3151" s="359" t="s">
        <v>551</v>
      </c>
      <c r="C3151" s="360">
        <v>340170172001</v>
      </c>
      <c r="D3151" s="359">
        <v>0</v>
      </c>
      <c r="E3151" s="359">
        <v>180</v>
      </c>
      <c r="F3151" s="359">
        <v>0</v>
      </c>
      <c r="G3151" s="359">
        <v>0</v>
      </c>
      <c r="H3151" s="361">
        <v>0</v>
      </c>
      <c r="I3151" s="361">
        <v>0</v>
      </c>
    </row>
    <row r="3152" spans="1:9">
      <c r="A3152" s="359">
        <v>34017</v>
      </c>
      <c r="B3152" s="359" t="s">
        <v>551</v>
      </c>
      <c r="C3152" s="360">
        <v>340170172002</v>
      </c>
      <c r="D3152" s="359">
        <v>0</v>
      </c>
      <c r="E3152" s="359">
        <v>149</v>
      </c>
      <c r="F3152" s="359">
        <v>0</v>
      </c>
      <c r="G3152" s="359">
        <v>0</v>
      </c>
      <c r="H3152" s="361">
        <v>0</v>
      </c>
      <c r="I3152" s="361">
        <v>0</v>
      </c>
    </row>
    <row r="3153" spans="1:9">
      <c r="A3153" s="359">
        <v>34017</v>
      </c>
      <c r="B3153" s="359" t="s">
        <v>551</v>
      </c>
      <c r="C3153" s="360">
        <v>340170173001</v>
      </c>
      <c r="D3153" s="359">
        <v>0</v>
      </c>
      <c r="E3153" s="359">
        <v>259</v>
      </c>
      <c r="F3153" s="359">
        <v>0</v>
      </c>
      <c r="G3153" s="359">
        <v>0</v>
      </c>
      <c r="H3153" s="361">
        <v>0</v>
      </c>
      <c r="I3153" s="361">
        <v>0</v>
      </c>
    </row>
    <row r="3154" spans="1:9">
      <c r="A3154" s="359">
        <v>34017</v>
      </c>
      <c r="B3154" s="359" t="s">
        <v>551</v>
      </c>
      <c r="C3154" s="360">
        <v>340170174001</v>
      </c>
      <c r="D3154" s="359">
        <v>0</v>
      </c>
      <c r="E3154" s="359">
        <v>117</v>
      </c>
      <c r="F3154" s="359">
        <v>0</v>
      </c>
      <c r="G3154" s="359">
        <v>0</v>
      </c>
      <c r="H3154" s="361">
        <v>0</v>
      </c>
      <c r="I3154" s="361">
        <v>0</v>
      </c>
    </row>
    <row r="3155" spans="1:9">
      <c r="A3155" s="359">
        <v>34017</v>
      </c>
      <c r="B3155" s="359" t="s">
        <v>551</v>
      </c>
      <c r="C3155" s="360">
        <v>340170174002</v>
      </c>
      <c r="D3155" s="359">
        <v>0</v>
      </c>
      <c r="E3155" s="359">
        <v>125</v>
      </c>
      <c r="F3155" s="359">
        <v>0</v>
      </c>
      <c r="G3155" s="359">
        <v>0</v>
      </c>
      <c r="H3155" s="361">
        <v>0</v>
      </c>
      <c r="I3155" s="361">
        <v>0</v>
      </c>
    </row>
    <row r="3156" spans="1:9">
      <c r="A3156" s="359">
        <v>34017</v>
      </c>
      <c r="B3156" s="359" t="s">
        <v>551</v>
      </c>
      <c r="C3156" s="360">
        <v>340170175001</v>
      </c>
      <c r="D3156" s="359">
        <v>0</v>
      </c>
      <c r="E3156" s="359">
        <v>186</v>
      </c>
      <c r="F3156" s="359">
        <v>0</v>
      </c>
      <c r="G3156" s="359">
        <v>0</v>
      </c>
      <c r="H3156" s="361">
        <v>0</v>
      </c>
      <c r="I3156" s="361">
        <v>0</v>
      </c>
    </row>
    <row r="3157" spans="1:9">
      <c r="A3157" s="359">
        <v>34017</v>
      </c>
      <c r="B3157" s="359" t="s">
        <v>551</v>
      </c>
      <c r="C3157" s="360">
        <v>340170175002</v>
      </c>
      <c r="D3157" s="359">
        <v>0</v>
      </c>
      <c r="E3157" s="359">
        <v>131</v>
      </c>
      <c r="F3157" s="359">
        <v>0</v>
      </c>
      <c r="G3157" s="359">
        <v>0</v>
      </c>
      <c r="H3157" s="361">
        <v>0</v>
      </c>
      <c r="I3157" s="361">
        <v>0</v>
      </c>
    </row>
    <row r="3158" spans="1:9">
      <c r="A3158" s="359">
        <v>34017</v>
      </c>
      <c r="B3158" s="359" t="s">
        <v>551</v>
      </c>
      <c r="C3158" s="360">
        <v>340170176001</v>
      </c>
      <c r="D3158" s="359">
        <v>0</v>
      </c>
      <c r="E3158" s="359">
        <v>179</v>
      </c>
      <c r="F3158" s="359">
        <v>0</v>
      </c>
      <c r="G3158" s="359">
        <v>0</v>
      </c>
      <c r="H3158" s="361">
        <v>0</v>
      </c>
      <c r="I3158" s="361">
        <v>0</v>
      </c>
    </row>
    <row r="3159" spans="1:9">
      <c r="A3159" s="359">
        <v>34017</v>
      </c>
      <c r="B3159" s="359" t="s">
        <v>551</v>
      </c>
      <c r="C3159" s="360">
        <v>340170176002</v>
      </c>
      <c r="D3159" s="359">
        <v>0</v>
      </c>
      <c r="E3159" s="359">
        <v>147</v>
      </c>
      <c r="F3159" s="359">
        <v>0</v>
      </c>
      <c r="G3159" s="359">
        <v>0</v>
      </c>
      <c r="H3159" s="361">
        <v>0</v>
      </c>
      <c r="I3159" s="361">
        <v>0</v>
      </c>
    </row>
    <row r="3160" spans="1:9">
      <c r="A3160" s="359">
        <v>34017</v>
      </c>
      <c r="B3160" s="359" t="s">
        <v>551</v>
      </c>
      <c r="C3160" s="360">
        <v>340170177001</v>
      </c>
      <c r="D3160" s="359">
        <v>0</v>
      </c>
      <c r="E3160" s="359">
        <v>92</v>
      </c>
      <c r="F3160" s="359">
        <v>0</v>
      </c>
      <c r="G3160" s="359">
        <v>0</v>
      </c>
      <c r="H3160" s="361">
        <v>0</v>
      </c>
      <c r="I3160" s="361">
        <v>0</v>
      </c>
    </row>
    <row r="3161" spans="1:9">
      <c r="A3161" s="359">
        <v>34017</v>
      </c>
      <c r="B3161" s="359" t="s">
        <v>551</v>
      </c>
      <c r="C3161" s="360">
        <v>340170177002</v>
      </c>
      <c r="D3161" s="359">
        <v>0</v>
      </c>
      <c r="E3161" s="359">
        <v>84</v>
      </c>
      <c r="F3161" s="359">
        <v>0</v>
      </c>
      <c r="G3161" s="359">
        <v>0</v>
      </c>
      <c r="H3161" s="361">
        <v>0</v>
      </c>
      <c r="I3161" s="361">
        <v>0</v>
      </c>
    </row>
    <row r="3162" spans="1:9">
      <c r="A3162" s="359">
        <v>34017</v>
      </c>
      <c r="B3162" s="359" t="s">
        <v>551</v>
      </c>
      <c r="C3162" s="360">
        <v>340170178001</v>
      </c>
      <c r="D3162" s="359">
        <v>0</v>
      </c>
      <c r="E3162" s="359">
        <v>143</v>
      </c>
      <c r="F3162" s="359">
        <v>0</v>
      </c>
      <c r="G3162" s="359">
        <v>0</v>
      </c>
      <c r="H3162" s="361">
        <v>0</v>
      </c>
      <c r="I3162" s="361">
        <v>0</v>
      </c>
    </row>
    <row r="3163" spans="1:9">
      <c r="A3163" s="359">
        <v>34017</v>
      </c>
      <c r="B3163" s="359" t="s">
        <v>551</v>
      </c>
      <c r="C3163" s="360">
        <v>340170178002</v>
      </c>
      <c r="D3163" s="359">
        <v>0</v>
      </c>
      <c r="E3163" s="359">
        <v>194</v>
      </c>
      <c r="F3163" s="359">
        <v>0</v>
      </c>
      <c r="G3163" s="359">
        <v>0</v>
      </c>
      <c r="H3163" s="361">
        <v>0</v>
      </c>
      <c r="I3163" s="361">
        <v>0</v>
      </c>
    </row>
    <row r="3164" spans="1:9">
      <c r="A3164" s="359">
        <v>34017</v>
      </c>
      <c r="B3164" s="359" t="s">
        <v>551</v>
      </c>
      <c r="C3164" s="360">
        <v>340170178003</v>
      </c>
      <c r="D3164" s="359">
        <v>0</v>
      </c>
      <c r="E3164" s="359">
        <v>96</v>
      </c>
      <c r="F3164" s="359">
        <v>0</v>
      </c>
      <c r="G3164" s="359">
        <v>0</v>
      </c>
      <c r="H3164" s="361">
        <v>0</v>
      </c>
      <c r="I3164" s="361">
        <v>0</v>
      </c>
    </row>
    <row r="3165" spans="1:9">
      <c r="A3165" s="359">
        <v>34017</v>
      </c>
      <c r="B3165" s="359" t="s">
        <v>551</v>
      </c>
      <c r="C3165" s="360">
        <v>340170178004</v>
      </c>
      <c r="D3165" s="359">
        <v>0</v>
      </c>
      <c r="E3165" s="359">
        <v>180</v>
      </c>
      <c r="F3165" s="359">
        <v>0</v>
      </c>
      <c r="G3165" s="359">
        <v>0</v>
      </c>
      <c r="H3165" s="361">
        <v>0</v>
      </c>
      <c r="I3165" s="361">
        <v>0</v>
      </c>
    </row>
    <row r="3166" spans="1:9">
      <c r="A3166" s="359">
        <v>34017</v>
      </c>
      <c r="B3166" s="359" t="s">
        <v>551</v>
      </c>
      <c r="C3166" s="360">
        <v>340170179001</v>
      </c>
      <c r="D3166" s="359">
        <v>0</v>
      </c>
      <c r="E3166" s="359">
        <v>170</v>
      </c>
      <c r="F3166" s="359">
        <v>0</v>
      </c>
      <c r="G3166" s="359">
        <v>0</v>
      </c>
      <c r="H3166" s="361">
        <v>0</v>
      </c>
      <c r="I3166" s="361">
        <v>0</v>
      </c>
    </row>
    <row r="3167" spans="1:9">
      <c r="A3167" s="359">
        <v>34017</v>
      </c>
      <c r="B3167" s="359" t="s">
        <v>551</v>
      </c>
      <c r="C3167" s="360">
        <v>340170179002</v>
      </c>
      <c r="D3167" s="359">
        <v>3</v>
      </c>
      <c r="E3167" s="359">
        <v>25</v>
      </c>
      <c r="F3167" s="359">
        <v>12</v>
      </c>
      <c r="G3167" s="359">
        <v>0</v>
      </c>
      <c r="H3167" s="361">
        <v>1000</v>
      </c>
      <c r="I3167" s="361">
        <v>3000</v>
      </c>
    </row>
    <row r="3168" spans="1:9">
      <c r="A3168" s="359">
        <v>34017</v>
      </c>
      <c r="B3168" s="359" t="s">
        <v>551</v>
      </c>
      <c r="C3168" s="360">
        <v>340170180001</v>
      </c>
      <c r="D3168" s="359">
        <v>0</v>
      </c>
      <c r="E3168" s="359">
        <v>137</v>
      </c>
      <c r="F3168" s="359">
        <v>0</v>
      </c>
      <c r="G3168" s="359">
        <v>0</v>
      </c>
      <c r="H3168" s="361">
        <v>0</v>
      </c>
      <c r="I3168" s="361">
        <v>0</v>
      </c>
    </row>
    <row r="3169" spans="1:9">
      <c r="A3169" s="359">
        <v>34017</v>
      </c>
      <c r="B3169" s="359" t="s">
        <v>551</v>
      </c>
      <c r="C3169" s="360">
        <v>340170180002</v>
      </c>
      <c r="D3169" s="359">
        <v>0</v>
      </c>
      <c r="E3169" s="359">
        <v>182</v>
      </c>
      <c r="F3169" s="359">
        <v>0</v>
      </c>
      <c r="G3169" s="359">
        <v>0</v>
      </c>
      <c r="H3169" s="361">
        <v>0</v>
      </c>
      <c r="I3169" s="361">
        <v>0</v>
      </c>
    </row>
    <row r="3170" spans="1:9">
      <c r="A3170" s="359">
        <v>34017</v>
      </c>
      <c r="B3170" s="359" t="s">
        <v>551</v>
      </c>
      <c r="C3170" s="360">
        <v>340170180003</v>
      </c>
      <c r="D3170" s="359">
        <v>0</v>
      </c>
      <c r="E3170" s="359">
        <v>92</v>
      </c>
      <c r="F3170" s="359">
        <v>0</v>
      </c>
      <c r="G3170" s="359">
        <v>0</v>
      </c>
      <c r="H3170" s="361">
        <v>0</v>
      </c>
      <c r="I3170" s="361">
        <v>0</v>
      </c>
    </row>
    <row r="3171" spans="1:9">
      <c r="A3171" s="359">
        <v>34017</v>
      </c>
      <c r="B3171" s="359" t="s">
        <v>551</v>
      </c>
      <c r="C3171" s="360">
        <v>340170181001</v>
      </c>
      <c r="D3171" s="359">
        <v>0</v>
      </c>
      <c r="E3171" s="359">
        <v>347</v>
      </c>
      <c r="F3171" s="359">
        <v>0</v>
      </c>
      <c r="G3171" s="359">
        <v>0</v>
      </c>
      <c r="H3171" s="361">
        <v>0</v>
      </c>
      <c r="I3171" s="361">
        <v>0</v>
      </c>
    </row>
    <row r="3172" spans="1:9">
      <c r="A3172" s="359">
        <v>34017</v>
      </c>
      <c r="B3172" s="359" t="s">
        <v>551</v>
      </c>
      <c r="C3172" s="360">
        <v>340170181002</v>
      </c>
      <c r="D3172" s="359">
        <v>0</v>
      </c>
      <c r="E3172" s="359">
        <v>140</v>
      </c>
      <c r="F3172" s="359">
        <v>0</v>
      </c>
      <c r="G3172" s="359">
        <v>0</v>
      </c>
      <c r="H3172" s="361">
        <v>0</v>
      </c>
      <c r="I3172" s="361">
        <v>0</v>
      </c>
    </row>
    <row r="3173" spans="1:9">
      <c r="A3173" s="359">
        <v>34017</v>
      </c>
      <c r="B3173" s="359" t="s">
        <v>551</v>
      </c>
      <c r="C3173" s="360">
        <v>340170182001</v>
      </c>
      <c r="D3173" s="359">
        <v>0</v>
      </c>
      <c r="E3173" s="359">
        <v>124</v>
      </c>
      <c r="F3173" s="359">
        <v>0</v>
      </c>
      <c r="G3173" s="359">
        <v>0</v>
      </c>
      <c r="H3173" s="361">
        <v>0</v>
      </c>
      <c r="I3173" s="361">
        <v>0</v>
      </c>
    </row>
    <row r="3174" spans="1:9">
      <c r="A3174" s="359">
        <v>34017</v>
      </c>
      <c r="B3174" s="359" t="s">
        <v>551</v>
      </c>
      <c r="C3174" s="360">
        <v>340170182002</v>
      </c>
      <c r="D3174" s="359">
        <v>0</v>
      </c>
      <c r="E3174" s="359">
        <v>269</v>
      </c>
      <c r="F3174" s="359">
        <v>0</v>
      </c>
      <c r="G3174" s="359">
        <v>0</v>
      </c>
      <c r="H3174" s="361">
        <v>0</v>
      </c>
      <c r="I3174" s="361">
        <v>0</v>
      </c>
    </row>
    <row r="3175" spans="1:9">
      <c r="A3175" s="359">
        <v>34017</v>
      </c>
      <c r="B3175" s="359" t="s">
        <v>551</v>
      </c>
      <c r="C3175" s="360">
        <v>340170182003</v>
      </c>
      <c r="D3175" s="359">
        <v>0</v>
      </c>
      <c r="E3175" s="359">
        <v>220</v>
      </c>
      <c r="F3175" s="359">
        <v>0</v>
      </c>
      <c r="G3175" s="359">
        <v>0</v>
      </c>
      <c r="H3175" s="361">
        <v>0</v>
      </c>
      <c r="I3175" s="361">
        <v>0</v>
      </c>
    </row>
    <row r="3176" spans="1:9">
      <c r="A3176" s="359">
        <v>34017</v>
      </c>
      <c r="B3176" s="359" t="s">
        <v>551</v>
      </c>
      <c r="C3176" s="360">
        <v>340170182004</v>
      </c>
      <c r="D3176" s="359">
        <v>0</v>
      </c>
      <c r="E3176" s="359">
        <v>166</v>
      </c>
      <c r="F3176" s="359">
        <v>0</v>
      </c>
      <c r="G3176" s="359">
        <v>0</v>
      </c>
      <c r="H3176" s="361">
        <v>0</v>
      </c>
      <c r="I3176" s="361">
        <v>0</v>
      </c>
    </row>
    <row r="3177" spans="1:9">
      <c r="A3177" s="359">
        <v>34017</v>
      </c>
      <c r="B3177" s="359" t="s">
        <v>551</v>
      </c>
      <c r="C3177" s="360">
        <v>340170183011</v>
      </c>
      <c r="D3177" s="359">
        <v>1</v>
      </c>
      <c r="E3177" s="359">
        <v>8</v>
      </c>
      <c r="F3177" s="359">
        <v>12</v>
      </c>
      <c r="G3177" s="359">
        <v>0</v>
      </c>
      <c r="H3177" s="361">
        <v>16047.58</v>
      </c>
      <c r="I3177" s="361">
        <v>16047.58</v>
      </c>
    </row>
    <row r="3178" spans="1:9">
      <c r="A3178" s="359">
        <v>34017</v>
      </c>
      <c r="B3178" s="359" t="s">
        <v>551</v>
      </c>
      <c r="C3178" s="360">
        <v>340170183012</v>
      </c>
      <c r="D3178" s="359">
        <v>1</v>
      </c>
      <c r="E3178" s="359">
        <v>7</v>
      </c>
      <c r="F3178" s="359">
        <v>14</v>
      </c>
      <c r="G3178" s="359">
        <v>0</v>
      </c>
      <c r="H3178" s="361">
        <v>881.71</v>
      </c>
      <c r="I3178" s="361">
        <v>881.71</v>
      </c>
    </row>
    <row r="3179" spans="1:9">
      <c r="A3179" s="359">
        <v>34017</v>
      </c>
      <c r="B3179" s="359" t="s">
        <v>551</v>
      </c>
      <c r="C3179" s="360">
        <v>340170183021</v>
      </c>
      <c r="D3179" s="359">
        <v>0</v>
      </c>
      <c r="E3179" s="359">
        <v>118</v>
      </c>
      <c r="F3179" s="359">
        <v>0</v>
      </c>
      <c r="G3179" s="359">
        <v>0</v>
      </c>
      <c r="H3179" s="361">
        <v>0</v>
      </c>
      <c r="I3179" s="361">
        <v>0</v>
      </c>
    </row>
    <row r="3180" spans="1:9">
      <c r="A3180" s="359">
        <v>34017</v>
      </c>
      <c r="B3180" s="359" t="s">
        <v>551</v>
      </c>
      <c r="C3180" s="360">
        <v>340170184011</v>
      </c>
      <c r="D3180" s="359">
        <v>0</v>
      </c>
      <c r="E3180" s="359">
        <v>28</v>
      </c>
      <c r="F3180" s="359">
        <v>0</v>
      </c>
      <c r="G3180" s="359">
        <v>0</v>
      </c>
      <c r="H3180" s="361">
        <v>0</v>
      </c>
      <c r="I3180" s="361">
        <v>0</v>
      </c>
    </row>
    <row r="3181" spans="1:9">
      <c r="A3181" s="359">
        <v>34017</v>
      </c>
      <c r="B3181" s="359" t="s">
        <v>551</v>
      </c>
      <c r="C3181" s="360">
        <v>340170184012</v>
      </c>
      <c r="D3181" s="359">
        <v>0</v>
      </c>
      <c r="E3181" s="359">
        <v>46</v>
      </c>
      <c r="F3181" s="359">
        <v>0</v>
      </c>
      <c r="G3181" s="359">
        <v>0</v>
      </c>
      <c r="H3181" s="361">
        <v>0</v>
      </c>
      <c r="I3181" s="361">
        <v>0</v>
      </c>
    </row>
    <row r="3182" spans="1:9">
      <c r="A3182" s="359">
        <v>34017</v>
      </c>
      <c r="B3182" s="359" t="s">
        <v>551</v>
      </c>
      <c r="C3182" s="360">
        <v>340170184013</v>
      </c>
      <c r="D3182" s="359">
        <v>0</v>
      </c>
      <c r="E3182" s="359">
        <v>285</v>
      </c>
      <c r="F3182" s="359">
        <v>0</v>
      </c>
      <c r="G3182" s="359">
        <v>0</v>
      </c>
      <c r="H3182" s="361">
        <v>0</v>
      </c>
      <c r="I3182" s="361">
        <v>0</v>
      </c>
    </row>
    <row r="3183" spans="1:9">
      <c r="A3183" s="359">
        <v>34017</v>
      </c>
      <c r="B3183" s="359" t="s">
        <v>551</v>
      </c>
      <c r="C3183" s="360">
        <v>340170184021</v>
      </c>
      <c r="D3183" s="359">
        <v>1</v>
      </c>
      <c r="E3183" s="359">
        <v>110</v>
      </c>
      <c r="F3183" s="359">
        <v>1</v>
      </c>
      <c r="G3183" s="359">
        <v>0</v>
      </c>
      <c r="H3183" s="361">
        <v>8263.2099999999991</v>
      </c>
      <c r="I3183" s="361">
        <v>8263.2099999999991</v>
      </c>
    </row>
    <row r="3184" spans="1:9">
      <c r="A3184" s="359">
        <v>34017</v>
      </c>
      <c r="B3184" s="359" t="s">
        <v>551</v>
      </c>
      <c r="C3184" s="360">
        <v>340170184022</v>
      </c>
      <c r="D3184" s="359">
        <v>1</v>
      </c>
      <c r="E3184" s="359">
        <v>29</v>
      </c>
      <c r="F3184" s="359">
        <v>3</v>
      </c>
      <c r="G3184" s="359">
        <v>0</v>
      </c>
      <c r="H3184" s="361">
        <v>5685.76</v>
      </c>
      <c r="I3184" s="361">
        <v>5685.76</v>
      </c>
    </row>
    <row r="3185" spans="1:9">
      <c r="A3185" s="359">
        <v>34017</v>
      </c>
      <c r="B3185" s="359" t="s">
        <v>551</v>
      </c>
      <c r="C3185" s="360">
        <v>340170185011</v>
      </c>
      <c r="D3185" s="359">
        <v>0</v>
      </c>
      <c r="E3185" s="359">
        <v>222</v>
      </c>
      <c r="F3185" s="359">
        <v>0</v>
      </c>
      <c r="G3185" s="359">
        <v>0</v>
      </c>
      <c r="H3185" s="361">
        <v>0</v>
      </c>
      <c r="I3185" s="361">
        <v>0</v>
      </c>
    </row>
    <row r="3186" spans="1:9">
      <c r="A3186" s="359">
        <v>34017</v>
      </c>
      <c r="B3186" s="359" t="s">
        <v>551</v>
      </c>
      <c r="C3186" s="360">
        <v>340170185021</v>
      </c>
      <c r="D3186" s="359">
        <v>0</v>
      </c>
      <c r="E3186" s="359">
        <v>76</v>
      </c>
      <c r="F3186" s="359">
        <v>0</v>
      </c>
      <c r="G3186" s="359">
        <v>0</v>
      </c>
      <c r="H3186" s="361">
        <v>0</v>
      </c>
      <c r="I3186" s="361">
        <v>0</v>
      </c>
    </row>
    <row r="3187" spans="1:9">
      <c r="A3187" s="359">
        <v>34017</v>
      </c>
      <c r="B3187" s="359" t="s">
        <v>551</v>
      </c>
      <c r="C3187" s="360">
        <v>340170185022</v>
      </c>
      <c r="D3187" s="359">
        <v>0</v>
      </c>
      <c r="E3187" s="359">
        <v>37</v>
      </c>
      <c r="F3187" s="359">
        <v>0</v>
      </c>
      <c r="G3187" s="359">
        <v>0</v>
      </c>
      <c r="H3187" s="361">
        <v>0</v>
      </c>
      <c r="I3187" s="361">
        <v>0</v>
      </c>
    </row>
    <row r="3188" spans="1:9">
      <c r="A3188" s="359">
        <v>34017</v>
      </c>
      <c r="B3188" s="359" t="s">
        <v>551</v>
      </c>
      <c r="C3188" s="360">
        <v>340170186001</v>
      </c>
      <c r="D3188" s="359">
        <v>0</v>
      </c>
      <c r="E3188" s="359">
        <v>198</v>
      </c>
      <c r="F3188" s="359">
        <v>0</v>
      </c>
      <c r="G3188" s="359">
        <v>0</v>
      </c>
      <c r="H3188" s="361">
        <v>0</v>
      </c>
      <c r="I3188" s="361">
        <v>0</v>
      </c>
    </row>
    <row r="3189" spans="1:9">
      <c r="A3189" s="359">
        <v>34017</v>
      </c>
      <c r="B3189" s="359" t="s">
        <v>551</v>
      </c>
      <c r="C3189" s="360">
        <v>340170186002</v>
      </c>
      <c r="D3189" s="359">
        <v>0</v>
      </c>
      <c r="E3189" s="359">
        <v>151</v>
      </c>
      <c r="F3189" s="359">
        <v>0</v>
      </c>
      <c r="G3189" s="359">
        <v>0</v>
      </c>
      <c r="H3189" s="361">
        <v>0</v>
      </c>
      <c r="I3189" s="361">
        <v>0</v>
      </c>
    </row>
    <row r="3190" spans="1:9">
      <c r="A3190" s="359">
        <v>34017</v>
      </c>
      <c r="B3190" s="359" t="s">
        <v>551</v>
      </c>
      <c r="C3190" s="360">
        <v>340170187011</v>
      </c>
      <c r="D3190" s="359">
        <v>0</v>
      </c>
      <c r="E3190" s="359">
        <v>138</v>
      </c>
      <c r="F3190" s="359">
        <v>0</v>
      </c>
      <c r="G3190" s="359">
        <v>0</v>
      </c>
      <c r="H3190" s="361">
        <v>0</v>
      </c>
      <c r="I3190" s="361">
        <v>0</v>
      </c>
    </row>
    <row r="3191" spans="1:9">
      <c r="A3191" s="359">
        <v>34017</v>
      </c>
      <c r="B3191" s="359" t="s">
        <v>551</v>
      </c>
      <c r="C3191" s="360">
        <v>340170187012</v>
      </c>
      <c r="D3191" s="359">
        <v>0</v>
      </c>
      <c r="E3191" s="359">
        <v>141</v>
      </c>
      <c r="F3191" s="359">
        <v>0</v>
      </c>
      <c r="G3191" s="359">
        <v>0</v>
      </c>
      <c r="H3191" s="361">
        <v>0</v>
      </c>
      <c r="I3191" s="361">
        <v>0</v>
      </c>
    </row>
    <row r="3192" spans="1:9">
      <c r="A3192" s="359">
        <v>34017</v>
      </c>
      <c r="B3192" s="359" t="s">
        <v>551</v>
      </c>
      <c r="C3192" s="360">
        <v>340170187021</v>
      </c>
      <c r="D3192" s="359">
        <v>0</v>
      </c>
      <c r="E3192" s="359">
        <v>141</v>
      </c>
      <c r="F3192" s="359">
        <v>0</v>
      </c>
      <c r="G3192" s="359">
        <v>0</v>
      </c>
      <c r="H3192" s="361">
        <v>0</v>
      </c>
      <c r="I3192" s="361">
        <v>0</v>
      </c>
    </row>
    <row r="3193" spans="1:9">
      <c r="A3193" s="359">
        <v>34017</v>
      </c>
      <c r="B3193" s="359" t="s">
        <v>551</v>
      </c>
      <c r="C3193" s="360">
        <v>340170187022</v>
      </c>
      <c r="D3193" s="359">
        <v>0</v>
      </c>
      <c r="E3193" s="359">
        <v>25</v>
      </c>
      <c r="F3193" s="359">
        <v>0</v>
      </c>
      <c r="G3193" s="359">
        <v>0</v>
      </c>
      <c r="H3193" s="361">
        <v>0</v>
      </c>
      <c r="I3193" s="361">
        <v>0</v>
      </c>
    </row>
    <row r="3194" spans="1:9">
      <c r="A3194" s="359">
        <v>34017</v>
      </c>
      <c r="B3194" s="359" t="s">
        <v>551</v>
      </c>
      <c r="C3194" s="360">
        <v>340170187023</v>
      </c>
      <c r="D3194" s="359">
        <v>0</v>
      </c>
      <c r="E3194" s="359">
        <v>210</v>
      </c>
      <c r="F3194" s="359">
        <v>0</v>
      </c>
      <c r="G3194" s="359">
        <v>0</v>
      </c>
      <c r="H3194" s="361">
        <v>0</v>
      </c>
      <c r="I3194" s="361">
        <v>0</v>
      </c>
    </row>
    <row r="3195" spans="1:9">
      <c r="A3195" s="359">
        <v>34017</v>
      </c>
      <c r="B3195" s="359" t="s">
        <v>551</v>
      </c>
      <c r="C3195" s="360">
        <v>340170187024</v>
      </c>
      <c r="D3195" s="359">
        <v>0</v>
      </c>
      <c r="E3195" s="359">
        <v>55</v>
      </c>
      <c r="F3195" s="359">
        <v>0</v>
      </c>
      <c r="G3195" s="359">
        <v>0</v>
      </c>
      <c r="H3195" s="361">
        <v>0</v>
      </c>
      <c r="I3195" s="361">
        <v>0</v>
      </c>
    </row>
    <row r="3196" spans="1:9">
      <c r="A3196" s="359">
        <v>34017</v>
      </c>
      <c r="B3196" s="359" t="s">
        <v>551</v>
      </c>
      <c r="C3196" s="360">
        <v>340170188001</v>
      </c>
      <c r="D3196" s="359">
        <v>0</v>
      </c>
      <c r="E3196" s="359">
        <v>126</v>
      </c>
      <c r="F3196" s="359">
        <v>0</v>
      </c>
      <c r="G3196" s="359">
        <v>0</v>
      </c>
      <c r="H3196" s="361">
        <v>0</v>
      </c>
      <c r="I3196" s="361">
        <v>0</v>
      </c>
    </row>
    <row r="3197" spans="1:9">
      <c r="A3197" s="359">
        <v>34017</v>
      </c>
      <c r="B3197" s="359" t="s">
        <v>551</v>
      </c>
      <c r="C3197" s="360">
        <v>340170188002</v>
      </c>
      <c r="D3197" s="359">
        <v>0</v>
      </c>
      <c r="E3197" s="359">
        <v>122</v>
      </c>
      <c r="F3197" s="359">
        <v>0</v>
      </c>
      <c r="G3197" s="359">
        <v>0</v>
      </c>
      <c r="H3197" s="361">
        <v>0</v>
      </c>
      <c r="I3197" s="361">
        <v>0</v>
      </c>
    </row>
    <row r="3198" spans="1:9">
      <c r="A3198" s="359">
        <v>34017</v>
      </c>
      <c r="B3198" s="359" t="s">
        <v>551</v>
      </c>
      <c r="C3198" s="360">
        <v>340170188003</v>
      </c>
      <c r="D3198" s="359">
        <v>0</v>
      </c>
      <c r="E3198" s="359">
        <v>206</v>
      </c>
      <c r="F3198" s="359">
        <v>0</v>
      </c>
      <c r="G3198" s="359">
        <v>0</v>
      </c>
      <c r="H3198" s="361">
        <v>0</v>
      </c>
      <c r="I3198" s="361">
        <v>0</v>
      </c>
    </row>
    <row r="3199" spans="1:9">
      <c r="A3199" s="359">
        <v>34017</v>
      </c>
      <c r="B3199" s="359" t="s">
        <v>551</v>
      </c>
      <c r="C3199" s="360">
        <v>340170189001</v>
      </c>
      <c r="D3199" s="359">
        <v>0</v>
      </c>
      <c r="E3199" s="359">
        <v>334</v>
      </c>
      <c r="F3199" s="359">
        <v>0</v>
      </c>
      <c r="G3199" s="359">
        <v>0</v>
      </c>
      <c r="H3199" s="361">
        <v>0</v>
      </c>
      <c r="I3199" s="361">
        <v>0</v>
      </c>
    </row>
    <row r="3200" spans="1:9">
      <c r="A3200" s="359">
        <v>34017</v>
      </c>
      <c r="B3200" s="359" t="s">
        <v>551</v>
      </c>
      <c r="C3200" s="360">
        <v>340170189002</v>
      </c>
      <c r="D3200" s="359">
        <v>0</v>
      </c>
      <c r="E3200" s="359">
        <v>265</v>
      </c>
      <c r="F3200" s="359">
        <v>0</v>
      </c>
      <c r="G3200" s="359">
        <v>0</v>
      </c>
      <c r="H3200" s="361">
        <v>0</v>
      </c>
      <c r="I3200" s="361">
        <v>0</v>
      </c>
    </row>
    <row r="3201" spans="1:9">
      <c r="A3201" s="359">
        <v>34017</v>
      </c>
      <c r="B3201" s="359" t="s">
        <v>551</v>
      </c>
      <c r="C3201" s="360">
        <v>340170189003</v>
      </c>
      <c r="D3201" s="359">
        <v>0</v>
      </c>
      <c r="E3201" s="359">
        <v>7</v>
      </c>
      <c r="F3201" s="359">
        <v>0</v>
      </c>
      <c r="G3201" s="359">
        <v>0</v>
      </c>
      <c r="H3201" s="361">
        <v>0</v>
      </c>
      <c r="I3201" s="361">
        <v>0</v>
      </c>
    </row>
    <row r="3202" spans="1:9">
      <c r="A3202" s="359">
        <v>34017</v>
      </c>
      <c r="B3202" s="359" t="s">
        <v>551</v>
      </c>
      <c r="C3202" s="360">
        <v>340170190001</v>
      </c>
      <c r="D3202" s="359">
        <v>0</v>
      </c>
      <c r="E3202" s="359">
        <v>107</v>
      </c>
      <c r="F3202" s="359">
        <v>0</v>
      </c>
      <c r="G3202" s="359">
        <v>0</v>
      </c>
      <c r="H3202" s="361">
        <v>0</v>
      </c>
      <c r="I3202" s="361">
        <v>0</v>
      </c>
    </row>
    <row r="3203" spans="1:9">
      <c r="A3203" s="359">
        <v>34017</v>
      </c>
      <c r="B3203" s="359" t="s">
        <v>551</v>
      </c>
      <c r="C3203" s="360">
        <v>340170190002</v>
      </c>
      <c r="D3203" s="359">
        <v>0</v>
      </c>
      <c r="E3203" s="359">
        <v>62</v>
      </c>
      <c r="F3203" s="359">
        <v>0</v>
      </c>
      <c r="G3203" s="359">
        <v>0</v>
      </c>
      <c r="H3203" s="361">
        <v>0</v>
      </c>
      <c r="I3203" s="361">
        <v>0</v>
      </c>
    </row>
    <row r="3204" spans="1:9">
      <c r="A3204" s="359">
        <v>34017</v>
      </c>
      <c r="B3204" s="359" t="s">
        <v>551</v>
      </c>
      <c r="C3204" s="360">
        <v>340170190003</v>
      </c>
      <c r="D3204" s="359">
        <v>0</v>
      </c>
      <c r="E3204" s="359">
        <v>110</v>
      </c>
      <c r="F3204" s="359">
        <v>0</v>
      </c>
      <c r="G3204" s="359">
        <v>0</v>
      </c>
      <c r="H3204" s="361">
        <v>0</v>
      </c>
      <c r="I3204" s="361">
        <v>0</v>
      </c>
    </row>
    <row r="3205" spans="1:9">
      <c r="A3205" s="359">
        <v>34017</v>
      </c>
      <c r="B3205" s="359" t="s">
        <v>551</v>
      </c>
      <c r="C3205" s="360">
        <v>340170190004</v>
      </c>
      <c r="D3205" s="359">
        <v>0</v>
      </c>
      <c r="E3205" s="359">
        <v>19</v>
      </c>
      <c r="F3205" s="359">
        <v>0</v>
      </c>
      <c r="G3205" s="359">
        <v>0</v>
      </c>
      <c r="H3205" s="361">
        <v>0</v>
      </c>
      <c r="I3205" s="361">
        <v>0</v>
      </c>
    </row>
    <row r="3206" spans="1:9">
      <c r="A3206" s="359">
        <v>34017</v>
      </c>
      <c r="B3206" s="359" t="s">
        <v>551</v>
      </c>
      <c r="C3206" s="360">
        <v>340170191001</v>
      </c>
      <c r="D3206" s="359">
        <v>0</v>
      </c>
      <c r="E3206" s="359">
        <v>349</v>
      </c>
      <c r="F3206" s="359">
        <v>0</v>
      </c>
      <c r="G3206" s="359">
        <v>0</v>
      </c>
      <c r="H3206" s="361">
        <v>0</v>
      </c>
      <c r="I3206" s="361">
        <v>0</v>
      </c>
    </row>
    <row r="3207" spans="1:9">
      <c r="A3207" s="359">
        <v>34017</v>
      </c>
      <c r="B3207" s="359" t="s">
        <v>551</v>
      </c>
      <c r="C3207" s="360">
        <v>340170192001</v>
      </c>
      <c r="D3207" s="359">
        <v>0</v>
      </c>
      <c r="E3207" s="359">
        <v>200</v>
      </c>
      <c r="F3207" s="359">
        <v>0</v>
      </c>
      <c r="G3207" s="359">
        <v>0</v>
      </c>
      <c r="H3207" s="361">
        <v>0</v>
      </c>
      <c r="I3207" s="361">
        <v>0</v>
      </c>
    </row>
    <row r="3208" spans="1:9">
      <c r="A3208" s="359">
        <v>34017</v>
      </c>
      <c r="B3208" s="359" t="s">
        <v>551</v>
      </c>
      <c r="C3208" s="360">
        <v>340170192002</v>
      </c>
      <c r="D3208" s="359">
        <v>0</v>
      </c>
      <c r="E3208" s="359">
        <v>205</v>
      </c>
      <c r="F3208" s="359">
        <v>0</v>
      </c>
      <c r="G3208" s="359">
        <v>0</v>
      </c>
      <c r="H3208" s="361">
        <v>0</v>
      </c>
      <c r="I3208" s="361">
        <v>0</v>
      </c>
    </row>
    <row r="3209" spans="1:9">
      <c r="A3209" s="359">
        <v>34017</v>
      </c>
      <c r="B3209" s="359" t="s">
        <v>551</v>
      </c>
      <c r="C3209" s="360">
        <v>340170193001</v>
      </c>
      <c r="D3209" s="359">
        <v>0</v>
      </c>
      <c r="E3209" s="359">
        <v>235</v>
      </c>
      <c r="F3209" s="359">
        <v>0</v>
      </c>
      <c r="G3209" s="359">
        <v>0</v>
      </c>
      <c r="H3209" s="361">
        <v>0</v>
      </c>
      <c r="I3209" s="361">
        <v>0</v>
      </c>
    </row>
    <row r="3210" spans="1:9">
      <c r="A3210" s="359">
        <v>34017</v>
      </c>
      <c r="B3210" s="359" t="s">
        <v>551</v>
      </c>
      <c r="C3210" s="360">
        <v>340170194001</v>
      </c>
      <c r="D3210" s="359">
        <v>0</v>
      </c>
      <c r="E3210" s="359">
        <v>66</v>
      </c>
      <c r="F3210" s="359">
        <v>0</v>
      </c>
      <c r="G3210" s="359">
        <v>0</v>
      </c>
      <c r="H3210" s="361">
        <v>0</v>
      </c>
      <c r="I3210" s="361">
        <v>0</v>
      </c>
    </row>
    <row r="3211" spans="1:9">
      <c r="A3211" s="359">
        <v>34017</v>
      </c>
      <c r="B3211" s="359" t="s">
        <v>551</v>
      </c>
      <c r="C3211" s="360">
        <v>340170194002</v>
      </c>
      <c r="D3211" s="359">
        <v>0</v>
      </c>
      <c r="E3211" s="359">
        <v>117</v>
      </c>
      <c r="F3211" s="359">
        <v>0</v>
      </c>
      <c r="G3211" s="359">
        <v>0</v>
      </c>
      <c r="H3211" s="361">
        <v>0</v>
      </c>
      <c r="I3211" s="361">
        <v>0</v>
      </c>
    </row>
    <row r="3212" spans="1:9">
      <c r="A3212" s="359">
        <v>34017</v>
      </c>
      <c r="B3212" s="359" t="s">
        <v>551</v>
      </c>
      <c r="C3212" s="360">
        <v>340170198001</v>
      </c>
      <c r="D3212" s="359">
        <v>5</v>
      </c>
      <c r="E3212" s="359">
        <v>1298</v>
      </c>
      <c r="F3212" s="359">
        <v>0</v>
      </c>
      <c r="G3212" s="359">
        <v>0</v>
      </c>
      <c r="H3212" s="361">
        <v>8263.2099999999991</v>
      </c>
      <c r="I3212" s="361">
        <v>41316.050000000003</v>
      </c>
    </row>
    <row r="3213" spans="1:9">
      <c r="A3213" s="359">
        <v>34017</v>
      </c>
      <c r="B3213" s="359" t="s">
        <v>551</v>
      </c>
      <c r="C3213" s="360">
        <v>340170199001</v>
      </c>
      <c r="D3213" s="359">
        <v>0</v>
      </c>
      <c r="E3213" s="359">
        <v>150</v>
      </c>
      <c r="F3213" s="359">
        <v>0</v>
      </c>
      <c r="G3213" s="359">
        <v>0</v>
      </c>
      <c r="H3213" s="361">
        <v>0</v>
      </c>
      <c r="I3213" s="361">
        <v>0</v>
      </c>
    </row>
    <row r="3214" spans="1:9">
      <c r="A3214" s="359">
        <v>34017</v>
      </c>
      <c r="B3214" s="359" t="s">
        <v>551</v>
      </c>
      <c r="C3214" s="360">
        <v>340170199002</v>
      </c>
      <c r="D3214" s="359">
        <v>2</v>
      </c>
      <c r="E3214" s="359">
        <v>340</v>
      </c>
      <c r="F3214" s="359">
        <v>1</v>
      </c>
      <c r="G3214" s="359">
        <v>1</v>
      </c>
      <c r="H3214" s="361">
        <v>6947.31</v>
      </c>
      <c r="I3214" s="361">
        <v>13894.62</v>
      </c>
    </row>
    <row r="3215" spans="1:9">
      <c r="A3215" s="359">
        <v>34017</v>
      </c>
      <c r="B3215" s="359" t="s">
        <v>551</v>
      </c>
      <c r="C3215" s="360">
        <v>340170199003</v>
      </c>
      <c r="D3215" s="359">
        <v>2</v>
      </c>
      <c r="E3215" s="359">
        <v>193</v>
      </c>
      <c r="F3215" s="359">
        <v>1</v>
      </c>
      <c r="G3215" s="359">
        <v>0</v>
      </c>
      <c r="H3215" s="361">
        <v>1000</v>
      </c>
      <c r="I3215" s="361">
        <v>2000</v>
      </c>
    </row>
    <row r="3216" spans="1:9">
      <c r="A3216" s="359">
        <v>34017</v>
      </c>
      <c r="B3216" s="359" t="s">
        <v>551</v>
      </c>
      <c r="C3216" s="360">
        <v>340170200001</v>
      </c>
      <c r="D3216" s="359">
        <v>0</v>
      </c>
      <c r="E3216" s="359">
        <v>268</v>
      </c>
      <c r="F3216" s="359">
        <v>0</v>
      </c>
      <c r="G3216" s="359">
        <v>0</v>
      </c>
      <c r="H3216" s="361">
        <v>0</v>
      </c>
      <c r="I3216" s="361">
        <v>0</v>
      </c>
    </row>
    <row r="3217" spans="1:9">
      <c r="A3217" s="359">
        <v>34017</v>
      </c>
      <c r="B3217" s="359" t="s">
        <v>551</v>
      </c>
      <c r="C3217" s="360">
        <v>340170200002</v>
      </c>
      <c r="D3217" s="359">
        <v>0</v>
      </c>
      <c r="E3217" s="359">
        <v>189</v>
      </c>
      <c r="F3217" s="359">
        <v>0</v>
      </c>
      <c r="G3217" s="359">
        <v>0</v>
      </c>
      <c r="H3217" s="361">
        <v>0</v>
      </c>
      <c r="I3217" s="361">
        <v>0</v>
      </c>
    </row>
    <row r="3218" spans="1:9">
      <c r="A3218" s="359">
        <v>34017</v>
      </c>
      <c r="B3218" s="359" t="s">
        <v>551</v>
      </c>
      <c r="C3218" s="360">
        <v>340170200003</v>
      </c>
      <c r="D3218" s="359">
        <v>0</v>
      </c>
      <c r="E3218" s="359">
        <v>379</v>
      </c>
      <c r="F3218" s="359">
        <v>0</v>
      </c>
      <c r="G3218" s="359">
        <v>0</v>
      </c>
      <c r="H3218" s="361">
        <v>0</v>
      </c>
      <c r="I3218" s="361">
        <v>0</v>
      </c>
    </row>
    <row r="3219" spans="1:9">
      <c r="A3219" s="359">
        <v>34017</v>
      </c>
      <c r="B3219" s="359" t="s">
        <v>551</v>
      </c>
      <c r="C3219" s="360">
        <v>340170200004</v>
      </c>
      <c r="D3219" s="359">
        <v>1</v>
      </c>
      <c r="E3219" s="359">
        <v>418</v>
      </c>
      <c r="F3219" s="359">
        <v>0</v>
      </c>
      <c r="G3219" s="359">
        <v>0</v>
      </c>
      <c r="H3219" s="361">
        <v>7702.2</v>
      </c>
      <c r="I3219" s="361">
        <v>7702.2</v>
      </c>
    </row>
    <row r="3220" spans="1:9">
      <c r="A3220" s="359">
        <v>34017</v>
      </c>
      <c r="B3220" s="359" t="s">
        <v>551</v>
      </c>
      <c r="C3220" s="360">
        <v>340170201001</v>
      </c>
      <c r="D3220" s="359">
        <v>5</v>
      </c>
      <c r="E3220" s="359">
        <v>44</v>
      </c>
      <c r="F3220" s="359">
        <v>11</v>
      </c>
      <c r="G3220" s="359">
        <v>0</v>
      </c>
      <c r="H3220" s="361">
        <v>13178.83</v>
      </c>
      <c r="I3220" s="361">
        <v>65894.149999999994</v>
      </c>
    </row>
    <row r="3221" spans="1:9">
      <c r="A3221" s="359">
        <v>34017</v>
      </c>
      <c r="B3221" s="359" t="s">
        <v>551</v>
      </c>
      <c r="C3221" s="360">
        <v>340170324001</v>
      </c>
      <c r="D3221" s="359">
        <v>0</v>
      </c>
      <c r="E3221" s="359">
        <v>172</v>
      </c>
      <c r="F3221" s="359">
        <v>0</v>
      </c>
      <c r="G3221" s="359">
        <v>0</v>
      </c>
      <c r="H3221" s="361">
        <v>0</v>
      </c>
      <c r="I3221" s="361">
        <v>0</v>
      </c>
    </row>
    <row r="3222" spans="1:9">
      <c r="A3222" s="359">
        <v>34017</v>
      </c>
      <c r="B3222" s="359" t="s">
        <v>551</v>
      </c>
      <c r="C3222" s="360">
        <v>340170324002</v>
      </c>
      <c r="D3222" s="359">
        <v>0</v>
      </c>
      <c r="E3222" s="359">
        <v>209</v>
      </c>
      <c r="F3222" s="359">
        <v>0</v>
      </c>
      <c r="G3222" s="359">
        <v>0</v>
      </c>
      <c r="H3222" s="361">
        <v>0</v>
      </c>
      <c r="I3222" s="361">
        <v>0</v>
      </c>
    </row>
    <row r="3223" spans="1:9">
      <c r="A3223" s="359">
        <v>34017</v>
      </c>
      <c r="B3223" s="359" t="s">
        <v>551</v>
      </c>
      <c r="C3223" s="360">
        <v>340170324003</v>
      </c>
      <c r="D3223" s="359">
        <v>0</v>
      </c>
      <c r="E3223" s="359">
        <v>244</v>
      </c>
      <c r="F3223" s="359">
        <v>0</v>
      </c>
      <c r="G3223" s="359">
        <v>0</v>
      </c>
      <c r="H3223" s="361">
        <v>0</v>
      </c>
      <c r="I3223" s="361">
        <v>0</v>
      </c>
    </row>
    <row r="3224" spans="1:9">
      <c r="A3224" s="359">
        <v>34017</v>
      </c>
      <c r="B3224" s="359" t="s">
        <v>551</v>
      </c>
      <c r="C3224" s="360">
        <v>340170324004</v>
      </c>
      <c r="D3224" s="359">
        <v>0</v>
      </c>
      <c r="E3224" s="359">
        <v>171</v>
      </c>
      <c r="F3224" s="359">
        <v>0</v>
      </c>
      <c r="G3224" s="359">
        <v>0</v>
      </c>
      <c r="H3224" s="361">
        <v>0</v>
      </c>
      <c r="I3224" s="361">
        <v>0</v>
      </c>
    </row>
    <row r="3225" spans="1:9">
      <c r="A3225" s="359">
        <v>34017</v>
      </c>
      <c r="B3225" s="359" t="s">
        <v>551</v>
      </c>
      <c r="C3225" s="360">
        <v>340179801001</v>
      </c>
      <c r="D3225" s="359">
        <v>12</v>
      </c>
      <c r="E3225" s="359">
        <v>53</v>
      </c>
      <c r="F3225" s="359">
        <v>23</v>
      </c>
      <c r="G3225" s="359">
        <v>8</v>
      </c>
      <c r="H3225" s="361">
        <v>1000</v>
      </c>
      <c r="I3225" s="361">
        <v>12000</v>
      </c>
    </row>
    <row r="3226" spans="1:9">
      <c r="A3226" s="359">
        <v>34019</v>
      </c>
      <c r="B3226" s="359" t="s">
        <v>552</v>
      </c>
      <c r="C3226" s="360">
        <v>340190101001</v>
      </c>
      <c r="D3226" s="359">
        <v>49</v>
      </c>
      <c r="E3226" s="359">
        <v>661</v>
      </c>
      <c r="F3226" s="359">
        <v>7</v>
      </c>
      <c r="G3226" s="359">
        <v>0</v>
      </c>
      <c r="H3226" s="361">
        <v>5566.96</v>
      </c>
      <c r="I3226" s="361">
        <v>272781.03999999998</v>
      </c>
    </row>
    <row r="3227" spans="1:9">
      <c r="A3227" s="359">
        <v>34019</v>
      </c>
      <c r="B3227" s="359" t="s">
        <v>552</v>
      </c>
      <c r="C3227" s="360">
        <v>340190101002</v>
      </c>
      <c r="D3227" s="359">
        <v>120</v>
      </c>
      <c r="E3227" s="359">
        <v>673</v>
      </c>
      <c r="F3227" s="359">
        <v>18</v>
      </c>
      <c r="G3227" s="359">
        <v>0</v>
      </c>
      <c r="H3227" s="361">
        <v>5864.28</v>
      </c>
      <c r="I3227" s="361">
        <v>703713.6</v>
      </c>
    </row>
    <row r="3228" spans="1:9">
      <c r="A3228" s="359">
        <v>34019</v>
      </c>
      <c r="B3228" s="359" t="s">
        <v>552</v>
      </c>
      <c r="C3228" s="360">
        <v>340190101003</v>
      </c>
      <c r="D3228" s="359">
        <v>25</v>
      </c>
      <c r="E3228" s="359">
        <v>342</v>
      </c>
      <c r="F3228" s="359">
        <v>7</v>
      </c>
      <c r="G3228" s="359">
        <v>0</v>
      </c>
      <c r="H3228" s="361">
        <v>6684.79</v>
      </c>
      <c r="I3228" s="361">
        <v>167119.75</v>
      </c>
    </row>
    <row r="3229" spans="1:9">
      <c r="A3229" s="359">
        <v>34019</v>
      </c>
      <c r="B3229" s="359" t="s">
        <v>552</v>
      </c>
      <c r="C3229" s="360">
        <v>340190101004</v>
      </c>
      <c r="D3229" s="359">
        <v>40</v>
      </c>
      <c r="E3229" s="359">
        <v>693</v>
      </c>
      <c r="F3229" s="359">
        <v>6</v>
      </c>
      <c r="G3229" s="359">
        <v>0</v>
      </c>
      <c r="H3229" s="361">
        <v>6435.7</v>
      </c>
      <c r="I3229" s="361">
        <v>257428</v>
      </c>
    </row>
    <row r="3230" spans="1:9">
      <c r="A3230" s="359">
        <v>34019</v>
      </c>
      <c r="B3230" s="359" t="s">
        <v>552</v>
      </c>
      <c r="C3230" s="360">
        <v>340190102011</v>
      </c>
      <c r="D3230" s="359">
        <v>25</v>
      </c>
      <c r="E3230" s="359">
        <v>394</v>
      </c>
      <c r="F3230" s="359">
        <v>6</v>
      </c>
      <c r="G3230" s="359">
        <v>0</v>
      </c>
      <c r="H3230" s="361">
        <v>8584.98</v>
      </c>
      <c r="I3230" s="361">
        <v>214624.5</v>
      </c>
    </row>
    <row r="3231" spans="1:9">
      <c r="A3231" s="359">
        <v>34019</v>
      </c>
      <c r="B3231" s="359" t="s">
        <v>552</v>
      </c>
      <c r="C3231" s="360">
        <v>340190102012</v>
      </c>
      <c r="D3231" s="359">
        <v>53</v>
      </c>
      <c r="E3231" s="359">
        <v>728</v>
      </c>
      <c r="F3231" s="359">
        <v>7</v>
      </c>
      <c r="G3231" s="359">
        <v>0</v>
      </c>
      <c r="H3231" s="361">
        <v>6392.95</v>
      </c>
      <c r="I3231" s="361">
        <v>338826.35</v>
      </c>
    </row>
    <row r="3232" spans="1:9">
      <c r="A3232" s="359">
        <v>34019</v>
      </c>
      <c r="B3232" s="359" t="s">
        <v>552</v>
      </c>
      <c r="C3232" s="360">
        <v>340190102021</v>
      </c>
      <c r="D3232" s="359">
        <v>86</v>
      </c>
      <c r="E3232" s="359">
        <v>637</v>
      </c>
      <c r="F3232" s="359">
        <v>14</v>
      </c>
      <c r="G3232" s="359">
        <v>0</v>
      </c>
      <c r="H3232" s="361">
        <v>5651.61</v>
      </c>
      <c r="I3232" s="361">
        <v>486038.46</v>
      </c>
    </row>
    <row r="3233" spans="1:9">
      <c r="A3233" s="359">
        <v>34019</v>
      </c>
      <c r="B3233" s="359" t="s">
        <v>552</v>
      </c>
      <c r="C3233" s="360">
        <v>340190102022</v>
      </c>
      <c r="D3233" s="359">
        <v>77</v>
      </c>
      <c r="E3233" s="359">
        <v>709</v>
      </c>
      <c r="F3233" s="359">
        <v>11</v>
      </c>
      <c r="G3233" s="359">
        <v>0</v>
      </c>
      <c r="H3233" s="361">
        <v>6470.11</v>
      </c>
      <c r="I3233" s="361">
        <v>498198.47</v>
      </c>
    </row>
    <row r="3234" spans="1:9">
      <c r="A3234" s="359">
        <v>34019</v>
      </c>
      <c r="B3234" s="359" t="s">
        <v>552</v>
      </c>
      <c r="C3234" s="360">
        <v>340190102023</v>
      </c>
      <c r="D3234" s="359">
        <v>4</v>
      </c>
      <c r="E3234" s="359">
        <v>440</v>
      </c>
      <c r="F3234" s="359">
        <v>1</v>
      </c>
      <c r="G3234" s="359">
        <v>0</v>
      </c>
      <c r="H3234" s="361">
        <v>4419.6400000000003</v>
      </c>
      <c r="I3234" s="361">
        <v>17678.560000000001</v>
      </c>
    </row>
    <row r="3235" spans="1:9">
      <c r="A3235" s="359">
        <v>34019</v>
      </c>
      <c r="B3235" s="359" t="s">
        <v>552</v>
      </c>
      <c r="C3235" s="360">
        <v>340190103001</v>
      </c>
      <c r="D3235" s="359">
        <v>7</v>
      </c>
      <c r="E3235" s="359">
        <v>512</v>
      </c>
      <c r="F3235" s="359">
        <v>1</v>
      </c>
      <c r="G3235" s="359">
        <v>0</v>
      </c>
      <c r="H3235" s="361">
        <v>2889.56</v>
      </c>
      <c r="I3235" s="361">
        <v>20226.919999999998</v>
      </c>
    </row>
    <row r="3236" spans="1:9">
      <c r="A3236" s="359">
        <v>34019</v>
      </c>
      <c r="B3236" s="359" t="s">
        <v>552</v>
      </c>
      <c r="C3236" s="360">
        <v>340190103002</v>
      </c>
      <c r="D3236" s="359">
        <v>7</v>
      </c>
      <c r="E3236" s="359">
        <v>112</v>
      </c>
      <c r="F3236" s="359">
        <v>6</v>
      </c>
      <c r="G3236" s="359">
        <v>0</v>
      </c>
      <c r="H3236" s="361">
        <v>2409.08</v>
      </c>
      <c r="I3236" s="361">
        <v>16863.560000000001</v>
      </c>
    </row>
    <row r="3237" spans="1:9">
      <c r="A3237" s="359">
        <v>34019</v>
      </c>
      <c r="B3237" s="359" t="s">
        <v>552</v>
      </c>
      <c r="C3237" s="360">
        <v>340190103003</v>
      </c>
      <c r="D3237" s="359">
        <v>6</v>
      </c>
      <c r="E3237" s="359">
        <v>333</v>
      </c>
      <c r="F3237" s="359">
        <v>2</v>
      </c>
      <c r="G3237" s="359">
        <v>0</v>
      </c>
      <c r="H3237" s="361">
        <v>2705.53</v>
      </c>
      <c r="I3237" s="361">
        <v>16233.18</v>
      </c>
    </row>
    <row r="3238" spans="1:9">
      <c r="A3238" s="359">
        <v>34019</v>
      </c>
      <c r="B3238" s="359" t="s">
        <v>552</v>
      </c>
      <c r="C3238" s="360">
        <v>340190104001</v>
      </c>
      <c r="D3238" s="359">
        <v>21</v>
      </c>
      <c r="E3238" s="359">
        <v>529</v>
      </c>
      <c r="F3238" s="359">
        <v>4</v>
      </c>
      <c r="G3238" s="359">
        <v>0</v>
      </c>
      <c r="H3238" s="361">
        <v>7496.17</v>
      </c>
      <c r="I3238" s="361">
        <v>157419.57</v>
      </c>
    </row>
    <row r="3239" spans="1:9">
      <c r="A3239" s="359">
        <v>34019</v>
      </c>
      <c r="B3239" s="359" t="s">
        <v>552</v>
      </c>
      <c r="C3239" s="360">
        <v>340190104002</v>
      </c>
      <c r="D3239" s="359">
        <v>0</v>
      </c>
      <c r="E3239" s="359">
        <v>353</v>
      </c>
      <c r="F3239" s="359">
        <v>0</v>
      </c>
      <c r="G3239" s="359">
        <v>0</v>
      </c>
      <c r="H3239" s="361">
        <v>0</v>
      </c>
      <c r="I3239" s="361">
        <v>0</v>
      </c>
    </row>
    <row r="3240" spans="1:9">
      <c r="A3240" s="359">
        <v>34019</v>
      </c>
      <c r="B3240" s="359" t="s">
        <v>552</v>
      </c>
      <c r="C3240" s="360">
        <v>340190104003</v>
      </c>
      <c r="D3240" s="359">
        <v>18</v>
      </c>
      <c r="E3240" s="359">
        <v>375</v>
      </c>
      <c r="F3240" s="359">
        <v>5</v>
      </c>
      <c r="G3240" s="359">
        <v>0</v>
      </c>
      <c r="H3240" s="361">
        <v>3105.12</v>
      </c>
      <c r="I3240" s="361">
        <v>55892.160000000003</v>
      </c>
    </row>
    <row r="3241" spans="1:9">
      <c r="A3241" s="359">
        <v>34019</v>
      </c>
      <c r="B3241" s="359" t="s">
        <v>552</v>
      </c>
      <c r="C3241" s="360">
        <v>340190104004</v>
      </c>
      <c r="D3241" s="359">
        <v>26</v>
      </c>
      <c r="E3241" s="359">
        <v>547</v>
      </c>
      <c r="F3241" s="359">
        <v>5</v>
      </c>
      <c r="G3241" s="359">
        <v>0</v>
      </c>
      <c r="H3241" s="361">
        <v>8888.4</v>
      </c>
      <c r="I3241" s="361">
        <v>231098.4</v>
      </c>
    </row>
    <row r="3242" spans="1:9">
      <c r="A3242" s="359">
        <v>34019</v>
      </c>
      <c r="B3242" s="359" t="s">
        <v>552</v>
      </c>
      <c r="C3242" s="360">
        <v>340190105001</v>
      </c>
      <c r="D3242" s="359">
        <v>9</v>
      </c>
      <c r="E3242" s="359">
        <v>472</v>
      </c>
      <c r="F3242" s="359">
        <v>2</v>
      </c>
      <c r="G3242" s="359">
        <v>0</v>
      </c>
      <c r="H3242" s="361">
        <v>6550.46</v>
      </c>
      <c r="I3242" s="361">
        <v>58954.14</v>
      </c>
    </row>
    <row r="3243" spans="1:9">
      <c r="A3243" s="359">
        <v>34019</v>
      </c>
      <c r="B3243" s="359" t="s">
        <v>552</v>
      </c>
      <c r="C3243" s="360">
        <v>340190105002</v>
      </c>
      <c r="D3243" s="359">
        <v>20</v>
      </c>
      <c r="E3243" s="359">
        <v>546</v>
      </c>
      <c r="F3243" s="359">
        <v>4</v>
      </c>
      <c r="G3243" s="359">
        <v>0</v>
      </c>
      <c r="H3243" s="361">
        <v>2844.97</v>
      </c>
      <c r="I3243" s="361">
        <v>56899.4</v>
      </c>
    </row>
    <row r="3244" spans="1:9">
      <c r="A3244" s="359">
        <v>34019</v>
      </c>
      <c r="B3244" s="359" t="s">
        <v>552</v>
      </c>
      <c r="C3244" s="360">
        <v>340190105003</v>
      </c>
      <c r="D3244" s="359">
        <v>19</v>
      </c>
      <c r="E3244" s="359">
        <v>472</v>
      </c>
      <c r="F3244" s="359">
        <v>4</v>
      </c>
      <c r="G3244" s="359">
        <v>0</v>
      </c>
      <c r="H3244" s="361">
        <v>3674.38</v>
      </c>
      <c r="I3244" s="361">
        <v>69813.22</v>
      </c>
    </row>
    <row r="3245" spans="1:9">
      <c r="A3245" s="359">
        <v>34019</v>
      </c>
      <c r="B3245" s="359" t="s">
        <v>552</v>
      </c>
      <c r="C3245" s="360">
        <v>340190105004</v>
      </c>
      <c r="D3245" s="359">
        <v>30</v>
      </c>
      <c r="E3245" s="359">
        <v>552</v>
      </c>
      <c r="F3245" s="359">
        <v>5</v>
      </c>
      <c r="G3245" s="359">
        <v>0</v>
      </c>
      <c r="H3245" s="361">
        <v>6017.35</v>
      </c>
      <c r="I3245" s="361">
        <v>180520.5</v>
      </c>
    </row>
    <row r="3246" spans="1:9">
      <c r="A3246" s="359">
        <v>34019</v>
      </c>
      <c r="B3246" s="359" t="s">
        <v>552</v>
      </c>
      <c r="C3246" s="360">
        <v>340190106001</v>
      </c>
      <c r="D3246" s="359">
        <v>34</v>
      </c>
      <c r="E3246" s="359">
        <v>682</v>
      </c>
      <c r="F3246" s="359">
        <v>5</v>
      </c>
      <c r="G3246" s="359">
        <v>0</v>
      </c>
      <c r="H3246" s="361">
        <v>3454.77</v>
      </c>
      <c r="I3246" s="361">
        <v>117462.18</v>
      </c>
    </row>
    <row r="3247" spans="1:9">
      <c r="A3247" s="359">
        <v>34019</v>
      </c>
      <c r="B3247" s="359" t="s">
        <v>552</v>
      </c>
      <c r="C3247" s="360">
        <v>340190106002</v>
      </c>
      <c r="D3247" s="359">
        <v>16</v>
      </c>
      <c r="E3247" s="359">
        <v>492</v>
      </c>
      <c r="F3247" s="359">
        <v>3</v>
      </c>
      <c r="G3247" s="359">
        <v>0</v>
      </c>
      <c r="H3247" s="361">
        <v>9293.15</v>
      </c>
      <c r="I3247" s="361">
        <v>148690.4</v>
      </c>
    </row>
    <row r="3248" spans="1:9">
      <c r="A3248" s="359">
        <v>34019</v>
      </c>
      <c r="B3248" s="359" t="s">
        <v>552</v>
      </c>
      <c r="C3248" s="360">
        <v>340190106003</v>
      </c>
      <c r="D3248" s="359">
        <v>22</v>
      </c>
      <c r="E3248" s="359">
        <v>816</v>
      </c>
      <c r="F3248" s="359">
        <v>3</v>
      </c>
      <c r="G3248" s="359">
        <v>0</v>
      </c>
      <c r="H3248" s="361">
        <v>5356.09</v>
      </c>
      <c r="I3248" s="361">
        <v>117833.98</v>
      </c>
    </row>
    <row r="3249" spans="1:9">
      <c r="A3249" s="359">
        <v>34019</v>
      </c>
      <c r="B3249" s="359" t="s">
        <v>552</v>
      </c>
      <c r="C3249" s="360">
        <v>340190106004</v>
      </c>
      <c r="D3249" s="359">
        <v>13</v>
      </c>
      <c r="E3249" s="359">
        <v>375</v>
      </c>
      <c r="F3249" s="359">
        <v>3</v>
      </c>
      <c r="G3249" s="359">
        <v>0</v>
      </c>
      <c r="H3249" s="361">
        <v>4820.47</v>
      </c>
      <c r="I3249" s="361">
        <v>62666.11</v>
      </c>
    </row>
    <row r="3250" spans="1:9">
      <c r="A3250" s="359">
        <v>34019</v>
      </c>
      <c r="B3250" s="359" t="s">
        <v>552</v>
      </c>
      <c r="C3250" s="360">
        <v>340190107011</v>
      </c>
      <c r="D3250" s="359">
        <v>15</v>
      </c>
      <c r="E3250" s="359">
        <v>356</v>
      </c>
      <c r="F3250" s="359">
        <v>4</v>
      </c>
      <c r="G3250" s="359">
        <v>0</v>
      </c>
      <c r="H3250" s="361">
        <v>8364.84</v>
      </c>
      <c r="I3250" s="361">
        <v>125472.6</v>
      </c>
    </row>
    <row r="3251" spans="1:9">
      <c r="A3251" s="359">
        <v>34019</v>
      </c>
      <c r="B3251" s="359" t="s">
        <v>552</v>
      </c>
      <c r="C3251" s="360">
        <v>340190107012</v>
      </c>
      <c r="D3251" s="359">
        <v>106</v>
      </c>
      <c r="E3251" s="359">
        <v>634</v>
      </c>
      <c r="F3251" s="359">
        <v>17</v>
      </c>
      <c r="G3251" s="359">
        <v>0</v>
      </c>
      <c r="H3251" s="361">
        <v>8520.83</v>
      </c>
      <c r="I3251" s="361">
        <v>903207.98</v>
      </c>
    </row>
    <row r="3252" spans="1:9">
      <c r="A3252" s="359">
        <v>34019</v>
      </c>
      <c r="B3252" s="359" t="s">
        <v>552</v>
      </c>
      <c r="C3252" s="360">
        <v>340190107013</v>
      </c>
      <c r="D3252" s="359">
        <v>15</v>
      </c>
      <c r="E3252" s="359">
        <v>453</v>
      </c>
      <c r="F3252" s="359">
        <v>3</v>
      </c>
      <c r="G3252" s="359">
        <v>0</v>
      </c>
      <c r="H3252" s="361">
        <v>6593.13</v>
      </c>
      <c r="I3252" s="361">
        <v>98896.95</v>
      </c>
    </row>
    <row r="3253" spans="1:9">
      <c r="A3253" s="359">
        <v>34019</v>
      </c>
      <c r="B3253" s="359" t="s">
        <v>552</v>
      </c>
      <c r="C3253" s="360">
        <v>340190107014</v>
      </c>
      <c r="D3253" s="359">
        <v>0</v>
      </c>
      <c r="E3253" s="359">
        <v>40</v>
      </c>
      <c r="F3253" s="359">
        <v>0</v>
      </c>
      <c r="G3253" s="359">
        <v>0</v>
      </c>
      <c r="H3253" s="361">
        <v>0</v>
      </c>
      <c r="I3253" s="361">
        <v>0</v>
      </c>
    </row>
    <row r="3254" spans="1:9">
      <c r="A3254" s="359">
        <v>34019</v>
      </c>
      <c r="B3254" s="359" t="s">
        <v>552</v>
      </c>
      <c r="C3254" s="360">
        <v>340190107021</v>
      </c>
      <c r="D3254" s="359">
        <v>56</v>
      </c>
      <c r="E3254" s="359">
        <v>690</v>
      </c>
      <c r="F3254" s="359">
        <v>8</v>
      </c>
      <c r="G3254" s="359">
        <v>0</v>
      </c>
      <c r="H3254" s="361">
        <v>6383.77</v>
      </c>
      <c r="I3254" s="361">
        <v>357491.12</v>
      </c>
    </row>
    <row r="3255" spans="1:9">
      <c r="A3255" s="359">
        <v>34019</v>
      </c>
      <c r="B3255" s="359" t="s">
        <v>552</v>
      </c>
      <c r="C3255" s="360">
        <v>340190107022</v>
      </c>
      <c r="D3255" s="359">
        <v>89</v>
      </c>
      <c r="E3255" s="359">
        <v>549</v>
      </c>
      <c r="F3255" s="359">
        <v>16</v>
      </c>
      <c r="G3255" s="359">
        <v>0</v>
      </c>
      <c r="H3255" s="361">
        <v>3718.6</v>
      </c>
      <c r="I3255" s="361">
        <v>330955.40000000002</v>
      </c>
    </row>
    <row r="3256" spans="1:9">
      <c r="A3256" s="359">
        <v>34019</v>
      </c>
      <c r="B3256" s="359" t="s">
        <v>552</v>
      </c>
      <c r="C3256" s="360">
        <v>340190108011</v>
      </c>
      <c r="D3256" s="359">
        <v>1</v>
      </c>
      <c r="E3256" s="359">
        <v>335</v>
      </c>
      <c r="F3256" s="359">
        <v>0</v>
      </c>
      <c r="G3256" s="359">
        <v>0</v>
      </c>
      <c r="H3256" s="361">
        <v>1000</v>
      </c>
      <c r="I3256" s="361">
        <v>1000</v>
      </c>
    </row>
    <row r="3257" spans="1:9">
      <c r="A3257" s="359">
        <v>34019</v>
      </c>
      <c r="B3257" s="359" t="s">
        <v>552</v>
      </c>
      <c r="C3257" s="360">
        <v>340190108012</v>
      </c>
      <c r="D3257" s="359">
        <v>2</v>
      </c>
      <c r="E3257" s="359">
        <v>523</v>
      </c>
      <c r="F3257" s="359">
        <v>0</v>
      </c>
      <c r="G3257" s="359">
        <v>0</v>
      </c>
      <c r="H3257" s="361">
        <v>5131.25</v>
      </c>
      <c r="I3257" s="361">
        <v>10262.5</v>
      </c>
    </row>
    <row r="3258" spans="1:9">
      <c r="A3258" s="359">
        <v>34019</v>
      </c>
      <c r="B3258" s="359" t="s">
        <v>552</v>
      </c>
      <c r="C3258" s="360">
        <v>340190108021</v>
      </c>
      <c r="D3258" s="359">
        <v>4</v>
      </c>
      <c r="E3258" s="359">
        <v>527</v>
      </c>
      <c r="F3258" s="359">
        <v>1</v>
      </c>
      <c r="G3258" s="359">
        <v>0</v>
      </c>
      <c r="H3258" s="361">
        <v>6412.95</v>
      </c>
      <c r="I3258" s="361">
        <v>25651.8</v>
      </c>
    </row>
    <row r="3259" spans="1:9">
      <c r="A3259" s="359">
        <v>34019</v>
      </c>
      <c r="B3259" s="359" t="s">
        <v>552</v>
      </c>
      <c r="C3259" s="360">
        <v>340190109001</v>
      </c>
      <c r="D3259" s="359">
        <v>4</v>
      </c>
      <c r="E3259" s="359">
        <v>473</v>
      </c>
      <c r="F3259" s="359">
        <v>1</v>
      </c>
      <c r="G3259" s="359">
        <v>0</v>
      </c>
      <c r="H3259" s="361">
        <v>2309.27</v>
      </c>
      <c r="I3259" s="361">
        <v>9237.08</v>
      </c>
    </row>
    <row r="3260" spans="1:9">
      <c r="A3260" s="359">
        <v>34019</v>
      </c>
      <c r="B3260" s="359" t="s">
        <v>552</v>
      </c>
      <c r="C3260" s="360">
        <v>340190109002</v>
      </c>
      <c r="D3260" s="359">
        <v>0</v>
      </c>
      <c r="E3260" s="359">
        <v>245</v>
      </c>
      <c r="F3260" s="359">
        <v>0</v>
      </c>
      <c r="G3260" s="359">
        <v>0</v>
      </c>
      <c r="H3260" s="361">
        <v>0</v>
      </c>
      <c r="I3260" s="361">
        <v>0</v>
      </c>
    </row>
    <row r="3261" spans="1:9">
      <c r="A3261" s="359">
        <v>34019</v>
      </c>
      <c r="B3261" s="359" t="s">
        <v>552</v>
      </c>
      <c r="C3261" s="360">
        <v>340190109003</v>
      </c>
      <c r="D3261" s="359">
        <v>1</v>
      </c>
      <c r="E3261" s="359">
        <v>320</v>
      </c>
      <c r="F3261" s="359">
        <v>0</v>
      </c>
      <c r="G3261" s="359">
        <v>0</v>
      </c>
      <c r="H3261" s="361">
        <v>2775.22</v>
      </c>
      <c r="I3261" s="361">
        <v>2775.22</v>
      </c>
    </row>
    <row r="3262" spans="1:9">
      <c r="A3262" s="359">
        <v>34019</v>
      </c>
      <c r="B3262" s="359" t="s">
        <v>552</v>
      </c>
      <c r="C3262" s="360">
        <v>340190109004</v>
      </c>
      <c r="D3262" s="359">
        <v>3</v>
      </c>
      <c r="E3262" s="359">
        <v>340</v>
      </c>
      <c r="F3262" s="359">
        <v>1</v>
      </c>
      <c r="G3262" s="359">
        <v>0</v>
      </c>
      <c r="H3262" s="361">
        <v>1764.17</v>
      </c>
      <c r="I3262" s="361">
        <v>5292.51</v>
      </c>
    </row>
    <row r="3263" spans="1:9">
      <c r="A3263" s="359">
        <v>34019</v>
      </c>
      <c r="B3263" s="359" t="s">
        <v>552</v>
      </c>
      <c r="C3263" s="360">
        <v>340190110011</v>
      </c>
      <c r="D3263" s="359">
        <v>6</v>
      </c>
      <c r="E3263" s="359">
        <v>722</v>
      </c>
      <c r="F3263" s="359">
        <v>1</v>
      </c>
      <c r="G3263" s="359">
        <v>0</v>
      </c>
      <c r="H3263" s="361">
        <v>1897.56</v>
      </c>
      <c r="I3263" s="361">
        <v>11385.36</v>
      </c>
    </row>
    <row r="3264" spans="1:9">
      <c r="A3264" s="359">
        <v>34019</v>
      </c>
      <c r="B3264" s="359" t="s">
        <v>552</v>
      </c>
      <c r="C3264" s="360">
        <v>340190110012</v>
      </c>
      <c r="D3264" s="359">
        <v>10</v>
      </c>
      <c r="E3264" s="359">
        <v>498</v>
      </c>
      <c r="F3264" s="359">
        <v>2</v>
      </c>
      <c r="G3264" s="359">
        <v>0</v>
      </c>
      <c r="H3264" s="361">
        <v>4012.16</v>
      </c>
      <c r="I3264" s="361">
        <v>40121.599999999999</v>
      </c>
    </row>
    <row r="3265" spans="1:9">
      <c r="A3265" s="359">
        <v>34019</v>
      </c>
      <c r="B3265" s="359" t="s">
        <v>552</v>
      </c>
      <c r="C3265" s="360">
        <v>340190110013</v>
      </c>
      <c r="D3265" s="359">
        <v>9</v>
      </c>
      <c r="E3265" s="359">
        <v>293</v>
      </c>
      <c r="F3265" s="359">
        <v>3</v>
      </c>
      <c r="G3265" s="359">
        <v>0</v>
      </c>
      <c r="H3265" s="361">
        <v>5936.72</v>
      </c>
      <c r="I3265" s="361">
        <v>53430.48</v>
      </c>
    </row>
    <row r="3266" spans="1:9">
      <c r="A3266" s="359">
        <v>34019</v>
      </c>
      <c r="B3266" s="359" t="s">
        <v>552</v>
      </c>
      <c r="C3266" s="360">
        <v>340190110014</v>
      </c>
      <c r="D3266" s="359">
        <v>6</v>
      </c>
      <c r="E3266" s="359">
        <v>346</v>
      </c>
      <c r="F3266" s="359">
        <v>2</v>
      </c>
      <c r="G3266" s="359">
        <v>0</v>
      </c>
      <c r="H3266" s="361">
        <v>3761.53</v>
      </c>
      <c r="I3266" s="361">
        <v>22569.18</v>
      </c>
    </row>
    <row r="3267" spans="1:9">
      <c r="A3267" s="359">
        <v>34019</v>
      </c>
      <c r="B3267" s="359" t="s">
        <v>552</v>
      </c>
      <c r="C3267" s="360">
        <v>340190110031</v>
      </c>
      <c r="D3267" s="359">
        <v>0</v>
      </c>
      <c r="E3267" s="359">
        <v>215</v>
      </c>
      <c r="F3267" s="359">
        <v>0</v>
      </c>
      <c r="G3267" s="359">
        <v>0</v>
      </c>
      <c r="H3267" s="361">
        <v>0</v>
      </c>
      <c r="I3267" s="361">
        <v>0</v>
      </c>
    </row>
    <row r="3268" spans="1:9">
      <c r="A3268" s="359">
        <v>34019</v>
      </c>
      <c r="B3268" s="359" t="s">
        <v>552</v>
      </c>
      <c r="C3268" s="360">
        <v>340190110032</v>
      </c>
      <c r="D3268" s="359">
        <v>1</v>
      </c>
      <c r="E3268" s="359">
        <v>577</v>
      </c>
      <c r="F3268" s="359">
        <v>0</v>
      </c>
      <c r="G3268" s="359">
        <v>0</v>
      </c>
      <c r="H3268" s="361">
        <v>8263.2099999999991</v>
      </c>
      <c r="I3268" s="361">
        <v>8263.2099999999991</v>
      </c>
    </row>
    <row r="3269" spans="1:9">
      <c r="A3269" s="359">
        <v>34019</v>
      </c>
      <c r="B3269" s="359" t="s">
        <v>552</v>
      </c>
      <c r="C3269" s="360">
        <v>340190110033</v>
      </c>
      <c r="D3269" s="359">
        <v>4</v>
      </c>
      <c r="E3269" s="359">
        <v>623</v>
      </c>
      <c r="F3269" s="359">
        <v>1</v>
      </c>
      <c r="G3269" s="359">
        <v>0</v>
      </c>
      <c r="H3269" s="361">
        <v>4127.51</v>
      </c>
      <c r="I3269" s="361">
        <v>16510.04</v>
      </c>
    </row>
    <row r="3270" spans="1:9">
      <c r="A3270" s="359">
        <v>34019</v>
      </c>
      <c r="B3270" s="359" t="s">
        <v>552</v>
      </c>
      <c r="C3270" s="360">
        <v>340190110041</v>
      </c>
      <c r="D3270" s="359">
        <v>36</v>
      </c>
      <c r="E3270" s="359">
        <v>775</v>
      </c>
      <c r="F3270" s="359">
        <v>5</v>
      </c>
      <c r="G3270" s="359">
        <v>0</v>
      </c>
      <c r="H3270" s="361">
        <v>4816.6000000000004</v>
      </c>
      <c r="I3270" s="361">
        <v>173397.6</v>
      </c>
    </row>
    <row r="3271" spans="1:9">
      <c r="A3271" s="359">
        <v>34019</v>
      </c>
      <c r="B3271" s="359" t="s">
        <v>552</v>
      </c>
      <c r="C3271" s="360">
        <v>340190111001</v>
      </c>
      <c r="D3271" s="359">
        <v>56</v>
      </c>
      <c r="E3271" s="359">
        <v>330</v>
      </c>
      <c r="F3271" s="359">
        <v>17</v>
      </c>
      <c r="G3271" s="359">
        <v>0</v>
      </c>
      <c r="H3271" s="361">
        <v>3970.49</v>
      </c>
      <c r="I3271" s="361">
        <v>222347.44</v>
      </c>
    </row>
    <row r="3272" spans="1:9">
      <c r="A3272" s="359">
        <v>34019</v>
      </c>
      <c r="B3272" s="359" t="s">
        <v>552</v>
      </c>
      <c r="C3272" s="360">
        <v>340190111002</v>
      </c>
      <c r="D3272" s="359">
        <v>115</v>
      </c>
      <c r="E3272" s="359">
        <v>1005</v>
      </c>
      <c r="F3272" s="359">
        <v>11</v>
      </c>
      <c r="G3272" s="359">
        <v>0</v>
      </c>
      <c r="H3272" s="361">
        <v>2046.26</v>
      </c>
      <c r="I3272" s="361">
        <v>235319.9</v>
      </c>
    </row>
    <row r="3273" spans="1:9">
      <c r="A3273" s="359">
        <v>34019</v>
      </c>
      <c r="B3273" s="359" t="s">
        <v>552</v>
      </c>
      <c r="C3273" s="360">
        <v>340190111003</v>
      </c>
      <c r="D3273" s="359">
        <v>7</v>
      </c>
      <c r="E3273" s="359">
        <v>551</v>
      </c>
      <c r="F3273" s="359">
        <v>1</v>
      </c>
      <c r="G3273" s="359">
        <v>0</v>
      </c>
      <c r="H3273" s="361">
        <v>8871.9599999999991</v>
      </c>
      <c r="I3273" s="361">
        <v>62103.72</v>
      </c>
    </row>
    <row r="3274" spans="1:9">
      <c r="A3274" s="359">
        <v>34019</v>
      </c>
      <c r="B3274" s="359" t="s">
        <v>552</v>
      </c>
      <c r="C3274" s="360">
        <v>340190111004</v>
      </c>
      <c r="D3274" s="359">
        <v>7</v>
      </c>
      <c r="E3274" s="359">
        <v>236</v>
      </c>
      <c r="F3274" s="359">
        <v>3</v>
      </c>
      <c r="G3274" s="359">
        <v>0</v>
      </c>
      <c r="H3274" s="361">
        <v>15187.2</v>
      </c>
      <c r="I3274" s="361">
        <v>106310.39999999999</v>
      </c>
    </row>
    <row r="3275" spans="1:9">
      <c r="A3275" s="359">
        <v>34019</v>
      </c>
      <c r="B3275" s="359" t="s">
        <v>552</v>
      </c>
      <c r="C3275" s="360">
        <v>340190112021</v>
      </c>
      <c r="D3275" s="359">
        <v>11</v>
      </c>
      <c r="E3275" s="359">
        <v>629</v>
      </c>
      <c r="F3275" s="359">
        <v>2</v>
      </c>
      <c r="G3275" s="359">
        <v>0</v>
      </c>
      <c r="H3275" s="361">
        <v>2094.13</v>
      </c>
      <c r="I3275" s="361">
        <v>23035.43</v>
      </c>
    </row>
    <row r="3276" spans="1:9">
      <c r="A3276" s="359">
        <v>34019</v>
      </c>
      <c r="B3276" s="359" t="s">
        <v>552</v>
      </c>
      <c r="C3276" s="360">
        <v>340190112022</v>
      </c>
      <c r="D3276" s="359">
        <v>0</v>
      </c>
      <c r="E3276" s="359">
        <v>297</v>
      </c>
      <c r="F3276" s="359">
        <v>0</v>
      </c>
      <c r="G3276" s="359">
        <v>0</v>
      </c>
      <c r="H3276" s="361">
        <v>0</v>
      </c>
      <c r="I3276" s="361">
        <v>0</v>
      </c>
    </row>
    <row r="3277" spans="1:9">
      <c r="A3277" s="359">
        <v>34019</v>
      </c>
      <c r="B3277" s="359" t="s">
        <v>552</v>
      </c>
      <c r="C3277" s="360">
        <v>340190112023</v>
      </c>
      <c r="D3277" s="359">
        <v>14</v>
      </c>
      <c r="E3277" s="359">
        <v>362</v>
      </c>
      <c r="F3277" s="359">
        <v>4</v>
      </c>
      <c r="G3277" s="359">
        <v>0</v>
      </c>
      <c r="H3277" s="361">
        <v>7832.99</v>
      </c>
      <c r="I3277" s="361">
        <v>109661.86</v>
      </c>
    </row>
    <row r="3278" spans="1:9">
      <c r="A3278" s="359">
        <v>34019</v>
      </c>
      <c r="B3278" s="359" t="s">
        <v>552</v>
      </c>
      <c r="C3278" s="360">
        <v>340190112031</v>
      </c>
      <c r="D3278" s="359">
        <v>4</v>
      </c>
      <c r="E3278" s="359">
        <v>508</v>
      </c>
      <c r="F3278" s="359">
        <v>1</v>
      </c>
      <c r="G3278" s="359">
        <v>0</v>
      </c>
      <c r="H3278" s="361">
        <v>1000</v>
      </c>
      <c r="I3278" s="361">
        <v>4000</v>
      </c>
    </row>
    <row r="3279" spans="1:9">
      <c r="A3279" s="359">
        <v>34019</v>
      </c>
      <c r="B3279" s="359" t="s">
        <v>552</v>
      </c>
      <c r="C3279" s="360">
        <v>340190112032</v>
      </c>
      <c r="D3279" s="359">
        <v>2</v>
      </c>
      <c r="E3279" s="359">
        <v>479</v>
      </c>
      <c r="F3279" s="359">
        <v>0</v>
      </c>
      <c r="G3279" s="359">
        <v>0</v>
      </c>
      <c r="H3279" s="361">
        <v>1000</v>
      </c>
      <c r="I3279" s="361">
        <v>2000</v>
      </c>
    </row>
    <row r="3280" spans="1:9">
      <c r="A3280" s="359">
        <v>34019</v>
      </c>
      <c r="B3280" s="359" t="s">
        <v>552</v>
      </c>
      <c r="C3280" s="360">
        <v>340190112033</v>
      </c>
      <c r="D3280" s="359">
        <v>9</v>
      </c>
      <c r="E3280" s="359">
        <v>667</v>
      </c>
      <c r="F3280" s="359">
        <v>1</v>
      </c>
      <c r="G3280" s="359">
        <v>0</v>
      </c>
      <c r="H3280" s="361">
        <v>1000</v>
      </c>
      <c r="I3280" s="361">
        <v>9000</v>
      </c>
    </row>
    <row r="3281" spans="1:9">
      <c r="A3281" s="359">
        <v>34019</v>
      </c>
      <c r="B3281" s="359" t="s">
        <v>552</v>
      </c>
      <c r="C3281" s="360">
        <v>340190112041</v>
      </c>
      <c r="D3281" s="359">
        <v>24</v>
      </c>
      <c r="E3281" s="359">
        <v>853</v>
      </c>
      <c r="F3281" s="359">
        <v>3</v>
      </c>
      <c r="G3281" s="359">
        <v>0</v>
      </c>
      <c r="H3281" s="361">
        <v>5103.6499999999996</v>
      </c>
      <c r="I3281" s="361">
        <v>122487.6</v>
      </c>
    </row>
    <row r="3282" spans="1:9">
      <c r="A3282" s="359">
        <v>34019</v>
      </c>
      <c r="B3282" s="359" t="s">
        <v>552</v>
      </c>
      <c r="C3282" s="360">
        <v>340190113011</v>
      </c>
      <c r="D3282" s="359">
        <v>6</v>
      </c>
      <c r="E3282" s="359">
        <v>904</v>
      </c>
      <c r="F3282" s="359">
        <v>1</v>
      </c>
      <c r="G3282" s="359">
        <v>0</v>
      </c>
      <c r="H3282" s="361">
        <v>4520.8500000000004</v>
      </c>
      <c r="I3282" s="361">
        <v>27125.1</v>
      </c>
    </row>
    <row r="3283" spans="1:9">
      <c r="A3283" s="359">
        <v>34019</v>
      </c>
      <c r="B3283" s="359" t="s">
        <v>552</v>
      </c>
      <c r="C3283" s="360">
        <v>340190113012</v>
      </c>
      <c r="D3283" s="359">
        <v>6</v>
      </c>
      <c r="E3283" s="359">
        <v>1087</v>
      </c>
      <c r="F3283" s="359">
        <v>1</v>
      </c>
      <c r="G3283" s="359">
        <v>0</v>
      </c>
      <c r="H3283" s="361">
        <v>1568.79</v>
      </c>
      <c r="I3283" s="361">
        <v>9412.74</v>
      </c>
    </row>
    <row r="3284" spans="1:9">
      <c r="A3284" s="359">
        <v>34019</v>
      </c>
      <c r="B3284" s="359" t="s">
        <v>552</v>
      </c>
      <c r="C3284" s="360">
        <v>340190113013</v>
      </c>
      <c r="D3284" s="359">
        <v>17</v>
      </c>
      <c r="E3284" s="359">
        <v>745</v>
      </c>
      <c r="F3284" s="359">
        <v>2</v>
      </c>
      <c r="G3284" s="359">
        <v>0</v>
      </c>
      <c r="H3284" s="361">
        <v>1519.08</v>
      </c>
      <c r="I3284" s="361">
        <v>25824.36</v>
      </c>
    </row>
    <row r="3285" spans="1:9">
      <c r="A3285" s="359">
        <v>34019</v>
      </c>
      <c r="B3285" s="359" t="s">
        <v>552</v>
      </c>
      <c r="C3285" s="360">
        <v>340190113031</v>
      </c>
      <c r="D3285" s="359">
        <v>0</v>
      </c>
      <c r="E3285" s="359">
        <v>394</v>
      </c>
      <c r="F3285" s="359">
        <v>0</v>
      </c>
      <c r="G3285" s="359">
        <v>0</v>
      </c>
      <c r="H3285" s="361">
        <v>0</v>
      </c>
      <c r="I3285" s="361">
        <v>0</v>
      </c>
    </row>
    <row r="3286" spans="1:9">
      <c r="A3286" s="359">
        <v>34019</v>
      </c>
      <c r="B3286" s="359" t="s">
        <v>552</v>
      </c>
      <c r="C3286" s="360">
        <v>340190113032</v>
      </c>
      <c r="D3286" s="359">
        <v>1</v>
      </c>
      <c r="E3286" s="359">
        <v>342</v>
      </c>
      <c r="F3286" s="359">
        <v>0</v>
      </c>
      <c r="G3286" s="359">
        <v>0</v>
      </c>
      <c r="H3286" s="361">
        <v>8263.2099999999991</v>
      </c>
      <c r="I3286" s="361">
        <v>8263.2099999999991</v>
      </c>
    </row>
    <row r="3287" spans="1:9">
      <c r="A3287" s="359">
        <v>34019</v>
      </c>
      <c r="B3287" s="359" t="s">
        <v>552</v>
      </c>
      <c r="C3287" s="360">
        <v>340190113033</v>
      </c>
      <c r="D3287" s="359">
        <v>1</v>
      </c>
      <c r="E3287" s="359">
        <v>400</v>
      </c>
      <c r="F3287" s="359">
        <v>0</v>
      </c>
      <c r="G3287" s="359">
        <v>0</v>
      </c>
      <c r="H3287" s="361">
        <v>8263.2099999999991</v>
      </c>
      <c r="I3287" s="361">
        <v>8263.2099999999991</v>
      </c>
    </row>
    <row r="3288" spans="1:9">
      <c r="A3288" s="359">
        <v>34019</v>
      </c>
      <c r="B3288" s="359" t="s">
        <v>552</v>
      </c>
      <c r="C3288" s="360">
        <v>340190113041</v>
      </c>
      <c r="D3288" s="359">
        <v>0</v>
      </c>
      <c r="E3288" s="359">
        <v>593</v>
      </c>
      <c r="F3288" s="359">
        <v>0</v>
      </c>
      <c r="G3288" s="359">
        <v>0</v>
      </c>
      <c r="H3288" s="361">
        <v>0</v>
      </c>
      <c r="I3288" s="361">
        <v>0</v>
      </c>
    </row>
    <row r="3289" spans="1:9">
      <c r="A3289" s="359">
        <v>34019</v>
      </c>
      <c r="B3289" s="359" t="s">
        <v>552</v>
      </c>
      <c r="C3289" s="360">
        <v>340190113042</v>
      </c>
      <c r="D3289" s="359">
        <v>3</v>
      </c>
      <c r="E3289" s="359">
        <v>583</v>
      </c>
      <c r="F3289" s="359">
        <v>1</v>
      </c>
      <c r="G3289" s="359">
        <v>0</v>
      </c>
      <c r="H3289" s="361">
        <v>3357.16</v>
      </c>
      <c r="I3289" s="361">
        <v>10071.48</v>
      </c>
    </row>
    <row r="3290" spans="1:9">
      <c r="A3290" s="359">
        <v>34019</v>
      </c>
      <c r="B3290" s="359" t="s">
        <v>552</v>
      </c>
      <c r="C3290" s="360">
        <v>340190113051</v>
      </c>
      <c r="D3290" s="359">
        <v>5</v>
      </c>
      <c r="E3290" s="359">
        <v>644</v>
      </c>
      <c r="F3290" s="359">
        <v>1</v>
      </c>
      <c r="G3290" s="359">
        <v>0</v>
      </c>
      <c r="H3290" s="361">
        <v>3743.06</v>
      </c>
      <c r="I3290" s="361">
        <v>18715.3</v>
      </c>
    </row>
    <row r="3291" spans="1:9">
      <c r="A3291" s="359">
        <v>34019</v>
      </c>
      <c r="B3291" s="359" t="s">
        <v>552</v>
      </c>
      <c r="C3291" s="360">
        <v>340190113052</v>
      </c>
      <c r="D3291" s="359">
        <v>13</v>
      </c>
      <c r="E3291" s="359">
        <v>472</v>
      </c>
      <c r="F3291" s="359">
        <v>3</v>
      </c>
      <c r="G3291" s="359">
        <v>0</v>
      </c>
      <c r="H3291" s="361">
        <v>2577.65</v>
      </c>
      <c r="I3291" s="361">
        <v>33509.449999999997</v>
      </c>
    </row>
    <row r="3292" spans="1:9">
      <c r="A3292" s="359">
        <v>34019</v>
      </c>
      <c r="B3292" s="359" t="s">
        <v>552</v>
      </c>
      <c r="C3292" s="360">
        <v>340190113061</v>
      </c>
      <c r="D3292" s="359">
        <v>18</v>
      </c>
      <c r="E3292" s="359">
        <v>818</v>
      </c>
      <c r="F3292" s="359">
        <v>2</v>
      </c>
      <c r="G3292" s="359">
        <v>0</v>
      </c>
      <c r="H3292" s="361">
        <v>1666.23</v>
      </c>
      <c r="I3292" s="361">
        <v>29992.14</v>
      </c>
    </row>
    <row r="3293" spans="1:9">
      <c r="A3293" s="359">
        <v>34019</v>
      </c>
      <c r="B3293" s="359" t="s">
        <v>552</v>
      </c>
      <c r="C3293" s="360">
        <v>340190113062</v>
      </c>
      <c r="D3293" s="359">
        <v>2</v>
      </c>
      <c r="E3293" s="359">
        <v>675</v>
      </c>
      <c r="F3293" s="359">
        <v>0</v>
      </c>
      <c r="G3293" s="359">
        <v>0</v>
      </c>
      <c r="H3293" s="361">
        <v>6296.41</v>
      </c>
      <c r="I3293" s="361">
        <v>12592.82</v>
      </c>
    </row>
    <row r="3294" spans="1:9">
      <c r="A3294" s="359">
        <v>34019</v>
      </c>
      <c r="B3294" s="359" t="s">
        <v>552</v>
      </c>
      <c r="C3294" s="360">
        <v>340190114001</v>
      </c>
      <c r="D3294" s="359">
        <v>0</v>
      </c>
      <c r="E3294" s="359">
        <v>81</v>
      </c>
      <c r="F3294" s="359">
        <v>0</v>
      </c>
      <c r="G3294" s="359">
        <v>0</v>
      </c>
      <c r="H3294" s="361">
        <v>0</v>
      </c>
      <c r="I3294" s="361">
        <v>0</v>
      </c>
    </row>
    <row r="3295" spans="1:9">
      <c r="A3295" s="359">
        <v>34019</v>
      </c>
      <c r="B3295" s="359" t="s">
        <v>552</v>
      </c>
      <c r="C3295" s="360">
        <v>340190114002</v>
      </c>
      <c r="D3295" s="359">
        <v>2</v>
      </c>
      <c r="E3295" s="359">
        <v>457</v>
      </c>
      <c r="F3295" s="359">
        <v>0</v>
      </c>
      <c r="G3295" s="359">
        <v>0</v>
      </c>
      <c r="H3295" s="361">
        <v>1000</v>
      </c>
      <c r="I3295" s="361">
        <v>2000</v>
      </c>
    </row>
    <row r="3296" spans="1:9">
      <c r="A3296" s="359">
        <v>34019</v>
      </c>
      <c r="B3296" s="359" t="s">
        <v>552</v>
      </c>
      <c r="C3296" s="360">
        <v>340190114003</v>
      </c>
      <c r="D3296" s="359">
        <v>1</v>
      </c>
      <c r="E3296" s="359">
        <v>566</v>
      </c>
      <c r="F3296" s="359">
        <v>0</v>
      </c>
      <c r="G3296" s="359">
        <v>0</v>
      </c>
      <c r="H3296" s="361">
        <v>8263.2099999999991</v>
      </c>
      <c r="I3296" s="361">
        <v>8263.2099999999991</v>
      </c>
    </row>
    <row r="3297" spans="1:9">
      <c r="A3297" s="359">
        <v>34019</v>
      </c>
      <c r="B3297" s="359" t="s">
        <v>552</v>
      </c>
      <c r="C3297" s="360">
        <v>340190115001</v>
      </c>
      <c r="D3297" s="359">
        <v>20</v>
      </c>
      <c r="E3297" s="359">
        <v>520</v>
      </c>
      <c r="F3297" s="359">
        <v>4</v>
      </c>
      <c r="G3297" s="359">
        <v>0</v>
      </c>
      <c r="H3297" s="361">
        <v>10487.61</v>
      </c>
      <c r="I3297" s="361">
        <v>209752.2</v>
      </c>
    </row>
    <row r="3298" spans="1:9">
      <c r="A3298" s="359">
        <v>34019</v>
      </c>
      <c r="B3298" s="359" t="s">
        <v>552</v>
      </c>
      <c r="C3298" s="360">
        <v>340190115002</v>
      </c>
      <c r="D3298" s="359">
        <v>42</v>
      </c>
      <c r="E3298" s="359">
        <v>869</v>
      </c>
      <c r="F3298" s="359">
        <v>5</v>
      </c>
      <c r="G3298" s="359">
        <v>0</v>
      </c>
      <c r="H3298" s="361">
        <v>5767.18</v>
      </c>
      <c r="I3298" s="361">
        <v>242221.56</v>
      </c>
    </row>
    <row r="3299" spans="1:9">
      <c r="A3299" s="359">
        <v>34019</v>
      </c>
      <c r="B3299" s="359" t="s">
        <v>552</v>
      </c>
      <c r="C3299" s="360">
        <v>340190115003</v>
      </c>
      <c r="D3299" s="359">
        <v>41</v>
      </c>
      <c r="E3299" s="359">
        <v>731</v>
      </c>
      <c r="F3299" s="359">
        <v>6</v>
      </c>
      <c r="G3299" s="359">
        <v>0</v>
      </c>
      <c r="H3299" s="361">
        <v>3708.96</v>
      </c>
      <c r="I3299" s="361">
        <v>152067.35999999999</v>
      </c>
    </row>
    <row r="3300" spans="1:9">
      <c r="A3300" s="359">
        <v>34019</v>
      </c>
      <c r="B3300" s="359" t="s">
        <v>552</v>
      </c>
      <c r="C3300" s="360">
        <v>340190116001</v>
      </c>
      <c r="D3300" s="359">
        <v>92</v>
      </c>
      <c r="E3300" s="359">
        <v>983</v>
      </c>
      <c r="F3300" s="359">
        <v>9</v>
      </c>
      <c r="G3300" s="359">
        <v>0</v>
      </c>
      <c r="H3300" s="361">
        <v>5897.33</v>
      </c>
      <c r="I3300" s="361">
        <v>542554.36</v>
      </c>
    </row>
    <row r="3301" spans="1:9">
      <c r="A3301" s="359">
        <v>34019</v>
      </c>
      <c r="B3301" s="359" t="s">
        <v>552</v>
      </c>
      <c r="C3301" s="360">
        <v>340190116002</v>
      </c>
      <c r="D3301" s="359">
        <v>72</v>
      </c>
      <c r="E3301" s="359">
        <v>928</v>
      </c>
      <c r="F3301" s="359">
        <v>8</v>
      </c>
      <c r="G3301" s="359">
        <v>0</v>
      </c>
      <c r="H3301" s="361">
        <v>4039.44</v>
      </c>
      <c r="I3301" s="361">
        <v>290839.67999999999</v>
      </c>
    </row>
    <row r="3302" spans="1:9">
      <c r="A3302" s="359">
        <v>34019</v>
      </c>
      <c r="B3302" s="359" t="s">
        <v>552</v>
      </c>
      <c r="C3302" s="360">
        <v>340190116003</v>
      </c>
      <c r="D3302" s="359">
        <v>1</v>
      </c>
      <c r="E3302" s="359">
        <v>253</v>
      </c>
      <c r="F3302" s="359">
        <v>0</v>
      </c>
      <c r="G3302" s="359">
        <v>0</v>
      </c>
      <c r="H3302" s="361">
        <v>8263.2099999999991</v>
      </c>
      <c r="I3302" s="361">
        <v>8263.2099999999991</v>
      </c>
    </row>
    <row r="3303" spans="1:9">
      <c r="A3303" s="359">
        <v>34019</v>
      </c>
      <c r="B3303" s="359" t="s">
        <v>552</v>
      </c>
      <c r="C3303" s="360">
        <v>340190117001</v>
      </c>
      <c r="D3303" s="359">
        <v>35</v>
      </c>
      <c r="E3303" s="359">
        <v>497</v>
      </c>
      <c r="F3303" s="359">
        <v>7</v>
      </c>
      <c r="G3303" s="359">
        <v>0</v>
      </c>
      <c r="H3303" s="361">
        <v>2846.39</v>
      </c>
      <c r="I3303" s="361">
        <v>99623.65</v>
      </c>
    </row>
    <row r="3304" spans="1:9">
      <c r="A3304" s="359">
        <v>34019</v>
      </c>
      <c r="B3304" s="359" t="s">
        <v>552</v>
      </c>
      <c r="C3304" s="360">
        <v>340190117002</v>
      </c>
      <c r="D3304" s="359">
        <v>62</v>
      </c>
      <c r="E3304" s="359">
        <v>644</v>
      </c>
      <c r="F3304" s="359">
        <v>10</v>
      </c>
      <c r="G3304" s="359">
        <v>0</v>
      </c>
      <c r="H3304" s="361">
        <v>3551.76</v>
      </c>
      <c r="I3304" s="361">
        <v>220209.12</v>
      </c>
    </row>
    <row r="3305" spans="1:9">
      <c r="A3305" s="359">
        <v>34019</v>
      </c>
      <c r="B3305" s="359" t="s">
        <v>552</v>
      </c>
      <c r="C3305" s="360">
        <v>340190117003</v>
      </c>
      <c r="D3305" s="359">
        <v>15</v>
      </c>
      <c r="E3305" s="359">
        <v>465</v>
      </c>
      <c r="F3305" s="359">
        <v>3</v>
      </c>
      <c r="G3305" s="359">
        <v>0</v>
      </c>
      <c r="H3305" s="361">
        <v>1995.6</v>
      </c>
      <c r="I3305" s="361">
        <v>29934</v>
      </c>
    </row>
    <row r="3306" spans="1:9">
      <c r="A3306" s="359">
        <v>34019</v>
      </c>
      <c r="B3306" s="359" t="s">
        <v>552</v>
      </c>
      <c r="C3306" s="360">
        <v>340190118001</v>
      </c>
      <c r="D3306" s="359">
        <v>45</v>
      </c>
      <c r="E3306" s="359">
        <v>732</v>
      </c>
      <c r="F3306" s="359">
        <v>6</v>
      </c>
      <c r="G3306" s="359">
        <v>0</v>
      </c>
      <c r="H3306" s="361">
        <v>4579.68</v>
      </c>
      <c r="I3306" s="361">
        <v>206085.6</v>
      </c>
    </row>
    <row r="3307" spans="1:9">
      <c r="A3307" s="359">
        <v>34019</v>
      </c>
      <c r="B3307" s="359" t="s">
        <v>552</v>
      </c>
      <c r="C3307" s="360">
        <v>340190118002</v>
      </c>
      <c r="D3307" s="359">
        <v>50</v>
      </c>
      <c r="E3307" s="359">
        <v>466</v>
      </c>
      <c r="F3307" s="359">
        <v>11</v>
      </c>
      <c r="G3307" s="359">
        <v>0</v>
      </c>
      <c r="H3307" s="361">
        <v>19025.259999999998</v>
      </c>
      <c r="I3307" s="361">
        <v>951263</v>
      </c>
    </row>
    <row r="3308" spans="1:9">
      <c r="A3308" s="359">
        <v>34019</v>
      </c>
      <c r="B3308" s="359" t="s">
        <v>552</v>
      </c>
      <c r="C3308" s="360">
        <v>340190119001</v>
      </c>
      <c r="D3308" s="359">
        <v>1</v>
      </c>
      <c r="E3308" s="359">
        <v>715</v>
      </c>
      <c r="F3308" s="359">
        <v>0</v>
      </c>
      <c r="G3308" s="359">
        <v>0</v>
      </c>
      <c r="H3308" s="361">
        <v>1000</v>
      </c>
      <c r="I3308" s="361">
        <v>1000</v>
      </c>
    </row>
    <row r="3309" spans="1:9">
      <c r="A3309" s="359">
        <v>34019</v>
      </c>
      <c r="B3309" s="359" t="s">
        <v>552</v>
      </c>
      <c r="C3309" s="360">
        <v>340190119002</v>
      </c>
      <c r="D3309" s="359">
        <v>1</v>
      </c>
      <c r="E3309" s="359">
        <v>481</v>
      </c>
      <c r="F3309" s="359">
        <v>0</v>
      </c>
      <c r="G3309" s="359">
        <v>0</v>
      </c>
      <c r="H3309" s="361">
        <v>2000.6</v>
      </c>
      <c r="I3309" s="361">
        <v>2000.6</v>
      </c>
    </row>
    <row r="3310" spans="1:9">
      <c r="A3310" s="359">
        <v>34019</v>
      </c>
      <c r="B3310" s="359" t="s">
        <v>552</v>
      </c>
      <c r="C3310" s="360">
        <v>340190119003</v>
      </c>
      <c r="D3310" s="359">
        <v>0</v>
      </c>
      <c r="E3310" s="359">
        <v>602</v>
      </c>
      <c r="F3310" s="359">
        <v>0</v>
      </c>
      <c r="G3310" s="359">
        <v>0</v>
      </c>
      <c r="H3310" s="361">
        <v>0</v>
      </c>
      <c r="I3310" s="361">
        <v>0</v>
      </c>
    </row>
    <row r="3311" spans="1:9">
      <c r="A3311" s="359">
        <v>34021</v>
      </c>
      <c r="B3311" s="359" t="s">
        <v>553</v>
      </c>
      <c r="C3311" s="360">
        <v>340210001001</v>
      </c>
      <c r="D3311" s="359">
        <v>2</v>
      </c>
      <c r="E3311" s="359">
        <v>306</v>
      </c>
      <c r="F3311" s="359">
        <v>1</v>
      </c>
      <c r="G3311" s="359">
        <v>0</v>
      </c>
      <c r="H3311" s="361">
        <v>1000</v>
      </c>
      <c r="I3311" s="361">
        <v>2000</v>
      </c>
    </row>
    <row r="3312" spans="1:9">
      <c r="A3312" s="359">
        <v>34021</v>
      </c>
      <c r="B3312" s="359" t="s">
        <v>553</v>
      </c>
      <c r="C3312" s="360">
        <v>340210001002</v>
      </c>
      <c r="D3312" s="359">
        <v>0</v>
      </c>
      <c r="E3312" s="359">
        <v>536</v>
      </c>
      <c r="F3312" s="359">
        <v>0</v>
      </c>
      <c r="G3312" s="359">
        <v>0</v>
      </c>
      <c r="H3312" s="361">
        <v>0</v>
      </c>
      <c r="I3312" s="361">
        <v>0</v>
      </c>
    </row>
    <row r="3313" spans="1:9">
      <c r="A3313" s="359">
        <v>34021</v>
      </c>
      <c r="B3313" s="359" t="s">
        <v>553</v>
      </c>
      <c r="C3313" s="360">
        <v>340210002001</v>
      </c>
      <c r="D3313" s="359">
        <v>2</v>
      </c>
      <c r="E3313" s="359">
        <v>365</v>
      </c>
      <c r="F3313" s="359">
        <v>1</v>
      </c>
      <c r="G3313" s="359">
        <v>0</v>
      </c>
      <c r="H3313" s="361">
        <v>1000</v>
      </c>
      <c r="I3313" s="361">
        <v>2000</v>
      </c>
    </row>
    <row r="3314" spans="1:9">
      <c r="A3314" s="359">
        <v>34021</v>
      </c>
      <c r="B3314" s="359" t="s">
        <v>553</v>
      </c>
      <c r="C3314" s="360">
        <v>340210002002</v>
      </c>
      <c r="D3314" s="359">
        <v>0</v>
      </c>
      <c r="E3314" s="359">
        <v>278</v>
      </c>
      <c r="F3314" s="359">
        <v>0</v>
      </c>
      <c r="G3314" s="359">
        <v>0</v>
      </c>
      <c r="H3314" s="361">
        <v>0</v>
      </c>
      <c r="I3314" s="361">
        <v>0</v>
      </c>
    </row>
    <row r="3315" spans="1:9">
      <c r="A3315" s="359">
        <v>34021</v>
      </c>
      <c r="B3315" s="359" t="s">
        <v>553</v>
      </c>
      <c r="C3315" s="360">
        <v>340210002003</v>
      </c>
      <c r="D3315" s="359">
        <v>0</v>
      </c>
      <c r="E3315" s="359">
        <v>244</v>
      </c>
      <c r="F3315" s="359">
        <v>0</v>
      </c>
      <c r="G3315" s="359">
        <v>0</v>
      </c>
      <c r="H3315" s="361">
        <v>0</v>
      </c>
      <c r="I3315" s="361">
        <v>0</v>
      </c>
    </row>
    <row r="3316" spans="1:9">
      <c r="A3316" s="359">
        <v>34021</v>
      </c>
      <c r="B3316" s="359" t="s">
        <v>553</v>
      </c>
      <c r="C3316" s="360">
        <v>340210002004</v>
      </c>
      <c r="D3316" s="359">
        <v>0</v>
      </c>
      <c r="E3316" s="359">
        <v>367</v>
      </c>
      <c r="F3316" s="359">
        <v>0</v>
      </c>
      <c r="G3316" s="359">
        <v>0</v>
      </c>
      <c r="H3316" s="361">
        <v>0</v>
      </c>
      <c r="I3316" s="361">
        <v>0</v>
      </c>
    </row>
    <row r="3317" spans="1:9">
      <c r="A3317" s="359">
        <v>34021</v>
      </c>
      <c r="B3317" s="359" t="s">
        <v>553</v>
      </c>
      <c r="C3317" s="360">
        <v>340210003001</v>
      </c>
      <c r="D3317" s="359">
        <v>0</v>
      </c>
      <c r="E3317" s="359">
        <v>454</v>
      </c>
      <c r="F3317" s="359">
        <v>0</v>
      </c>
      <c r="G3317" s="359">
        <v>0</v>
      </c>
      <c r="H3317" s="361">
        <v>0</v>
      </c>
      <c r="I3317" s="361">
        <v>0</v>
      </c>
    </row>
    <row r="3318" spans="1:9">
      <c r="A3318" s="359">
        <v>34021</v>
      </c>
      <c r="B3318" s="359" t="s">
        <v>553</v>
      </c>
      <c r="C3318" s="360">
        <v>340210003002</v>
      </c>
      <c r="D3318" s="359">
        <v>0</v>
      </c>
      <c r="E3318" s="359">
        <v>398</v>
      </c>
      <c r="F3318" s="359">
        <v>0</v>
      </c>
      <c r="G3318" s="359">
        <v>0</v>
      </c>
      <c r="H3318" s="361">
        <v>0</v>
      </c>
      <c r="I3318" s="361">
        <v>0</v>
      </c>
    </row>
    <row r="3319" spans="1:9">
      <c r="A3319" s="359">
        <v>34021</v>
      </c>
      <c r="B3319" s="359" t="s">
        <v>553</v>
      </c>
      <c r="C3319" s="360">
        <v>340210003003</v>
      </c>
      <c r="D3319" s="359">
        <v>0</v>
      </c>
      <c r="E3319" s="359">
        <v>281</v>
      </c>
      <c r="F3319" s="359">
        <v>0</v>
      </c>
      <c r="G3319" s="359">
        <v>0</v>
      </c>
      <c r="H3319" s="361">
        <v>0</v>
      </c>
      <c r="I3319" s="361">
        <v>0</v>
      </c>
    </row>
    <row r="3320" spans="1:9">
      <c r="A3320" s="359">
        <v>34021</v>
      </c>
      <c r="B3320" s="359" t="s">
        <v>553</v>
      </c>
      <c r="C3320" s="360">
        <v>340210003004</v>
      </c>
      <c r="D3320" s="359">
        <v>0</v>
      </c>
      <c r="E3320" s="359">
        <v>320</v>
      </c>
      <c r="F3320" s="359">
        <v>0</v>
      </c>
      <c r="G3320" s="359">
        <v>0</v>
      </c>
      <c r="H3320" s="361">
        <v>0</v>
      </c>
      <c r="I3320" s="361">
        <v>0</v>
      </c>
    </row>
    <row r="3321" spans="1:9">
      <c r="A3321" s="359">
        <v>34021</v>
      </c>
      <c r="B3321" s="359" t="s">
        <v>553</v>
      </c>
      <c r="C3321" s="360">
        <v>340210004001</v>
      </c>
      <c r="D3321" s="359">
        <v>0</v>
      </c>
      <c r="E3321" s="359">
        <v>412</v>
      </c>
      <c r="F3321" s="359">
        <v>0</v>
      </c>
      <c r="G3321" s="359">
        <v>0</v>
      </c>
      <c r="H3321" s="361">
        <v>0</v>
      </c>
      <c r="I3321" s="361">
        <v>0</v>
      </c>
    </row>
    <row r="3322" spans="1:9">
      <c r="A3322" s="359">
        <v>34021</v>
      </c>
      <c r="B3322" s="359" t="s">
        <v>553</v>
      </c>
      <c r="C3322" s="360">
        <v>340210004002</v>
      </c>
      <c r="D3322" s="359">
        <v>0</v>
      </c>
      <c r="E3322" s="359">
        <v>311</v>
      </c>
      <c r="F3322" s="359">
        <v>0</v>
      </c>
      <c r="G3322" s="359">
        <v>0</v>
      </c>
      <c r="H3322" s="361">
        <v>0</v>
      </c>
      <c r="I3322" s="361">
        <v>0</v>
      </c>
    </row>
    <row r="3323" spans="1:9">
      <c r="A3323" s="359">
        <v>34021</v>
      </c>
      <c r="B3323" s="359" t="s">
        <v>553</v>
      </c>
      <c r="C3323" s="360">
        <v>340210004003</v>
      </c>
      <c r="D3323" s="359">
        <v>0</v>
      </c>
      <c r="E3323" s="359">
        <v>798</v>
      </c>
      <c r="F3323" s="359">
        <v>0</v>
      </c>
      <c r="G3323" s="359">
        <v>0</v>
      </c>
      <c r="H3323" s="361">
        <v>0</v>
      </c>
      <c r="I3323" s="361">
        <v>0</v>
      </c>
    </row>
    <row r="3324" spans="1:9">
      <c r="A3324" s="359">
        <v>34021</v>
      </c>
      <c r="B3324" s="359" t="s">
        <v>553</v>
      </c>
      <c r="C3324" s="360">
        <v>340210005001</v>
      </c>
      <c r="D3324" s="359">
        <v>0</v>
      </c>
      <c r="E3324" s="359">
        <v>471</v>
      </c>
      <c r="F3324" s="359">
        <v>0</v>
      </c>
      <c r="G3324" s="359">
        <v>0</v>
      </c>
      <c r="H3324" s="361">
        <v>0</v>
      </c>
      <c r="I3324" s="361">
        <v>0</v>
      </c>
    </row>
    <row r="3325" spans="1:9">
      <c r="A3325" s="359">
        <v>34021</v>
      </c>
      <c r="B3325" s="359" t="s">
        <v>553</v>
      </c>
      <c r="C3325" s="360">
        <v>340210005002</v>
      </c>
      <c r="D3325" s="359">
        <v>0</v>
      </c>
      <c r="E3325" s="359">
        <v>420</v>
      </c>
      <c r="F3325" s="359">
        <v>0</v>
      </c>
      <c r="G3325" s="359">
        <v>0</v>
      </c>
      <c r="H3325" s="361">
        <v>0</v>
      </c>
      <c r="I3325" s="361">
        <v>0</v>
      </c>
    </row>
    <row r="3326" spans="1:9">
      <c r="A3326" s="359">
        <v>34021</v>
      </c>
      <c r="B3326" s="359" t="s">
        <v>553</v>
      </c>
      <c r="C3326" s="360">
        <v>340210005003</v>
      </c>
      <c r="D3326" s="359">
        <v>0</v>
      </c>
      <c r="E3326" s="359">
        <v>427</v>
      </c>
      <c r="F3326" s="359">
        <v>0</v>
      </c>
      <c r="G3326" s="359">
        <v>0</v>
      </c>
      <c r="H3326" s="361">
        <v>0</v>
      </c>
      <c r="I3326" s="361">
        <v>0</v>
      </c>
    </row>
    <row r="3327" spans="1:9">
      <c r="A3327" s="359">
        <v>34021</v>
      </c>
      <c r="B3327" s="359" t="s">
        <v>553</v>
      </c>
      <c r="C3327" s="360">
        <v>340210006001</v>
      </c>
      <c r="D3327" s="359">
        <v>0</v>
      </c>
      <c r="E3327" s="359">
        <v>300</v>
      </c>
      <c r="F3327" s="359">
        <v>0</v>
      </c>
      <c r="G3327" s="359">
        <v>0</v>
      </c>
      <c r="H3327" s="361">
        <v>0</v>
      </c>
      <c r="I3327" s="361">
        <v>0</v>
      </c>
    </row>
    <row r="3328" spans="1:9">
      <c r="A3328" s="359">
        <v>34021</v>
      </c>
      <c r="B3328" s="359" t="s">
        <v>553</v>
      </c>
      <c r="C3328" s="360">
        <v>340210006002</v>
      </c>
      <c r="D3328" s="359">
        <v>0</v>
      </c>
      <c r="E3328" s="359">
        <v>582</v>
      </c>
      <c r="F3328" s="359">
        <v>0</v>
      </c>
      <c r="G3328" s="359">
        <v>0</v>
      </c>
      <c r="H3328" s="361">
        <v>0</v>
      </c>
      <c r="I3328" s="361">
        <v>0</v>
      </c>
    </row>
    <row r="3329" spans="1:9">
      <c r="A3329" s="359">
        <v>34021</v>
      </c>
      <c r="B3329" s="359" t="s">
        <v>553</v>
      </c>
      <c r="C3329" s="360">
        <v>340210006003</v>
      </c>
      <c r="D3329" s="359">
        <v>0</v>
      </c>
      <c r="E3329" s="359">
        <v>542</v>
      </c>
      <c r="F3329" s="359">
        <v>0</v>
      </c>
      <c r="G3329" s="359">
        <v>0</v>
      </c>
      <c r="H3329" s="361">
        <v>0</v>
      </c>
      <c r="I3329" s="361">
        <v>0</v>
      </c>
    </row>
    <row r="3330" spans="1:9">
      <c r="A3330" s="359">
        <v>34021</v>
      </c>
      <c r="B3330" s="359" t="s">
        <v>553</v>
      </c>
      <c r="C3330" s="360">
        <v>340210007001</v>
      </c>
      <c r="D3330" s="359">
        <v>0</v>
      </c>
      <c r="E3330" s="359">
        <v>343</v>
      </c>
      <c r="F3330" s="359">
        <v>0</v>
      </c>
      <c r="G3330" s="359">
        <v>0</v>
      </c>
      <c r="H3330" s="361">
        <v>0</v>
      </c>
      <c r="I3330" s="361">
        <v>0</v>
      </c>
    </row>
    <row r="3331" spans="1:9">
      <c r="A3331" s="359">
        <v>34021</v>
      </c>
      <c r="B3331" s="359" t="s">
        <v>553</v>
      </c>
      <c r="C3331" s="360">
        <v>340210007002</v>
      </c>
      <c r="D3331" s="359">
        <v>0</v>
      </c>
      <c r="E3331" s="359">
        <v>230</v>
      </c>
      <c r="F3331" s="359">
        <v>0</v>
      </c>
      <c r="G3331" s="359">
        <v>0</v>
      </c>
      <c r="H3331" s="361">
        <v>0</v>
      </c>
      <c r="I3331" s="361">
        <v>0</v>
      </c>
    </row>
    <row r="3332" spans="1:9">
      <c r="A3332" s="359">
        <v>34021</v>
      </c>
      <c r="B3332" s="359" t="s">
        <v>553</v>
      </c>
      <c r="C3332" s="360">
        <v>340210007003</v>
      </c>
      <c r="D3332" s="359">
        <v>0</v>
      </c>
      <c r="E3332" s="359">
        <v>258</v>
      </c>
      <c r="F3332" s="359">
        <v>0</v>
      </c>
      <c r="G3332" s="359">
        <v>0</v>
      </c>
      <c r="H3332" s="361">
        <v>0</v>
      </c>
      <c r="I3332" s="361">
        <v>0</v>
      </c>
    </row>
    <row r="3333" spans="1:9">
      <c r="A3333" s="359">
        <v>34021</v>
      </c>
      <c r="B3333" s="359" t="s">
        <v>553</v>
      </c>
      <c r="C3333" s="360">
        <v>340210008001</v>
      </c>
      <c r="D3333" s="359">
        <v>0</v>
      </c>
      <c r="E3333" s="359">
        <v>387</v>
      </c>
      <c r="F3333" s="359">
        <v>0</v>
      </c>
      <c r="G3333" s="359">
        <v>0</v>
      </c>
      <c r="H3333" s="361">
        <v>0</v>
      </c>
      <c r="I3333" s="361">
        <v>0</v>
      </c>
    </row>
    <row r="3334" spans="1:9">
      <c r="A3334" s="359">
        <v>34021</v>
      </c>
      <c r="B3334" s="359" t="s">
        <v>553</v>
      </c>
      <c r="C3334" s="360">
        <v>340210008002</v>
      </c>
      <c r="D3334" s="359">
        <v>0</v>
      </c>
      <c r="E3334" s="359">
        <v>233</v>
      </c>
      <c r="F3334" s="359">
        <v>0</v>
      </c>
      <c r="G3334" s="359">
        <v>0</v>
      </c>
      <c r="H3334" s="361">
        <v>0</v>
      </c>
      <c r="I3334" s="361">
        <v>0</v>
      </c>
    </row>
    <row r="3335" spans="1:9">
      <c r="A3335" s="359">
        <v>34021</v>
      </c>
      <c r="B3335" s="359" t="s">
        <v>553</v>
      </c>
      <c r="C3335" s="360">
        <v>340210009001</v>
      </c>
      <c r="D3335" s="359">
        <v>2</v>
      </c>
      <c r="E3335" s="359">
        <v>361</v>
      </c>
      <c r="F3335" s="359">
        <v>1</v>
      </c>
      <c r="G3335" s="359">
        <v>0</v>
      </c>
      <c r="H3335" s="361">
        <v>8263.2099999999991</v>
      </c>
      <c r="I3335" s="361">
        <v>16526.419999999998</v>
      </c>
    </row>
    <row r="3336" spans="1:9">
      <c r="A3336" s="359">
        <v>34021</v>
      </c>
      <c r="B3336" s="359" t="s">
        <v>553</v>
      </c>
      <c r="C3336" s="360">
        <v>340210009002</v>
      </c>
      <c r="D3336" s="359">
        <v>2</v>
      </c>
      <c r="E3336" s="359">
        <v>8</v>
      </c>
      <c r="F3336" s="359">
        <v>25</v>
      </c>
      <c r="G3336" s="359">
        <v>0</v>
      </c>
      <c r="H3336" s="361">
        <v>755.33</v>
      </c>
      <c r="I3336" s="361">
        <v>1510.66</v>
      </c>
    </row>
    <row r="3337" spans="1:9">
      <c r="A3337" s="359">
        <v>34021</v>
      </c>
      <c r="B3337" s="359" t="s">
        <v>553</v>
      </c>
      <c r="C3337" s="360">
        <v>340210009003</v>
      </c>
      <c r="D3337" s="359">
        <v>3</v>
      </c>
      <c r="E3337" s="359">
        <v>96</v>
      </c>
      <c r="F3337" s="359">
        <v>3</v>
      </c>
      <c r="G3337" s="359">
        <v>0</v>
      </c>
      <c r="H3337" s="361">
        <v>8263.2099999999991</v>
      </c>
      <c r="I3337" s="361">
        <v>24789.63</v>
      </c>
    </row>
    <row r="3338" spans="1:9">
      <c r="A3338" s="359">
        <v>34021</v>
      </c>
      <c r="B3338" s="359" t="s">
        <v>553</v>
      </c>
      <c r="C3338" s="360">
        <v>340210009004</v>
      </c>
      <c r="D3338" s="359">
        <v>2</v>
      </c>
      <c r="E3338" s="359">
        <v>348</v>
      </c>
      <c r="F3338" s="359">
        <v>1</v>
      </c>
      <c r="G3338" s="359">
        <v>0</v>
      </c>
      <c r="H3338" s="361">
        <v>8263.2099999999991</v>
      </c>
      <c r="I3338" s="361">
        <v>16526.419999999998</v>
      </c>
    </row>
    <row r="3339" spans="1:9">
      <c r="A3339" s="359">
        <v>34021</v>
      </c>
      <c r="B3339" s="359" t="s">
        <v>553</v>
      </c>
      <c r="C3339" s="360">
        <v>340210009005</v>
      </c>
      <c r="D3339" s="359">
        <v>0</v>
      </c>
      <c r="E3339" s="359">
        <v>330</v>
      </c>
      <c r="F3339" s="359">
        <v>0</v>
      </c>
      <c r="G3339" s="359">
        <v>0</v>
      </c>
      <c r="H3339" s="361">
        <v>0</v>
      </c>
      <c r="I3339" s="361">
        <v>0</v>
      </c>
    </row>
    <row r="3340" spans="1:9">
      <c r="A3340" s="359">
        <v>34021</v>
      </c>
      <c r="B3340" s="359" t="s">
        <v>553</v>
      </c>
      <c r="C3340" s="360">
        <v>340210010001</v>
      </c>
      <c r="D3340" s="359">
        <v>0</v>
      </c>
      <c r="E3340" s="359">
        <v>235</v>
      </c>
      <c r="F3340" s="359">
        <v>0</v>
      </c>
      <c r="G3340" s="359">
        <v>0</v>
      </c>
      <c r="H3340" s="361">
        <v>0</v>
      </c>
      <c r="I3340" s="361">
        <v>0</v>
      </c>
    </row>
    <row r="3341" spans="1:9">
      <c r="A3341" s="359">
        <v>34021</v>
      </c>
      <c r="B3341" s="359" t="s">
        <v>553</v>
      </c>
      <c r="C3341" s="360">
        <v>340210010002</v>
      </c>
      <c r="D3341" s="359">
        <v>0</v>
      </c>
      <c r="E3341" s="359">
        <v>62</v>
      </c>
      <c r="F3341" s="359">
        <v>0</v>
      </c>
      <c r="G3341" s="359">
        <v>0</v>
      </c>
      <c r="H3341" s="361">
        <v>0</v>
      </c>
      <c r="I3341" s="361">
        <v>0</v>
      </c>
    </row>
    <row r="3342" spans="1:9">
      <c r="A3342" s="359">
        <v>34021</v>
      </c>
      <c r="B3342" s="359" t="s">
        <v>553</v>
      </c>
      <c r="C3342" s="360">
        <v>340210010003</v>
      </c>
      <c r="D3342" s="359">
        <v>0</v>
      </c>
      <c r="E3342" s="359">
        <v>393</v>
      </c>
      <c r="F3342" s="359">
        <v>0</v>
      </c>
      <c r="G3342" s="359">
        <v>0</v>
      </c>
      <c r="H3342" s="361">
        <v>0</v>
      </c>
      <c r="I3342" s="361">
        <v>0</v>
      </c>
    </row>
    <row r="3343" spans="1:9">
      <c r="A3343" s="359">
        <v>34021</v>
      </c>
      <c r="B3343" s="359" t="s">
        <v>553</v>
      </c>
      <c r="C3343" s="360">
        <v>340210010004</v>
      </c>
      <c r="D3343" s="359">
        <v>2</v>
      </c>
      <c r="E3343" s="359">
        <v>2</v>
      </c>
      <c r="F3343" s="359">
        <v>100</v>
      </c>
      <c r="G3343" s="359">
        <v>0</v>
      </c>
      <c r="H3343" s="361">
        <v>8263.2099999999991</v>
      </c>
      <c r="I3343" s="361">
        <v>16526.419999999998</v>
      </c>
    </row>
    <row r="3344" spans="1:9">
      <c r="A3344" s="359">
        <v>34021</v>
      </c>
      <c r="B3344" s="359" t="s">
        <v>553</v>
      </c>
      <c r="C3344" s="360">
        <v>340210010005</v>
      </c>
      <c r="D3344" s="359">
        <v>6</v>
      </c>
      <c r="E3344" s="359">
        <v>6</v>
      </c>
      <c r="F3344" s="359">
        <v>100</v>
      </c>
      <c r="G3344" s="359">
        <v>0</v>
      </c>
      <c r="H3344" s="361">
        <v>1884.6</v>
      </c>
      <c r="I3344" s="361">
        <v>11307.6</v>
      </c>
    </row>
    <row r="3345" spans="1:9">
      <c r="A3345" s="359">
        <v>34021</v>
      </c>
      <c r="B3345" s="359" t="s">
        <v>553</v>
      </c>
      <c r="C3345" s="360">
        <v>340210011011</v>
      </c>
      <c r="D3345" s="359">
        <v>0</v>
      </c>
      <c r="E3345" s="359">
        <v>345</v>
      </c>
      <c r="F3345" s="359">
        <v>0</v>
      </c>
      <c r="G3345" s="359">
        <v>0</v>
      </c>
      <c r="H3345" s="361">
        <v>0</v>
      </c>
      <c r="I3345" s="361">
        <v>0</v>
      </c>
    </row>
    <row r="3346" spans="1:9">
      <c r="A3346" s="359">
        <v>34021</v>
      </c>
      <c r="B3346" s="359" t="s">
        <v>553</v>
      </c>
      <c r="C3346" s="360">
        <v>340210011012</v>
      </c>
      <c r="D3346" s="359">
        <v>1</v>
      </c>
      <c r="E3346" s="359">
        <v>183</v>
      </c>
      <c r="F3346" s="359">
        <v>1</v>
      </c>
      <c r="G3346" s="359">
        <v>0</v>
      </c>
      <c r="H3346" s="361">
        <v>8263.2099999999991</v>
      </c>
      <c r="I3346" s="361">
        <v>8263.2099999999991</v>
      </c>
    </row>
    <row r="3347" spans="1:9">
      <c r="A3347" s="359">
        <v>34021</v>
      </c>
      <c r="B3347" s="359" t="s">
        <v>553</v>
      </c>
      <c r="C3347" s="360">
        <v>340210011021</v>
      </c>
      <c r="D3347" s="359">
        <v>0</v>
      </c>
      <c r="E3347" s="359">
        <v>341</v>
      </c>
      <c r="F3347" s="359">
        <v>0</v>
      </c>
      <c r="G3347" s="359">
        <v>0</v>
      </c>
      <c r="H3347" s="361">
        <v>0</v>
      </c>
      <c r="I3347" s="361">
        <v>0</v>
      </c>
    </row>
    <row r="3348" spans="1:9">
      <c r="A3348" s="359">
        <v>34021</v>
      </c>
      <c r="B3348" s="359" t="s">
        <v>553</v>
      </c>
      <c r="C3348" s="360">
        <v>340210011022</v>
      </c>
      <c r="D3348" s="359">
        <v>0</v>
      </c>
      <c r="E3348" s="359">
        <v>159</v>
      </c>
      <c r="F3348" s="359">
        <v>0</v>
      </c>
      <c r="G3348" s="359">
        <v>0</v>
      </c>
      <c r="H3348" s="361">
        <v>0</v>
      </c>
      <c r="I3348" s="361">
        <v>0</v>
      </c>
    </row>
    <row r="3349" spans="1:9">
      <c r="A3349" s="359">
        <v>34021</v>
      </c>
      <c r="B3349" s="359" t="s">
        <v>553</v>
      </c>
      <c r="C3349" s="360">
        <v>340210011023</v>
      </c>
      <c r="D3349" s="359">
        <v>0</v>
      </c>
      <c r="E3349" s="359">
        <v>408</v>
      </c>
      <c r="F3349" s="359">
        <v>0</v>
      </c>
      <c r="G3349" s="359">
        <v>0</v>
      </c>
      <c r="H3349" s="361">
        <v>0</v>
      </c>
      <c r="I3349" s="361">
        <v>0</v>
      </c>
    </row>
    <row r="3350" spans="1:9">
      <c r="A3350" s="359">
        <v>34021</v>
      </c>
      <c r="B3350" s="359" t="s">
        <v>553</v>
      </c>
      <c r="C3350" s="360">
        <v>340210012001</v>
      </c>
      <c r="D3350" s="359">
        <v>0</v>
      </c>
      <c r="E3350" s="359">
        <v>244</v>
      </c>
      <c r="F3350" s="359">
        <v>0</v>
      </c>
      <c r="G3350" s="359">
        <v>0</v>
      </c>
      <c r="H3350" s="361">
        <v>0</v>
      </c>
      <c r="I3350" s="361">
        <v>0</v>
      </c>
    </row>
    <row r="3351" spans="1:9">
      <c r="A3351" s="359">
        <v>34021</v>
      </c>
      <c r="B3351" s="359" t="s">
        <v>553</v>
      </c>
      <c r="C3351" s="360">
        <v>340210012002</v>
      </c>
      <c r="D3351" s="359">
        <v>0</v>
      </c>
      <c r="E3351" s="359">
        <v>457</v>
      </c>
      <c r="F3351" s="359">
        <v>0</v>
      </c>
      <c r="G3351" s="359">
        <v>0</v>
      </c>
      <c r="H3351" s="361">
        <v>0</v>
      </c>
      <c r="I3351" s="361">
        <v>0</v>
      </c>
    </row>
    <row r="3352" spans="1:9">
      <c r="A3352" s="359">
        <v>34021</v>
      </c>
      <c r="B3352" s="359" t="s">
        <v>553</v>
      </c>
      <c r="C3352" s="360">
        <v>340210012003</v>
      </c>
      <c r="D3352" s="359">
        <v>0</v>
      </c>
      <c r="E3352" s="359">
        <v>461</v>
      </c>
      <c r="F3352" s="359">
        <v>0</v>
      </c>
      <c r="G3352" s="359">
        <v>0</v>
      </c>
      <c r="H3352" s="361">
        <v>0</v>
      </c>
      <c r="I3352" s="361">
        <v>0</v>
      </c>
    </row>
    <row r="3353" spans="1:9">
      <c r="A3353" s="359">
        <v>34021</v>
      </c>
      <c r="B3353" s="359" t="s">
        <v>553</v>
      </c>
      <c r="C3353" s="360">
        <v>340210013001</v>
      </c>
      <c r="D3353" s="359">
        <v>0</v>
      </c>
      <c r="E3353" s="359">
        <v>18</v>
      </c>
      <c r="F3353" s="359">
        <v>0</v>
      </c>
      <c r="G3353" s="359">
        <v>0</v>
      </c>
      <c r="H3353" s="361">
        <v>0</v>
      </c>
      <c r="I3353" s="361">
        <v>0</v>
      </c>
    </row>
    <row r="3354" spans="1:9">
      <c r="A3354" s="359">
        <v>34021</v>
      </c>
      <c r="B3354" s="359" t="s">
        <v>553</v>
      </c>
      <c r="C3354" s="360">
        <v>340210013002</v>
      </c>
      <c r="D3354" s="359">
        <v>0</v>
      </c>
      <c r="E3354" s="359">
        <v>768</v>
      </c>
      <c r="F3354" s="359">
        <v>0</v>
      </c>
      <c r="G3354" s="359">
        <v>0</v>
      </c>
      <c r="H3354" s="361">
        <v>0</v>
      </c>
      <c r="I3354" s="361">
        <v>0</v>
      </c>
    </row>
    <row r="3355" spans="1:9">
      <c r="A3355" s="359">
        <v>34021</v>
      </c>
      <c r="B3355" s="359" t="s">
        <v>553</v>
      </c>
      <c r="C3355" s="360">
        <v>340210013003</v>
      </c>
      <c r="D3355" s="359">
        <v>0</v>
      </c>
      <c r="E3355" s="359">
        <v>309</v>
      </c>
      <c r="F3355" s="359">
        <v>0</v>
      </c>
      <c r="G3355" s="359">
        <v>0</v>
      </c>
      <c r="H3355" s="361">
        <v>0</v>
      </c>
      <c r="I3355" s="361">
        <v>0</v>
      </c>
    </row>
    <row r="3356" spans="1:9">
      <c r="A3356" s="359">
        <v>34021</v>
      </c>
      <c r="B3356" s="359" t="s">
        <v>553</v>
      </c>
      <c r="C3356" s="360">
        <v>340210014011</v>
      </c>
      <c r="D3356" s="359">
        <v>0</v>
      </c>
      <c r="E3356" s="359">
        <v>250</v>
      </c>
      <c r="F3356" s="359">
        <v>0</v>
      </c>
      <c r="G3356" s="359">
        <v>0</v>
      </c>
      <c r="H3356" s="361">
        <v>0</v>
      </c>
      <c r="I3356" s="361">
        <v>0</v>
      </c>
    </row>
    <row r="3357" spans="1:9">
      <c r="A3357" s="359">
        <v>34021</v>
      </c>
      <c r="B3357" s="359" t="s">
        <v>553</v>
      </c>
      <c r="C3357" s="360">
        <v>340210014012</v>
      </c>
      <c r="D3357" s="359">
        <v>0</v>
      </c>
      <c r="E3357" s="359">
        <v>126</v>
      </c>
      <c r="F3357" s="359">
        <v>0</v>
      </c>
      <c r="G3357" s="359">
        <v>0</v>
      </c>
      <c r="H3357" s="361">
        <v>0</v>
      </c>
      <c r="I3357" s="361">
        <v>0</v>
      </c>
    </row>
    <row r="3358" spans="1:9">
      <c r="A3358" s="359">
        <v>34021</v>
      </c>
      <c r="B3358" s="359" t="s">
        <v>553</v>
      </c>
      <c r="C3358" s="360">
        <v>340210014013</v>
      </c>
      <c r="D3358" s="359">
        <v>0</v>
      </c>
      <c r="E3358" s="359">
        <v>235</v>
      </c>
      <c r="F3358" s="359">
        <v>0</v>
      </c>
      <c r="G3358" s="359">
        <v>0</v>
      </c>
      <c r="H3358" s="361">
        <v>0</v>
      </c>
      <c r="I3358" s="361">
        <v>0</v>
      </c>
    </row>
    <row r="3359" spans="1:9">
      <c r="A3359" s="359">
        <v>34021</v>
      </c>
      <c r="B3359" s="359" t="s">
        <v>553</v>
      </c>
      <c r="C3359" s="360">
        <v>340210014014</v>
      </c>
      <c r="D3359" s="359">
        <v>0</v>
      </c>
      <c r="E3359" s="359">
        <v>194</v>
      </c>
      <c r="F3359" s="359">
        <v>0</v>
      </c>
      <c r="G3359" s="359">
        <v>0</v>
      </c>
      <c r="H3359" s="361">
        <v>0</v>
      </c>
      <c r="I3359" s="361">
        <v>0</v>
      </c>
    </row>
    <row r="3360" spans="1:9">
      <c r="A3360" s="359">
        <v>34021</v>
      </c>
      <c r="B3360" s="359" t="s">
        <v>553</v>
      </c>
      <c r="C3360" s="360">
        <v>340210014021</v>
      </c>
      <c r="D3360" s="359">
        <v>0</v>
      </c>
      <c r="E3360" s="359">
        <v>315</v>
      </c>
      <c r="F3360" s="359">
        <v>0</v>
      </c>
      <c r="G3360" s="359">
        <v>0</v>
      </c>
      <c r="H3360" s="361">
        <v>0</v>
      </c>
      <c r="I3360" s="361">
        <v>0</v>
      </c>
    </row>
    <row r="3361" spans="1:9">
      <c r="A3361" s="359">
        <v>34021</v>
      </c>
      <c r="B3361" s="359" t="s">
        <v>553</v>
      </c>
      <c r="C3361" s="360">
        <v>340210014022</v>
      </c>
      <c r="D3361" s="359">
        <v>0</v>
      </c>
      <c r="E3361" s="359">
        <v>476</v>
      </c>
      <c r="F3361" s="359">
        <v>0</v>
      </c>
      <c r="G3361" s="359">
        <v>0</v>
      </c>
      <c r="H3361" s="361">
        <v>0</v>
      </c>
      <c r="I3361" s="361">
        <v>0</v>
      </c>
    </row>
    <row r="3362" spans="1:9">
      <c r="A3362" s="359">
        <v>34021</v>
      </c>
      <c r="B3362" s="359" t="s">
        <v>553</v>
      </c>
      <c r="C3362" s="360">
        <v>340210015001</v>
      </c>
      <c r="D3362" s="359">
        <v>0</v>
      </c>
      <c r="E3362" s="359">
        <v>374</v>
      </c>
      <c r="F3362" s="359">
        <v>0</v>
      </c>
      <c r="G3362" s="359">
        <v>0</v>
      </c>
      <c r="H3362" s="361">
        <v>0</v>
      </c>
      <c r="I3362" s="361">
        <v>0</v>
      </c>
    </row>
    <row r="3363" spans="1:9">
      <c r="A3363" s="359">
        <v>34021</v>
      </c>
      <c r="B3363" s="359" t="s">
        <v>553</v>
      </c>
      <c r="C3363" s="360">
        <v>340210015002</v>
      </c>
      <c r="D3363" s="359">
        <v>0</v>
      </c>
      <c r="E3363" s="359">
        <v>411</v>
      </c>
      <c r="F3363" s="359">
        <v>0</v>
      </c>
      <c r="G3363" s="359">
        <v>0</v>
      </c>
      <c r="H3363" s="361">
        <v>0</v>
      </c>
      <c r="I3363" s="361">
        <v>0</v>
      </c>
    </row>
    <row r="3364" spans="1:9">
      <c r="A3364" s="359">
        <v>34021</v>
      </c>
      <c r="B3364" s="359" t="s">
        <v>553</v>
      </c>
      <c r="C3364" s="360">
        <v>340210015003</v>
      </c>
      <c r="D3364" s="359">
        <v>0</v>
      </c>
      <c r="E3364" s="359">
        <v>297</v>
      </c>
      <c r="F3364" s="359">
        <v>0</v>
      </c>
      <c r="G3364" s="359">
        <v>0</v>
      </c>
      <c r="H3364" s="361">
        <v>0</v>
      </c>
      <c r="I3364" s="361">
        <v>0</v>
      </c>
    </row>
    <row r="3365" spans="1:9">
      <c r="A3365" s="359">
        <v>34021</v>
      </c>
      <c r="B3365" s="359" t="s">
        <v>553</v>
      </c>
      <c r="C3365" s="360">
        <v>340210016001</v>
      </c>
      <c r="D3365" s="359">
        <v>0</v>
      </c>
      <c r="E3365" s="359">
        <v>395</v>
      </c>
      <c r="F3365" s="359">
        <v>0</v>
      </c>
      <c r="G3365" s="359">
        <v>0</v>
      </c>
      <c r="H3365" s="361">
        <v>0</v>
      </c>
      <c r="I3365" s="361">
        <v>0</v>
      </c>
    </row>
    <row r="3366" spans="1:9">
      <c r="A3366" s="359">
        <v>34021</v>
      </c>
      <c r="B3366" s="359" t="s">
        <v>553</v>
      </c>
      <c r="C3366" s="360">
        <v>340210017001</v>
      </c>
      <c r="D3366" s="359">
        <v>0</v>
      </c>
      <c r="E3366" s="359">
        <v>309</v>
      </c>
      <c r="F3366" s="359">
        <v>0</v>
      </c>
      <c r="G3366" s="359">
        <v>0</v>
      </c>
      <c r="H3366" s="361">
        <v>0</v>
      </c>
      <c r="I3366" s="361">
        <v>0</v>
      </c>
    </row>
    <row r="3367" spans="1:9">
      <c r="A3367" s="359">
        <v>34021</v>
      </c>
      <c r="B3367" s="359" t="s">
        <v>553</v>
      </c>
      <c r="C3367" s="360">
        <v>340210017002</v>
      </c>
      <c r="D3367" s="359">
        <v>2</v>
      </c>
      <c r="E3367" s="359">
        <v>622</v>
      </c>
      <c r="F3367" s="359">
        <v>0</v>
      </c>
      <c r="G3367" s="359">
        <v>0</v>
      </c>
      <c r="H3367" s="361">
        <v>1000</v>
      </c>
      <c r="I3367" s="361">
        <v>2000</v>
      </c>
    </row>
    <row r="3368" spans="1:9">
      <c r="A3368" s="359">
        <v>34021</v>
      </c>
      <c r="B3368" s="359" t="s">
        <v>553</v>
      </c>
      <c r="C3368" s="360">
        <v>340210017003</v>
      </c>
      <c r="D3368" s="359">
        <v>0</v>
      </c>
      <c r="E3368" s="359">
        <v>352</v>
      </c>
      <c r="F3368" s="359">
        <v>0</v>
      </c>
      <c r="G3368" s="359">
        <v>0</v>
      </c>
      <c r="H3368" s="361">
        <v>0</v>
      </c>
      <c r="I3368" s="361">
        <v>0</v>
      </c>
    </row>
    <row r="3369" spans="1:9">
      <c r="A3369" s="359">
        <v>34021</v>
      </c>
      <c r="B3369" s="359" t="s">
        <v>553</v>
      </c>
      <c r="C3369" s="360">
        <v>340210018001</v>
      </c>
      <c r="D3369" s="359">
        <v>0</v>
      </c>
      <c r="E3369" s="359">
        <v>286</v>
      </c>
      <c r="F3369" s="359">
        <v>0</v>
      </c>
      <c r="G3369" s="359">
        <v>0</v>
      </c>
      <c r="H3369" s="361">
        <v>0</v>
      </c>
      <c r="I3369" s="361">
        <v>0</v>
      </c>
    </row>
    <row r="3370" spans="1:9">
      <c r="A3370" s="359">
        <v>34021</v>
      </c>
      <c r="B3370" s="359" t="s">
        <v>553</v>
      </c>
      <c r="C3370" s="360">
        <v>340210018002</v>
      </c>
      <c r="D3370" s="359">
        <v>1</v>
      </c>
      <c r="E3370" s="359">
        <v>575</v>
      </c>
      <c r="F3370" s="359">
        <v>0</v>
      </c>
      <c r="G3370" s="359">
        <v>0</v>
      </c>
      <c r="H3370" s="361">
        <v>8263.2099999999991</v>
      </c>
      <c r="I3370" s="361">
        <v>8263.2099999999991</v>
      </c>
    </row>
    <row r="3371" spans="1:9">
      <c r="A3371" s="359">
        <v>34021</v>
      </c>
      <c r="B3371" s="359" t="s">
        <v>553</v>
      </c>
      <c r="C3371" s="360">
        <v>340210018003</v>
      </c>
      <c r="D3371" s="359">
        <v>0</v>
      </c>
      <c r="E3371" s="359">
        <v>484</v>
      </c>
      <c r="F3371" s="359">
        <v>0</v>
      </c>
      <c r="G3371" s="359">
        <v>0</v>
      </c>
      <c r="H3371" s="361">
        <v>0</v>
      </c>
      <c r="I3371" s="361">
        <v>0</v>
      </c>
    </row>
    <row r="3372" spans="1:9">
      <c r="A3372" s="359">
        <v>34021</v>
      </c>
      <c r="B3372" s="359" t="s">
        <v>553</v>
      </c>
      <c r="C3372" s="360">
        <v>340210019001</v>
      </c>
      <c r="D3372" s="359">
        <v>2</v>
      </c>
      <c r="E3372" s="359">
        <v>631</v>
      </c>
      <c r="F3372" s="359">
        <v>0</v>
      </c>
      <c r="G3372" s="359">
        <v>0</v>
      </c>
      <c r="H3372" s="361">
        <v>8263.2099999999991</v>
      </c>
      <c r="I3372" s="361">
        <v>16526.419999999998</v>
      </c>
    </row>
    <row r="3373" spans="1:9">
      <c r="A3373" s="359">
        <v>34021</v>
      </c>
      <c r="B3373" s="359" t="s">
        <v>553</v>
      </c>
      <c r="C3373" s="360">
        <v>340210020001</v>
      </c>
      <c r="D3373" s="359">
        <v>1</v>
      </c>
      <c r="E3373" s="359">
        <v>415</v>
      </c>
      <c r="F3373" s="359">
        <v>0</v>
      </c>
      <c r="G3373" s="359">
        <v>0</v>
      </c>
      <c r="H3373" s="361">
        <v>5422.84</v>
      </c>
      <c r="I3373" s="361">
        <v>5422.84</v>
      </c>
    </row>
    <row r="3374" spans="1:9">
      <c r="A3374" s="359">
        <v>34021</v>
      </c>
      <c r="B3374" s="359" t="s">
        <v>553</v>
      </c>
      <c r="C3374" s="360">
        <v>340210021001</v>
      </c>
      <c r="D3374" s="359">
        <v>1</v>
      </c>
      <c r="E3374" s="359">
        <v>248</v>
      </c>
      <c r="F3374" s="359">
        <v>0</v>
      </c>
      <c r="G3374" s="359">
        <v>0</v>
      </c>
      <c r="H3374" s="361">
        <v>718.43</v>
      </c>
      <c r="I3374" s="361">
        <v>718.43</v>
      </c>
    </row>
    <row r="3375" spans="1:9">
      <c r="A3375" s="359">
        <v>34021</v>
      </c>
      <c r="B3375" s="359" t="s">
        <v>553</v>
      </c>
      <c r="C3375" s="360">
        <v>340210021002</v>
      </c>
      <c r="D3375" s="359">
        <v>0</v>
      </c>
      <c r="E3375" s="359">
        <v>230</v>
      </c>
      <c r="F3375" s="359">
        <v>0</v>
      </c>
      <c r="G3375" s="359">
        <v>0</v>
      </c>
      <c r="H3375" s="361">
        <v>0</v>
      </c>
      <c r="I3375" s="361">
        <v>0</v>
      </c>
    </row>
    <row r="3376" spans="1:9">
      <c r="A3376" s="359">
        <v>34021</v>
      </c>
      <c r="B3376" s="359" t="s">
        <v>553</v>
      </c>
      <c r="C3376" s="360">
        <v>340210021003</v>
      </c>
      <c r="D3376" s="359">
        <v>0</v>
      </c>
      <c r="E3376" s="359">
        <v>239</v>
      </c>
      <c r="F3376" s="359">
        <v>0</v>
      </c>
      <c r="G3376" s="359">
        <v>0</v>
      </c>
      <c r="H3376" s="361">
        <v>0</v>
      </c>
      <c r="I3376" s="361">
        <v>0</v>
      </c>
    </row>
    <row r="3377" spans="1:9">
      <c r="A3377" s="359">
        <v>34021</v>
      </c>
      <c r="B3377" s="359" t="s">
        <v>553</v>
      </c>
      <c r="C3377" s="360">
        <v>340210021004</v>
      </c>
      <c r="D3377" s="359">
        <v>2</v>
      </c>
      <c r="E3377" s="359">
        <v>605</v>
      </c>
      <c r="F3377" s="359">
        <v>0</v>
      </c>
      <c r="G3377" s="359">
        <v>0</v>
      </c>
      <c r="H3377" s="361">
        <v>8263.2099999999991</v>
      </c>
      <c r="I3377" s="361">
        <v>16526.419999999998</v>
      </c>
    </row>
    <row r="3378" spans="1:9">
      <c r="A3378" s="359">
        <v>34021</v>
      </c>
      <c r="B3378" s="359" t="s">
        <v>553</v>
      </c>
      <c r="C3378" s="360">
        <v>340210022001</v>
      </c>
      <c r="D3378" s="359">
        <v>0</v>
      </c>
      <c r="E3378" s="359">
        <v>286</v>
      </c>
      <c r="F3378" s="359">
        <v>0</v>
      </c>
      <c r="G3378" s="359">
        <v>0</v>
      </c>
      <c r="H3378" s="361">
        <v>0</v>
      </c>
      <c r="I3378" s="361">
        <v>0</v>
      </c>
    </row>
    <row r="3379" spans="1:9">
      <c r="A3379" s="359">
        <v>34021</v>
      </c>
      <c r="B3379" s="359" t="s">
        <v>553</v>
      </c>
      <c r="C3379" s="360">
        <v>340210022002</v>
      </c>
      <c r="D3379" s="359">
        <v>0</v>
      </c>
      <c r="E3379" s="359">
        <v>328</v>
      </c>
      <c r="F3379" s="359">
        <v>0</v>
      </c>
      <c r="G3379" s="359">
        <v>0</v>
      </c>
      <c r="H3379" s="361">
        <v>0</v>
      </c>
      <c r="I3379" s="361">
        <v>0</v>
      </c>
    </row>
    <row r="3380" spans="1:9">
      <c r="A3380" s="359">
        <v>34021</v>
      </c>
      <c r="B3380" s="359" t="s">
        <v>553</v>
      </c>
      <c r="C3380" s="360">
        <v>340210022003</v>
      </c>
      <c r="D3380" s="359">
        <v>0</v>
      </c>
      <c r="E3380" s="359">
        <v>228</v>
      </c>
      <c r="F3380" s="359">
        <v>0</v>
      </c>
      <c r="G3380" s="359">
        <v>0</v>
      </c>
      <c r="H3380" s="361">
        <v>0</v>
      </c>
      <c r="I3380" s="361">
        <v>0</v>
      </c>
    </row>
    <row r="3381" spans="1:9">
      <c r="A3381" s="359">
        <v>34021</v>
      </c>
      <c r="B3381" s="359" t="s">
        <v>553</v>
      </c>
      <c r="C3381" s="360">
        <v>340210022004</v>
      </c>
      <c r="D3381" s="359">
        <v>0</v>
      </c>
      <c r="E3381" s="359">
        <v>426</v>
      </c>
      <c r="F3381" s="359">
        <v>0</v>
      </c>
      <c r="G3381" s="359">
        <v>0</v>
      </c>
      <c r="H3381" s="361">
        <v>0</v>
      </c>
      <c r="I3381" s="361">
        <v>0</v>
      </c>
    </row>
    <row r="3382" spans="1:9">
      <c r="A3382" s="359">
        <v>34021</v>
      </c>
      <c r="B3382" s="359" t="s">
        <v>553</v>
      </c>
      <c r="C3382" s="360">
        <v>340210022005</v>
      </c>
      <c r="D3382" s="359">
        <v>3</v>
      </c>
      <c r="E3382" s="359">
        <v>537</v>
      </c>
      <c r="F3382" s="359">
        <v>1</v>
      </c>
      <c r="G3382" s="359">
        <v>0</v>
      </c>
      <c r="H3382" s="361">
        <v>2936.08</v>
      </c>
      <c r="I3382" s="361">
        <v>8808.24</v>
      </c>
    </row>
    <row r="3383" spans="1:9">
      <c r="A3383" s="359">
        <v>34021</v>
      </c>
      <c r="B3383" s="359" t="s">
        <v>553</v>
      </c>
      <c r="C3383" s="360">
        <v>340210025001</v>
      </c>
      <c r="D3383" s="359">
        <v>1</v>
      </c>
      <c r="E3383" s="359">
        <v>875</v>
      </c>
      <c r="F3383" s="359">
        <v>0</v>
      </c>
      <c r="G3383" s="359">
        <v>0</v>
      </c>
      <c r="H3383" s="361">
        <v>8263.2099999999991</v>
      </c>
      <c r="I3383" s="361">
        <v>8263.2099999999991</v>
      </c>
    </row>
    <row r="3384" spans="1:9">
      <c r="A3384" s="359">
        <v>34021</v>
      </c>
      <c r="B3384" s="359" t="s">
        <v>553</v>
      </c>
      <c r="C3384" s="360">
        <v>340210025002</v>
      </c>
      <c r="D3384" s="359">
        <v>3</v>
      </c>
      <c r="E3384" s="359">
        <v>431</v>
      </c>
      <c r="F3384" s="359">
        <v>1</v>
      </c>
      <c r="G3384" s="359">
        <v>0</v>
      </c>
      <c r="H3384" s="361">
        <v>1000</v>
      </c>
      <c r="I3384" s="361">
        <v>3000</v>
      </c>
    </row>
    <row r="3385" spans="1:9">
      <c r="A3385" s="359">
        <v>34021</v>
      </c>
      <c r="B3385" s="359" t="s">
        <v>553</v>
      </c>
      <c r="C3385" s="360">
        <v>340210025003</v>
      </c>
      <c r="D3385" s="359">
        <v>1</v>
      </c>
      <c r="E3385" s="359">
        <v>511</v>
      </c>
      <c r="F3385" s="359">
        <v>0</v>
      </c>
      <c r="G3385" s="359">
        <v>0</v>
      </c>
      <c r="H3385" s="361">
        <v>745.85</v>
      </c>
      <c r="I3385" s="361">
        <v>745.85</v>
      </c>
    </row>
    <row r="3386" spans="1:9">
      <c r="A3386" s="359">
        <v>34021</v>
      </c>
      <c r="B3386" s="359" t="s">
        <v>553</v>
      </c>
      <c r="C3386" s="360">
        <v>340210025004</v>
      </c>
      <c r="D3386" s="359">
        <v>1</v>
      </c>
      <c r="E3386" s="359">
        <v>652</v>
      </c>
      <c r="F3386" s="359">
        <v>0</v>
      </c>
      <c r="G3386" s="359">
        <v>0</v>
      </c>
      <c r="H3386" s="361">
        <v>957.52</v>
      </c>
      <c r="I3386" s="361">
        <v>957.52</v>
      </c>
    </row>
    <row r="3387" spans="1:9">
      <c r="A3387" s="359">
        <v>34021</v>
      </c>
      <c r="B3387" s="359" t="s">
        <v>553</v>
      </c>
      <c r="C3387" s="360">
        <v>340210025005</v>
      </c>
      <c r="D3387" s="359">
        <v>3</v>
      </c>
      <c r="E3387" s="359">
        <v>12</v>
      </c>
      <c r="F3387" s="359">
        <v>25</v>
      </c>
      <c r="G3387" s="359">
        <v>1</v>
      </c>
      <c r="H3387" s="361">
        <v>10979.38</v>
      </c>
      <c r="I3387" s="361">
        <v>32938.14</v>
      </c>
    </row>
    <row r="3388" spans="1:9">
      <c r="A3388" s="359">
        <v>34021</v>
      </c>
      <c r="B3388" s="359" t="s">
        <v>553</v>
      </c>
      <c r="C3388" s="360">
        <v>340210026011</v>
      </c>
      <c r="D3388" s="359">
        <v>0</v>
      </c>
      <c r="E3388" s="359">
        <v>283</v>
      </c>
      <c r="F3388" s="359">
        <v>0</v>
      </c>
      <c r="G3388" s="359">
        <v>0</v>
      </c>
      <c r="H3388" s="361">
        <v>0</v>
      </c>
      <c r="I3388" s="361">
        <v>0</v>
      </c>
    </row>
    <row r="3389" spans="1:9">
      <c r="A3389" s="359">
        <v>34021</v>
      </c>
      <c r="B3389" s="359" t="s">
        <v>553</v>
      </c>
      <c r="C3389" s="360">
        <v>340210026012</v>
      </c>
      <c r="D3389" s="359">
        <v>4</v>
      </c>
      <c r="E3389" s="359">
        <v>345</v>
      </c>
      <c r="F3389" s="359">
        <v>1</v>
      </c>
      <c r="G3389" s="359">
        <v>0</v>
      </c>
      <c r="H3389" s="361">
        <v>14577.74</v>
      </c>
      <c r="I3389" s="361">
        <v>58310.96</v>
      </c>
    </row>
    <row r="3390" spans="1:9">
      <c r="A3390" s="359">
        <v>34021</v>
      </c>
      <c r="B3390" s="359" t="s">
        <v>553</v>
      </c>
      <c r="C3390" s="360">
        <v>340210026013</v>
      </c>
      <c r="D3390" s="359">
        <v>0</v>
      </c>
      <c r="E3390" s="359">
        <v>464</v>
      </c>
      <c r="F3390" s="359">
        <v>0</v>
      </c>
      <c r="G3390" s="359">
        <v>0</v>
      </c>
      <c r="H3390" s="361">
        <v>0</v>
      </c>
      <c r="I3390" s="361">
        <v>0</v>
      </c>
    </row>
    <row r="3391" spans="1:9">
      <c r="A3391" s="359">
        <v>34021</v>
      </c>
      <c r="B3391" s="359" t="s">
        <v>553</v>
      </c>
      <c r="C3391" s="360">
        <v>340210026014</v>
      </c>
      <c r="D3391" s="359">
        <v>1</v>
      </c>
      <c r="E3391" s="359">
        <v>375</v>
      </c>
      <c r="F3391" s="359">
        <v>0</v>
      </c>
      <c r="G3391" s="359">
        <v>0</v>
      </c>
      <c r="H3391" s="361">
        <v>915.74</v>
      </c>
      <c r="I3391" s="361">
        <v>915.74</v>
      </c>
    </row>
    <row r="3392" spans="1:9">
      <c r="A3392" s="359">
        <v>34021</v>
      </c>
      <c r="B3392" s="359" t="s">
        <v>553</v>
      </c>
      <c r="C3392" s="360">
        <v>340210026021</v>
      </c>
      <c r="D3392" s="359">
        <v>5</v>
      </c>
      <c r="E3392" s="359">
        <v>567</v>
      </c>
      <c r="F3392" s="359">
        <v>1</v>
      </c>
      <c r="G3392" s="359">
        <v>0</v>
      </c>
      <c r="H3392" s="361">
        <v>37470.83</v>
      </c>
      <c r="I3392" s="361">
        <v>187354.15</v>
      </c>
    </row>
    <row r="3393" spans="1:9">
      <c r="A3393" s="359">
        <v>34021</v>
      </c>
      <c r="B3393" s="359" t="s">
        <v>553</v>
      </c>
      <c r="C3393" s="360">
        <v>340210026022</v>
      </c>
      <c r="D3393" s="359">
        <v>0</v>
      </c>
      <c r="E3393" s="359">
        <v>789</v>
      </c>
      <c r="F3393" s="359">
        <v>0</v>
      </c>
      <c r="G3393" s="359">
        <v>0</v>
      </c>
      <c r="H3393" s="361">
        <v>0</v>
      </c>
      <c r="I3393" s="361">
        <v>0</v>
      </c>
    </row>
    <row r="3394" spans="1:9">
      <c r="A3394" s="359">
        <v>34021</v>
      </c>
      <c r="B3394" s="359" t="s">
        <v>553</v>
      </c>
      <c r="C3394" s="360">
        <v>340210027011</v>
      </c>
      <c r="D3394" s="359">
        <v>0</v>
      </c>
      <c r="E3394" s="359">
        <v>279</v>
      </c>
      <c r="F3394" s="359">
        <v>0</v>
      </c>
      <c r="G3394" s="359">
        <v>0</v>
      </c>
      <c r="H3394" s="361">
        <v>0</v>
      </c>
      <c r="I3394" s="361">
        <v>0</v>
      </c>
    </row>
    <row r="3395" spans="1:9">
      <c r="A3395" s="359">
        <v>34021</v>
      </c>
      <c r="B3395" s="359" t="s">
        <v>553</v>
      </c>
      <c r="C3395" s="360">
        <v>340210027012</v>
      </c>
      <c r="D3395" s="359">
        <v>0</v>
      </c>
      <c r="E3395" s="359">
        <v>417</v>
      </c>
      <c r="F3395" s="359">
        <v>0</v>
      </c>
      <c r="G3395" s="359">
        <v>0</v>
      </c>
      <c r="H3395" s="361">
        <v>0</v>
      </c>
      <c r="I3395" s="361">
        <v>0</v>
      </c>
    </row>
    <row r="3396" spans="1:9">
      <c r="A3396" s="359">
        <v>34021</v>
      </c>
      <c r="B3396" s="359" t="s">
        <v>553</v>
      </c>
      <c r="C3396" s="360">
        <v>340210027013</v>
      </c>
      <c r="D3396" s="359">
        <v>6</v>
      </c>
      <c r="E3396" s="359">
        <v>596</v>
      </c>
      <c r="F3396" s="359">
        <v>1</v>
      </c>
      <c r="G3396" s="359">
        <v>0</v>
      </c>
      <c r="H3396" s="361">
        <v>1000</v>
      </c>
      <c r="I3396" s="361">
        <v>6000</v>
      </c>
    </row>
    <row r="3397" spans="1:9">
      <c r="A3397" s="359">
        <v>34021</v>
      </c>
      <c r="B3397" s="359" t="s">
        <v>553</v>
      </c>
      <c r="C3397" s="360">
        <v>340210027021</v>
      </c>
      <c r="D3397" s="359">
        <v>9</v>
      </c>
      <c r="E3397" s="359">
        <v>557</v>
      </c>
      <c r="F3397" s="359">
        <v>2</v>
      </c>
      <c r="G3397" s="359">
        <v>0</v>
      </c>
      <c r="H3397" s="361">
        <v>37450.43</v>
      </c>
      <c r="I3397" s="361">
        <v>337053.87</v>
      </c>
    </row>
    <row r="3398" spans="1:9">
      <c r="A3398" s="359">
        <v>34021</v>
      </c>
      <c r="B3398" s="359" t="s">
        <v>553</v>
      </c>
      <c r="C3398" s="360">
        <v>340210027022</v>
      </c>
      <c r="D3398" s="359">
        <v>5</v>
      </c>
      <c r="E3398" s="359">
        <v>72</v>
      </c>
      <c r="F3398" s="359">
        <v>7</v>
      </c>
      <c r="G3398" s="359">
        <v>0</v>
      </c>
      <c r="H3398" s="361">
        <v>23070.87</v>
      </c>
      <c r="I3398" s="361">
        <v>115354.35</v>
      </c>
    </row>
    <row r="3399" spans="1:9">
      <c r="A3399" s="359">
        <v>34021</v>
      </c>
      <c r="B3399" s="359" t="s">
        <v>553</v>
      </c>
      <c r="C3399" s="360">
        <v>340210027023</v>
      </c>
      <c r="D3399" s="359">
        <v>0</v>
      </c>
      <c r="E3399" s="359">
        <v>683</v>
      </c>
      <c r="F3399" s="359">
        <v>0</v>
      </c>
      <c r="G3399" s="359">
        <v>0</v>
      </c>
      <c r="H3399" s="361">
        <v>0</v>
      </c>
      <c r="I3399" s="361">
        <v>0</v>
      </c>
    </row>
    <row r="3400" spans="1:9">
      <c r="A3400" s="359">
        <v>34021</v>
      </c>
      <c r="B3400" s="359" t="s">
        <v>553</v>
      </c>
      <c r="C3400" s="360">
        <v>340210027024</v>
      </c>
      <c r="D3400" s="359">
        <v>10</v>
      </c>
      <c r="E3400" s="359">
        <v>324</v>
      </c>
      <c r="F3400" s="359">
        <v>3</v>
      </c>
      <c r="G3400" s="359">
        <v>0</v>
      </c>
      <c r="H3400" s="361">
        <v>57844.63</v>
      </c>
      <c r="I3400" s="361">
        <v>578446.30000000005</v>
      </c>
    </row>
    <row r="3401" spans="1:9">
      <c r="A3401" s="359">
        <v>34021</v>
      </c>
      <c r="B3401" s="359" t="s">
        <v>553</v>
      </c>
      <c r="C3401" s="360">
        <v>340210028001</v>
      </c>
      <c r="D3401" s="359">
        <v>2</v>
      </c>
      <c r="E3401" s="359">
        <v>623</v>
      </c>
      <c r="F3401" s="359">
        <v>0</v>
      </c>
      <c r="G3401" s="359">
        <v>0</v>
      </c>
      <c r="H3401" s="361">
        <v>744.2</v>
      </c>
      <c r="I3401" s="361">
        <v>1488.4</v>
      </c>
    </row>
    <row r="3402" spans="1:9">
      <c r="A3402" s="359">
        <v>34021</v>
      </c>
      <c r="B3402" s="359" t="s">
        <v>553</v>
      </c>
      <c r="C3402" s="360">
        <v>340210028002</v>
      </c>
      <c r="D3402" s="359">
        <v>0</v>
      </c>
      <c r="E3402" s="359">
        <v>830</v>
      </c>
      <c r="F3402" s="359">
        <v>0</v>
      </c>
      <c r="G3402" s="359">
        <v>0</v>
      </c>
      <c r="H3402" s="361">
        <v>0</v>
      </c>
      <c r="I3402" s="361">
        <v>0</v>
      </c>
    </row>
    <row r="3403" spans="1:9">
      <c r="A3403" s="359">
        <v>34021</v>
      </c>
      <c r="B3403" s="359" t="s">
        <v>553</v>
      </c>
      <c r="C3403" s="360">
        <v>340210028003</v>
      </c>
      <c r="D3403" s="359">
        <v>0</v>
      </c>
      <c r="E3403" s="359">
        <v>355</v>
      </c>
      <c r="F3403" s="359">
        <v>0</v>
      </c>
      <c r="G3403" s="359">
        <v>0</v>
      </c>
      <c r="H3403" s="361">
        <v>0</v>
      </c>
      <c r="I3403" s="361">
        <v>0</v>
      </c>
    </row>
    <row r="3404" spans="1:9">
      <c r="A3404" s="359">
        <v>34021</v>
      </c>
      <c r="B3404" s="359" t="s">
        <v>553</v>
      </c>
      <c r="C3404" s="360">
        <v>340210029021</v>
      </c>
      <c r="D3404" s="359">
        <v>3</v>
      </c>
      <c r="E3404" s="359">
        <v>761</v>
      </c>
      <c r="F3404" s="359">
        <v>0</v>
      </c>
      <c r="G3404" s="359">
        <v>0</v>
      </c>
      <c r="H3404" s="361">
        <v>5101.47</v>
      </c>
      <c r="I3404" s="361">
        <v>15304.41</v>
      </c>
    </row>
    <row r="3405" spans="1:9">
      <c r="A3405" s="359">
        <v>34021</v>
      </c>
      <c r="B3405" s="359" t="s">
        <v>553</v>
      </c>
      <c r="C3405" s="360">
        <v>340210029022</v>
      </c>
      <c r="D3405" s="359">
        <v>0</v>
      </c>
      <c r="E3405" s="359">
        <v>305</v>
      </c>
      <c r="F3405" s="359">
        <v>0</v>
      </c>
      <c r="G3405" s="359">
        <v>0</v>
      </c>
      <c r="H3405" s="361">
        <v>0</v>
      </c>
      <c r="I3405" s="361">
        <v>0</v>
      </c>
    </row>
    <row r="3406" spans="1:9">
      <c r="A3406" s="359">
        <v>34021</v>
      </c>
      <c r="B3406" s="359" t="s">
        <v>553</v>
      </c>
      <c r="C3406" s="360">
        <v>340210029023</v>
      </c>
      <c r="D3406" s="359">
        <v>1</v>
      </c>
      <c r="E3406" s="359">
        <v>112</v>
      </c>
      <c r="F3406" s="359">
        <v>1</v>
      </c>
      <c r="G3406" s="359">
        <v>0</v>
      </c>
      <c r="H3406" s="361">
        <v>1000</v>
      </c>
      <c r="I3406" s="361">
        <v>1000</v>
      </c>
    </row>
    <row r="3407" spans="1:9">
      <c r="A3407" s="359">
        <v>34021</v>
      </c>
      <c r="B3407" s="359" t="s">
        <v>553</v>
      </c>
      <c r="C3407" s="360">
        <v>340210029024</v>
      </c>
      <c r="D3407" s="359">
        <v>5</v>
      </c>
      <c r="E3407" s="359">
        <v>288</v>
      </c>
      <c r="F3407" s="359">
        <v>2</v>
      </c>
      <c r="G3407" s="359">
        <v>0</v>
      </c>
      <c r="H3407" s="361">
        <v>936.46</v>
      </c>
      <c r="I3407" s="361">
        <v>4682.3</v>
      </c>
    </row>
    <row r="3408" spans="1:9">
      <c r="A3408" s="359">
        <v>34021</v>
      </c>
      <c r="B3408" s="359" t="s">
        <v>553</v>
      </c>
      <c r="C3408" s="360">
        <v>340210029031</v>
      </c>
      <c r="D3408" s="359">
        <v>0</v>
      </c>
      <c r="E3408" s="359">
        <v>656</v>
      </c>
      <c r="F3408" s="359">
        <v>0</v>
      </c>
      <c r="G3408" s="359">
        <v>0</v>
      </c>
      <c r="H3408" s="361">
        <v>0</v>
      </c>
      <c r="I3408" s="361">
        <v>0</v>
      </c>
    </row>
    <row r="3409" spans="1:9">
      <c r="A3409" s="359">
        <v>34021</v>
      </c>
      <c r="B3409" s="359" t="s">
        <v>553</v>
      </c>
      <c r="C3409" s="360">
        <v>340210029032</v>
      </c>
      <c r="D3409" s="359">
        <v>6</v>
      </c>
      <c r="E3409" s="359">
        <v>449</v>
      </c>
      <c r="F3409" s="359">
        <v>1</v>
      </c>
      <c r="G3409" s="359">
        <v>0</v>
      </c>
      <c r="H3409" s="361">
        <v>39959.19</v>
      </c>
      <c r="I3409" s="361">
        <v>239755.14</v>
      </c>
    </row>
    <row r="3410" spans="1:9">
      <c r="A3410" s="359">
        <v>34021</v>
      </c>
      <c r="B3410" s="359" t="s">
        <v>553</v>
      </c>
      <c r="C3410" s="360">
        <v>340210029041</v>
      </c>
      <c r="D3410" s="359">
        <v>7</v>
      </c>
      <c r="E3410" s="359">
        <v>804</v>
      </c>
      <c r="F3410" s="359">
        <v>1</v>
      </c>
      <c r="G3410" s="359">
        <v>0</v>
      </c>
      <c r="H3410" s="361">
        <v>4679.03</v>
      </c>
      <c r="I3410" s="361">
        <v>32753.21</v>
      </c>
    </row>
    <row r="3411" spans="1:9">
      <c r="A3411" s="359">
        <v>34021</v>
      </c>
      <c r="B3411" s="359" t="s">
        <v>553</v>
      </c>
      <c r="C3411" s="360">
        <v>340210029042</v>
      </c>
      <c r="D3411" s="359">
        <v>3</v>
      </c>
      <c r="E3411" s="359">
        <v>542</v>
      </c>
      <c r="F3411" s="359">
        <v>1</v>
      </c>
      <c r="G3411" s="359">
        <v>0</v>
      </c>
      <c r="H3411" s="361">
        <v>4544.1499999999996</v>
      </c>
      <c r="I3411" s="361">
        <v>13632.45</v>
      </c>
    </row>
    <row r="3412" spans="1:9">
      <c r="A3412" s="359">
        <v>34021</v>
      </c>
      <c r="B3412" s="359" t="s">
        <v>553</v>
      </c>
      <c r="C3412" s="360">
        <v>340210029043</v>
      </c>
      <c r="D3412" s="359">
        <v>0</v>
      </c>
      <c r="E3412" s="359">
        <v>589</v>
      </c>
      <c r="F3412" s="359">
        <v>0</v>
      </c>
      <c r="G3412" s="359">
        <v>0</v>
      </c>
      <c r="H3412" s="361">
        <v>0</v>
      </c>
      <c r="I3412" s="361">
        <v>0</v>
      </c>
    </row>
    <row r="3413" spans="1:9">
      <c r="A3413" s="359">
        <v>34021</v>
      </c>
      <c r="B3413" s="359" t="s">
        <v>553</v>
      </c>
      <c r="C3413" s="360">
        <v>340210030011</v>
      </c>
      <c r="D3413" s="359">
        <v>2</v>
      </c>
      <c r="E3413" s="359">
        <v>821</v>
      </c>
      <c r="F3413" s="359">
        <v>0</v>
      </c>
      <c r="G3413" s="359">
        <v>0</v>
      </c>
      <c r="H3413" s="361">
        <v>6725.99</v>
      </c>
      <c r="I3413" s="361">
        <v>13451.98</v>
      </c>
    </row>
    <row r="3414" spans="1:9">
      <c r="A3414" s="359">
        <v>34021</v>
      </c>
      <c r="B3414" s="359" t="s">
        <v>553</v>
      </c>
      <c r="C3414" s="360">
        <v>340210030012</v>
      </c>
      <c r="D3414" s="359">
        <v>16</v>
      </c>
      <c r="E3414" s="359">
        <v>370</v>
      </c>
      <c r="F3414" s="359">
        <v>4</v>
      </c>
      <c r="G3414" s="359">
        <v>0</v>
      </c>
      <c r="H3414" s="361">
        <v>4559.05</v>
      </c>
      <c r="I3414" s="361">
        <v>72944.800000000003</v>
      </c>
    </row>
    <row r="3415" spans="1:9">
      <c r="A3415" s="359">
        <v>34021</v>
      </c>
      <c r="B3415" s="359" t="s">
        <v>553</v>
      </c>
      <c r="C3415" s="360">
        <v>340210030013</v>
      </c>
      <c r="D3415" s="359">
        <v>3</v>
      </c>
      <c r="E3415" s="359">
        <v>494</v>
      </c>
      <c r="F3415" s="359">
        <v>1</v>
      </c>
      <c r="G3415" s="359">
        <v>0</v>
      </c>
      <c r="H3415" s="361">
        <v>3529.32</v>
      </c>
      <c r="I3415" s="361">
        <v>10587.96</v>
      </c>
    </row>
    <row r="3416" spans="1:9">
      <c r="A3416" s="359">
        <v>34021</v>
      </c>
      <c r="B3416" s="359" t="s">
        <v>553</v>
      </c>
      <c r="C3416" s="360">
        <v>340210030014</v>
      </c>
      <c r="D3416" s="359">
        <v>11</v>
      </c>
      <c r="E3416" s="359">
        <v>542</v>
      </c>
      <c r="F3416" s="359">
        <v>2</v>
      </c>
      <c r="G3416" s="359">
        <v>0</v>
      </c>
      <c r="H3416" s="361">
        <v>2763.32</v>
      </c>
      <c r="I3416" s="361">
        <v>30396.52</v>
      </c>
    </row>
    <row r="3417" spans="1:9">
      <c r="A3417" s="359">
        <v>34021</v>
      </c>
      <c r="B3417" s="359" t="s">
        <v>553</v>
      </c>
      <c r="C3417" s="360">
        <v>340210030021</v>
      </c>
      <c r="D3417" s="359">
        <v>3</v>
      </c>
      <c r="E3417" s="359">
        <v>572</v>
      </c>
      <c r="F3417" s="359">
        <v>1</v>
      </c>
      <c r="G3417" s="359">
        <v>0</v>
      </c>
      <c r="H3417" s="361">
        <v>2181.0300000000002</v>
      </c>
      <c r="I3417" s="361">
        <v>6543.09</v>
      </c>
    </row>
    <row r="3418" spans="1:9">
      <c r="A3418" s="359">
        <v>34021</v>
      </c>
      <c r="B3418" s="359" t="s">
        <v>553</v>
      </c>
      <c r="C3418" s="360">
        <v>340210030022</v>
      </c>
      <c r="D3418" s="359">
        <v>0</v>
      </c>
      <c r="E3418" s="359">
        <v>260</v>
      </c>
      <c r="F3418" s="359">
        <v>0</v>
      </c>
      <c r="G3418" s="359">
        <v>0</v>
      </c>
      <c r="H3418" s="361">
        <v>0</v>
      </c>
      <c r="I3418" s="361">
        <v>0</v>
      </c>
    </row>
    <row r="3419" spans="1:9">
      <c r="A3419" s="359">
        <v>34021</v>
      </c>
      <c r="B3419" s="359" t="s">
        <v>553</v>
      </c>
      <c r="C3419" s="360">
        <v>340210030023</v>
      </c>
      <c r="D3419" s="359">
        <v>1</v>
      </c>
      <c r="E3419" s="359">
        <v>386</v>
      </c>
      <c r="F3419" s="359">
        <v>0</v>
      </c>
      <c r="G3419" s="359">
        <v>0</v>
      </c>
      <c r="H3419" s="361">
        <v>2492.04</v>
      </c>
      <c r="I3419" s="361">
        <v>2492.04</v>
      </c>
    </row>
    <row r="3420" spans="1:9">
      <c r="A3420" s="359">
        <v>34021</v>
      </c>
      <c r="B3420" s="359" t="s">
        <v>553</v>
      </c>
      <c r="C3420" s="360">
        <v>340210030024</v>
      </c>
      <c r="D3420" s="359">
        <v>0</v>
      </c>
      <c r="E3420" s="359">
        <v>312</v>
      </c>
      <c r="F3420" s="359">
        <v>0</v>
      </c>
      <c r="G3420" s="359">
        <v>0</v>
      </c>
      <c r="H3420" s="361">
        <v>0</v>
      </c>
      <c r="I3420" s="361">
        <v>0</v>
      </c>
    </row>
    <row r="3421" spans="1:9">
      <c r="A3421" s="359">
        <v>34021</v>
      </c>
      <c r="B3421" s="359" t="s">
        <v>553</v>
      </c>
      <c r="C3421" s="360">
        <v>340210030025</v>
      </c>
      <c r="D3421" s="359">
        <v>0</v>
      </c>
      <c r="E3421" s="359">
        <v>437</v>
      </c>
      <c r="F3421" s="359">
        <v>0</v>
      </c>
      <c r="G3421" s="359">
        <v>0</v>
      </c>
      <c r="H3421" s="361">
        <v>0</v>
      </c>
      <c r="I3421" s="361">
        <v>0</v>
      </c>
    </row>
    <row r="3422" spans="1:9">
      <c r="A3422" s="359">
        <v>34021</v>
      </c>
      <c r="B3422" s="359" t="s">
        <v>553</v>
      </c>
      <c r="C3422" s="360">
        <v>340210030031</v>
      </c>
      <c r="D3422" s="359">
        <v>6</v>
      </c>
      <c r="E3422" s="359">
        <v>415</v>
      </c>
      <c r="F3422" s="359">
        <v>1</v>
      </c>
      <c r="G3422" s="359">
        <v>0</v>
      </c>
      <c r="H3422" s="361">
        <v>5064.75</v>
      </c>
      <c r="I3422" s="361">
        <v>30388.5</v>
      </c>
    </row>
    <row r="3423" spans="1:9">
      <c r="A3423" s="359">
        <v>34021</v>
      </c>
      <c r="B3423" s="359" t="s">
        <v>553</v>
      </c>
      <c r="C3423" s="360">
        <v>340210030032</v>
      </c>
      <c r="D3423" s="359">
        <v>0</v>
      </c>
      <c r="E3423" s="359">
        <v>377</v>
      </c>
      <c r="F3423" s="359">
        <v>0</v>
      </c>
      <c r="G3423" s="359">
        <v>0</v>
      </c>
      <c r="H3423" s="361">
        <v>0</v>
      </c>
      <c r="I3423" s="361">
        <v>0</v>
      </c>
    </row>
    <row r="3424" spans="1:9">
      <c r="A3424" s="359">
        <v>34021</v>
      </c>
      <c r="B3424" s="359" t="s">
        <v>553</v>
      </c>
      <c r="C3424" s="360">
        <v>340210030033</v>
      </c>
      <c r="D3424" s="359">
        <v>8</v>
      </c>
      <c r="E3424" s="359">
        <v>673</v>
      </c>
      <c r="F3424" s="359">
        <v>1</v>
      </c>
      <c r="G3424" s="359">
        <v>0</v>
      </c>
      <c r="H3424" s="361">
        <v>3612.19</v>
      </c>
      <c r="I3424" s="361">
        <v>28897.52</v>
      </c>
    </row>
    <row r="3425" spans="1:9">
      <c r="A3425" s="359">
        <v>34021</v>
      </c>
      <c r="B3425" s="359" t="s">
        <v>553</v>
      </c>
      <c r="C3425" s="360">
        <v>340210030034</v>
      </c>
      <c r="D3425" s="359">
        <v>2</v>
      </c>
      <c r="E3425" s="359">
        <v>923</v>
      </c>
      <c r="F3425" s="359">
        <v>0</v>
      </c>
      <c r="G3425" s="359">
        <v>0</v>
      </c>
      <c r="H3425" s="361">
        <v>73870.350000000006</v>
      </c>
      <c r="I3425" s="361">
        <v>147740.70000000001</v>
      </c>
    </row>
    <row r="3426" spans="1:9">
      <c r="A3426" s="359">
        <v>34021</v>
      </c>
      <c r="B3426" s="359" t="s">
        <v>553</v>
      </c>
      <c r="C3426" s="360">
        <v>340210030041</v>
      </c>
      <c r="D3426" s="359">
        <v>0</v>
      </c>
      <c r="E3426" s="359">
        <v>826</v>
      </c>
      <c r="F3426" s="359">
        <v>0</v>
      </c>
      <c r="G3426" s="359">
        <v>0</v>
      </c>
      <c r="H3426" s="361">
        <v>0</v>
      </c>
      <c r="I3426" s="361">
        <v>0</v>
      </c>
    </row>
    <row r="3427" spans="1:9">
      <c r="A3427" s="359">
        <v>34021</v>
      </c>
      <c r="B3427" s="359" t="s">
        <v>553</v>
      </c>
      <c r="C3427" s="360">
        <v>340210030042</v>
      </c>
      <c r="D3427" s="359">
        <v>4</v>
      </c>
      <c r="E3427" s="359">
        <v>811</v>
      </c>
      <c r="F3427" s="359">
        <v>0</v>
      </c>
      <c r="G3427" s="359">
        <v>0</v>
      </c>
      <c r="H3427" s="361">
        <v>2057.48</v>
      </c>
      <c r="I3427" s="361">
        <v>8229.92</v>
      </c>
    </row>
    <row r="3428" spans="1:9">
      <c r="A3428" s="359">
        <v>34021</v>
      </c>
      <c r="B3428" s="359" t="s">
        <v>553</v>
      </c>
      <c r="C3428" s="360">
        <v>340210030043</v>
      </c>
      <c r="D3428" s="359">
        <v>5</v>
      </c>
      <c r="E3428" s="359">
        <v>465</v>
      </c>
      <c r="F3428" s="359">
        <v>1</v>
      </c>
      <c r="G3428" s="359">
        <v>0</v>
      </c>
      <c r="H3428" s="361">
        <v>24515.88</v>
      </c>
      <c r="I3428" s="361">
        <v>122579.4</v>
      </c>
    </row>
    <row r="3429" spans="1:9">
      <c r="A3429" s="359">
        <v>34021</v>
      </c>
      <c r="B3429" s="359" t="s">
        <v>553</v>
      </c>
      <c r="C3429" s="360">
        <v>340210030061</v>
      </c>
      <c r="D3429" s="359">
        <v>3</v>
      </c>
      <c r="E3429" s="359">
        <v>1081</v>
      </c>
      <c r="F3429" s="359">
        <v>0</v>
      </c>
      <c r="G3429" s="359">
        <v>0</v>
      </c>
      <c r="H3429" s="361">
        <v>5410.96</v>
      </c>
      <c r="I3429" s="361">
        <v>16232.88</v>
      </c>
    </row>
    <row r="3430" spans="1:9">
      <c r="A3430" s="359">
        <v>34021</v>
      </c>
      <c r="B3430" s="359" t="s">
        <v>553</v>
      </c>
      <c r="C3430" s="360">
        <v>340210030062</v>
      </c>
      <c r="D3430" s="359">
        <v>0</v>
      </c>
      <c r="E3430" s="359">
        <v>623</v>
      </c>
      <c r="F3430" s="359">
        <v>0</v>
      </c>
      <c r="G3430" s="359">
        <v>0</v>
      </c>
      <c r="H3430" s="361">
        <v>0</v>
      </c>
      <c r="I3430" s="361">
        <v>0</v>
      </c>
    </row>
    <row r="3431" spans="1:9">
      <c r="A3431" s="359">
        <v>34021</v>
      </c>
      <c r="B3431" s="359" t="s">
        <v>553</v>
      </c>
      <c r="C3431" s="360">
        <v>340210030063</v>
      </c>
      <c r="D3431" s="359">
        <v>2</v>
      </c>
      <c r="E3431" s="359">
        <v>580</v>
      </c>
      <c r="F3431" s="359">
        <v>0</v>
      </c>
      <c r="G3431" s="359">
        <v>0</v>
      </c>
      <c r="H3431" s="361">
        <v>443.3</v>
      </c>
      <c r="I3431" s="361">
        <v>886.6</v>
      </c>
    </row>
    <row r="3432" spans="1:9">
      <c r="A3432" s="359">
        <v>34021</v>
      </c>
      <c r="B3432" s="359" t="s">
        <v>553</v>
      </c>
      <c r="C3432" s="360">
        <v>340210030071</v>
      </c>
      <c r="D3432" s="359">
        <v>0</v>
      </c>
      <c r="E3432" s="359">
        <v>556</v>
      </c>
      <c r="F3432" s="359">
        <v>0</v>
      </c>
      <c r="G3432" s="359">
        <v>0</v>
      </c>
      <c r="H3432" s="361">
        <v>0</v>
      </c>
      <c r="I3432" s="361">
        <v>0</v>
      </c>
    </row>
    <row r="3433" spans="1:9">
      <c r="A3433" s="359">
        <v>34021</v>
      </c>
      <c r="B3433" s="359" t="s">
        <v>553</v>
      </c>
      <c r="C3433" s="360">
        <v>340210030072</v>
      </c>
      <c r="D3433" s="359">
        <v>1</v>
      </c>
      <c r="E3433" s="359">
        <v>264</v>
      </c>
      <c r="F3433" s="359">
        <v>0</v>
      </c>
      <c r="G3433" s="359">
        <v>0</v>
      </c>
      <c r="H3433" s="361">
        <v>1176.8599999999999</v>
      </c>
      <c r="I3433" s="361">
        <v>1176.8599999999999</v>
      </c>
    </row>
    <row r="3434" spans="1:9">
      <c r="A3434" s="359">
        <v>34021</v>
      </c>
      <c r="B3434" s="359" t="s">
        <v>553</v>
      </c>
      <c r="C3434" s="360">
        <v>340210030073</v>
      </c>
      <c r="D3434" s="359">
        <v>0</v>
      </c>
      <c r="E3434" s="359">
        <v>494</v>
      </c>
      <c r="F3434" s="359">
        <v>0</v>
      </c>
      <c r="G3434" s="359">
        <v>0</v>
      </c>
      <c r="H3434" s="361">
        <v>0</v>
      </c>
      <c r="I3434" s="361">
        <v>0</v>
      </c>
    </row>
    <row r="3435" spans="1:9">
      <c r="A3435" s="359">
        <v>34021</v>
      </c>
      <c r="B3435" s="359" t="s">
        <v>553</v>
      </c>
      <c r="C3435" s="360">
        <v>340210030081</v>
      </c>
      <c r="D3435" s="359">
        <v>2</v>
      </c>
      <c r="E3435" s="359">
        <v>1128</v>
      </c>
      <c r="F3435" s="359">
        <v>0</v>
      </c>
      <c r="G3435" s="359">
        <v>0</v>
      </c>
      <c r="H3435" s="361">
        <v>8263.2099999999991</v>
      </c>
      <c r="I3435" s="361">
        <v>16526.419999999998</v>
      </c>
    </row>
    <row r="3436" spans="1:9">
      <c r="A3436" s="359">
        <v>34021</v>
      </c>
      <c r="B3436" s="359" t="s">
        <v>553</v>
      </c>
      <c r="C3436" s="360">
        <v>340210030082</v>
      </c>
      <c r="D3436" s="359">
        <v>2</v>
      </c>
      <c r="E3436" s="359">
        <v>670</v>
      </c>
      <c r="F3436" s="359">
        <v>0</v>
      </c>
      <c r="G3436" s="359">
        <v>0</v>
      </c>
      <c r="H3436" s="361">
        <v>1815.13</v>
      </c>
      <c r="I3436" s="361">
        <v>3630.26</v>
      </c>
    </row>
    <row r="3437" spans="1:9">
      <c r="A3437" s="359">
        <v>34021</v>
      </c>
      <c r="B3437" s="359" t="s">
        <v>553</v>
      </c>
      <c r="C3437" s="360">
        <v>340210030091</v>
      </c>
      <c r="D3437" s="359">
        <v>7</v>
      </c>
      <c r="E3437" s="359">
        <v>568</v>
      </c>
      <c r="F3437" s="359">
        <v>1</v>
      </c>
      <c r="G3437" s="359">
        <v>0</v>
      </c>
      <c r="H3437" s="361">
        <v>1000</v>
      </c>
      <c r="I3437" s="361">
        <v>7000</v>
      </c>
    </row>
    <row r="3438" spans="1:9">
      <c r="A3438" s="359">
        <v>34021</v>
      </c>
      <c r="B3438" s="359" t="s">
        <v>553</v>
      </c>
      <c r="C3438" s="360">
        <v>340210030092</v>
      </c>
      <c r="D3438" s="359">
        <v>2</v>
      </c>
      <c r="E3438" s="359">
        <v>210</v>
      </c>
      <c r="F3438" s="359">
        <v>1</v>
      </c>
      <c r="G3438" s="359">
        <v>0</v>
      </c>
      <c r="H3438" s="361">
        <v>1000</v>
      </c>
      <c r="I3438" s="361">
        <v>2000</v>
      </c>
    </row>
    <row r="3439" spans="1:9">
      <c r="A3439" s="359">
        <v>34021</v>
      </c>
      <c r="B3439" s="359" t="s">
        <v>553</v>
      </c>
      <c r="C3439" s="360">
        <v>340210030093</v>
      </c>
      <c r="D3439" s="359">
        <v>1</v>
      </c>
      <c r="E3439" s="359">
        <v>333</v>
      </c>
      <c r="F3439" s="359">
        <v>0</v>
      </c>
      <c r="G3439" s="359">
        <v>0</v>
      </c>
      <c r="H3439" s="361">
        <v>683.54</v>
      </c>
      <c r="I3439" s="361">
        <v>683.54</v>
      </c>
    </row>
    <row r="3440" spans="1:9">
      <c r="A3440" s="359">
        <v>34021</v>
      </c>
      <c r="B3440" s="359" t="s">
        <v>553</v>
      </c>
      <c r="C3440" s="360">
        <v>340210031001</v>
      </c>
      <c r="D3440" s="359">
        <v>0</v>
      </c>
      <c r="E3440" s="359">
        <v>780</v>
      </c>
      <c r="F3440" s="359">
        <v>0</v>
      </c>
      <c r="G3440" s="359">
        <v>0</v>
      </c>
      <c r="H3440" s="361">
        <v>0</v>
      </c>
      <c r="I3440" s="361">
        <v>0</v>
      </c>
    </row>
    <row r="3441" spans="1:9">
      <c r="A3441" s="359">
        <v>34021</v>
      </c>
      <c r="B3441" s="359" t="s">
        <v>553</v>
      </c>
      <c r="C3441" s="360">
        <v>340210031002</v>
      </c>
      <c r="D3441" s="359">
        <v>0</v>
      </c>
      <c r="E3441" s="359">
        <v>423</v>
      </c>
      <c r="F3441" s="359">
        <v>0</v>
      </c>
      <c r="G3441" s="359">
        <v>0</v>
      </c>
      <c r="H3441" s="361">
        <v>0</v>
      </c>
      <c r="I3441" s="361">
        <v>0</v>
      </c>
    </row>
    <row r="3442" spans="1:9">
      <c r="A3442" s="359">
        <v>34021</v>
      </c>
      <c r="B3442" s="359" t="s">
        <v>553</v>
      </c>
      <c r="C3442" s="360">
        <v>340210031003</v>
      </c>
      <c r="D3442" s="359">
        <v>2</v>
      </c>
      <c r="E3442" s="359">
        <v>358</v>
      </c>
      <c r="F3442" s="359">
        <v>1</v>
      </c>
      <c r="G3442" s="359">
        <v>0</v>
      </c>
      <c r="H3442" s="361">
        <v>1000</v>
      </c>
      <c r="I3442" s="361">
        <v>2000</v>
      </c>
    </row>
    <row r="3443" spans="1:9">
      <c r="A3443" s="359">
        <v>34021</v>
      </c>
      <c r="B3443" s="359" t="s">
        <v>553</v>
      </c>
      <c r="C3443" s="360">
        <v>340210032011</v>
      </c>
      <c r="D3443" s="359">
        <v>0</v>
      </c>
      <c r="E3443" s="359">
        <v>531</v>
      </c>
      <c r="F3443" s="359">
        <v>0</v>
      </c>
      <c r="G3443" s="359">
        <v>0</v>
      </c>
      <c r="H3443" s="361">
        <v>0</v>
      </c>
      <c r="I3443" s="361">
        <v>0</v>
      </c>
    </row>
    <row r="3444" spans="1:9">
      <c r="A3444" s="359">
        <v>34021</v>
      </c>
      <c r="B3444" s="359" t="s">
        <v>553</v>
      </c>
      <c r="C3444" s="360">
        <v>340210032012</v>
      </c>
      <c r="D3444" s="359">
        <v>0</v>
      </c>
      <c r="E3444" s="359">
        <v>527</v>
      </c>
      <c r="F3444" s="359">
        <v>0</v>
      </c>
      <c r="G3444" s="359">
        <v>0</v>
      </c>
      <c r="H3444" s="361">
        <v>0</v>
      </c>
      <c r="I3444" s="361">
        <v>0</v>
      </c>
    </row>
    <row r="3445" spans="1:9">
      <c r="A3445" s="359">
        <v>34021</v>
      </c>
      <c r="B3445" s="359" t="s">
        <v>553</v>
      </c>
      <c r="C3445" s="360">
        <v>340210032013</v>
      </c>
      <c r="D3445" s="359">
        <v>0</v>
      </c>
      <c r="E3445" s="359">
        <v>364</v>
      </c>
      <c r="F3445" s="359">
        <v>0</v>
      </c>
      <c r="G3445" s="359">
        <v>0</v>
      </c>
      <c r="H3445" s="361">
        <v>0</v>
      </c>
      <c r="I3445" s="361">
        <v>0</v>
      </c>
    </row>
    <row r="3446" spans="1:9">
      <c r="A3446" s="359">
        <v>34021</v>
      </c>
      <c r="B3446" s="359" t="s">
        <v>553</v>
      </c>
      <c r="C3446" s="360">
        <v>340210032014</v>
      </c>
      <c r="D3446" s="359">
        <v>1</v>
      </c>
      <c r="E3446" s="359">
        <v>2</v>
      </c>
      <c r="F3446" s="359">
        <v>50</v>
      </c>
      <c r="G3446" s="359">
        <v>0</v>
      </c>
      <c r="H3446" s="361">
        <v>109353.52</v>
      </c>
      <c r="I3446" s="361">
        <v>109353.52</v>
      </c>
    </row>
    <row r="3447" spans="1:9">
      <c r="A3447" s="359">
        <v>34021</v>
      </c>
      <c r="B3447" s="359" t="s">
        <v>553</v>
      </c>
      <c r="C3447" s="360">
        <v>340210032015</v>
      </c>
      <c r="D3447" s="359">
        <v>1</v>
      </c>
      <c r="E3447" s="359">
        <v>237</v>
      </c>
      <c r="F3447" s="359">
        <v>0</v>
      </c>
      <c r="G3447" s="359">
        <v>0</v>
      </c>
      <c r="H3447" s="361">
        <v>1000</v>
      </c>
      <c r="I3447" s="361">
        <v>1000</v>
      </c>
    </row>
    <row r="3448" spans="1:9">
      <c r="A3448" s="359">
        <v>34021</v>
      </c>
      <c r="B3448" s="359" t="s">
        <v>553</v>
      </c>
      <c r="C3448" s="360">
        <v>340210032016</v>
      </c>
      <c r="D3448" s="359">
        <v>1</v>
      </c>
      <c r="E3448" s="359">
        <v>136</v>
      </c>
      <c r="F3448" s="359">
        <v>1</v>
      </c>
      <c r="G3448" s="359">
        <v>0</v>
      </c>
      <c r="H3448" s="361">
        <v>763.2</v>
      </c>
      <c r="I3448" s="361">
        <v>763.2</v>
      </c>
    </row>
    <row r="3449" spans="1:9">
      <c r="A3449" s="359">
        <v>34021</v>
      </c>
      <c r="B3449" s="359" t="s">
        <v>553</v>
      </c>
      <c r="C3449" s="360">
        <v>340210032021</v>
      </c>
      <c r="D3449" s="359">
        <v>1</v>
      </c>
      <c r="E3449" s="359">
        <v>659</v>
      </c>
      <c r="F3449" s="359">
        <v>0</v>
      </c>
      <c r="G3449" s="359">
        <v>0</v>
      </c>
      <c r="H3449" s="361">
        <v>1000</v>
      </c>
      <c r="I3449" s="361">
        <v>1000</v>
      </c>
    </row>
    <row r="3450" spans="1:9">
      <c r="A3450" s="359">
        <v>34021</v>
      </c>
      <c r="B3450" s="359" t="s">
        <v>553</v>
      </c>
      <c r="C3450" s="360">
        <v>340210032022</v>
      </c>
      <c r="D3450" s="359">
        <v>0</v>
      </c>
      <c r="E3450" s="359">
        <v>619</v>
      </c>
      <c r="F3450" s="359">
        <v>0</v>
      </c>
      <c r="G3450" s="359">
        <v>0</v>
      </c>
      <c r="H3450" s="361">
        <v>0</v>
      </c>
      <c r="I3450" s="361">
        <v>0</v>
      </c>
    </row>
    <row r="3451" spans="1:9">
      <c r="A3451" s="359">
        <v>34021</v>
      </c>
      <c r="B3451" s="359" t="s">
        <v>553</v>
      </c>
      <c r="C3451" s="360">
        <v>340210032023</v>
      </c>
      <c r="D3451" s="359">
        <v>8</v>
      </c>
      <c r="E3451" s="359">
        <v>541</v>
      </c>
      <c r="F3451" s="359">
        <v>1</v>
      </c>
      <c r="G3451" s="359">
        <v>0</v>
      </c>
      <c r="H3451" s="361">
        <v>5274.41</v>
      </c>
      <c r="I3451" s="361">
        <v>42195.28</v>
      </c>
    </row>
    <row r="3452" spans="1:9">
      <c r="A3452" s="359">
        <v>34021</v>
      </c>
      <c r="B3452" s="359" t="s">
        <v>553</v>
      </c>
      <c r="C3452" s="360">
        <v>340210033011</v>
      </c>
      <c r="D3452" s="359">
        <v>1</v>
      </c>
      <c r="E3452" s="359">
        <v>552</v>
      </c>
      <c r="F3452" s="359">
        <v>0</v>
      </c>
      <c r="G3452" s="359">
        <v>0</v>
      </c>
      <c r="H3452" s="361">
        <v>918.32</v>
      </c>
      <c r="I3452" s="361">
        <v>918.32</v>
      </c>
    </row>
    <row r="3453" spans="1:9">
      <c r="A3453" s="359">
        <v>34021</v>
      </c>
      <c r="B3453" s="359" t="s">
        <v>553</v>
      </c>
      <c r="C3453" s="360">
        <v>340210033012</v>
      </c>
      <c r="D3453" s="359">
        <v>1</v>
      </c>
      <c r="E3453" s="359">
        <v>355</v>
      </c>
      <c r="F3453" s="359">
        <v>0</v>
      </c>
      <c r="G3453" s="359">
        <v>0</v>
      </c>
      <c r="H3453" s="361">
        <v>966.14</v>
      </c>
      <c r="I3453" s="361">
        <v>966.14</v>
      </c>
    </row>
    <row r="3454" spans="1:9">
      <c r="A3454" s="359">
        <v>34021</v>
      </c>
      <c r="B3454" s="359" t="s">
        <v>553</v>
      </c>
      <c r="C3454" s="360">
        <v>340210033013</v>
      </c>
      <c r="D3454" s="359">
        <v>1</v>
      </c>
      <c r="E3454" s="359">
        <v>645</v>
      </c>
      <c r="F3454" s="359">
        <v>0</v>
      </c>
      <c r="G3454" s="359">
        <v>2</v>
      </c>
      <c r="H3454" s="361">
        <v>3480.12</v>
      </c>
      <c r="I3454" s="361">
        <v>3480.12</v>
      </c>
    </row>
    <row r="3455" spans="1:9">
      <c r="A3455" s="359">
        <v>34021</v>
      </c>
      <c r="B3455" s="359" t="s">
        <v>553</v>
      </c>
      <c r="C3455" s="360">
        <v>340210033014</v>
      </c>
      <c r="D3455" s="359">
        <v>2</v>
      </c>
      <c r="E3455" s="359">
        <v>374</v>
      </c>
      <c r="F3455" s="359">
        <v>1</v>
      </c>
      <c r="G3455" s="359">
        <v>0</v>
      </c>
      <c r="H3455" s="361">
        <v>1725.15</v>
      </c>
      <c r="I3455" s="361">
        <v>3450.3</v>
      </c>
    </row>
    <row r="3456" spans="1:9">
      <c r="A3456" s="359">
        <v>34021</v>
      </c>
      <c r="B3456" s="359" t="s">
        <v>553</v>
      </c>
      <c r="C3456" s="360">
        <v>340210033031</v>
      </c>
      <c r="D3456" s="359">
        <v>0</v>
      </c>
      <c r="E3456" s="359">
        <v>87</v>
      </c>
      <c r="F3456" s="359">
        <v>0</v>
      </c>
      <c r="G3456" s="359">
        <v>0</v>
      </c>
      <c r="H3456" s="361">
        <v>0</v>
      </c>
      <c r="I3456" s="361">
        <v>0</v>
      </c>
    </row>
    <row r="3457" spans="1:9">
      <c r="A3457" s="359">
        <v>34021</v>
      </c>
      <c r="B3457" s="359" t="s">
        <v>553</v>
      </c>
      <c r="C3457" s="360">
        <v>340210033032</v>
      </c>
      <c r="D3457" s="359">
        <v>0</v>
      </c>
      <c r="E3457" s="359">
        <v>61</v>
      </c>
      <c r="F3457" s="359">
        <v>0</v>
      </c>
      <c r="G3457" s="359">
        <v>0</v>
      </c>
      <c r="H3457" s="361">
        <v>0</v>
      </c>
      <c r="I3457" s="361">
        <v>0</v>
      </c>
    </row>
    <row r="3458" spans="1:9">
      <c r="A3458" s="359">
        <v>34021</v>
      </c>
      <c r="B3458" s="359" t="s">
        <v>553</v>
      </c>
      <c r="C3458" s="360">
        <v>340210033033</v>
      </c>
      <c r="D3458" s="359">
        <v>4</v>
      </c>
      <c r="E3458" s="359">
        <v>347</v>
      </c>
      <c r="F3458" s="359">
        <v>1</v>
      </c>
      <c r="G3458" s="359">
        <v>0</v>
      </c>
      <c r="H3458" s="361">
        <v>5202.17</v>
      </c>
      <c r="I3458" s="361">
        <v>20808.68</v>
      </c>
    </row>
    <row r="3459" spans="1:9">
      <c r="A3459" s="359">
        <v>34021</v>
      </c>
      <c r="B3459" s="359" t="s">
        <v>553</v>
      </c>
      <c r="C3459" s="360">
        <v>340210033034</v>
      </c>
      <c r="D3459" s="359">
        <v>2</v>
      </c>
      <c r="E3459" s="359">
        <v>312</v>
      </c>
      <c r="F3459" s="359">
        <v>1</v>
      </c>
      <c r="G3459" s="359">
        <v>0</v>
      </c>
      <c r="H3459" s="361">
        <v>1000</v>
      </c>
      <c r="I3459" s="361">
        <v>2000</v>
      </c>
    </row>
    <row r="3460" spans="1:9">
      <c r="A3460" s="359">
        <v>34021</v>
      </c>
      <c r="B3460" s="359" t="s">
        <v>553</v>
      </c>
      <c r="C3460" s="360">
        <v>340210033041</v>
      </c>
      <c r="D3460" s="359">
        <v>3</v>
      </c>
      <c r="E3460" s="359">
        <v>283</v>
      </c>
      <c r="F3460" s="359">
        <v>1</v>
      </c>
      <c r="G3460" s="359">
        <v>0</v>
      </c>
      <c r="H3460" s="361">
        <v>4673.12</v>
      </c>
      <c r="I3460" s="361">
        <v>14019.36</v>
      </c>
    </row>
    <row r="3461" spans="1:9">
      <c r="A3461" s="359">
        <v>34021</v>
      </c>
      <c r="B3461" s="359" t="s">
        <v>553</v>
      </c>
      <c r="C3461" s="360">
        <v>340210033042</v>
      </c>
      <c r="D3461" s="359">
        <v>4</v>
      </c>
      <c r="E3461" s="359">
        <v>474</v>
      </c>
      <c r="F3461" s="359">
        <v>1</v>
      </c>
      <c r="G3461" s="359">
        <v>0</v>
      </c>
      <c r="H3461" s="361">
        <v>2477.6999999999998</v>
      </c>
      <c r="I3461" s="361">
        <v>9910.7999999999993</v>
      </c>
    </row>
    <row r="3462" spans="1:9">
      <c r="A3462" s="359">
        <v>34021</v>
      </c>
      <c r="B3462" s="359" t="s">
        <v>553</v>
      </c>
      <c r="C3462" s="360">
        <v>340210034001</v>
      </c>
      <c r="D3462" s="359">
        <v>2</v>
      </c>
      <c r="E3462" s="359">
        <v>268</v>
      </c>
      <c r="F3462" s="359">
        <v>1</v>
      </c>
      <c r="G3462" s="359">
        <v>0</v>
      </c>
      <c r="H3462" s="361">
        <v>2563.42</v>
      </c>
      <c r="I3462" s="361">
        <v>5126.84</v>
      </c>
    </row>
    <row r="3463" spans="1:9">
      <c r="A3463" s="359">
        <v>34021</v>
      </c>
      <c r="B3463" s="359" t="s">
        <v>553</v>
      </c>
      <c r="C3463" s="360">
        <v>340210034002</v>
      </c>
      <c r="D3463" s="359">
        <v>0</v>
      </c>
      <c r="E3463" s="359">
        <v>999</v>
      </c>
      <c r="F3463" s="359">
        <v>0</v>
      </c>
      <c r="G3463" s="359">
        <v>0</v>
      </c>
      <c r="H3463" s="361">
        <v>0</v>
      </c>
      <c r="I3463" s="361">
        <v>0</v>
      </c>
    </row>
    <row r="3464" spans="1:9">
      <c r="A3464" s="359">
        <v>34021</v>
      </c>
      <c r="B3464" s="359" t="s">
        <v>553</v>
      </c>
      <c r="C3464" s="360">
        <v>340210035001</v>
      </c>
      <c r="D3464" s="359">
        <v>0</v>
      </c>
      <c r="E3464" s="359">
        <v>356</v>
      </c>
      <c r="F3464" s="359">
        <v>0</v>
      </c>
      <c r="G3464" s="359">
        <v>0</v>
      </c>
      <c r="H3464" s="361">
        <v>0</v>
      </c>
      <c r="I3464" s="361">
        <v>0</v>
      </c>
    </row>
    <row r="3465" spans="1:9">
      <c r="A3465" s="359">
        <v>34021</v>
      </c>
      <c r="B3465" s="359" t="s">
        <v>553</v>
      </c>
      <c r="C3465" s="360">
        <v>340210035002</v>
      </c>
      <c r="D3465" s="359">
        <v>1</v>
      </c>
      <c r="E3465" s="359">
        <v>366</v>
      </c>
      <c r="F3465" s="359">
        <v>0</v>
      </c>
      <c r="G3465" s="359">
        <v>0</v>
      </c>
      <c r="H3465" s="361">
        <v>8263.2099999999991</v>
      </c>
      <c r="I3465" s="361">
        <v>8263.2099999999991</v>
      </c>
    </row>
    <row r="3466" spans="1:9">
      <c r="A3466" s="359">
        <v>34021</v>
      </c>
      <c r="B3466" s="359" t="s">
        <v>553</v>
      </c>
      <c r="C3466" s="360">
        <v>340210035003</v>
      </c>
      <c r="D3466" s="359">
        <v>0</v>
      </c>
      <c r="E3466" s="359">
        <v>549</v>
      </c>
      <c r="F3466" s="359">
        <v>0</v>
      </c>
      <c r="G3466" s="359">
        <v>0</v>
      </c>
      <c r="H3466" s="361">
        <v>0</v>
      </c>
      <c r="I3466" s="361">
        <v>0</v>
      </c>
    </row>
    <row r="3467" spans="1:9">
      <c r="A3467" s="359">
        <v>34021</v>
      </c>
      <c r="B3467" s="359" t="s">
        <v>553</v>
      </c>
      <c r="C3467" s="360">
        <v>340210035004</v>
      </c>
      <c r="D3467" s="359">
        <v>0</v>
      </c>
      <c r="E3467" s="359">
        <v>533</v>
      </c>
      <c r="F3467" s="359">
        <v>0</v>
      </c>
      <c r="G3467" s="359">
        <v>0</v>
      </c>
      <c r="H3467" s="361">
        <v>0</v>
      </c>
      <c r="I3467" s="361">
        <v>0</v>
      </c>
    </row>
    <row r="3468" spans="1:9">
      <c r="A3468" s="359">
        <v>34021</v>
      </c>
      <c r="B3468" s="359" t="s">
        <v>553</v>
      </c>
      <c r="C3468" s="360">
        <v>340210035005</v>
      </c>
      <c r="D3468" s="359">
        <v>0</v>
      </c>
      <c r="E3468" s="359">
        <v>306</v>
      </c>
      <c r="F3468" s="359">
        <v>0</v>
      </c>
      <c r="G3468" s="359">
        <v>0</v>
      </c>
      <c r="H3468" s="361">
        <v>0</v>
      </c>
      <c r="I3468" s="361">
        <v>0</v>
      </c>
    </row>
    <row r="3469" spans="1:9">
      <c r="A3469" s="359">
        <v>34021</v>
      </c>
      <c r="B3469" s="359" t="s">
        <v>553</v>
      </c>
      <c r="C3469" s="360">
        <v>340210035006</v>
      </c>
      <c r="D3469" s="359">
        <v>0</v>
      </c>
      <c r="E3469" s="359">
        <v>676</v>
      </c>
      <c r="F3469" s="359">
        <v>0</v>
      </c>
      <c r="G3469" s="359">
        <v>0</v>
      </c>
      <c r="H3469" s="361">
        <v>0</v>
      </c>
      <c r="I3469" s="361">
        <v>0</v>
      </c>
    </row>
    <row r="3470" spans="1:9">
      <c r="A3470" s="359">
        <v>34021</v>
      </c>
      <c r="B3470" s="359" t="s">
        <v>553</v>
      </c>
      <c r="C3470" s="360">
        <v>340210036011</v>
      </c>
      <c r="D3470" s="359">
        <v>0</v>
      </c>
      <c r="E3470" s="359">
        <v>632</v>
      </c>
      <c r="F3470" s="359">
        <v>0</v>
      </c>
      <c r="G3470" s="359">
        <v>0</v>
      </c>
      <c r="H3470" s="361">
        <v>0</v>
      </c>
      <c r="I3470" s="361">
        <v>0</v>
      </c>
    </row>
    <row r="3471" spans="1:9">
      <c r="A3471" s="359">
        <v>34021</v>
      </c>
      <c r="B3471" s="359" t="s">
        <v>553</v>
      </c>
      <c r="C3471" s="360">
        <v>340210036012</v>
      </c>
      <c r="D3471" s="359">
        <v>3</v>
      </c>
      <c r="E3471" s="359">
        <v>420</v>
      </c>
      <c r="F3471" s="359">
        <v>1</v>
      </c>
      <c r="G3471" s="359">
        <v>0</v>
      </c>
      <c r="H3471" s="361">
        <v>1000</v>
      </c>
      <c r="I3471" s="361">
        <v>3000</v>
      </c>
    </row>
    <row r="3472" spans="1:9">
      <c r="A3472" s="359">
        <v>34021</v>
      </c>
      <c r="B3472" s="359" t="s">
        <v>553</v>
      </c>
      <c r="C3472" s="360">
        <v>340210036021</v>
      </c>
      <c r="D3472" s="359">
        <v>0</v>
      </c>
      <c r="E3472" s="359">
        <v>304</v>
      </c>
      <c r="F3472" s="359">
        <v>0</v>
      </c>
      <c r="G3472" s="359">
        <v>0</v>
      </c>
      <c r="H3472" s="361">
        <v>0</v>
      </c>
      <c r="I3472" s="361">
        <v>0</v>
      </c>
    </row>
    <row r="3473" spans="1:9">
      <c r="A3473" s="359">
        <v>34021</v>
      </c>
      <c r="B3473" s="359" t="s">
        <v>553</v>
      </c>
      <c r="C3473" s="360">
        <v>340210036022</v>
      </c>
      <c r="D3473" s="359">
        <v>0</v>
      </c>
      <c r="E3473" s="359">
        <v>364</v>
      </c>
      <c r="F3473" s="359">
        <v>0</v>
      </c>
      <c r="G3473" s="359">
        <v>0</v>
      </c>
      <c r="H3473" s="361">
        <v>0</v>
      </c>
      <c r="I3473" s="361">
        <v>0</v>
      </c>
    </row>
    <row r="3474" spans="1:9">
      <c r="A3474" s="359">
        <v>34021</v>
      </c>
      <c r="B3474" s="359" t="s">
        <v>553</v>
      </c>
      <c r="C3474" s="360">
        <v>340210036023</v>
      </c>
      <c r="D3474" s="359">
        <v>0</v>
      </c>
      <c r="E3474" s="359">
        <v>401</v>
      </c>
      <c r="F3474" s="359">
        <v>0</v>
      </c>
      <c r="G3474" s="359">
        <v>0</v>
      </c>
      <c r="H3474" s="361">
        <v>0</v>
      </c>
      <c r="I3474" s="361">
        <v>0</v>
      </c>
    </row>
    <row r="3475" spans="1:9">
      <c r="A3475" s="359">
        <v>34021</v>
      </c>
      <c r="B3475" s="359" t="s">
        <v>553</v>
      </c>
      <c r="C3475" s="360">
        <v>340210037031</v>
      </c>
      <c r="D3475" s="359">
        <v>0</v>
      </c>
      <c r="E3475" s="359">
        <v>751</v>
      </c>
      <c r="F3475" s="359">
        <v>0</v>
      </c>
      <c r="G3475" s="359">
        <v>0</v>
      </c>
      <c r="H3475" s="361">
        <v>0</v>
      </c>
      <c r="I3475" s="361">
        <v>0</v>
      </c>
    </row>
    <row r="3476" spans="1:9">
      <c r="A3476" s="359">
        <v>34021</v>
      </c>
      <c r="B3476" s="359" t="s">
        <v>553</v>
      </c>
      <c r="C3476" s="360">
        <v>340210037032</v>
      </c>
      <c r="D3476" s="359">
        <v>0</v>
      </c>
      <c r="E3476" s="359">
        <v>592</v>
      </c>
      <c r="F3476" s="359">
        <v>0</v>
      </c>
      <c r="G3476" s="359">
        <v>0</v>
      </c>
      <c r="H3476" s="361">
        <v>0</v>
      </c>
      <c r="I3476" s="361">
        <v>0</v>
      </c>
    </row>
    <row r="3477" spans="1:9">
      <c r="A3477" s="359">
        <v>34021</v>
      </c>
      <c r="B3477" s="359" t="s">
        <v>553</v>
      </c>
      <c r="C3477" s="360">
        <v>340210037033</v>
      </c>
      <c r="D3477" s="359">
        <v>0</v>
      </c>
      <c r="E3477" s="359">
        <v>2</v>
      </c>
      <c r="F3477" s="359">
        <v>0</v>
      </c>
      <c r="G3477" s="359">
        <v>0</v>
      </c>
      <c r="H3477" s="361">
        <v>0</v>
      </c>
      <c r="I3477" s="361">
        <v>0</v>
      </c>
    </row>
    <row r="3478" spans="1:9">
      <c r="A3478" s="359">
        <v>34021</v>
      </c>
      <c r="B3478" s="359" t="s">
        <v>553</v>
      </c>
      <c r="C3478" s="360">
        <v>340210037041</v>
      </c>
      <c r="D3478" s="359">
        <v>0</v>
      </c>
      <c r="E3478" s="359">
        <v>284</v>
      </c>
      <c r="F3478" s="359">
        <v>0</v>
      </c>
      <c r="G3478" s="359">
        <v>0</v>
      </c>
      <c r="H3478" s="361">
        <v>0</v>
      </c>
      <c r="I3478" s="361">
        <v>0</v>
      </c>
    </row>
    <row r="3479" spans="1:9">
      <c r="A3479" s="359">
        <v>34021</v>
      </c>
      <c r="B3479" s="359" t="s">
        <v>553</v>
      </c>
      <c r="C3479" s="360">
        <v>340210037042</v>
      </c>
      <c r="D3479" s="359">
        <v>0</v>
      </c>
      <c r="E3479" s="359">
        <v>537</v>
      </c>
      <c r="F3479" s="359">
        <v>0</v>
      </c>
      <c r="G3479" s="359">
        <v>0</v>
      </c>
      <c r="H3479" s="361">
        <v>0</v>
      </c>
      <c r="I3479" s="361">
        <v>0</v>
      </c>
    </row>
    <row r="3480" spans="1:9">
      <c r="A3480" s="359">
        <v>34021</v>
      </c>
      <c r="B3480" s="359" t="s">
        <v>553</v>
      </c>
      <c r="C3480" s="360">
        <v>340210037061</v>
      </c>
      <c r="D3480" s="359">
        <v>0</v>
      </c>
      <c r="E3480" s="359">
        <v>764</v>
      </c>
      <c r="F3480" s="359">
        <v>0</v>
      </c>
      <c r="G3480" s="359">
        <v>0</v>
      </c>
      <c r="H3480" s="361">
        <v>0</v>
      </c>
      <c r="I3480" s="361">
        <v>0</v>
      </c>
    </row>
    <row r="3481" spans="1:9">
      <c r="A3481" s="359">
        <v>34021</v>
      </c>
      <c r="B3481" s="359" t="s">
        <v>553</v>
      </c>
      <c r="C3481" s="360">
        <v>340210037062</v>
      </c>
      <c r="D3481" s="359">
        <v>0</v>
      </c>
      <c r="E3481" s="359">
        <v>488</v>
      </c>
      <c r="F3481" s="359">
        <v>0</v>
      </c>
      <c r="G3481" s="359">
        <v>0</v>
      </c>
      <c r="H3481" s="361">
        <v>0</v>
      </c>
      <c r="I3481" s="361">
        <v>0</v>
      </c>
    </row>
    <row r="3482" spans="1:9">
      <c r="A3482" s="359">
        <v>34021</v>
      </c>
      <c r="B3482" s="359" t="s">
        <v>553</v>
      </c>
      <c r="C3482" s="360">
        <v>340210037071</v>
      </c>
      <c r="D3482" s="359">
        <v>4</v>
      </c>
      <c r="E3482" s="359">
        <v>35</v>
      </c>
      <c r="F3482" s="359">
        <v>11</v>
      </c>
      <c r="G3482" s="359">
        <v>0</v>
      </c>
      <c r="H3482" s="361">
        <v>3152.81</v>
      </c>
      <c r="I3482" s="361">
        <v>12611.24</v>
      </c>
    </row>
    <row r="3483" spans="1:9">
      <c r="A3483" s="359">
        <v>34021</v>
      </c>
      <c r="B3483" s="359" t="s">
        <v>553</v>
      </c>
      <c r="C3483" s="360">
        <v>340210037072</v>
      </c>
      <c r="D3483" s="359">
        <v>16</v>
      </c>
      <c r="E3483" s="359">
        <v>76</v>
      </c>
      <c r="F3483" s="359">
        <v>21</v>
      </c>
      <c r="G3483" s="359">
        <v>0</v>
      </c>
      <c r="H3483" s="361">
        <v>3610.7</v>
      </c>
      <c r="I3483" s="361">
        <v>57771.199999999997</v>
      </c>
    </row>
    <row r="3484" spans="1:9">
      <c r="A3484" s="359">
        <v>34021</v>
      </c>
      <c r="B3484" s="359" t="s">
        <v>553</v>
      </c>
      <c r="C3484" s="360">
        <v>340210037073</v>
      </c>
      <c r="D3484" s="359">
        <v>1</v>
      </c>
      <c r="E3484" s="359">
        <v>376</v>
      </c>
      <c r="F3484" s="359">
        <v>0</v>
      </c>
      <c r="G3484" s="359">
        <v>0</v>
      </c>
      <c r="H3484" s="361">
        <v>8263.2099999999991</v>
      </c>
      <c r="I3484" s="361">
        <v>8263.2099999999991</v>
      </c>
    </row>
    <row r="3485" spans="1:9">
      <c r="A3485" s="359">
        <v>34021</v>
      </c>
      <c r="B3485" s="359" t="s">
        <v>553</v>
      </c>
      <c r="C3485" s="360">
        <v>340210037081</v>
      </c>
      <c r="D3485" s="359">
        <v>6</v>
      </c>
      <c r="E3485" s="359">
        <v>485</v>
      </c>
      <c r="F3485" s="359">
        <v>1</v>
      </c>
      <c r="G3485" s="359">
        <v>0</v>
      </c>
      <c r="H3485" s="361">
        <v>4740.62</v>
      </c>
      <c r="I3485" s="361">
        <v>28443.72</v>
      </c>
    </row>
    <row r="3486" spans="1:9">
      <c r="A3486" s="359">
        <v>34021</v>
      </c>
      <c r="B3486" s="359" t="s">
        <v>553</v>
      </c>
      <c r="C3486" s="360">
        <v>340210037082</v>
      </c>
      <c r="D3486" s="359">
        <v>1</v>
      </c>
      <c r="E3486" s="359">
        <v>159</v>
      </c>
      <c r="F3486" s="359">
        <v>1</v>
      </c>
      <c r="G3486" s="359">
        <v>0</v>
      </c>
      <c r="H3486" s="361">
        <v>4782.1099999999997</v>
      </c>
      <c r="I3486" s="361">
        <v>4782.1099999999997</v>
      </c>
    </row>
    <row r="3487" spans="1:9">
      <c r="A3487" s="359">
        <v>34021</v>
      </c>
      <c r="B3487" s="359" t="s">
        <v>553</v>
      </c>
      <c r="C3487" s="360">
        <v>340210037083</v>
      </c>
      <c r="D3487" s="359">
        <v>0</v>
      </c>
      <c r="E3487" s="359">
        <v>459</v>
      </c>
      <c r="F3487" s="359">
        <v>0</v>
      </c>
      <c r="G3487" s="359">
        <v>0</v>
      </c>
      <c r="H3487" s="361">
        <v>0</v>
      </c>
      <c r="I3487" s="361">
        <v>0</v>
      </c>
    </row>
    <row r="3488" spans="1:9">
      <c r="A3488" s="359">
        <v>34021</v>
      </c>
      <c r="B3488" s="359" t="s">
        <v>553</v>
      </c>
      <c r="C3488" s="360">
        <v>340210037084</v>
      </c>
      <c r="D3488" s="359">
        <v>0</v>
      </c>
      <c r="E3488" s="359">
        <v>288</v>
      </c>
      <c r="F3488" s="359">
        <v>0</v>
      </c>
      <c r="G3488" s="359">
        <v>0</v>
      </c>
      <c r="H3488" s="361">
        <v>0</v>
      </c>
      <c r="I3488" s="361">
        <v>0</v>
      </c>
    </row>
    <row r="3489" spans="1:9">
      <c r="A3489" s="359">
        <v>34021</v>
      </c>
      <c r="B3489" s="359" t="s">
        <v>553</v>
      </c>
      <c r="C3489" s="360">
        <v>340210038001</v>
      </c>
      <c r="D3489" s="359">
        <v>2</v>
      </c>
      <c r="E3489" s="359">
        <v>708</v>
      </c>
      <c r="F3489" s="359">
        <v>0</v>
      </c>
      <c r="G3489" s="359">
        <v>0</v>
      </c>
      <c r="H3489" s="361">
        <v>4988.04</v>
      </c>
      <c r="I3489" s="361">
        <v>9976.08</v>
      </c>
    </row>
    <row r="3490" spans="1:9">
      <c r="A3490" s="359">
        <v>34021</v>
      </c>
      <c r="B3490" s="359" t="s">
        <v>553</v>
      </c>
      <c r="C3490" s="360">
        <v>340210038002</v>
      </c>
      <c r="D3490" s="359">
        <v>85</v>
      </c>
      <c r="E3490" s="359">
        <v>495</v>
      </c>
      <c r="F3490" s="359">
        <v>17</v>
      </c>
      <c r="G3490" s="359">
        <v>0</v>
      </c>
      <c r="H3490" s="361">
        <v>14441.94</v>
      </c>
      <c r="I3490" s="361">
        <v>1227564.8999999999</v>
      </c>
    </row>
    <row r="3491" spans="1:9">
      <c r="A3491" s="359">
        <v>34021</v>
      </c>
      <c r="B3491" s="359" t="s">
        <v>553</v>
      </c>
      <c r="C3491" s="360">
        <v>340210038003</v>
      </c>
      <c r="D3491" s="359">
        <v>2</v>
      </c>
      <c r="E3491" s="359">
        <v>177</v>
      </c>
      <c r="F3491" s="359">
        <v>1</v>
      </c>
      <c r="G3491" s="359">
        <v>0</v>
      </c>
      <c r="H3491" s="361">
        <v>3317.05</v>
      </c>
      <c r="I3491" s="361">
        <v>6634.1</v>
      </c>
    </row>
    <row r="3492" spans="1:9">
      <c r="A3492" s="359">
        <v>34021</v>
      </c>
      <c r="B3492" s="359" t="s">
        <v>553</v>
      </c>
      <c r="C3492" s="360">
        <v>340210038004</v>
      </c>
      <c r="D3492" s="359">
        <v>1</v>
      </c>
      <c r="E3492" s="359">
        <v>175</v>
      </c>
      <c r="F3492" s="359">
        <v>1</v>
      </c>
      <c r="G3492" s="359">
        <v>0</v>
      </c>
      <c r="H3492" s="361">
        <v>8263.2099999999991</v>
      </c>
      <c r="I3492" s="361">
        <v>8263.2099999999991</v>
      </c>
    </row>
    <row r="3493" spans="1:9">
      <c r="A3493" s="359">
        <v>34021</v>
      </c>
      <c r="B3493" s="359" t="s">
        <v>553</v>
      </c>
      <c r="C3493" s="360">
        <v>340210038005</v>
      </c>
      <c r="D3493" s="359">
        <v>1</v>
      </c>
      <c r="E3493" s="359">
        <v>310</v>
      </c>
      <c r="F3493" s="359">
        <v>0</v>
      </c>
      <c r="G3493" s="359">
        <v>0</v>
      </c>
      <c r="H3493" s="361">
        <v>8263.2099999999991</v>
      </c>
      <c r="I3493" s="361">
        <v>8263.2099999999991</v>
      </c>
    </row>
    <row r="3494" spans="1:9">
      <c r="A3494" s="359">
        <v>34021</v>
      </c>
      <c r="B3494" s="359" t="s">
        <v>553</v>
      </c>
      <c r="C3494" s="360">
        <v>340210038006</v>
      </c>
      <c r="D3494" s="359">
        <v>5</v>
      </c>
      <c r="E3494" s="359">
        <v>367</v>
      </c>
      <c r="F3494" s="359">
        <v>1</v>
      </c>
      <c r="G3494" s="359">
        <v>0</v>
      </c>
      <c r="H3494" s="361">
        <v>3488.92</v>
      </c>
      <c r="I3494" s="361">
        <v>17444.599999999999</v>
      </c>
    </row>
    <row r="3495" spans="1:9">
      <c r="A3495" s="359">
        <v>34021</v>
      </c>
      <c r="B3495" s="359" t="s">
        <v>553</v>
      </c>
      <c r="C3495" s="360">
        <v>340210038007</v>
      </c>
      <c r="D3495" s="359">
        <v>109</v>
      </c>
      <c r="E3495" s="359">
        <v>360</v>
      </c>
      <c r="F3495" s="359">
        <v>30</v>
      </c>
      <c r="G3495" s="359">
        <v>0</v>
      </c>
      <c r="H3495" s="361">
        <v>5225.01</v>
      </c>
      <c r="I3495" s="361">
        <v>569526.09</v>
      </c>
    </row>
    <row r="3496" spans="1:9">
      <c r="A3496" s="359">
        <v>34021</v>
      </c>
      <c r="B3496" s="359" t="s">
        <v>553</v>
      </c>
      <c r="C3496" s="360">
        <v>340210039021</v>
      </c>
      <c r="D3496" s="359">
        <v>0</v>
      </c>
      <c r="E3496" s="359">
        <v>298</v>
      </c>
      <c r="F3496" s="359">
        <v>0</v>
      </c>
      <c r="G3496" s="359">
        <v>0</v>
      </c>
      <c r="H3496" s="361">
        <v>0</v>
      </c>
      <c r="I3496" s="361">
        <v>0</v>
      </c>
    </row>
    <row r="3497" spans="1:9">
      <c r="A3497" s="359">
        <v>34021</v>
      </c>
      <c r="B3497" s="359" t="s">
        <v>553</v>
      </c>
      <c r="C3497" s="360">
        <v>340210039022</v>
      </c>
      <c r="D3497" s="359">
        <v>0</v>
      </c>
      <c r="E3497" s="359">
        <v>476</v>
      </c>
      <c r="F3497" s="359">
        <v>0</v>
      </c>
      <c r="G3497" s="359">
        <v>0</v>
      </c>
      <c r="H3497" s="361">
        <v>0</v>
      </c>
      <c r="I3497" s="361">
        <v>0</v>
      </c>
    </row>
    <row r="3498" spans="1:9">
      <c r="A3498" s="359">
        <v>34021</v>
      </c>
      <c r="B3498" s="359" t="s">
        <v>553</v>
      </c>
      <c r="C3498" s="360">
        <v>340210039031</v>
      </c>
      <c r="D3498" s="359">
        <v>0</v>
      </c>
      <c r="E3498" s="359">
        <v>352</v>
      </c>
      <c r="F3498" s="359">
        <v>0</v>
      </c>
      <c r="G3498" s="359">
        <v>0</v>
      </c>
      <c r="H3498" s="361">
        <v>0</v>
      </c>
      <c r="I3498" s="361">
        <v>0</v>
      </c>
    </row>
    <row r="3499" spans="1:9">
      <c r="A3499" s="359">
        <v>34021</v>
      </c>
      <c r="B3499" s="359" t="s">
        <v>553</v>
      </c>
      <c r="C3499" s="360">
        <v>340210039032</v>
      </c>
      <c r="D3499" s="359">
        <v>0</v>
      </c>
      <c r="E3499" s="359">
        <v>291</v>
      </c>
      <c r="F3499" s="359">
        <v>0</v>
      </c>
      <c r="G3499" s="359">
        <v>0</v>
      </c>
      <c r="H3499" s="361">
        <v>0</v>
      </c>
      <c r="I3499" s="361">
        <v>0</v>
      </c>
    </row>
    <row r="3500" spans="1:9">
      <c r="A3500" s="359">
        <v>34021</v>
      </c>
      <c r="B3500" s="359" t="s">
        <v>553</v>
      </c>
      <c r="C3500" s="360">
        <v>340210039033</v>
      </c>
      <c r="D3500" s="359">
        <v>0</v>
      </c>
      <c r="E3500" s="359">
        <v>254</v>
      </c>
      <c r="F3500" s="359">
        <v>0</v>
      </c>
      <c r="G3500" s="359">
        <v>0</v>
      </c>
      <c r="H3500" s="361">
        <v>0</v>
      </c>
      <c r="I3500" s="361">
        <v>0</v>
      </c>
    </row>
    <row r="3501" spans="1:9">
      <c r="A3501" s="359">
        <v>34021</v>
      </c>
      <c r="B3501" s="359" t="s">
        <v>553</v>
      </c>
      <c r="C3501" s="360">
        <v>340210039041</v>
      </c>
      <c r="D3501" s="359">
        <v>0</v>
      </c>
      <c r="E3501" s="359">
        <v>546</v>
      </c>
      <c r="F3501" s="359">
        <v>0</v>
      </c>
      <c r="G3501" s="359">
        <v>0</v>
      </c>
      <c r="H3501" s="361">
        <v>0</v>
      </c>
      <c r="I3501" s="361">
        <v>0</v>
      </c>
    </row>
    <row r="3502" spans="1:9">
      <c r="A3502" s="359">
        <v>34021</v>
      </c>
      <c r="B3502" s="359" t="s">
        <v>553</v>
      </c>
      <c r="C3502" s="360">
        <v>340210039042</v>
      </c>
      <c r="D3502" s="359">
        <v>0</v>
      </c>
      <c r="E3502" s="359">
        <v>690</v>
      </c>
      <c r="F3502" s="359">
        <v>0</v>
      </c>
      <c r="G3502" s="359">
        <v>0</v>
      </c>
      <c r="H3502" s="361">
        <v>0</v>
      </c>
      <c r="I3502" s="361">
        <v>0</v>
      </c>
    </row>
    <row r="3503" spans="1:9">
      <c r="A3503" s="359">
        <v>34021</v>
      </c>
      <c r="B3503" s="359" t="s">
        <v>553</v>
      </c>
      <c r="C3503" s="360">
        <v>340210039043</v>
      </c>
      <c r="D3503" s="359">
        <v>5</v>
      </c>
      <c r="E3503" s="359">
        <v>330</v>
      </c>
      <c r="F3503" s="359">
        <v>2</v>
      </c>
      <c r="G3503" s="359">
        <v>0</v>
      </c>
      <c r="H3503" s="361">
        <v>9810.39</v>
      </c>
      <c r="I3503" s="361">
        <v>49051.95</v>
      </c>
    </row>
    <row r="3504" spans="1:9">
      <c r="A3504" s="359">
        <v>34021</v>
      </c>
      <c r="B3504" s="359" t="s">
        <v>553</v>
      </c>
      <c r="C3504" s="360">
        <v>340210039051</v>
      </c>
      <c r="D3504" s="359">
        <v>6</v>
      </c>
      <c r="E3504" s="359">
        <v>712</v>
      </c>
      <c r="F3504" s="359">
        <v>1</v>
      </c>
      <c r="G3504" s="359">
        <v>0</v>
      </c>
      <c r="H3504" s="361">
        <v>3521.62</v>
      </c>
      <c r="I3504" s="361">
        <v>21129.72</v>
      </c>
    </row>
    <row r="3505" spans="1:9">
      <c r="A3505" s="359">
        <v>34021</v>
      </c>
      <c r="B3505" s="359" t="s">
        <v>553</v>
      </c>
      <c r="C3505" s="360">
        <v>340210039052</v>
      </c>
      <c r="D3505" s="359">
        <v>18</v>
      </c>
      <c r="E3505" s="359">
        <v>388</v>
      </c>
      <c r="F3505" s="359">
        <v>5</v>
      </c>
      <c r="G3505" s="359">
        <v>0</v>
      </c>
      <c r="H3505" s="361">
        <v>3672.84</v>
      </c>
      <c r="I3505" s="361">
        <v>66111.12</v>
      </c>
    </row>
    <row r="3506" spans="1:9">
      <c r="A3506" s="359">
        <v>34021</v>
      </c>
      <c r="B3506" s="359" t="s">
        <v>553</v>
      </c>
      <c r="C3506" s="360">
        <v>340210039053</v>
      </c>
      <c r="D3506" s="359">
        <v>114</v>
      </c>
      <c r="E3506" s="359">
        <v>611</v>
      </c>
      <c r="F3506" s="359">
        <v>19</v>
      </c>
      <c r="G3506" s="359">
        <v>0</v>
      </c>
      <c r="H3506" s="361">
        <v>3830.44</v>
      </c>
      <c r="I3506" s="361">
        <v>436670.16</v>
      </c>
    </row>
    <row r="3507" spans="1:9">
      <c r="A3507" s="359">
        <v>34021</v>
      </c>
      <c r="B3507" s="359" t="s">
        <v>553</v>
      </c>
      <c r="C3507" s="360">
        <v>340210040001</v>
      </c>
      <c r="D3507" s="359">
        <v>0</v>
      </c>
      <c r="E3507" s="359">
        <v>519</v>
      </c>
      <c r="F3507" s="359">
        <v>0</v>
      </c>
      <c r="G3507" s="359">
        <v>0</v>
      </c>
      <c r="H3507" s="361">
        <v>0</v>
      </c>
      <c r="I3507" s="361">
        <v>0</v>
      </c>
    </row>
    <row r="3508" spans="1:9">
      <c r="A3508" s="359">
        <v>34021</v>
      </c>
      <c r="B3508" s="359" t="s">
        <v>553</v>
      </c>
      <c r="C3508" s="360">
        <v>340210040002</v>
      </c>
      <c r="D3508" s="359">
        <v>0</v>
      </c>
      <c r="E3508" s="359">
        <v>445</v>
      </c>
      <c r="F3508" s="359">
        <v>0</v>
      </c>
      <c r="G3508" s="359">
        <v>0</v>
      </c>
      <c r="H3508" s="361">
        <v>0</v>
      </c>
      <c r="I3508" s="361">
        <v>0</v>
      </c>
    </row>
    <row r="3509" spans="1:9">
      <c r="A3509" s="359">
        <v>34021</v>
      </c>
      <c r="B3509" s="359" t="s">
        <v>553</v>
      </c>
      <c r="C3509" s="360">
        <v>340210040003</v>
      </c>
      <c r="D3509" s="359">
        <v>1</v>
      </c>
      <c r="E3509" s="359">
        <v>83</v>
      </c>
      <c r="F3509" s="359">
        <v>1</v>
      </c>
      <c r="G3509" s="359">
        <v>0</v>
      </c>
      <c r="H3509" s="361">
        <v>8263.2099999999991</v>
      </c>
      <c r="I3509" s="361">
        <v>8263.2099999999991</v>
      </c>
    </row>
    <row r="3510" spans="1:9">
      <c r="A3510" s="359">
        <v>34021</v>
      </c>
      <c r="B3510" s="359" t="s">
        <v>553</v>
      </c>
      <c r="C3510" s="360">
        <v>340210040004</v>
      </c>
      <c r="D3510" s="359">
        <v>1</v>
      </c>
      <c r="E3510" s="359">
        <v>206</v>
      </c>
      <c r="F3510" s="359">
        <v>0</v>
      </c>
      <c r="G3510" s="359">
        <v>0</v>
      </c>
      <c r="H3510" s="361">
        <v>1000</v>
      </c>
      <c r="I3510" s="361">
        <v>1000</v>
      </c>
    </row>
    <row r="3511" spans="1:9">
      <c r="A3511" s="359">
        <v>34021</v>
      </c>
      <c r="B3511" s="359" t="s">
        <v>553</v>
      </c>
      <c r="C3511" s="360">
        <v>340210042031</v>
      </c>
      <c r="D3511" s="359">
        <v>2</v>
      </c>
      <c r="E3511" s="359">
        <v>523</v>
      </c>
      <c r="F3511" s="359">
        <v>0</v>
      </c>
      <c r="G3511" s="359">
        <v>0</v>
      </c>
      <c r="H3511" s="361">
        <v>2909.37</v>
      </c>
      <c r="I3511" s="361">
        <v>5818.74</v>
      </c>
    </row>
    <row r="3512" spans="1:9">
      <c r="A3512" s="359">
        <v>34021</v>
      </c>
      <c r="B3512" s="359" t="s">
        <v>553</v>
      </c>
      <c r="C3512" s="360">
        <v>340210042032</v>
      </c>
      <c r="D3512" s="359">
        <v>1</v>
      </c>
      <c r="E3512" s="359">
        <v>420</v>
      </c>
      <c r="F3512" s="359">
        <v>0</v>
      </c>
      <c r="G3512" s="359">
        <v>0</v>
      </c>
      <c r="H3512" s="361">
        <v>1000</v>
      </c>
      <c r="I3512" s="361">
        <v>1000</v>
      </c>
    </row>
    <row r="3513" spans="1:9">
      <c r="A3513" s="359">
        <v>34021</v>
      </c>
      <c r="B3513" s="359" t="s">
        <v>553</v>
      </c>
      <c r="C3513" s="360">
        <v>340210042033</v>
      </c>
      <c r="D3513" s="359">
        <v>1</v>
      </c>
      <c r="E3513" s="359">
        <v>357</v>
      </c>
      <c r="F3513" s="359">
        <v>0</v>
      </c>
      <c r="G3513" s="359">
        <v>0</v>
      </c>
      <c r="H3513" s="361">
        <v>7271.56</v>
      </c>
      <c r="I3513" s="361">
        <v>7271.56</v>
      </c>
    </row>
    <row r="3514" spans="1:9">
      <c r="A3514" s="359">
        <v>34021</v>
      </c>
      <c r="B3514" s="359" t="s">
        <v>553</v>
      </c>
      <c r="C3514" s="360">
        <v>340210042041</v>
      </c>
      <c r="D3514" s="359">
        <v>1</v>
      </c>
      <c r="E3514" s="359">
        <v>233</v>
      </c>
      <c r="F3514" s="359">
        <v>0</v>
      </c>
      <c r="G3514" s="359">
        <v>0</v>
      </c>
      <c r="H3514" s="361">
        <v>4406.92</v>
      </c>
      <c r="I3514" s="361">
        <v>4406.92</v>
      </c>
    </row>
    <row r="3515" spans="1:9">
      <c r="A3515" s="359">
        <v>34021</v>
      </c>
      <c r="B3515" s="359" t="s">
        <v>553</v>
      </c>
      <c r="C3515" s="360">
        <v>340210042042</v>
      </c>
      <c r="D3515" s="359">
        <v>2</v>
      </c>
      <c r="E3515" s="359">
        <v>348</v>
      </c>
      <c r="F3515" s="359">
        <v>1</v>
      </c>
      <c r="G3515" s="359">
        <v>0</v>
      </c>
      <c r="H3515" s="361">
        <v>1451.31</v>
      </c>
      <c r="I3515" s="361">
        <v>2902.62</v>
      </c>
    </row>
    <row r="3516" spans="1:9">
      <c r="A3516" s="359">
        <v>34021</v>
      </c>
      <c r="B3516" s="359" t="s">
        <v>553</v>
      </c>
      <c r="C3516" s="360">
        <v>340210042043</v>
      </c>
      <c r="D3516" s="359">
        <v>0</v>
      </c>
      <c r="E3516" s="359">
        <v>279</v>
      </c>
      <c r="F3516" s="359">
        <v>0</v>
      </c>
      <c r="G3516" s="359">
        <v>0</v>
      </c>
      <c r="H3516" s="361">
        <v>0</v>
      </c>
      <c r="I3516" s="361">
        <v>0</v>
      </c>
    </row>
    <row r="3517" spans="1:9">
      <c r="A3517" s="359">
        <v>34021</v>
      </c>
      <c r="B3517" s="359" t="s">
        <v>553</v>
      </c>
      <c r="C3517" s="360">
        <v>340210042044</v>
      </c>
      <c r="D3517" s="359">
        <v>1</v>
      </c>
      <c r="E3517" s="359">
        <v>578</v>
      </c>
      <c r="F3517" s="359">
        <v>0</v>
      </c>
      <c r="G3517" s="359">
        <v>0</v>
      </c>
      <c r="H3517" s="361">
        <v>5279.95</v>
      </c>
      <c r="I3517" s="361">
        <v>5279.95</v>
      </c>
    </row>
    <row r="3518" spans="1:9">
      <c r="A3518" s="359">
        <v>34021</v>
      </c>
      <c r="B3518" s="359" t="s">
        <v>553</v>
      </c>
      <c r="C3518" s="360">
        <v>340210042051</v>
      </c>
      <c r="D3518" s="359">
        <v>1</v>
      </c>
      <c r="E3518" s="359">
        <v>299</v>
      </c>
      <c r="F3518" s="359">
        <v>0</v>
      </c>
      <c r="G3518" s="359">
        <v>0</v>
      </c>
      <c r="H3518" s="361">
        <v>876.59</v>
      </c>
      <c r="I3518" s="361">
        <v>876.59</v>
      </c>
    </row>
    <row r="3519" spans="1:9">
      <c r="A3519" s="359">
        <v>34021</v>
      </c>
      <c r="B3519" s="359" t="s">
        <v>553</v>
      </c>
      <c r="C3519" s="360">
        <v>340210042052</v>
      </c>
      <c r="D3519" s="359">
        <v>1</v>
      </c>
      <c r="E3519" s="359">
        <v>931</v>
      </c>
      <c r="F3519" s="359">
        <v>0</v>
      </c>
      <c r="G3519" s="359">
        <v>0</v>
      </c>
      <c r="H3519" s="361">
        <v>18179.96</v>
      </c>
      <c r="I3519" s="361">
        <v>18179.96</v>
      </c>
    </row>
    <row r="3520" spans="1:9">
      <c r="A3520" s="359">
        <v>34021</v>
      </c>
      <c r="B3520" s="359" t="s">
        <v>553</v>
      </c>
      <c r="C3520" s="360">
        <v>340210042061</v>
      </c>
      <c r="D3520" s="359">
        <v>0</v>
      </c>
      <c r="E3520" s="359">
        <v>442</v>
      </c>
      <c r="F3520" s="359">
        <v>0</v>
      </c>
      <c r="G3520" s="359">
        <v>0</v>
      </c>
      <c r="H3520" s="361">
        <v>0</v>
      </c>
      <c r="I3520" s="361">
        <v>0</v>
      </c>
    </row>
    <row r="3521" spans="1:9">
      <c r="A3521" s="359">
        <v>34021</v>
      </c>
      <c r="B3521" s="359" t="s">
        <v>553</v>
      </c>
      <c r="C3521" s="360">
        <v>340210042062</v>
      </c>
      <c r="D3521" s="359">
        <v>1</v>
      </c>
      <c r="E3521" s="359">
        <v>423</v>
      </c>
      <c r="F3521" s="359">
        <v>0</v>
      </c>
      <c r="G3521" s="359">
        <v>0</v>
      </c>
      <c r="H3521" s="361">
        <v>8263.2099999999991</v>
      </c>
      <c r="I3521" s="361">
        <v>8263.2099999999991</v>
      </c>
    </row>
    <row r="3522" spans="1:9">
      <c r="A3522" s="359">
        <v>34021</v>
      </c>
      <c r="B3522" s="359" t="s">
        <v>553</v>
      </c>
      <c r="C3522" s="360">
        <v>340210043061</v>
      </c>
      <c r="D3522" s="359">
        <v>4</v>
      </c>
      <c r="E3522" s="359">
        <v>823</v>
      </c>
      <c r="F3522" s="359">
        <v>0</v>
      </c>
      <c r="G3522" s="359">
        <v>0</v>
      </c>
      <c r="H3522" s="361">
        <v>4593.1099999999997</v>
      </c>
      <c r="I3522" s="361">
        <v>18372.439999999999</v>
      </c>
    </row>
    <row r="3523" spans="1:9">
      <c r="A3523" s="359">
        <v>34021</v>
      </c>
      <c r="B3523" s="359" t="s">
        <v>553</v>
      </c>
      <c r="C3523" s="360">
        <v>340210043062</v>
      </c>
      <c r="D3523" s="359">
        <v>11</v>
      </c>
      <c r="E3523" s="359">
        <v>469</v>
      </c>
      <c r="F3523" s="359">
        <v>2</v>
      </c>
      <c r="G3523" s="359">
        <v>0</v>
      </c>
      <c r="H3523" s="361">
        <v>9083.07</v>
      </c>
      <c r="I3523" s="361">
        <v>99913.77</v>
      </c>
    </row>
    <row r="3524" spans="1:9">
      <c r="A3524" s="359">
        <v>34021</v>
      </c>
      <c r="B3524" s="359" t="s">
        <v>553</v>
      </c>
      <c r="C3524" s="360">
        <v>340210043071</v>
      </c>
      <c r="D3524" s="359">
        <v>0</v>
      </c>
      <c r="E3524" s="359">
        <v>573</v>
      </c>
      <c r="F3524" s="359">
        <v>0</v>
      </c>
      <c r="G3524" s="359">
        <v>0</v>
      </c>
      <c r="H3524" s="361">
        <v>0</v>
      </c>
      <c r="I3524" s="361">
        <v>0</v>
      </c>
    </row>
    <row r="3525" spans="1:9">
      <c r="A3525" s="359">
        <v>34021</v>
      </c>
      <c r="B3525" s="359" t="s">
        <v>553</v>
      </c>
      <c r="C3525" s="360">
        <v>340210043072</v>
      </c>
      <c r="D3525" s="359">
        <v>0</v>
      </c>
      <c r="E3525" s="359">
        <v>729</v>
      </c>
      <c r="F3525" s="359">
        <v>0</v>
      </c>
      <c r="G3525" s="359">
        <v>0</v>
      </c>
      <c r="H3525" s="361">
        <v>0</v>
      </c>
      <c r="I3525" s="361">
        <v>0</v>
      </c>
    </row>
    <row r="3526" spans="1:9">
      <c r="A3526" s="359">
        <v>34021</v>
      </c>
      <c r="B3526" s="359" t="s">
        <v>553</v>
      </c>
      <c r="C3526" s="360">
        <v>340210043073</v>
      </c>
      <c r="D3526" s="359">
        <v>1</v>
      </c>
      <c r="E3526" s="359">
        <v>455</v>
      </c>
      <c r="F3526" s="359">
        <v>0</v>
      </c>
      <c r="G3526" s="359">
        <v>0</v>
      </c>
      <c r="H3526" s="361">
        <v>4600.6899999999996</v>
      </c>
      <c r="I3526" s="361">
        <v>4600.6899999999996</v>
      </c>
    </row>
    <row r="3527" spans="1:9">
      <c r="A3527" s="359">
        <v>34021</v>
      </c>
      <c r="B3527" s="359" t="s">
        <v>553</v>
      </c>
      <c r="C3527" s="360">
        <v>340210043091</v>
      </c>
      <c r="D3527" s="359">
        <v>18</v>
      </c>
      <c r="E3527" s="359">
        <v>308</v>
      </c>
      <c r="F3527" s="359">
        <v>6</v>
      </c>
      <c r="G3527" s="359">
        <v>0</v>
      </c>
      <c r="H3527" s="361">
        <v>1753.99</v>
      </c>
      <c r="I3527" s="361">
        <v>31571.82</v>
      </c>
    </row>
    <row r="3528" spans="1:9">
      <c r="A3528" s="359">
        <v>34021</v>
      </c>
      <c r="B3528" s="359" t="s">
        <v>553</v>
      </c>
      <c r="C3528" s="360">
        <v>340210043092</v>
      </c>
      <c r="D3528" s="359">
        <v>11</v>
      </c>
      <c r="E3528" s="359">
        <v>46</v>
      </c>
      <c r="F3528" s="359">
        <v>24</v>
      </c>
      <c r="G3528" s="359">
        <v>0</v>
      </c>
      <c r="H3528" s="361">
        <v>1835.44</v>
      </c>
      <c r="I3528" s="361">
        <v>20189.84</v>
      </c>
    </row>
    <row r="3529" spans="1:9">
      <c r="A3529" s="359">
        <v>34021</v>
      </c>
      <c r="B3529" s="359" t="s">
        <v>553</v>
      </c>
      <c r="C3529" s="360">
        <v>340210043093</v>
      </c>
      <c r="D3529" s="359">
        <v>1</v>
      </c>
      <c r="E3529" s="359">
        <v>410</v>
      </c>
      <c r="F3529" s="359">
        <v>0</v>
      </c>
      <c r="G3529" s="359">
        <v>0</v>
      </c>
      <c r="H3529" s="361">
        <v>1000</v>
      </c>
      <c r="I3529" s="361">
        <v>1000</v>
      </c>
    </row>
    <row r="3530" spans="1:9">
      <c r="A3530" s="359">
        <v>34021</v>
      </c>
      <c r="B3530" s="359" t="s">
        <v>553</v>
      </c>
      <c r="C3530" s="360">
        <v>340210043094</v>
      </c>
      <c r="D3530" s="359">
        <v>0</v>
      </c>
      <c r="E3530" s="359">
        <v>418</v>
      </c>
      <c r="F3530" s="359">
        <v>0</v>
      </c>
      <c r="G3530" s="359">
        <v>0</v>
      </c>
      <c r="H3530" s="361">
        <v>0</v>
      </c>
      <c r="I3530" s="361">
        <v>0</v>
      </c>
    </row>
    <row r="3531" spans="1:9">
      <c r="A3531" s="359">
        <v>34021</v>
      </c>
      <c r="B3531" s="359" t="s">
        <v>553</v>
      </c>
      <c r="C3531" s="360">
        <v>340210043095</v>
      </c>
      <c r="D3531" s="359">
        <v>4</v>
      </c>
      <c r="E3531" s="359">
        <v>442</v>
      </c>
      <c r="F3531" s="359">
        <v>1</v>
      </c>
      <c r="G3531" s="359">
        <v>0</v>
      </c>
      <c r="H3531" s="361">
        <v>2251.6999999999998</v>
      </c>
      <c r="I3531" s="361">
        <v>9006.7999999999993</v>
      </c>
    </row>
    <row r="3532" spans="1:9">
      <c r="A3532" s="359">
        <v>34021</v>
      </c>
      <c r="B3532" s="359" t="s">
        <v>553</v>
      </c>
      <c r="C3532" s="360">
        <v>340210043111</v>
      </c>
      <c r="D3532" s="359">
        <v>7</v>
      </c>
      <c r="E3532" s="359">
        <v>179</v>
      </c>
      <c r="F3532" s="359">
        <v>4</v>
      </c>
      <c r="G3532" s="359">
        <v>0</v>
      </c>
      <c r="H3532" s="361">
        <v>6093.91</v>
      </c>
      <c r="I3532" s="361">
        <v>42657.37</v>
      </c>
    </row>
    <row r="3533" spans="1:9">
      <c r="A3533" s="359">
        <v>34021</v>
      </c>
      <c r="B3533" s="359" t="s">
        <v>553</v>
      </c>
      <c r="C3533" s="360">
        <v>340210043112</v>
      </c>
      <c r="D3533" s="359">
        <v>0</v>
      </c>
      <c r="E3533" s="359">
        <v>739</v>
      </c>
      <c r="F3533" s="359">
        <v>0</v>
      </c>
      <c r="G3533" s="359">
        <v>0</v>
      </c>
      <c r="H3533" s="361">
        <v>0</v>
      </c>
      <c r="I3533" s="361">
        <v>0</v>
      </c>
    </row>
    <row r="3534" spans="1:9">
      <c r="A3534" s="359">
        <v>34021</v>
      </c>
      <c r="B3534" s="359" t="s">
        <v>553</v>
      </c>
      <c r="C3534" s="360">
        <v>340210043113</v>
      </c>
      <c r="D3534" s="359">
        <v>0</v>
      </c>
      <c r="E3534" s="359">
        <v>330</v>
      </c>
      <c r="F3534" s="359">
        <v>0</v>
      </c>
      <c r="G3534" s="359">
        <v>0</v>
      </c>
      <c r="H3534" s="361">
        <v>0</v>
      </c>
      <c r="I3534" s="361">
        <v>0</v>
      </c>
    </row>
    <row r="3535" spans="1:9">
      <c r="A3535" s="359">
        <v>34021</v>
      </c>
      <c r="B3535" s="359" t="s">
        <v>553</v>
      </c>
      <c r="C3535" s="360">
        <v>340210043114</v>
      </c>
      <c r="D3535" s="359">
        <v>0</v>
      </c>
      <c r="E3535" s="359">
        <v>463</v>
      </c>
      <c r="F3535" s="359">
        <v>0</v>
      </c>
      <c r="G3535" s="359">
        <v>0</v>
      </c>
      <c r="H3535" s="361">
        <v>0</v>
      </c>
      <c r="I3535" s="361">
        <v>0</v>
      </c>
    </row>
    <row r="3536" spans="1:9">
      <c r="A3536" s="359">
        <v>34021</v>
      </c>
      <c r="B3536" s="359" t="s">
        <v>553</v>
      </c>
      <c r="C3536" s="360">
        <v>340210043121</v>
      </c>
      <c r="D3536" s="359">
        <v>18</v>
      </c>
      <c r="E3536" s="359">
        <v>559</v>
      </c>
      <c r="F3536" s="359">
        <v>3</v>
      </c>
      <c r="G3536" s="359">
        <v>0</v>
      </c>
      <c r="H3536" s="361">
        <v>1000</v>
      </c>
      <c r="I3536" s="361">
        <v>18000</v>
      </c>
    </row>
    <row r="3537" spans="1:9">
      <c r="A3537" s="359">
        <v>34021</v>
      </c>
      <c r="B3537" s="359" t="s">
        <v>553</v>
      </c>
      <c r="C3537" s="360">
        <v>340210043122</v>
      </c>
      <c r="D3537" s="359">
        <v>1</v>
      </c>
      <c r="E3537" s="359">
        <v>442</v>
      </c>
      <c r="F3537" s="359">
        <v>0</v>
      </c>
      <c r="G3537" s="359">
        <v>0</v>
      </c>
      <c r="H3537" s="361">
        <v>1000</v>
      </c>
      <c r="I3537" s="361">
        <v>1000</v>
      </c>
    </row>
    <row r="3538" spans="1:9">
      <c r="A3538" s="359">
        <v>34021</v>
      </c>
      <c r="B3538" s="359" t="s">
        <v>553</v>
      </c>
      <c r="C3538" s="360">
        <v>340210043123</v>
      </c>
      <c r="D3538" s="359">
        <v>0</v>
      </c>
      <c r="E3538" s="359">
        <v>185</v>
      </c>
      <c r="F3538" s="359">
        <v>0</v>
      </c>
      <c r="G3538" s="359">
        <v>0</v>
      </c>
      <c r="H3538" s="361">
        <v>0</v>
      </c>
      <c r="I3538" s="361">
        <v>0</v>
      </c>
    </row>
    <row r="3539" spans="1:9">
      <c r="A3539" s="359">
        <v>34021</v>
      </c>
      <c r="B3539" s="359" t="s">
        <v>553</v>
      </c>
      <c r="C3539" s="360">
        <v>340210043131</v>
      </c>
      <c r="D3539" s="359">
        <v>0</v>
      </c>
      <c r="E3539" s="359">
        <v>291</v>
      </c>
      <c r="F3539" s="359">
        <v>0</v>
      </c>
      <c r="G3539" s="359">
        <v>0</v>
      </c>
      <c r="H3539" s="361">
        <v>0</v>
      </c>
      <c r="I3539" s="361">
        <v>0</v>
      </c>
    </row>
    <row r="3540" spans="1:9">
      <c r="A3540" s="359">
        <v>34021</v>
      </c>
      <c r="B3540" s="359" t="s">
        <v>553</v>
      </c>
      <c r="C3540" s="360">
        <v>340210043132</v>
      </c>
      <c r="D3540" s="359">
        <v>0</v>
      </c>
      <c r="E3540" s="359">
        <v>349</v>
      </c>
      <c r="F3540" s="359">
        <v>0</v>
      </c>
      <c r="G3540" s="359">
        <v>0</v>
      </c>
      <c r="H3540" s="361">
        <v>0</v>
      </c>
      <c r="I3540" s="361">
        <v>0</v>
      </c>
    </row>
    <row r="3541" spans="1:9">
      <c r="A3541" s="359">
        <v>34021</v>
      </c>
      <c r="B3541" s="359" t="s">
        <v>553</v>
      </c>
      <c r="C3541" s="360">
        <v>340210043141</v>
      </c>
      <c r="D3541" s="359">
        <v>0</v>
      </c>
      <c r="E3541" s="359">
        <v>16</v>
      </c>
      <c r="F3541" s="359">
        <v>0</v>
      </c>
      <c r="G3541" s="359">
        <v>0</v>
      </c>
      <c r="H3541" s="361">
        <v>0</v>
      </c>
      <c r="I3541" s="361">
        <v>0</v>
      </c>
    </row>
    <row r="3542" spans="1:9">
      <c r="A3542" s="359">
        <v>34021</v>
      </c>
      <c r="B3542" s="359" t="s">
        <v>553</v>
      </c>
      <c r="C3542" s="360">
        <v>340210043142</v>
      </c>
      <c r="D3542" s="359">
        <v>1</v>
      </c>
      <c r="E3542" s="359">
        <v>18</v>
      </c>
      <c r="F3542" s="359">
        <v>6</v>
      </c>
      <c r="G3542" s="359">
        <v>0</v>
      </c>
      <c r="H3542" s="361">
        <v>8537.49</v>
      </c>
      <c r="I3542" s="361">
        <v>8537.49</v>
      </c>
    </row>
    <row r="3543" spans="1:9">
      <c r="A3543" s="359">
        <v>34021</v>
      </c>
      <c r="B3543" s="359" t="s">
        <v>553</v>
      </c>
      <c r="C3543" s="360">
        <v>340210043143</v>
      </c>
      <c r="D3543" s="359">
        <v>1</v>
      </c>
      <c r="E3543" s="359">
        <v>298</v>
      </c>
      <c r="F3543" s="359">
        <v>0</v>
      </c>
      <c r="G3543" s="359">
        <v>0</v>
      </c>
      <c r="H3543" s="361">
        <v>8263.2099999999991</v>
      </c>
      <c r="I3543" s="361">
        <v>8263.2099999999991</v>
      </c>
    </row>
    <row r="3544" spans="1:9">
      <c r="A3544" s="359">
        <v>34021</v>
      </c>
      <c r="B3544" s="359" t="s">
        <v>553</v>
      </c>
      <c r="C3544" s="360">
        <v>340210043144</v>
      </c>
      <c r="D3544" s="359">
        <v>0</v>
      </c>
      <c r="E3544" s="359">
        <v>116</v>
      </c>
      <c r="F3544" s="359">
        <v>0</v>
      </c>
      <c r="G3544" s="359">
        <v>0</v>
      </c>
      <c r="H3544" s="361">
        <v>0</v>
      </c>
      <c r="I3544" s="361">
        <v>0</v>
      </c>
    </row>
    <row r="3545" spans="1:9">
      <c r="A3545" s="359">
        <v>34021</v>
      </c>
      <c r="B3545" s="359" t="s">
        <v>553</v>
      </c>
      <c r="C3545" s="360">
        <v>340210043145</v>
      </c>
      <c r="D3545" s="359">
        <v>0</v>
      </c>
      <c r="E3545" s="359">
        <v>34</v>
      </c>
      <c r="F3545" s="359">
        <v>0</v>
      </c>
      <c r="G3545" s="359">
        <v>0</v>
      </c>
      <c r="H3545" s="361">
        <v>0</v>
      </c>
      <c r="I3545" s="361">
        <v>0</v>
      </c>
    </row>
    <row r="3546" spans="1:9">
      <c r="A3546" s="359">
        <v>34021</v>
      </c>
      <c r="B3546" s="359" t="s">
        <v>553</v>
      </c>
      <c r="C3546" s="360">
        <v>340210043146</v>
      </c>
      <c r="D3546" s="359">
        <v>0</v>
      </c>
      <c r="E3546" s="359">
        <v>218</v>
      </c>
      <c r="F3546" s="359">
        <v>0</v>
      </c>
      <c r="G3546" s="359">
        <v>0</v>
      </c>
      <c r="H3546" s="361">
        <v>0</v>
      </c>
      <c r="I3546" s="361">
        <v>0</v>
      </c>
    </row>
    <row r="3547" spans="1:9">
      <c r="A3547" s="359">
        <v>34021</v>
      </c>
      <c r="B3547" s="359" t="s">
        <v>553</v>
      </c>
      <c r="C3547" s="360">
        <v>340210043147</v>
      </c>
      <c r="D3547" s="359">
        <v>4</v>
      </c>
      <c r="E3547" s="359">
        <v>67</v>
      </c>
      <c r="F3547" s="359">
        <v>6</v>
      </c>
      <c r="G3547" s="359">
        <v>0</v>
      </c>
      <c r="H3547" s="361">
        <v>10150.44</v>
      </c>
      <c r="I3547" s="361">
        <v>40601.760000000002</v>
      </c>
    </row>
    <row r="3548" spans="1:9">
      <c r="A3548" s="359">
        <v>34021</v>
      </c>
      <c r="B3548" s="359" t="s">
        <v>553</v>
      </c>
      <c r="C3548" s="360">
        <v>340210043151</v>
      </c>
      <c r="D3548" s="359">
        <v>2</v>
      </c>
      <c r="E3548" s="359">
        <v>244</v>
      </c>
      <c r="F3548" s="359">
        <v>1</v>
      </c>
      <c r="G3548" s="359">
        <v>0</v>
      </c>
      <c r="H3548" s="361">
        <v>1000</v>
      </c>
      <c r="I3548" s="361">
        <v>2000</v>
      </c>
    </row>
    <row r="3549" spans="1:9">
      <c r="A3549" s="359">
        <v>34021</v>
      </c>
      <c r="B3549" s="359" t="s">
        <v>553</v>
      </c>
      <c r="C3549" s="360">
        <v>340210043152</v>
      </c>
      <c r="D3549" s="359">
        <v>1</v>
      </c>
      <c r="E3549" s="359">
        <v>830</v>
      </c>
      <c r="F3549" s="359">
        <v>0</v>
      </c>
      <c r="G3549" s="359">
        <v>0</v>
      </c>
      <c r="H3549" s="361">
        <v>1034.58</v>
      </c>
      <c r="I3549" s="361">
        <v>1034.58</v>
      </c>
    </row>
    <row r="3550" spans="1:9">
      <c r="A3550" s="359">
        <v>34021</v>
      </c>
      <c r="B3550" s="359" t="s">
        <v>553</v>
      </c>
      <c r="C3550" s="360">
        <v>340210043161</v>
      </c>
      <c r="D3550" s="359">
        <v>1</v>
      </c>
      <c r="E3550" s="359">
        <v>412</v>
      </c>
      <c r="F3550" s="359">
        <v>0</v>
      </c>
      <c r="G3550" s="359">
        <v>0</v>
      </c>
      <c r="H3550" s="361">
        <v>3385.2</v>
      </c>
      <c r="I3550" s="361">
        <v>3385.2</v>
      </c>
    </row>
    <row r="3551" spans="1:9">
      <c r="A3551" s="359">
        <v>34021</v>
      </c>
      <c r="B3551" s="359" t="s">
        <v>553</v>
      </c>
      <c r="C3551" s="360">
        <v>340210043162</v>
      </c>
      <c r="D3551" s="359">
        <v>2</v>
      </c>
      <c r="E3551" s="359">
        <v>896</v>
      </c>
      <c r="F3551" s="359">
        <v>0</v>
      </c>
      <c r="G3551" s="359">
        <v>0</v>
      </c>
      <c r="H3551" s="361">
        <v>1000</v>
      </c>
      <c r="I3551" s="361">
        <v>2000</v>
      </c>
    </row>
    <row r="3552" spans="1:9">
      <c r="A3552" s="359">
        <v>34021</v>
      </c>
      <c r="B3552" s="359" t="s">
        <v>553</v>
      </c>
      <c r="C3552" s="360">
        <v>340210043163</v>
      </c>
      <c r="D3552" s="359">
        <v>0</v>
      </c>
      <c r="E3552" s="359">
        <v>487</v>
      </c>
      <c r="F3552" s="359">
        <v>0</v>
      </c>
      <c r="G3552" s="359">
        <v>0</v>
      </c>
      <c r="H3552" s="361">
        <v>0</v>
      </c>
      <c r="I3552" s="361">
        <v>0</v>
      </c>
    </row>
    <row r="3553" spans="1:9">
      <c r="A3553" s="359">
        <v>34021</v>
      </c>
      <c r="B3553" s="359" t="s">
        <v>553</v>
      </c>
      <c r="C3553" s="360">
        <v>340210044031</v>
      </c>
      <c r="D3553" s="359">
        <v>2</v>
      </c>
      <c r="E3553" s="359">
        <v>379</v>
      </c>
      <c r="F3553" s="359">
        <v>1</v>
      </c>
      <c r="G3553" s="359">
        <v>0</v>
      </c>
      <c r="H3553" s="361">
        <v>17032.82</v>
      </c>
      <c r="I3553" s="361">
        <v>34065.64</v>
      </c>
    </row>
    <row r="3554" spans="1:9">
      <c r="A3554" s="359">
        <v>34021</v>
      </c>
      <c r="B3554" s="359" t="s">
        <v>553</v>
      </c>
      <c r="C3554" s="360">
        <v>340210044032</v>
      </c>
      <c r="D3554" s="359">
        <v>2</v>
      </c>
      <c r="E3554" s="359">
        <v>781</v>
      </c>
      <c r="F3554" s="359">
        <v>0</v>
      </c>
      <c r="G3554" s="359">
        <v>0</v>
      </c>
      <c r="H3554" s="361">
        <v>1000</v>
      </c>
      <c r="I3554" s="361">
        <v>2000</v>
      </c>
    </row>
    <row r="3555" spans="1:9">
      <c r="A3555" s="359">
        <v>34021</v>
      </c>
      <c r="B3555" s="359" t="s">
        <v>553</v>
      </c>
      <c r="C3555" s="360">
        <v>340210044033</v>
      </c>
      <c r="D3555" s="359">
        <v>0</v>
      </c>
      <c r="E3555" s="359">
        <v>374</v>
      </c>
      <c r="F3555" s="359">
        <v>0</v>
      </c>
      <c r="G3555" s="359">
        <v>0</v>
      </c>
      <c r="H3555" s="361">
        <v>0</v>
      </c>
      <c r="I3555" s="361">
        <v>0</v>
      </c>
    </row>
    <row r="3556" spans="1:9">
      <c r="A3556" s="359">
        <v>34021</v>
      </c>
      <c r="B3556" s="359" t="s">
        <v>553</v>
      </c>
      <c r="C3556" s="360">
        <v>340210044041</v>
      </c>
      <c r="D3556" s="359">
        <v>1</v>
      </c>
      <c r="E3556" s="359">
        <v>491</v>
      </c>
      <c r="F3556" s="359">
        <v>0</v>
      </c>
      <c r="G3556" s="359">
        <v>0</v>
      </c>
      <c r="H3556" s="361">
        <v>1000</v>
      </c>
      <c r="I3556" s="361">
        <v>1000</v>
      </c>
    </row>
    <row r="3557" spans="1:9">
      <c r="A3557" s="359">
        <v>34021</v>
      </c>
      <c r="B3557" s="359" t="s">
        <v>553</v>
      </c>
      <c r="C3557" s="360">
        <v>340210044042</v>
      </c>
      <c r="D3557" s="359">
        <v>0</v>
      </c>
      <c r="E3557" s="359">
        <v>387</v>
      </c>
      <c r="F3557" s="359">
        <v>0</v>
      </c>
      <c r="G3557" s="359">
        <v>0</v>
      </c>
      <c r="H3557" s="361">
        <v>0</v>
      </c>
      <c r="I3557" s="361">
        <v>0</v>
      </c>
    </row>
    <row r="3558" spans="1:9">
      <c r="A3558" s="359">
        <v>34021</v>
      </c>
      <c r="B3558" s="359" t="s">
        <v>553</v>
      </c>
      <c r="C3558" s="360">
        <v>340210044043</v>
      </c>
      <c r="D3558" s="359">
        <v>0</v>
      </c>
      <c r="E3558" s="359">
        <v>464</v>
      </c>
      <c r="F3558" s="359">
        <v>0</v>
      </c>
      <c r="G3558" s="359">
        <v>0</v>
      </c>
      <c r="H3558" s="361">
        <v>0</v>
      </c>
      <c r="I3558" s="361">
        <v>0</v>
      </c>
    </row>
    <row r="3559" spans="1:9">
      <c r="A3559" s="359">
        <v>34021</v>
      </c>
      <c r="B3559" s="359" t="s">
        <v>553</v>
      </c>
      <c r="C3559" s="360">
        <v>340210044044</v>
      </c>
      <c r="D3559" s="359">
        <v>0</v>
      </c>
      <c r="E3559" s="359">
        <v>67</v>
      </c>
      <c r="F3559" s="359">
        <v>0</v>
      </c>
      <c r="G3559" s="359">
        <v>0</v>
      </c>
      <c r="H3559" s="361">
        <v>0</v>
      </c>
      <c r="I3559" s="361">
        <v>0</v>
      </c>
    </row>
    <row r="3560" spans="1:9">
      <c r="A3560" s="359">
        <v>34021</v>
      </c>
      <c r="B3560" s="359" t="s">
        <v>553</v>
      </c>
      <c r="C3560" s="360">
        <v>340210044061</v>
      </c>
      <c r="D3560" s="359">
        <v>0</v>
      </c>
      <c r="E3560" s="359">
        <v>385</v>
      </c>
      <c r="F3560" s="359">
        <v>0</v>
      </c>
      <c r="G3560" s="359">
        <v>0</v>
      </c>
      <c r="H3560" s="361">
        <v>0</v>
      </c>
      <c r="I3560" s="361">
        <v>0</v>
      </c>
    </row>
    <row r="3561" spans="1:9">
      <c r="A3561" s="359">
        <v>34021</v>
      </c>
      <c r="B3561" s="359" t="s">
        <v>553</v>
      </c>
      <c r="C3561" s="360">
        <v>340210044062</v>
      </c>
      <c r="D3561" s="359">
        <v>3</v>
      </c>
      <c r="E3561" s="359">
        <v>272</v>
      </c>
      <c r="F3561" s="359">
        <v>1</v>
      </c>
      <c r="G3561" s="359">
        <v>2</v>
      </c>
      <c r="H3561" s="361">
        <v>6252.31</v>
      </c>
      <c r="I3561" s="361">
        <v>18756.93</v>
      </c>
    </row>
    <row r="3562" spans="1:9">
      <c r="A3562" s="359">
        <v>34021</v>
      </c>
      <c r="B3562" s="359" t="s">
        <v>553</v>
      </c>
      <c r="C3562" s="360">
        <v>340210044063</v>
      </c>
      <c r="D3562" s="359">
        <v>0</v>
      </c>
      <c r="E3562" s="359">
        <v>396</v>
      </c>
      <c r="F3562" s="359">
        <v>0</v>
      </c>
      <c r="G3562" s="359">
        <v>0</v>
      </c>
      <c r="H3562" s="361">
        <v>0</v>
      </c>
      <c r="I3562" s="361">
        <v>0</v>
      </c>
    </row>
    <row r="3563" spans="1:9">
      <c r="A3563" s="359">
        <v>34021</v>
      </c>
      <c r="B3563" s="359" t="s">
        <v>553</v>
      </c>
      <c r="C3563" s="360">
        <v>340210044064</v>
      </c>
      <c r="D3563" s="359">
        <v>0</v>
      </c>
      <c r="E3563" s="359">
        <v>315</v>
      </c>
      <c r="F3563" s="359">
        <v>0</v>
      </c>
      <c r="G3563" s="359">
        <v>0</v>
      </c>
      <c r="H3563" s="361">
        <v>0</v>
      </c>
      <c r="I3563" s="361">
        <v>0</v>
      </c>
    </row>
    <row r="3564" spans="1:9">
      <c r="A3564" s="359">
        <v>34021</v>
      </c>
      <c r="B3564" s="359" t="s">
        <v>553</v>
      </c>
      <c r="C3564" s="360">
        <v>340210044071</v>
      </c>
      <c r="D3564" s="359">
        <v>0</v>
      </c>
      <c r="E3564" s="359">
        <v>389</v>
      </c>
      <c r="F3564" s="359">
        <v>0</v>
      </c>
      <c r="G3564" s="359">
        <v>0</v>
      </c>
      <c r="H3564" s="361">
        <v>0</v>
      </c>
      <c r="I3564" s="361">
        <v>0</v>
      </c>
    </row>
    <row r="3565" spans="1:9">
      <c r="A3565" s="359">
        <v>34021</v>
      </c>
      <c r="B3565" s="359" t="s">
        <v>553</v>
      </c>
      <c r="C3565" s="360">
        <v>340210044072</v>
      </c>
      <c r="D3565" s="359">
        <v>1</v>
      </c>
      <c r="E3565" s="359">
        <v>478</v>
      </c>
      <c r="F3565" s="359">
        <v>0</v>
      </c>
      <c r="G3565" s="359">
        <v>0</v>
      </c>
      <c r="H3565" s="361">
        <v>1000</v>
      </c>
      <c r="I3565" s="361">
        <v>1000</v>
      </c>
    </row>
    <row r="3566" spans="1:9">
      <c r="A3566" s="359">
        <v>34021</v>
      </c>
      <c r="B3566" s="359" t="s">
        <v>553</v>
      </c>
      <c r="C3566" s="360">
        <v>340210044073</v>
      </c>
      <c r="D3566" s="359">
        <v>0</v>
      </c>
      <c r="E3566" s="359">
        <v>548</v>
      </c>
      <c r="F3566" s="359">
        <v>0</v>
      </c>
      <c r="G3566" s="359">
        <v>0</v>
      </c>
      <c r="H3566" s="361">
        <v>0</v>
      </c>
      <c r="I3566" s="361">
        <v>0</v>
      </c>
    </row>
    <row r="3567" spans="1:9">
      <c r="A3567" s="359">
        <v>34021</v>
      </c>
      <c r="B3567" s="359" t="s">
        <v>553</v>
      </c>
      <c r="C3567" s="360">
        <v>340210044074</v>
      </c>
      <c r="D3567" s="359">
        <v>0</v>
      </c>
      <c r="E3567" s="359">
        <v>154</v>
      </c>
      <c r="F3567" s="359">
        <v>0</v>
      </c>
      <c r="G3567" s="359">
        <v>0</v>
      </c>
      <c r="H3567" s="361">
        <v>0</v>
      </c>
      <c r="I3567" s="361">
        <v>0</v>
      </c>
    </row>
    <row r="3568" spans="1:9">
      <c r="A3568" s="359">
        <v>34021</v>
      </c>
      <c r="B3568" s="359" t="s">
        <v>553</v>
      </c>
      <c r="C3568" s="360">
        <v>340210044081</v>
      </c>
      <c r="D3568" s="359">
        <v>2</v>
      </c>
      <c r="E3568" s="359">
        <v>269</v>
      </c>
      <c r="F3568" s="359">
        <v>1</v>
      </c>
      <c r="G3568" s="359">
        <v>0</v>
      </c>
      <c r="H3568" s="361">
        <v>12409.66</v>
      </c>
      <c r="I3568" s="361">
        <v>24819.32</v>
      </c>
    </row>
    <row r="3569" spans="1:9">
      <c r="A3569" s="359">
        <v>34021</v>
      </c>
      <c r="B3569" s="359" t="s">
        <v>553</v>
      </c>
      <c r="C3569" s="360">
        <v>340210044082</v>
      </c>
      <c r="D3569" s="359">
        <v>2</v>
      </c>
      <c r="E3569" s="359">
        <v>591</v>
      </c>
      <c r="F3569" s="359">
        <v>0</v>
      </c>
      <c r="G3569" s="359">
        <v>0</v>
      </c>
      <c r="H3569" s="361">
        <v>1033.92</v>
      </c>
      <c r="I3569" s="361">
        <v>2067.84</v>
      </c>
    </row>
    <row r="3570" spans="1:9">
      <c r="A3570" s="359">
        <v>34021</v>
      </c>
      <c r="B3570" s="359" t="s">
        <v>553</v>
      </c>
      <c r="C3570" s="360">
        <v>340210044083</v>
      </c>
      <c r="D3570" s="359">
        <v>5</v>
      </c>
      <c r="E3570" s="359">
        <v>418</v>
      </c>
      <c r="F3570" s="359">
        <v>1</v>
      </c>
      <c r="G3570" s="359">
        <v>0</v>
      </c>
      <c r="H3570" s="361">
        <v>4319.16</v>
      </c>
      <c r="I3570" s="361">
        <v>21595.8</v>
      </c>
    </row>
    <row r="3571" spans="1:9">
      <c r="A3571" s="359">
        <v>34021</v>
      </c>
      <c r="B3571" s="359" t="s">
        <v>553</v>
      </c>
      <c r="C3571" s="360">
        <v>340210044091</v>
      </c>
      <c r="D3571" s="359">
        <v>1</v>
      </c>
      <c r="E3571" s="359">
        <v>264</v>
      </c>
      <c r="F3571" s="359">
        <v>0</v>
      </c>
      <c r="G3571" s="359">
        <v>0</v>
      </c>
      <c r="H3571" s="361">
        <v>8263.2099999999991</v>
      </c>
      <c r="I3571" s="361">
        <v>8263.2099999999991</v>
      </c>
    </row>
    <row r="3572" spans="1:9">
      <c r="A3572" s="359">
        <v>34021</v>
      </c>
      <c r="B3572" s="359" t="s">
        <v>553</v>
      </c>
      <c r="C3572" s="360">
        <v>340210044092</v>
      </c>
      <c r="D3572" s="359">
        <v>7</v>
      </c>
      <c r="E3572" s="359">
        <v>304</v>
      </c>
      <c r="F3572" s="359">
        <v>2</v>
      </c>
      <c r="G3572" s="359">
        <v>5</v>
      </c>
      <c r="H3572" s="361">
        <v>6706.83</v>
      </c>
      <c r="I3572" s="361">
        <v>46947.81</v>
      </c>
    </row>
    <row r="3573" spans="1:9">
      <c r="A3573" s="359">
        <v>34021</v>
      </c>
      <c r="B3573" s="359" t="s">
        <v>553</v>
      </c>
      <c r="C3573" s="360">
        <v>340210044093</v>
      </c>
      <c r="D3573" s="359">
        <v>3</v>
      </c>
      <c r="E3573" s="359">
        <v>219</v>
      </c>
      <c r="F3573" s="359">
        <v>1</v>
      </c>
      <c r="G3573" s="359">
        <v>0</v>
      </c>
      <c r="H3573" s="361">
        <v>7421.83</v>
      </c>
      <c r="I3573" s="361">
        <v>22265.49</v>
      </c>
    </row>
    <row r="3574" spans="1:9">
      <c r="A3574" s="359">
        <v>34021</v>
      </c>
      <c r="B3574" s="359" t="s">
        <v>553</v>
      </c>
      <c r="C3574" s="360">
        <v>340210045011</v>
      </c>
      <c r="D3574" s="359">
        <v>0</v>
      </c>
      <c r="E3574" s="359">
        <v>2</v>
      </c>
      <c r="F3574" s="359">
        <v>0</v>
      </c>
      <c r="G3574" s="359">
        <v>0</v>
      </c>
      <c r="H3574" s="361">
        <v>0</v>
      </c>
      <c r="I3574" s="361">
        <v>0</v>
      </c>
    </row>
    <row r="3575" spans="1:9">
      <c r="A3575" s="359">
        <v>34021</v>
      </c>
      <c r="B3575" s="359" t="s">
        <v>553</v>
      </c>
      <c r="C3575" s="360">
        <v>340210045012</v>
      </c>
      <c r="D3575" s="359">
        <v>0</v>
      </c>
      <c r="E3575" s="359">
        <v>31</v>
      </c>
      <c r="F3575" s="359">
        <v>0</v>
      </c>
      <c r="G3575" s="359">
        <v>0</v>
      </c>
      <c r="H3575" s="361">
        <v>0</v>
      </c>
      <c r="I3575" s="361">
        <v>0</v>
      </c>
    </row>
    <row r="3576" spans="1:9">
      <c r="A3576" s="359">
        <v>34021</v>
      </c>
      <c r="B3576" s="359" t="s">
        <v>553</v>
      </c>
      <c r="C3576" s="360">
        <v>340210045013</v>
      </c>
      <c r="D3576" s="359">
        <v>0</v>
      </c>
      <c r="E3576" s="359">
        <v>427</v>
      </c>
      <c r="F3576" s="359">
        <v>0</v>
      </c>
      <c r="G3576" s="359">
        <v>0</v>
      </c>
      <c r="H3576" s="361">
        <v>0</v>
      </c>
      <c r="I3576" s="361">
        <v>0</v>
      </c>
    </row>
    <row r="3577" spans="1:9">
      <c r="A3577" s="359">
        <v>34021</v>
      </c>
      <c r="B3577" s="359" t="s">
        <v>553</v>
      </c>
      <c r="C3577" s="360">
        <v>340210045021</v>
      </c>
      <c r="D3577" s="359">
        <v>0</v>
      </c>
      <c r="E3577" s="359">
        <v>178</v>
      </c>
      <c r="F3577" s="359">
        <v>0</v>
      </c>
      <c r="G3577" s="359">
        <v>0</v>
      </c>
      <c r="H3577" s="361">
        <v>0</v>
      </c>
      <c r="I3577" s="361">
        <v>0</v>
      </c>
    </row>
    <row r="3578" spans="1:9">
      <c r="A3578" s="359">
        <v>34021</v>
      </c>
      <c r="B3578" s="359" t="s">
        <v>553</v>
      </c>
      <c r="C3578" s="360">
        <v>340210045022</v>
      </c>
      <c r="D3578" s="359">
        <v>1</v>
      </c>
      <c r="E3578" s="359">
        <v>166</v>
      </c>
      <c r="F3578" s="359">
        <v>1</v>
      </c>
      <c r="G3578" s="359">
        <v>0</v>
      </c>
      <c r="H3578" s="361">
        <v>1137.1600000000001</v>
      </c>
      <c r="I3578" s="361">
        <v>1137.1600000000001</v>
      </c>
    </row>
    <row r="3579" spans="1:9">
      <c r="A3579" s="359">
        <v>34021</v>
      </c>
      <c r="B3579" s="359" t="s">
        <v>553</v>
      </c>
      <c r="C3579" s="360">
        <v>340219800001</v>
      </c>
      <c r="D3579" s="359">
        <v>0</v>
      </c>
      <c r="E3579" s="359">
        <v>2</v>
      </c>
      <c r="F3579" s="359">
        <v>0</v>
      </c>
      <c r="G3579" s="359">
        <v>0</v>
      </c>
      <c r="H3579" s="361">
        <v>0</v>
      </c>
      <c r="I3579" s="361">
        <v>0</v>
      </c>
    </row>
    <row r="3580" spans="1:9">
      <c r="A3580" s="359">
        <v>34023</v>
      </c>
      <c r="B3580" s="359" t="s">
        <v>554</v>
      </c>
      <c r="C3580" s="360">
        <v>340230001011</v>
      </c>
      <c r="D3580" s="359">
        <v>0</v>
      </c>
      <c r="E3580" s="359">
        <v>514</v>
      </c>
      <c r="F3580" s="359">
        <v>0</v>
      </c>
      <c r="G3580" s="359">
        <v>0</v>
      </c>
      <c r="H3580" s="361">
        <v>0</v>
      </c>
      <c r="I3580" s="361">
        <v>0</v>
      </c>
    </row>
    <row r="3581" spans="1:9">
      <c r="A3581" s="359">
        <v>34023</v>
      </c>
      <c r="B3581" s="359" t="s">
        <v>554</v>
      </c>
      <c r="C3581" s="360">
        <v>340230001012</v>
      </c>
      <c r="D3581" s="359">
        <v>0</v>
      </c>
      <c r="E3581" s="359">
        <v>581</v>
      </c>
      <c r="F3581" s="359">
        <v>0</v>
      </c>
      <c r="G3581" s="359">
        <v>0</v>
      </c>
      <c r="H3581" s="361">
        <v>0</v>
      </c>
      <c r="I3581" s="361">
        <v>0</v>
      </c>
    </row>
    <row r="3582" spans="1:9">
      <c r="A3582" s="359">
        <v>34023</v>
      </c>
      <c r="B3582" s="359" t="s">
        <v>554</v>
      </c>
      <c r="C3582" s="360">
        <v>340230001021</v>
      </c>
      <c r="D3582" s="359">
        <v>2</v>
      </c>
      <c r="E3582" s="359">
        <v>389</v>
      </c>
      <c r="F3582" s="359">
        <v>1</v>
      </c>
      <c r="G3582" s="359">
        <v>0</v>
      </c>
      <c r="H3582" s="361">
        <v>2492.44</v>
      </c>
      <c r="I3582" s="361">
        <v>4984.88</v>
      </c>
    </row>
    <row r="3583" spans="1:9">
      <c r="A3583" s="359">
        <v>34023</v>
      </c>
      <c r="B3583" s="359" t="s">
        <v>554</v>
      </c>
      <c r="C3583" s="360">
        <v>340230001022</v>
      </c>
      <c r="D3583" s="359">
        <v>0</v>
      </c>
      <c r="E3583" s="359">
        <v>658</v>
      </c>
      <c r="F3583" s="359">
        <v>0</v>
      </c>
      <c r="G3583" s="359">
        <v>0</v>
      </c>
      <c r="H3583" s="361">
        <v>0</v>
      </c>
      <c r="I3583" s="361">
        <v>0</v>
      </c>
    </row>
    <row r="3584" spans="1:9">
      <c r="A3584" s="359">
        <v>34023</v>
      </c>
      <c r="B3584" s="359" t="s">
        <v>554</v>
      </c>
      <c r="C3584" s="360">
        <v>340230001023</v>
      </c>
      <c r="D3584" s="359">
        <v>0</v>
      </c>
      <c r="E3584" s="359">
        <v>366</v>
      </c>
      <c r="F3584" s="359">
        <v>0</v>
      </c>
      <c r="G3584" s="359">
        <v>0</v>
      </c>
      <c r="H3584" s="361">
        <v>0</v>
      </c>
      <c r="I3584" s="361">
        <v>0</v>
      </c>
    </row>
    <row r="3585" spans="1:9">
      <c r="A3585" s="359">
        <v>34023</v>
      </c>
      <c r="B3585" s="359" t="s">
        <v>554</v>
      </c>
      <c r="C3585" s="360">
        <v>340230001024</v>
      </c>
      <c r="D3585" s="359">
        <v>6</v>
      </c>
      <c r="E3585" s="359">
        <v>62</v>
      </c>
      <c r="F3585" s="359">
        <v>10</v>
      </c>
      <c r="G3585" s="359">
        <v>0</v>
      </c>
      <c r="H3585" s="361">
        <v>15364.04</v>
      </c>
      <c r="I3585" s="361">
        <v>92184.24</v>
      </c>
    </row>
    <row r="3586" spans="1:9">
      <c r="A3586" s="359">
        <v>34023</v>
      </c>
      <c r="B3586" s="359" t="s">
        <v>554</v>
      </c>
      <c r="C3586" s="360">
        <v>340230002001</v>
      </c>
      <c r="D3586" s="359">
        <v>0</v>
      </c>
      <c r="E3586" s="359">
        <v>575</v>
      </c>
      <c r="F3586" s="359">
        <v>0</v>
      </c>
      <c r="G3586" s="359">
        <v>0</v>
      </c>
      <c r="H3586" s="361">
        <v>0</v>
      </c>
      <c r="I3586" s="361">
        <v>0</v>
      </c>
    </row>
    <row r="3587" spans="1:9">
      <c r="A3587" s="359">
        <v>34023</v>
      </c>
      <c r="B3587" s="359" t="s">
        <v>554</v>
      </c>
      <c r="C3587" s="360">
        <v>340230002002</v>
      </c>
      <c r="D3587" s="359">
        <v>1</v>
      </c>
      <c r="E3587" s="359">
        <v>424</v>
      </c>
      <c r="F3587" s="359">
        <v>0</v>
      </c>
      <c r="G3587" s="359">
        <v>0</v>
      </c>
      <c r="H3587" s="361">
        <v>8370.83</v>
      </c>
      <c r="I3587" s="361">
        <v>8370.83</v>
      </c>
    </row>
    <row r="3588" spans="1:9">
      <c r="A3588" s="359">
        <v>34023</v>
      </c>
      <c r="B3588" s="359" t="s">
        <v>554</v>
      </c>
      <c r="C3588" s="360">
        <v>340230002003</v>
      </c>
      <c r="D3588" s="359">
        <v>1</v>
      </c>
      <c r="E3588" s="359">
        <v>588</v>
      </c>
      <c r="F3588" s="359">
        <v>0</v>
      </c>
      <c r="G3588" s="359">
        <v>0</v>
      </c>
      <c r="H3588" s="361">
        <v>8263.2099999999991</v>
      </c>
      <c r="I3588" s="361">
        <v>8263.2099999999991</v>
      </c>
    </row>
    <row r="3589" spans="1:9">
      <c r="A3589" s="359">
        <v>34023</v>
      </c>
      <c r="B3589" s="359" t="s">
        <v>554</v>
      </c>
      <c r="C3589" s="360">
        <v>340230002004</v>
      </c>
      <c r="D3589" s="359">
        <v>3</v>
      </c>
      <c r="E3589" s="359">
        <v>269</v>
      </c>
      <c r="F3589" s="359">
        <v>1</v>
      </c>
      <c r="G3589" s="359">
        <v>0</v>
      </c>
      <c r="H3589" s="361">
        <v>2514.89</v>
      </c>
      <c r="I3589" s="361">
        <v>7544.67</v>
      </c>
    </row>
    <row r="3590" spans="1:9">
      <c r="A3590" s="359">
        <v>34023</v>
      </c>
      <c r="B3590" s="359" t="s">
        <v>554</v>
      </c>
      <c r="C3590" s="360">
        <v>340230003001</v>
      </c>
      <c r="D3590" s="359">
        <v>0</v>
      </c>
      <c r="E3590" s="359">
        <v>637</v>
      </c>
      <c r="F3590" s="359">
        <v>0</v>
      </c>
      <c r="G3590" s="359">
        <v>0</v>
      </c>
      <c r="H3590" s="361">
        <v>0</v>
      </c>
      <c r="I3590" s="361">
        <v>0</v>
      </c>
    </row>
    <row r="3591" spans="1:9">
      <c r="A3591" s="359">
        <v>34023</v>
      </c>
      <c r="B3591" s="359" t="s">
        <v>554</v>
      </c>
      <c r="C3591" s="360">
        <v>340230003002</v>
      </c>
      <c r="D3591" s="359">
        <v>0</v>
      </c>
      <c r="E3591" s="359">
        <v>430</v>
      </c>
      <c r="F3591" s="359">
        <v>0</v>
      </c>
      <c r="G3591" s="359">
        <v>0</v>
      </c>
      <c r="H3591" s="361">
        <v>0</v>
      </c>
      <c r="I3591" s="361">
        <v>0</v>
      </c>
    </row>
    <row r="3592" spans="1:9">
      <c r="A3592" s="359">
        <v>34023</v>
      </c>
      <c r="B3592" s="359" t="s">
        <v>554</v>
      </c>
      <c r="C3592" s="360">
        <v>340230003003</v>
      </c>
      <c r="D3592" s="359">
        <v>0</v>
      </c>
      <c r="E3592" s="359">
        <v>468</v>
      </c>
      <c r="F3592" s="359">
        <v>0</v>
      </c>
      <c r="G3592" s="359">
        <v>0</v>
      </c>
      <c r="H3592" s="361">
        <v>0</v>
      </c>
      <c r="I3592" s="361">
        <v>0</v>
      </c>
    </row>
    <row r="3593" spans="1:9">
      <c r="A3593" s="359">
        <v>34023</v>
      </c>
      <c r="B3593" s="359" t="s">
        <v>554</v>
      </c>
      <c r="C3593" s="360">
        <v>340230003004</v>
      </c>
      <c r="D3593" s="359">
        <v>0</v>
      </c>
      <c r="E3593" s="359">
        <v>527</v>
      </c>
      <c r="F3593" s="359">
        <v>0</v>
      </c>
      <c r="G3593" s="359">
        <v>0</v>
      </c>
      <c r="H3593" s="361">
        <v>0</v>
      </c>
      <c r="I3593" s="361">
        <v>0</v>
      </c>
    </row>
    <row r="3594" spans="1:9">
      <c r="A3594" s="359">
        <v>34023</v>
      </c>
      <c r="B3594" s="359" t="s">
        <v>554</v>
      </c>
      <c r="C3594" s="360">
        <v>340230004011</v>
      </c>
      <c r="D3594" s="359">
        <v>1</v>
      </c>
      <c r="E3594" s="359">
        <v>497</v>
      </c>
      <c r="F3594" s="359">
        <v>0</v>
      </c>
      <c r="G3594" s="359">
        <v>0</v>
      </c>
      <c r="H3594" s="361">
        <v>5886.04</v>
      </c>
      <c r="I3594" s="361">
        <v>5886.04</v>
      </c>
    </row>
    <row r="3595" spans="1:9">
      <c r="A3595" s="359">
        <v>34023</v>
      </c>
      <c r="B3595" s="359" t="s">
        <v>554</v>
      </c>
      <c r="C3595" s="360">
        <v>340230004012</v>
      </c>
      <c r="D3595" s="359">
        <v>0</v>
      </c>
      <c r="E3595" s="359">
        <v>365</v>
      </c>
      <c r="F3595" s="359">
        <v>0</v>
      </c>
      <c r="G3595" s="359">
        <v>0</v>
      </c>
      <c r="H3595" s="361">
        <v>0</v>
      </c>
      <c r="I3595" s="361">
        <v>0</v>
      </c>
    </row>
    <row r="3596" spans="1:9">
      <c r="A3596" s="359">
        <v>34023</v>
      </c>
      <c r="B3596" s="359" t="s">
        <v>554</v>
      </c>
      <c r="C3596" s="360">
        <v>340230004013</v>
      </c>
      <c r="D3596" s="359">
        <v>0</v>
      </c>
      <c r="E3596" s="359">
        <v>357</v>
      </c>
      <c r="F3596" s="359">
        <v>0</v>
      </c>
      <c r="G3596" s="359">
        <v>0</v>
      </c>
      <c r="H3596" s="361">
        <v>0</v>
      </c>
      <c r="I3596" s="361">
        <v>0</v>
      </c>
    </row>
    <row r="3597" spans="1:9">
      <c r="A3597" s="359">
        <v>34023</v>
      </c>
      <c r="B3597" s="359" t="s">
        <v>554</v>
      </c>
      <c r="C3597" s="360">
        <v>340230004031</v>
      </c>
      <c r="D3597" s="359">
        <v>0</v>
      </c>
      <c r="E3597" s="359">
        <v>421</v>
      </c>
      <c r="F3597" s="359">
        <v>0</v>
      </c>
      <c r="G3597" s="359">
        <v>0</v>
      </c>
      <c r="H3597" s="361">
        <v>0</v>
      </c>
      <c r="I3597" s="361">
        <v>0</v>
      </c>
    </row>
    <row r="3598" spans="1:9">
      <c r="A3598" s="359">
        <v>34023</v>
      </c>
      <c r="B3598" s="359" t="s">
        <v>554</v>
      </c>
      <c r="C3598" s="360">
        <v>340230004032</v>
      </c>
      <c r="D3598" s="359">
        <v>0</v>
      </c>
      <c r="E3598" s="359">
        <v>597</v>
      </c>
      <c r="F3598" s="359">
        <v>0</v>
      </c>
      <c r="G3598" s="359">
        <v>0</v>
      </c>
      <c r="H3598" s="361">
        <v>0</v>
      </c>
      <c r="I3598" s="361">
        <v>0</v>
      </c>
    </row>
    <row r="3599" spans="1:9">
      <c r="A3599" s="359">
        <v>34023</v>
      </c>
      <c r="B3599" s="359" t="s">
        <v>554</v>
      </c>
      <c r="C3599" s="360">
        <v>340230004033</v>
      </c>
      <c r="D3599" s="359">
        <v>2</v>
      </c>
      <c r="E3599" s="359">
        <v>161</v>
      </c>
      <c r="F3599" s="359">
        <v>1</v>
      </c>
      <c r="G3599" s="359">
        <v>0</v>
      </c>
      <c r="H3599" s="361">
        <v>21285.11</v>
      </c>
      <c r="I3599" s="361">
        <v>42570.22</v>
      </c>
    </row>
    <row r="3600" spans="1:9">
      <c r="A3600" s="359">
        <v>34023</v>
      </c>
      <c r="B3600" s="359" t="s">
        <v>554</v>
      </c>
      <c r="C3600" s="360">
        <v>340230004041</v>
      </c>
      <c r="D3600" s="359">
        <v>0</v>
      </c>
      <c r="E3600" s="359">
        <v>262</v>
      </c>
      <c r="F3600" s="359">
        <v>0</v>
      </c>
      <c r="G3600" s="359">
        <v>0</v>
      </c>
      <c r="H3600" s="361">
        <v>0</v>
      </c>
      <c r="I3600" s="361">
        <v>0</v>
      </c>
    </row>
    <row r="3601" spans="1:9">
      <c r="A3601" s="359">
        <v>34023</v>
      </c>
      <c r="B3601" s="359" t="s">
        <v>554</v>
      </c>
      <c r="C3601" s="360">
        <v>340230004042</v>
      </c>
      <c r="D3601" s="359">
        <v>0</v>
      </c>
      <c r="E3601" s="359">
        <v>242</v>
      </c>
      <c r="F3601" s="359">
        <v>0</v>
      </c>
      <c r="G3601" s="359">
        <v>0</v>
      </c>
      <c r="H3601" s="361">
        <v>0</v>
      </c>
      <c r="I3601" s="361">
        <v>0</v>
      </c>
    </row>
    <row r="3602" spans="1:9">
      <c r="A3602" s="359">
        <v>34023</v>
      </c>
      <c r="B3602" s="359" t="s">
        <v>554</v>
      </c>
      <c r="C3602" s="360">
        <v>340230004043</v>
      </c>
      <c r="D3602" s="359">
        <v>1</v>
      </c>
      <c r="E3602" s="359">
        <v>635</v>
      </c>
      <c r="F3602" s="359">
        <v>0</v>
      </c>
      <c r="G3602" s="359">
        <v>0</v>
      </c>
      <c r="H3602" s="361">
        <v>2474.4299999999998</v>
      </c>
      <c r="I3602" s="361">
        <v>2474.4299999999998</v>
      </c>
    </row>
    <row r="3603" spans="1:9">
      <c r="A3603" s="359">
        <v>34023</v>
      </c>
      <c r="B3603" s="359" t="s">
        <v>554</v>
      </c>
      <c r="C3603" s="360">
        <v>340230004044</v>
      </c>
      <c r="D3603" s="359">
        <v>0</v>
      </c>
      <c r="E3603" s="359">
        <v>245</v>
      </c>
      <c r="F3603" s="359">
        <v>0</v>
      </c>
      <c r="G3603" s="359">
        <v>0</v>
      </c>
      <c r="H3603" s="361">
        <v>0</v>
      </c>
      <c r="I3603" s="361">
        <v>0</v>
      </c>
    </row>
    <row r="3604" spans="1:9">
      <c r="A3604" s="359">
        <v>34023</v>
      </c>
      <c r="B3604" s="359" t="s">
        <v>554</v>
      </c>
      <c r="C3604" s="360">
        <v>340230005011</v>
      </c>
      <c r="D3604" s="359">
        <v>0</v>
      </c>
      <c r="E3604" s="359">
        <v>392</v>
      </c>
      <c r="F3604" s="359">
        <v>0</v>
      </c>
      <c r="G3604" s="359">
        <v>0</v>
      </c>
      <c r="H3604" s="361">
        <v>0</v>
      </c>
      <c r="I3604" s="361">
        <v>0</v>
      </c>
    </row>
    <row r="3605" spans="1:9">
      <c r="A3605" s="359">
        <v>34023</v>
      </c>
      <c r="B3605" s="359" t="s">
        <v>554</v>
      </c>
      <c r="C3605" s="360">
        <v>340230005012</v>
      </c>
      <c r="D3605" s="359">
        <v>0</v>
      </c>
      <c r="E3605" s="359">
        <v>517</v>
      </c>
      <c r="F3605" s="359">
        <v>0</v>
      </c>
      <c r="G3605" s="359">
        <v>0</v>
      </c>
      <c r="H3605" s="361">
        <v>0</v>
      </c>
      <c r="I3605" s="361">
        <v>0</v>
      </c>
    </row>
    <row r="3606" spans="1:9">
      <c r="A3606" s="359">
        <v>34023</v>
      </c>
      <c r="B3606" s="359" t="s">
        <v>554</v>
      </c>
      <c r="C3606" s="360">
        <v>340230005013</v>
      </c>
      <c r="D3606" s="359">
        <v>3</v>
      </c>
      <c r="E3606" s="359">
        <v>633</v>
      </c>
      <c r="F3606" s="359">
        <v>0</v>
      </c>
      <c r="G3606" s="359">
        <v>0</v>
      </c>
      <c r="H3606" s="361">
        <v>8263.2099999999991</v>
      </c>
      <c r="I3606" s="361">
        <v>24789.63</v>
      </c>
    </row>
    <row r="3607" spans="1:9">
      <c r="A3607" s="359">
        <v>34023</v>
      </c>
      <c r="B3607" s="359" t="s">
        <v>554</v>
      </c>
      <c r="C3607" s="360">
        <v>340230005031</v>
      </c>
      <c r="D3607" s="359">
        <v>0</v>
      </c>
      <c r="E3607" s="359">
        <v>23</v>
      </c>
      <c r="F3607" s="359">
        <v>0</v>
      </c>
      <c r="G3607" s="359">
        <v>0</v>
      </c>
      <c r="H3607" s="361">
        <v>0</v>
      </c>
      <c r="I3607" s="361">
        <v>0</v>
      </c>
    </row>
    <row r="3608" spans="1:9">
      <c r="A3608" s="359">
        <v>34023</v>
      </c>
      <c r="B3608" s="359" t="s">
        <v>554</v>
      </c>
      <c r="C3608" s="360">
        <v>340230005032</v>
      </c>
      <c r="D3608" s="359">
        <v>0</v>
      </c>
      <c r="E3608" s="359">
        <v>486</v>
      </c>
      <c r="F3608" s="359">
        <v>0</v>
      </c>
      <c r="G3608" s="359">
        <v>0</v>
      </c>
      <c r="H3608" s="361">
        <v>0</v>
      </c>
      <c r="I3608" s="361">
        <v>0</v>
      </c>
    </row>
    <row r="3609" spans="1:9">
      <c r="A3609" s="359">
        <v>34023</v>
      </c>
      <c r="B3609" s="359" t="s">
        <v>554</v>
      </c>
      <c r="C3609" s="360">
        <v>340230005041</v>
      </c>
      <c r="D3609" s="359">
        <v>3</v>
      </c>
      <c r="E3609" s="359">
        <v>51</v>
      </c>
      <c r="F3609" s="359">
        <v>6</v>
      </c>
      <c r="G3609" s="359">
        <v>0</v>
      </c>
      <c r="H3609" s="361">
        <v>38234.379999999997</v>
      </c>
      <c r="I3609" s="361">
        <v>114703.14</v>
      </c>
    </row>
    <row r="3610" spans="1:9">
      <c r="A3610" s="359">
        <v>34023</v>
      </c>
      <c r="B3610" s="359" t="s">
        <v>554</v>
      </c>
      <c r="C3610" s="360">
        <v>340230005042</v>
      </c>
      <c r="D3610" s="359">
        <v>0</v>
      </c>
      <c r="E3610" s="359">
        <v>109</v>
      </c>
      <c r="F3610" s="359">
        <v>0</v>
      </c>
      <c r="G3610" s="359">
        <v>0</v>
      </c>
      <c r="H3610" s="361">
        <v>0</v>
      </c>
      <c r="I3610" s="361">
        <v>0</v>
      </c>
    </row>
    <row r="3611" spans="1:9">
      <c r="A3611" s="359">
        <v>34023</v>
      </c>
      <c r="B3611" s="359" t="s">
        <v>554</v>
      </c>
      <c r="C3611" s="360">
        <v>340230005043</v>
      </c>
      <c r="D3611" s="359">
        <v>0</v>
      </c>
      <c r="E3611" s="359">
        <v>106</v>
      </c>
      <c r="F3611" s="359">
        <v>0</v>
      </c>
      <c r="G3611" s="359">
        <v>0</v>
      </c>
      <c r="H3611" s="361">
        <v>0</v>
      </c>
      <c r="I3611" s="361">
        <v>0</v>
      </c>
    </row>
    <row r="3612" spans="1:9">
      <c r="A3612" s="359">
        <v>34023</v>
      </c>
      <c r="B3612" s="359" t="s">
        <v>554</v>
      </c>
      <c r="C3612" s="360">
        <v>340230006031</v>
      </c>
      <c r="D3612" s="359">
        <v>6</v>
      </c>
      <c r="E3612" s="359">
        <v>384</v>
      </c>
      <c r="F3612" s="359">
        <v>2</v>
      </c>
      <c r="G3612" s="359">
        <v>0</v>
      </c>
      <c r="H3612" s="361">
        <v>1000</v>
      </c>
      <c r="I3612" s="361">
        <v>6000</v>
      </c>
    </row>
    <row r="3613" spans="1:9">
      <c r="A3613" s="359">
        <v>34023</v>
      </c>
      <c r="B3613" s="359" t="s">
        <v>554</v>
      </c>
      <c r="C3613" s="360">
        <v>340230006032</v>
      </c>
      <c r="D3613" s="359">
        <v>4</v>
      </c>
      <c r="E3613" s="359">
        <v>477</v>
      </c>
      <c r="F3613" s="359">
        <v>1</v>
      </c>
      <c r="G3613" s="359">
        <v>0</v>
      </c>
      <c r="H3613" s="361">
        <v>1000</v>
      </c>
      <c r="I3613" s="361">
        <v>4000</v>
      </c>
    </row>
    <row r="3614" spans="1:9">
      <c r="A3614" s="359">
        <v>34023</v>
      </c>
      <c r="B3614" s="359" t="s">
        <v>554</v>
      </c>
      <c r="C3614" s="360">
        <v>340230006081</v>
      </c>
      <c r="D3614" s="359">
        <v>0</v>
      </c>
      <c r="E3614" s="359">
        <v>209</v>
      </c>
      <c r="F3614" s="359">
        <v>0</v>
      </c>
      <c r="G3614" s="359">
        <v>0</v>
      </c>
      <c r="H3614" s="361">
        <v>0</v>
      </c>
      <c r="I3614" s="361">
        <v>0</v>
      </c>
    </row>
    <row r="3615" spans="1:9">
      <c r="A3615" s="359">
        <v>34023</v>
      </c>
      <c r="B3615" s="359" t="s">
        <v>554</v>
      </c>
      <c r="C3615" s="360">
        <v>340230006091</v>
      </c>
      <c r="D3615" s="359">
        <v>1</v>
      </c>
      <c r="E3615" s="359">
        <v>549</v>
      </c>
      <c r="F3615" s="359">
        <v>0</v>
      </c>
      <c r="G3615" s="359">
        <v>0</v>
      </c>
      <c r="H3615" s="361">
        <v>6847.47</v>
      </c>
      <c r="I3615" s="361">
        <v>6847.47</v>
      </c>
    </row>
    <row r="3616" spans="1:9">
      <c r="A3616" s="359">
        <v>34023</v>
      </c>
      <c r="B3616" s="359" t="s">
        <v>554</v>
      </c>
      <c r="C3616" s="360">
        <v>340230006092</v>
      </c>
      <c r="D3616" s="359">
        <v>1</v>
      </c>
      <c r="E3616" s="359">
        <v>105</v>
      </c>
      <c r="F3616" s="359">
        <v>1</v>
      </c>
      <c r="G3616" s="359">
        <v>0</v>
      </c>
      <c r="H3616" s="361">
        <v>737.01</v>
      </c>
      <c r="I3616" s="361">
        <v>737.01</v>
      </c>
    </row>
    <row r="3617" spans="1:9">
      <c r="A3617" s="359">
        <v>34023</v>
      </c>
      <c r="B3617" s="359" t="s">
        <v>554</v>
      </c>
      <c r="C3617" s="360">
        <v>340230006101</v>
      </c>
      <c r="D3617" s="359">
        <v>1</v>
      </c>
      <c r="E3617" s="359">
        <v>601</v>
      </c>
      <c r="F3617" s="359">
        <v>0</v>
      </c>
      <c r="G3617" s="359">
        <v>0</v>
      </c>
      <c r="H3617" s="361">
        <v>871.67</v>
      </c>
      <c r="I3617" s="361">
        <v>871.67</v>
      </c>
    </row>
    <row r="3618" spans="1:9">
      <c r="A3618" s="359">
        <v>34023</v>
      </c>
      <c r="B3618" s="359" t="s">
        <v>554</v>
      </c>
      <c r="C3618" s="360">
        <v>340230006102</v>
      </c>
      <c r="D3618" s="359">
        <v>0</v>
      </c>
      <c r="E3618" s="359">
        <v>557</v>
      </c>
      <c r="F3618" s="359">
        <v>0</v>
      </c>
      <c r="G3618" s="359">
        <v>0</v>
      </c>
      <c r="H3618" s="361">
        <v>0</v>
      </c>
      <c r="I3618" s="361">
        <v>0</v>
      </c>
    </row>
    <row r="3619" spans="1:9">
      <c r="A3619" s="359">
        <v>34023</v>
      </c>
      <c r="B3619" s="359" t="s">
        <v>554</v>
      </c>
      <c r="C3619" s="360">
        <v>340230007011</v>
      </c>
      <c r="D3619" s="359">
        <v>2</v>
      </c>
      <c r="E3619" s="359">
        <v>272</v>
      </c>
      <c r="F3619" s="359">
        <v>1</v>
      </c>
      <c r="G3619" s="359">
        <v>0</v>
      </c>
      <c r="H3619" s="361">
        <v>18399.919999999998</v>
      </c>
      <c r="I3619" s="361">
        <v>36799.839999999997</v>
      </c>
    </row>
    <row r="3620" spans="1:9">
      <c r="A3620" s="359">
        <v>34023</v>
      </c>
      <c r="B3620" s="359" t="s">
        <v>554</v>
      </c>
      <c r="C3620" s="360">
        <v>340230007012</v>
      </c>
      <c r="D3620" s="359">
        <v>0</v>
      </c>
      <c r="E3620" s="359">
        <v>460</v>
      </c>
      <c r="F3620" s="359">
        <v>0</v>
      </c>
      <c r="G3620" s="359">
        <v>0</v>
      </c>
      <c r="H3620" s="361">
        <v>0</v>
      </c>
      <c r="I3620" s="361">
        <v>0</v>
      </c>
    </row>
    <row r="3621" spans="1:9">
      <c r="A3621" s="359">
        <v>34023</v>
      </c>
      <c r="B3621" s="359" t="s">
        <v>554</v>
      </c>
      <c r="C3621" s="360">
        <v>340230007013</v>
      </c>
      <c r="D3621" s="359">
        <v>7</v>
      </c>
      <c r="E3621" s="359">
        <v>46</v>
      </c>
      <c r="F3621" s="359">
        <v>15</v>
      </c>
      <c r="G3621" s="359">
        <v>0</v>
      </c>
      <c r="H3621" s="361">
        <v>43859.78</v>
      </c>
      <c r="I3621" s="361">
        <v>307018.46000000002</v>
      </c>
    </row>
    <row r="3622" spans="1:9">
      <c r="A3622" s="359">
        <v>34023</v>
      </c>
      <c r="B3622" s="359" t="s">
        <v>554</v>
      </c>
      <c r="C3622" s="360">
        <v>340230007021</v>
      </c>
      <c r="D3622" s="359">
        <v>1</v>
      </c>
      <c r="E3622" s="359">
        <v>585</v>
      </c>
      <c r="F3622" s="359">
        <v>0</v>
      </c>
      <c r="G3622" s="359">
        <v>0</v>
      </c>
      <c r="H3622" s="361">
        <v>827.61</v>
      </c>
      <c r="I3622" s="361">
        <v>827.61</v>
      </c>
    </row>
    <row r="3623" spans="1:9">
      <c r="A3623" s="359">
        <v>34023</v>
      </c>
      <c r="B3623" s="359" t="s">
        <v>554</v>
      </c>
      <c r="C3623" s="360">
        <v>340230007022</v>
      </c>
      <c r="D3623" s="359">
        <v>3</v>
      </c>
      <c r="E3623" s="359">
        <v>328</v>
      </c>
      <c r="F3623" s="359">
        <v>1</v>
      </c>
      <c r="G3623" s="359">
        <v>0</v>
      </c>
      <c r="H3623" s="361">
        <v>3886.38</v>
      </c>
      <c r="I3623" s="361">
        <v>11659.14</v>
      </c>
    </row>
    <row r="3624" spans="1:9">
      <c r="A3624" s="359">
        <v>34023</v>
      </c>
      <c r="B3624" s="359" t="s">
        <v>554</v>
      </c>
      <c r="C3624" s="360">
        <v>340230007023</v>
      </c>
      <c r="D3624" s="359">
        <v>1</v>
      </c>
      <c r="E3624" s="359">
        <v>581</v>
      </c>
      <c r="F3624" s="359">
        <v>0</v>
      </c>
      <c r="G3624" s="359">
        <v>0</v>
      </c>
      <c r="H3624" s="361">
        <v>846.45</v>
      </c>
      <c r="I3624" s="361">
        <v>846.45</v>
      </c>
    </row>
    <row r="3625" spans="1:9">
      <c r="A3625" s="359">
        <v>34023</v>
      </c>
      <c r="B3625" s="359" t="s">
        <v>554</v>
      </c>
      <c r="C3625" s="360">
        <v>340230007024</v>
      </c>
      <c r="D3625" s="359">
        <v>0</v>
      </c>
      <c r="E3625" s="359">
        <v>418</v>
      </c>
      <c r="F3625" s="359">
        <v>0</v>
      </c>
      <c r="G3625" s="359">
        <v>0</v>
      </c>
      <c r="H3625" s="361">
        <v>0</v>
      </c>
      <c r="I3625" s="361">
        <v>0</v>
      </c>
    </row>
    <row r="3626" spans="1:9">
      <c r="A3626" s="359">
        <v>34023</v>
      </c>
      <c r="B3626" s="359" t="s">
        <v>554</v>
      </c>
      <c r="C3626" s="360">
        <v>340230008011</v>
      </c>
      <c r="D3626" s="359">
        <v>0</v>
      </c>
      <c r="E3626" s="359">
        <v>629</v>
      </c>
      <c r="F3626" s="359">
        <v>0</v>
      </c>
      <c r="G3626" s="359">
        <v>0</v>
      </c>
      <c r="H3626" s="361">
        <v>0</v>
      </c>
      <c r="I3626" s="361">
        <v>0</v>
      </c>
    </row>
    <row r="3627" spans="1:9">
      <c r="A3627" s="359">
        <v>34023</v>
      </c>
      <c r="B3627" s="359" t="s">
        <v>554</v>
      </c>
      <c r="C3627" s="360">
        <v>340230008012</v>
      </c>
      <c r="D3627" s="359">
        <v>0</v>
      </c>
      <c r="E3627" s="359">
        <v>267</v>
      </c>
      <c r="F3627" s="359">
        <v>0</v>
      </c>
      <c r="G3627" s="359">
        <v>0</v>
      </c>
      <c r="H3627" s="361">
        <v>0</v>
      </c>
      <c r="I3627" s="361">
        <v>0</v>
      </c>
    </row>
    <row r="3628" spans="1:9">
      <c r="A3628" s="359">
        <v>34023</v>
      </c>
      <c r="B3628" s="359" t="s">
        <v>554</v>
      </c>
      <c r="C3628" s="360">
        <v>340230008013</v>
      </c>
      <c r="D3628" s="359">
        <v>0</v>
      </c>
      <c r="E3628" s="359">
        <v>370</v>
      </c>
      <c r="F3628" s="359">
        <v>0</v>
      </c>
      <c r="G3628" s="359">
        <v>0</v>
      </c>
      <c r="H3628" s="361">
        <v>0</v>
      </c>
      <c r="I3628" s="361">
        <v>0</v>
      </c>
    </row>
    <row r="3629" spans="1:9">
      <c r="A3629" s="359">
        <v>34023</v>
      </c>
      <c r="B3629" s="359" t="s">
        <v>554</v>
      </c>
      <c r="C3629" s="360">
        <v>340230008021</v>
      </c>
      <c r="D3629" s="359">
        <v>0</v>
      </c>
      <c r="E3629" s="359">
        <v>570</v>
      </c>
      <c r="F3629" s="359">
        <v>0</v>
      </c>
      <c r="G3629" s="359">
        <v>0</v>
      </c>
      <c r="H3629" s="361">
        <v>0</v>
      </c>
      <c r="I3629" s="361">
        <v>0</v>
      </c>
    </row>
    <row r="3630" spans="1:9">
      <c r="A3630" s="359">
        <v>34023</v>
      </c>
      <c r="B3630" s="359" t="s">
        <v>554</v>
      </c>
      <c r="C3630" s="360">
        <v>340230008022</v>
      </c>
      <c r="D3630" s="359">
        <v>0</v>
      </c>
      <c r="E3630" s="359">
        <v>350</v>
      </c>
      <c r="F3630" s="359">
        <v>0</v>
      </c>
      <c r="G3630" s="359">
        <v>0</v>
      </c>
      <c r="H3630" s="361">
        <v>0</v>
      </c>
      <c r="I3630" s="361">
        <v>0</v>
      </c>
    </row>
    <row r="3631" spans="1:9">
      <c r="A3631" s="359">
        <v>34023</v>
      </c>
      <c r="B3631" s="359" t="s">
        <v>554</v>
      </c>
      <c r="C3631" s="360">
        <v>340230009011</v>
      </c>
      <c r="D3631" s="359">
        <v>0</v>
      </c>
      <c r="E3631" s="359">
        <v>777</v>
      </c>
      <c r="F3631" s="359">
        <v>0</v>
      </c>
      <c r="G3631" s="359">
        <v>0</v>
      </c>
      <c r="H3631" s="361">
        <v>0</v>
      </c>
      <c r="I3631" s="361">
        <v>0</v>
      </c>
    </row>
    <row r="3632" spans="1:9">
      <c r="A3632" s="359">
        <v>34023</v>
      </c>
      <c r="B3632" s="359" t="s">
        <v>554</v>
      </c>
      <c r="C3632" s="360">
        <v>340230009021</v>
      </c>
      <c r="D3632" s="359">
        <v>0</v>
      </c>
      <c r="E3632" s="359">
        <v>318</v>
      </c>
      <c r="F3632" s="359">
        <v>0</v>
      </c>
      <c r="G3632" s="359">
        <v>0</v>
      </c>
      <c r="H3632" s="361">
        <v>0</v>
      </c>
      <c r="I3632" s="361">
        <v>0</v>
      </c>
    </row>
    <row r="3633" spans="1:9">
      <c r="A3633" s="359">
        <v>34023</v>
      </c>
      <c r="B3633" s="359" t="s">
        <v>554</v>
      </c>
      <c r="C3633" s="360">
        <v>340230009022</v>
      </c>
      <c r="D3633" s="359">
        <v>1</v>
      </c>
      <c r="E3633" s="359">
        <v>392</v>
      </c>
      <c r="F3633" s="359">
        <v>0</v>
      </c>
      <c r="G3633" s="359">
        <v>0</v>
      </c>
      <c r="H3633" s="361">
        <v>1000</v>
      </c>
      <c r="I3633" s="361">
        <v>1000</v>
      </c>
    </row>
    <row r="3634" spans="1:9">
      <c r="A3634" s="359">
        <v>34023</v>
      </c>
      <c r="B3634" s="359" t="s">
        <v>554</v>
      </c>
      <c r="C3634" s="360">
        <v>340230009023</v>
      </c>
      <c r="D3634" s="359">
        <v>0</v>
      </c>
      <c r="E3634" s="359">
        <v>352</v>
      </c>
      <c r="F3634" s="359">
        <v>0</v>
      </c>
      <c r="G3634" s="359">
        <v>0</v>
      </c>
      <c r="H3634" s="361">
        <v>0</v>
      </c>
      <c r="I3634" s="361">
        <v>0</v>
      </c>
    </row>
    <row r="3635" spans="1:9">
      <c r="A3635" s="359">
        <v>34023</v>
      </c>
      <c r="B3635" s="359" t="s">
        <v>554</v>
      </c>
      <c r="C3635" s="360">
        <v>340230009024</v>
      </c>
      <c r="D3635" s="359">
        <v>0</v>
      </c>
      <c r="E3635" s="359">
        <v>266</v>
      </c>
      <c r="F3635" s="359">
        <v>0</v>
      </c>
      <c r="G3635" s="359">
        <v>0</v>
      </c>
      <c r="H3635" s="361">
        <v>0</v>
      </c>
      <c r="I3635" s="361">
        <v>0</v>
      </c>
    </row>
    <row r="3636" spans="1:9">
      <c r="A3636" s="359">
        <v>34023</v>
      </c>
      <c r="B3636" s="359" t="s">
        <v>554</v>
      </c>
      <c r="C3636" s="360">
        <v>340230009025</v>
      </c>
      <c r="D3636" s="359">
        <v>0</v>
      </c>
      <c r="E3636" s="359">
        <v>269</v>
      </c>
      <c r="F3636" s="359">
        <v>0</v>
      </c>
      <c r="G3636" s="359">
        <v>0</v>
      </c>
      <c r="H3636" s="361">
        <v>0</v>
      </c>
      <c r="I3636" s="361">
        <v>0</v>
      </c>
    </row>
    <row r="3637" spans="1:9">
      <c r="A3637" s="359">
        <v>34023</v>
      </c>
      <c r="B3637" s="359" t="s">
        <v>554</v>
      </c>
      <c r="C3637" s="360">
        <v>340230010011</v>
      </c>
      <c r="D3637" s="359">
        <v>0</v>
      </c>
      <c r="E3637" s="359">
        <v>911</v>
      </c>
      <c r="F3637" s="359">
        <v>0</v>
      </c>
      <c r="G3637" s="359">
        <v>0</v>
      </c>
      <c r="H3637" s="361">
        <v>0</v>
      </c>
      <c r="I3637" s="361">
        <v>0</v>
      </c>
    </row>
    <row r="3638" spans="1:9">
      <c r="A3638" s="359">
        <v>34023</v>
      </c>
      <c r="B3638" s="359" t="s">
        <v>554</v>
      </c>
      <c r="C3638" s="360">
        <v>340230010031</v>
      </c>
      <c r="D3638" s="359">
        <v>0</v>
      </c>
      <c r="E3638" s="359">
        <v>334</v>
      </c>
      <c r="F3638" s="359">
        <v>0</v>
      </c>
      <c r="G3638" s="359">
        <v>5</v>
      </c>
      <c r="H3638" s="361">
        <v>0</v>
      </c>
      <c r="I3638" s="361">
        <v>0</v>
      </c>
    </row>
    <row r="3639" spans="1:9">
      <c r="A3639" s="359">
        <v>34023</v>
      </c>
      <c r="B3639" s="359" t="s">
        <v>554</v>
      </c>
      <c r="C3639" s="360">
        <v>340230010032</v>
      </c>
      <c r="D3639" s="359">
        <v>3</v>
      </c>
      <c r="E3639" s="359">
        <v>591</v>
      </c>
      <c r="F3639" s="359">
        <v>1</v>
      </c>
      <c r="G3639" s="359">
        <v>5</v>
      </c>
      <c r="H3639" s="361">
        <v>8577.9699999999993</v>
      </c>
      <c r="I3639" s="361">
        <v>25733.91</v>
      </c>
    </row>
    <row r="3640" spans="1:9">
      <c r="A3640" s="359">
        <v>34023</v>
      </c>
      <c r="B3640" s="359" t="s">
        <v>554</v>
      </c>
      <c r="C3640" s="360">
        <v>340230010033</v>
      </c>
      <c r="D3640" s="359">
        <v>2</v>
      </c>
      <c r="E3640" s="359">
        <v>739</v>
      </c>
      <c r="F3640" s="359">
        <v>0</v>
      </c>
      <c r="G3640" s="359">
        <v>5</v>
      </c>
      <c r="H3640" s="361">
        <v>2931.5</v>
      </c>
      <c r="I3640" s="361">
        <v>5863</v>
      </c>
    </row>
    <row r="3641" spans="1:9">
      <c r="A3641" s="359">
        <v>34023</v>
      </c>
      <c r="B3641" s="359" t="s">
        <v>554</v>
      </c>
      <c r="C3641" s="360">
        <v>340230010041</v>
      </c>
      <c r="D3641" s="359">
        <v>0</v>
      </c>
      <c r="E3641" s="359">
        <v>95</v>
      </c>
      <c r="F3641" s="359">
        <v>0</v>
      </c>
      <c r="G3641" s="359">
        <v>0</v>
      </c>
      <c r="H3641" s="361">
        <v>0</v>
      </c>
      <c r="I3641" s="361">
        <v>0</v>
      </c>
    </row>
    <row r="3642" spans="1:9">
      <c r="A3642" s="359">
        <v>34023</v>
      </c>
      <c r="B3642" s="359" t="s">
        <v>554</v>
      </c>
      <c r="C3642" s="360">
        <v>340230010042</v>
      </c>
      <c r="D3642" s="359">
        <v>1</v>
      </c>
      <c r="E3642" s="359">
        <v>267</v>
      </c>
      <c r="F3642" s="359">
        <v>0</v>
      </c>
      <c r="G3642" s="359">
        <v>0</v>
      </c>
      <c r="H3642" s="361">
        <v>3051.2</v>
      </c>
      <c r="I3642" s="361">
        <v>3051.2</v>
      </c>
    </row>
    <row r="3643" spans="1:9">
      <c r="A3643" s="359">
        <v>34023</v>
      </c>
      <c r="B3643" s="359" t="s">
        <v>554</v>
      </c>
      <c r="C3643" s="360">
        <v>340230011001</v>
      </c>
      <c r="D3643" s="359">
        <v>0</v>
      </c>
      <c r="E3643" s="359">
        <v>456</v>
      </c>
      <c r="F3643" s="359">
        <v>0</v>
      </c>
      <c r="G3643" s="359">
        <v>0</v>
      </c>
      <c r="H3643" s="361">
        <v>0</v>
      </c>
      <c r="I3643" s="361">
        <v>0</v>
      </c>
    </row>
    <row r="3644" spans="1:9">
      <c r="A3644" s="359">
        <v>34023</v>
      </c>
      <c r="B3644" s="359" t="s">
        <v>554</v>
      </c>
      <c r="C3644" s="360">
        <v>340230011002</v>
      </c>
      <c r="D3644" s="359">
        <v>0</v>
      </c>
      <c r="E3644" s="359">
        <v>335</v>
      </c>
      <c r="F3644" s="359">
        <v>0</v>
      </c>
      <c r="G3644" s="359">
        <v>0</v>
      </c>
      <c r="H3644" s="361">
        <v>0</v>
      </c>
      <c r="I3644" s="361">
        <v>0</v>
      </c>
    </row>
    <row r="3645" spans="1:9">
      <c r="A3645" s="359">
        <v>34023</v>
      </c>
      <c r="B3645" s="359" t="s">
        <v>554</v>
      </c>
      <c r="C3645" s="360">
        <v>340230011003</v>
      </c>
      <c r="D3645" s="359">
        <v>4</v>
      </c>
      <c r="E3645" s="359">
        <v>51</v>
      </c>
      <c r="F3645" s="359">
        <v>8</v>
      </c>
      <c r="G3645" s="359">
        <v>0</v>
      </c>
      <c r="H3645" s="361">
        <v>1852.57</v>
      </c>
      <c r="I3645" s="361">
        <v>7410.28</v>
      </c>
    </row>
    <row r="3646" spans="1:9">
      <c r="A3646" s="359">
        <v>34023</v>
      </c>
      <c r="B3646" s="359" t="s">
        <v>554</v>
      </c>
      <c r="C3646" s="360">
        <v>340230012001</v>
      </c>
      <c r="D3646" s="359">
        <v>0</v>
      </c>
      <c r="E3646" s="359">
        <v>431</v>
      </c>
      <c r="F3646" s="359">
        <v>0</v>
      </c>
      <c r="G3646" s="359">
        <v>0</v>
      </c>
      <c r="H3646" s="361">
        <v>0</v>
      </c>
      <c r="I3646" s="361">
        <v>0</v>
      </c>
    </row>
    <row r="3647" spans="1:9">
      <c r="A3647" s="359">
        <v>34023</v>
      </c>
      <c r="B3647" s="359" t="s">
        <v>554</v>
      </c>
      <c r="C3647" s="360">
        <v>340230012002</v>
      </c>
      <c r="D3647" s="359">
        <v>0</v>
      </c>
      <c r="E3647" s="359">
        <v>383</v>
      </c>
      <c r="F3647" s="359">
        <v>0</v>
      </c>
      <c r="G3647" s="359">
        <v>0</v>
      </c>
      <c r="H3647" s="361">
        <v>0</v>
      </c>
      <c r="I3647" s="361">
        <v>0</v>
      </c>
    </row>
    <row r="3648" spans="1:9">
      <c r="A3648" s="359">
        <v>34023</v>
      </c>
      <c r="B3648" s="359" t="s">
        <v>554</v>
      </c>
      <c r="C3648" s="360">
        <v>340230012003</v>
      </c>
      <c r="D3648" s="359">
        <v>0</v>
      </c>
      <c r="E3648" s="359">
        <v>319</v>
      </c>
      <c r="F3648" s="359">
        <v>0</v>
      </c>
      <c r="G3648" s="359">
        <v>0</v>
      </c>
      <c r="H3648" s="361">
        <v>0</v>
      </c>
      <c r="I3648" s="361">
        <v>0</v>
      </c>
    </row>
    <row r="3649" spans="1:9">
      <c r="A3649" s="359">
        <v>34023</v>
      </c>
      <c r="B3649" s="359" t="s">
        <v>554</v>
      </c>
      <c r="C3649" s="360">
        <v>340230012004</v>
      </c>
      <c r="D3649" s="359">
        <v>1</v>
      </c>
      <c r="E3649" s="359">
        <v>176</v>
      </c>
      <c r="F3649" s="359">
        <v>1</v>
      </c>
      <c r="G3649" s="359">
        <v>0</v>
      </c>
      <c r="H3649" s="361">
        <v>1000</v>
      </c>
      <c r="I3649" s="361">
        <v>1000</v>
      </c>
    </row>
    <row r="3650" spans="1:9">
      <c r="A3650" s="359">
        <v>34023</v>
      </c>
      <c r="B3650" s="359" t="s">
        <v>554</v>
      </c>
      <c r="C3650" s="360">
        <v>340230013001</v>
      </c>
      <c r="D3650" s="359">
        <v>0</v>
      </c>
      <c r="E3650" s="359">
        <v>383</v>
      </c>
      <c r="F3650" s="359">
        <v>0</v>
      </c>
      <c r="G3650" s="359">
        <v>0</v>
      </c>
      <c r="H3650" s="361">
        <v>0</v>
      </c>
      <c r="I3650" s="361">
        <v>0</v>
      </c>
    </row>
    <row r="3651" spans="1:9">
      <c r="A3651" s="359">
        <v>34023</v>
      </c>
      <c r="B3651" s="359" t="s">
        <v>554</v>
      </c>
      <c r="C3651" s="360">
        <v>340230013002</v>
      </c>
      <c r="D3651" s="359">
        <v>0</v>
      </c>
      <c r="E3651" s="359">
        <v>444</v>
      </c>
      <c r="F3651" s="359">
        <v>0</v>
      </c>
      <c r="G3651" s="359">
        <v>0</v>
      </c>
      <c r="H3651" s="361">
        <v>0</v>
      </c>
      <c r="I3651" s="361">
        <v>0</v>
      </c>
    </row>
    <row r="3652" spans="1:9">
      <c r="A3652" s="359">
        <v>34023</v>
      </c>
      <c r="B3652" s="359" t="s">
        <v>554</v>
      </c>
      <c r="C3652" s="360">
        <v>340230013003</v>
      </c>
      <c r="D3652" s="359">
        <v>2</v>
      </c>
      <c r="E3652" s="359">
        <v>248</v>
      </c>
      <c r="F3652" s="359">
        <v>1</v>
      </c>
      <c r="G3652" s="359">
        <v>0</v>
      </c>
      <c r="H3652" s="361">
        <v>1353.4</v>
      </c>
      <c r="I3652" s="361">
        <v>2706.8</v>
      </c>
    </row>
    <row r="3653" spans="1:9">
      <c r="A3653" s="359">
        <v>34023</v>
      </c>
      <c r="B3653" s="359" t="s">
        <v>554</v>
      </c>
      <c r="C3653" s="360">
        <v>340230014091</v>
      </c>
      <c r="D3653" s="359">
        <v>0</v>
      </c>
      <c r="E3653" s="359">
        <v>306</v>
      </c>
      <c r="F3653" s="359">
        <v>0</v>
      </c>
      <c r="G3653" s="359">
        <v>0</v>
      </c>
      <c r="H3653" s="361">
        <v>0</v>
      </c>
      <c r="I3653" s="361">
        <v>0</v>
      </c>
    </row>
    <row r="3654" spans="1:9">
      <c r="A3654" s="359">
        <v>34023</v>
      </c>
      <c r="B3654" s="359" t="s">
        <v>554</v>
      </c>
      <c r="C3654" s="360">
        <v>340230014092</v>
      </c>
      <c r="D3654" s="359">
        <v>1</v>
      </c>
      <c r="E3654" s="359">
        <v>579</v>
      </c>
      <c r="F3654" s="359">
        <v>0</v>
      </c>
      <c r="G3654" s="359">
        <v>0</v>
      </c>
      <c r="H3654" s="361">
        <v>8263.2099999999991</v>
      </c>
      <c r="I3654" s="361">
        <v>8263.2099999999991</v>
      </c>
    </row>
    <row r="3655" spans="1:9">
      <c r="A3655" s="359">
        <v>34023</v>
      </c>
      <c r="B3655" s="359" t="s">
        <v>554</v>
      </c>
      <c r="C3655" s="360">
        <v>340230014093</v>
      </c>
      <c r="D3655" s="359">
        <v>0</v>
      </c>
      <c r="E3655" s="359">
        <v>322</v>
      </c>
      <c r="F3655" s="359">
        <v>0</v>
      </c>
      <c r="G3655" s="359">
        <v>0</v>
      </c>
      <c r="H3655" s="361">
        <v>0</v>
      </c>
      <c r="I3655" s="361">
        <v>0</v>
      </c>
    </row>
    <row r="3656" spans="1:9">
      <c r="A3656" s="359">
        <v>34023</v>
      </c>
      <c r="B3656" s="359" t="s">
        <v>554</v>
      </c>
      <c r="C3656" s="360">
        <v>340230014101</v>
      </c>
      <c r="D3656" s="359">
        <v>0</v>
      </c>
      <c r="E3656" s="359">
        <v>617</v>
      </c>
      <c r="F3656" s="359">
        <v>0</v>
      </c>
      <c r="G3656" s="359">
        <v>0</v>
      </c>
      <c r="H3656" s="361">
        <v>0</v>
      </c>
      <c r="I3656" s="361">
        <v>0</v>
      </c>
    </row>
    <row r="3657" spans="1:9">
      <c r="A3657" s="359">
        <v>34023</v>
      </c>
      <c r="B3657" s="359" t="s">
        <v>554</v>
      </c>
      <c r="C3657" s="360">
        <v>340230014102</v>
      </c>
      <c r="D3657" s="359">
        <v>1</v>
      </c>
      <c r="E3657" s="359">
        <v>533</v>
      </c>
      <c r="F3657" s="359">
        <v>0</v>
      </c>
      <c r="G3657" s="359">
        <v>0</v>
      </c>
      <c r="H3657" s="361">
        <v>26777.42</v>
      </c>
      <c r="I3657" s="361">
        <v>26777.42</v>
      </c>
    </row>
    <row r="3658" spans="1:9">
      <c r="A3658" s="359">
        <v>34023</v>
      </c>
      <c r="B3658" s="359" t="s">
        <v>554</v>
      </c>
      <c r="C3658" s="360">
        <v>340230014111</v>
      </c>
      <c r="D3658" s="359">
        <v>1</v>
      </c>
      <c r="E3658" s="359">
        <v>207</v>
      </c>
      <c r="F3658" s="359">
        <v>0</v>
      </c>
      <c r="G3658" s="359">
        <v>0</v>
      </c>
      <c r="H3658" s="361">
        <v>724.54</v>
      </c>
      <c r="I3658" s="361">
        <v>724.54</v>
      </c>
    </row>
    <row r="3659" spans="1:9">
      <c r="A3659" s="359">
        <v>34023</v>
      </c>
      <c r="B3659" s="359" t="s">
        <v>554</v>
      </c>
      <c r="C3659" s="360">
        <v>340230014112</v>
      </c>
      <c r="D3659" s="359">
        <v>0</v>
      </c>
      <c r="E3659" s="359">
        <v>400</v>
      </c>
      <c r="F3659" s="359">
        <v>0</v>
      </c>
      <c r="G3659" s="359">
        <v>0</v>
      </c>
      <c r="H3659" s="361">
        <v>0</v>
      </c>
      <c r="I3659" s="361">
        <v>0</v>
      </c>
    </row>
    <row r="3660" spans="1:9">
      <c r="A3660" s="359">
        <v>34023</v>
      </c>
      <c r="B3660" s="359" t="s">
        <v>554</v>
      </c>
      <c r="C3660" s="360">
        <v>340230014113</v>
      </c>
      <c r="D3660" s="359">
        <v>0</v>
      </c>
      <c r="E3660" s="359">
        <v>477</v>
      </c>
      <c r="F3660" s="359">
        <v>0</v>
      </c>
      <c r="G3660" s="359">
        <v>0</v>
      </c>
      <c r="H3660" s="361">
        <v>0</v>
      </c>
      <c r="I3660" s="361">
        <v>0</v>
      </c>
    </row>
    <row r="3661" spans="1:9">
      <c r="A3661" s="359">
        <v>34023</v>
      </c>
      <c r="B3661" s="359" t="s">
        <v>554</v>
      </c>
      <c r="C3661" s="360">
        <v>340230014121</v>
      </c>
      <c r="D3661" s="359">
        <v>0</v>
      </c>
      <c r="E3661" s="359">
        <v>147</v>
      </c>
      <c r="F3661" s="359">
        <v>0</v>
      </c>
      <c r="G3661" s="359">
        <v>0</v>
      </c>
      <c r="H3661" s="361">
        <v>0</v>
      </c>
      <c r="I3661" s="361">
        <v>0</v>
      </c>
    </row>
    <row r="3662" spans="1:9">
      <c r="A3662" s="359">
        <v>34023</v>
      </c>
      <c r="B3662" s="359" t="s">
        <v>554</v>
      </c>
      <c r="C3662" s="360">
        <v>340230014122</v>
      </c>
      <c r="D3662" s="359">
        <v>35</v>
      </c>
      <c r="E3662" s="359">
        <v>593</v>
      </c>
      <c r="F3662" s="359">
        <v>6</v>
      </c>
      <c r="G3662" s="359">
        <v>0</v>
      </c>
      <c r="H3662" s="361">
        <v>16805.07</v>
      </c>
      <c r="I3662" s="361">
        <v>588177.44999999995</v>
      </c>
    </row>
    <row r="3663" spans="1:9">
      <c r="A3663" s="359">
        <v>34023</v>
      </c>
      <c r="B3663" s="359" t="s">
        <v>554</v>
      </c>
      <c r="C3663" s="360">
        <v>340230014131</v>
      </c>
      <c r="D3663" s="359">
        <v>6</v>
      </c>
      <c r="E3663" s="359">
        <v>338</v>
      </c>
      <c r="F3663" s="359">
        <v>2</v>
      </c>
      <c r="G3663" s="359">
        <v>0</v>
      </c>
      <c r="H3663" s="361">
        <v>39784.22</v>
      </c>
      <c r="I3663" s="361">
        <v>238705.32</v>
      </c>
    </row>
    <row r="3664" spans="1:9">
      <c r="A3664" s="359">
        <v>34023</v>
      </c>
      <c r="B3664" s="359" t="s">
        <v>554</v>
      </c>
      <c r="C3664" s="360">
        <v>340230014132</v>
      </c>
      <c r="D3664" s="359">
        <v>0</v>
      </c>
      <c r="E3664" s="359">
        <v>398</v>
      </c>
      <c r="F3664" s="359">
        <v>0</v>
      </c>
      <c r="G3664" s="359">
        <v>0</v>
      </c>
      <c r="H3664" s="361">
        <v>0</v>
      </c>
      <c r="I3664" s="361">
        <v>0</v>
      </c>
    </row>
    <row r="3665" spans="1:9">
      <c r="A3665" s="359">
        <v>34023</v>
      </c>
      <c r="B3665" s="359" t="s">
        <v>554</v>
      </c>
      <c r="C3665" s="360">
        <v>340230014133</v>
      </c>
      <c r="D3665" s="359">
        <v>0</v>
      </c>
      <c r="E3665" s="359">
        <v>420</v>
      </c>
      <c r="F3665" s="359">
        <v>0</v>
      </c>
      <c r="G3665" s="359">
        <v>0</v>
      </c>
      <c r="H3665" s="361">
        <v>0</v>
      </c>
      <c r="I3665" s="361">
        <v>0</v>
      </c>
    </row>
    <row r="3666" spans="1:9">
      <c r="A3666" s="359">
        <v>34023</v>
      </c>
      <c r="B3666" s="359" t="s">
        <v>554</v>
      </c>
      <c r="C3666" s="360">
        <v>340230014141</v>
      </c>
      <c r="D3666" s="359">
        <v>0</v>
      </c>
      <c r="E3666" s="359">
        <v>41</v>
      </c>
      <c r="F3666" s="359">
        <v>0</v>
      </c>
      <c r="G3666" s="359">
        <v>0</v>
      </c>
      <c r="H3666" s="361">
        <v>0</v>
      </c>
      <c r="I3666" s="361">
        <v>0</v>
      </c>
    </row>
    <row r="3667" spans="1:9">
      <c r="A3667" s="359">
        <v>34023</v>
      </c>
      <c r="B3667" s="359" t="s">
        <v>554</v>
      </c>
      <c r="C3667" s="360">
        <v>340230014142</v>
      </c>
      <c r="D3667" s="359">
        <v>1</v>
      </c>
      <c r="E3667" s="359">
        <v>93</v>
      </c>
      <c r="F3667" s="359">
        <v>1</v>
      </c>
      <c r="G3667" s="359">
        <v>0</v>
      </c>
      <c r="H3667" s="361">
        <v>6337.47</v>
      </c>
      <c r="I3667" s="361">
        <v>6337.47</v>
      </c>
    </row>
    <row r="3668" spans="1:9">
      <c r="A3668" s="359">
        <v>34023</v>
      </c>
      <c r="B3668" s="359" t="s">
        <v>554</v>
      </c>
      <c r="C3668" s="360">
        <v>340230014143</v>
      </c>
      <c r="D3668" s="359">
        <v>0</v>
      </c>
      <c r="E3668" s="359">
        <v>324</v>
      </c>
      <c r="F3668" s="359">
        <v>0</v>
      </c>
      <c r="G3668" s="359">
        <v>0</v>
      </c>
      <c r="H3668" s="361">
        <v>0</v>
      </c>
      <c r="I3668" s="361">
        <v>0</v>
      </c>
    </row>
    <row r="3669" spans="1:9">
      <c r="A3669" s="359">
        <v>34023</v>
      </c>
      <c r="B3669" s="359" t="s">
        <v>554</v>
      </c>
      <c r="C3669" s="360">
        <v>340230014144</v>
      </c>
      <c r="D3669" s="359">
        <v>0</v>
      </c>
      <c r="E3669" s="359">
        <v>449</v>
      </c>
      <c r="F3669" s="359">
        <v>0</v>
      </c>
      <c r="G3669" s="359">
        <v>0</v>
      </c>
      <c r="H3669" s="361">
        <v>0</v>
      </c>
      <c r="I3669" s="361">
        <v>0</v>
      </c>
    </row>
    <row r="3670" spans="1:9">
      <c r="A3670" s="359">
        <v>34023</v>
      </c>
      <c r="B3670" s="359" t="s">
        <v>554</v>
      </c>
      <c r="C3670" s="360">
        <v>340230014151</v>
      </c>
      <c r="D3670" s="359">
        <v>1</v>
      </c>
      <c r="E3670" s="359">
        <v>380</v>
      </c>
      <c r="F3670" s="359">
        <v>0</v>
      </c>
      <c r="G3670" s="359">
        <v>0</v>
      </c>
      <c r="H3670" s="361">
        <v>3122.2</v>
      </c>
      <c r="I3670" s="361">
        <v>3122.2</v>
      </c>
    </row>
    <row r="3671" spans="1:9">
      <c r="A3671" s="359">
        <v>34023</v>
      </c>
      <c r="B3671" s="359" t="s">
        <v>554</v>
      </c>
      <c r="C3671" s="360">
        <v>340230014152</v>
      </c>
      <c r="D3671" s="359">
        <v>2</v>
      </c>
      <c r="E3671" s="359">
        <v>290</v>
      </c>
      <c r="F3671" s="359">
        <v>1</v>
      </c>
      <c r="G3671" s="359">
        <v>0</v>
      </c>
      <c r="H3671" s="361">
        <v>698.77</v>
      </c>
      <c r="I3671" s="361">
        <v>1397.54</v>
      </c>
    </row>
    <row r="3672" spans="1:9">
      <c r="A3672" s="359">
        <v>34023</v>
      </c>
      <c r="B3672" s="359" t="s">
        <v>554</v>
      </c>
      <c r="C3672" s="360">
        <v>340230014153</v>
      </c>
      <c r="D3672" s="359">
        <v>0</v>
      </c>
      <c r="E3672" s="359">
        <v>560</v>
      </c>
      <c r="F3672" s="359">
        <v>0</v>
      </c>
      <c r="G3672" s="359">
        <v>0</v>
      </c>
      <c r="H3672" s="361">
        <v>0</v>
      </c>
      <c r="I3672" s="361">
        <v>0</v>
      </c>
    </row>
    <row r="3673" spans="1:9">
      <c r="A3673" s="359">
        <v>34023</v>
      </c>
      <c r="B3673" s="359" t="s">
        <v>554</v>
      </c>
      <c r="C3673" s="360">
        <v>340230014154</v>
      </c>
      <c r="D3673" s="359">
        <v>1</v>
      </c>
      <c r="E3673" s="359">
        <v>381</v>
      </c>
      <c r="F3673" s="359">
        <v>0</v>
      </c>
      <c r="G3673" s="359">
        <v>0</v>
      </c>
      <c r="H3673" s="361">
        <v>1000</v>
      </c>
      <c r="I3673" s="361">
        <v>1000</v>
      </c>
    </row>
    <row r="3674" spans="1:9">
      <c r="A3674" s="359">
        <v>34023</v>
      </c>
      <c r="B3674" s="359" t="s">
        <v>554</v>
      </c>
      <c r="C3674" s="360">
        <v>340230014155</v>
      </c>
      <c r="D3674" s="359">
        <v>0</v>
      </c>
      <c r="E3674" s="359">
        <v>270</v>
      </c>
      <c r="F3674" s="359">
        <v>0</v>
      </c>
      <c r="G3674" s="359">
        <v>0</v>
      </c>
      <c r="H3674" s="361">
        <v>0</v>
      </c>
      <c r="I3674" s="361">
        <v>0</v>
      </c>
    </row>
    <row r="3675" spans="1:9">
      <c r="A3675" s="359">
        <v>34023</v>
      </c>
      <c r="B3675" s="359" t="s">
        <v>554</v>
      </c>
      <c r="C3675" s="360">
        <v>340230014171</v>
      </c>
      <c r="D3675" s="359">
        <v>1</v>
      </c>
      <c r="E3675" s="359">
        <v>342</v>
      </c>
      <c r="F3675" s="359">
        <v>0</v>
      </c>
      <c r="G3675" s="359">
        <v>0</v>
      </c>
      <c r="H3675" s="361">
        <v>8263.2099999999991</v>
      </c>
      <c r="I3675" s="361">
        <v>8263.2099999999991</v>
      </c>
    </row>
    <row r="3676" spans="1:9">
      <c r="A3676" s="359">
        <v>34023</v>
      </c>
      <c r="B3676" s="359" t="s">
        <v>554</v>
      </c>
      <c r="C3676" s="360">
        <v>340230014172</v>
      </c>
      <c r="D3676" s="359">
        <v>0</v>
      </c>
      <c r="E3676" s="359">
        <v>288</v>
      </c>
      <c r="F3676" s="359">
        <v>0</v>
      </c>
      <c r="G3676" s="359">
        <v>0</v>
      </c>
      <c r="H3676" s="361">
        <v>0</v>
      </c>
      <c r="I3676" s="361">
        <v>0</v>
      </c>
    </row>
    <row r="3677" spans="1:9">
      <c r="A3677" s="359">
        <v>34023</v>
      </c>
      <c r="B3677" s="359" t="s">
        <v>554</v>
      </c>
      <c r="C3677" s="360">
        <v>340230014181</v>
      </c>
      <c r="D3677" s="359">
        <v>1</v>
      </c>
      <c r="E3677" s="359">
        <v>27</v>
      </c>
      <c r="F3677" s="359">
        <v>4</v>
      </c>
      <c r="G3677" s="359">
        <v>0</v>
      </c>
      <c r="H3677" s="361">
        <v>29654.880000000001</v>
      </c>
      <c r="I3677" s="361">
        <v>29654.880000000001</v>
      </c>
    </row>
    <row r="3678" spans="1:9">
      <c r="A3678" s="359">
        <v>34023</v>
      </c>
      <c r="B3678" s="359" t="s">
        <v>554</v>
      </c>
      <c r="C3678" s="360">
        <v>340230014182</v>
      </c>
      <c r="D3678" s="359">
        <v>8</v>
      </c>
      <c r="E3678" s="359">
        <v>43</v>
      </c>
      <c r="F3678" s="359">
        <v>19</v>
      </c>
      <c r="G3678" s="359">
        <v>0</v>
      </c>
      <c r="H3678" s="361">
        <v>9301.24</v>
      </c>
      <c r="I3678" s="361">
        <v>74409.919999999998</v>
      </c>
    </row>
    <row r="3679" spans="1:9">
      <c r="A3679" s="359">
        <v>34023</v>
      </c>
      <c r="B3679" s="359" t="s">
        <v>554</v>
      </c>
      <c r="C3679" s="360">
        <v>340230014183</v>
      </c>
      <c r="D3679" s="359">
        <v>0</v>
      </c>
      <c r="E3679" s="359">
        <v>355</v>
      </c>
      <c r="F3679" s="359">
        <v>0</v>
      </c>
      <c r="G3679" s="359">
        <v>0</v>
      </c>
      <c r="H3679" s="361">
        <v>0</v>
      </c>
      <c r="I3679" s="361">
        <v>0</v>
      </c>
    </row>
    <row r="3680" spans="1:9">
      <c r="A3680" s="359">
        <v>34023</v>
      </c>
      <c r="B3680" s="359" t="s">
        <v>554</v>
      </c>
      <c r="C3680" s="360">
        <v>340230014184</v>
      </c>
      <c r="D3680" s="359">
        <v>0</v>
      </c>
      <c r="E3680" s="359">
        <v>344</v>
      </c>
      <c r="F3680" s="359">
        <v>0</v>
      </c>
      <c r="G3680" s="359">
        <v>0</v>
      </c>
      <c r="H3680" s="361">
        <v>0</v>
      </c>
      <c r="I3680" s="361">
        <v>0</v>
      </c>
    </row>
    <row r="3681" spans="1:9">
      <c r="A3681" s="359">
        <v>34023</v>
      </c>
      <c r="B3681" s="359" t="s">
        <v>554</v>
      </c>
      <c r="C3681" s="360">
        <v>340230014191</v>
      </c>
      <c r="D3681" s="359">
        <v>0</v>
      </c>
      <c r="E3681" s="359">
        <v>6</v>
      </c>
      <c r="F3681" s="359">
        <v>0</v>
      </c>
      <c r="G3681" s="359">
        <v>0</v>
      </c>
      <c r="H3681" s="361">
        <v>0</v>
      </c>
      <c r="I3681" s="361">
        <v>0</v>
      </c>
    </row>
    <row r="3682" spans="1:9">
      <c r="A3682" s="359">
        <v>34023</v>
      </c>
      <c r="B3682" s="359" t="s">
        <v>554</v>
      </c>
      <c r="C3682" s="360">
        <v>340230014192</v>
      </c>
      <c r="D3682" s="359">
        <v>9</v>
      </c>
      <c r="E3682" s="359">
        <v>69</v>
      </c>
      <c r="F3682" s="359">
        <v>13</v>
      </c>
      <c r="G3682" s="359">
        <v>0</v>
      </c>
      <c r="H3682" s="361">
        <v>12665.62</v>
      </c>
      <c r="I3682" s="361">
        <v>113990.58</v>
      </c>
    </row>
    <row r="3683" spans="1:9">
      <c r="A3683" s="359">
        <v>34023</v>
      </c>
      <c r="B3683" s="359" t="s">
        <v>554</v>
      </c>
      <c r="C3683" s="360">
        <v>340230015021</v>
      </c>
      <c r="D3683" s="359">
        <v>3</v>
      </c>
      <c r="E3683" s="359">
        <v>159</v>
      </c>
      <c r="F3683" s="359">
        <v>2</v>
      </c>
      <c r="G3683" s="359">
        <v>0</v>
      </c>
      <c r="H3683" s="361">
        <v>8263.2099999999991</v>
      </c>
      <c r="I3683" s="361">
        <v>24789.63</v>
      </c>
    </row>
    <row r="3684" spans="1:9">
      <c r="A3684" s="359">
        <v>34023</v>
      </c>
      <c r="B3684" s="359" t="s">
        <v>554</v>
      </c>
      <c r="C3684" s="360">
        <v>340230015022</v>
      </c>
      <c r="D3684" s="359">
        <v>0</v>
      </c>
      <c r="E3684" s="359">
        <v>465</v>
      </c>
      <c r="F3684" s="359">
        <v>0</v>
      </c>
      <c r="G3684" s="359">
        <v>0</v>
      </c>
      <c r="H3684" s="361">
        <v>0</v>
      </c>
      <c r="I3684" s="361">
        <v>0</v>
      </c>
    </row>
    <row r="3685" spans="1:9">
      <c r="A3685" s="359">
        <v>34023</v>
      </c>
      <c r="B3685" s="359" t="s">
        <v>554</v>
      </c>
      <c r="C3685" s="360">
        <v>340230015023</v>
      </c>
      <c r="D3685" s="359">
        <v>0</v>
      </c>
      <c r="E3685" s="359">
        <v>447</v>
      </c>
      <c r="F3685" s="359">
        <v>0</v>
      </c>
      <c r="G3685" s="359">
        <v>0</v>
      </c>
      <c r="H3685" s="361">
        <v>0</v>
      </c>
      <c r="I3685" s="361">
        <v>0</v>
      </c>
    </row>
    <row r="3686" spans="1:9">
      <c r="A3686" s="359">
        <v>34023</v>
      </c>
      <c r="B3686" s="359" t="s">
        <v>554</v>
      </c>
      <c r="C3686" s="360">
        <v>340230015024</v>
      </c>
      <c r="D3686" s="359">
        <v>1</v>
      </c>
      <c r="E3686" s="359">
        <v>667</v>
      </c>
      <c r="F3686" s="359">
        <v>0</v>
      </c>
      <c r="G3686" s="359">
        <v>0</v>
      </c>
      <c r="H3686" s="361">
        <v>761.24</v>
      </c>
      <c r="I3686" s="361">
        <v>761.24</v>
      </c>
    </row>
    <row r="3687" spans="1:9">
      <c r="A3687" s="359">
        <v>34023</v>
      </c>
      <c r="B3687" s="359" t="s">
        <v>554</v>
      </c>
      <c r="C3687" s="360">
        <v>340230015041</v>
      </c>
      <c r="D3687" s="359">
        <v>0</v>
      </c>
      <c r="E3687" s="359">
        <v>321</v>
      </c>
      <c r="F3687" s="359">
        <v>0</v>
      </c>
      <c r="G3687" s="359">
        <v>0</v>
      </c>
      <c r="H3687" s="361">
        <v>0</v>
      </c>
      <c r="I3687" s="361">
        <v>0</v>
      </c>
    </row>
    <row r="3688" spans="1:9">
      <c r="A3688" s="359">
        <v>34023</v>
      </c>
      <c r="B3688" s="359" t="s">
        <v>554</v>
      </c>
      <c r="C3688" s="360">
        <v>340230015042</v>
      </c>
      <c r="D3688" s="359">
        <v>0</v>
      </c>
      <c r="E3688" s="359">
        <v>28</v>
      </c>
      <c r="F3688" s="359">
        <v>0</v>
      </c>
      <c r="G3688" s="359">
        <v>0</v>
      </c>
      <c r="H3688" s="361">
        <v>0</v>
      </c>
      <c r="I3688" s="361">
        <v>0</v>
      </c>
    </row>
    <row r="3689" spans="1:9">
      <c r="A3689" s="359">
        <v>34023</v>
      </c>
      <c r="B3689" s="359" t="s">
        <v>554</v>
      </c>
      <c r="C3689" s="360">
        <v>340230015043</v>
      </c>
      <c r="D3689" s="359">
        <v>16</v>
      </c>
      <c r="E3689" s="359">
        <v>69</v>
      </c>
      <c r="F3689" s="359">
        <v>23</v>
      </c>
      <c r="G3689" s="359">
        <v>0</v>
      </c>
      <c r="H3689" s="361">
        <v>109241.75</v>
      </c>
      <c r="I3689" s="361">
        <v>1747868</v>
      </c>
    </row>
    <row r="3690" spans="1:9">
      <c r="A3690" s="359">
        <v>34023</v>
      </c>
      <c r="B3690" s="359" t="s">
        <v>554</v>
      </c>
      <c r="C3690" s="360">
        <v>340230015044</v>
      </c>
      <c r="D3690" s="359">
        <v>0</v>
      </c>
      <c r="E3690" s="359">
        <v>431</v>
      </c>
      <c r="F3690" s="359">
        <v>0</v>
      </c>
      <c r="G3690" s="359">
        <v>0</v>
      </c>
      <c r="H3690" s="361">
        <v>0</v>
      </c>
      <c r="I3690" s="361">
        <v>0</v>
      </c>
    </row>
    <row r="3691" spans="1:9">
      <c r="A3691" s="359">
        <v>34023</v>
      </c>
      <c r="B3691" s="359" t="s">
        <v>554</v>
      </c>
      <c r="C3691" s="360">
        <v>340230015045</v>
      </c>
      <c r="D3691" s="359">
        <v>1</v>
      </c>
      <c r="E3691" s="359">
        <v>50</v>
      </c>
      <c r="F3691" s="359">
        <v>2</v>
      </c>
      <c r="G3691" s="359">
        <v>0</v>
      </c>
      <c r="H3691" s="361">
        <v>8263.2099999999991</v>
      </c>
      <c r="I3691" s="361">
        <v>8263.2099999999991</v>
      </c>
    </row>
    <row r="3692" spans="1:9">
      <c r="A3692" s="359">
        <v>34023</v>
      </c>
      <c r="B3692" s="359" t="s">
        <v>554</v>
      </c>
      <c r="C3692" s="360">
        <v>340230015051</v>
      </c>
      <c r="D3692" s="359">
        <v>6</v>
      </c>
      <c r="E3692" s="359">
        <v>138</v>
      </c>
      <c r="F3692" s="359">
        <v>4</v>
      </c>
      <c r="G3692" s="359">
        <v>0</v>
      </c>
      <c r="H3692" s="361">
        <v>4546.24</v>
      </c>
      <c r="I3692" s="361">
        <v>27277.439999999999</v>
      </c>
    </row>
    <row r="3693" spans="1:9">
      <c r="A3693" s="359">
        <v>34023</v>
      </c>
      <c r="B3693" s="359" t="s">
        <v>554</v>
      </c>
      <c r="C3693" s="360">
        <v>340230015061</v>
      </c>
      <c r="D3693" s="359">
        <v>0</v>
      </c>
      <c r="E3693" s="359">
        <v>72</v>
      </c>
      <c r="F3693" s="359">
        <v>0</v>
      </c>
      <c r="G3693" s="359">
        <v>0</v>
      </c>
      <c r="H3693" s="361">
        <v>0</v>
      </c>
      <c r="I3693" s="361">
        <v>0</v>
      </c>
    </row>
    <row r="3694" spans="1:9">
      <c r="A3694" s="359">
        <v>34023</v>
      </c>
      <c r="B3694" s="359" t="s">
        <v>554</v>
      </c>
      <c r="C3694" s="360">
        <v>340230015062</v>
      </c>
      <c r="D3694" s="359">
        <v>7</v>
      </c>
      <c r="E3694" s="359">
        <v>170</v>
      </c>
      <c r="F3694" s="359">
        <v>4</v>
      </c>
      <c r="G3694" s="359">
        <v>0</v>
      </c>
      <c r="H3694" s="361">
        <v>12740.09</v>
      </c>
      <c r="I3694" s="361">
        <v>89180.63</v>
      </c>
    </row>
    <row r="3695" spans="1:9">
      <c r="A3695" s="359">
        <v>34023</v>
      </c>
      <c r="B3695" s="359" t="s">
        <v>554</v>
      </c>
      <c r="C3695" s="360">
        <v>340230015063</v>
      </c>
      <c r="D3695" s="359">
        <v>0</v>
      </c>
      <c r="E3695" s="359">
        <v>43</v>
      </c>
      <c r="F3695" s="359">
        <v>0</v>
      </c>
      <c r="G3695" s="359">
        <v>0</v>
      </c>
      <c r="H3695" s="361">
        <v>0</v>
      </c>
      <c r="I3695" s="361">
        <v>0</v>
      </c>
    </row>
    <row r="3696" spans="1:9">
      <c r="A3696" s="359">
        <v>34023</v>
      </c>
      <c r="B3696" s="359" t="s">
        <v>554</v>
      </c>
      <c r="C3696" s="360">
        <v>340230016001</v>
      </c>
      <c r="D3696" s="359">
        <v>0</v>
      </c>
      <c r="E3696" s="359">
        <v>260</v>
      </c>
      <c r="F3696" s="359">
        <v>0</v>
      </c>
      <c r="G3696" s="359">
        <v>0</v>
      </c>
      <c r="H3696" s="361">
        <v>0</v>
      </c>
      <c r="I3696" s="361">
        <v>0</v>
      </c>
    </row>
    <row r="3697" spans="1:9">
      <c r="A3697" s="359">
        <v>34023</v>
      </c>
      <c r="B3697" s="359" t="s">
        <v>554</v>
      </c>
      <c r="C3697" s="360">
        <v>340230016002</v>
      </c>
      <c r="D3697" s="359">
        <v>0</v>
      </c>
      <c r="E3697" s="359">
        <v>331</v>
      </c>
      <c r="F3697" s="359">
        <v>0</v>
      </c>
      <c r="G3697" s="359">
        <v>0</v>
      </c>
      <c r="H3697" s="361">
        <v>0</v>
      </c>
      <c r="I3697" s="361">
        <v>0</v>
      </c>
    </row>
    <row r="3698" spans="1:9">
      <c r="A3698" s="359">
        <v>34023</v>
      </c>
      <c r="B3698" s="359" t="s">
        <v>554</v>
      </c>
      <c r="C3698" s="360">
        <v>340230016003</v>
      </c>
      <c r="D3698" s="359">
        <v>0</v>
      </c>
      <c r="E3698" s="359">
        <v>399</v>
      </c>
      <c r="F3698" s="359">
        <v>0</v>
      </c>
      <c r="G3698" s="359">
        <v>0</v>
      </c>
      <c r="H3698" s="361">
        <v>0</v>
      </c>
      <c r="I3698" s="361">
        <v>0</v>
      </c>
    </row>
    <row r="3699" spans="1:9">
      <c r="A3699" s="359">
        <v>34023</v>
      </c>
      <c r="B3699" s="359" t="s">
        <v>554</v>
      </c>
      <c r="C3699" s="360">
        <v>340230016004</v>
      </c>
      <c r="D3699" s="359">
        <v>3</v>
      </c>
      <c r="E3699" s="359">
        <v>151</v>
      </c>
      <c r="F3699" s="359">
        <v>2</v>
      </c>
      <c r="G3699" s="359">
        <v>0</v>
      </c>
      <c r="H3699" s="361">
        <v>10150.950000000001</v>
      </c>
      <c r="I3699" s="361">
        <v>30452.85</v>
      </c>
    </row>
    <row r="3700" spans="1:9">
      <c r="A3700" s="359">
        <v>34023</v>
      </c>
      <c r="B3700" s="359" t="s">
        <v>554</v>
      </c>
      <c r="C3700" s="360">
        <v>340230016005</v>
      </c>
      <c r="D3700" s="359">
        <v>0</v>
      </c>
      <c r="E3700" s="359">
        <v>256</v>
      </c>
      <c r="F3700" s="359">
        <v>0</v>
      </c>
      <c r="G3700" s="359">
        <v>0</v>
      </c>
      <c r="H3700" s="361">
        <v>0</v>
      </c>
      <c r="I3700" s="361">
        <v>0</v>
      </c>
    </row>
    <row r="3701" spans="1:9">
      <c r="A3701" s="359">
        <v>34023</v>
      </c>
      <c r="B3701" s="359" t="s">
        <v>554</v>
      </c>
      <c r="C3701" s="360">
        <v>340230017011</v>
      </c>
      <c r="D3701" s="359">
        <v>8</v>
      </c>
      <c r="E3701" s="359">
        <v>421</v>
      </c>
      <c r="F3701" s="359">
        <v>2</v>
      </c>
      <c r="G3701" s="359">
        <v>0</v>
      </c>
      <c r="H3701" s="361">
        <v>2338.06</v>
      </c>
      <c r="I3701" s="361">
        <v>18704.48</v>
      </c>
    </row>
    <row r="3702" spans="1:9">
      <c r="A3702" s="359">
        <v>34023</v>
      </c>
      <c r="B3702" s="359" t="s">
        <v>554</v>
      </c>
      <c r="C3702" s="360">
        <v>340230017012</v>
      </c>
      <c r="D3702" s="359">
        <v>1</v>
      </c>
      <c r="E3702" s="359">
        <v>405</v>
      </c>
      <c r="F3702" s="359">
        <v>0</v>
      </c>
      <c r="G3702" s="359">
        <v>0</v>
      </c>
      <c r="H3702" s="361">
        <v>1000</v>
      </c>
      <c r="I3702" s="361">
        <v>1000</v>
      </c>
    </row>
    <row r="3703" spans="1:9">
      <c r="A3703" s="359">
        <v>34023</v>
      </c>
      <c r="B3703" s="359" t="s">
        <v>554</v>
      </c>
      <c r="C3703" s="360">
        <v>340230017013</v>
      </c>
      <c r="D3703" s="359">
        <v>0</v>
      </c>
      <c r="E3703" s="359">
        <v>657</v>
      </c>
      <c r="F3703" s="359">
        <v>0</v>
      </c>
      <c r="G3703" s="359">
        <v>0</v>
      </c>
      <c r="H3703" s="361">
        <v>0</v>
      </c>
      <c r="I3703" s="361">
        <v>0</v>
      </c>
    </row>
    <row r="3704" spans="1:9">
      <c r="A3704" s="359">
        <v>34023</v>
      </c>
      <c r="B3704" s="359" t="s">
        <v>554</v>
      </c>
      <c r="C3704" s="360">
        <v>340230017014</v>
      </c>
      <c r="D3704" s="359">
        <v>0</v>
      </c>
      <c r="E3704" s="359">
        <v>358</v>
      </c>
      <c r="F3704" s="359">
        <v>0</v>
      </c>
      <c r="G3704" s="359">
        <v>0</v>
      </c>
      <c r="H3704" s="361">
        <v>0</v>
      </c>
      <c r="I3704" s="361">
        <v>0</v>
      </c>
    </row>
    <row r="3705" spans="1:9">
      <c r="A3705" s="359">
        <v>34023</v>
      </c>
      <c r="B3705" s="359" t="s">
        <v>554</v>
      </c>
      <c r="C3705" s="360">
        <v>340230017021</v>
      </c>
      <c r="D3705" s="359">
        <v>0</v>
      </c>
      <c r="E3705" s="359">
        <v>178</v>
      </c>
      <c r="F3705" s="359">
        <v>0</v>
      </c>
      <c r="G3705" s="359">
        <v>0</v>
      </c>
      <c r="H3705" s="361">
        <v>0</v>
      </c>
      <c r="I3705" s="361">
        <v>0</v>
      </c>
    </row>
    <row r="3706" spans="1:9">
      <c r="A3706" s="359">
        <v>34023</v>
      </c>
      <c r="B3706" s="359" t="s">
        <v>554</v>
      </c>
      <c r="C3706" s="360">
        <v>340230017022</v>
      </c>
      <c r="D3706" s="359">
        <v>0</v>
      </c>
      <c r="E3706" s="359">
        <v>571</v>
      </c>
      <c r="F3706" s="359">
        <v>0</v>
      </c>
      <c r="G3706" s="359">
        <v>0</v>
      </c>
      <c r="H3706" s="361">
        <v>0</v>
      </c>
      <c r="I3706" s="361">
        <v>0</v>
      </c>
    </row>
    <row r="3707" spans="1:9">
      <c r="A3707" s="359">
        <v>34023</v>
      </c>
      <c r="B3707" s="359" t="s">
        <v>554</v>
      </c>
      <c r="C3707" s="360">
        <v>340230017023</v>
      </c>
      <c r="D3707" s="359">
        <v>0</v>
      </c>
      <c r="E3707" s="359">
        <v>259</v>
      </c>
      <c r="F3707" s="359">
        <v>0</v>
      </c>
      <c r="G3707" s="359">
        <v>0</v>
      </c>
      <c r="H3707" s="361">
        <v>0</v>
      </c>
      <c r="I3707" s="361">
        <v>0</v>
      </c>
    </row>
    <row r="3708" spans="1:9">
      <c r="A3708" s="359">
        <v>34023</v>
      </c>
      <c r="B3708" s="359" t="s">
        <v>554</v>
      </c>
      <c r="C3708" s="360">
        <v>340230018031</v>
      </c>
      <c r="D3708" s="359">
        <v>0</v>
      </c>
      <c r="E3708" s="359">
        <v>371</v>
      </c>
      <c r="F3708" s="359">
        <v>0</v>
      </c>
      <c r="G3708" s="359">
        <v>0</v>
      </c>
      <c r="H3708" s="361">
        <v>0</v>
      </c>
      <c r="I3708" s="361">
        <v>0</v>
      </c>
    </row>
    <row r="3709" spans="1:9">
      <c r="A3709" s="359">
        <v>34023</v>
      </c>
      <c r="B3709" s="359" t="s">
        <v>554</v>
      </c>
      <c r="C3709" s="360">
        <v>340230018032</v>
      </c>
      <c r="D3709" s="359">
        <v>0</v>
      </c>
      <c r="E3709" s="359">
        <v>297</v>
      </c>
      <c r="F3709" s="359">
        <v>0</v>
      </c>
      <c r="G3709" s="359">
        <v>0</v>
      </c>
      <c r="H3709" s="361">
        <v>0</v>
      </c>
      <c r="I3709" s="361">
        <v>0</v>
      </c>
    </row>
    <row r="3710" spans="1:9">
      <c r="A3710" s="359">
        <v>34023</v>
      </c>
      <c r="B3710" s="359" t="s">
        <v>554</v>
      </c>
      <c r="C3710" s="360">
        <v>340230018033</v>
      </c>
      <c r="D3710" s="359">
        <v>1</v>
      </c>
      <c r="E3710" s="359">
        <v>392</v>
      </c>
      <c r="F3710" s="359">
        <v>0</v>
      </c>
      <c r="G3710" s="359">
        <v>0</v>
      </c>
      <c r="H3710" s="361">
        <v>2198.54</v>
      </c>
      <c r="I3710" s="361">
        <v>2198.54</v>
      </c>
    </row>
    <row r="3711" spans="1:9">
      <c r="A3711" s="359">
        <v>34023</v>
      </c>
      <c r="B3711" s="359" t="s">
        <v>554</v>
      </c>
      <c r="C3711" s="360">
        <v>340230018041</v>
      </c>
      <c r="D3711" s="359">
        <v>66</v>
      </c>
      <c r="E3711" s="359">
        <v>384</v>
      </c>
      <c r="F3711" s="359">
        <v>17</v>
      </c>
      <c r="G3711" s="359">
        <v>0</v>
      </c>
      <c r="H3711" s="361">
        <v>12865.28</v>
      </c>
      <c r="I3711" s="361">
        <v>849108.47999999998</v>
      </c>
    </row>
    <row r="3712" spans="1:9">
      <c r="A3712" s="359">
        <v>34023</v>
      </c>
      <c r="B3712" s="359" t="s">
        <v>554</v>
      </c>
      <c r="C3712" s="360">
        <v>340230018042</v>
      </c>
      <c r="D3712" s="359">
        <v>0</v>
      </c>
      <c r="E3712" s="359">
        <v>508</v>
      </c>
      <c r="F3712" s="359">
        <v>0</v>
      </c>
      <c r="G3712" s="359">
        <v>0</v>
      </c>
      <c r="H3712" s="361">
        <v>0</v>
      </c>
      <c r="I3712" s="361">
        <v>0</v>
      </c>
    </row>
    <row r="3713" spans="1:9">
      <c r="A3713" s="359">
        <v>34023</v>
      </c>
      <c r="B3713" s="359" t="s">
        <v>554</v>
      </c>
      <c r="C3713" s="360">
        <v>340230018043</v>
      </c>
      <c r="D3713" s="359">
        <v>0</v>
      </c>
      <c r="E3713" s="359">
        <v>171</v>
      </c>
      <c r="F3713" s="359">
        <v>0</v>
      </c>
      <c r="G3713" s="359">
        <v>0</v>
      </c>
      <c r="H3713" s="361">
        <v>0</v>
      </c>
      <c r="I3713" s="361">
        <v>0</v>
      </c>
    </row>
    <row r="3714" spans="1:9">
      <c r="A3714" s="359">
        <v>34023</v>
      </c>
      <c r="B3714" s="359" t="s">
        <v>554</v>
      </c>
      <c r="C3714" s="360">
        <v>340230018051</v>
      </c>
      <c r="D3714" s="359">
        <v>0</v>
      </c>
      <c r="E3714" s="359">
        <v>75</v>
      </c>
      <c r="F3714" s="359">
        <v>0</v>
      </c>
      <c r="G3714" s="359">
        <v>0</v>
      </c>
      <c r="H3714" s="361">
        <v>0</v>
      </c>
      <c r="I3714" s="361">
        <v>0</v>
      </c>
    </row>
    <row r="3715" spans="1:9">
      <c r="A3715" s="359">
        <v>34023</v>
      </c>
      <c r="B3715" s="359" t="s">
        <v>554</v>
      </c>
      <c r="C3715" s="360">
        <v>340230018052</v>
      </c>
      <c r="D3715" s="359">
        <v>0</v>
      </c>
      <c r="E3715" s="359">
        <v>448</v>
      </c>
      <c r="F3715" s="359">
        <v>0</v>
      </c>
      <c r="G3715" s="359">
        <v>0</v>
      </c>
      <c r="H3715" s="361">
        <v>0</v>
      </c>
      <c r="I3715" s="361">
        <v>0</v>
      </c>
    </row>
    <row r="3716" spans="1:9">
      <c r="A3716" s="359">
        <v>34023</v>
      </c>
      <c r="B3716" s="359" t="s">
        <v>554</v>
      </c>
      <c r="C3716" s="360">
        <v>340230018053</v>
      </c>
      <c r="D3716" s="359">
        <v>3</v>
      </c>
      <c r="E3716" s="359">
        <v>273</v>
      </c>
      <c r="F3716" s="359">
        <v>1</v>
      </c>
      <c r="G3716" s="359">
        <v>0</v>
      </c>
      <c r="H3716" s="361">
        <v>13436.13</v>
      </c>
      <c r="I3716" s="361">
        <v>40308.39</v>
      </c>
    </row>
    <row r="3717" spans="1:9">
      <c r="A3717" s="359">
        <v>34023</v>
      </c>
      <c r="B3717" s="359" t="s">
        <v>554</v>
      </c>
      <c r="C3717" s="360">
        <v>340230018054</v>
      </c>
      <c r="D3717" s="359">
        <v>2</v>
      </c>
      <c r="E3717" s="359">
        <v>260</v>
      </c>
      <c r="F3717" s="359">
        <v>1</v>
      </c>
      <c r="G3717" s="359">
        <v>0</v>
      </c>
      <c r="H3717" s="361">
        <v>4341.84</v>
      </c>
      <c r="I3717" s="361">
        <v>8683.68</v>
      </c>
    </row>
    <row r="3718" spans="1:9">
      <c r="A3718" s="359">
        <v>34023</v>
      </c>
      <c r="B3718" s="359" t="s">
        <v>554</v>
      </c>
      <c r="C3718" s="360">
        <v>340230018061</v>
      </c>
      <c r="D3718" s="359">
        <v>0</v>
      </c>
      <c r="E3718" s="359">
        <v>48</v>
      </c>
      <c r="F3718" s="359">
        <v>0</v>
      </c>
      <c r="G3718" s="359">
        <v>0</v>
      </c>
      <c r="H3718" s="361">
        <v>0</v>
      </c>
      <c r="I3718" s="361">
        <v>0</v>
      </c>
    </row>
    <row r="3719" spans="1:9">
      <c r="A3719" s="359">
        <v>34023</v>
      </c>
      <c r="B3719" s="359" t="s">
        <v>554</v>
      </c>
      <c r="C3719" s="360">
        <v>340230018062</v>
      </c>
      <c r="D3719" s="359">
        <v>5</v>
      </c>
      <c r="E3719" s="359">
        <v>7</v>
      </c>
      <c r="F3719" s="359">
        <v>71</v>
      </c>
      <c r="G3719" s="359">
        <v>0</v>
      </c>
      <c r="H3719" s="361">
        <v>5363.33</v>
      </c>
      <c r="I3719" s="361">
        <v>26816.65</v>
      </c>
    </row>
    <row r="3720" spans="1:9">
      <c r="A3720" s="359">
        <v>34023</v>
      </c>
      <c r="B3720" s="359" t="s">
        <v>554</v>
      </c>
      <c r="C3720" s="360">
        <v>340230018063</v>
      </c>
      <c r="D3720" s="359">
        <v>0</v>
      </c>
      <c r="E3720" s="359">
        <v>29</v>
      </c>
      <c r="F3720" s="359">
        <v>0</v>
      </c>
      <c r="G3720" s="359">
        <v>0</v>
      </c>
      <c r="H3720" s="361">
        <v>0</v>
      </c>
      <c r="I3720" s="361">
        <v>0</v>
      </c>
    </row>
    <row r="3721" spans="1:9">
      <c r="A3721" s="359">
        <v>34023</v>
      </c>
      <c r="B3721" s="359" t="s">
        <v>554</v>
      </c>
      <c r="C3721" s="360">
        <v>340230018064</v>
      </c>
      <c r="D3721" s="359">
        <v>0</v>
      </c>
      <c r="E3721" s="359">
        <v>1</v>
      </c>
      <c r="F3721" s="359">
        <v>0</v>
      </c>
      <c r="G3721" s="359">
        <v>0</v>
      </c>
      <c r="H3721" s="361">
        <v>0</v>
      </c>
      <c r="I3721" s="361">
        <v>0</v>
      </c>
    </row>
    <row r="3722" spans="1:9">
      <c r="A3722" s="359">
        <v>34023</v>
      </c>
      <c r="B3722" s="359" t="s">
        <v>554</v>
      </c>
      <c r="C3722" s="360">
        <v>340230018065</v>
      </c>
      <c r="D3722" s="359">
        <v>7</v>
      </c>
      <c r="E3722" s="359">
        <v>57</v>
      </c>
      <c r="F3722" s="359">
        <v>12</v>
      </c>
      <c r="G3722" s="359">
        <v>0</v>
      </c>
      <c r="H3722" s="361">
        <v>5678.52</v>
      </c>
      <c r="I3722" s="361">
        <v>39749.64</v>
      </c>
    </row>
    <row r="3723" spans="1:9">
      <c r="A3723" s="359">
        <v>34023</v>
      </c>
      <c r="B3723" s="359" t="s">
        <v>554</v>
      </c>
      <c r="C3723" s="360">
        <v>340230018066</v>
      </c>
      <c r="D3723" s="359">
        <v>6</v>
      </c>
      <c r="E3723" s="359">
        <v>112</v>
      </c>
      <c r="F3723" s="359">
        <v>5</v>
      </c>
      <c r="G3723" s="359">
        <v>0</v>
      </c>
      <c r="H3723" s="361">
        <v>3610.76</v>
      </c>
      <c r="I3723" s="361">
        <v>21664.560000000001</v>
      </c>
    </row>
    <row r="3724" spans="1:9">
      <c r="A3724" s="359">
        <v>34023</v>
      </c>
      <c r="B3724" s="359" t="s">
        <v>554</v>
      </c>
      <c r="C3724" s="360">
        <v>340230018067</v>
      </c>
      <c r="D3724" s="359">
        <v>0</v>
      </c>
      <c r="E3724" s="359">
        <v>24</v>
      </c>
      <c r="F3724" s="359">
        <v>0</v>
      </c>
      <c r="G3724" s="359">
        <v>0</v>
      </c>
      <c r="H3724" s="361">
        <v>0</v>
      </c>
      <c r="I3724" s="361">
        <v>0</v>
      </c>
    </row>
    <row r="3725" spans="1:9">
      <c r="A3725" s="359">
        <v>34023</v>
      </c>
      <c r="B3725" s="359" t="s">
        <v>554</v>
      </c>
      <c r="C3725" s="360">
        <v>340230019011</v>
      </c>
      <c r="D3725" s="359">
        <v>19</v>
      </c>
      <c r="E3725" s="359">
        <v>213</v>
      </c>
      <c r="F3725" s="359">
        <v>9</v>
      </c>
      <c r="G3725" s="359">
        <v>0</v>
      </c>
      <c r="H3725" s="361">
        <v>4359.34</v>
      </c>
      <c r="I3725" s="361">
        <v>82827.460000000006</v>
      </c>
    </row>
    <row r="3726" spans="1:9">
      <c r="A3726" s="359">
        <v>34023</v>
      </c>
      <c r="B3726" s="359" t="s">
        <v>554</v>
      </c>
      <c r="C3726" s="360">
        <v>340230019012</v>
      </c>
      <c r="D3726" s="359">
        <v>0</v>
      </c>
      <c r="E3726" s="359">
        <v>499</v>
      </c>
      <c r="F3726" s="359">
        <v>0</v>
      </c>
      <c r="G3726" s="359">
        <v>0</v>
      </c>
      <c r="H3726" s="361">
        <v>0</v>
      </c>
      <c r="I3726" s="361">
        <v>0</v>
      </c>
    </row>
    <row r="3727" spans="1:9">
      <c r="A3727" s="359">
        <v>34023</v>
      </c>
      <c r="B3727" s="359" t="s">
        <v>554</v>
      </c>
      <c r="C3727" s="360">
        <v>340230019013</v>
      </c>
      <c r="D3727" s="359">
        <v>4</v>
      </c>
      <c r="E3727" s="359">
        <v>45</v>
      </c>
      <c r="F3727" s="359">
        <v>9</v>
      </c>
      <c r="G3727" s="359">
        <v>0</v>
      </c>
      <c r="H3727" s="361">
        <v>8098.85</v>
      </c>
      <c r="I3727" s="361">
        <v>32395.4</v>
      </c>
    </row>
    <row r="3728" spans="1:9">
      <c r="A3728" s="359">
        <v>34023</v>
      </c>
      <c r="B3728" s="359" t="s">
        <v>554</v>
      </c>
      <c r="C3728" s="360">
        <v>340230019021</v>
      </c>
      <c r="D3728" s="359">
        <v>0</v>
      </c>
      <c r="E3728" s="359">
        <v>282</v>
      </c>
      <c r="F3728" s="359">
        <v>0</v>
      </c>
      <c r="G3728" s="359">
        <v>0</v>
      </c>
      <c r="H3728" s="361">
        <v>0</v>
      </c>
      <c r="I3728" s="361">
        <v>0</v>
      </c>
    </row>
    <row r="3729" spans="1:9">
      <c r="A3729" s="359">
        <v>34023</v>
      </c>
      <c r="B3729" s="359" t="s">
        <v>554</v>
      </c>
      <c r="C3729" s="360">
        <v>340230019022</v>
      </c>
      <c r="D3729" s="359">
        <v>0</v>
      </c>
      <c r="E3729" s="359">
        <v>253</v>
      </c>
      <c r="F3729" s="359">
        <v>0</v>
      </c>
      <c r="G3729" s="359">
        <v>0</v>
      </c>
      <c r="H3729" s="361">
        <v>0</v>
      </c>
      <c r="I3729" s="361">
        <v>0</v>
      </c>
    </row>
    <row r="3730" spans="1:9">
      <c r="A3730" s="359">
        <v>34023</v>
      </c>
      <c r="B3730" s="359" t="s">
        <v>554</v>
      </c>
      <c r="C3730" s="360">
        <v>340230019023</v>
      </c>
      <c r="D3730" s="359">
        <v>0</v>
      </c>
      <c r="E3730" s="359">
        <v>159</v>
      </c>
      <c r="F3730" s="359">
        <v>0</v>
      </c>
      <c r="G3730" s="359">
        <v>0</v>
      </c>
      <c r="H3730" s="361">
        <v>0</v>
      </c>
      <c r="I3730" s="361">
        <v>0</v>
      </c>
    </row>
    <row r="3731" spans="1:9">
      <c r="A3731" s="359">
        <v>34023</v>
      </c>
      <c r="B3731" s="359" t="s">
        <v>554</v>
      </c>
      <c r="C3731" s="360">
        <v>340230019031</v>
      </c>
      <c r="D3731" s="359">
        <v>0</v>
      </c>
      <c r="E3731" s="359">
        <v>460</v>
      </c>
      <c r="F3731" s="359">
        <v>0</v>
      </c>
      <c r="G3731" s="359">
        <v>0</v>
      </c>
      <c r="H3731" s="361">
        <v>0</v>
      </c>
      <c r="I3731" s="361">
        <v>0</v>
      </c>
    </row>
    <row r="3732" spans="1:9">
      <c r="A3732" s="359">
        <v>34023</v>
      </c>
      <c r="B3732" s="359" t="s">
        <v>554</v>
      </c>
      <c r="C3732" s="360">
        <v>340230019032</v>
      </c>
      <c r="D3732" s="359">
        <v>1</v>
      </c>
      <c r="E3732" s="359">
        <v>132</v>
      </c>
      <c r="F3732" s="359">
        <v>1</v>
      </c>
      <c r="G3732" s="359">
        <v>0</v>
      </c>
      <c r="H3732" s="361">
        <v>16307.99</v>
      </c>
      <c r="I3732" s="361">
        <v>16307.99</v>
      </c>
    </row>
    <row r="3733" spans="1:9">
      <c r="A3733" s="359">
        <v>34023</v>
      </c>
      <c r="B3733" s="359" t="s">
        <v>554</v>
      </c>
      <c r="C3733" s="360">
        <v>340230019033</v>
      </c>
      <c r="D3733" s="359">
        <v>0</v>
      </c>
      <c r="E3733" s="359">
        <v>344</v>
      </c>
      <c r="F3733" s="359">
        <v>0</v>
      </c>
      <c r="G3733" s="359">
        <v>0</v>
      </c>
      <c r="H3733" s="361">
        <v>0</v>
      </c>
      <c r="I3733" s="361">
        <v>0</v>
      </c>
    </row>
    <row r="3734" spans="1:9">
      <c r="A3734" s="359">
        <v>34023</v>
      </c>
      <c r="B3734" s="359" t="s">
        <v>554</v>
      </c>
      <c r="C3734" s="360">
        <v>340230020001</v>
      </c>
      <c r="D3734" s="359">
        <v>0</v>
      </c>
      <c r="E3734" s="359">
        <v>729</v>
      </c>
      <c r="F3734" s="359">
        <v>0</v>
      </c>
      <c r="G3734" s="359">
        <v>0</v>
      </c>
      <c r="H3734" s="361">
        <v>0</v>
      </c>
      <c r="I3734" s="361">
        <v>0</v>
      </c>
    </row>
    <row r="3735" spans="1:9">
      <c r="A3735" s="359">
        <v>34023</v>
      </c>
      <c r="B3735" s="359" t="s">
        <v>554</v>
      </c>
      <c r="C3735" s="360">
        <v>340230020002</v>
      </c>
      <c r="D3735" s="359">
        <v>2</v>
      </c>
      <c r="E3735" s="359">
        <v>248</v>
      </c>
      <c r="F3735" s="359">
        <v>1</v>
      </c>
      <c r="G3735" s="359">
        <v>0</v>
      </c>
      <c r="H3735" s="361">
        <v>3478.22</v>
      </c>
      <c r="I3735" s="361">
        <v>6956.44</v>
      </c>
    </row>
    <row r="3736" spans="1:9">
      <c r="A3736" s="359">
        <v>34023</v>
      </c>
      <c r="B3736" s="359" t="s">
        <v>554</v>
      </c>
      <c r="C3736" s="360">
        <v>340230020003</v>
      </c>
      <c r="D3736" s="359">
        <v>3</v>
      </c>
      <c r="E3736" s="359">
        <v>438</v>
      </c>
      <c r="F3736" s="359">
        <v>1</v>
      </c>
      <c r="G3736" s="359">
        <v>0</v>
      </c>
      <c r="H3736" s="361">
        <v>1214.71</v>
      </c>
      <c r="I3736" s="361">
        <v>3644.13</v>
      </c>
    </row>
    <row r="3737" spans="1:9">
      <c r="A3737" s="359">
        <v>34023</v>
      </c>
      <c r="B3737" s="359" t="s">
        <v>554</v>
      </c>
      <c r="C3737" s="360">
        <v>340230021011</v>
      </c>
      <c r="D3737" s="359">
        <v>0</v>
      </c>
      <c r="E3737" s="359">
        <v>306</v>
      </c>
      <c r="F3737" s="359">
        <v>0</v>
      </c>
      <c r="G3737" s="359">
        <v>0</v>
      </c>
      <c r="H3737" s="361">
        <v>0</v>
      </c>
      <c r="I3737" s="361">
        <v>0</v>
      </c>
    </row>
    <row r="3738" spans="1:9">
      <c r="A3738" s="359">
        <v>34023</v>
      </c>
      <c r="B3738" s="359" t="s">
        <v>554</v>
      </c>
      <c r="C3738" s="360">
        <v>340230021012</v>
      </c>
      <c r="D3738" s="359">
        <v>0</v>
      </c>
      <c r="E3738" s="359">
        <v>591</v>
      </c>
      <c r="F3738" s="359">
        <v>0</v>
      </c>
      <c r="G3738" s="359">
        <v>0</v>
      </c>
      <c r="H3738" s="361">
        <v>0</v>
      </c>
      <c r="I3738" s="361">
        <v>0</v>
      </c>
    </row>
    <row r="3739" spans="1:9">
      <c r="A3739" s="359">
        <v>34023</v>
      </c>
      <c r="B3739" s="359" t="s">
        <v>554</v>
      </c>
      <c r="C3739" s="360">
        <v>340230021021</v>
      </c>
      <c r="D3739" s="359">
        <v>1</v>
      </c>
      <c r="E3739" s="359">
        <v>325</v>
      </c>
      <c r="F3739" s="359">
        <v>0</v>
      </c>
      <c r="G3739" s="359">
        <v>0</v>
      </c>
      <c r="H3739" s="361">
        <v>26800.41</v>
      </c>
      <c r="I3739" s="361">
        <v>26800.41</v>
      </c>
    </row>
    <row r="3740" spans="1:9">
      <c r="A3740" s="359">
        <v>34023</v>
      </c>
      <c r="B3740" s="359" t="s">
        <v>554</v>
      </c>
      <c r="C3740" s="360">
        <v>340230021022</v>
      </c>
      <c r="D3740" s="359">
        <v>0</v>
      </c>
      <c r="E3740" s="359">
        <v>421</v>
      </c>
      <c r="F3740" s="359">
        <v>0</v>
      </c>
      <c r="G3740" s="359">
        <v>0</v>
      </c>
      <c r="H3740" s="361">
        <v>0</v>
      </c>
      <c r="I3740" s="361">
        <v>0</v>
      </c>
    </row>
    <row r="3741" spans="1:9">
      <c r="A3741" s="359">
        <v>34023</v>
      </c>
      <c r="B3741" s="359" t="s">
        <v>554</v>
      </c>
      <c r="C3741" s="360">
        <v>340230021023</v>
      </c>
      <c r="D3741" s="359">
        <v>6</v>
      </c>
      <c r="E3741" s="359">
        <v>591</v>
      </c>
      <c r="F3741" s="359">
        <v>1</v>
      </c>
      <c r="G3741" s="359">
        <v>0</v>
      </c>
      <c r="H3741" s="361">
        <v>12041.02</v>
      </c>
      <c r="I3741" s="361">
        <v>72246.12</v>
      </c>
    </row>
    <row r="3742" spans="1:9">
      <c r="A3742" s="359">
        <v>34023</v>
      </c>
      <c r="B3742" s="359" t="s">
        <v>554</v>
      </c>
      <c r="C3742" s="360">
        <v>340230022001</v>
      </c>
      <c r="D3742" s="359">
        <v>1</v>
      </c>
      <c r="E3742" s="359">
        <v>335</v>
      </c>
      <c r="F3742" s="359">
        <v>0</v>
      </c>
      <c r="G3742" s="359">
        <v>0</v>
      </c>
      <c r="H3742" s="361">
        <v>1000</v>
      </c>
      <c r="I3742" s="361">
        <v>1000</v>
      </c>
    </row>
    <row r="3743" spans="1:9">
      <c r="A3743" s="359">
        <v>34023</v>
      </c>
      <c r="B3743" s="359" t="s">
        <v>554</v>
      </c>
      <c r="C3743" s="360">
        <v>340230022002</v>
      </c>
      <c r="D3743" s="359">
        <v>0</v>
      </c>
      <c r="E3743" s="359">
        <v>338</v>
      </c>
      <c r="F3743" s="359">
        <v>0</v>
      </c>
      <c r="G3743" s="359">
        <v>0</v>
      </c>
      <c r="H3743" s="361">
        <v>0</v>
      </c>
      <c r="I3743" s="361">
        <v>0</v>
      </c>
    </row>
    <row r="3744" spans="1:9">
      <c r="A3744" s="359">
        <v>34023</v>
      </c>
      <c r="B3744" s="359" t="s">
        <v>554</v>
      </c>
      <c r="C3744" s="360">
        <v>340230022003</v>
      </c>
      <c r="D3744" s="359">
        <v>0</v>
      </c>
      <c r="E3744" s="359">
        <v>434</v>
      </c>
      <c r="F3744" s="359">
        <v>0</v>
      </c>
      <c r="G3744" s="359">
        <v>0</v>
      </c>
      <c r="H3744" s="361">
        <v>0</v>
      </c>
      <c r="I3744" s="361">
        <v>0</v>
      </c>
    </row>
    <row r="3745" spans="1:9">
      <c r="A3745" s="359">
        <v>34023</v>
      </c>
      <c r="B3745" s="359" t="s">
        <v>554</v>
      </c>
      <c r="C3745" s="360">
        <v>340230023011</v>
      </c>
      <c r="D3745" s="359">
        <v>0</v>
      </c>
      <c r="E3745" s="359">
        <v>701</v>
      </c>
      <c r="F3745" s="359">
        <v>0</v>
      </c>
      <c r="G3745" s="359">
        <v>0</v>
      </c>
      <c r="H3745" s="361">
        <v>0</v>
      </c>
      <c r="I3745" s="361">
        <v>0</v>
      </c>
    </row>
    <row r="3746" spans="1:9">
      <c r="A3746" s="359">
        <v>34023</v>
      </c>
      <c r="B3746" s="359" t="s">
        <v>554</v>
      </c>
      <c r="C3746" s="360">
        <v>340230023012</v>
      </c>
      <c r="D3746" s="359">
        <v>0</v>
      </c>
      <c r="E3746" s="359">
        <v>612</v>
      </c>
      <c r="F3746" s="359">
        <v>0</v>
      </c>
      <c r="G3746" s="359">
        <v>0</v>
      </c>
      <c r="H3746" s="361">
        <v>0</v>
      </c>
      <c r="I3746" s="361">
        <v>0</v>
      </c>
    </row>
    <row r="3747" spans="1:9">
      <c r="A3747" s="359">
        <v>34023</v>
      </c>
      <c r="B3747" s="359" t="s">
        <v>554</v>
      </c>
      <c r="C3747" s="360">
        <v>340230023021</v>
      </c>
      <c r="D3747" s="359">
        <v>0</v>
      </c>
      <c r="E3747" s="359">
        <v>720</v>
      </c>
      <c r="F3747" s="359">
        <v>0</v>
      </c>
      <c r="G3747" s="359">
        <v>0</v>
      </c>
      <c r="H3747" s="361">
        <v>0</v>
      </c>
      <c r="I3747" s="361">
        <v>0</v>
      </c>
    </row>
    <row r="3748" spans="1:9">
      <c r="A3748" s="359">
        <v>34023</v>
      </c>
      <c r="B3748" s="359" t="s">
        <v>554</v>
      </c>
      <c r="C3748" s="360">
        <v>340230023022</v>
      </c>
      <c r="D3748" s="359">
        <v>0</v>
      </c>
      <c r="E3748" s="359">
        <v>568</v>
      </c>
      <c r="F3748" s="359">
        <v>0</v>
      </c>
      <c r="G3748" s="359">
        <v>0</v>
      </c>
      <c r="H3748" s="361">
        <v>0</v>
      </c>
      <c r="I3748" s="361">
        <v>0</v>
      </c>
    </row>
    <row r="3749" spans="1:9">
      <c r="A3749" s="359">
        <v>34023</v>
      </c>
      <c r="B3749" s="359" t="s">
        <v>554</v>
      </c>
      <c r="C3749" s="360">
        <v>340230024011</v>
      </c>
      <c r="D3749" s="359">
        <v>0</v>
      </c>
      <c r="E3749" s="359">
        <v>515</v>
      </c>
      <c r="F3749" s="359">
        <v>0</v>
      </c>
      <c r="G3749" s="359">
        <v>0</v>
      </c>
      <c r="H3749" s="361">
        <v>0</v>
      </c>
      <c r="I3749" s="361">
        <v>0</v>
      </c>
    </row>
    <row r="3750" spans="1:9">
      <c r="A3750" s="359">
        <v>34023</v>
      </c>
      <c r="B3750" s="359" t="s">
        <v>554</v>
      </c>
      <c r="C3750" s="360">
        <v>340230024012</v>
      </c>
      <c r="D3750" s="359">
        <v>0</v>
      </c>
      <c r="E3750" s="359">
        <v>404</v>
      </c>
      <c r="F3750" s="359">
        <v>0</v>
      </c>
      <c r="G3750" s="359">
        <v>0</v>
      </c>
      <c r="H3750" s="361">
        <v>0</v>
      </c>
      <c r="I3750" s="361">
        <v>0</v>
      </c>
    </row>
    <row r="3751" spans="1:9">
      <c r="A3751" s="359">
        <v>34023</v>
      </c>
      <c r="B3751" s="359" t="s">
        <v>554</v>
      </c>
      <c r="C3751" s="360">
        <v>340230024013</v>
      </c>
      <c r="D3751" s="359">
        <v>0</v>
      </c>
      <c r="E3751" s="359">
        <v>314</v>
      </c>
      <c r="F3751" s="359">
        <v>0</v>
      </c>
      <c r="G3751" s="359">
        <v>0</v>
      </c>
      <c r="H3751" s="361">
        <v>0</v>
      </c>
      <c r="I3751" s="361">
        <v>0</v>
      </c>
    </row>
    <row r="3752" spans="1:9">
      <c r="A3752" s="359">
        <v>34023</v>
      </c>
      <c r="B3752" s="359" t="s">
        <v>554</v>
      </c>
      <c r="C3752" s="360">
        <v>340230024014</v>
      </c>
      <c r="D3752" s="359">
        <v>0</v>
      </c>
      <c r="E3752" s="359">
        <v>324</v>
      </c>
      <c r="F3752" s="359">
        <v>0</v>
      </c>
      <c r="G3752" s="359">
        <v>0</v>
      </c>
      <c r="H3752" s="361">
        <v>0</v>
      </c>
      <c r="I3752" s="361">
        <v>0</v>
      </c>
    </row>
    <row r="3753" spans="1:9">
      <c r="A3753" s="359">
        <v>34023</v>
      </c>
      <c r="B3753" s="359" t="s">
        <v>554</v>
      </c>
      <c r="C3753" s="360">
        <v>340230024015</v>
      </c>
      <c r="D3753" s="359">
        <v>0</v>
      </c>
      <c r="E3753" s="359">
        <v>375</v>
      </c>
      <c r="F3753" s="359">
        <v>0</v>
      </c>
      <c r="G3753" s="359">
        <v>0</v>
      </c>
      <c r="H3753" s="361">
        <v>0</v>
      </c>
      <c r="I3753" s="361">
        <v>0</v>
      </c>
    </row>
    <row r="3754" spans="1:9">
      <c r="A3754" s="359">
        <v>34023</v>
      </c>
      <c r="B3754" s="359" t="s">
        <v>554</v>
      </c>
      <c r="C3754" s="360">
        <v>340230024021</v>
      </c>
      <c r="D3754" s="359">
        <v>0</v>
      </c>
      <c r="E3754" s="359">
        <v>546</v>
      </c>
      <c r="F3754" s="359">
        <v>0</v>
      </c>
      <c r="G3754" s="359">
        <v>0</v>
      </c>
      <c r="H3754" s="361">
        <v>0</v>
      </c>
      <c r="I3754" s="361">
        <v>0</v>
      </c>
    </row>
    <row r="3755" spans="1:9">
      <c r="A3755" s="359">
        <v>34023</v>
      </c>
      <c r="B3755" s="359" t="s">
        <v>554</v>
      </c>
      <c r="C3755" s="360">
        <v>340230025001</v>
      </c>
      <c r="D3755" s="359">
        <v>0</v>
      </c>
      <c r="E3755" s="359">
        <v>421</v>
      </c>
      <c r="F3755" s="359">
        <v>0</v>
      </c>
      <c r="G3755" s="359">
        <v>0</v>
      </c>
      <c r="H3755" s="361">
        <v>0</v>
      </c>
      <c r="I3755" s="361">
        <v>0</v>
      </c>
    </row>
    <row r="3756" spans="1:9">
      <c r="A3756" s="359">
        <v>34023</v>
      </c>
      <c r="B3756" s="359" t="s">
        <v>554</v>
      </c>
      <c r="C3756" s="360">
        <v>340230025002</v>
      </c>
      <c r="D3756" s="359">
        <v>0</v>
      </c>
      <c r="E3756" s="359">
        <v>372</v>
      </c>
      <c r="F3756" s="359">
        <v>0</v>
      </c>
      <c r="G3756" s="359">
        <v>0</v>
      </c>
      <c r="H3756" s="361">
        <v>0</v>
      </c>
      <c r="I3756" s="361">
        <v>0</v>
      </c>
    </row>
    <row r="3757" spans="1:9">
      <c r="A3757" s="359">
        <v>34023</v>
      </c>
      <c r="B3757" s="359" t="s">
        <v>554</v>
      </c>
      <c r="C3757" s="360">
        <v>340230025003</v>
      </c>
      <c r="D3757" s="359">
        <v>0</v>
      </c>
      <c r="E3757" s="359">
        <v>538</v>
      </c>
      <c r="F3757" s="359">
        <v>0</v>
      </c>
      <c r="G3757" s="359">
        <v>0</v>
      </c>
      <c r="H3757" s="361">
        <v>0</v>
      </c>
      <c r="I3757" s="361">
        <v>0</v>
      </c>
    </row>
    <row r="3758" spans="1:9">
      <c r="A3758" s="359">
        <v>34023</v>
      </c>
      <c r="B3758" s="359" t="s">
        <v>554</v>
      </c>
      <c r="C3758" s="360">
        <v>340230025004</v>
      </c>
      <c r="D3758" s="359">
        <v>0</v>
      </c>
      <c r="E3758" s="359">
        <v>411</v>
      </c>
      <c r="F3758" s="359">
        <v>0</v>
      </c>
      <c r="G3758" s="359">
        <v>0</v>
      </c>
      <c r="H3758" s="361">
        <v>0</v>
      </c>
      <c r="I3758" s="361">
        <v>0</v>
      </c>
    </row>
    <row r="3759" spans="1:9">
      <c r="A3759" s="359">
        <v>34023</v>
      </c>
      <c r="B3759" s="359" t="s">
        <v>554</v>
      </c>
      <c r="C3759" s="360">
        <v>340230025005</v>
      </c>
      <c r="D3759" s="359">
        <v>0</v>
      </c>
      <c r="E3759" s="359">
        <v>472</v>
      </c>
      <c r="F3759" s="359">
        <v>0</v>
      </c>
      <c r="G3759" s="359">
        <v>0</v>
      </c>
      <c r="H3759" s="361">
        <v>0</v>
      </c>
      <c r="I3759" s="361">
        <v>0</v>
      </c>
    </row>
    <row r="3760" spans="1:9">
      <c r="A3760" s="359">
        <v>34023</v>
      </c>
      <c r="B3760" s="359" t="s">
        <v>554</v>
      </c>
      <c r="C3760" s="360">
        <v>340230026031</v>
      </c>
      <c r="D3760" s="359">
        <v>0</v>
      </c>
      <c r="E3760" s="359">
        <v>650</v>
      </c>
      <c r="F3760" s="359">
        <v>0</v>
      </c>
      <c r="G3760" s="359">
        <v>0</v>
      </c>
      <c r="H3760" s="361">
        <v>0</v>
      </c>
      <c r="I3760" s="361">
        <v>0</v>
      </c>
    </row>
    <row r="3761" spans="1:9">
      <c r="A3761" s="359">
        <v>34023</v>
      </c>
      <c r="B3761" s="359" t="s">
        <v>554</v>
      </c>
      <c r="C3761" s="360">
        <v>340230026032</v>
      </c>
      <c r="D3761" s="359">
        <v>0</v>
      </c>
      <c r="E3761" s="359">
        <v>103</v>
      </c>
      <c r="F3761" s="359">
        <v>0</v>
      </c>
      <c r="G3761" s="359">
        <v>0</v>
      </c>
      <c r="H3761" s="361">
        <v>0</v>
      </c>
      <c r="I3761" s="361">
        <v>0</v>
      </c>
    </row>
    <row r="3762" spans="1:9">
      <c r="A3762" s="359">
        <v>34023</v>
      </c>
      <c r="B3762" s="359" t="s">
        <v>554</v>
      </c>
      <c r="C3762" s="360">
        <v>340230026041</v>
      </c>
      <c r="D3762" s="359">
        <v>0</v>
      </c>
      <c r="E3762" s="359">
        <v>385</v>
      </c>
      <c r="F3762" s="359">
        <v>0</v>
      </c>
      <c r="G3762" s="359">
        <v>0</v>
      </c>
      <c r="H3762" s="361">
        <v>0</v>
      </c>
      <c r="I3762" s="361">
        <v>0</v>
      </c>
    </row>
    <row r="3763" spans="1:9">
      <c r="A3763" s="359">
        <v>34023</v>
      </c>
      <c r="B3763" s="359" t="s">
        <v>554</v>
      </c>
      <c r="C3763" s="360">
        <v>340230026042</v>
      </c>
      <c r="D3763" s="359">
        <v>0</v>
      </c>
      <c r="E3763" s="359">
        <v>110</v>
      </c>
      <c r="F3763" s="359">
        <v>0</v>
      </c>
      <c r="G3763" s="359">
        <v>0</v>
      </c>
      <c r="H3763" s="361">
        <v>0</v>
      </c>
      <c r="I3763" s="361">
        <v>0</v>
      </c>
    </row>
    <row r="3764" spans="1:9">
      <c r="A3764" s="359">
        <v>34023</v>
      </c>
      <c r="B3764" s="359" t="s">
        <v>554</v>
      </c>
      <c r="C3764" s="360">
        <v>340230026043</v>
      </c>
      <c r="D3764" s="359">
        <v>0</v>
      </c>
      <c r="E3764" s="359">
        <v>506</v>
      </c>
      <c r="F3764" s="359">
        <v>0</v>
      </c>
      <c r="G3764" s="359">
        <v>0</v>
      </c>
      <c r="H3764" s="361">
        <v>0</v>
      </c>
      <c r="I3764" s="361">
        <v>0</v>
      </c>
    </row>
    <row r="3765" spans="1:9">
      <c r="A3765" s="359">
        <v>34023</v>
      </c>
      <c r="B3765" s="359" t="s">
        <v>554</v>
      </c>
      <c r="C3765" s="360">
        <v>340230026044</v>
      </c>
      <c r="D3765" s="359">
        <v>0</v>
      </c>
      <c r="E3765" s="359">
        <v>370</v>
      </c>
      <c r="F3765" s="359">
        <v>0</v>
      </c>
      <c r="G3765" s="359">
        <v>0</v>
      </c>
      <c r="H3765" s="361">
        <v>0</v>
      </c>
      <c r="I3765" s="361">
        <v>0</v>
      </c>
    </row>
    <row r="3766" spans="1:9">
      <c r="A3766" s="359">
        <v>34023</v>
      </c>
      <c r="B3766" s="359" t="s">
        <v>554</v>
      </c>
      <c r="C3766" s="360">
        <v>340230026045</v>
      </c>
      <c r="D3766" s="359">
        <v>1</v>
      </c>
      <c r="E3766" s="359">
        <v>241</v>
      </c>
      <c r="F3766" s="359">
        <v>0</v>
      </c>
      <c r="G3766" s="359">
        <v>0</v>
      </c>
      <c r="H3766" s="361">
        <v>13537.69</v>
      </c>
      <c r="I3766" s="361">
        <v>13537.69</v>
      </c>
    </row>
    <row r="3767" spans="1:9">
      <c r="A3767" s="359">
        <v>34023</v>
      </c>
      <c r="B3767" s="359" t="s">
        <v>554</v>
      </c>
      <c r="C3767" s="360">
        <v>340230026046</v>
      </c>
      <c r="D3767" s="359">
        <v>0</v>
      </c>
      <c r="E3767" s="359">
        <v>342</v>
      </c>
      <c r="F3767" s="359">
        <v>0</v>
      </c>
      <c r="G3767" s="359">
        <v>0</v>
      </c>
      <c r="H3767" s="361">
        <v>0</v>
      </c>
      <c r="I3767" s="361">
        <v>0</v>
      </c>
    </row>
    <row r="3768" spans="1:9">
      <c r="A3768" s="359">
        <v>34023</v>
      </c>
      <c r="B3768" s="359" t="s">
        <v>554</v>
      </c>
      <c r="C3768" s="360">
        <v>340230026051</v>
      </c>
      <c r="D3768" s="359">
        <v>0</v>
      </c>
      <c r="E3768" s="359">
        <v>348</v>
      </c>
      <c r="F3768" s="359">
        <v>0</v>
      </c>
      <c r="G3768" s="359">
        <v>0</v>
      </c>
      <c r="H3768" s="361">
        <v>0</v>
      </c>
      <c r="I3768" s="361">
        <v>0</v>
      </c>
    </row>
    <row r="3769" spans="1:9">
      <c r="A3769" s="359">
        <v>34023</v>
      </c>
      <c r="B3769" s="359" t="s">
        <v>554</v>
      </c>
      <c r="C3769" s="360">
        <v>340230026052</v>
      </c>
      <c r="D3769" s="359">
        <v>0</v>
      </c>
      <c r="E3769" s="359">
        <v>525</v>
      </c>
      <c r="F3769" s="359">
        <v>0</v>
      </c>
      <c r="G3769" s="359">
        <v>0</v>
      </c>
      <c r="H3769" s="361">
        <v>0</v>
      </c>
      <c r="I3769" s="361">
        <v>0</v>
      </c>
    </row>
    <row r="3770" spans="1:9">
      <c r="A3770" s="359">
        <v>34023</v>
      </c>
      <c r="B3770" s="359" t="s">
        <v>554</v>
      </c>
      <c r="C3770" s="360">
        <v>340230027011</v>
      </c>
      <c r="D3770" s="359">
        <v>0</v>
      </c>
      <c r="E3770" s="359">
        <v>116</v>
      </c>
      <c r="F3770" s="359">
        <v>0</v>
      </c>
      <c r="G3770" s="359">
        <v>0</v>
      </c>
      <c r="H3770" s="361">
        <v>0</v>
      </c>
      <c r="I3770" s="361">
        <v>0</v>
      </c>
    </row>
    <row r="3771" spans="1:9">
      <c r="A3771" s="359">
        <v>34023</v>
      </c>
      <c r="B3771" s="359" t="s">
        <v>554</v>
      </c>
      <c r="C3771" s="360">
        <v>340230027012</v>
      </c>
      <c r="D3771" s="359">
        <v>0</v>
      </c>
      <c r="E3771" s="359">
        <v>453</v>
      </c>
      <c r="F3771" s="359">
        <v>0</v>
      </c>
      <c r="G3771" s="359">
        <v>0</v>
      </c>
      <c r="H3771" s="361">
        <v>0</v>
      </c>
      <c r="I3771" s="361">
        <v>0</v>
      </c>
    </row>
    <row r="3772" spans="1:9">
      <c r="A3772" s="359">
        <v>34023</v>
      </c>
      <c r="B3772" s="359" t="s">
        <v>554</v>
      </c>
      <c r="C3772" s="360">
        <v>340230027013</v>
      </c>
      <c r="D3772" s="359">
        <v>0</v>
      </c>
      <c r="E3772" s="359">
        <v>394</v>
      </c>
      <c r="F3772" s="359">
        <v>0</v>
      </c>
      <c r="G3772" s="359">
        <v>0</v>
      </c>
      <c r="H3772" s="361">
        <v>0</v>
      </c>
      <c r="I3772" s="361">
        <v>0</v>
      </c>
    </row>
    <row r="3773" spans="1:9">
      <c r="A3773" s="359">
        <v>34023</v>
      </c>
      <c r="B3773" s="359" t="s">
        <v>554</v>
      </c>
      <c r="C3773" s="360">
        <v>340230027031</v>
      </c>
      <c r="D3773" s="359">
        <v>1</v>
      </c>
      <c r="E3773" s="359">
        <v>259</v>
      </c>
      <c r="F3773" s="359">
        <v>0</v>
      </c>
      <c r="G3773" s="359">
        <v>0</v>
      </c>
      <c r="H3773" s="361">
        <v>8263.2099999999991</v>
      </c>
      <c r="I3773" s="361">
        <v>8263.2099999999991</v>
      </c>
    </row>
    <row r="3774" spans="1:9">
      <c r="A3774" s="359">
        <v>34023</v>
      </c>
      <c r="B3774" s="359" t="s">
        <v>554</v>
      </c>
      <c r="C3774" s="360">
        <v>340230027032</v>
      </c>
      <c r="D3774" s="359">
        <v>0</v>
      </c>
      <c r="E3774" s="359">
        <v>378</v>
      </c>
      <c r="F3774" s="359">
        <v>0</v>
      </c>
      <c r="G3774" s="359">
        <v>0</v>
      </c>
      <c r="H3774" s="361">
        <v>0</v>
      </c>
      <c r="I3774" s="361">
        <v>0</v>
      </c>
    </row>
    <row r="3775" spans="1:9">
      <c r="A3775" s="359">
        <v>34023</v>
      </c>
      <c r="B3775" s="359" t="s">
        <v>554</v>
      </c>
      <c r="C3775" s="360">
        <v>340230027033</v>
      </c>
      <c r="D3775" s="359">
        <v>0</v>
      </c>
      <c r="E3775" s="359">
        <v>300</v>
      </c>
      <c r="F3775" s="359">
        <v>0</v>
      </c>
      <c r="G3775" s="359">
        <v>0</v>
      </c>
      <c r="H3775" s="361">
        <v>0</v>
      </c>
      <c r="I3775" s="361">
        <v>0</v>
      </c>
    </row>
    <row r="3776" spans="1:9">
      <c r="A3776" s="359">
        <v>34023</v>
      </c>
      <c r="B3776" s="359" t="s">
        <v>554</v>
      </c>
      <c r="C3776" s="360">
        <v>340230027034</v>
      </c>
      <c r="D3776" s="359">
        <v>0</v>
      </c>
      <c r="E3776" s="359">
        <v>350</v>
      </c>
      <c r="F3776" s="359">
        <v>0</v>
      </c>
      <c r="G3776" s="359">
        <v>0</v>
      </c>
      <c r="H3776" s="361">
        <v>0</v>
      </c>
      <c r="I3776" s="361">
        <v>0</v>
      </c>
    </row>
    <row r="3777" spans="1:9">
      <c r="A3777" s="359">
        <v>34023</v>
      </c>
      <c r="B3777" s="359" t="s">
        <v>554</v>
      </c>
      <c r="C3777" s="360">
        <v>340230027035</v>
      </c>
      <c r="D3777" s="359">
        <v>0</v>
      </c>
      <c r="E3777" s="359">
        <v>301</v>
      </c>
      <c r="F3777" s="359">
        <v>0</v>
      </c>
      <c r="G3777" s="359">
        <v>0</v>
      </c>
      <c r="H3777" s="361">
        <v>0</v>
      </c>
      <c r="I3777" s="361">
        <v>0</v>
      </c>
    </row>
    <row r="3778" spans="1:9">
      <c r="A3778" s="359">
        <v>34023</v>
      </c>
      <c r="B3778" s="359" t="s">
        <v>554</v>
      </c>
      <c r="C3778" s="360">
        <v>340230028051</v>
      </c>
      <c r="D3778" s="359">
        <v>1</v>
      </c>
      <c r="E3778" s="359">
        <v>516</v>
      </c>
      <c r="F3778" s="359">
        <v>0</v>
      </c>
      <c r="G3778" s="359">
        <v>0</v>
      </c>
      <c r="H3778" s="361">
        <v>5579.24</v>
      </c>
      <c r="I3778" s="361">
        <v>5579.24</v>
      </c>
    </row>
    <row r="3779" spans="1:9">
      <c r="A3779" s="359">
        <v>34023</v>
      </c>
      <c r="B3779" s="359" t="s">
        <v>554</v>
      </c>
      <c r="C3779" s="360">
        <v>340230028052</v>
      </c>
      <c r="D3779" s="359">
        <v>0</v>
      </c>
      <c r="E3779" s="359">
        <v>466</v>
      </c>
      <c r="F3779" s="359">
        <v>0</v>
      </c>
      <c r="G3779" s="359">
        <v>0</v>
      </c>
      <c r="H3779" s="361">
        <v>0</v>
      </c>
      <c r="I3779" s="361">
        <v>0</v>
      </c>
    </row>
    <row r="3780" spans="1:9">
      <c r="A3780" s="359">
        <v>34023</v>
      </c>
      <c r="B3780" s="359" t="s">
        <v>554</v>
      </c>
      <c r="C3780" s="360">
        <v>340230029011</v>
      </c>
      <c r="D3780" s="359">
        <v>0</v>
      </c>
      <c r="E3780" s="359">
        <v>379</v>
      </c>
      <c r="F3780" s="359">
        <v>0</v>
      </c>
      <c r="G3780" s="359">
        <v>0</v>
      </c>
      <c r="H3780" s="361">
        <v>0</v>
      </c>
      <c r="I3780" s="361">
        <v>0</v>
      </c>
    </row>
    <row r="3781" spans="1:9">
      <c r="A3781" s="359">
        <v>34023</v>
      </c>
      <c r="B3781" s="359" t="s">
        <v>554</v>
      </c>
      <c r="C3781" s="360">
        <v>340230029012</v>
      </c>
      <c r="D3781" s="359">
        <v>0</v>
      </c>
      <c r="E3781" s="359">
        <v>387</v>
      </c>
      <c r="F3781" s="359">
        <v>0</v>
      </c>
      <c r="G3781" s="359">
        <v>0</v>
      </c>
      <c r="H3781" s="361">
        <v>0</v>
      </c>
      <c r="I3781" s="361">
        <v>0</v>
      </c>
    </row>
    <row r="3782" spans="1:9">
      <c r="A3782" s="359">
        <v>34023</v>
      </c>
      <c r="B3782" s="359" t="s">
        <v>554</v>
      </c>
      <c r="C3782" s="360">
        <v>340230029021</v>
      </c>
      <c r="D3782" s="359">
        <v>0</v>
      </c>
      <c r="E3782" s="359">
        <v>238</v>
      </c>
      <c r="F3782" s="359">
        <v>0</v>
      </c>
      <c r="G3782" s="359">
        <v>0</v>
      </c>
      <c r="H3782" s="361">
        <v>0</v>
      </c>
      <c r="I3782" s="361">
        <v>0</v>
      </c>
    </row>
    <row r="3783" spans="1:9">
      <c r="A3783" s="359">
        <v>34023</v>
      </c>
      <c r="B3783" s="359" t="s">
        <v>554</v>
      </c>
      <c r="C3783" s="360">
        <v>340230029022</v>
      </c>
      <c r="D3783" s="359">
        <v>0</v>
      </c>
      <c r="E3783" s="359">
        <v>385</v>
      </c>
      <c r="F3783" s="359">
        <v>0</v>
      </c>
      <c r="G3783" s="359">
        <v>0</v>
      </c>
      <c r="H3783" s="361">
        <v>0</v>
      </c>
      <c r="I3783" s="361">
        <v>0</v>
      </c>
    </row>
    <row r="3784" spans="1:9">
      <c r="A3784" s="359">
        <v>34023</v>
      </c>
      <c r="B3784" s="359" t="s">
        <v>554</v>
      </c>
      <c r="C3784" s="360">
        <v>340230029023</v>
      </c>
      <c r="D3784" s="359">
        <v>0</v>
      </c>
      <c r="E3784" s="359">
        <v>208</v>
      </c>
      <c r="F3784" s="359">
        <v>0</v>
      </c>
      <c r="G3784" s="359">
        <v>0</v>
      </c>
      <c r="H3784" s="361">
        <v>0</v>
      </c>
      <c r="I3784" s="361">
        <v>0</v>
      </c>
    </row>
    <row r="3785" spans="1:9">
      <c r="A3785" s="359">
        <v>34023</v>
      </c>
      <c r="B3785" s="359" t="s">
        <v>554</v>
      </c>
      <c r="C3785" s="360">
        <v>340230030011</v>
      </c>
      <c r="D3785" s="359">
        <v>0</v>
      </c>
      <c r="E3785" s="359">
        <v>514</v>
      </c>
      <c r="F3785" s="359">
        <v>0</v>
      </c>
      <c r="G3785" s="359">
        <v>0</v>
      </c>
      <c r="H3785" s="361">
        <v>0</v>
      </c>
      <c r="I3785" s="361">
        <v>0</v>
      </c>
    </row>
    <row r="3786" spans="1:9">
      <c r="A3786" s="359">
        <v>34023</v>
      </c>
      <c r="B3786" s="359" t="s">
        <v>554</v>
      </c>
      <c r="C3786" s="360">
        <v>340230030012</v>
      </c>
      <c r="D3786" s="359">
        <v>0</v>
      </c>
      <c r="E3786" s="359">
        <v>530</v>
      </c>
      <c r="F3786" s="359">
        <v>0</v>
      </c>
      <c r="G3786" s="359">
        <v>0</v>
      </c>
      <c r="H3786" s="361">
        <v>0</v>
      </c>
      <c r="I3786" s="361">
        <v>0</v>
      </c>
    </row>
    <row r="3787" spans="1:9">
      <c r="A3787" s="359">
        <v>34023</v>
      </c>
      <c r="B3787" s="359" t="s">
        <v>554</v>
      </c>
      <c r="C3787" s="360">
        <v>340230030013</v>
      </c>
      <c r="D3787" s="359">
        <v>0</v>
      </c>
      <c r="E3787" s="359">
        <v>379</v>
      </c>
      <c r="F3787" s="359">
        <v>0</v>
      </c>
      <c r="G3787" s="359">
        <v>0</v>
      </c>
      <c r="H3787" s="361">
        <v>0</v>
      </c>
      <c r="I3787" s="361">
        <v>0</v>
      </c>
    </row>
    <row r="3788" spans="1:9">
      <c r="A3788" s="359">
        <v>34023</v>
      </c>
      <c r="B3788" s="359" t="s">
        <v>554</v>
      </c>
      <c r="C3788" s="360">
        <v>340230030021</v>
      </c>
      <c r="D3788" s="359">
        <v>0</v>
      </c>
      <c r="E3788" s="359">
        <v>51</v>
      </c>
      <c r="F3788" s="359">
        <v>0</v>
      </c>
      <c r="G3788" s="359">
        <v>0</v>
      </c>
      <c r="H3788" s="361">
        <v>0</v>
      </c>
      <c r="I3788" s="361">
        <v>0</v>
      </c>
    </row>
    <row r="3789" spans="1:9">
      <c r="A3789" s="359">
        <v>34023</v>
      </c>
      <c r="B3789" s="359" t="s">
        <v>554</v>
      </c>
      <c r="C3789" s="360">
        <v>340230030022</v>
      </c>
      <c r="D3789" s="359">
        <v>4</v>
      </c>
      <c r="E3789" s="359">
        <v>396</v>
      </c>
      <c r="F3789" s="359">
        <v>1</v>
      </c>
      <c r="G3789" s="359">
        <v>0</v>
      </c>
      <c r="H3789" s="361">
        <v>1000</v>
      </c>
      <c r="I3789" s="361">
        <v>4000</v>
      </c>
    </row>
    <row r="3790" spans="1:9">
      <c r="A3790" s="359">
        <v>34023</v>
      </c>
      <c r="B3790" s="359" t="s">
        <v>554</v>
      </c>
      <c r="C3790" s="360">
        <v>340230030023</v>
      </c>
      <c r="D3790" s="359">
        <v>0</v>
      </c>
      <c r="E3790" s="359">
        <v>47</v>
      </c>
      <c r="F3790" s="359">
        <v>0</v>
      </c>
      <c r="G3790" s="359">
        <v>0</v>
      </c>
      <c r="H3790" s="361">
        <v>0</v>
      </c>
      <c r="I3790" s="361">
        <v>0</v>
      </c>
    </row>
    <row r="3791" spans="1:9">
      <c r="A3791" s="359">
        <v>34023</v>
      </c>
      <c r="B3791" s="359" t="s">
        <v>554</v>
      </c>
      <c r="C3791" s="360">
        <v>340230030024</v>
      </c>
      <c r="D3791" s="359">
        <v>0</v>
      </c>
      <c r="E3791" s="359">
        <v>26</v>
      </c>
      <c r="F3791" s="359">
        <v>0</v>
      </c>
      <c r="G3791" s="359">
        <v>0</v>
      </c>
      <c r="H3791" s="361">
        <v>0</v>
      </c>
      <c r="I3791" s="361">
        <v>0</v>
      </c>
    </row>
    <row r="3792" spans="1:9">
      <c r="A3792" s="359">
        <v>34023</v>
      </c>
      <c r="B3792" s="359" t="s">
        <v>554</v>
      </c>
      <c r="C3792" s="360">
        <v>340230031011</v>
      </c>
      <c r="D3792" s="359">
        <v>0</v>
      </c>
      <c r="E3792" s="359">
        <v>324</v>
      </c>
      <c r="F3792" s="359">
        <v>0</v>
      </c>
      <c r="G3792" s="359">
        <v>0</v>
      </c>
      <c r="H3792" s="361">
        <v>0</v>
      </c>
      <c r="I3792" s="361">
        <v>0</v>
      </c>
    </row>
    <row r="3793" spans="1:9">
      <c r="A3793" s="359">
        <v>34023</v>
      </c>
      <c r="B3793" s="359" t="s">
        <v>554</v>
      </c>
      <c r="C3793" s="360">
        <v>340230031012</v>
      </c>
      <c r="D3793" s="359">
        <v>1</v>
      </c>
      <c r="E3793" s="359">
        <v>256</v>
      </c>
      <c r="F3793" s="359">
        <v>0</v>
      </c>
      <c r="G3793" s="359">
        <v>0</v>
      </c>
      <c r="H3793" s="361">
        <v>7051.01</v>
      </c>
      <c r="I3793" s="361">
        <v>7051.01</v>
      </c>
    </row>
    <row r="3794" spans="1:9">
      <c r="A3794" s="359">
        <v>34023</v>
      </c>
      <c r="B3794" s="359" t="s">
        <v>554</v>
      </c>
      <c r="C3794" s="360">
        <v>340230031013</v>
      </c>
      <c r="D3794" s="359">
        <v>0</v>
      </c>
      <c r="E3794" s="359">
        <v>283</v>
      </c>
      <c r="F3794" s="359">
        <v>0</v>
      </c>
      <c r="G3794" s="359">
        <v>0</v>
      </c>
      <c r="H3794" s="361">
        <v>0</v>
      </c>
      <c r="I3794" s="361">
        <v>0</v>
      </c>
    </row>
    <row r="3795" spans="1:9">
      <c r="A3795" s="359">
        <v>34023</v>
      </c>
      <c r="B3795" s="359" t="s">
        <v>554</v>
      </c>
      <c r="C3795" s="360">
        <v>340230031021</v>
      </c>
      <c r="D3795" s="359">
        <v>0</v>
      </c>
      <c r="E3795" s="359">
        <v>581</v>
      </c>
      <c r="F3795" s="359">
        <v>0</v>
      </c>
      <c r="G3795" s="359">
        <v>0</v>
      </c>
      <c r="H3795" s="361">
        <v>0</v>
      </c>
      <c r="I3795" s="361">
        <v>0</v>
      </c>
    </row>
    <row r="3796" spans="1:9">
      <c r="A3796" s="359">
        <v>34023</v>
      </c>
      <c r="B3796" s="359" t="s">
        <v>554</v>
      </c>
      <c r="C3796" s="360">
        <v>340230031022</v>
      </c>
      <c r="D3796" s="359">
        <v>0</v>
      </c>
      <c r="E3796" s="359">
        <v>66</v>
      </c>
      <c r="F3796" s="359">
        <v>0</v>
      </c>
      <c r="G3796" s="359">
        <v>0</v>
      </c>
      <c r="H3796" s="361">
        <v>0</v>
      </c>
      <c r="I3796" s="361">
        <v>0</v>
      </c>
    </row>
    <row r="3797" spans="1:9">
      <c r="A3797" s="359">
        <v>34023</v>
      </c>
      <c r="B3797" s="359" t="s">
        <v>554</v>
      </c>
      <c r="C3797" s="360">
        <v>340230031023</v>
      </c>
      <c r="D3797" s="359">
        <v>0</v>
      </c>
      <c r="E3797" s="359">
        <v>387</v>
      </c>
      <c r="F3797" s="359">
        <v>0</v>
      </c>
      <c r="G3797" s="359">
        <v>0</v>
      </c>
      <c r="H3797" s="361">
        <v>0</v>
      </c>
      <c r="I3797" s="361">
        <v>0</v>
      </c>
    </row>
    <row r="3798" spans="1:9">
      <c r="A3798" s="359">
        <v>34023</v>
      </c>
      <c r="B3798" s="359" t="s">
        <v>554</v>
      </c>
      <c r="C3798" s="360">
        <v>340230032011</v>
      </c>
      <c r="D3798" s="359">
        <v>0</v>
      </c>
      <c r="E3798" s="359">
        <v>401</v>
      </c>
      <c r="F3798" s="359">
        <v>0</v>
      </c>
      <c r="G3798" s="359">
        <v>0</v>
      </c>
      <c r="H3798" s="361">
        <v>0</v>
      </c>
      <c r="I3798" s="361">
        <v>0</v>
      </c>
    </row>
    <row r="3799" spans="1:9">
      <c r="A3799" s="359">
        <v>34023</v>
      </c>
      <c r="B3799" s="359" t="s">
        <v>554</v>
      </c>
      <c r="C3799" s="360">
        <v>340230032012</v>
      </c>
      <c r="D3799" s="359">
        <v>0</v>
      </c>
      <c r="E3799" s="359">
        <v>256</v>
      </c>
      <c r="F3799" s="359">
        <v>0</v>
      </c>
      <c r="G3799" s="359">
        <v>0</v>
      </c>
      <c r="H3799" s="361">
        <v>0</v>
      </c>
      <c r="I3799" s="361">
        <v>0</v>
      </c>
    </row>
    <row r="3800" spans="1:9">
      <c r="A3800" s="359">
        <v>34023</v>
      </c>
      <c r="B3800" s="359" t="s">
        <v>554</v>
      </c>
      <c r="C3800" s="360">
        <v>340230032013</v>
      </c>
      <c r="D3800" s="359">
        <v>0</v>
      </c>
      <c r="E3800" s="359">
        <v>554</v>
      </c>
      <c r="F3800" s="359">
        <v>0</v>
      </c>
      <c r="G3800" s="359">
        <v>0</v>
      </c>
      <c r="H3800" s="361">
        <v>0</v>
      </c>
      <c r="I3800" s="361">
        <v>0</v>
      </c>
    </row>
    <row r="3801" spans="1:9">
      <c r="A3801" s="359">
        <v>34023</v>
      </c>
      <c r="B3801" s="359" t="s">
        <v>554</v>
      </c>
      <c r="C3801" s="360">
        <v>340230032031</v>
      </c>
      <c r="D3801" s="359">
        <v>1</v>
      </c>
      <c r="E3801" s="359">
        <v>451</v>
      </c>
      <c r="F3801" s="359">
        <v>0</v>
      </c>
      <c r="G3801" s="359">
        <v>0</v>
      </c>
      <c r="H3801" s="361">
        <v>6436.47</v>
      </c>
      <c r="I3801" s="361">
        <v>6436.47</v>
      </c>
    </row>
    <row r="3802" spans="1:9">
      <c r="A3802" s="359">
        <v>34023</v>
      </c>
      <c r="B3802" s="359" t="s">
        <v>554</v>
      </c>
      <c r="C3802" s="360">
        <v>340230032032</v>
      </c>
      <c r="D3802" s="359">
        <v>0</v>
      </c>
      <c r="E3802" s="359">
        <v>301</v>
      </c>
      <c r="F3802" s="359">
        <v>0</v>
      </c>
      <c r="G3802" s="359">
        <v>0</v>
      </c>
      <c r="H3802" s="361">
        <v>0</v>
      </c>
      <c r="I3802" s="361">
        <v>0</v>
      </c>
    </row>
    <row r="3803" spans="1:9">
      <c r="A3803" s="359">
        <v>34023</v>
      </c>
      <c r="B3803" s="359" t="s">
        <v>554</v>
      </c>
      <c r="C3803" s="360">
        <v>340230032033</v>
      </c>
      <c r="D3803" s="359">
        <v>0</v>
      </c>
      <c r="E3803" s="359">
        <v>425</v>
      </c>
      <c r="F3803" s="359">
        <v>0</v>
      </c>
      <c r="G3803" s="359">
        <v>0</v>
      </c>
      <c r="H3803" s="361">
        <v>0</v>
      </c>
      <c r="I3803" s="361">
        <v>0</v>
      </c>
    </row>
    <row r="3804" spans="1:9">
      <c r="A3804" s="359">
        <v>34023</v>
      </c>
      <c r="B3804" s="359" t="s">
        <v>554</v>
      </c>
      <c r="C3804" s="360">
        <v>340230032034</v>
      </c>
      <c r="D3804" s="359">
        <v>0</v>
      </c>
      <c r="E3804" s="359">
        <v>47</v>
      </c>
      <c r="F3804" s="359">
        <v>0</v>
      </c>
      <c r="G3804" s="359">
        <v>0</v>
      </c>
      <c r="H3804" s="361">
        <v>0</v>
      </c>
      <c r="I3804" s="361">
        <v>0</v>
      </c>
    </row>
    <row r="3805" spans="1:9">
      <c r="A3805" s="359">
        <v>34023</v>
      </c>
      <c r="B3805" s="359" t="s">
        <v>554</v>
      </c>
      <c r="C3805" s="360">
        <v>340230033001</v>
      </c>
      <c r="D3805" s="359">
        <v>2</v>
      </c>
      <c r="E3805" s="359">
        <v>173</v>
      </c>
      <c r="F3805" s="359">
        <v>1</v>
      </c>
      <c r="G3805" s="359">
        <v>0</v>
      </c>
      <c r="H3805" s="361">
        <v>4773.08</v>
      </c>
      <c r="I3805" s="361">
        <v>9546.16</v>
      </c>
    </row>
    <row r="3806" spans="1:9">
      <c r="A3806" s="359">
        <v>34023</v>
      </c>
      <c r="B3806" s="359" t="s">
        <v>554</v>
      </c>
      <c r="C3806" s="360">
        <v>340230033002</v>
      </c>
      <c r="D3806" s="359">
        <v>0</v>
      </c>
      <c r="E3806" s="359">
        <v>672</v>
      </c>
      <c r="F3806" s="359">
        <v>0</v>
      </c>
      <c r="G3806" s="359">
        <v>0</v>
      </c>
      <c r="H3806" s="361">
        <v>0</v>
      </c>
      <c r="I3806" s="361">
        <v>0</v>
      </c>
    </row>
    <row r="3807" spans="1:9">
      <c r="A3807" s="359">
        <v>34023</v>
      </c>
      <c r="B3807" s="359" t="s">
        <v>554</v>
      </c>
      <c r="C3807" s="360">
        <v>340230033003</v>
      </c>
      <c r="D3807" s="359">
        <v>1</v>
      </c>
      <c r="E3807" s="359">
        <v>269</v>
      </c>
      <c r="F3807" s="359">
        <v>0</v>
      </c>
      <c r="G3807" s="359">
        <v>0</v>
      </c>
      <c r="H3807" s="361">
        <v>4231.1899999999996</v>
      </c>
      <c r="I3807" s="361">
        <v>4231.1899999999996</v>
      </c>
    </row>
    <row r="3808" spans="1:9">
      <c r="A3808" s="359">
        <v>34023</v>
      </c>
      <c r="B3808" s="359" t="s">
        <v>554</v>
      </c>
      <c r="C3808" s="360">
        <v>340230034011</v>
      </c>
      <c r="D3808" s="359">
        <v>1</v>
      </c>
      <c r="E3808" s="359">
        <v>336</v>
      </c>
      <c r="F3808" s="359">
        <v>0</v>
      </c>
      <c r="G3808" s="359">
        <v>0</v>
      </c>
      <c r="H3808" s="361">
        <v>12212.12</v>
      </c>
      <c r="I3808" s="361">
        <v>12212.12</v>
      </c>
    </row>
    <row r="3809" spans="1:9">
      <c r="A3809" s="359">
        <v>34023</v>
      </c>
      <c r="B3809" s="359" t="s">
        <v>554</v>
      </c>
      <c r="C3809" s="360">
        <v>340230034012</v>
      </c>
      <c r="D3809" s="359">
        <v>2</v>
      </c>
      <c r="E3809" s="359">
        <v>346</v>
      </c>
      <c r="F3809" s="359">
        <v>1</v>
      </c>
      <c r="G3809" s="359">
        <v>0</v>
      </c>
      <c r="H3809" s="361">
        <v>1000</v>
      </c>
      <c r="I3809" s="361">
        <v>2000</v>
      </c>
    </row>
    <row r="3810" spans="1:9">
      <c r="A3810" s="359">
        <v>34023</v>
      </c>
      <c r="B3810" s="359" t="s">
        <v>554</v>
      </c>
      <c r="C3810" s="360">
        <v>340230034013</v>
      </c>
      <c r="D3810" s="359">
        <v>1</v>
      </c>
      <c r="E3810" s="359">
        <v>238</v>
      </c>
      <c r="F3810" s="359">
        <v>0</v>
      </c>
      <c r="G3810" s="359">
        <v>0</v>
      </c>
      <c r="H3810" s="361">
        <v>851.79</v>
      </c>
      <c r="I3810" s="361">
        <v>851.79</v>
      </c>
    </row>
    <row r="3811" spans="1:9">
      <c r="A3811" s="359">
        <v>34023</v>
      </c>
      <c r="B3811" s="359" t="s">
        <v>554</v>
      </c>
      <c r="C3811" s="360">
        <v>340230034014</v>
      </c>
      <c r="D3811" s="359">
        <v>0</v>
      </c>
      <c r="E3811" s="359">
        <v>273</v>
      </c>
      <c r="F3811" s="359">
        <v>0</v>
      </c>
      <c r="G3811" s="359">
        <v>0</v>
      </c>
      <c r="H3811" s="361">
        <v>0</v>
      </c>
      <c r="I3811" s="361">
        <v>0</v>
      </c>
    </row>
    <row r="3812" spans="1:9">
      <c r="A3812" s="359">
        <v>34023</v>
      </c>
      <c r="B3812" s="359" t="s">
        <v>554</v>
      </c>
      <c r="C3812" s="360">
        <v>340230034015</v>
      </c>
      <c r="D3812" s="359">
        <v>12</v>
      </c>
      <c r="E3812" s="359">
        <v>29</v>
      </c>
      <c r="F3812" s="359">
        <v>41</v>
      </c>
      <c r="G3812" s="359">
        <v>0</v>
      </c>
      <c r="H3812" s="361">
        <v>5922.04</v>
      </c>
      <c r="I3812" s="361">
        <v>71064.479999999996</v>
      </c>
    </row>
    <row r="3813" spans="1:9">
      <c r="A3813" s="359">
        <v>34023</v>
      </c>
      <c r="B3813" s="359" t="s">
        <v>554</v>
      </c>
      <c r="C3813" s="360">
        <v>340230035001</v>
      </c>
      <c r="D3813" s="359">
        <v>1</v>
      </c>
      <c r="E3813" s="359">
        <v>390</v>
      </c>
      <c r="F3813" s="359">
        <v>0</v>
      </c>
      <c r="G3813" s="359">
        <v>0</v>
      </c>
      <c r="H3813" s="361">
        <v>1000</v>
      </c>
      <c r="I3813" s="361">
        <v>1000</v>
      </c>
    </row>
    <row r="3814" spans="1:9">
      <c r="A3814" s="359">
        <v>34023</v>
      </c>
      <c r="B3814" s="359" t="s">
        <v>554</v>
      </c>
      <c r="C3814" s="360">
        <v>340230035002</v>
      </c>
      <c r="D3814" s="359">
        <v>0</v>
      </c>
      <c r="E3814" s="359">
        <v>389</v>
      </c>
      <c r="F3814" s="359">
        <v>0</v>
      </c>
      <c r="G3814" s="359">
        <v>0</v>
      </c>
      <c r="H3814" s="361">
        <v>0</v>
      </c>
      <c r="I3814" s="361">
        <v>0</v>
      </c>
    </row>
    <row r="3815" spans="1:9">
      <c r="A3815" s="359">
        <v>34023</v>
      </c>
      <c r="B3815" s="359" t="s">
        <v>554</v>
      </c>
      <c r="C3815" s="360">
        <v>340230035003</v>
      </c>
      <c r="D3815" s="359">
        <v>2</v>
      </c>
      <c r="E3815" s="359">
        <v>416</v>
      </c>
      <c r="F3815" s="359">
        <v>0</v>
      </c>
      <c r="G3815" s="359">
        <v>0</v>
      </c>
      <c r="H3815" s="361">
        <v>8263.2099999999991</v>
      </c>
      <c r="I3815" s="361">
        <v>16526.419999999998</v>
      </c>
    </row>
    <row r="3816" spans="1:9">
      <c r="A3816" s="359">
        <v>34023</v>
      </c>
      <c r="B3816" s="359" t="s">
        <v>554</v>
      </c>
      <c r="C3816" s="360">
        <v>340230036011</v>
      </c>
      <c r="D3816" s="359">
        <v>0</v>
      </c>
      <c r="E3816" s="359">
        <v>447</v>
      </c>
      <c r="F3816" s="359">
        <v>0</v>
      </c>
      <c r="G3816" s="359">
        <v>0</v>
      </c>
      <c r="H3816" s="361">
        <v>0</v>
      </c>
      <c r="I3816" s="361">
        <v>0</v>
      </c>
    </row>
    <row r="3817" spans="1:9">
      <c r="A3817" s="359">
        <v>34023</v>
      </c>
      <c r="B3817" s="359" t="s">
        <v>554</v>
      </c>
      <c r="C3817" s="360">
        <v>340230036012</v>
      </c>
      <c r="D3817" s="359">
        <v>0</v>
      </c>
      <c r="E3817" s="359">
        <v>613</v>
      </c>
      <c r="F3817" s="359">
        <v>0</v>
      </c>
      <c r="G3817" s="359">
        <v>0</v>
      </c>
      <c r="H3817" s="361">
        <v>0</v>
      </c>
      <c r="I3817" s="361">
        <v>0</v>
      </c>
    </row>
    <row r="3818" spans="1:9">
      <c r="A3818" s="359">
        <v>34023</v>
      </c>
      <c r="B3818" s="359" t="s">
        <v>554</v>
      </c>
      <c r="C3818" s="360">
        <v>340230036013</v>
      </c>
      <c r="D3818" s="359">
        <v>1</v>
      </c>
      <c r="E3818" s="359">
        <v>549</v>
      </c>
      <c r="F3818" s="359">
        <v>0</v>
      </c>
      <c r="G3818" s="359">
        <v>0</v>
      </c>
      <c r="H3818" s="361">
        <v>4047.56</v>
      </c>
      <c r="I3818" s="361">
        <v>4047.56</v>
      </c>
    </row>
    <row r="3819" spans="1:9">
      <c r="A3819" s="359">
        <v>34023</v>
      </c>
      <c r="B3819" s="359" t="s">
        <v>554</v>
      </c>
      <c r="C3819" s="360">
        <v>340230037001</v>
      </c>
      <c r="D3819" s="359">
        <v>0</v>
      </c>
      <c r="E3819" s="359">
        <v>309</v>
      </c>
      <c r="F3819" s="359">
        <v>0</v>
      </c>
      <c r="G3819" s="359">
        <v>0</v>
      </c>
      <c r="H3819" s="361">
        <v>0</v>
      </c>
      <c r="I3819" s="361">
        <v>0</v>
      </c>
    </row>
    <row r="3820" spans="1:9">
      <c r="A3820" s="359">
        <v>34023</v>
      </c>
      <c r="B3820" s="359" t="s">
        <v>554</v>
      </c>
      <c r="C3820" s="360">
        <v>340230037002</v>
      </c>
      <c r="D3820" s="359">
        <v>0</v>
      </c>
      <c r="E3820" s="359">
        <v>386</v>
      </c>
      <c r="F3820" s="359">
        <v>0</v>
      </c>
      <c r="G3820" s="359">
        <v>0</v>
      </c>
      <c r="H3820" s="361">
        <v>0</v>
      </c>
      <c r="I3820" s="361">
        <v>0</v>
      </c>
    </row>
    <row r="3821" spans="1:9">
      <c r="A3821" s="359">
        <v>34023</v>
      </c>
      <c r="B3821" s="359" t="s">
        <v>554</v>
      </c>
      <c r="C3821" s="360">
        <v>340230037003</v>
      </c>
      <c r="D3821" s="359">
        <v>0</v>
      </c>
      <c r="E3821" s="359">
        <v>361</v>
      </c>
      <c r="F3821" s="359">
        <v>0</v>
      </c>
      <c r="G3821" s="359">
        <v>0</v>
      </c>
      <c r="H3821" s="361">
        <v>0</v>
      </c>
      <c r="I3821" s="361">
        <v>0</v>
      </c>
    </row>
    <row r="3822" spans="1:9">
      <c r="A3822" s="359">
        <v>34023</v>
      </c>
      <c r="B3822" s="359" t="s">
        <v>554</v>
      </c>
      <c r="C3822" s="360">
        <v>340230038011</v>
      </c>
      <c r="D3822" s="359">
        <v>0</v>
      </c>
      <c r="E3822" s="359">
        <v>425</v>
      </c>
      <c r="F3822" s="359">
        <v>0</v>
      </c>
      <c r="G3822" s="359">
        <v>0</v>
      </c>
      <c r="H3822" s="361">
        <v>0</v>
      </c>
      <c r="I3822" s="361">
        <v>0</v>
      </c>
    </row>
    <row r="3823" spans="1:9">
      <c r="A3823" s="359">
        <v>34023</v>
      </c>
      <c r="B3823" s="359" t="s">
        <v>554</v>
      </c>
      <c r="C3823" s="360">
        <v>340230038012</v>
      </c>
      <c r="D3823" s="359">
        <v>0</v>
      </c>
      <c r="E3823" s="359">
        <v>417</v>
      </c>
      <c r="F3823" s="359">
        <v>0</v>
      </c>
      <c r="G3823" s="359">
        <v>0</v>
      </c>
      <c r="H3823" s="361">
        <v>0</v>
      </c>
      <c r="I3823" s="361">
        <v>0</v>
      </c>
    </row>
    <row r="3824" spans="1:9">
      <c r="A3824" s="359">
        <v>34023</v>
      </c>
      <c r="B3824" s="359" t="s">
        <v>554</v>
      </c>
      <c r="C3824" s="360">
        <v>340230038013</v>
      </c>
      <c r="D3824" s="359">
        <v>0</v>
      </c>
      <c r="E3824" s="359">
        <v>398</v>
      </c>
      <c r="F3824" s="359">
        <v>0</v>
      </c>
      <c r="G3824" s="359">
        <v>0</v>
      </c>
      <c r="H3824" s="361">
        <v>0</v>
      </c>
      <c r="I3824" s="361">
        <v>0</v>
      </c>
    </row>
    <row r="3825" spans="1:9">
      <c r="A3825" s="359">
        <v>34023</v>
      </c>
      <c r="B3825" s="359" t="s">
        <v>554</v>
      </c>
      <c r="C3825" s="360">
        <v>340230038014</v>
      </c>
      <c r="D3825" s="359">
        <v>0</v>
      </c>
      <c r="E3825" s="359">
        <v>267</v>
      </c>
      <c r="F3825" s="359">
        <v>0</v>
      </c>
      <c r="G3825" s="359">
        <v>0</v>
      </c>
      <c r="H3825" s="361">
        <v>0</v>
      </c>
      <c r="I3825" s="361">
        <v>0</v>
      </c>
    </row>
    <row r="3826" spans="1:9">
      <c r="A3826" s="359">
        <v>34023</v>
      </c>
      <c r="B3826" s="359" t="s">
        <v>554</v>
      </c>
      <c r="C3826" s="360">
        <v>340230038021</v>
      </c>
      <c r="D3826" s="359">
        <v>0</v>
      </c>
      <c r="E3826" s="359">
        <v>58</v>
      </c>
      <c r="F3826" s="359">
        <v>0</v>
      </c>
      <c r="G3826" s="359">
        <v>0</v>
      </c>
      <c r="H3826" s="361">
        <v>0</v>
      </c>
      <c r="I3826" s="361">
        <v>0</v>
      </c>
    </row>
    <row r="3827" spans="1:9">
      <c r="A3827" s="359">
        <v>34023</v>
      </c>
      <c r="B3827" s="359" t="s">
        <v>554</v>
      </c>
      <c r="C3827" s="360">
        <v>340230038022</v>
      </c>
      <c r="D3827" s="359">
        <v>0</v>
      </c>
      <c r="E3827" s="359">
        <v>340</v>
      </c>
      <c r="F3827" s="359">
        <v>0</v>
      </c>
      <c r="G3827" s="359">
        <v>0</v>
      </c>
      <c r="H3827" s="361">
        <v>0</v>
      </c>
      <c r="I3827" s="361">
        <v>0</v>
      </c>
    </row>
    <row r="3828" spans="1:9">
      <c r="A3828" s="359">
        <v>34023</v>
      </c>
      <c r="B3828" s="359" t="s">
        <v>554</v>
      </c>
      <c r="C3828" s="360">
        <v>340230040001</v>
      </c>
      <c r="D3828" s="359">
        <v>1</v>
      </c>
      <c r="E3828" s="359">
        <v>151</v>
      </c>
      <c r="F3828" s="359">
        <v>1</v>
      </c>
      <c r="G3828" s="359">
        <v>0</v>
      </c>
      <c r="H3828" s="361">
        <v>1000</v>
      </c>
      <c r="I3828" s="361">
        <v>1000</v>
      </c>
    </row>
    <row r="3829" spans="1:9">
      <c r="A3829" s="359">
        <v>34023</v>
      </c>
      <c r="B3829" s="359" t="s">
        <v>554</v>
      </c>
      <c r="C3829" s="360">
        <v>340230040002</v>
      </c>
      <c r="D3829" s="359">
        <v>0</v>
      </c>
      <c r="E3829" s="359">
        <v>649</v>
      </c>
      <c r="F3829" s="359">
        <v>0</v>
      </c>
      <c r="G3829" s="359">
        <v>0</v>
      </c>
      <c r="H3829" s="361">
        <v>0</v>
      </c>
      <c r="I3829" s="361">
        <v>0</v>
      </c>
    </row>
    <row r="3830" spans="1:9">
      <c r="A3830" s="359">
        <v>34023</v>
      </c>
      <c r="B3830" s="359" t="s">
        <v>554</v>
      </c>
      <c r="C3830" s="360">
        <v>340230040003</v>
      </c>
      <c r="D3830" s="359">
        <v>0</v>
      </c>
      <c r="E3830" s="359">
        <v>62</v>
      </c>
      <c r="F3830" s="359">
        <v>0</v>
      </c>
      <c r="G3830" s="359">
        <v>0</v>
      </c>
      <c r="H3830" s="361">
        <v>0</v>
      </c>
      <c r="I3830" s="361">
        <v>0</v>
      </c>
    </row>
    <row r="3831" spans="1:9">
      <c r="A3831" s="359">
        <v>34023</v>
      </c>
      <c r="B3831" s="359" t="s">
        <v>554</v>
      </c>
      <c r="C3831" s="360">
        <v>340230041001</v>
      </c>
      <c r="D3831" s="359">
        <v>0</v>
      </c>
      <c r="E3831" s="359">
        <v>339</v>
      </c>
      <c r="F3831" s="359">
        <v>0</v>
      </c>
      <c r="G3831" s="359">
        <v>0</v>
      </c>
      <c r="H3831" s="361">
        <v>0</v>
      </c>
      <c r="I3831" s="361">
        <v>0</v>
      </c>
    </row>
    <row r="3832" spans="1:9">
      <c r="A3832" s="359">
        <v>34023</v>
      </c>
      <c r="B3832" s="359" t="s">
        <v>554</v>
      </c>
      <c r="C3832" s="360">
        <v>340230041002</v>
      </c>
      <c r="D3832" s="359">
        <v>0</v>
      </c>
      <c r="E3832" s="359">
        <v>477</v>
      </c>
      <c r="F3832" s="359">
        <v>0</v>
      </c>
      <c r="G3832" s="359">
        <v>0</v>
      </c>
      <c r="H3832" s="361">
        <v>0</v>
      </c>
      <c r="I3832" s="361">
        <v>0</v>
      </c>
    </row>
    <row r="3833" spans="1:9">
      <c r="A3833" s="359">
        <v>34023</v>
      </c>
      <c r="B3833" s="359" t="s">
        <v>554</v>
      </c>
      <c r="C3833" s="360">
        <v>340230042001</v>
      </c>
      <c r="D3833" s="359">
        <v>0</v>
      </c>
      <c r="E3833" s="359">
        <v>433</v>
      </c>
      <c r="F3833" s="359">
        <v>0</v>
      </c>
      <c r="G3833" s="359">
        <v>0</v>
      </c>
      <c r="H3833" s="361">
        <v>0</v>
      </c>
      <c r="I3833" s="361">
        <v>0</v>
      </c>
    </row>
    <row r="3834" spans="1:9">
      <c r="A3834" s="359">
        <v>34023</v>
      </c>
      <c r="B3834" s="359" t="s">
        <v>554</v>
      </c>
      <c r="C3834" s="360">
        <v>340230042002</v>
      </c>
      <c r="D3834" s="359">
        <v>0</v>
      </c>
      <c r="E3834" s="359">
        <v>416</v>
      </c>
      <c r="F3834" s="359">
        <v>0</v>
      </c>
      <c r="G3834" s="359">
        <v>0</v>
      </c>
      <c r="H3834" s="361">
        <v>0</v>
      </c>
      <c r="I3834" s="361">
        <v>0</v>
      </c>
    </row>
    <row r="3835" spans="1:9">
      <c r="A3835" s="359">
        <v>34023</v>
      </c>
      <c r="B3835" s="359" t="s">
        <v>554</v>
      </c>
      <c r="C3835" s="360">
        <v>340230043001</v>
      </c>
      <c r="D3835" s="359">
        <v>0</v>
      </c>
      <c r="E3835" s="359">
        <v>239</v>
      </c>
      <c r="F3835" s="359">
        <v>0</v>
      </c>
      <c r="G3835" s="359">
        <v>0</v>
      </c>
      <c r="H3835" s="361">
        <v>0</v>
      </c>
      <c r="I3835" s="361">
        <v>0</v>
      </c>
    </row>
    <row r="3836" spans="1:9">
      <c r="A3836" s="359">
        <v>34023</v>
      </c>
      <c r="B3836" s="359" t="s">
        <v>554</v>
      </c>
      <c r="C3836" s="360">
        <v>340230043002</v>
      </c>
      <c r="D3836" s="359">
        <v>0</v>
      </c>
      <c r="E3836" s="359">
        <v>436</v>
      </c>
      <c r="F3836" s="359">
        <v>0</v>
      </c>
      <c r="G3836" s="359">
        <v>0</v>
      </c>
      <c r="H3836" s="361">
        <v>0</v>
      </c>
      <c r="I3836" s="361">
        <v>0</v>
      </c>
    </row>
    <row r="3837" spans="1:9">
      <c r="A3837" s="359">
        <v>34023</v>
      </c>
      <c r="B3837" s="359" t="s">
        <v>554</v>
      </c>
      <c r="C3837" s="360">
        <v>340230043003</v>
      </c>
      <c r="D3837" s="359">
        <v>0</v>
      </c>
      <c r="E3837" s="359">
        <v>334</v>
      </c>
      <c r="F3837" s="359">
        <v>0</v>
      </c>
      <c r="G3837" s="359">
        <v>0</v>
      </c>
      <c r="H3837" s="361">
        <v>0</v>
      </c>
      <c r="I3837" s="361">
        <v>0</v>
      </c>
    </row>
    <row r="3838" spans="1:9">
      <c r="A3838" s="359">
        <v>34023</v>
      </c>
      <c r="B3838" s="359" t="s">
        <v>554</v>
      </c>
      <c r="C3838" s="360">
        <v>340230044001</v>
      </c>
      <c r="D3838" s="359">
        <v>0</v>
      </c>
      <c r="E3838" s="359">
        <v>335</v>
      </c>
      <c r="F3838" s="359">
        <v>0</v>
      </c>
      <c r="G3838" s="359">
        <v>0</v>
      </c>
      <c r="H3838" s="361">
        <v>0</v>
      </c>
      <c r="I3838" s="361">
        <v>0</v>
      </c>
    </row>
    <row r="3839" spans="1:9">
      <c r="A3839" s="359">
        <v>34023</v>
      </c>
      <c r="B3839" s="359" t="s">
        <v>554</v>
      </c>
      <c r="C3839" s="360">
        <v>340230044002</v>
      </c>
      <c r="D3839" s="359">
        <v>0</v>
      </c>
      <c r="E3839" s="359">
        <v>356</v>
      </c>
      <c r="F3839" s="359">
        <v>0</v>
      </c>
      <c r="G3839" s="359">
        <v>0</v>
      </c>
      <c r="H3839" s="361">
        <v>0</v>
      </c>
      <c r="I3839" s="361">
        <v>0</v>
      </c>
    </row>
    <row r="3840" spans="1:9">
      <c r="A3840" s="359">
        <v>34023</v>
      </c>
      <c r="B3840" s="359" t="s">
        <v>554</v>
      </c>
      <c r="C3840" s="360">
        <v>340230044003</v>
      </c>
      <c r="D3840" s="359">
        <v>0</v>
      </c>
      <c r="E3840" s="359">
        <v>218</v>
      </c>
      <c r="F3840" s="359">
        <v>0</v>
      </c>
      <c r="G3840" s="359">
        <v>0</v>
      </c>
      <c r="H3840" s="361">
        <v>0</v>
      </c>
      <c r="I3840" s="361">
        <v>0</v>
      </c>
    </row>
    <row r="3841" spans="1:9">
      <c r="A3841" s="359">
        <v>34023</v>
      </c>
      <c r="B3841" s="359" t="s">
        <v>554</v>
      </c>
      <c r="C3841" s="360">
        <v>340230045011</v>
      </c>
      <c r="D3841" s="359">
        <v>0</v>
      </c>
      <c r="E3841" s="359">
        <v>187</v>
      </c>
      <c r="F3841" s="359">
        <v>0</v>
      </c>
      <c r="G3841" s="359">
        <v>0</v>
      </c>
      <c r="H3841" s="361">
        <v>0</v>
      </c>
      <c r="I3841" s="361">
        <v>0</v>
      </c>
    </row>
    <row r="3842" spans="1:9">
      <c r="A3842" s="359">
        <v>34023</v>
      </c>
      <c r="B3842" s="359" t="s">
        <v>554</v>
      </c>
      <c r="C3842" s="360">
        <v>340230045012</v>
      </c>
      <c r="D3842" s="359">
        <v>0</v>
      </c>
      <c r="E3842" s="359">
        <v>162</v>
      </c>
      <c r="F3842" s="359">
        <v>0</v>
      </c>
      <c r="G3842" s="359">
        <v>0</v>
      </c>
      <c r="H3842" s="361">
        <v>0</v>
      </c>
      <c r="I3842" s="361">
        <v>0</v>
      </c>
    </row>
    <row r="3843" spans="1:9">
      <c r="A3843" s="359">
        <v>34023</v>
      </c>
      <c r="B3843" s="359" t="s">
        <v>554</v>
      </c>
      <c r="C3843" s="360">
        <v>340230045013</v>
      </c>
      <c r="D3843" s="359">
        <v>0</v>
      </c>
      <c r="E3843" s="359">
        <v>312</v>
      </c>
      <c r="F3843" s="359">
        <v>0</v>
      </c>
      <c r="G3843" s="359">
        <v>0</v>
      </c>
      <c r="H3843" s="361">
        <v>0</v>
      </c>
      <c r="I3843" s="361">
        <v>0</v>
      </c>
    </row>
    <row r="3844" spans="1:9">
      <c r="A3844" s="359">
        <v>34023</v>
      </c>
      <c r="B3844" s="359" t="s">
        <v>554</v>
      </c>
      <c r="C3844" s="360">
        <v>340230045021</v>
      </c>
      <c r="D3844" s="359">
        <v>4</v>
      </c>
      <c r="E3844" s="359">
        <v>76</v>
      </c>
      <c r="F3844" s="359">
        <v>5</v>
      </c>
      <c r="G3844" s="359">
        <v>0</v>
      </c>
      <c r="H3844" s="361">
        <v>4017.83</v>
      </c>
      <c r="I3844" s="361">
        <v>16071.32</v>
      </c>
    </row>
    <row r="3845" spans="1:9">
      <c r="A3845" s="359">
        <v>34023</v>
      </c>
      <c r="B3845" s="359" t="s">
        <v>554</v>
      </c>
      <c r="C3845" s="360">
        <v>340230045022</v>
      </c>
      <c r="D3845" s="359">
        <v>0</v>
      </c>
      <c r="E3845" s="359">
        <v>81</v>
      </c>
      <c r="F3845" s="359">
        <v>0</v>
      </c>
      <c r="G3845" s="359">
        <v>0</v>
      </c>
      <c r="H3845" s="361">
        <v>0</v>
      </c>
      <c r="I3845" s="361">
        <v>0</v>
      </c>
    </row>
    <row r="3846" spans="1:9">
      <c r="A3846" s="359">
        <v>34023</v>
      </c>
      <c r="B3846" s="359" t="s">
        <v>554</v>
      </c>
      <c r="C3846" s="360">
        <v>340230046001</v>
      </c>
      <c r="D3846" s="359">
        <v>0</v>
      </c>
      <c r="E3846" s="359">
        <v>145</v>
      </c>
      <c r="F3846" s="359">
        <v>0</v>
      </c>
      <c r="G3846" s="359">
        <v>0</v>
      </c>
      <c r="H3846" s="361">
        <v>0</v>
      </c>
      <c r="I3846" s="361">
        <v>0</v>
      </c>
    </row>
    <row r="3847" spans="1:9">
      <c r="A3847" s="359">
        <v>34023</v>
      </c>
      <c r="B3847" s="359" t="s">
        <v>554</v>
      </c>
      <c r="C3847" s="360">
        <v>340230046002</v>
      </c>
      <c r="D3847" s="359">
        <v>0</v>
      </c>
      <c r="E3847" s="359">
        <v>216</v>
      </c>
      <c r="F3847" s="359">
        <v>0</v>
      </c>
      <c r="G3847" s="359">
        <v>0</v>
      </c>
      <c r="H3847" s="361">
        <v>0</v>
      </c>
      <c r="I3847" s="361">
        <v>0</v>
      </c>
    </row>
    <row r="3848" spans="1:9">
      <c r="A3848" s="359">
        <v>34023</v>
      </c>
      <c r="B3848" s="359" t="s">
        <v>554</v>
      </c>
      <c r="C3848" s="360">
        <v>340230046003</v>
      </c>
      <c r="D3848" s="359">
        <v>0</v>
      </c>
      <c r="E3848" s="359">
        <v>147</v>
      </c>
      <c r="F3848" s="359">
        <v>0</v>
      </c>
      <c r="G3848" s="359">
        <v>0</v>
      </c>
      <c r="H3848" s="361">
        <v>0</v>
      </c>
      <c r="I3848" s="361">
        <v>0</v>
      </c>
    </row>
    <row r="3849" spans="1:9">
      <c r="A3849" s="359">
        <v>34023</v>
      </c>
      <c r="B3849" s="359" t="s">
        <v>554</v>
      </c>
      <c r="C3849" s="360">
        <v>340230046004</v>
      </c>
      <c r="D3849" s="359">
        <v>1</v>
      </c>
      <c r="E3849" s="359">
        <v>134</v>
      </c>
      <c r="F3849" s="359">
        <v>1</v>
      </c>
      <c r="G3849" s="359">
        <v>0</v>
      </c>
      <c r="H3849" s="361">
        <v>3350.89</v>
      </c>
      <c r="I3849" s="361">
        <v>3350.89</v>
      </c>
    </row>
    <row r="3850" spans="1:9">
      <c r="A3850" s="359">
        <v>34023</v>
      </c>
      <c r="B3850" s="359" t="s">
        <v>554</v>
      </c>
      <c r="C3850" s="360">
        <v>340230046005</v>
      </c>
      <c r="D3850" s="359">
        <v>0</v>
      </c>
      <c r="E3850" s="359">
        <v>203</v>
      </c>
      <c r="F3850" s="359">
        <v>0</v>
      </c>
      <c r="G3850" s="359">
        <v>0</v>
      </c>
      <c r="H3850" s="361">
        <v>0</v>
      </c>
      <c r="I3850" s="361">
        <v>0</v>
      </c>
    </row>
    <row r="3851" spans="1:9">
      <c r="A3851" s="359">
        <v>34023</v>
      </c>
      <c r="B3851" s="359" t="s">
        <v>554</v>
      </c>
      <c r="C3851" s="360">
        <v>340230047001</v>
      </c>
      <c r="D3851" s="359">
        <v>0</v>
      </c>
      <c r="E3851" s="359">
        <v>113</v>
      </c>
      <c r="F3851" s="359">
        <v>0</v>
      </c>
      <c r="G3851" s="359">
        <v>0</v>
      </c>
      <c r="H3851" s="361">
        <v>0</v>
      </c>
      <c r="I3851" s="361">
        <v>0</v>
      </c>
    </row>
    <row r="3852" spans="1:9">
      <c r="A3852" s="359">
        <v>34023</v>
      </c>
      <c r="B3852" s="359" t="s">
        <v>554</v>
      </c>
      <c r="C3852" s="360">
        <v>340230047002</v>
      </c>
      <c r="D3852" s="359">
        <v>0</v>
      </c>
      <c r="E3852" s="359">
        <v>309</v>
      </c>
      <c r="F3852" s="359">
        <v>0</v>
      </c>
      <c r="G3852" s="359">
        <v>0</v>
      </c>
      <c r="H3852" s="361">
        <v>0</v>
      </c>
      <c r="I3852" s="361">
        <v>0</v>
      </c>
    </row>
    <row r="3853" spans="1:9">
      <c r="A3853" s="359">
        <v>34023</v>
      </c>
      <c r="B3853" s="359" t="s">
        <v>554</v>
      </c>
      <c r="C3853" s="360">
        <v>340230047003</v>
      </c>
      <c r="D3853" s="359">
        <v>0</v>
      </c>
      <c r="E3853" s="359">
        <v>175</v>
      </c>
      <c r="F3853" s="359">
        <v>0</v>
      </c>
      <c r="G3853" s="359">
        <v>0</v>
      </c>
      <c r="H3853" s="361">
        <v>0</v>
      </c>
      <c r="I3853" s="361">
        <v>0</v>
      </c>
    </row>
    <row r="3854" spans="1:9">
      <c r="A3854" s="359">
        <v>34023</v>
      </c>
      <c r="B3854" s="359" t="s">
        <v>554</v>
      </c>
      <c r="C3854" s="360">
        <v>340230048001</v>
      </c>
      <c r="D3854" s="359">
        <v>0</v>
      </c>
      <c r="E3854" s="359">
        <v>308</v>
      </c>
      <c r="F3854" s="359">
        <v>0</v>
      </c>
      <c r="G3854" s="359">
        <v>0</v>
      </c>
      <c r="H3854" s="361">
        <v>0</v>
      </c>
      <c r="I3854" s="361">
        <v>0</v>
      </c>
    </row>
    <row r="3855" spans="1:9">
      <c r="A3855" s="359">
        <v>34023</v>
      </c>
      <c r="B3855" s="359" t="s">
        <v>554</v>
      </c>
      <c r="C3855" s="360">
        <v>340230048002</v>
      </c>
      <c r="D3855" s="359">
        <v>0</v>
      </c>
      <c r="E3855" s="359">
        <v>225</v>
      </c>
      <c r="F3855" s="359">
        <v>0</v>
      </c>
      <c r="G3855" s="359">
        <v>0</v>
      </c>
      <c r="H3855" s="361">
        <v>0</v>
      </c>
      <c r="I3855" s="361">
        <v>0</v>
      </c>
    </row>
    <row r="3856" spans="1:9">
      <c r="A3856" s="359">
        <v>34023</v>
      </c>
      <c r="B3856" s="359" t="s">
        <v>554</v>
      </c>
      <c r="C3856" s="360">
        <v>340230048003</v>
      </c>
      <c r="D3856" s="359">
        <v>3</v>
      </c>
      <c r="E3856" s="359">
        <v>386</v>
      </c>
      <c r="F3856" s="359">
        <v>1</v>
      </c>
      <c r="G3856" s="359">
        <v>0</v>
      </c>
      <c r="H3856" s="361">
        <v>4129.38</v>
      </c>
      <c r="I3856" s="361">
        <v>12388.14</v>
      </c>
    </row>
    <row r="3857" spans="1:9">
      <c r="A3857" s="359">
        <v>34023</v>
      </c>
      <c r="B3857" s="359" t="s">
        <v>554</v>
      </c>
      <c r="C3857" s="360">
        <v>340230049001</v>
      </c>
      <c r="D3857" s="359">
        <v>0</v>
      </c>
      <c r="E3857" s="359">
        <v>183</v>
      </c>
      <c r="F3857" s="359">
        <v>0</v>
      </c>
      <c r="G3857" s="359">
        <v>0</v>
      </c>
      <c r="H3857" s="361">
        <v>0</v>
      </c>
      <c r="I3857" s="361">
        <v>0</v>
      </c>
    </row>
    <row r="3858" spans="1:9">
      <c r="A3858" s="359">
        <v>34023</v>
      </c>
      <c r="B3858" s="359" t="s">
        <v>554</v>
      </c>
      <c r="C3858" s="360">
        <v>340230049002</v>
      </c>
      <c r="D3858" s="359">
        <v>0</v>
      </c>
      <c r="E3858" s="359">
        <v>163</v>
      </c>
      <c r="F3858" s="359">
        <v>0</v>
      </c>
      <c r="G3858" s="359">
        <v>0</v>
      </c>
      <c r="H3858" s="361">
        <v>0</v>
      </c>
      <c r="I3858" s="361">
        <v>0</v>
      </c>
    </row>
    <row r="3859" spans="1:9">
      <c r="A3859" s="359">
        <v>34023</v>
      </c>
      <c r="B3859" s="359" t="s">
        <v>554</v>
      </c>
      <c r="C3859" s="360">
        <v>340230049003</v>
      </c>
      <c r="D3859" s="359">
        <v>0</v>
      </c>
      <c r="E3859" s="359">
        <v>287</v>
      </c>
      <c r="F3859" s="359">
        <v>0</v>
      </c>
      <c r="G3859" s="359">
        <v>0</v>
      </c>
      <c r="H3859" s="361">
        <v>0</v>
      </c>
      <c r="I3859" s="361">
        <v>0</v>
      </c>
    </row>
    <row r="3860" spans="1:9">
      <c r="A3860" s="359">
        <v>34023</v>
      </c>
      <c r="B3860" s="359" t="s">
        <v>554</v>
      </c>
      <c r="C3860" s="360">
        <v>340230050001</v>
      </c>
      <c r="D3860" s="359">
        <v>0</v>
      </c>
      <c r="E3860" s="359">
        <v>163</v>
      </c>
      <c r="F3860" s="359">
        <v>0</v>
      </c>
      <c r="G3860" s="359">
        <v>0</v>
      </c>
      <c r="H3860" s="361">
        <v>0</v>
      </c>
      <c r="I3860" s="361">
        <v>0</v>
      </c>
    </row>
    <row r="3861" spans="1:9">
      <c r="A3861" s="359">
        <v>34023</v>
      </c>
      <c r="B3861" s="359" t="s">
        <v>554</v>
      </c>
      <c r="C3861" s="360">
        <v>340230050002</v>
      </c>
      <c r="D3861" s="359">
        <v>0</v>
      </c>
      <c r="E3861" s="359">
        <v>327</v>
      </c>
      <c r="F3861" s="359">
        <v>0</v>
      </c>
      <c r="G3861" s="359">
        <v>0</v>
      </c>
      <c r="H3861" s="361">
        <v>0</v>
      </c>
      <c r="I3861" s="361">
        <v>0</v>
      </c>
    </row>
    <row r="3862" spans="1:9">
      <c r="A3862" s="359">
        <v>34023</v>
      </c>
      <c r="B3862" s="359" t="s">
        <v>554</v>
      </c>
      <c r="C3862" s="360">
        <v>340230050003</v>
      </c>
      <c r="D3862" s="359">
        <v>0</v>
      </c>
      <c r="E3862" s="359">
        <v>350</v>
      </c>
      <c r="F3862" s="359">
        <v>0</v>
      </c>
      <c r="G3862" s="359">
        <v>0</v>
      </c>
      <c r="H3862" s="361">
        <v>0</v>
      </c>
      <c r="I3862" s="361">
        <v>0</v>
      </c>
    </row>
    <row r="3863" spans="1:9">
      <c r="A3863" s="359">
        <v>34023</v>
      </c>
      <c r="B3863" s="359" t="s">
        <v>554</v>
      </c>
      <c r="C3863" s="360">
        <v>340230051001</v>
      </c>
      <c r="D3863" s="359">
        <v>0</v>
      </c>
      <c r="E3863" s="359">
        <v>220</v>
      </c>
      <c r="F3863" s="359">
        <v>0</v>
      </c>
      <c r="G3863" s="359">
        <v>0</v>
      </c>
      <c r="H3863" s="361">
        <v>0</v>
      </c>
      <c r="I3863" s="361">
        <v>0</v>
      </c>
    </row>
    <row r="3864" spans="1:9">
      <c r="A3864" s="359">
        <v>34023</v>
      </c>
      <c r="B3864" s="359" t="s">
        <v>554</v>
      </c>
      <c r="C3864" s="360">
        <v>340230051002</v>
      </c>
      <c r="D3864" s="359">
        <v>4</v>
      </c>
      <c r="E3864" s="359">
        <v>166</v>
      </c>
      <c r="F3864" s="359">
        <v>2</v>
      </c>
      <c r="G3864" s="359">
        <v>0</v>
      </c>
      <c r="H3864" s="361">
        <v>3928.32</v>
      </c>
      <c r="I3864" s="361">
        <v>15713.28</v>
      </c>
    </row>
    <row r="3865" spans="1:9">
      <c r="A3865" s="359">
        <v>34023</v>
      </c>
      <c r="B3865" s="359" t="s">
        <v>554</v>
      </c>
      <c r="C3865" s="360">
        <v>340230051003</v>
      </c>
      <c r="D3865" s="359">
        <v>0</v>
      </c>
      <c r="E3865" s="359">
        <v>194</v>
      </c>
      <c r="F3865" s="359">
        <v>0</v>
      </c>
      <c r="G3865" s="359">
        <v>0</v>
      </c>
      <c r="H3865" s="361">
        <v>0</v>
      </c>
      <c r="I3865" s="361">
        <v>0</v>
      </c>
    </row>
    <row r="3866" spans="1:9">
      <c r="A3866" s="359">
        <v>34023</v>
      </c>
      <c r="B3866" s="359" t="s">
        <v>554</v>
      </c>
      <c r="C3866" s="360">
        <v>340230051004</v>
      </c>
      <c r="D3866" s="359">
        <v>0</v>
      </c>
      <c r="E3866" s="359">
        <v>125</v>
      </c>
      <c r="F3866" s="359">
        <v>0</v>
      </c>
      <c r="G3866" s="359">
        <v>0</v>
      </c>
      <c r="H3866" s="361">
        <v>0</v>
      </c>
      <c r="I3866" s="361">
        <v>0</v>
      </c>
    </row>
    <row r="3867" spans="1:9">
      <c r="A3867" s="359">
        <v>34023</v>
      </c>
      <c r="B3867" s="359" t="s">
        <v>554</v>
      </c>
      <c r="C3867" s="360">
        <v>340230052001</v>
      </c>
      <c r="D3867" s="359">
        <v>0</v>
      </c>
      <c r="E3867" s="359">
        <v>252</v>
      </c>
      <c r="F3867" s="359">
        <v>0</v>
      </c>
      <c r="G3867" s="359">
        <v>0</v>
      </c>
      <c r="H3867" s="361">
        <v>0</v>
      </c>
      <c r="I3867" s="361">
        <v>0</v>
      </c>
    </row>
    <row r="3868" spans="1:9">
      <c r="A3868" s="359">
        <v>34023</v>
      </c>
      <c r="B3868" s="359" t="s">
        <v>554</v>
      </c>
      <c r="C3868" s="360">
        <v>340230052002</v>
      </c>
      <c r="D3868" s="359">
        <v>1</v>
      </c>
      <c r="E3868" s="359">
        <v>183</v>
      </c>
      <c r="F3868" s="359">
        <v>1</v>
      </c>
      <c r="G3868" s="359">
        <v>0</v>
      </c>
      <c r="H3868" s="361">
        <v>37667.47</v>
      </c>
      <c r="I3868" s="361">
        <v>37667.47</v>
      </c>
    </row>
    <row r="3869" spans="1:9">
      <c r="A3869" s="359">
        <v>34023</v>
      </c>
      <c r="B3869" s="359" t="s">
        <v>554</v>
      </c>
      <c r="C3869" s="360">
        <v>340230052003</v>
      </c>
      <c r="D3869" s="359">
        <v>0</v>
      </c>
      <c r="E3869" s="359">
        <v>242</v>
      </c>
      <c r="F3869" s="359">
        <v>0</v>
      </c>
      <c r="G3869" s="359">
        <v>0</v>
      </c>
      <c r="H3869" s="361">
        <v>0</v>
      </c>
      <c r="I3869" s="361">
        <v>0</v>
      </c>
    </row>
    <row r="3870" spans="1:9">
      <c r="A3870" s="359">
        <v>34023</v>
      </c>
      <c r="B3870" s="359" t="s">
        <v>554</v>
      </c>
      <c r="C3870" s="360">
        <v>340230052004</v>
      </c>
      <c r="D3870" s="359">
        <v>0</v>
      </c>
      <c r="E3870" s="359">
        <v>146</v>
      </c>
      <c r="F3870" s="359">
        <v>0</v>
      </c>
      <c r="G3870" s="359">
        <v>0</v>
      </c>
      <c r="H3870" s="361">
        <v>0</v>
      </c>
      <c r="I3870" s="361">
        <v>0</v>
      </c>
    </row>
    <row r="3871" spans="1:9">
      <c r="A3871" s="359">
        <v>34023</v>
      </c>
      <c r="B3871" s="359" t="s">
        <v>554</v>
      </c>
      <c r="C3871" s="360">
        <v>340230053001</v>
      </c>
      <c r="D3871" s="359">
        <v>0</v>
      </c>
      <c r="E3871" s="359">
        <v>229</v>
      </c>
      <c r="F3871" s="359">
        <v>0</v>
      </c>
      <c r="G3871" s="359">
        <v>0</v>
      </c>
      <c r="H3871" s="361">
        <v>0</v>
      </c>
      <c r="I3871" s="361">
        <v>0</v>
      </c>
    </row>
    <row r="3872" spans="1:9">
      <c r="A3872" s="359">
        <v>34023</v>
      </c>
      <c r="B3872" s="359" t="s">
        <v>554</v>
      </c>
      <c r="C3872" s="360">
        <v>340230053002</v>
      </c>
      <c r="D3872" s="359">
        <v>0</v>
      </c>
      <c r="E3872" s="359">
        <v>192</v>
      </c>
      <c r="F3872" s="359">
        <v>0</v>
      </c>
      <c r="G3872" s="359">
        <v>0</v>
      </c>
      <c r="H3872" s="361">
        <v>0</v>
      </c>
      <c r="I3872" s="361">
        <v>0</v>
      </c>
    </row>
    <row r="3873" spans="1:9">
      <c r="A3873" s="359">
        <v>34023</v>
      </c>
      <c r="B3873" s="359" t="s">
        <v>554</v>
      </c>
      <c r="C3873" s="360">
        <v>340230055001</v>
      </c>
      <c r="D3873" s="359">
        <v>1</v>
      </c>
      <c r="E3873" s="359">
        <v>309</v>
      </c>
      <c r="F3873" s="359">
        <v>0</v>
      </c>
      <c r="G3873" s="359">
        <v>0</v>
      </c>
      <c r="H3873" s="361">
        <v>8263.2099999999991</v>
      </c>
      <c r="I3873" s="361">
        <v>8263.2099999999991</v>
      </c>
    </row>
    <row r="3874" spans="1:9">
      <c r="A3874" s="359">
        <v>34023</v>
      </c>
      <c r="B3874" s="359" t="s">
        <v>554</v>
      </c>
      <c r="C3874" s="360">
        <v>340230055002</v>
      </c>
      <c r="D3874" s="359">
        <v>7</v>
      </c>
      <c r="E3874" s="359">
        <v>221</v>
      </c>
      <c r="F3874" s="359">
        <v>3</v>
      </c>
      <c r="G3874" s="359">
        <v>0</v>
      </c>
      <c r="H3874" s="361">
        <v>1794.22</v>
      </c>
      <c r="I3874" s="361">
        <v>12559.54</v>
      </c>
    </row>
    <row r="3875" spans="1:9">
      <c r="A3875" s="359">
        <v>34023</v>
      </c>
      <c r="B3875" s="359" t="s">
        <v>554</v>
      </c>
      <c r="C3875" s="360">
        <v>340230056011</v>
      </c>
      <c r="D3875" s="359">
        <v>0</v>
      </c>
      <c r="E3875" s="359">
        <v>256</v>
      </c>
      <c r="F3875" s="359">
        <v>0</v>
      </c>
      <c r="G3875" s="359">
        <v>0</v>
      </c>
      <c r="H3875" s="361">
        <v>0</v>
      </c>
      <c r="I3875" s="361">
        <v>0</v>
      </c>
    </row>
    <row r="3876" spans="1:9">
      <c r="A3876" s="359">
        <v>34023</v>
      </c>
      <c r="B3876" s="359" t="s">
        <v>554</v>
      </c>
      <c r="C3876" s="360">
        <v>340230056012</v>
      </c>
      <c r="D3876" s="359">
        <v>1</v>
      </c>
      <c r="E3876" s="359">
        <v>168</v>
      </c>
      <c r="F3876" s="359">
        <v>1</v>
      </c>
      <c r="G3876" s="359">
        <v>0</v>
      </c>
      <c r="H3876" s="361">
        <v>815.93</v>
      </c>
      <c r="I3876" s="361">
        <v>815.93</v>
      </c>
    </row>
    <row r="3877" spans="1:9">
      <c r="A3877" s="359">
        <v>34023</v>
      </c>
      <c r="B3877" s="359" t="s">
        <v>554</v>
      </c>
      <c r="C3877" s="360">
        <v>340230056021</v>
      </c>
      <c r="D3877" s="359">
        <v>0</v>
      </c>
      <c r="E3877" s="359">
        <v>281</v>
      </c>
      <c r="F3877" s="359">
        <v>0</v>
      </c>
      <c r="G3877" s="359">
        <v>0</v>
      </c>
      <c r="H3877" s="361">
        <v>0</v>
      </c>
      <c r="I3877" s="361">
        <v>0</v>
      </c>
    </row>
    <row r="3878" spans="1:9">
      <c r="A3878" s="359">
        <v>34023</v>
      </c>
      <c r="B3878" s="359" t="s">
        <v>554</v>
      </c>
      <c r="C3878" s="360">
        <v>340230056022</v>
      </c>
      <c r="D3878" s="359">
        <v>0</v>
      </c>
      <c r="E3878" s="359">
        <v>124</v>
      </c>
      <c r="F3878" s="359">
        <v>0</v>
      </c>
      <c r="G3878" s="359">
        <v>0</v>
      </c>
      <c r="H3878" s="361">
        <v>0</v>
      </c>
      <c r="I3878" s="361">
        <v>0</v>
      </c>
    </row>
    <row r="3879" spans="1:9">
      <c r="A3879" s="359">
        <v>34023</v>
      </c>
      <c r="B3879" s="359" t="s">
        <v>554</v>
      </c>
      <c r="C3879" s="360">
        <v>340230056023</v>
      </c>
      <c r="D3879" s="359">
        <v>0</v>
      </c>
      <c r="E3879" s="359">
        <v>315</v>
      </c>
      <c r="F3879" s="359">
        <v>0</v>
      </c>
      <c r="G3879" s="359">
        <v>0</v>
      </c>
      <c r="H3879" s="361">
        <v>0</v>
      </c>
      <c r="I3879" s="361">
        <v>0</v>
      </c>
    </row>
    <row r="3880" spans="1:9">
      <c r="A3880" s="359">
        <v>34023</v>
      </c>
      <c r="B3880" s="359" t="s">
        <v>554</v>
      </c>
      <c r="C3880" s="360">
        <v>340230056024</v>
      </c>
      <c r="D3880" s="359">
        <v>0</v>
      </c>
      <c r="E3880" s="359">
        <v>227</v>
      </c>
      <c r="F3880" s="359">
        <v>0</v>
      </c>
      <c r="G3880" s="359">
        <v>0</v>
      </c>
      <c r="H3880" s="361">
        <v>0</v>
      </c>
      <c r="I3880" s="361">
        <v>0</v>
      </c>
    </row>
    <row r="3881" spans="1:9">
      <c r="A3881" s="359">
        <v>34023</v>
      </c>
      <c r="B3881" s="359" t="s">
        <v>554</v>
      </c>
      <c r="C3881" s="360">
        <v>340230057001</v>
      </c>
      <c r="D3881" s="359">
        <v>0</v>
      </c>
      <c r="E3881" s="359">
        <v>264</v>
      </c>
      <c r="F3881" s="359">
        <v>0</v>
      </c>
      <c r="G3881" s="359">
        <v>0</v>
      </c>
      <c r="H3881" s="361">
        <v>0</v>
      </c>
      <c r="I3881" s="361">
        <v>0</v>
      </c>
    </row>
    <row r="3882" spans="1:9">
      <c r="A3882" s="359">
        <v>34023</v>
      </c>
      <c r="B3882" s="359" t="s">
        <v>554</v>
      </c>
      <c r="C3882" s="360">
        <v>340230057002</v>
      </c>
      <c r="D3882" s="359">
        <v>0</v>
      </c>
      <c r="E3882" s="359">
        <v>289</v>
      </c>
      <c r="F3882" s="359">
        <v>0</v>
      </c>
      <c r="G3882" s="359">
        <v>0</v>
      </c>
      <c r="H3882" s="361">
        <v>0</v>
      </c>
      <c r="I3882" s="361">
        <v>0</v>
      </c>
    </row>
    <row r="3883" spans="1:9">
      <c r="A3883" s="359">
        <v>34023</v>
      </c>
      <c r="B3883" s="359" t="s">
        <v>554</v>
      </c>
      <c r="C3883" s="360">
        <v>340230057003</v>
      </c>
      <c r="D3883" s="359">
        <v>0</v>
      </c>
      <c r="E3883" s="359">
        <v>297</v>
      </c>
      <c r="F3883" s="359">
        <v>0</v>
      </c>
      <c r="G3883" s="359">
        <v>0</v>
      </c>
      <c r="H3883" s="361">
        <v>0</v>
      </c>
      <c r="I3883" s="361">
        <v>0</v>
      </c>
    </row>
    <row r="3884" spans="1:9">
      <c r="A3884" s="359">
        <v>34023</v>
      </c>
      <c r="B3884" s="359" t="s">
        <v>554</v>
      </c>
      <c r="C3884" s="360">
        <v>340230058001</v>
      </c>
      <c r="D3884" s="359">
        <v>0</v>
      </c>
      <c r="E3884" s="359">
        <v>298</v>
      </c>
      <c r="F3884" s="359">
        <v>0</v>
      </c>
      <c r="G3884" s="359">
        <v>0</v>
      </c>
      <c r="H3884" s="361">
        <v>0</v>
      </c>
      <c r="I3884" s="361">
        <v>0</v>
      </c>
    </row>
    <row r="3885" spans="1:9">
      <c r="A3885" s="359">
        <v>34023</v>
      </c>
      <c r="B3885" s="359" t="s">
        <v>554</v>
      </c>
      <c r="C3885" s="360">
        <v>340230058002</v>
      </c>
      <c r="D3885" s="359">
        <v>0</v>
      </c>
      <c r="E3885" s="359">
        <v>359</v>
      </c>
      <c r="F3885" s="359">
        <v>0</v>
      </c>
      <c r="G3885" s="359">
        <v>0</v>
      </c>
      <c r="H3885" s="361">
        <v>0</v>
      </c>
      <c r="I3885" s="361">
        <v>0</v>
      </c>
    </row>
    <row r="3886" spans="1:9">
      <c r="A3886" s="359">
        <v>34023</v>
      </c>
      <c r="B3886" s="359" t="s">
        <v>554</v>
      </c>
      <c r="C3886" s="360">
        <v>340230058003</v>
      </c>
      <c r="D3886" s="359">
        <v>0</v>
      </c>
      <c r="E3886" s="359">
        <v>208</v>
      </c>
      <c r="F3886" s="359">
        <v>0</v>
      </c>
      <c r="G3886" s="359">
        <v>0</v>
      </c>
      <c r="H3886" s="361">
        <v>0</v>
      </c>
      <c r="I3886" s="361">
        <v>0</v>
      </c>
    </row>
    <row r="3887" spans="1:9">
      <c r="A3887" s="359">
        <v>34023</v>
      </c>
      <c r="B3887" s="359" t="s">
        <v>554</v>
      </c>
      <c r="C3887" s="360">
        <v>340230060011</v>
      </c>
      <c r="D3887" s="359">
        <v>0</v>
      </c>
      <c r="E3887" s="359">
        <v>503</v>
      </c>
      <c r="F3887" s="359">
        <v>0</v>
      </c>
      <c r="G3887" s="359">
        <v>0</v>
      </c>
      <c r="H3887" s="361">
        <v>0</v>
      </c>
      <c r="I3887" s="361">
        <v>0</v>
      </c>
    </row>
    <row r="3888" spans="1:9">
      <c r="A3888" s="359">
        <v>34023</v>
      </c>
      <c r="B3888" s="359" t="s">
        <v>554</v>
      </c>
      <c r="C3888" s="360">
        <v>340230060021</v>
      </c>
      <c r="D3888" s="359">
        <v>3</v>
      </c>
      <c r="E3888" s="359">
        <v>140</v>
      </c>
      <c r="F3888" s="359">
        <v>2</v>
      </c>
      <c r="G3888" s="359">
        <v>0</v>
      </c>
      <c r="H3888" s="361">
        <v>1433.2</v>
      </c>
      <c r="I3888" s="361">
        <v>4299.6000000000004</v>
      </c>
    </row>
    <row r="3889" spans="1:9">
      <c r="A3889" s="359">
        <v>34023</v>
      </c>
      <c r="B3889" s="359" t="s">
        <v>554</v>
      </c>
      <c r="C3889" s="360">
        <v>340230060022</v>
      </c>
      <c r="D3889" s="359">
        <v>0</v>
      </c>
      <c r="E3889" s="359">
        <v>63</v>
      </c>
      <c r="F3889" s="359">
        <v>0</v>
      </c>
      <c r="G3889" s="359">
        <v>0</v>
      </c>
      <c r="H3889" s="361">
        <v>0</v>
      </c>
      <c r="I3889" s="361">
        <v>0</v>
      </c>
    </row>
    <row r="3890" spans="1:9">
      <c r="A3890" s="359">
        <v>34023</v>
      </c>
      <c r="B3890" s="359" t="s">
        <v>554</v>
      </c>
      <c r="C3890" s="360">
        <v>340230061011</v>
      </c>
      <c r="D3890" s="359">
        <v>6</v>
      </c>
      <c r="E3890" s="359">
        <v>293</v>
      </c>
      <c r="F3890" s="359">
        <v>2</v>
      </c>
      <c r="G3890" s="359">
        <v>0</v>
      </c>
      <c r="H3890" s="361">
        <v>4069.97</v>
      </c>
      <c r="I3890" s="361">
        <v>24419.82</v>
      </c>
    </row>
    <row r="3891" spans="1:9">
      <c r="A3891" s="359">
        <v>34023</v>
      </c>
      <c r="B3891" s="359" t="s">
        <v>554</v>
      </c>
      <c r="C3891" s="360">
        <v>340230061012</v>
      </c>
      <c r="D3891" s="359">
        <v>2</v>
      </c>
      <c r="E3891" s="359">
        <v>177</v>
      </c>
      <c r="F3891" s="359">
        <v>1</v>
      </c>
      <c r="G3891" s="359">
        <v>0</v>
      </c>
      <c r="H3891" s="361">
        <v>1032.42</v>
      </c>
      <c r="I3891" s="361">
        <v>2064.84</v>
      </c>
    </row>
    <row r="3892" spans="1:9">
      <c r="A3892" s="359">
        <v>34023</v>
      </c>
      <c r="B3892" s="359" t="s">
        <v>554</v>
      </c>
      <c r="C3892" s="360">
        <v>340230061013</v>
      </c>
      <c r="D3892" s="359">
        <v>0</v>
      </c>
      <c r="E3892" s="359">
        <v>245</v>
      </c>
      <c r="F3892" s="359">
        <v>0</v>
      </c>
      <c r="G3892" s="359">
        <v>0</v>
      </c>
      <c r="H3892" s="361">
        <v>0</v>
      </c>
      <c r="I3892" s="361">
        <v>0</v>
      </c>
    </row>
    <row r="3893" spans="1:9">
      <c r="A3893" s="359">
        <v>34023</v>
      </c>
      <c r="B3893" s="359" t="s">
        <v>554</v>
      </c>
      <c r="C3893" s="360">
        <v>340230061014</v>
      </c>
      <c r="D3893" s="359">
        <v>0</v>
      </c>
      <c r="E3893" s="359">
        <v>256</v>
      </c>
      <c r="F3893" s="359">
        <v>0</v>
      </c>
      <c r="G3893" s="359">
        <v>0</v>
      </c>
      <c r="H3893" s="361">
        <v>0</v>
      </c>
      <c r="I3893" s="361">
        <v>0</v>
      </c>
    </row>
    <row r="3894" spans="1:9">
      <c r="A3894" s="359">
        <v>34023</v>
      </c>
      <c r="B3894" s="359" t="s">
        <v>554</v>
      </c>
      <c r="C3894" s="360">
        <v>340230061015</v>
      </c>
      <c r="D3894" s="359">
        <v>0</v>
      </c>
      <c r="E3894" s="359">
        <v>246</v>
      </c>
      <c r="F3894" s="359">
        <v>0</v>
      </c>
      <c r="G3894" s="359">
        <v>0</v>
      </c>
      <c r="H3894" s="361">
        <v>0</v>
      </c>
      <c r="I3894" s="361">
        <v>0</v>
      </c>
    </row>
    <row r="3895" spans="1:9">
      <c r="A3895" s="359">
        <v>34023</v>
      </c>
      <c r="B3895" s="359" t="s">
        <v>554</v>
      </c>
      <c r="C3895" s="360">
        <v>340230061031</v>
      </c>
      <c r="D3895" s="359">
        <v>4</v>
      </c>
      <c r="E3895" s="359">
        <v>286</v>
      </c>
      <c r="F3895" s="359">
        <v>1</v>
      </c>
      <c r="G3895" s="359">
        <v>0</v>
      </c>
      <c r="H3895" s="361">
        <v>5961.11</v>
      </c>
      <c r="I3895" s="361">
        <v>23844.44</v>
      </c>
    </row>
    <row r="3896" spans="1:9">
      <c r="A3896" s="359">
        <v>34023</v>
      </c>
      <c r="B3896" s="359" t="s">
        <v>554</v>
      </c>
      <c r="C3896" s="360">
        <v>340230061032</v>
      </c>
      <c r="D3896" s="359">
        <v>0</v>
      </c>
      <c r="E3896" s="359">
        <v>405</v>
      </c>
      <c r="F3896" s="359">
        <v>0</v>
      </c>
      <c r="G3896" s="359">
        <v>0</v>
      </c>
      <c r="H3896" s="361">
        <v>0</v>
      </c>
      <c r="I3896" s="361">
        <v>0</v>
      </c>
    </row>
    <row r="3897" spans="1:9">
      <c r="A3897" s="359">
        <v>34023</v>
      </c>
      <c r="B3897" s="359" t="s">
        <v>554</v>
      </c>
      <c r="C3897" s="360">
        <v>340230061033</v>
      </c>
      <c r="D3897" s="359">
        <v>8</v>
      </c>
      <c r="E3897" s="359">
        <v>210</v>
      </c>
      <c r="F3897" s="359">
        <v>4</v>
      </c>
      <c r="G3897" s="359">
        <v>0</v>
      </c>
      <c r="H3897" s="361">
        <v>7255.19</v>
      </c>
      <c r="I3897" s="361">
        <v>58041.52</v>
      </c>
    </row>
    <row r="3898" spans="1:9">
      <c r="A3898" s="359">
        <v>34023</v>
      </c>
      <c r="B3898" s="359" t="s">
        <v>554</v>
      </c>
      <c r="C3898" s="360">
        <v>340230061034</v>
      </c>
      <c r="D3898" s="359">
        <v>1</v>
      </c>
      <c r="E3898" s="359">
        <v>86</v>
      </c>
      <c r="F3898" s="359">
        <v>1</v>
      </c>
      <c r="G3898" s="359">
        <v>0</v>
      </c>
      <c r="H3898" s="361">
        <v>35894.21</v>
      </c>
      <c r="I3898" s="361">
        <v>35894.21</v>
      </c>
    </row>
    <row r="3899" spans="1:9">
      <c r="A3899" s="359">
        <v>34023</v>
      </c>
      <c r="B3899" s="359" t="s">
        <v>554</v>
      </c>
      <c r="C3899" s="360">
        <v>340230061041</v>
      </c>
      <c r="D3899" s="359">
        <v>0</v>
      </c>
      <c r="E3899" s="359">
        <v>318</v>
      </c>
      <c r="F3899" s="359">
        <v>0</v>
      </c>
      <c r="G3899" s="359">
        <v>0</v>
      </c>
      <c r="H3899" s="361">
        <v>0</v>
      </c>
      <c r="I3899" s="361">
        <v>0</v>
      </c>
    </row>
    <row r="3900" spans="1:9">
      <c r="A3900" s="359">
        <v>34023</v>
      </c>
      <c r="B3900" s="359" t="s">
        <v>554</v>
      </c>
      <c r="C3900" s="360">
        <v>340230061042</v>
      </c>
      <c r="D3900" s="359">
        <v>0</v>
      </c>
      <c r="E3900" s="359">
        <v>479</v>
      </c>
      <c r="F3900" s="359">
        <v>0</v>
      </c>
      <c r="G3900" s="359">
        <v>0</v>
      </c>
      <c r="H3900" s="361">
        <v>0</v>
      </c>
      <c r="I3900" s="361">
        <v>0</v>
      </c>
    </row>
    <row r="3901" spans="1:9">
      <c r="A3901" s="359">
        <v>34023</v>
      </c>
      <c r="B3901" s="359" t="s">
        <v>554</v>
      </c>
      <c r="C3901" s="360">
        <v>340230061043</v>
      </c>
      <c r="D3901" s="359">
        <v>2</v>
      </c>
      <c r="E3901" s="359">
        <v>383</v>
      </c>
      <c r="F3901" s="359">
        <v>1</v>
      </c>
      <c r="G3901" s="359">
        <v>0</v>
      </c>
      <c r="H3901" s="361">
        <v>8263.2099999999991</v>
      </c>
      <c r="I3901" s="361">
        <v>16526.419999999998</v>
      </c>
    </row>
    <row r="3902" spans="1:9">
      <c r="A3902" s="359">
        <v>34023</v>
      </c>
      <c r="B3902" s="359" t="s">
        <v>554</v>
      </c>
      <c r="C3902" s="360">
        <v>340230062041</v>
      </c>
      <c r="D3902" s="359">
        <v>5</v>
      </c>
      <c r="E3902" s="359">
        <v>235</v>
      </c>
      <c r="F3902" s="359">
        <v>2</v>
      </c>
      <c r="G3902" s="359">
        <v>0</v>
      </c>
      <c r="H3902" s="361">
        <v>149236.74</v>
      </c>
      <c r="I3902" s="361">
        <v>746183.7</v>
      </c>
    </row>
    <row r="3903" spans="1:9">
      <c r="A3903" s="359">
        <v>34023</v>
      </c>
      <c r="B3903" s="359" t="s">
        <v>554</v>
      </c>
      <c r="C3903" s="360">
        <v>340230062051</v>
      </c>
      <c r="D3903" s="359">
        <v>0</v>
      </c>
      <c r="E3903" s="359">
        <v>234</v>
      </c>
      <c r="F3903" s="359">
        <v>0</v>
      </c>
      <c r="G3903" s="359">
        <v>0</v>
      </c>
      <c r="H3903" s="361">
        <v>0</v>
      </c>
      <c r="I3903" s="361">
        <v>0</v>
      </c>
    </row>
    <row r="3904" spans="1:9">
      <c r="A3904" s="359">
        <v>34023</v>
      </c>
      <c r="B3904" s="359" t="s">
        <v>554</v>
      </c>
      <c r="C3904" s="360">
        <v>340230062052</v>
      </c>
      <c r="D3904" s="359">
        <v>2</v>
      </c>
      <c r="E3904" s="359">
        <v>264</v>
      </c>
      <c r="F3904" s="359">
        <v>1</v>
      </c>
      <c r="G3904" s="359">
        <v>0</v>
      </c>
      <c r="H3904" s="361">
        <v>2145.7600000000002</v>
      </c>
      <c r="I3904" s="361">
        <v>4291.5200000000004</v>
      </c>
    </row>
    <row r="3905" spans="1:9">
      <c r="A3905" s="359">
        <v>34023</v>
      </c>
      <c r="B3905" s="359" t="s">
        <v>554</v>
      </c>
      <c r="C3905" s="360">
        <v>340230062053</v>
      </c>
      <c r="D3905" s="359">
        <v>6</v>
      </c>
      <c r="E3905" s="359">
        <v>372</v>
      </c>
      <c r="F3905" s="359">
        <v>2</v>
      </c>
      <c r="G3905" s="359">
        <v>0</v>
      </c>
      <c r="H3905" s="361">
        <v>59605.13</v>
      </c>
      <c r="I3905" s="361">
        <v>357630.78</v>
      </c>
    </row>
    <row r="3906" spans="1:9">
      <c r="A3906" s="359">
        <v>34023</v>
      </c>
      <c r="B3906" s="359" t="s">
        <v>554</v>
      </c>
      <c r="C3906" s="360">
        <v>340230062054</v>
      </c>
      <c r="D3906" s="359">
        <v>0</v>
      </c>
      <c r="E3906" s="359">
        <v>167</v>
      </c>
      <c r="F3906" s="359">
        <v>0</v>
      </c>
      <c r="G3906" s="359">
        <v>0</v>
      </c>
      <c r="H3906" s="361">
        <v>0</v>
      </c>
      <c r="I3906" s="361">
        <v>0</v>
      </c>
    </row>
    <row r="3907" spans="1:9">
      <c r="A3907" s="359">
        <v>34023</v>
      </c>
      <c r="B3907" s="359" t="s">
        <v>554</v>
      </c>
      <c r="C3907" s="360">
        <v>340230062061</v>
      </c>
      <c r="D3907" s="359">
        <v>5</v>
      </c>
      <c r="E3907" s="359">
        <v>293</v>
      </c>
      <c r="F3907" s="359">
        <v>2</v>
      </c>
      <c r="G3907" s="359">
        <v>0</v>
      </c>
      <c r="H3907" s="361">
        <v>9845.1</v>
      </c>
      <c r="I3907" s="361">
        <v>49225.5</v>
      </c>
    </row>
    <row r="3908" spans="1:9">
      <c r="A3908" s="359">
        <v>34023</v>
      </c>
      <c r="B3908" s="359" t="s">
        <v>554</v>
      </c>
      <c r="C3908" s="360">
        <v>340230062062</v>
      </c>
      <c r="D3908" s="359">
        <v>1</v>
      </c>
      <c r="E3908" s="359">
        <v>401</v>
      </c>
      <c r="F3908" s="359">
        <v>0</v>
      </c>
      <c r="G3908" s="359">
        <v>0</v>
      </c>
      <c r="H3908" s="361">
        <v>1000</v>
      </c>
      <c r="I3908" s="361">
        <v>1000</v>
      </c>
    </row>
    <row r="3909" spans="1:9">
      <c r="A3909" s="359">
        <v>34023</v>
      </c>
      <c r="B3909" s="359" t="s">
        <v>554</v>
      </c>
      <c r="C3909" s="360">
        <v>340230062071</v>
      </c>
      <c r="D3909" s="359">
        <v>0</v>
      </c>
      <c r="E3909" s="359">
        <v>51</v>
      </c>
      <c r="F3909" s="359">
        <v>0</v>
      </c>
      <c r="G3909" s="359">
        <v>0</v>
      </c>
      <c r="H3909" s="361">
        <v>0</v>
      </c>
      <c r="I3909" s="361">
        <v>0</v>
      </c>
    </row>
    <row r="3910" spans="1:9">
      <c r="A3910" s="359">
        <v>34023</v>
      </c>
      <c r="B3910" s="359" t="s">
        <v>554</v>
      </c>
      <c r="C3910" s="360">
        <v>340230062072</v>
      </c>
      <c r="D3910" s="359">
        <v>0</v>
      </c>
      <c r="E3910" s="359">
        <v>438</v>
      </c>
      <c r="F3910" s="359">
        <v>0</v>
      </c>
      <c r="G3910" s="359">
        <v>0</v>
      </c>
      <c r="H3910" s="361">
        <v>0</v>
      </c>
      <c r="I3910" s="361">
        <v>0</v>
      </c>
    </row>
    <row r="3911" spans="1:9">
      <c r="A3911" s="359">
        <v>34023</v>
      </c>
      <c r="B3911" s="359" t="s">
        <v>554</v>
      </c>
      <c r="C3911" s="360">
        <v>340230062073</v>
      </c>
      <c r="D3911" s="359">
        <v>10</v>
      </c>
      <c r="E3911" s="359">
        <v>284</v>
      </c>
      <c r="F3911" s="359">
        <v>4</v>
      </c>
      <c r="G3911" s="359">
        <v>0</v>
      </c>
      <c r="H3911" s="361">
        <v>20975.62</v>
      </c>
      <c r="I3911" s="361">
        <v>209756.2</v>
      </c>
    </row>
    <row r="3912" spans="1:9">
      <c r="A3912" s="359">
        <v>34023</v>
      </c>
      <c r="B3912" s="359" t="s">
        <v>554</v>
      </c>
      <c r="C3912" s="360">
        <v>340230062074</v>
      </c>
      <c r="D3912" s="359">
        <v>1</v>
      </c>
      <c r="E3912" s="359">
        <v>330</v>
      </c>
      <c r="F3912" s="359">
        <v>0</v>
      </c>
      <c r="G3912" s="359">
        <v>0</v>
      </c>
      <c r="H3912" s="361">
        <v>2002.32</v>
      </c>
      <c r="I3912" s="361">
        <v>2002.32</v>
      </c>
    </row>
    <row r="3913" spans="1:9">
      <c r="A3913" s="359">
        <v>34023</v>
      </c>
      <c r="B3913" s="359" t="s">
        <v>554</v>
      </c>
      <c r="C3913" s="360">
        <v>340230062081</v>
      </c>
      <c r="D3913" s="359">
        <v>0</v>
      </c>
      <c r="E3913" s="359">
        <v>220</v>
      </c>
      <c r="F3913" s="359">
        <v>0</v>
      </c>
      <c r="G3913" s="359">
        <v>0</v>
      </c>
      <c r="H3913" s="361">
        <v>0</v>
      </c>
      <c r="I3913" s="361">
        <v>0</v>
      </c>
    </row>
    <row r="3914" spans="1:9">
      <c r="A3914" s="359">
        <v>34023</v>
      </c>
      <c r="B3914" s="359" t="s">
        <v>554</v>
      </c>
      <c r="C3914" s="360">
        <v>340230062082</v>
      </c>
      <c r="D3914" s="359">
        <v>0</v>
      </c>
      <c r="E3914" s="359">
        <v>252</v>
      </c>
      <c r="F3914" s="359">
        <v>0</v>
      </c>
      <c r="G3914" s="359">
        <v>0</v>
      </c>
      <c r="H3914" s="361">
        <v>0</v>
      </c>
      <c r="I3914" s="361">
        <v>0</v>
      </c>
    </row>
    <row r="3915" spans="1:9">
      <c r="A3915" s="359">
        <v>34023</v>
      </c>
      <c r="B3915" s="359" t="s">
        <v>554</v>
      </c>
      <c r="C3915" s="360">
        <v>340230062083</v>
      </c>
      <c r="D3915" s="359">
        <v>4</v>
      </c>
      <c r="E3915" s="359">
        <v>306</v>
      </c>
      <c r="F3915" s="359">
        <v>1</v>
      </c>
      <c r="G3915" s="359">
        <v>0</v>
      </c>
      <c r="H3915" s="361">
        <v>4936.75</v>
      </c>
      <c r="I3915" s="361">
        <v>19747</v>
      </c>
    </row>
    <row r="3916" spans="1:9">
      <c r="A3916" s="359">
        <v>34023</v>
      </c>
      <c r="B3916" s="359" t="s">
        <v>554</v>
      </c>
      <c r="C3916" s="360">
        <v>340230062084</v>
      </c>
      <c r="D3916" s="359">
        <v>0</v>
      </c>
      <c r="E3916" s="359">
        <v>92</v>
      </c>
      <c r="F3916" s="359">
        <v>0</v>
      </c>
      <c r="G3916" s="359">
        <v>0</v>
      </c>
      <c r="H3916" s="361">
        <v>0</v>
      </c>
      <c r="I3916" s="361">
        <v>0</v>
      </c>
    </row>
    <row r="3917" spans="1:9">
      <c r="A3917" s="359">
        <v>34023</v>
      </c>
      <c r="B3917" s="359" t="s">
        <v>554</v>
      </c>
      <c r="C3917" s="360">
        <v>340230062091</v>
      </c>
      <c r="D3917" s="359">
        <v>2</v>
      </c>
      <c r="E3917" s="359">
        <v>457</v>
      </c>
      <c r="F3917" s="359">
        <v>0</v>
      </c>
      <c r="G3917" s="359">
        <v>0</v>
      </c>
      <c r="H3917" s="361">
        <v>1000</v>
      </c>
      <c r="I3917" s="361">
        <v>2000</v>
      </c>
    </row>
    <row r="3918" spans="1:9">
      <c r="A3918" s="359">
        <v>34023</v>
      </c>
      <c r="B3918" s="359" t="s">
        <v>554</v>
      </c>
      <c r="C3918" s="360">
        <v>340230062092</v>
      </c>
      <c r="D3918" s="359">
        <v>4</v>
      </c>
      <c r="E3918" s="359">
        <v>35</v>
      </c>
      <c r="F3918" s="359">
        <v>11</v>
      </c>
      <c r="G3918" s="359">
        <v>0</v>
      </c>
      <c r="H3918" s="361">
        <v>3246.38</v>
      </c>
      <c r="I3918" s="361">
        <v>12985.52</v>
      </c>
    </row>
    <row r="3919" spans="1:9">
      <c r="A3919" s="359">
        <v>34023</v>
      </c>
      <c r="B3919" s="359" t="s">
        <v>554</v>
      </c>
      <c r="C3919" s="360">
        <v>340230062093</v>
      </c>
      <c r="D3919" s="359">
        <v>3</v>
      </c>
      <c r="E3919" s="359">
        <v>483</v>
      </c>
      <c r="F3919" s="359">
        <v>1</v>
      </c>
      <c r="G3919" s="359">
        <v>0</v>
      </c>
      <c r="H3919" s="361">
        <v>8412.4</v>
      </c>
      <c r="I3919" s="361">
        <v>25237.200000000001</v>
      </c>
    </row>
    <row r="3920" spans="1:9">
      <c r="A3920" s="359">
        <v>34023</v>
      </c>
      <c r="B3920" s="359" t="s">
        <v>554</v>
      </c>
      <c r="C3920" s="360">
        <v>340230063001</v>
      </c>
      <c r="D3920" s="359">
        <v>0</v>
      </c>
      <c r="E3920" s="359">
        <v>511</v>
      </c>
      <c r="F3920" s="359">
        <v>0</v>
      </c>
      <c r="G3920" s="359">
        <v>0</v>
      </c>
      <c r="H3920" s="361">
        <v>0</v>
      </c>
      <c r="I3920" s="361">
        <v>0</v>
      </c>
    </row>
    <row r="3921" spans="1:9">
      <c r="A3921" s="359">
        <v>34023</v>
      </c>
      <c r="B3921" s="359" t="s">
        <v>554</v>
      </c>
      <c r="C3921" s="360">
        <v>340230063002</v>
      </c>
      <c r="D3921" s="359">
        <v>0</v>
      </c>
      <c r="E3921" s="359">
        <v>557</v>
      </c>
      <c r="F3921" s="359">
        <v>0</v>
      </c>
      <c r="G3921" s="359">
        <v>0</v>
      </c>
      <c r="H3921" s="361">
        <v>0</v>
      </c>
      <c r="I3921" s="361">
        <v>0</v>
      </c>
    </row>
    <row r="3922" spans="1:9">
      <c r="A3922" s="359">
        <v>34023</v>
      </c>
      <c r="B3922" s="359" t="s">
        <v>554</v>
      </c>
      <c r="C3922" s="360">
        <v>340230063003</v>
      </c>
      <c r="D3922" s="359">
        <v>0</v>
      </c>
      <c r="E3922" s="359">
        <v>280</v>
      </c>
      <c r="F3922" s="359">
        <v>0</v>
      </c>
      <c r="G3922" s="359">
        <v>0</v>
      </c>
      <c r="H3922" s="361">
        <v>0</v>
      </c>
      <c r="I3922" s="361">
        <v>0</v>
      </c>
    </row>
    <row r="3923" spans="1:9">
      <c r="A3923" s="359">
        <v>34023</v>
      </c>
      <c r="B3923" s="359" t="s">
        <v>554</v>
      </c>
      <c r="C3923" s="360">
        <v>340230063004</v>
      </c>
      <c r="D3923" s="359">
        <v>0</v>
      </c>
      <c r="E3923" s="359">
        <v>331</v>
      </c>
      <c r="F3923" s="359">
        <v>0</v>
      </c>
      <c r="G3923" s="359">
        <v>0</v>
      </c>
      <c r="H3923" s="361">
        <v>0</v>
      </c>
      <c r="I3923" s="361">
        <v>0</v>
      </c>
    </row>
    <row r="3924" spans="1:9">
      <c r="A3924" s="359">
        <v>34023</v>
      </c>
      <c r="B3924" s="359" t="s">
        <v>554</v>
      </c>
      <c r="C3924" s="360">
        <v>340230063005</v>
      </c>
      <c r="D3924" s="359">
        <v>0</v>
      </c>
      <c r="E3924" s="359">
        <v>566</v>
      </c>
      <c r="F3924" s="359">
        <v>0</v>
      </c>
      <c r="G3924" s="359">
        <v>0</v>
      </c>
      <c r="H3924" s="361">
        <v>0</v>
      </c>
      <c r="I3924" s="361">
        <v>0</v>
      </c>
    </row>
    <row r="3925" spans="1:9">
      <c r="A3925" s="359">
        <v>34023</v>
      </c>
      <c r="B3925" s="359" t="s">
        <v>554</v>
      </c>
      <c r="C3925" s="360">
        <v>340230063006</v>
      </c>
      <c r="D3925" s="359">
        <v>2</v>
      </c>
      <c r="E3925" s="359">
        <v>354</v>
      </c>
      <c r="F3925" s="359">
        <v>1</v>
      </c>
      <c r="G3925" s="359">
        <v>0</v>
      </c>
      <c r="H3925" s="361">
        <v>198083.55</v>
      </c>
      <c r="I3925" s="361">
        <v>396167.1</v>
      </c>
    </row>
    <row r="3926" spans="1:9">
      <c r="A3926" s="359">
        <v>34023</v>
      </c>
      <c r="B3926" s="359" t="s">
        <v>554</v>
      </c>
      <c r="C3926" s="360">
        <v>340230064031</v>
      </c>
      <c r="D3926" s="359">
        <v>2</v>
      </c>
      <c r="E3926" s="359">
        <v>501</v>
      </c>
      <c r="F3926" s="359">
        <v>0</v>
      </c>
      <c r="G3926" s="359">
        <v>0</v>
      </c>
      <c r="H3926" s="361">
        <v>197225.32</v>
      </c>
      <c r="I3926" s="361">
        <v>394450.64</v>
      </c>
    </row>
    <row r="3927" spans="1:9">
      <c r="A3927" s="359">
        <v>34023</v>
      </c>
      <c r="B3927" s="359" t="s">
        <v>554</v>
      </c>
      <c r="C3927" s="360">
        <v>340230064032</v>
      </c>
      <c r="D3927" s="359">
        <v>1</v>
      </c>
      <c r="E3927" s="359">
        <v>425</v>
      </c>
      <c r="F3927" s="359">
        <v>0</v>
      </c>
      <c r="G3927" s="359">
        <v>0</v>
      </c>
      <c r="H3927" s="361">
        <v>2902.82</v>
      </c>
      <c r="I3927" s="361">
        <v>2902.82</v>
      </c>
    </row>
    <row r="3928" spans="1:9">
      <c r="A3928" s="359">
        <v>34023</v>
      </c>
      <c r="B3928" s="359" t="s">
        <v>554</v>
      </c>
      <c r="C3928" s="360">
        <v>340230065001</v>
      </c>
      <c r="D3928" s="359">
        <v>0</v>
      </c>
      <c r="E3928" s="359">
        <v>632</v>
      </c>
      <c r="F3928" s="359">
        <v>0</v>
      </c>
      <c r="G3928" s="359">
        <v>0</v>
      </c>
      <c r="H3928" s="361">
        <v>0</v>
      </c>
      <c r="I3928" s="361">
        <v>0</v>
      </c>
    </row>
    <row r="3929" spans="1:9">
      <c r="A3929" s="359">
        <v>34023</v>
      </c>
      <c r="B3929" s="359" t="s">
        <v>554</v>
      </c>
      <c r="C3929" s="360">
        <v>340230065002</v>
      </c>
      <c r="D3929" s="359">
        <v>0</v>
      </c>
      <c r="E3929" s="359">
        <v>383</v>
      </c>
      <c r="F3929" s="359">
        <v>0</v>
      </c>
      <c r="G3929" s="359">
        <v>0</v>
      </c>
      <c r="H3929" s="361">
        <v>0</v>
      </c>
      <c r="I3929" s="361">
        <v>0</v>
      </c>
    </row>
    <row r="3930" spans="1:9">
      <c r="A3930" s="359">
        <v>34023</v>
      </c>
      <c r="B3930" s="359" t="s">
        <v>554</v>
      </c>
      <c r="C3930" s="360">
        <v>340230065003</v>
      </c>
      <c r="D3930" s="359">
        <v>0</v>
      </c>
      <c r="E3930" s="359">
        <v>480</v>
      </c>
      <c r="F3930" s="359">
        <v>0</v>
      </c>
      <c r="G3930" s="359">
        <v>0</v>
      </c>
      <c r="H3930" s="361">
        <v>0</v>
      </c>
      <c r="I3930" s="361">
        <v>0</v>
      </c>
    </row>
    <row r="3931" spans="1:9">
      <c r="A3931" s="359">
        <v>34023</v>
      </c>
      <c r="B3931" s="359" t="s">
        <v>554</v>
      </c>
      <c r="C3931" s="360">
        <v>340230065004</v>
      </c>
      <c r="D3931" s="359">
        <v>0</v>
      </c>
      <c r="E3931" s="359">
        <v>908</v>
      </c>
      <c r="F3931" s="359">
        <v>0</v>
      </c>
      <c r="G3931" s="359">
        <v>0</v>
      </c>
      <c r="H3931" s="361">
        <v>0</v>
      </c>
      <c r="I3931" s="361">
        <v>0</v>
      </c>
    </row>
    <row r="3932" spans="1:9">
      <c r="A3932" s="359">
        <v>34023</v>
      </c>
      <c r="B3932" s="359" t="s">
        <v>554</v>
      </c>
      <c r="C3932" s="360">
        <v>340230066011</v>
      </c>
      <c r="D3932" s="359">
        <v>1</v>
      </c>
      <c r="E3932" s="359">
        <v>477</v>
      </c>
      <c r="F3932" s="359">
        <v>0</v>
      </c>
      <c r="G3932" s="359">
        <v>0</v>
      </c>
      <c r="H3932" s="361">
        <v>8286.4699999999993</v>
      </c>
      <c r="I3932" s="361">
        <v>8286.4699999999993</v>
      </c>
    </row>
    <row r="3933" spans="1:9">
      <c r="A3933" s="359">
        <v>34023</v>
      </c>
      <c r="B3933" s="359" t="s">
        <v>554</v>
      </c>
      <c r="C3933" s="360">
        <v>340230066012</v>
      </c>
      <c r="D3933" s="359">
        <v>2</v>
      </c>
      <c r="E3933" s="359">
        <v>408</v>
      </c>
      <c r="F3933" s="359">
        <v>0</v>
      </c>
      <c r="G3933" s="359">
        <v>0</v>
      </c>
      <c r="H3933" s="361">
        <v>557.65</v>
      </c>
      <c r="I3933" s="361">
        <v>1115.3</v>
      </c>
    </row>
    <row r="3934" spans="1:9">
      <c r="A3934" s="359">
        <v>34023</v>
      </c>
      <c r="B3934" s="359" t="s">
        <v>554</v>
      </c>
      <c r="C3934" s="360">
        <v>340230066041</v>
      </c>
      <c r="D3934" s="359">
        <v>0</v>
      </c>
      <c r="E3934" s="359">
        <v>249</v>
      </c>
      <c r="F3934" s="359">
        <v>0</v>
      </c>
      <c r="G3934" s="359">
        <v>0</v>
      </c>
      <c r="H3934" s="361">
        <v>0</v>
      </c>
      <c r="I3934" s="361">
        <v>0</v>
      </c>
    </row>
    <row r="3935" spans="1:9">
      <c r="A3935" s="359">
        <v>34023</v>
      </c>
      <c r="B3935" s="359" t="s">
        <v>554</v>
      </c>
      <c r="C3935" s="360">
        <v>340230066042</v>
      </c>
      <c r="D3935" s="359">
        <v>1</v>
      </c>
      <c r="E3935" s="359">
        <v>571</v>
      </c>
      <c r="F3935" s="359">
        <v>0</v>
      </c>
      <c r="G3935" s="359">
        <v>0</v>
      </c>
      <c r="H3935" s="361">
        <v>1478.71</v>
      </c>
      <c r="I3935" s="361">
        <v>1478.71</v>
      </c>
    </row>
    <row r="3936" spans="1:9">
      <c r="A3936" s="359">
        <v>34023</v>
      </c>
      <c r="B3936" s="359" t="s">
        <v>554</v>
      </c>
      <c r="C3936" s="360">
        <v>340230066043</v>
      </c>
      <c r="D3936" s="359">
        <v>0</v>
      </c>
      <c r="E3936" s="359">
        <v>420</v>
      </c>
      <c r="F3936" s="359">
        <v>0</v>
      </c>
      <c r="G3936" s="359">
        <v>0</v>
      </c>
      <c r="H3936" s="361">
        <v>0</v>
      </c>
      <c r="I3936" s="361">
        <v>0</v>
      </c>
    </row>
    <row r="3937" spans="1:9">
      <c r="A3937" s="359">
        <v>34023</v>
      </c>
      <c r="B3937" s="359" t="s">
        <v>554</v>
      </c>
      <c r="C3937" s="360">
        <v>340230066051</v>
      </c>
      <c r="D3937" s="359">
        <v>1</v>
      </c>
      <c r="E3937" s="359">
        <v>426</v>
      </c>
      <c r="F3937" s="359">
        <v>0</v>
      </c>
      <c r="G3937" s="359">
        <v>0</v>
      </c>
      <c r="H3937" s="361">
        <v>8263.2099999999991</v>
      </c>
      <c r="I3937" s="361">
        <v>8263.2099999999991</v>
      </c>
    </row>
    <row r="3938" spans="1:9">
      <c r="A3938" s="359">
        <v>34023</v>
      </c>
      <c r="B3938" s="359" t="s">
        <v>554</v>
      </c>
      <c r="C3938" s="360">
        <v>340230066052</v>
      </c>
      <c r="D3938" s="359">
        <v>0</v>
      </c>
      <c r="E3938" s="359">
        <v>620</v>
      </c>
      <c r="F3938" s="359">
        <v>0</v>
      </c>
      <c r="G3938" s="359">
        <v>0</v>
      </c>
      <c r="H3938" s="361">
        <v>0</v>
      </c>
      <c r="I3938" s="361">
        <v>0</v>
      </c>
    </row>
    <row r="3939" spans="1:9">
      <c r="A3939" s="359">
        <v>34023</v>
      </c>
      <c r="B3939" s="359" t="s">
        <v>554</v>
      </c>
      <c r="C3939" s="360">
        <v>340230066061</v>
      </c>
      <c r="D3939" s="359">
        <v>1</v>
      </c>
      <c r="E3939" s="359">
        <v>384</v>
      </c>
      <c r="F3939" s="359">
        <v>0</v>
      </c>
      <c r="G3939" s="359">
        <v>0</v>
      </c>
      <c r="H3939" s="361">
        <v>3128.4</v>
      </c>
      <c r="I3939" s="361">
        <v>3128.4</v>
      </c>
    </row>
    <row r="3940" spans="1:9">
      <c r="A3940" s="359">
        <v>34023</v>
      </c>
      <c r="B3940" s="359" t="s">
        <v>554</v>
      </c>
      <c r="C3940" s="360">
        <v>340230066062</v>
      </c>
      <c r="D3940" s="359">
        <v>0</v>
      </c>
      <c r="E3940" s="359">
        <v>613</v>
      </c>
      <c r="F3940" s="359">
        <v>0</v>
      </c>
      <c r="G3940" s="359">
        <v>0</v>
      </c>
      <c r="H3940" s="361">
        <v>0</v>
      </c>
      <c r="I3940" s="361">
        <v>0</v>
      </c>
    </row>
    <row r="3941" spans="1:9">
      <c r="A3941" s="359">
        <v>34023</v>
      </c>
      <c r="B3941" s="359" t="s">
        <v>554</v>
      </c>
      <c r="C3941" s="360">
        <v>340230066071</v>
      </c>
      <c r="D3941" s="359">
        <v>0</v>
      </c>
      <c r="E3941" s="359">
        <v>562</v>
      </c>
      <c r="F3941" s="359">
        <v>0</v>
      </c>
      <c r="G3941" s="359">
        <v>0</v>
      </c>
      <c r="H3941" s="361">
        <v>0</v>
      </c>
      <c r="I3941" s="361">
        <v>0</v>
      </c>
    </row>
    <row r="3942" spans="1:9">
      <c r="A3942" s="359">
        <v>34023</v>
      </c>
      <c r="B3942" s="359" t="s">
        <v>554</v>
      </c>
      <c r="C3942" s="360">
        <v>340230066072</v>
      </c>
      <c r="D3942" s="359">
        <v>0</v>
      </c>
      <c r="E3942" s="359">
        <v>397</v>
      </c>
      <c r="F3942" s="359">
        <v>0</v>
      </c>
      <c r="G3942" s="359">
        <v>0</v>
      </c>
      <c r="H3942" s="361">
        <v>0</v>
      </c>
      <c r="I3942" s="361">
        <v>0</v>
      </c>
    </row>
    <row r="3943" spans="1:9">
      <c r="A3943" s="359">
        <v>34023</v>
      </c>
      <c r="B3943" s="359" t="s">
        <v>554</v>
      </c>
      <c r="C3943" s="360">
        <v>340230066081</v>
      </c>
      <c r="D3943" s="359">
        <v>0</v>
      </c>
      <c r="E3943" s="359">
        <v>310</v>
      </c>
      <c r="F3943" s="359">
        <v>0</v>
      </c>
      <c r="G3943" s="359">
        <v>0</v>
      </c>
      <c r="H3943" s="361">
        <v>0</v>
      </c>
      <c r="I3943" s="361">
        <v>0</v>
      </c>
    </row>
    <row r="3944" spans="1:9">
      <c r="A3944" s="359">
        <v>34023</v>
      </c>
      <c r="B3944" s="359" t="s">
        <v>554</v>
      </c>
      <c r="C3944" s="360">
        <v>340230066082</v>
      </c>
      <c r="D3944" s="359">
        <v>0</v>
      </c>
      <c r="E3944" s="359">
        <v>535</v>
      </c>
      <c r="F3944" s="359">
        <v>0</v>
      </c>
      <c r="G3944" s="359">
        <v>0</v>
      </c>
      <c r="H3944" s="361">
        <v>0</v>
      </c>
      <c r="I3944" s="361">
        <v>0</v>
      </c>
    </row>
    <row r="3945" spans="1:9">
      <c r="A3945" s="359">
        <v>34023</v>
      </c>
      <c r="B3945" s="359" t="s">
        <v>554</v>
      </c>
      <c r="C3945" s="360">
        <v>340230067011</v>
      </c>
      <c r="D3945" s="359">
        <v>1</v>
      </c>
      <c r="E3945" s="359">
        <v>669</v>
      </c>
      <c r="F3945" s="359">
        <v>0</v>
      </c>
      <c r="G3945" s="359">
        <v>0</v>
      </c>
      <c r="H3945" s="361">
        <v>4717.97</v>
      </c>
      <c r="I3945" s="361">
        <v>4717.97</v>
      </c>
    </row>
    <row r="3946" spans="1:9">
      <c r="A3946" s="359">
        <v>34023</v>
      </c>
      <c r="B3946" s="359" t="s">
        <v>554</v>
      </c>
      <c r="C3946" s="360">
        <v>340230067012</v>
      </c>
      <c r="D3946" s="359">
        <v>1</v>
      </c>
      <c r="E3946" s="359">
        <v>797</v>
      </c>
      <c r="F3946" s="359">
        <v>0</v>
      </c>
      <c r="G3946" s="359">
        <v>0</v>
      </c>
      <c r="H3946" s="361">
        <v>889.11</v>
      </c>
      <c r="I3946" s="361">
        <v>889.11</v>
      </c>
    </row>
    <row r="3947" spans="1:9">
      <c r="A3947" s="359">
        <v>34023</v>
      </c>
      <c r="B3947" s="359" t="s">
        <v>554</v>
      </c>
      <c r="C3947" s="360">
        <v>340230067031</v>
      </c>
      <c r="D3947" s="359">
        <v>0</v>
      </c>
      <c r="E3947" s="359">
        <v>525</v>
      </c>
      <c r="F3947" s="359">
        <v>0</v>
      </c>
      <c r="G3947" s="359">
        <v>0</v>
      </c>
      <c r="H3947" s="361">
        <v>0</v>
      </c>
      <c r="I3947" s="361">
        <v>0</v>
      </c>
    </row>
    <row r="3948" spans="1:9">
      <c r="A3948" s="359">
        <v>34023</v>
      </c>
      <c r="B3948" s="359" t="s">
        <v>554</v>
      </c>
      <c r="C3948" s="360">
        <v>340230067032</v>
      </c>
      <c r="D3948" s="359">
        <v>0</v>
      </c>
      <c r="E3948" s="359">
        <v>319</v>
      </c>
      <c r="F3948" s="359">
        <v>0</v>
      </c>
      <c r="G3948" s="359">
        <v>0</v>
      </c>
      <c r="H3948" s="361">
        <v>0</v>
      </c>
      <c r="I3948" s="361">
        <v>0</v>
      </c>
    </row>
    <row r="3949" spans="1:9">
      <c r="A3949" s="359">
        <v>34023</v>
      </c>
      <c r="B3949" s="359" t="s">
        <v>554</v>
      </c>
      <c r="C3949" s="360">
        <v>340230067033</v>
      </c>
      <c r="D3949" s="359">
        <v>0</v>
      </c>
      <c r="E3949" s="359">
        <v>245</v>
      </c>
      <c r="F3949" s="359">
        <v>0</v>
      </c>
      <c r="G3949" s="359">
        <v>0</v>
      </c>
      <c r="H3949" s="361">
        <v>0</v>
      </c>
      <c r="I3949" s="361">
        <v>0</v>
      </c>
    </row>
    <row r="3950" spans="1:9">
      <c r="A3950" s="359">
        <v>34023</v>
      </c>
      <c r="B3950" s="359" t="s">
        <v>554</v>
      </c>
      <c r="C3950" s="360">
        <v>340230067034</v>
      </c>
      <c r="D3950" s="359">
        <v>0</v>
      </c>
      <c r="E3950" s="359">
        <v>254</v>
      </c>
      <c r="F3950" s="359">
        <v>0</v>
      </c>
      <c r="G3950" s="359">
        <v>0</v>
      </c>
      <c r="H3950" s="361">
        <v>0</v>
      </c>
      <c r="I3950" s="361">
        <v>0</v>
      </c>
    </row>
    <row r="3951" spans="1:9">
      <c r="A3951" s="359">
        <v>34023</v>
      </c>
      <c r="B3951" s="359" t="s">
        <v>554</v>
      </c>
      <c r="C3951" s="360">
        <v>340230067035</v>
      </c>
      <c r="D3951" s="359">
        <v>0</v>
      </c>
      <c r="E3951" s="359">
        <v>585</v>
      </c>
      <c r="F3951" s="359">
        <v>0</v>
      </c>
      <c r="G3951" s="359">
        <v>0</v>
      </c>
      <c r="H3951" s="361">
        <v>0</v>
      </c>
      <c r="I3951" s="361">
        <v>0</v>
      </c>
    </row>
    <row r="3952" spans="1:9">
      <c r="A3952" s="359">
        <v>34023</v>
      </c>
      <c r="B3952" s="359" t="s">
        <v>554</v>
      </c>
      <c r="C3952" s="360">
        <v>340230068001</v>
      </c>
      <c r="D3952" s="359">
        <v>0</v>
      </c>
      <c r="E3952" s="359">
        <v>400</v>
      </c>
      <c r="F3952" s="359">
        <v>0</v>
      </c>
      <c r="G3952" s="359">
        <v>0</v>
      </c>
      <c r="H3952" s="361">
        <v>0</v>
      </c>
      <c r="I3952" s="361">
        <v>0</v>
      </c>
    </row>
    <row r="3953" spans="1:9">
      <c r="A3953" s="359">
        <v>34023</v>
      </c>
      <c r="B3953" s="359" t="s">
        <v>554</v>
      </c>
      <c r="C3953" s="360">
        <v>340230068002</v>
      </c>
      <c r="D3953" s="359">
        <v>0</v>
      </c>
      <c r="E3953" s="359">
        <v>556</v>
      </c>
      <c r="F3953" s="359">
        <v>0</v>
      </c>
      <c r="G3953" s="359">
        <v>0</v>
      </c>
      <c r="H3953" s="361">
        <v>0</v>
      </c>
      <c r="I3953" s="361">
        <v>0</v>
      </c>
    </row>
    <row r="3954" spans="1:9">
      <c r="A3954" s="359">
        <v>34023</v>
      </c>
      <c r="B3954" s="359" t="s">
        <v>554</v>
      </c>
      <c r="C3954" s="360">
        <v>340230068003</v>
      </c>
      <c r="D3954" s="359">
        <v>0</v>
      </c>
      <c r="E3954" s="359">
        <v>266</v>
      </c>
      <c r="F3954" s="359">
        <v>0</v>
      </c>
      <c r="G3954" s="359">
        <v>0</v>
      </c>
      <c r="H3954" s="361">
        <v>0</v>
      </c>
      <c r="I3954" s="361">
        <v>0</v>
      </c>
    </row>
    <row r="3955" spans="1:9">
      <c r="A3955" s="359">
        <v>34023</v>
      </c>
      <c r="B3955" s="359" t="s">
        <v>554</v>
      </c>
      <c r="C3955" s="360">
        <v>340230068004</v>
      </c>
      <c r="D3955" s="359">
        <v>0</v>
      </c>
      <c r="E3955" s="359">
        <v>342</v>
      </c>
      <c r="F3955" s="359">
        <v>0</v>
      </c>
      <c r="G3955" s="359">
        <v>0</v>
      </c>
      <c r="H3955" s="361">
        <v>0</v>
      </c>
      <c r="I3955" s="361">
        <v>0</v>
      </c>
    </row>
    <row r="3956" spans="1:9">
      <c r="A3956" s="359">
        <v>34023</v>
      </c>
      <c r="B3956" s="359" t="s">
        <v>554</v>
      </c>
      <c r="C3956" s="360">
        <v>340230069001</v>
      </c>
      <c r="D3956" s="359">
        <v>0</v>
      </c>
      <c r="E3956" s="359">
        <v>137</v>
      </c>
      <c r="F3956" s="359">
        <v>0</v>
      </c>
      <c r="G3956" s="359">
        <v>0</v>
      </c>
      <c r="H3956" s="361">
        <v>0</v>
      </c>
      <c r="I3956" s="361">
        <v>0</v>
      </c>
    </row>
    <row r="3957" spans="1:9">
      <c r="A3957" s="359">
        <v>34023</v>
      </c>
      <c r="B3957" s="359" t="s">
        <v>554</v>
      </c>
      <c r="C3957" s="360">
        <v>340230069002</v>
      </c>
      <c r="D3957" s="359">
        <v>0</v>
      </c>
      <c r="E3957" s="359">
        <v>194</v>
      </c>
      <c r="F3957" s="359">
        <v>0</v>
      </c>
      <c r="G3957" s="359">
        <v>0</v>
      </c>
      <c r="H3957" s="361">
        <v>0</v>
      </c>
      <c r="I3957" s="361">
        <v>0</v>
      </c>
    </row>
    <row r="3958" spans="1:9">
      <c r="A3958" s="359">
        <v>34023</v>
      </c>
      <c r="B3958" s="359" t="s">
        <v>554</v>
      </c>
      <c r="C3958" s="360">
        <v>340230069003</v>
      </c>
      <c r="D3958" s="359">
        <v>0</v>
      </c>
      <c r="E3958" s="359">
        <v>331</v>
      </c>
      <c r="F3958" s="359">
        <v>0</v>
      </c>
      <c r="G3958" s="359">
        <v>0</v>
      </c>
      <c r="H3958" s="361">
        <v>0</v>
      </c>
      <c r="I3958" s="361">
        <v>0</v>
      </c>
    </row>
    <row r="3959" spans="1:9">
      <c r="A3959" s="359">
        <v>34023</v>
      </c>
      <c r="B3959" s="359" t="s">
        <v>554</v>
      </c>
      <c r="C3959" s="360">
        <v>340230069004</v>
      </c>
      <c r="D3959" s="359">
        <v>0</v>
      </c>
      <c r="E3959" s="359">
        <v>249</v>
      </c>
      <c r="F3959" s="359">
        <v>0</v>
      </c>
      <c r="G3959" s="359">
        <v>0</v>
      </c>
      <c r="H3959" s="361">
        <v>0</v>
      </c>
      <c r="I3959" s="361">
        <v>0</v>
      </c>
    </row>
    <row r="3960" spans="1:9">
      <c r="A3960" s="359">
        <v>34023</v>
      </c>
      <c r="B3960" s="359" t="s">
        <v>554</v>
      </c>
      <c r="C3960" s="360">
        <v>340230070001</v>
      </c>
      <c r="D3960" s="359">
        <v>2</v>
      </c>
      <c r="E3960" s="359">
        <v>294</v>
      </c>
      <c r="F3960" s="359">
        <v>1</v>
      </c>
      <c r="G3960" s="359">
        <v>0</v>
      </c>
      <c r="H3960" s="361">
        <v>1000</v>
      </c>
      <c r="I3960" s="361">
        <v>2000</v>
      </c>
    </row>
    <row r="3961" spans="1:9">
      <c r="A3961" s="359">
        <v>34023</v>
      </c>
      <c r="B3961" s="359" t="s">
        <v>554</v>
      </c>
      <c r="C3961" s="360">
        <v>340230070002</v>
      </c>
      <c r="D3961" s="359">
        <v>0</v>
      </c>
      <c r="E3961" s="359">
        <v>551</v>
      </c>
      <c r="F3961" s="359">
        <v>0</v>
      </c>
      <c r="G3961" s="359">
        <v>0</v>
      </c>
      <c r="H3961" s="361">
        <v>0</v>
      </c>
      <c r="I3961" s="361">
        <v>0</v>
      </c>
    </row>
    <row r="3962" spans="1:9">
      <c r="A3962" s="359">
        <v>34023</v>
      </c>
      <c r="B3962" s="359" t="s">
        <v>554</v>
      </c>
      <c r="C3962" s="360">
        <v>340230070003</v>
      </c>
      <c r="D3962" s="359">
        <v>0</v>
      </c>
      <c r="E3962" s="359">
        <v>653</v>
      </c>
      <c r="F3962" s="359">
        <v>0</v>
      </c>
      <c r="G3962" s="359">
        <v>0</v>
      </c>
      <c r="H3962" s="361">
        <v>0</v>
      </c>
      <c r="I3962" s="361">
        <v>0</v>
      </c>
    </row>
    <row r="3963" spans="1:9">
      <c r="A3963" s="359">
        <v>34023</v>
      </c>
      <c r="B3963" s="359" t="s">
        <v>554</v>
      </c>
      <c r="C3963" s="360">
        <v>340230070004</v>
      </c>
      <c r="D3963" s="359">
        <v>0</v>
      </c>
      <c r="E3963" s="359">
        <v>762</v>
      </c>
      <c r="F3963" s="359">
        <v>0</v>
      </c>
      <c r="G3963" s="359">
        <v>0</v>
      </c>
      <c r="H3963" s="361">
        <v>0</v>
      </c>
      <c r="I3963" s="361">
        <v>0</v>
      </c>
    </row>
    <row r="3964" spans="1:9">
      <c r="A3964" s="359">
        <v>34023</v>
      </c>
      <c r="B3964" s="359" t="s">
        <v>554</v>
      </c>
      <c r="C3964" s="360">
        <v>340230071011</v>
      </c>
      <c r="D3964" s="359">
        <v>0</v>
      </c>
      <c r="E3964" s="359">
        <v>542</v>
      </c>
      <c r="F3964" s="359">
        <v>0</v>
      </c>
      <c r="G3964" s="359">
        <v>0</v>
      </c>
      <c r="H3964" s="361">
        <v>0</v>
      </c>
      <c r="I3964" s="361">
        <v>0</v>
      </c>
    </row>
    <row r="3965" spans="1:9">
      <c r="A3965" s="359">
        <v>34023</v>
      </c>
      <c r="B3965" s="359" t="s">
        <v>554</v>
      </c>
      <c r="C3965" s="360">
        <v>340230071012</v>
      </c>
      <c r="D3965" s="359">
        <v>0</v>
      </c>
      <c r="E3965" s="359">
        <v>385</v>
      </c>
      <c r="F3965" s="359">
        <v>0</v>
      </c>
      <c r="G3965" s="359">
        <v>0</v>
      </c>
      <c r="H3965" s="361">
        <v>0</v>
      </c>
      <c r="I3965" s="361">
        <v>0</v>
      </c>
    </row>
    <row r="3966" spans="1:9">
      <c r="A3966" s="359">
        <v>34023</v>
      </c>
      <c r="B3966" s="359" t="s">
        <v>554</v>
      </c>
      <c r="C3966" s="360">
        <v>340230071013</v>
      </c>
      <c r="D3966" s="359">
        <v>0</v>
      </c>
      <c r="E3966" s="359">
        <v>280</v>
      </c>
      <c r="F3966" s="359">
        <v>0</v>
      </c>
      <c r="G3966" s="359">
        <v>0</v>
      </c>
      <c r="H3966" s="361">
        <v>0</v>
      </c>
      <c r="I3966" s="361">
        <v>0</v>
      </c>
    </row>
    <row r="3967" spans="1:9">
      <c r="A3967" s="359">
        <v>34023</v>
      </c>
      <c r="B3967" s="359" t="s">
        <v>554</v>
      </c>
      <c r="C3967" s="360">
        <v>340230071021</v>
      </c>
      <c r="D3967" s="359">
        <v>0</v>
      </c>
      <c r="E3967" s="359">
        <v>476</v>
      </c>
      <c r="F3967" s="359">
        <v>0</v>
      </c>
      <c r="G3967" s="359">
        <v>0</v>
      </c>
      <c r="H3967" s="361">
        <v>0</v>
      </c>
      <c r="I3967" s="361">
        <v>0</v>
      </c>
    </row>
    <row r="3968" spans="1:9">
      <c r="A3968" s="359">
        <v>34023</v>
      </c>
      <c r="B3968" s="359" t="s">
        <v>554</v>
      </c>
      <c r="C3968" s="360">
        <v>340230071022</v>
      </c>
      <c r="D3968" s="359">
        <v>0</v>
      </c>
      <c r="E3968" s="359">
        <v>653</v>
      </c>
      <c r="F3968" s="359">
        <v>0</v>
      </c>
      <c r="G3968" s="359">
        <v>0</v>
      </c>
      <c r="H3968" s="361">
        <v>0</v>
      </c>
      <c r="I3968" s="361">
        <v>0</v>
      </c>
    </row>
    <row r="3969" spans="1:9">
      <c r="A3969" s="359">
        <v>34023</v>
      </c>
      <c r="B3969" s="359" t="s">
        <v>554</v>
      </c>
      <c r="C3969" s="360">
        <v>340230071023</v>
      </c>
      <c r="D3969" s="359">
        <v>0</v>
      </c>
      <c r="E3969" s="359">
        <v>557</v>
      </c>
      <c r="F3969" s="359">
        <v>0</v>
      </c>
      <c r="G3969" s="359">
        <v>0</v>
      </c>
      <c r="H3969" s="361">
        <v>0</v>
      </c>
      <c r="I3969" s="361">
        <v>0</v>
      </c>
    </row>
    <row r="3970" spans="1:9">
      <c r="A3970" s="359">
        <v>34023</v>
      </c>
      <c r="B3970" s="359" t="s">
        <v>554</v>
      </c>
      <c r="C3970" s="360">
        <v>340230071031</v>
      </c>
      <c r="D3970" s="359">
        <v>1</v>
      </c>
      <c r="E3970" s="359">
        <v>126</v>
      </c>
      <c r="F3970" s="359">
        <v>1</v>
      </c>
      <c r="G3970" s="359">
        <v>0</v>
      </c>
      <c r="H3970" s="361">
        <v>11003.41</v>
      </c>
      <c r="I3970" s="361">
        <v>11003.41</v>
      </c>
    </row>
    <row r="3971" spans="1:9">
      <c r="A3971" s="359">
        <v>34023</v>
      </c>
      <c r="B3971" s="359" t="s">
        <v>554</v>
      </c>
      <c r="C3971" s="360">
        <v>340230071032</v>
      </c>
      <c r="D3971" s="359">
        <v>16</v>
      </c>
      <c r="E3971" s="359">
        <v>138</v>
      </c>
      <c r="F3971" s="359">
        <v>12</v>
      </c>
      <c r="G3971" s="359">
        <v>0</v>
      </c>
      <c r="H3971" s="361">
        <v>2303.5</v>
      </c>
      <c r="I3971" s="361">
        <v>36856</v>
      </c>
    </row>
    <row r="3972" spans="1:9">
      <c r="A3972" s="359">
        <v>34023</v>
      </c>
      <c r="B3972" s="359" t="s">
        <v>554</v>
      </c>
      <c r="C3972" s="360">
        <v>340230071033</v>
      </c>
      <c r="D3972" s="359">
        <v>0</v>
      </c>
      <c r="E3972" s="359">
        <v>87</v>
      </c>
      <c r="F3972" s="359">
        <v>0</v>
      </c>
      <c r="G3972" s="359">
        <v>0</v>
      </c>
      <c r="H3972" s="361">
        <v>0</v>
      </c>
      <c r="I3972" s="361">
        <v>0</v>
      </c>
    </row>
    <row r="3973" spans="1:9">
      <c r="A3973" s="359">
        <v>34023</v>
      </c>
      <c r="B3973" s="359" t="s">
        <v>554</v>
      </c>
      <c r="C3973" s="360">
        <v>340230072021</v>
      </c>
      <c r="D3973" s="359">
        <v>0</v>
      </c>
      <c r="E3973" s="359">
        <v>434</v>
      </c>
      <c r="F3973" s="359">
        <v>0</v>
      </c>
      <c r="G3973" s="359">
        <v>0</v>
      </c>
      <c r="H3973" s="361">
        <v>0</v>
      </c>
      <c r="I3973" s="361">
        <v>0</v>
      </c>
    </row>
    <row r="3974" spans="1:9">
      <c r="A3974" s="359">
        <v>34023</v>
      </c>
      <c r="B3974" s="359" t="s">
        <v>554</v>
      </c>
      <c r="C3974" s="360">
        <v>340230072022</v>
      </c>
      <c r="D3974" s="359">
        <v>0</v>
      </c>
      <c r="E3974" s="359">
        <v>743</v>
      </c>
      <c r="F3974" s="359">
        <v>0</v>
      </c>
      <c r="G3974" s="359">
        <v>0</v>
      </c>
      <c r="H3974" s="361">
        <v>0</v>
      </c>
      <c r="I3974" s="361">
        <v>0</v>
      </c>
    </row>
    <row r="3975" spans="1:9">
      <c r="A3975" s="359">
        <v>34023</v>
      </c>
      <c r="B3975" s="359" t="s">
        <v>554</v>
      </c>
      <c r="C3975" s="360">
        <v>340230072023</v>
      </c>
      <c r="D3975" s="359">
        <v>0</v>
      </c>
      <c r="E3975" s="359">
        <v>287</v>
      </c>
      <c r="F3975" s="359">
        <v>0</v>
      </c>
      <c r="G3975" s="359">
        <v>0</v>
      </c>
      <c r="H3975" s="361">
        <v>0</v>
      </c>
      <c r="I3975" s="361">
        <v>0</v>
      </c>
    </row>
    <row r="3976" spans="1:9">
      <c r="A3976" s="359">
        <v>34023</v>
      </c>
      <c r="B3976" s="359" t="s">
        <v>554</v>
      </c>
      <c r="C3976" s="360">
        <v>340230072031</v>
      </c>
      <c r="D3976" s="359">
        <v>0</v>
      </c>
      <c r="E3976" s="359">
        <v>46</v>
      </c>
      <c r="F3976" s="359">
        <v>0</v>
      </c>
      <c r="G3976" s="359">
        <v>0</v>
      </c>
      <c r="H3976" s="361">
        <v>0</v>
      </c>
      <c r="I3976" s="361">
        <v>0</v>
      </c>
    </row>
    <row r="3977" spans="1:9">
      <c r="A3977" s="359">
        <v>34023</v>
      </c>
      <c r="B3977" s="359" t="s">
        <v>554</v>
      </c>
      <c r="C3977" s="360">
        <v>340230072032</v>
      </c>
      <c r="D3977" s="359">
        <v>0</v>
      </c>
      <c r="E3977" s="359">
        <v>377</v>
      </c>
      <c r="F3977" s="359">
        <v>0</v>
      </c>
      <c r="G3977" s="359">
        <v>0</v>
      </c>
      <c r="H3977" s="361">
        <v>0</v>
      </c>
      <c r="I3977" s="361">
        <v>0</v>
      </c>
    </row>
    <row r="3978" spans="1:9">
      <c r="A3978" s="359">
        <v>34023</v>
      </c>
      <c r="B3978" s="359" t="s">
        <v>554</v>
      </c>
      <c r="C3978" s="360">
        <v>340230072033</v>
      </c>
      <c r="D3978" s="359">
        <v>0</v>
      </c>
      <c r="E3978" s="359">
        <v>654</v>
      </c>
      <c r="F3978" s="359">
        <v>0</v>
      </c>
      <c r="G3978" s="359">
        <v>0</v>
      </c>
      <c r="H3978" s="361">
        <v>0</v>
      </c>
      <c r="I3978" s="361">
        <v>0</v>
      </c>
    </row>
    <row r="3979" spans="1:9">
      <c r="A3979" s="359">
        <v>34023</v>
      </c>
      <c r="B3979" s="359" t="s">
        <v>554</v>
      </c>
      <c r="C3979" s="360">
        <v>340230073011</v>
      </c>
      <c r="D3979" s="359">
        <v>1</v>
      </c>
      <c r="E3979" s="359">
        <v>432</v>
      </c>
      <c r="F3979" s="359">
        <v>0</v>
      </c>
      <c r="G3979" s="359">
        <v>0</v>
      </c>
      <c r="H3979" s="361">
        <v>4882.51</v>
      </c>
      <c r="I3979" s="361">
        <v>4882.51</v>
      </c>
    </row>
    <row r="3980" spans="1:9">
      <c r="A3980" s="359">
        <v>34023</v>
      </c>
      <c r="B3980" s="359" t="s">
        <v>554</v>
      </c>
      <c r="C3980" s="360">
        <v>340230073012</v>
      </c>
      <c r="D3980" s="359">
        <v>35</v>
      </c>
      <c r="E3980" s="359">
        <v>717</v>
      </c>
      <c r="F3980" s="359">
        <v>5</v>
      </c>
      <c r="G3980" s="359">
        <v>0</v>
      </c>
      <c r="H3980" s="361">
        <v>2336.94</v>
      </c>
      <c r="I3980" s="361">
        <v>81792.899999999994</v>
      </c>
    </row>
    <row r="3981" spans="1:9">
      <c r="A3981" s="359">
        <v>34023</v>
      </c>
      <c r="B3981" s="359" t="s">
        <v>554</v>
      </c>
      <c r="C3981" s="360">
        <v>340230073031</v>
      </c>
      <c r="D3981" s="359">
        <v>0</v>
      </c>
      <c r="E3981" s="359">
        <v>669</v>
      </c>
      <c r="F3981" s="359">
        <v>0</v>
      </c>
      <c r="G3981" s="359">
        <v>0</v>
      </c>
      <c r="H3981" s="361">
        <v>0</v>
      </c>
      <c r="I3981" s="361">
        <v>0</v>
      </c>
    </row>
    <row r="3982" spans="1:9">
      <c r="A3982" s="359">
        <v>34023</v>
      </c>
      <c r="B3982" s="359" t="s">
        <v>554</v>
      </c>
      <c r="C3982" s="360">
        <v>340230073051</v>
      </c>
      <c r="D3982" s="359">
        <v>0</v>
      </c>
      <c r="E3982" s="359">
        <v>364</v>
      </c>
      <c r="F3982" s="359">
        <v>0</v>
      </c>
      <c r="G3982" s="359">
        <v>0</v>
      </c>
      <c r="H3982" s="361">
        <v>0</v>
      </c>
      <c r="I3982" s="361">
        <v>0</v>
      </c>
    </row>
    <row r="3983" spans="1:9">
      <c r="A3983" s="359">
        <v>34023</v>
      </c>
      <c r="B3983" s="359" t="s">
        <v>554</v>
      </c>
      <c r="C3983" s="360">
        <v>340230073052</v>
      </c>
      <c r="D3983" s="359">
        <v>5</v>
      </c>
      <c r="E3983" s="359">
        <v>136</v>
      </c>
      <c r="F3983" s="359">
        <v>4</v>
      </c>
      <c r="G3983" s="359">
        <v>0</v>
      </c>
      <c r="H3983" s="361">
        <v>79175.320000000007</v>
      </c>
      <c r="I3983" s="361">
        <v>395876.6</v>
      </c>
    </row>
    <row r="3984" spans="1:9">
      <c r="A3984" s="359">
        <v>34023</v>
      </c>
      <c r="B3984" s="359" t="s">
        <v>554</v>
      </c>
      <c r="C3984" s="360">
        <v>340230073061</v>
      </c>
      <c r="D3984" s="359">
        <v>0</v>
      </c>
      <c r="E3984" s="359">
        <v>102</v>
      </c>
      <c r="F3984" s="359">
        <v>0</v>
      </c>
      <c r="G3984" s="359">
        <v>0</v>
      </c>
      <c r="H3984" s="361">
        <v>0</v>
      </c>
      <c r="I3984" s="361">
        <v>0</v>
      </c>
    </row>
    <row r="3985" spans="1:9">
      <c r="A3985" s="359">
        <v>34023</v>
      </c>
      <c r="B3985" s="359" t="s">
        <v>554</v>
      </c>
      <c r="C3985" s="360">
        <v>340230073062</v>
      </c>
      <c r="D3985" s="359">
        <v>0</v>
      </c>
      <c r="E3985" s="359">
        <v>187</v>
      </c>
      <c r="F3985" s="359">
        <v>0</v>
      </c>
      <c r="G3985" s="359">
        <v>0</v>
      </c>
      <c r="H3985" s="361">
        <v>0</v>
      </c>
      <c r="I3985" s="361">
        <v>0</v>
      </c>
    </row>
    <row r="3986" spans="1:9">
      <c r="A3986" s="359">
        <v>34023</v>
      </c>
      <c r="B3986" s="359" t="s">
        <v>554</v>
      </c>
      <c r="C3986" s="360">
        <v>340230074021</v>
      </c>
      <c r="D3986" s="359">
        <v>2</v>
      </c>
      <c r="E3986" s="359">
        <v>311</v>
      </c>
      <c r="F3986" s="359">
        <v>1</v>
      </c>
      <c r="G3986" s="359">
        <v>0</v>
      </c>
      <c r="H3986" s="361">
        <v>11810.64</v>
      </c>
      <c r="I3986" s="361">
        <v>23621.279999999999</v>
      </c>
    </row>
    <row r="3987" spans="1:9">
      <c r="A3987" s="359">
        <v>34023</v>
      </c>
      <c r="B3987" s="359" t="s">
        <v>554</v>
      </c>
      <c r="C3987" s="360">
        <v>340230074022</v>
      </c>
      <c r="D3987" s="359">
        <v>0</v>
      </c>
      <c r="E3987" s="359">
        <v>280</v>
      </c>
      <c r="F3987" s="359">
        <v>0</v>
      </c>
      <c r="G3987" s="359">
        <v>0</v>
      </c>
      <c r="H3987" s="361">
        <v>0</v>
      </c>
      <c r="I3987" s="361">
        <v>0</v>
      </c>
    </row>
    <row r="3988" spans="1:9">
      <c r="A3988" s="359">
        <v>34023</v>
      </c>
      <c r="B3988" s="359" t="s">
        <v>554</v>
      </c>
      <c r="C3988" s="360">
        <v>340230074023</v>
      </c>
      <c r="D3988" s="359">
        <v>2</v>
      </c>
      <c r="E3988" s="359">
        <v>431</v>
      </c>
      <c r="F3988" s="359">
        <v>0</v>
      </c>
      <c r="G3988" s="359">
        <v>0</v>
      </c>
      <c r="H3988" s="361">
        <v>1000</v>
      </c>
      <c r="I3988" s="361">
        <v>2000</v>
      </c>
    </row>
    <row r="3989" spans="1:9">
      <c r="A3989" s="359">
        <v>34023</v>
      </c>
      <c r="B3989" s="359" t="s">
        <v>554</v>
      </c>
      <c r="C3989" s="360">
        <v>340230074024</v>
      </c>
      <c r="D3989" s="359">
        <v>4</v>
      </c>
      <c r="E3989" s="359">
        <v>250</v>
      </c>
      <c r="F3989" s="359">
        <v>2</v>
      </c>
      <c r="G3989" s="359">
        <v>0</v>
      </c>
      <c r="H3989" s="361">
        <v>4509.38</v>
      </c>
      <c r="I3989" s="361">
        <v>18037.52</v>
      </c>
    </row>
    <row r="3990" spans="1:9">
      <c r="A3990" s="359">
        <v>34023</v>
      </c>
      <c r="B3990" s="359" t="s">
        <v>554</v>
      </c>
      <c r="C3990" s="360">
        <v>340230074025</v>
      </c>
      <c r="D3990" s="359">
        <v>2</v>
      </c>
      <c r="E3990" s="359">
        <v>482</v>
      </c>
      <c r="F3990" s="359">
        <v>0</v>
      </c>
      <c r="G3990" s="359">
        <v>0</v>
      </c>
      <c r="H3990" s="361">
        <v>8597.4</v>
      </c>
      <c r="I3990" s="361">
        <v>17194.8</v>
      </c>
    </row>
    <row r="3991" spans="1:9">
      <c r="A3991" s="359">
        <v>34023</v>
      </c>
      <c r="B3991" s="359" t="s">
        <v>554</v>
      </c>
      <c r="C3991" s="360">
        <v>340230075001</v>
      </c>
      <c r="D3991" s="359">
        <v>0</v>
      </c>
      <c r="E3991" s="359">
        <v>312</v>
      </c>
      <c r="F3991" s="359">
        <v>0</v>
      </c>
      <c r="G3991" s="359">
        <v>0</v>
      </c>
      <c r="H3991" s="361">
        <v>0</v>
      </c>
      <c r="I3991" s="361">
        <v>0</v>
      </c>
    </row>
    <row r="3992" spans="1:9">
      <c r="A3992" s="359">
        <v>34023</v>
      </c>
      <c r="B3992" s="359" t="s">
        <v>554</v>
      </c>
      <c r="C3992" s="360">
        <v>340230075002</v>
      </c>
      <c r="D3992" s="359">
        <v>5</v>
      </c>
      <c r="E3992" s="359">
        <v>301</v>
      </c>
      <c r="F3992" s="359">
        <v>2</v>
      </c>
      <c r="G3992" s="359">
        <v>0</v>
      </c>
      <c r="H3992" s="361">
        <v>3408.16</v>
      </c>
      <c r="I3992" s="361">
        <v>17040.8</v>
      </c>
    </row>
    <row r="3993" spans="1:9">
      <c r="A3993" s="359">
        <v>34023</v>
      </c>
      <c r="B3993" s="359" t="s">
        <v>554</v>
      </c>
      <c r="C3993" s="360">
        <v>340230075003</v>
      </c>
      <c r="D3993" s="359">
        <v>10</v>
      </c>
      <c r="E3993" s="359">
        <v>451</v>
      </c>
      <c r="F3993" s="359">
        <v>2</v>
      </c>
      <c r="G3993" s="359">
        <v>0</v>
      </c>
      <c r="H3993" s="361">
        <v>3674.53</v>
      </c>
      <c r="I3993" s="361">
        <v>36745.300000000003</v>
      </c>
    </row>
    <row r="3994" spans="1:9">
      <c r="A3994" s="359">
        <v>34023</v>
      </c>
      <c r="B3994" s="359" t="s">
        <v>554</v>
      </c>
      <c r="C3994" s="360">
        <v>340230076001</v>
      </c>
      <c r="D3994" s="359">
        <v>0</v>
      </c>
      <c r="E3994" s="359">
        <v>397</v>
      </c>
      <c r="F3994" s="359">
        <v>0</v>
      </c>
      <c r="G3994" s="359">
        <v>0</v>
      </c>
      <c r="H3994" s="361">
        <v>0</v>
      </c>
      <c r="I3994" s="361">
        <v>0</v>
      </c>
    </row>
    <row r="3995" spans="1:9">
      <c r="A3995" s="359">
        <v>34023</v>
      </c>
      <c r="B3995" s="359" t="s">
        <v>554</v>
      </c>
      <c r="C3995" s="360">
        <v>340230076002</v>
      </c>
      <c r="D3995" s="359">
        <v>0</v>
      </c>
      <c r="E3995" s="359">
        <v>426</v>
      </c>
      <c r="F3995" s="359">
        <v>0</v>
      </c>
      <c r="G3995" s="359">
        <v>0</v>
      </c>
      <c r="H3995" s="361">
        <v>0</v>
      </c>
      <c r="I3995" s="361">
        <v>0</v>
      </c>
    </row>
    <row r="3996" spans="1:9">
      <c r="A3996" s="359">
        <v>34023</v>
      </c>
      <c r="B3996" s="359" t="s">
        <v>554</v>
      </c>
      <c r="C3996" s="360">
        <v>340230076003</v>
      </c>
      <c r="D3996" s="359">
        <v>1</v>
      </c>
      <c r="E3996" s="359">
        <v>337</v>
      </c>
      <c r="F3996" s="359">
        <v>0</v>
      </c>
      <c r="G3996" s="359">
        <v>0</v>
      </c>
      <c r="H3996" s="361">
        <v>1000</v>
      </c>
      <c r="I3996" s="361">
        <v>1000</v>
      </c>
    </row>
    <row r="3997" spans="1:9">
      <c r="A3997" s="359">
        <v>34023</v>
      </c>
      <c r="B3997" s="359" t="s">
        <v>554</v>
      </c>
      <c r="C3997" s="360">
        <v>340230076004</v>
      </c>
      <c r="D3997" s="359">
        <v>0</v>
      </c>
      <c r="E3997" s="359">
        <v>213</v>
      </c>
      <c r="F3997" s="359">
        <v>0</v>
      </c>
      <c r="G3997" s="359">
        <v>0</v>
      </c>
      <c r="H3997" s="361">
        <v>0</v>
      </c>
      <c r="I3997" s="361">
        <v>0</v>
      </c>
    </row>
    <row r="3998" spans="1:9">
      <c r="A3998" s="359">
        <v>34023</v>
      </c>
      <c r="B3998" s="359" t="s">
        <v>554</v>
      </c>
      <c r="C3998" s="360">
        <v>340230076005</v>
      </c>
      <c r="D3998" s="359">
        <v>0</v>
      </c>
      <c r="E3998" s="359">
        <v>263</v>
      </c>
      <c r="F3998" s="359">
        <v>0</v>
      </c>
      <c r="G3998" s="359">
        <v>0</v>
      </c>
      <c r="H3998" s="361">
        <v>0</v>
      </c>
      <c r="I3998" s="361">
        <v>0</v>
      </c>
    </row>
    <row r="3999" spans="1:9">
      <c r="A3999" s="359">
        <v>34023</v>
      </c>
      <c r="B3999" s="359" t="s">
        <v>554</v>
      </c>
      <c r="C3999" s="360">
        <v>340230077021</v>
      </c>
      <c r="D3999" s="359">
        <v>19</v>
      </c>
      <c r="E3999" s="359">
        <v>398</v>
      </c>
      <c r="F3999" s="359">
        <v>5</v>
      </c>
      <c r="G3999" s="359">
        <v>0</v>
      </c>
      <c r="H3999" s="361">
        <v>15437.86</v>
      </c>
      <c r="I3999" s="361">
        <v>293319.34000000003</v>
      </c>
    </row>
    <row r="4000" spans="1:9">
      <c r="A4000" s="359">
        <v>34023</v>
      </c>
      <c r="B4000" s="359" t="s">
        <v>554</v>
      </c>
      <c r="C4000" s="360">
        <v>340230077022</v>
      </c>
      <c r="D4000" s="359">
        <v>1</v>
      </c>
      <c r="E4000" s="359">
        <v>621</v>
      </c>
      <c r="F4000" s="359">
        <v>0</v>
      </c>
      <c r="G4000" s="359">
        <v>0</v>
      </c>
      <c r="H4000" s="361">
        <v>974.71</v>
      </c>
      <c r="I4000" s="361">
        <v>974.71</v>
      </c>
    </row>
    <row r="4001" spans="1:9">
      <c r="A4001" s="359">
        <v>34023</v>
      </c>
      <c r="B4001" s="359" t="s">
        <v>554</v>
      </c>
      <c r="C4001" s="360">
        <v>340230077023</v>
      </c>
      <c r="D4001" s="359">
        <v>8</v>
      </c>
      <c r="E4001" s="359">
        <v>397</v>
      </c>
      <c r="F4001" s="359">
        <v>2</v>
      </c>
      <c r="G4001" s="359">
        <v>0</v>
      </c>
      <c r="H4001" s="361">
        <v>6088.65</v>
      </c>
      <c r="I4001" s="361">
        <v>48709.2</v>
      </c>
    </row>
    <row r="4002" spans="1:9">
      <c r="A4002" s="359">
        <v>34023</v>
      </c>
      <c r="B4002" s="359" t="s">
        <v>554</v>
      </c>
      <c r="C4002" s="360">
        <v>340230077031</v>
      </c>
      <c r="D4002" s="359">
        <v>1</v>
      </c>
      <c r="E4002" s="359">
        <v>477</v>
      </c>
      <c r="F4002" s="359">
        <v>0</v>
      </c>
      <c r="G4002" s="359">
        <v>0</v>
      </c>
      <c r="H4002" s="361">
        <v>1000</v>
      </c>
      <c r="I4002" s="361">
        <v>1000</v>
      </c>
    </row>
    <row r="4003" spans="1:9">
      <c r="A4003" s="359">
        <v>34023</v>
      </c>
      <c r="B4003" s="359" t="s">
        <v>554</v>
      </c>
      <c r="C4003" s="360">
        <v>340230077032</v>
      </c>
      <c r="D4003" s="359">
        <v>0</v>
      </c>
      <c r="E4003" s="359">
        <v>587</v>
      </c>
      <c r="F4003" s="359">
        <v>0</v>
      </c>
      <c r="G4003" s="359">
        <v>0</v>
      </c>
      <c r="H4003" s="361">
        <v>0</v>
      </c>
      <c r="I4003" s="361">
        <v>0</v>
      </c>
    </row>
    <row r="4004" spans="1:9">
      <c r="A4004" s="359">
        <v>34023</v>
      </c>
      <c r="B4004" s="359" t="s">
        <v>554</v>
      </c>
      <c r="C4004" s="360">
        <v>340230077041</v>
      </c>
      <c r="D4004" s="359">
        <v>0</v>
      </c>
      <c r="E4004" s="359">
        <v>417</v>
      </c>
      <c r="F4004" s="359">
        <v>0</v>
      </c>
      <c r="G4004" s="359">
        <v>0</v>
      </c>
      <c r="H4004" s="361">
        <v>0</v>
      </c>
      <c r="I4004" s="361">
        <v>0</v>
      </c>
    </row>
    <row r="4005" spans="1:9">
      <c r="A4005" s="359">
        <v>34023</v>
      </c>
      <c r="B4005" s="359" t="s">
        <v>554</v>
      </c>
      <c r="C4005" s="360">
        <v>340230077042</v>
      </c>
      <c r="D4005" s="359">
        <v>2</v>
      </c>
      <c r="E4005" s="359">
        <v>523</v>
      </c>
      <c r="F4005" s="359">
        <v>0</v>
      </c>
      <c r="G4005" s="359">
        <v>0</v>
      </c>
      <c r="H4005" s="361">
        <v>2700.56</v>
      </c>
      <c r="I4005" s="361">
        <v>5401.12</v>
      </c>
    </row>
    <row r="4006" spans="1:9">
      <c r="A4006" s="359">
        <v>34023</v>
      </c>
      <c r="B4006" s="359" t="s">
        <v>554</v>
      </c>
      <c r="C4006" s="360">
        <v>340230078011</v>
      </c>
      <c r="D4006" s="359">
        <v>2</v>
      </c>
      <c r="E4006" s="359">
        <v>69</v>
      </c>
      <c r="F4006" s="359">
        <v>3</v>
      </c>
      <c r="G4006" s="359">
        <v>0</v>
      </c>
      <c r="H4006" s="361">
        <v>40547.35</v>
      </c>
      <c r="I4006" s="361">
        <v>81094.7</v>
      </c>
    </row>
    <row r="4007" spans="1:9">
      <c r="A4007" s="359">
        <v>34023</v>
      </c>
      <c r="B4007" s="359" t="s">
        <v>554</v>
      </c>
      <c r="C4007" s="360">
        <v>340230078012</v>
      </c>
      <c r="D4007" s="359">
        <v>20</v>
      </c>
      <c r="E4007" s="359">
        <v>398</v>
      </c>
      <c r="F4007" s="359">
        <v>5</v>
      </c>
      <c r="G4007" s="359">
        <v>0</v>
      </c>
      <c r="H4007" s="361">
        <v>2914.52</v>
      </c>
      <c r="I4007" s="361">
        <v>58290.400000000001</v>
      </c>
    </row>
    <row r="4008" spans="1:9">
      <c r="A4008" s="359">
        <v>34023</v>
      </c>
      <c r="B4008" s="359" t="s">
        <v>554</v>
      </c>
      <c r="C4008" s="360">
        <v>340230078013</v>
      </c>
      <c r="D4008" s="359">
        <v>2</v>
      </c>
      <c r="E4008" s="359">
        <v>32</v>
      </c>
      <c r="F4008" s="359">
        <v>6</v>
      </c>
      <c r="G4008" s="359">
        <v>0</v>
      </c>
      <c r="H4008" s="361">
        <v>16054.67</v>
      </c>
      <c r="I4008" s="361">
        <v>32109.34</v>
      </c>
    </row>
    <row r="4009" spans="1:9">
      <c r="A4009" s="359">
        <v>34023</v>
      </c>
      <c r="B4009" s="359" t="s">
        <v>554</v>
      </c>
      <c r="C4009" s="360">
        <v>340230078041</v>
      </c>
      <c r="D4009" s="359">
        <v>0</v>
      </c>
      <c r="E4009" s="359">
        <v>282</v>
      </c>
      <c r="F4009" s="359">
        <v>0</v>
      </c>
      <c r="G4009" s="359">
        <v>0</v>
      </c>
      <c r="H4009" s="361">
        <v>0</v>
      </c>
      <c r="I4009" s="361">
        <v>0</v>
      </c>
    </row>
    <row r="4010" spans="1:9">
      <c r="A4010" s="359">
        <v>34023</v>
      </c>
      <c r="B4010" s="359" t="s">
        <v>554</v>
      </c>
      <c r="C4010" s="360">
        <v>340230078042</v>
      </c>
      <c r="D4010" s="359">
        <v>3</v>
      </c>
      <c r="E4010" s="359">
        <v>746</v>
      </c>
      <c r="F4010" s="359">
        <v>0</v>
      </c>
      <c r="G4010" s="359">
        <v>0</v>
      </c>
      <c r="H4010" s="361">
        <v>1000</v>
      </c>
      <c r="I4010" s="361">
        <v>3000</v>
      </c>
    </row>
    <row r="4011" spans="1:9">
      <c r="A4011" s="359">
        <v>34023</v>
      </c>
      <c r="B4011" s="359" t="s">
        <v>554</v>
      </c>
      <c r="C4011" s="360">
        <v>340230078043</v>
      </c>
      <c r="D4011" s="359">
        <v>1</v>
      </c>
      <c r="E4011" s="359">
        <v>646</v>
      </c>
      <c r="F4011" s="359">
        <v>0</v>
      </c>
      <c r="G4011" s="359">
        <v>0</v>
      </c>
      <c r="H4011" s="361">
        <v>820.51</v>
      </c>
      <c r="I4011" s="361">
        <v>820.51</v>
      </c>
    </row>
    <row r="4012" spans="1:9">
      <c r="A4012" s="359">
        <v>34023</v>
      </c>
      <c r="B4012" s="359" t="s">
        <v>554</v>
      </c>
      <c r="C4012" s="360">
        <v>340230078051</v>
      </c>
      <c r="D4012" s="359">
        <v>1</v>
      </c>
      <c r="E4012" s="359">
        <v>478</v>
      </c>
      <c r="F4012" s="359">
        <v>0</v>
      </c>
      <c r="G4012" s="359">
        <v>0</v>
      </c>
      <c r="H4012" s="361">
        <v>4817.67</v>
      </c>
      <c r="I4012" s="361">
        <v>4817.67</v>
      </c>
    </row>
    <row r="4013" spans="1:9">
      <c r="A4013" s="359">
        <v>34023</v>
      </c>
      <c r="B4013" s="359" t="s">
        <v>554</v>
      </c>
      <c r="C4013" s="360">
        <v>340230078052</v>
      </c>
      <c r="D4013" s="359">
        <v>0</v>
      </c>
      <c r="E4013" s="359">
        <v>533</v>
      </c>
      <c r="F4013" s="359">
        <v>0</v>
      </c>
      <c r="G4013" s="359">
        <v>0</v>
      </c>
      <c r="H4013" s="361">
        <v>0</v>
      </c>
      <c r="I4013" s="361">
        <v>0</v>
      </c>
    </row>
    <row r="4014" spans="1:9">
      <c r="A4014" s="359">
        <v>34023</v>
      </c>
      <c r="B4014" s="359" t="s">
        <v>554</v>
      </c>
      <c r="C4014" s="360">
        <v>340230078053</v>
      </c>
      <c r="D4014" s="359">
        <v>0</v>
      </c>
      <c r="E4014" s="359">
        <v>409</v>
      </c>
      <c r="F4014" s="359">
        <v>0</v>
      </c>
      <c r="G4014" s="359">
        <v>0</v>
      </c>
      <c r="H4014" s="361">
        <v>0</v>
      </c>
      <c r="I4014" s="361">
        <v>0</v>
      </c>
    </row>
    <row r="4015" spans="1:9">
      <c r="A4015" s="359">
        <v>34023</v>
      </c>
      <c r="B4015" s="359" t="s">
        <v>554</v>
      </c>
      <c r="C4015" s="360">
        <v>340230078061</v>
      </c>
      <c r="D4015" s="359">
        <v>0</v>
      </c>
      <c r="E4015" s="359">
        <v>574</v>
      </c>
      <c r="F4015" s="359">
        <v>0</v>
      </c>
      <c r="G4015" s="359">
        <v>0</v>
      </c>
      <c r="H4015" s="361">
        <v>0</v>
      </c>
      <c r="I4015" s="361">
        <v>0</v>
      </c>
    </row>
    <row r="4016" spans="1:9">
      <c r="A4016" s="359">
        <v>34023</v>
      </c>
      <c r="B4016" s="359" t="s">
        <v>554</v>
      </c>
      <c r="C4016" s="360">
        <v>340230078062</v>
      </c>
      <c r="D4016" s="359">
        <v>0</v>
      </c>
      <c r="E4016" s="359">
        <v>508</v>
      </c>
      <c r="F4016" s="359">
        <v>0</v>
      </c>
      <c r="G4016" s="359">
        <v>0</v>
      </c>
      <c r="H4016" s="361">
        <v>0</v>
      </c>
      <c r="I4016" s="361">
        <v>0</v>
      </c>
    </row>
    <row r="4017" spans="1:9">
      <c r="A4017" s="359">
        <v>34023</v>
      </c>
      <c r="B4017" s="359" t="s">
        <v>554</v>
      </c>
      <c r="C4017" s="360">
        <v>340230079051</v>
      </c>
      <c r="D4017" s="359">
        <v>0</v>
      </c>
      <c r="E4017" s="359">
        <v>382</v>
      </c>
      <c r="F4017" s="359">
        <v>0</v>
      </c>
      <c r="G4017" s="359">
        <v>0</v>
      </c>
      <c r="H4017" s="361">
        <v>0</v>
      </c>
      <c r="I4017" s="361">
        <v>0</v>
      </c>
    </row>
    <row r="4018" spans="1:9">
      <c r="A4018" s="359">
        <v>34023</v>
      </c>
      <c r="B4018" s="359" t="s">
        <v>554</v>
      </c>
      <c r="C4018" s="360">
        <v>340230079052</v>
      </c>
      <c r="D4018" s="359">
        <v>0</v>
      </c>
      <c r="E4018" s="359">
        <v>445</v>
      </c>
      <c r="F4018" s="359">
        <v>0</v>
      </c>
      <c r="G4018" s="359">
        <v>0</v>
      </c>
      <c r="H4018" s="361">
        <v>0</v>
      </c>
      <c r="I4018" s="361">
        <v>0</v>
      </c>
    </row>
    <row r="4019" spans="1:9">
      <c r="A4019" s="359">
        <v>34023</v>
      </c>
      <c r="B4019" s="359" t="s">
        <v>554</v>
      </c>
      <c r="C4019" s="360">
        <v>340230079061</v>
      </c>
      <c r="D4019" s="359">
        <v>3</v>
      </c>
      <c r="E4019" s="359">
        <v>244</v>
      </c>
      <c r="F4019" s="359">
        <v>1</v>
      </c>
      <c r="G4019" s="359">
        <v>0</v>
      </c>
      <c r="H4019" s="361">
        <v>15082.36</v>
      </c>
      <c r="I4019" s="361">
        <v>45247.08</v>
      </c>
    </row>
    <row r="4020" spans="1:9">
      <c r="A4020" s="359">
        <v>34023</v>
      </c>
      <c r="B4020" s="359" t="s">
        <v>554</v>
      </c>
      <c r="C4020" s="360">
        <v>340230079071</v>
      </c>
      <c r="D4020" s="359">
        <v>2</v>
      </c>
      <c r="E4020" s="359">
        <v>595</v>
      </c>
      <c r="F4020" s="359">
        <v>0</v>
      </c>
      <c r="G4020" s="359">
        <v>0</v>
      </c>
      <c r="H4020" s="361">
        <v>8263.2099999999991</v>
      </c>
      <c r="I4020" s="361">
        <v>16526.419999999998</v>
      </c>
    </row>
    <row r="4021" spans="1:9">
      <c r="A4021" s="359">
        <v>34023</v>
      </c>
      <c r="B4021" s="359" t="s">
        <v>554</v>
      </c>
      <c r="C4021" s="360">
        <v>340230079072</v>
      </c>
      <c r="D4021" s="359">
        <v>9</v>
      </c>
      <c r="E4021" s="359">
        <v>109</v>
      </c>
      <c r="F4021" s="359">
        <v>8</v>
      </c>
      <c r="G4021" s="359">
        <v>0</v>
      </c>
      <c r="H4021" s="361">
        <v>5153.87</v>
      </c>
      <c r="I4021" s="361">
        <v>46384.83</v>
      </c>
    </row>
    <row r="4022" spans="1:9">
      <c r="A4022" s="359">
        <v>34023</v>
      </c>
      <c r="B4022" s="359" t="s">
        <v>554</v>
      </c>
      <c r="C4022" s="360">
        <v>340230079081</v>
      </c>
      <c r="D4022" s="359">
        <v>21</v>
      </c>
      <c r="E4022" s="359">
        <v>64</v>
      </c>
      <c r="F4022" s="359">
        <v>33</v>
      </c>
      <c r="G4022" s="359">
        <v>0</v>
      </c>
      <c r="H4022" s="361">
        <v>6637.56</v>
      </c>
      <c r="I4022" s="361">
        <v>139388.76</v>
      </c>
    </row>
    <row r="4023" spans="1:9">
      <c r="A4023" s="359">
        <v>34023</v>
      </c>
      <c r="B4023" s="359" t="s">
        <v>554</v>
      </c>
      <c r="C4023" s="360">
        <v>340230079082</v>
      </c>
      <c r="D4023" s="359">
        <v>3</v>
      </c>
      <c r="E4023" s="359">
        <v>62</v>
      </c>
      <c r="F4023" s="359">
        <v>5</v>
      </c>
      <c r="G4023" s="359">
        <v>0</v>
      </c>
      <c r="H4023" s="361">
        <v>43688.56</v>
      </c>
      <c r="I4023" s="361">
        <v>131065.68</v>
      </c>
    </row>
    <row r="4024" spans="1:9">
      <c r="A4024" s="359">
        <v>34023</v>
      </c>
      <c r="B4024" s="359" t="s">
        <v>554</v>
      </c>
      <c r="C4024" s="360">
        <v>340230079091</v>
      </c>
      <c r="D4024" s="359">
        <v>2</v>
      </c>
      <c r="E4024" s="359">
        <v>771</v>
      </c>
      <c r="F4024" s="359">
        <v>0</v>
      </c>
      <c r="G4024" s="359">
        <v>0</v>
      </c>
      <c r="H4024" s="361">
        <v>961.7</v>
      </c>
      <c r="I4024" s="361">
        <v>1923.4</v>
      </c>
    </row>
    <row r="4025" spans="1:9">
      <c r="A4025" s="359">
        <v>34023</v>
      </c>
      <c r="B4025" s="359" t="s">
        <v>554</v>
      </c>
      <c r="C4025" s="360">
        <v>340230079092</v>
      </c>
      <c r="D4025" s="359">
        <v>4</v>
      </c>
      <c r="E4025" s="359">
        <v>435</v>
      </c>
      <c r="F4025" s="359">
        <v>1</v>
      </c>
      <c r="G4025" s="359">
        <v>0</v>
      </c>
      <c r="H4025" s="361">
        <v>1000</v>
      </c>
      <c r="I4025" s="361">
        <v>4000</v>
      </c>
    </row>
    <row r="4026" spans="1:9">
      <c r="A4026" s="359">
        <v>34023</v>
      </c>
      <c r="B4026" s="359" t="s">
        <v>554</v>
      </c>
      <c r="C4026" s="360">
        <v>340230079101</v>
      </c>
      <c r="D4026" s="359">
        <v>0</v>
      </c>
      <c r="E4026" s="359">
        <v>433</v>
      </c>
      <c r="F4026" s="359">
        <v>0</v>
      </c>
      <c r="G4026" s="359">
        <v>0</v>
      </c>
      <c r="H4026" s="361">
        <v>0</v>
      </c>
      <c r="I4026" s="361">
        <v>0</v>
      </c>
    </row>
    <row r="4027" spans="1:9">
      <c r="A4027" s="359">
        <v>34023</v>
      </c>
      <c r="B4027" s="359" t="s">
        <v>554</v>
      </c>
      <c r="C4027" s="360">
        <v>340230079102</v>
      </c>
      <c r="D4027" s="359">
        <v>2</v>
      </c>
      <c r="E4027" s="359">
        <v>233</v>
      </c>
      <c r="F4027" s="359">
        <v>1</v>
      </c>
      <c r="G4027" s="359">
        <v>0</v>
      </c>
      <c r="H4027" s="361">
        <v>4289.45</v>
      </c>
      <c r="I4027" s="361">
        <v>8578.9</v>
      </c>
    </row>
    <row r="4028" spans="1:9">
      <c r="A4028" s="359">
        <v>34023</v>
      </c>
      <c r="B4028" s="359" t="s">
        <v>554</v>
      </c>
      <c r="C4028" s="360">
        <v>340230079111</v>
      </c>
      <c r="D4028" s="359">
        <v>0</v>
      </c>
      <c r="E4028" s="359">
        <v>439</v>
      </c>
      <c r="F4028" s="359">
        <v>0</v>
      </c>
      <c r="G4028" s="359">
        <v>0</v>
      </c>
      <c r="H4028" s="361">
        <v>0</v>
      </c>
      <c r="I4028" s="361">
        <v>0</v>
      </c>
    </row>
    <row r="4029" spans="1:9">
      <c r="A4029" s="359">
        <v>34023</v>
      </c>
      <c r="B4029" s="359" t="s">
        <v>554</v>
      </c>
      <c r="C4029" s="360">
        <v>340230079112</v>
      </c>
      <c r="D4029" s="359">
        <v>2</v>
      </c>
      <c r="E4029" s="359">
        <v>637</v>
      </c>
      <c r="F4029" s="359">
        <v>0</v>
      </c>
      <c r="G4029" s="359">
        <v>0</v>
      </c>
      <c r="H4029" s="361">
        <v>1000</v>
      </c>
      <c r="I4029" s="361">
        <v>2000</v>
      </c>
    </row>
    <row r="4030" spans="1:9">
      <c r="A4030" s="359">
        <v>34023</v>
      </c>
      <c r="B4030" s="359" t="s">
        <v>554</v>
      </c>
      <c r="C4030" s="360">
        <v>340230079131</v>
      </c>
      <c r="D4030" s="359">
        <v>1</v>
      </c>
      <c r="E4030" s="359">
        <v>333</v>
      </c>
      <c r="F4030" s="359">
        <v>0</v>
      </c>
      <c r="G4030" s="359">
        <v>0</v>
      </c>
      <c r="H4030" s="361">
        <v>6798.9</v>
      </c>
      <c r="I4030" s="361">
        <v>6798.9</v>
      </c>
    </row>
    <row r="4031" spans="1:9">
      <c r="A4031" s="359">
        <v>34023</v>
      </c>
      <c r="B4031" s="359" t="s">
        <v>554</v>
      </c>
      <c r="C4031" s="360">
        <v>340230079132</v>
      </c>
      <c r="D4031" s="359">
        <v>0</v>
      </c>
      <c r="E4031" s="359">
        <v>428</v>
      </c>
      <c r="F4031" s="359">
        <v>0</v>
      </c>
      <c r="G4031" s="359">
        <v>0</v>
      </c>
      <c r="H4031" s="361">
        <v>0</v>
      </c>
      <c r="I4031" s="361">
        <v>0</v>
      </c>
    </row>
    <row r="4032" spans="1:9">
      <c r="A4032" s="359">
        <v>34023</v>
      </c>
      <c r="B4032" s="359" t="s">
        <v>554</v>
      </c>
      <c r="C4032" s="360">
        <v>340230079133</v>
      </c>
      <c r="D4032" s="359">
        <v>3</v>
      </c>
      <c r="E4032" s="359">
        <v>88</v>
      </c>
      <c r="F4032" s="359">
        <v>3</v>
      </c>
      <c r="G4032" s="359">
        <v>0</v>
      </c>
      <c r="H4032" s="361">
        <v>7854.72</v>
      </c>
      <c r="I4032" s="361">
        <v>23564.16</v>
      </c>
    </row>
    <row r="4033" spans="1:9">
      <c r="A4033" s="359">
        <v>34023</v>
      </c>
      <c r="B4033" s="359" t="s">
        <v>554</v>
      </c>
      <c r="C4033" s="360">
        <v>340230079141</v>
      </c>
      <c r="D4033" s="359">
        <v>0</v>
      </c>
      <c r="E4033" s="359">
        <v>361</v>
      </c>
      <c r="F4033" s="359">
        <v>0</v>
      </c>
      <c r="G4033" s="359">
        <v>0</v>
      </c>
      <c r="H4033" s="361">
        <v>0</v>
      </c>
      <c r="I4033" s="361">
        <v>0</v>
      </c>
    </row>
    <row r="4034" spans="1:9">
      <c r="A4034" s="359">
        <v>34023</v>
      </c>
      <c r="B4034" s="359" t="s">
        <v>554</v>
      </c>
      <c r="C4034" s="360">
        <v>340230079142</v>
      </c>
      <c r="D4034" s="359">
        <v>1</v>
      </c>
      <c r="E4034" s="359">
        <v>670</v>
      </c>
      <c r="F4034" s="359">
        <v>0</v>
      </c>
      <c r="G4034" s="359">
        <v>0</v>
      </c>
      <c r="H4034" s="361">
        <v>890.02</v>
      </c>
      <c r="I4034" s="361">
        <v>890.02</v>
      </c>
    </row>
    <row r="4035" spans="1:9">
      <c r="A4035" s="359">
        <v>34023</v>
      </c>
      <c r="B4035" s="359" t="s">
        <v>554</v>
      </c>
      <c r="C4035" s="360">
        <v>340230080011</v>
      </c>
      <c r="D4035" s="359">
        <v>5</v>
      </c>
      <c r="E4035" s="359">
        <v>498</v>
      </c>
      <c r="F4035" s="359">
        <v>1</v>
      </c>
      <c r="G4035" s="359">
        <v>0</v>
      </c>
      <c r="H4035" s="361">
        <v>9480.4</v>
      </c>
      <c r="I4035" s="361">
        <v>47402</v>
      </c>
    </row>
    <row r="4036" spans="1:9">
      <c r="A4036" s="359">
        <v>34023</v>
      </c>
      <c r="B4036" s="359" t="s">
        <v>554</v>
      </c>
      <c r="C4036" s="360">
        <v>340230080012</v>
      </c>
      <c r="D4036" s="359">
        <v>1</v>
      </c>
      <c r="E4036" s="359">
        <v>683</v>
      </c>
      <c r="F4036" s="359">
        <v>0</v>
      </c>
      <c r="G4036" s="359">
        <v>0</v>
      </c>
      <c r="H4036" s="361">
        <v>1000</v>
      </c>
      <c r="I4036" s="361">
        <v>1000</v>
      </c>
    </row>
    <row r="4037" spans="1:9">
      <c r="A4037" s="359">
        <v>34023</v>
      </c>
      <c r="B4037" s="359" t="s">
        <v>554</v>
      </c>
      <c r="C4037" s="360">
        <v>340230080013</v>
      </c>
      <c r="D4037" s="359">
        <v>0</v>
      </c>
      <c r="E4037" s="359">
        <v>429</v>
      </c>
      <c r="F4037" s="359">
        <v>0</v>
      </c>
      <c r="G4037" s="359">
        <v>0</v>
      </c>
      <c r="H4037" s="361">
        <v>0</v>
      </c>
      <c r="I4037" s="361">
        <v>0</v>
      </c>
    </row>
    <row r="4038" spans="1:9">
      <c r="A4038" s="359">
        <v>34023</v>
      </c>
      <c r="B4038" s="359" t="s">
        <v>554</v>
      </c>
      <c r="C4038" s="360">
        <v>340230080014</v>
      </c>
      <c r="D4038" s="359">
        <v>2</v>
      </c>
      <c r="E4038" s="359">
        <v>266</v>
      </c>
      <c r="F4038" s="359">
        <v>1</v>
      </c>
      <c r="G4038" s="359">
        <v>0</v>
      </c>
      <c r="H4038" s="361">
        <v>30325.19</v>
      </c>
      <c r="I4038" s="361">
        <v>60650.38</v>
      </c>
    </row>
    <row r="4039" spans="1:9">
      <c r="A4039" s="359">
        <v>34023</v>
      </c>
      <c r="B4039" s="359" t="s">
        <v>554</v>
      </c>
      <c r="C4039" s="360">
        <v>340230080015</v>
      </c>
      <c r="D4039" s="359">
        <v>1</v>
      </c>
      <c r="E4039" s="359">
        <v>460</v>
      </c>
      <c r="F4039" s="359">
        <v>0</v>
      </c>
      <c r="G4039" s="359">
        <v>0</v>
      </c>
      <c r="H4039" s="361">
        <v>1000</v>
      </c>
      <c r="I4039" s="361">
        <v>1000</v>
      </c>
    </row>
    <row r="4040" spans="1:9">
      <c r="A4040" s="359">
        <v>34023</v>
      </c>
      <c r="B4040" s="359" t="s">
        <v>554</v>
      </c>
      <c r="C4040" s="360">
        <v>340230081011</v>
      </c>
      <c r="D4040" s="359">
        <v>0</v>
      </c>
      <c r="E4040" s="359">
        <v>240</v>
      </c>
      <c r="F4040" s="359">
        <v>0</v>
      </c>
      <c r="G4040" s="359">
        <v>0</v>
      </c>
      <c r="H4040" s="361">
        <v>0</v>
      </c>
      <c r="I4040" s="361">
        <v>0</v>
      </c>
    </row>
    <row r="4041" spans="1:9">
      <c r="A4041" s="359">
        <v>34023</v>
      </c>
      <c r="B4041" s="359" t="s">
        <v>554</v>
      </c>
      <c r="C4041" s="360">
        <v>340230081012</v>
      </c>
      <c r="D4041" s="359">
        <v>6</v>
      </c>
      <c r="E4041" s="359">
        <v>301</v>
      </c>
      <c r="F4041" s="359">
        <v>2</v>
      </c>
      <c r="G4041" s="359">
        <v>0</v>
      </c>
      <c r="H4041" s="361">
        <v>991.14</v>
      </c>
      <c r="I4041" s="361">
        <v>5946.84</v>
      </c>
    </row>
    <row r="4042" spans="1:9">
      <c r="A4042" s="359">
        <v>34023</v>
      </c>
      <c r="B4042" s="359" t="s">
        <v>554</v>
      </c>
      <c r="C4042" s="360">
        <v>340230081013</v>
      </c>
      <c r="D4042" s="359">
        <v>0</v>
      </c>
      <c r="E4042" s="359">
        <v>548</v>
      </c>
      <c r="F4042" s="359">
        <v>0</v>
      </c>
      <c r="G4042" s="359">
        <v>0</v>
      </c>
      <c r="H4042" s="361">
        <v>0</v>
      </c>
      <c r="I4042" s="361">
        <v>0</v>
      </c>
    </row>
    <row r="4043" spans="1:9">
      <c r="A4043" s="359">
        <v>34023</v>
      </c>
      <c r="B4043" s="359" t="s">
        <v>554</v>
      </c>
      <c r="C4043" s="360">
        <v>340230081014</v>
      </c>
      <c r="D4043" s="359">
        <v>0</v>
      </c>
      <c r="E4043" s="359">
        <v>586</v>
      </c>
      <c r="F4043" s="359">
        <v>0</v>
      </c>
      <c r="G4043" s="359">
        <v>0</v>
      </c>
      <c r="H4043" s="361">
        <v>0</v>
      </c>
      <c r="I4043" s="361">
        <v>0</v>
      </c>
    </row>
    <row r="4044" spans="1:9">
      <c r="A4044" s="359">
        <v>34023</v>
      </c>
      <c r="B4044" s="359" t="s">
        <v>554</v>
      </c>
      <c r="C4044" s="360">
        <v>340230081021</v>
      </c>
      <c r="D4044" s="359">
        <v>0</v>
      </c>
      <c r="E4044" s="359">
        <v>400</v>
      </c>
      <c r="F4044" s="359">
        <v>0</v>
      </c>
      <c r="G4044" s="359">
        <v>0</v>
      </c>
      <c r="H4044" s="361">
        <v>0</v>
      </c>
      <c r="I4044" s="361">
        <v>0</v>
      </c>
    </row>
    <row r="4045" spans="1:9">
      <c r="A4045" s="359">
        <v>34023</v>
      </c>
      <c r="B4045" s="359" t="s">
        <v>554</v>
      </c>
      <c r="C4045" s="360">
        <v>340230081022</v>
      </c>
      <c r="D4045" s="359">
        <v>0</v>
      </c>
      <c r="E4045" s="359">
        <v>684</v>
      </c>
      <c r="F4045" s="359">
        <v>0</v>
      </c>
      <c r="G4045" s="359">
        <v>0</v>
      </c>
      <c r="H4045" s="361">
        <v>0</v>
      </c>
      <c r="I4045" s="361">
        <v>0</v>
      </c>
    </row>
    <row r="4046" spans="1:9">
      <c r="A4046" s="359">
        <v>34023</v>
      </c>
      <c r="B4046" s="359" t="s">
        <v>554</v>
      </c>
      <c r="C4046" s="360">
        <v>340230081031</v>
      </c>
      <c r="D4046" s="359">
        <v>1</v>
      </c>
      <c r="E4046" s="359">
        <v>480</v>
      </c>
      <c r="F4046" s="359">
        <v>0</v>
      </c>
      <c r="G4046" s="359">
        <v>0</v>
      </c>
      <c r="H4046" s="361">
        <v>8263.2099999999991</v>
      </c>
      <c r="I4046" s="361">
        <v>8263.2099999999991</v>
      </c>
    </row>
    <row r="4047" spans="1:9">
      <c r="A4047" s="359">
        <v>34023</v>
      </c>
      <c r="B4047" s="359" t="s">
        <v>554</v>
      </c>
      <c r="C4047" s="360">
        <v>340230081032</v>
      </c>
      <c r="D4047" s="359">
        <v>0</v>
      </c>
      <c r="E4047" s="359">
        <v>93</v>
      </c>
      <c r="F4047" s="359">
        <v>0</v>
      </c>
      <c r="G4047" s="359">
        <v>0</v>
      </c>
      <c r="H4047" s="361">
        <v>0</v>
      </c>
      <c r="I4047" s="361">
        <v>0</v>
      </c>
    </row>
    <row r="4048" spans="1:9">
      <c r="A4048" s="359">
        <v>34023</v>
      </c>
      <c r="B4048" s="359" t="s">
        <v>554</v>
      </c>
      <c r="C4048" s="360">
        <v>340230082041</v>
      </c>
      <c r="D4048" s="359">
        <v>0</v>
      </c>
      <c r="E4048" s="359">
        <v>535</v>
      </c>
      <c r="F4048" s="359">
        <v>0</v>
      </c>
      <c r="G4048" s="359">
        <v>0</v>
      </c>
      <c r="H4048" s="361">
        <v>0</v>
      </c>
      <c r="I4048" s="361">
        <v>0</v>
      </c>
    </row>
    <row r="4049" spans="1:9">
      <c r="A4049" s="359">
        <v>34023</v>
      </c>
      <c r="B4049" s="359" t="s">
        <v>554</v>
      </c>
      <c r="C4049" s="360">
        <v>340230082042</v>
      </c>
      <c r="D4049" s="359">
        <v>2</v>
      </c>
      <c r="E4049" s="359">
        <v>515</v>
      </c>
      <c r="F4049" s="359">
        <v>0</v>
      </c>
      <c r="G4049" s="359">
        <v>0</v>
      </c>
      <c r="H4049" s="361">
        <v>4659.4399999999996</v>
      </c>
      <c r="I4049" s="361">
        <v>9318.8799999999992</v>
      </c>
    </row>
    <row r="4050" spans="1:9">
      <c r="A4050" s="359">
        <v>34023</v>
      </c>
      <c r="B4050" s="359" t="s">
        <v>554</v>
      </c>
      <c r="C4050" s="360">
        <v>340230082043</v>
      </c>
      <c r="D4050" s="359">
        <v>0</v>
      </c>
      <c r="E4050" s="359">
        <v>742</v>
      </c>
      <c r="F4050" s="359">
        <v>0</v>
      </c>
      <c r="G4050" s="359">
        <v>0</v>
      </c>
      <c r="H4050" s="361">
        <v>0</v>
      </c>
      <c r="I4050" s="361">
        <v>0</v>
      </c>
    </row>
    <row r="4051" spans="1:9">
      <c r="A4051" s="359">
        <v>34023</v>
      </c>
      <c r="B4051" s="359" t="s">
        <v>554</v>
      </c>
      <c r="C4051" s="360">
        <v>340230082044</v>
      </c>
      <c r="D4051" s="359">
        <v>0</v>
      </c>
      <c r="E4051" s="359">
        <v>458</v>
      </c>
      <c r="F4051" s="359">
        <v>0</v>
      </c>
      <c r="G4051" s="359">
        <v>0</v>
      </c>
      <c r="H4051" s="361">
        <v>0</v>
      </c>
      <c r="I4051" s="361">
        <v>0</v>
      </c>
    </row>
    <row r="4052" spans="1:9">
      <c r="A4052" s="359">
        <v>34023</v>
      </c>
      <c r="B4052" s="359" t="s">
        <v>554</v>
      </c>
      <c r="C4052" s="360">
        <v>340230082051</v>
      </c>
      <c r="D4052" s="359">
        <v>0</v>
      </c>
      <c r="E4052" s="359">
        <v>431</v>
      </c>
      <c r="F4052" s="359">
        <v>0</v>
      </c>
      <c r="G4052" s="359">
        <v>0</v>
      </c>
      <c r="H4052" s="361">
        <v>0</v>
      </c>
      <c r="I4052" s="361">
        <v>0</v>
      </c>
    </row>
    <row r="4053" spans="1:9">
      <c r="A4053" s="359">
        <v>34023</v>
      </c>
      <c r="B4053" s="359" t="s">
        <v>554</v>
      </c>
      <c r="C4053" s="360">
        <v>340230082052</v>
      </c>
      <c r="D4053" s="359">
        <v>0</v>
      </c>
      <c r="E4053" s="359">
        <v>523</v>
      </c>
      <c r="F4053" s="359">
        <v>0</v>
      </c>
      <c r="G4053" s="359">
        <v>0</v>
      </c>
      <c r="H4053" s="361">
        <v>0</v>
      </c>
      <c r="I4053" s="361">
        <v>0</v>
      </c>
    </row>
    <row r="4054" spans="1:9">
      <c r="A4054" s="359">
        <v>34023</v>
      </c>
      <c r="B4054" s="359" t="s">
        <v>554</v>
      </c>
      <c r="C4054" s="360">
        <v>340230082053</v>
      </c>
      <c r="D4054" s="359">
        <v>0</v>
      </c>
      <c r="E4054" s="359">
        <v>747</v>
      </c>
      <c r="F4054" s="359">
        <v>0</v>
      </c>
      <c r="G4054" s="359">
        <v>0</v>
      </c>
      <c r="H4054" s="361">
        <v>0</v>
      </c>
      <c r="I4054" s="361">
        <v>0</v>
      </c>
    </row>
    <row r="4055" spans="1:9">
      <c r="A4055" s="359">
        <v>34023</v>
      </c>
      <c r="B4055" s="359" t="s">
        <v>554</v>
      </c>
      <c r="C4055" s="360">
        <v>340230082054</v>
      </c>
      <c r="D4055" s="359">
        <v>0</v>
      </c>
      <c r="E4055" s="359">
        <v>568</v>
      </c>
      <c r="F4055" s="359">
        <v>0</v>
      </c>
      <c r="G4055" s="359">
        <v>0</v>
      </c>
      <c r="H4055" s="361">
        <v>0</v>
      </c>
      <c r="I4055" s="361">
        <v>0</v>
      </c>
    </row>
    <row r="4056" spans="1:9">
      <c r="A4056" s="359">
        <v>34023</v>
      </c>
      <c r="B4056" s="359" t="s">
        <v>554</v>
      </c>
      <c r="C4056" s="360">
        <v>340230082061</v>
      </c>
      <c r="D4056" s="359">
        <v>1</v>
      </c>
      <c r="E4056" s="359">
        <v>445</v>
      </c>
      <c r="F4056" s="359">
        <v>0</v>
      </c>
      <c r="G4056" s="359">
        <v>0</v>
      </c>
      <c r="H4056" s="361">
        <v>6975.98</v>
      </c>
      <c r="I4056" s="361">
        <v>6975.98</v>
      </c>
    </row>
    <row r="4057" spans="1:9">
      <c r="A4057" s="359">
        <v>34023</v>
      </c>
      <c r="B4057" s="359" t="s">
        <v>554</v>
      </c>
      <c r="C4057" s="360">
        <v>340230082062</v>
      </c>
      <c r="D4057" s="359">
        <v>0</v>
      </c>
      <c r="E4057" s="359">
        <v>265</v>
      </c>
      <c r="F4057" s="359">
        <v>0</v>
      </c>
      <c r="G4057" s="359">
        <v>0</v>
      </c>
      <c r="H4057" s="361">
        <v>0</v>
      </c>
      <c r="I4057" s="361">
        <v>0</v>
      </c>
    </row>
    <row r="4058" spans="1:9">
      <c r="A4058" s="359">
        <v>34023</v>
      </c>
      <c r="B4058" s="359" t="s">
        <v>554</v>
      </c>
      <c r="C4058" s="360">
        <v>340230082063</v>
      </c>
      <c r="D4058" s="359">
        <v>1</v>
      </c>
      <c r="E4058" s="359">
        <v>53</v>
      </c>
      <c r="F4058" s="359">
        <v>2</v>
      </c>
      <c r="G4058" s="359">
        <v>0</v>
      </c>
      <c r="H4058" s="361">
        <v>3921.33</v>
      </c>
      <c r="I4058" s="361">
        <v>3921.33</v>
      </c>
    </row>
    <row r="4059" spans="1:9">
      <c r="A4059" s="359">
        <v>34023</v>
      </c>
      <c r="B4059" s="359" t="s">
        <v>554</v>
      </c>
      <c r="C4059" s="360">
        <v>340230082064</v>
      </c>
      <c r="D4059" s="359">
        <v>0</v>
      </c>
      <c r="E4059" s="359">
        <v>312</v>
      </c>
      <c r="F4059" s="359">
        <v>0</v>
      </c>
      <c r="G4059" s="359">
        <v>0</v>
      </c>
      <c r="H4059" s="361">
        <v>0</v>
      </c>
      <c r="I4059" s="361">
        <v>0</v>
      </c>
    </row>
    <row r="4060" spans="1:9">
      <c r="A4060" s="359">
        <v>34023</v>
      </c>
      <c r="B4060" s="359" t="s">
        <v>554</v>
      </c>
      <c r="C4060" s="360">
        <v>340230082065</v>
      </c>
      <c r="D4060" s="359">
        <v>2</v>
      </c>
      <c r="E4060" s="359">
        <v>43</v>
      </c>
      <c r="F4060" s="359">
        <v>5</v>
      </c>
      <c r="G4060" s="359">
        <v>0</v>
      </c>
      <c r="H4060" s="361">
        <v>1000</v>
      </c>
      <c r="I4060" s="361">
        <v>2000</v>
      </c>
    </row>
    <row r="4061" spans="1:9">
      <c r="A4061" s="359">
        <v>34023</v>
      </c>
      <c r="B4061" s="359" t="s">
        <v>554</v>
      </c>
      <c r="C4061" s="360">
        <v>340230082066</v>
      </c>
      <c r="D4061" s="359">
        <v>2</v>
      </c>
      <c r="E4061" s="359">
        <v>19</v>
      </c>
      <c r="F4061" s="359">
        <v>11</v>
      </c>
      <c r="G4061" s="359">
        <v>0</v>
      </c>
      <c r="H4061" s="361">
        <v>10506.58</v>
      </c>
      <c r="I4061" s="361">
        <v>21013.16</v>
      </c>
    </row>
    <row r="4062" spans="1:9">
      <c r="A4062" s="359">
        <v>34023</v>
      </c>
      <c r="B4062" s="359" t="s">
        <v>554</v>
      </c>
      <c r="C4062" s="360">
        <v>340230082071</v>
      </c>
      <c r="D4062" s="359">
        <v>0</v>
      </c>
      <c r="E4062" s="359">
        <v>617</v>
      </c>
      <c r="F4062" s="359">
        <v>0</v>
      </c>
      <c r="G4062" s="359">
        <v>0</v>
      </c>
      <c r="H4062" s="361">
        <v>0</v>
      </c>
      <c r="I4062" s="361">
        <v>0</v>
      </c>
    </row>
    <row r="4063" spans="1:9">
      <c r="A4063" s="359">
        <v>34023</v>
      </c>
      <c r="B4063" s="359" t="s">
        <v>554</v>
      </c>
      <c r="C4063" s="360">
        <v>340230082072</v>
      </c>
      <c r="D4063" s="359">
        <v>0</v>
      </c>
      <c r="E4063" s="359">
        <v>933</v>
      </c>
      <c r="F4063" s="359">
        <v>0</v>
      </c>
      <c r="G4063" s="359">
        <v>0</v>
      </c>
      <c r="H4063" s="361">
        <v>0</v>
      </c>
      <c r="I4063" s="361">
        <v>0</v>
      </c>
    </row>
    <row r="4064" spans="1:9">
      <c r="A4064" s="359">
        <v>34023</v>
      </c>
      <c r="B4064" s="359" t="s">
        <v>554</v>
      </c>
      <c r="C4064" s="360">
        <v>340230082091</v>
      </c>
      <c r="D4064" s="359">
        <v>0</v>
      </c>
      <c r="E4064" s="359">
        <v>579</v>
      </c>
      <c r="F4064" s="359">
        <v>0</v>
      </c>
      <c r="G4064" s="359">
        <v>0</v>
      </c>
      <c r="H4064" s="361">
        <v>0</v>
      </c>
      <c r="I4064" s="361">
        <v>0</v>
      </c>
    </row>
    <row r="4065" spans="1:9">
      <c r="A4065" s="359">
        <v>34023</v>
      </c>
      <c r="B4065" s="359" t="s">
        <v>554</v>
      </c>
      <c r="C4065" s="360">
        <v>340230082092</v>
      </c>
      <c r="D4065" s="359">
        <v>0</v>
      </c>
      <c r="E4065" s="359">
        <v>415</v>
      </c>
      <c r="F4065" s="359">
        <v>0</v>
      </c>
      <c r="G4065" s="359">
        <v>0</v>
      </c>
      <c r="H4065" s="361">
        <v>0</v>
      </c>
      <c r="I4065" s="361">
        <v>0</v>
      </c>
    </row>
    <row r="4066" spans="1:9">
      <c r="A4066" s="359">
        <v>34023</v>
      </c>
      <c r="B4066" s="359" t="s">
        <v>554</v>
      </c>
      <c r="C4066" s="360">
        <v>340230082093</v>
      </c>
      <c r="D4066" s="359">
        <v>0</v>
      </c>
      <c r="E4066" s="359">
        <v>406</v>
      </c>
      <c r="F4066" s="359">
        <v>0</v>
      </c>
      <c r="G4066" s="359">
        <v>0</v>
      </c>
      <c r="H4066" s="361">
        <v>0</v>
      </c>
      <c r="I4066" s="361">
        <v>0</v>
      </c>
    </row>
    <row r="4067" spans="1:9">
      <c r="A4067" s="359">
        <v>34023</v>
      </c>
      <c r="B4067" s="359" t="s">
        <v>554</v>
      </c>
      <c r="C4067" s="360">
        <v>340230082101</v>
      </c>
      <c r="D4067" s="359">
        <v>1</v>
      </c>
      <c r="E4067" s="359">
        <v>716</v>
      </c>
      <c r="F4067" s="359">
        <v>0</v>
      </c>
      <c r="G4067" s="359">
        <v>0</v>
      </c>
      <c r="H4067" s="361">
        <v>1000</v>
      </c>
      <c r="I4067" s="361">
        <v>1000</v>
      </c>
    </row>
    <row r="4068" spans="1:9">
      <c r="A4068" s="359">
        <v>34023</v>
      </c>
      <c r="B4068" s="359" t="s">
        <v>554</v>
      </c>
      <c r="C4068" s="360">
        <v>340230082102</v>
      </c>
      <c r="D4068" s="359">
        <v>0</v>
      </c>
      <c r="E4068" s="359">
        <v>734</v>
      </c>
      <c r="F4068" s="359">
        <v>0</v>
      </c>
      <c r="G4068" s="359">
        <v>0</v>
      </c>
      <c r="H4068" s="361">
        <v>0</v>
      </c>
      <c r="I4068" s="361">
        <v>0</v>
      </c>
    </row>
    <row r="4069" spans="1:9">
      <c r="A4069" s="359">
        <v>34023</v>
      </c>
      <c r="B4069" s="359" t="s">
        <v>554</v>
      </c>
      <c r="C4069" s="360">
        <v>340230082103</v>
      </c>
      <c r="D4069" s="359">
        <v>1</v>
      </c>
      <c r="E4069" s="359">
        <v>38</v>
      </c>
      <c r="F4069" s="359">
        <v>3</v>
      </c>
      <c r="G4069" s="359">
        <v>0</v>
      </c>
      <c r="H4069" s="361">
        <v>1721.71</v>
      </c>
      <c r="I4069" s="361">
        <v>1721.71</v>
      </c>
    </row>
    <row r="4070" spans="1:9">
      <c r="A4070" s="359">
        <v>34023</v>
      </c>
      <c r="B4070" s="359" t="s">
        <v>554</v>
      </c>
      <c r="C4070" s="360">
        <v>340230082111</v>
      </c>
      <c r="D4070" s="359">
        <v>2</v>
      </c>
      <c r="E4070" s="359">
        <v>673</v>
      </c>
      <c r="F4070" s="359">
        <v>0</v>
      </c>
      <c r="G4070" s="359">
        <v>0</v>
      </c>
      <c r="H4070" s="361">
        <v>2882.69</v>
      </c>
      <c r="I4070" s="361">
        <v>5765.38</v>
      </c>
    </row>
    <row r="4071" spans="1:9">
      <c r="A4071" s="359">
        <v>34023</v>
      </c>
      <c r="B4071" s="359" t="s">
        <v>554</v>
      </c>
      <c r="C4071" s="360">
        <v>340230082112</v>
      </c>
      <c r="D4071" s="359">
        <v>3</v>
      </c>
      <c r="E4071" s="359">
        <v>502</v>
      </c>
      <c r="F4071" s="359">
        <v>1</v>
      </c>
      <c r="G4071" s="359">
        <v>0</v>
      </c>
      <c r="H4071" s="361">
        <v>1741.9</v>
      </c>
      <c r="I4071" s="361">
        <v>5225.7</v>
      </c>
    </row>
    <row r="4072" spans="1:9">
      <c r="A4072" s="359">
        <v>34023</v>
      </c>
      <c r="B4072" s="359" t="s">
        <v>554</v>
      </c>
      <c r="C4072" s="360">
        <v>340230082113</v>
      </c>
      <c r="D4072" s="359">
        <v>2</v>
      </c>
      <c r="E4072" s="359">
        <v>879</v>
      </c>
      <c r="F4072" s="359">
        <v>0</v>
      </c>
      <c r="G4072" s="359">
        <v>0</v>
      </c>
      <c r="H4072" s="361">
        <v>898.98</v>
      </c>
      <c r="I4072" s="361">
        <v>1797.96</v>
      </c>
    </row>
    <row r="4073" spans="1:9">
      <c r="A4073" s="359">
        <v>34023</v>
      </c>
      <c r="B4073" s="359" t="s">
        <v>554</v>
      </c>
      <c r="C4073" s="360">
        <v>340230082121</v>
      </c>
      <c r="D4073" s="359">
        <v>3</v>
      </c>
      <c r="E4073" s="359">
        <v>697</v>
      </c>
      <c r="F4073" s="359">
        <v>0</v>
      </c>
      <c r="G4073" s="359">
        <v>0</v>
      </c>
      <c r="H4073" s="361">
        <v>1000</v>
      </c>
      <c r="I4073" s="361">
        <v>3000</v>
      </c>
    </row>
    <row r="4074" spans="1:9">
      <c r="A4074" s="359">
        <v>34023</v>
      </c>
      <c r="B4074" s="359" t="s">
        <v>554</v>
      </c>
      <c r="C4074" s="360">
        <v>340230082122</v>
      </c>
      <c r="D4074" s="359">
        <v>1</v>
      </c>
      <c r="E4074" s="359">
        <v>535</v>
      </c>
      <c r="F4074" s="359">
        <v>0</v>
      </c>
      <c r="G4074" s="359">
        <v>0</v>
      </c>
      <c r="H4074" s="361">
        <v>10582.37</v>
      </c>
      <c r="I4074" s="361">
        <v>10582.37</v>
      </c>
    </row>
    <row r="4075" spans="1:9">
      <c r="A4075" s="359">
        <v>34023</v>
      </c>
      <c r="B4075" s="359" t="s">
        <v>554</v>
      </c>
      <c r="C4075" s="360">
        <v>340230082131</v>
      </c>
      <c r="D4075" s="359">
        <v>3</v>
      </c>
      <c r="E4075" s="359">
        <v>508</v>
      </c>
      <c r="F4075" s="359">
        <v>1</v>
      </c>
      <c r="G4075" s="359">
        <v>0</v>
      </c>
      <c r="H4075" s="361">
        <v>935.16</v>
      </c>
      <c r="I4075" s="361">
        <v>2805.48</v>
      </c>
    </row>
    <row r="4076" spans="1:9">
      <c r="A4076" s="359">
        <v>34023</v>
      </c>
      <c r="B4076" s="359" t="s">
        <v>554</v>
      </c>
      <c r="C4076" s="360">
        <v>340230082132</v>
      </c>
      <c r="D4076" s="359">
        <v>10</v>
      </c>
      <c r="E4076" s="359">
        <v>490</v>
      </c>
      <c r="F4076" s="359">
        <v>2</v>
      </c>
      <c r="G4076" s="359">
        <v>0</v>
      </c>
      <c r="H4076" s="361">
        <v>2122.79</v>
      </c>
      <c r="I4076" s="361">
        <v>21227.9</v>
      </c>
    </row>
    <row r="4077" spans="1:9">
      <c r="A4077" s="359">
        <v>34023</v>
      </c>
      <c r="B4077" s="359" t="s">
        <v>554</v>
      </c>
      <c r="C4077" s="360">
        <v>340230082133</v>
      </c>
      <c r="D4077" s="359">
        <v>4</v>
      </c>
      <c r="E4077" s="359">
        <v>1538</v>
      </c>
      <c r="F4077" s="359">
        <v>0</v>
      </c>
      <c r="G4077" s="359">
        <v>0</v>
      </c>
      <c r="H4077" s="361">
        <v>4563.24</v>
      </c>
      <c r="I4077" s="361">
        <v>18252.96</v>
      </c>
    </row>
    <row r="4078" spans="1:9">
      <c r="A4078" s="359">
        <v>34023</v>
      </c>
      <c r="B4078" s="359" t="s">
        <v>554</v>
      </c>
      <c r="C4078" s="360">
        <v>340230082141</v>
      </c>
      <c r="D4078" s="359">
        <v>0</v>
      </c>
      <c r="E4078" s="359">
        <v>701</v>
      </c>
      <c r="F4078" s="359">
        <v>0</v>
      </c>
      <c r="G4078" s="359">
        <v>0</v>
      </c>
      <c r="H4078" s="361">
        <v>0</v>
      </c>
      <c r="I4078" s="361">
        <v>0</v>
      </c>
    </row>
    <row r="4079" spans="1:9">
      <c r="A4079" s="359">
        <v>34023</v>
      </c>
      <c r="B4079" s="359" t="s">
        <v>554</v>
      </c>
      <c r="C4079" s="360">
        <v>340230082142</v>
      </c>
      <c r="D4079" s="359">
        <v>0</v>
      </c>
      <c r="E4079" s="359">
        <v>1059</v>
      </c>
      <c r="F4079" s="359">
        <v>0</v>
      </c>
      <c r="G4079" s="359">
        <v>0</v>
      </c>
      <c r="H4079" s="361">
        <v>0</v>
      </c>
      <c r="I4079" s="361">
        <v>0</v>
      </c>
    </row>
    <row r="4080" spans="1:9">
      <c r="A4080" s="359">
        <v>34023</v>
      </c>
      <c r="B4080" s="359" t="s">
        <v>554</v>
      </c>
      <c r="C4080" s="360">
        <v>340230082143</v>
      </c>
      <c r="D4080" s="359">
        <v>3</v>
      </c>
      <c r="E4080" s="359">
        <v>643</v>
      </c>
      <c r="F4080" s="359">
        <v>0</v>
      </c>
      <c r="G4080" s="359">
        <v>0</v>
      </c>
      <c r="H4080" s="361">
        <v>3099.05</v>
      </c>
      <c r="I4080" s="361">
        <v>9297.15</v>
      </c>
    </row>
    <row r="4081" spans="1:9">
      <c r="A4081" s="359">
        <v>34023</v>
      </c>
      <c r="B4081" s="359" t="s">
        <v>554</v>
      </c>
      <c r="C4081" s="360">
        <v>340230082144</v>
      </c>
      <c r="D4081" s="359">
        <v>1</v>
      </c>
      <c r="E4081" s="359">
        <v>1093</v>
      </c>
      <c r="F4081" s="359">
        <v>0</v>
      </c>
      <c r="G4081" s="359">
        <v>0</v>
      </c>
      <c r="H4081" s="361">
        <v>4178.79</v>
      </c>
      <c r="I4081" s="361">
        <v>4178.79</v>
      </c>
    </row>
    <row r="4082" spans="1:9">
      <c r="A4082" s="359">
        <v>34023</v>
      </c>
      <c r="B4082" s="359" t="s">
        <v>554</v>
      </c>
      <c r="C4082" s="360">
        <v>340230083001</v>
      </c>
      <c r="D4082" s="359">
        <v>0</v>
      </c>
      <c r="E4082" s="359">
        <v>313</v>
      </c>
      <c r="F4082" s="359">
        <v>0</v>
      </c>
      <c r="G4082" s="359">
        <v>0</v>
      </c>
      <c r="H4082" s="361">
        <v>0</v>
      </c>
      <c r="I4082" s="361">
        <v>0</v>
      </c>
    </row>
    <row r="4083" spans="1:9">
      <c r="A4083" s="359">
        <v>34023</v>
      </c>
      <c r="B4083" s="359" t="s">
        <v>554</v>
      </c>
      <c r="C4083" s="360">
        <v>340230083002</v>
      </c>
      <c r="D4083" s="359">
        <v>0</v>
      </c>
      <c r="E4083" s="359">
        <v>387</v>
      </c>
      <c r="F4083" s="359">
        <v>0</v>
      </c>
      <c r="G4083" s="359">
        <v>0</v>
      </c>
      <c r="H4083" s="361">
        <v>0</v>
      </c>
      <c r="I4083" s="361">
        <v>0</v>
      </c>
    </row>
    <row r="4084" spans="1:9">
      <c r="A4084" s="359">
        <v>34023</v>
      </c>
      <c r="B4084" s="359" t="s">
        <v>554</v>
      </c>
      <c r="C4084" s="360">
        <v>340230083003</v>
      </c>
      <c r="D4084" s="359">
        <v>0</v>
      </c>
      <c r="E4084" s="359">
        <v>683</v>
      </c>
      <c r="F4084" s="359">
        <v>0</v>
      </c>
      <c r="G4084" s="359">
        <v>0</v>
      </c>
      <c r="H4084" s="361">
        <v>0</v>
      </c>
      <c r="I4084" s="361">
        <v>0</v>
      </c>
    </row>
    <row r="4085" spans="1:9">
      <c r="A4085" s="359">
        <v>34023</v>
      </c>
      <c r="B4085" s="359" t="s">
        <v>554</v>
      </c>
      <c r="C4085" s="360">
        <v>340230084031</v>
      </c>
      <c r="D4085" s="359">
        <v>0</v>
      </c>
      <c r="E4085" s="359">
        <v>306</v>
      </c>
      <c r="F4085" s="359">
        <v>0</v>
      </c>
      <c r="G4085" s="359">
        <v>0</v>
      </c>
      <c r="H4085" s="361">
        <v>0</v>
      </c>
      <c r="I4085" s="361">
        <v>0</v>
      </c>
    </row>
    <row r="4086" spans="1:9">
      <c r="A4086" s="359">
        <v>34023</v>
      </c>
      <c r="B4086" s="359" t="s">
        <v>554</v>
      </c>
      <c r="C4086" s="360">
        <v>340230084032</v>
      </c>
      <c r="D4086" s="359">
        <v>0</v>
      </c>
      <c r="E4086" s="359">
        <v>311</v>
      </c>
      <c r="F4086" s="359">
        <v>0</v>
      </c>
      <c r="G4086" s="359">
        <v>0</v>
      </c>
      <c r="H4086" s="361">
        <v>0</v>
      </c>
      <c r="I4086" s="361">
        <v>0</v>
      </c>
    </row>
    <row r="4087" spans="1:9">
      <c r="A4087" s="359">
        <v>34023</v>
      </c>
      <c r="B4087" s="359" t="s">
        <v>554</v>
      </c>
      <c r="C4087" s="360">
        <v>340230084033</v>
      </c>
      <c r="D4087" s="359">
        <v>1</v>
      </c>
      <c r="E4087" s="359">
        <v>626</v>
      </c>
      <c r="F4087" s="359">
        <v>0</v>
      </c>
      <c r="G4087" s="359">
        <v>0</v>
      </c>
      <c r="H4087" s="361">
        <v>8263.2099999999991</v>
      </c>
      <c r="I4087" s="361">
        <v>8263.2099999999991</v>
      </c>
    </row>
    <row r="4088" spans="1:9">
      <c r="A4088" s="359">
        <v>34023</v>
      </c>
      <c r="B4088" s="359" t="s">
        <v>554</v>
      </c>
      <c r="C4088" s="360">
        <v>340230084034</v>
      </c>
      <c r="D4088" s="359">
        <v>0</v>
      </c>
      <c r="E4088" s="359">
        <v>908</v>
      </c>
      <c r="F4088" s="359">
        <v>0</v>
      </c>
      <c r="G4088" s="359">
        <v>0</v>
      </c>
      <c r="H4088" s="361">
        <v>0</v>
      </c>
      <c r="I4088" s="361">
        <v>0</v>
      </c>
    </row>
    <row r="4089" spans="1:9">
      <c r="A4089" s="359">
        <v>34023</v>
      </c>
      <c r="B4089" s="359" t="s">
        <v>554</v>
      </c>
      <c r="C4089" s="360">
        <v>340230084041</v>
      </c>
      <c r="D4089" s="359">
        <v>0</v>
      </c>
      <c r="E4089" s="359">
        <v>347</v>
      </c>
      <c r="F4089" s="359">
        <v>0</v>
      </c>
      <c r="G4089" s="359">
        <v>0</v>
      </c>
      <c r="H4089" s="361">
        <v>0</v>
      </c>
      <c r="I4089" s="361">
        <v>0</v>
      </c>
    </row>
    <row r="4090" spans="1:9">
      <c r="A4090" s="359">
        <v>34023</v>
      </c>
      <c r="B4090" s="359" t="s">
        <v>554</v>
      </c>
      <c r="C4090" s="360">
        <v>340230084042</v>
      </c>
      <c r="D4090" s="359">
        <v>0</v>
      </c>
      <c r="E4090" s="359">
        <v>336</v>
      </c>
      <c r="F4090" s="359">
        <v>0</v>
      </c>
      <c r="G4090" s="359">
        <v>0</v>
      </c>
      <c r="H4090" s="361">
        <v>0</v>
      </c>
      <c r="I4090" s="361">
        <v>0</v>
      </c>
    </row>
    <row r="4091" spans="1:9">
      <c r="A4091" s="359">
        <v>34023</v>
      </c>
      <c r="B4091" s="359" t="s">
        <v>554</v>
      </c>
      <c r="C4091" s="360">
        <v>340230084043</v>
      </c>
      <c r="D4091" s="359">
        <v>0</v>
      </c>
      <c r="E4091" s="359">
        <v>595</v>
      </c>
      <c r="F4091" s="359">
        <v>0</v>
      </c>
      <c r="G4091" s="359">
        <v>0</v>
      </c>
      <c r="H4091" s="361">
        <v>0</v>
      </c>
      <c r="I4091" s="361">
        <v>0</v>
      </c>
    </row>
    <row r="4092" spans="1:9">
      <c r="A4092" s="359">
        <v>34023</v>
      </c>
      <c r="B4092" s="359" t="s">
        <v>554</v>
      </c>
      <c r="C4092" s="360">
        <v>340230084051</v>
      </c>
      <c r="D4092" s="359">
        <v>0</v>
      </c>
      <c r="E4092" s="359">
        <v>874</v>
      </c>
      <c r="F4092" s="359">
        <v>0</v>
      </c>
      <c r="G4092" s="359">
        <v>0</v>
      </c>
      <c r="H4092" s="361">
        <v>0</v>
      </c>
      <c r="I4092" s="361">
        <v>0</v>
      </c>
    </row>
    <row r="4093" spans="1:9">
      <c r="A4093" s="359">
        <v>34023</v>
      </c>
      <c r="B4093" s="359" t="s">
        <v>554</v>
      </c>
      <c r="C4093" s="360">
        <v>340230084052</v>
      </c>
      <c r="D4093" s="359">
        <v>3</v>
      </c>
      <c r="E4093" s="359">
        <v>702</v>
      </c>
      <c r="F4093" s="359">
        <v>0</v>
      </c>
      <c r="G4093" s="359">
        <v>0</v>
      </c>
      <c r="H4093" s="361">
        <v>2216.77</v>
      </c>
      <c r="I4093" s="361">
        <v>6650.31</v>
      </c>
    </row>
    <row r="4094" spans="1:9">
      <c r="A4094" s="359">
        <v>34023</v>
      </c>
      <c r="B4094" s="359" t="s">
        <v>554</v>
      </c>
      <c r="C4094" s="360">
        <v>340230084061</v>
      </c>
      <c r="D4094" s="359">
        <v>0</v>
      </c>
      <c r="E4094" s="359">
        <v>319</v>
      </c>
      <c r="F4094" s="359">
        <v>0</v>
      </c>
      <c r="G4094" s="359">
        <v>1</v>
      </c>
      <c r="H4094" s="361">
        <v>0</v>
      </c>
      <c r="I4094" s="361">
        <v>0</v>
      </c>
    </row>
    <row r="4095" spans="1:9">
      <c r="A4095" s="359">
        <v>34023</v>
      </c>
      <c r="B4095" s="359" t="s">
        <v>554</v>
      </c>
      <c r="C4095" s="360">
        <v>340230084062</v>
      </c>
      <c r="D4095" s="359">
        <v>0</v>
      </c>
      <c r="E4095" s="359">
        <v>409</v>
      </c>
      <c r="F4095" s="359">
        <v>0</v>
      </c>
      <c r="G4095" s="359">
        <v>0</v>
      </c>
      <c r="H4095" s="361">
        <v>0</v>
      </c>
      <c r="I4095" s="361">
        <v>0</v>
      </c>
    </row>
    <row r="4096" spans="1:9">
      <c r="A4096" s="359">
        <v>34023</v>
      </c>
      <c r="B4096" s="359" t="s">
        <v>554</v>
      </c>
      <c r="C4096" s="360">
        <v>340230085011</v>
      </c>
      <c r="D4096" s="359">
        <v>1</v>
      </c>
      <c r="E4096" s="359">
        <v>221</v>
      </c>
      <c r="F4096" s="359">
        <v>0</v>
      </c>
      <c r="G4096" s="359">
        <v>0</v>
      </c>
      <c r="H4096" s="361">
        <v>659.47</v>
      </c>
      <c r="I4096" s="361">
        <v>659.47</v>
      </c>
    </row>
    <row r="4097" spans="1:9">
      <c r="A4097" s="359">
        <v>34023</v>
      </c>
      <c r="B4097" s="359" t="s">
        <v>554</v>
      </c>
      <c r="C4097" s="360">
        <v>340230085012</v>
      </c>
      <c r="D4097" s="359">
        <v>2</v>
      </c>
      <c r="E4097" s="359">
        <v>208</v>
      </c>
      <c r="F4097" s="359">
        <v>1</v>
      </c>
      <c r="G4097" s="359">
        <v>0</v>
      </c>
      <c r="H4097" s="361">
        <v>22727.62</v>
      </c>
      <c r="I4097" s="361">
        <v>45455.24</v>
      </c>
    </row>
    <row r="4098" spans="1:9">
      <c r="A4098" s="359">
        <v>34023</v>
      </c>
      <c r="B4098" s="359" t="s">
        <v>554</v>
      </c>
      <c r="C4098" s="360">
        <v>340230085021</v>
      </c>
      <c r="D4098" s="359">
        <v>0</v>
      </c>
      <c r="E4098" s="359">
        <v>268</v>
      </c>
      <c r="F4098" s="359">
        <v>0</v>
      </c>
      <c r="G4098" s="359">
        <v>0</v>
      </c>
      <c r="H4098" s="361">
        <v>0</v>
      </c>
      <c r="I4098" s="361">
        <v>0</v>
      </c>
    </row>
    <row r="4099" spans="1:9">
      <c r="A4099" s="359">
        <v>34023</v>
      </c>
      <c r="B4099" s="359" t="s">
        <v>554</v>
      </c>
      <c r="C4099" s="360">
        <v>340230085022</v>
      </c>
      <c r="D4099" s="359">
        <v>18</v>
      </c>
      <c r="E4099" s="359">
        <v>508</v>
      </c>
      <c r="F4099" s="359">
        <v>4</v>
      </c>
      <c r="G4099" s="359">
        <v>0</v>
      </c>
      <c r="H4099" s="361">
        <v>1208.42</v>
      </c>
      <c r="I4099" s="361">
        <v>21751.56</v>
      </c>
    </row>
    <row r="4100" spans="1:9">
      <c r="A4100" s="359">
        <v>34023</v>
      </c>
      <c r="B4100" s="359" t="s">
        <v>554</v>
      </c>
      <c r="C4100" s="360">
        <v>340230085023</v>
      </c>
      <c r="D4100" s="359">
        <v>0</v>
      </c>
      <c r="E4100" s="359">
        <v>503</v>
      </c>
      <c r="F4100" s="359">
        <v>0</v>
      </c>
      <c r="G4100" s="359">
        <v>0</v>
      </c>
      <c r="H4100" s="361">
        <v>0</v>
      </c>
      <c r="I4100" s="361">
        <v>0</v>
      </c>
    </row>
    <row r="4101" spans="1:9">
      <c r="A4101" s="359">
        <v>34023</v>
      </c>
      <c r="B4101" s="359" t="s">
        <v>554</v>
      </c>
      <c r="C4101" s="360">
        <v>340230085024</v>
      </c>
      <c r="D4101" s="359">
        <v>13</v>
      </c>
      <c r="E4101" s="359">
        <v>472</v>
      </c>
      <c r="F4101" s="359">
        <v>3</v>
      </c>
      <c r="G4101" s="359">
        <v>0</v>
      </c>
      <c r="H4101" s="361">
        <v>8986.94</v>
      </c>
      <c r="I4101" s="361">
        <v>116830.22</v>
      </c>
    </row>
    <row r="4102" spans="1:9">
      <c r="A4102" s="359">
        <v>34023</v>
      </c>
      <c r="B4102" s="359" t="s">
        <v>554</v>
      </c>
      <c r="C4102" s="360">
        <v>340230085025</v>
      </c>
      <c r="D4102" s="359">
        <v>10</v>
      </c>
      <c r="E4102" s="359">
        <v>197</v>
      </c>
      <c r="F4102" s="359">
        <v>5</v>
      </c>
      <c r="G4102" s="359">
        <v>3</v>
      </c>
      <c r="H4102" s="361">
        <v>3305.21</v>
      </c>
      <c r="I4102" s="361">
        <v>33052.1</v>
      </c>
    </row>
    <row r="4103" spans="1:9">
      <c r="A4103" s="359">
        <v>34023</v>
      </c>
      <c r="B4103" s="359" t="s">
        <v>554</v>
      </c>
      <c r="C4103" s="360">
        <v>340230085026</v>
      </c>
      <c r="D4103" s="359">
        <v>0</v>
      </c>
      <c r="E4103" s="359">
        <v>28</v>
      </c>
      <c r="F4103" s="359">
        <v>0</v>
      </c>
      <c r="G4103" s="359">
        <v>0</v>
      </c>
      <c r="H4103" s="361">
        <v>0</v>
      </c>
      <c r="I4103" s="361">
        <v>0</v>
      </c>
    </row>
    <row r="4104" spans="1:9">
      <c r="A4104" s="359">
        <v>34023</v>
      </c>
      <c r="B4104" s="359" t="s">
        <v>554</v>
      </c>
      <c r="C4104" s="360">
        <v>340230085041</v>
      </c>
      <c r="D4104" s="359">
        <v>2</v>
      </c>
      <c r="E4104" s="359">
        <v>442</v>
      </c>
      <c r="F4104" s="359">
        <v>0</v>
      </c>
      <c r="G4104" s="359">
        <v>0</v>
      </c>
      <c r="H4104" s="361">
        <v>1000</v>
      </c>
      <c r="I4104" s="361">
        <v>2000</v>
      </c>
    </row>
    <row r="4105" spans="1:9">
      <c r="A4105" s="359">
        <v>34023</v>
      </c>
      <c r="B4105" s="359" t="s">
        <v>554</v>
      </c>
      <c r="C4105" s="360">
        <v>340230085042</v>
      </c>
      <c r="D4105" s="359">
        <v>1</v>
      </c>
      <c r="E4105" s="359">
        <v>675</v>
      </c>
      <c r="F4105" s="359">
        <v>0</v>
      </c>
      <c r="G4105" s="359">
        <v>7</v>
      </c>
      <c r="H4105" s="361">
        <v>8263.2099999999991</v>
      </c>
      <c r="I4105" s="361">
        <v>8263.2099999999991</v>
      </c>
    </row>
    <row r="4106" spans="1:9">
      <c r="A4106" s="359">
        <v>34023</v>
      </c>
      <c r="B4106" s="359" t="s">
        <v>554</v>
      </c>
      <c r="C4106" s="360">
        <v>340230085043</v>
      </c>
      <c r="D4106" s="359">
        <v>1</v>
      </c>
      <c r="E4106" s="359">
        <v>174</v>
      </c>
      <c r="F4106" s="359">
        <v>1</v>
      </c>
      <c r="G4106" s="359">
        <v>0</v>
      </c>
      <c r="H4106" s="361">
        <v>913.76</v>
      </c>
      <c r="I4106" s="361">
        <v>913.76</v>
      </c>
    </row>
    <row r="4107" spans="1:9">
      <c r="A4107" s="359">
        <v>34023</v>
      </c>
      <c r="B4107" s="359" t="s">
        <v>554</v>
      </c>
      <c r="C4107" s="360">
        <v>340230085044</v>
      </c>
      <c r="D4107" s="359">
        <v>0</v>
      </c>
      <c r="E4107" s="359">
        <v>457</v>
      </c>
      <c r="F4107" s="359">
        <v>0</v>
      </c>
      <c r="G4107" s="359">
        <v>0</v>
      </c>
      <c r="H4107" s="361">
        <v>0</v>
      </c>
      <c r="I4107" s="361">
        <v>0</v>
      </c>
    </row>
    <row r="4108" spans="1:9">
      <c r="A4108" s="359">
        <v>34023</v>
      </c>
      <c r="B4108" s="359" t="s">
        <v>554</v>
      </c>
      <c r="C4108" s="360">
        <v>340230085051</v>
      </c>
      <c r="D4108" s="359">
        <v>1</v>
      </c>
      <c r="E4108" s="359">
        <v>268</v>
      </c>
      <c r="F4108" s="359">
        <v>0</v>
      </c>
      <c r="G4108" s="359">
        <v>0</v>
      </c>
      <c r="H4108" s="361">
        <v>4759.79</v>
      </c>
      <c r="I4108" s="361">
        <v>4759.79</v>
      </c>
    </row>
    <row r="4109" spans="1:9">
      <c r="A4109" s="359">
        <v>34023</v>
      </c>
      <c r="B4109" s="359" t="s">
        <v>554</v>
      </c>
      <c r="C4109" s="360">
        <v>340230085052</v>
      </c>
      <c r="D4109" s="359">
        <v>0</v>
      </c>
      <c r="E4109" s="359">
        <v>460</v>
      </c>
      <c r="F4109" s="359">
        <v>0</v>
      </c>
      <c r="G4109" s="359">
        <v>0</v>
      </c>
      <c r="H4109" s="361">
        <v>0</v>
      </c>
      <c r="I4109" s="361">
        <v>0</v>
      </c>
    </row>
    <row r="4110" spans="1:9">
      <c r="A4110" s="359">
        <v>34023</v>
      </c>
      <c r="B4110" s="359" t="s">
        <v>554</v>
      </c>
      <c r="C4110" s="360">
        <v>340230085053</v>
      </c>
      <c r="D4110" s="359">
        <v>2</v>
      </c>
      <c r="E4110" s="359">
        <v>288</v>
      </c>
      <c r="F4110" s="359">
        <v>1</v>
      </c>
      <c r="G4110" s="359">
        <v>0</v>
      </c>
      <c r="H4110" s="361">
        <v>8263.2099999999991</v>
      </c>
      <c r="I4110" s="361">
        <v>16526.419999999998</v>
      </c>
    </row>
    <row r="4111" spans="1:9">
      <c r="A4111" s="359">
        <v>34023</v>
      </c>
      <c r="B4111" s="359" t="s">
        <v>554</v>
      </c>
      <c r="C4111" s="360">
        <v>340230085061</v>
      </c>
      <c r="D4111" s="359">
        <v>0</v>
      </c>
      <c r="E4111" s="359">
        <v>318</v>
      </c>
      <c r="F4111" s="359">
        <v>0</v>
      </c>
      <c r="G4111" s="359">
        <v>0</v>
      </c>
      <c r="H4111" s="361">
        <v>0</v>
      </c>
      <c r="I4111" s="361">
        <v>0</v>
      </c>
    </row>
    <row r="4112" spans="1:9">
      <c r="A4112" s="359">
        <v>34023</v>
      </c>
      <c r="B4112" s="359" t="s">
        <v>554</v>
      </c>
      <c r="C4112" s="360">
        <v>340230085062</v>
      </c>
      <c r="D4112" s="359">
        <v>1</v>
      </c>
      <c r="E4112" s="359">
        <v>363</v>
      </c>
      <c r="F4112" s="359">
        <v>0</v>
      </c>
      <c r="G4112" s="359">
        <v>0</v>
      </c>
      <c r="H4112" s="361">
        <v>1000</v>
      </c>
      <c r="I4112" s="361">
        <v>1000</v>
      </c>
    </row>
    <row r="4113" spans="1:9">
      <c r="A4113" s="359">
        <v>34023</v>
      </c>
      <c r="B4113" s="359" t="s">
        <v>554</v>
      </c>
      <c r="C4113" s="360">
        <v>340230086011</v>
      </c>
      <c r="D4113" s="359">
        <v>2</v>
      </c>
      <c r="E4113" s="359">
        <v>361</v>
      </c>
      <c r="F4113" s="359">
        <v>1</v>
      </c>
      <c r="G4113" s="359">
        <v>0</v>
      </c>
      <c r="H4113" s="361">
        <v>1000</v>
      </c>
      <c r="I4113" s="361">
        <v>2000</v>
      </c>
    </row>
    <row r="4114" spans="1:9">
      <c r="A4114" s="359">
        <v>34023</v>
      </c>
      <c r="B4114" s="359" t="s">
        <v>554</v>
      </c>
      <c r="C4114" s="360">
        <v>340230086012</v>
      </c>
      <c r="D4114" s="359">
        <v>5</v>
      </c>
      <c r="E4114" s="359">
        <v>860</v>
      </c>
      <c r="F4114" s="359">
        <v>1</v>
      </c>
      <c r="G4114" s="359">
        <v>0</v>
      </c>
      <c r="H4114" s="361">
        <v>11081.26</v>
      </c>
      <c r="I4114" s="361">
        <v>55406.3</v>
      </c>
    </row>
    <row r="4115" spans="1:9">
      <c r="A4115" s="359">
        <v>34023</v>
      </c>
      <c r="B4115" s="359" t="s">
        <v>554</v>
      </c>
      <c r="C4115" s="360">
        <v>340230086013</v>
      </c>
      <c r="D4115" s="359">
        <v>2</v>
      </c>
      <c r="E4115" s="359">
        <v>117</v>
      </c>
      <c r="F4115" s="359">
        <v>2</v>
      </c>
      <c r="G4115" s="359">
        <v>0</v>
      </c>
      <c r="H4115" s="361">
        <v>1900.09</v>
      </c>
      <c r="I4115" s="361">
        <v>3800.18</v>
      </c>
    </row>
    <row r="4116" spans="1:9">
      <c r="A4116" s="359">
        <v>34023</v>
      </c>
      <c r="B4116" s="359" t="s">
        <v>554</v>
      </c>
      <c r="C4116" s="360">
        <v>340230086021</v>
      </c>
      <c r="D4116" s="359">
        <v>0</v>
      </c>
      <c r="E4116" s="359">
        <v>32</v>
      </c>
      <c r="F4116" s="359">
        <v>0</v>
      </c>
      <c r="G4116" s="359">
        <v>0</v>
      </c>
      <c r="H4116" s="361">
        <v>0</v>
      </c>
      <c r="I4116" s="361">
        <v>0</v>
      </c>
    </row>
    <row r="4117" spans="1:9">
      <c r="A4117" s="359">
        <v>34023</v>
      </c>
      <c r="B4117" s="359" t="s">
        <v>554</v>
      </c>
      <c r="C4117" s="360">
        <v>340230086022</v>
      </c>
      <c r="D4117" s="359">
        <v>0</v>
      </c>
      <c r="E4117" s="359">
        <v>35</v>
      </c>
      <c r="F4117" s="359">
        <v>0</v>
      </c>
      <c r="G4117" s="359">
        <v>0</v>
      </c>
      <c r="H4117" s="361">
        <v>0</v>
      </c>
      <c r="I4117" s="361">
        <v>0</v>
      </c>
    </row>
    <row r="4118" spans="1:9">
      <c r="A4118" s="359">
        <v>34023</v>
      </c>
      <c r="B4118" s="359" t="s">
        <v>554</v>
      </c>
      <c r="C4118" s="360">
        <v>340230086023</v>
      </c>
      <c r="D4118" s="359">
        <v>4</v>
      </c>
      <c r="E4118" s="359">
        <v>785</v>
      </c>
      <c r="F4118" s="359">
        <v>1</v>
      </c>
      <c r="G4118" s="359">
        <v>0</v>
      </c>
      <c r="H4118" s="361">
        <v>4495.1400000000003</v>
      </c>
      <c r="I4118" s="361">
        <v>17980.560000000001</v>
      </c>
    </row>
    <row r="4119" spans="1:9">
      <c r="A4119" s="359">
        <v>34023</v>
      </c>
      <c r="B4119" s="359" t="s">
        <v>554</v>
      </c>
      <c r="C4119" s="360">
        <v>340230086041</v>
      </c>
      <c r="D4119" s="359">
        <v>0</v>
      </c>
      <c r="E4119" s="359">
        <v>60</v>
      </c>
      <c r="F4119" s="359">
        <v>0</v>
      </c>
      <c r="G4119" s="359">
        <v>0</v>
      </c>
      <c r="H4119" s="361">
        <v>0</v>
      </c>
      <c r="I4119" s="361">
        <v>0</v>
      </c>
    </row>
    <row r="4120" spans="1:9">
      <c r="A4120" s="359">
        <v>34023</v>
      </c>
      <c r="B4120" s="359" t="s">
        <v>554</v>
      </c>
      <c r="C4120" s="360">
        <v>340230086042</v>
      </c>
      <c r="D4120" s="359">
        <v>0</v>
      </c>
      <c r="E4120" s="359">
        <v>72</v>
      </c>
      <c r="F4120" s="359">
        <v>0</v>
      </c>
      <c r="G4120" s="359">
        <v>0</v>
      </c>
      <c r="H4120" s="361">
        <v>0</v>
      </c>
      <c r="I4120" s="361">
        <v>0</v>
      </c>
    </row>
    <row r="4121" spans="1:9">
      <c r="A4121" s="359">
        <v>34023</v>
      </c>
      <c r="B4121" s="359" t="s">
        <v>554</v>
      </c>
      <c r="C4121" s="360">
        <v>340230086043</v>
      </c>
      <c r="D4121" s="359">
        <v>2</v>
      </c>
      <c r="E4121" s="359">
        <v>556</v>
      </c>
      <c r="F4121" s="359">
        <v>0</v>
      </c>
      <c r="G4121" s="359">
        <v>0</v>
      </c>
      <c r="H4121" s="361">
        <v>2954.54</v>
      </c>
      <c r="I4121" s="361">
        <v>5909.08</v>
      </c>
    </row>
    <row r="4122" spans="1:9">
      <c r="A4122" s="359">
        <v>34023</v>
      </c>
      <c r="B4122" s="359" t="s">
        <v>554</v>
      </c>
      <c r="C4122" s="360">
        <v>340230086044</v>
      </c>
      <c r="D4122" s="359">
        <v>0</v>
      </c>
      <c r="E4122" s="359">
        <v>182</v>
      </c>
      <c r="F4122" s="359">
        <v>0</v>
      </c>
      <c r="G4122" s="359">
        <v>0</v>
      </c>
      <c r="H4122" s="361">
        <v>0</v>
      </c>
      <c r="I4122" s="361">
        <v>0</v>
      </c>
    </row>
    <row r="4123" spans="1:9">
      <c r="A4123" s="359">
        <v>34023</v>
      </c>
      <c r="B4123" s="359" t="s">
        <v>554</v>
      </c>
      <c r="C4123" s="360">
        <v>340230086051</v>
      </c>
      <c r="D4123" s="359">
        <v>0</v>
      </c>
      <c r="E4123" s="359">
        <v>212</v>
      </c>
      <c r="F4123" s="359">
        <v>0</v>
      </c>
      <c r="G4123" s="359">
        <v>0</v>
      </c>
      <c r="H4123" s="361">
        <v>0</v>
      </c>
      <c r="I4123" s="361">
        <v>0</v>
      </c>
    </row>
    <row r="4124" spans="1:9">
      <c r="A4124" s="359">
        <v>34023</v>
      </c>
      <c r="B4124" s="359" t="s">
        <v>554</v>
      </c>
      <c r="C4124" s="360">
        <v>340230086052</v>
      </c>
      <c r="D4124" s="359">
        <v>0</v>
      </c>
      <c r="E4124" s="359">
        <v>52</v>
      </c>
      <c r="F4124" s="359">
        <v>0</v>
      </c>
      <c r="G4124" s="359">
        <v>0</v>
      </c>
      <c r="H4124" s="361">
        <v>0</v>
      </c>
      <c r="I4124" s="361">
        <v>0</v>
      </c>
    </row>
    <row r="4125" spans="1:9">
      <c r="A4125" s="359">
        <v>34023</v>
      </c>
      <c r="B4125" s="359" t="s">
        <v>554</v>
      </c>
      <c r="C4125" s="360">
        <v>340230086061</v>
      </c>
      <c r="D4125" s="359">
        <v>0</v>
      </c>
      <c r="E4125" s="359">
        <v>45</v>
      </c>
      <c r="F4125" s="359">
        <v>0</v>
      </c>
      <c r="G4125" s="359">
        <v>0</v>
      </c>
      <c r="H4125" s="361">
        <v>0</v>
      </c>
      <c r="I4125" s="361">
        <v>0</v>
      </c>
    </row>
    <row r="4126" spans="1:9">
      <c r="A4126" s="359">
        <v>34023</v>
      </c>
      <c r="B4126" s="359" t="s">
        <v>554</v>
      </c>
      <c r="C4126" s="360">
        <v>340230086062</v>
      </c>
      <c r="D4126" s="359">
        <v>0</v>
      </c>
      <c r="E4126" s="359">
        <v>69</v>
      </c>
      <c r="F4126" s="359">
        <v>0</v>
      </c>
      <c r="G4126" s="359">
        <v>0</v>
      </c>
      <c r="H4126" s="361">
        <v>0</v>
      </c>
      <c r="I4126" s="361">
        <v>0</v>
      </c>
    </row>
    <row r="4127" spans="1:9">
      <c r="A4127" s="359">
        <v>34023</v>
      </c>
      <c r="B4127" s="359" t="s">
        <v>554</v>
      </c>
      <c r="C4127" s="360">
        <v>340230086063</v>
      </c>
      <c r="D4127" s="359">
        <v>0</v>
      </c>
      <c r="E4127" s="359">
        <v>54</v>
      </c>
      <c r="F4127" s="359">
        <v>0</v>
      </c>
      <c r="G4127" s="359">
        <v>0</v>
      </c>
      <c r="H4127" s="361">
        <v>0</v>
      </c>
      <c r="I4127" s="361">
        <v>0</v>
      </c>
    </row>
    <row r="4128" spans="1:9">
      <c r="A4128" s="359">
        <v>34023</v>
      </c>
      <c r="B4128" s="359" t="s">
        <v>554</v>
      </c>
      <c r="C4128" s="360">
        <v>340230087001</v>
      </c>
      <c r="D4128" s="359">
        <v>4</v>
      </c>
      <c r="E4128" s="359">
        <v>759</v>
      </c>
      <c r="F4128" s="359">
        <v>1</v>
      </c>
      <c r="G4128" s="359">
        <v>0</v>
      </c>
      <c r="H4128" s="361">
        <v>5884.31</v>
      </c>
      <c r="I4128" s="361">
        <v>23537.24</v>
      </c>
    </row>
    <row r="4129" spans="1:9">
      <c r="A4129" s="359">
        <v>34023</v>
      </c>
      <c r="B4129" s="359" t="s">
        <v>554</v>
      </c>
      <c r="C4129" s="360">
        <v>340230087002</v>
      </c>
      <c r="D4129" s="359">
        <v>6</v>
      </c>
      <c r="E4129" s="359">
        <v>595</v>
      </c>
      <c r="F4129" s="359">
        <v>1</v>
      </c>
      <c r="G4129" s="359">
        <v>0</v>
      </c>
      <c r="H4129" s="361">
        <v>4475.21</v>
      </c>
      <c r="I4129" s="361">
        <v>26851.26</v>
      </c>
    </row>
    <row r="4130" spans="1:9">
      <c r="A4130" s="359">
        <v>34023</v>
      </c>
      <c r="B4130" s="359" t="s">
        <v>554</v>
      </c>
      <c r="C4130" s="360">
        <v>340230087003</v>
      </c>
      <c r="D4130" s="359">
        <v>9</v>
      </c>
      <c r="E4130" s="359">
        <v>103</v>
      </c>
      <c r="F4130" s="359">
        <v>9</v>
      </c>
      <c r="G4130" s="359">
        <v>0</v>
      </c>
      <c r="H4130" s="361">
        <v>5351.43</v>
      </c>
      <c r="I4130" s="361">
        <v>48162.87</v>
      </c>
    </row>
    <row r="4131" spans="1:9">
      <c r="A4131" s="359">
        <v>34023</v>
      </c>
      <c r="B4131" s="359" t="s">
        <v>554</v>
      </c>
      <c r="C4131" s="360">
        <v>340230088011</v>
      </c>
      <c r="D4131" s="359">
        <v>0</v>
      </c>
      <c r="E4131" s="359">
        <v>279</v>
      </c>
      <c r="F4131" s="359">
        <v>0</v>
      </c>
      <c r="G4131" s="359">
        <v>0</v>
      </c>
      <c r="H4131" s="361">
        <v>0</v>
      </c>
      <c r="I4131" s="361">
        <v>0</v>
      </c>
    </row>
    <row r="4132" spans="1:9">
      <c r="A4132" s="359">
        <v>34023</v>
      </c>
      <c r="B4132" s="359" t="s">
        <v>554</v>
      </c>
      <c r="C4132" s="360">
        <v>340230088013</v>
      </c>
      <c r="D4132" s="359">
        <v>1</v>
      </c>
      <c r="E4132" s="359">
        <v>276</v>
      </c>
      <c r="F4132" s="359">
        <v>0</v>
      </c>
      <c r="G4132" s="359">
        <v>0</v>
      </c>
      <c r="H4132" s="361">
        <v>16463.490000000002</v>
      </c>
      <c r="I4132" s="361">
        <v>16463.490000000002</v>
      </c>
    </row>
    <row r="4133" spans="1:9">
      <c r="A4133" s="359">
        <v>34023</v>
      </c>
      <c r="B4133" s="359" t="s">
        <v>554</v>
      </c>
      <c r="C4133" s="360">
        <v>340230090001</v>
      </c>
      <c r="D4133" s="359">
        <v>3</v>
      </c>
      <c r="E4133" s="359">
        <v>88</v>
      </c>
      <c r="F4133" s="359">
        <v>3</v>
      </c>
      <c r="G4133" s="359">
        <v>0</v>
      </c>
      <c r="H4133" s="361">
        <v>7751.37</v>
      </c>
      <c r="I4133" s="361">
        <v>23254.11</v>
      </c>
    </row>
    <row r="4134" spans="1:9">
      <c r="A4134" s="359">
        <v>34023</v>
      </c>
      <c r="B4134" s="359" t="s">
        <v>554</v>
      </c>
      <c r="C4134" s="360">
        <v>340230090002</v>
      </c>
      <c r="D4134" s="359">
        <v>0</v>
      </c>
      <c r="E4134" s="359">
        <v>606</v>
      </c>
      <c r="F4134" s="359">
        <v>0</v>
      </c>
      <c r="G4134" s="359">
        <v>0</v>
      </c>
      <c r="H4134" s="361">
        <v>0</v>
      </c>
      <c r="I4134" s="361">
        <v>0</v>
      </c>
    </row>
    <row r="4135" spans="1:9">
      <c r="A4135" s="359">
        <v>34023</v>
      </c>
      <c r="B4135" s="359" t="s">
        <v>554</v>
      </c>
      <c r="C4135" s="360">
        <v>340230090003</v>
      </c>
      <c r="D4135" s="359">
        <v>0</v>
      </c>
      <c r="E4135" s="359">
        <v>40</v>
      </c>
      <c r="F4135" s="359">
        <v>0</v>
      </c>
      <c r="G4135" s="359">
        <v>0</v>
      </c>
      <c r="H4135" s="361">
        <v>0</v>
      </c>
      <c r="I4135" s="361">
        <v>0</v>
      </c>
    </row>
    <row r="4136" spans="1:9">
      <c r="A4136" s="359">
        <v>34023</v>
      </c>
      <c r="B4136" s="359" t="s">
        <v>554</v>
      </c>
      <c r="C4136" s="360">
        <v>340230090004</v>
      </c>
      <c r="D4136" s="359">
        <v>0</v>
      </c>
      <c r="E4136" s="359">
        <v>5</v>
      </c>
      <c r="F4136" s="359">
        <v>0</v>
      </c>
      <c r="G4136" s="359">
        <v>0</v>
      </c>
      <c r="H4136" s="361">
        <v>0</v>
      </c>
      <c r="I4136" s="361">
        <v>0</v>
      </c>
    </row>
    <row r="4137" spans="1:9">
      <c r="A4137" s="359">
        <v>34023</v>
      </c>
      <c r="B4137" s="359" t="s">
        <v>554</v>
      </c>
      <c r="C4137" s="360">
        <v>340230091011</v>
      </c>
      <c r="D4137" s="359">
        <v>0</v>
      </c>
      <c r="E4137" s="359">
        <v>491</v>
      </c>
      <c r="F4137" s="359">
        <v>0</v>
      </c>
      <c r="G4137" s="359">
        <v>0</v>
      </c>
      <c r="H4137" s="361">
        <v>0</v>
      </c>
      <c r="I4137" s="361">
        <v>0</v>
      </c>
    </row>
    <row r="4138" spans="1:9">
      <c r="A4138" s="359">
        <v>34023</v>
      </c>
      <c r="B4138" s="359" t="s">
        <v>554</v>
      </c>
      <c r="C4138" s="360">
        <v>340230091012</v>
      </c>
      <c r="D4138" s="359">
        <v>0</v>
      </c>
      <c r="E4138" s="359">
        <v>382</v>
      </c>
      <c r="F4138" s="359">
        <v>0</v>
      </c>
      <c r="G4138" s="359">
        <v>0</v>
      </c>
      <c r="H4138" s="361">
        <v>0</v>
      </c>
      <c r="I4138" s="361">
        <v>0</v>
      </c>
    </row>
    <row r="4139" spans="1:9">
      <c r="A4139" s="359">
        <v>34023</v>
      </c>
      <c r="B4139" s="359" t="s">
        <v>554</v>
      </c>
      <c r="C4139" s="360">
        <v>340230091013</v>
      </c>
      <c r="D4139" s="359">
        <v>0</v>
      </c>
      <c r="E4139" s="359">
        <v>8</v>
      </c>
      <c r="F4139" s="359">
        <v>0</v>
      </c>
      <c r="G4139" s="359">
        <v>0</v>
      </c>
      <c r="H4139" s="361">
        <v>0</v>
      </c>
      <c r="I4139" s="361">
        <v>0</v>
      </c>
    </row>
    <row r="4140" spans="1:9">
      <c r="A4140" s="359">
        <v>34023</v>
      </c>
      <c r="B4140" s="359" t="s">
        <v>554</v>
      </c>
      <c r="C4140" s="360">
        <v>340230092001</v>
      </c>
      <c r="D4140" s="359">
        <v>13</v>
      </c>
      <c r="E4140" s="359">
        <v>255</v>
      </c>
      <c r="F4140" s="359">
        <v>5</v>
      </c>
      <c r="G4140" s="359">
        <v>0</v>
      </c>
      <c r="H4140" s="361">
        <v>5647.59</v>
      </c>
      <c r="I4140" s="361">
        <v>73418.67</v>
      </c>
    </row>
    <row r="4141" spans="1:9">
      <c r="A4141" s="359">
        <v>34023</v>
      </c>
      <c r="B4141" s="359" t="s">
        <v>554</v>
      </c>
      <c r="C4141" s="360">
        <v>340230092002</v>
      </c>
      <c r="D4141" s="359">
        <v>5</v>
      </c>
      <c r="E4141" s="359">
        <v>382</v>
      </c>
      <c r="F4141" s="359">
        <v>1</v>
      </c>
      <c r="G4141" s="359">
        <v>0</v>
      </c>
      <c r="H4141" s="361">
        <v>4333.0600000000004</v>
      </c>
      <c r="I4141" s="361">
        <v>21665.3</v>
      </c>
    </row>
    <row r="4142" spans="1:9">
      <c r="A4142" s="359">
        <v>34023</v>
      </c>
      <c r="B4142" s="359" t="s">
        <v>554</v>
      </c>
      <c r="C4142" s="360">
        <v>340230092003</v>
      </c>
      <c r="D4142" s="359">
        <v>3</v>
      </c>
      <c r="E4142" s="359">
        <v>547</v>
      </c>
      <c r="F4142" s="359">
        <v>1</v>
      </c>
      <c r="G4142" s="359">
        <v>0</v>
      </c>
      <c r="H4142" s="361">
        <v>8827.1200000000008</v>
      </c>
      <c r="I4142" s="361">
        <v>26481.360000000001</v>
      </c>
    </row>
    <row r="4143" spans="1:9">
      <c r="A4143" s="359">
        <v>34023</v>
      </c>
      <c r="B4143" s="359" t="s">
        <v>554</v>
      </c>
      <c r="C4143" s="360">
        <v>340230093001</v>
      </c>
      <c r="D4143" s="359">
        <v>0</v>
      </c>
      <c r="E4143" s="359">
        <v>162</v>
      </c>
      <c r="F4143" s="359">
        <v>0</v>
      </c>
      <c r="G4143" s="359">
        <v>0</v>
      </c>
      <c r="H4143" s="361">
        <v>0</v>
      </c>
      <c r="I4143" s="361">
        <v>0</v>
      </c>
    </row>
    <row r="4144" spans="1:9">
      <c r="A4144" s="359">
        <v>34023</v>
      </c>
      <c r="B4144" s="359" t="s">
        <v>554</v>
      </c>
      <c r="C4144" s="360">
        <v>340230093002</v>
      </c>
      <c r="D4144" s="359">
        <v>0</v>
      </c>
      <c r="E4144" s="359">
        <v>128</v>
      </c>
      <c r="F4144" s="359">
        <v>0</v>
      </c>
      <c r="G4144" s="359">
        <v>0</v>
      </c>
      <c r="H4144" s="361">
        <v>0</v>
      </c>
      <c r="I4144" s="361">
        <v>0</v>
      </c>
    </row>
    <row r="4145" spans="1:9">
      <c r="A4145" s="359">
        <v>34023</v>
      </c>
      <c r="B4145" s="359" t="s">
        <v>554</v>
      </c>
      <c r="C4145" s="360">
        <v>340230093003</v>
      </c>
      <c r="D4145" s="359">
        <v>2</v>
      </c>
      <c r="E4145" s="359">
        <v>10</v>
      </c>
      <c r="F4145" s="359">
        <v>20</v>
      </c>
      <c r="G4145" s="359">
        <v>0</v>
      </c>
      <c r="H4145" s="361">
        <v>1991.59</v>
      </c>
      <c r="I4145" s="361">
        <v>3983.18</v>
      </c>
    </row>
    <row r="4146" spans="1:9">
      <c r="A4146" s="359">
        <v>34023</v>
      </c>
      <c r="B4146" s="359" t="s">
        <v>554</v>
      </c>
      <c r="C4146" s="360">
        <v>340230093004</v>
      </c>
      <c r="D4146" s="359">
        <v>0</v>
      </c>
      <c r="E4146" s="359">
        <v>91</v>
      </c>
      <c r="F4146" s="359">
        <v>0</v>
      </c>
      <c r="G4146" s="359">
        <v>0</v>
      </c>
      <c r="H4146" s="361">
        <v>0</v>
      </c>
      <c r="I4146" s="361">
        <v>0</v>
      </c>
    </row>
    <row r="4147" spans="1:9">
      <c r="A4147" s="359">
        <v>34023</v>
      </c>
      <c r="B4147" s="359" t="s">
        <v>554</v>
      </c>
      <c r="C4147" s="360">
        <v>340230093005</v>
      </c>
      <c r="D4147" s="359">
        <v>0</v>
      </c>
      <c r="E4147" s="359">
        <v>43</v>
      </c>
      <c r="F4147" s="359">
        <v>0</v>
      </c>
      <c r="G4147" s="359">
        <v>0</v>
      </c>
      <c r="H4147" s="361">
        <v>0</v>
      </c>
      <c r="I4147" s="361">
        <v>0</v>
      </c>
    </row>
    <row r="4148" spans="1:9">
      <c r="A4148" s="359">
        <v>34023</v>
      </c>
      <c r="B4148" s="359" t="s">
        <v>554</v>
      </c>
      <c r="C4148" s="360">
        <v>340230094001</v>
      </c>
      <c r="D4148" s="359">
        <v>0</v>
      </c>
      <c r="E4148" s="359">
        <v>559</v>
      </c>
      <c r="F4148" s="359">
        <v>0</v>
      </c>
      <c r="G4148" s="359">
        <v>0</v>
      </c>
      <c r="H4148" s="361">
        <v>0</v>
      </c>
      <c r="I4148" s="361">
        <v>0</v>
      </c>
    </row>
    <row r="4149" spans="1:9">
      <c r="A4149" s="359">
        <v>34023</v>
      </c>
      <c r="B4149" s="359" t="s">
        <v>554</v>
      </c>
      <c r="C4149" s="360">
        <v>340230094002</v>
      </c>
      <c r="D4149" s="359">
        <v>0</v>
      </c>
      <c r="E4149" s="359">
        <v>65</v>
      </c>
      <c r="F4149" s="359">
        <v>0</v>
      </c>
      <c r="G4149" s="359">
        <v>0</v>
      </c>
      <c r="H4149" s="361">
        <v>0</v>
      </c>
      <c r="I4149" s="361">
        <v>0</v>
      </c>
    </row>
    <row r="4150" spans="1:9">
      <c r="A4150" s="359">
        <v>34023</v>
      </c>
      <c r="B4150" s="359" t="s">
        <v>554</v>
      </c>
      <c r="C4150" s="360">
        <v>340230094003</v>
      </c>
      <c r="D4150" s="359">
        <v>3</v>
      </c>
      <c r="E4150" s="359">
        <v>373</v>
      </c>
      <c r="F4150" s="359">
        <v>1</v>
      </c>
      <c r="G4150" s="359">
        <v>0</v>
      </c>
      <c r="H4150" s="361">
        <v>755.6</v>
      </c>
      <c r="I4150" s="361">
        <v>2266.8000000000002</v>
      </c>
    </row>
    <row r="4151" spans="1:9">
      <c r="A4151" s="359">
        <v>34023</v>
      </c>
      <c r="B4151" s="359" t="s">
        <v>554</v>
      </c>
      <c r="C4151" s="360">
        <v>340230094004</v>
      </c>
      <c r="D4151" s="359">
        <v>0</v>
      </c>
      <c r="E4151" s="359">
        <v>207</v>
      </c>
      <c r="F4151" s="359">
        <v>0</v>
      </c>
      <c r="G4151" s="359">
        <v>0</v>
      </c>
      <c r="H4151" s="361">
        <v>0</v>
      </c>
      <c r="I4151" s="361">
        <v>0</v>
      </c>
    </row>
    <row r="4152" spans="1:9">
      <c r="A4152" s="359">
        <v>34023</v>
      </c>
      <c r="B4152" s="359" t="s">
        <v>554</v>
      </c>
      <c r="C4152" s="360">
        <v>340239800001</v>
      </c>
      <c r="D4152" s="359">
        <v>15</v>
      </c>
      <c r="E4152" s="359">
        <v>64</v>
      </c>
      <c r="F4152" s="359">
        <v>23</v>
      </c>
      <c r="G4152" s="359">
        <v>0</v>
      </c>
      <c r="H4152" s="361">
        <v>2774.2</v>
      </c>
      <c r="I4152" s="361">
        <v>41613</v>
      </c>
    </row>
    <row r="4153" spans="1:9">
      <c r="A4153" s="359">
        <v>34023</v>
      </c>
      <c r="B4153" s="359" t="s">
        <v>554</v>
      </c>
      <c r="C4153" s="360">
        <v>340239801001</v>
      </c>
      <c r="D4153" s="359">
        <v>13</v>
      </c>
      <c r="E4153" s="359">
        <v>57</v>
      </c>
      <c r="F4153" s="359">
        <v>23</v>
      </c>
      <c r="G4153" s="359">
        <v>0</v>
      </c>
      <c r="H4153" s="361">
        <v>5482.99</v>
      </c>
      <c r="I4153" s="361">
        <v>71278.87</v>
      </c>
    </row>
    <row r="4154" spans="1:9">
      <c r="A4154" s="359">
        <v>34023</v>
      </c>
      <c r="B4154" s="359" t="s">
        <v>554</v>
      </c>
      <c r="C4154" s="360">
        <v>340239802001</v>
      </c>
      <c r="D4154" s="359">
        <v>2</v>
      </c>
      <c r="E4154" s="359">
        <v>9</v>
      </c>
      <c r="F4154" s="359">
        <v>22</v>
      </c>
      <c r="G4154" s="359">
        <v>0</v>
      </c>
      <c r="H4154" s="361">
        <v>8263.2099999999991</v>
      </c>
      <c r="I4154" s="361">
        <v>16526.419999999998</v>
      </c>
    </row>
    <row r="4155" spans="1:9">
      <c r="A4155" s="359">
        <v>34025</v>
      </c>
      <c r="B4155" s="359" t="s">
        <v>555</v>
      </c>
      <c r="C4155" s="360">
        <v>340258001011</v>
      </c>
      <c r="D4155" s="359">
        <v>0</v>
      </c>
      <c r="E4155" s="359">
        <v>526</v>
      </c>
      <c r="F4155" s="359">
        <v>0</v>
      </c>
      <c r="G4155" s="359">
        <v>0</v>
      </c>
      <c r="H4155" s="361">
        <v>0</v>
      </c>
      <c r="I4155" s="361">
        <v>0</v>
      </c>
    </row>
    <row r="4156" spans="1:9">
      <c r="A4156" s="359">
        <v>34025</v>
      </c>
      <c r="B4156" s="359" t="s">
        <v>555</v>
      </c>
      <c r="C4156" s="360">
        <v>340258001012</v>
      </c>
      <c r="D4156" s="359">
        <v>0</v>
      </c>
      <c r="E4156" s="359">
        <v>747</v>
      </c>
      <c r="F4156" s="359">
        <v>0</v>
      </c>
      <c r="G4156" s="359">
        <v>0</v>
      </c>
      <c r="H4156" s="361">
        <v>0</v>
      </c>
      <c r="I4156" s="361">
        <v>0</v>
      </c>
    </row>
    <row r="4157" spans="1:9">
      <c r="A4157" s="359">
        <v>34025</v>
      </c>
      <c r="B4157" s="359" t="s">
        <v>555</v>
      </c>
      <c r="C4157" s="360">
        <v>340258001021</v>
      </c>
      <c r="D4157" s="359">
        <v>1</v>
      </c>
      <c r="E4157" s="359">
        <v>354</v>
      </c>
      <c r="F4157" s="359">
        <v>0</v>
      </c>
      <c r="G4157" s="359">
        <v>0</v>
      </c>
      <c r="H4157" s="361">
        <v>1000</v>
      </c>
      <c r="I4157" s="361">
        <v>1000</v>
      </c>
    </row>
    <row r="4158" spans="1:9">
      <c r="A4158" s="359">
        <v>34025</v>
      </c>
      <c r="B4158" s="359" t="s">
        <v>555</v>
      </c>
      <c r="C4158" s="360">
        <v>340258002001</v>
      </c>
      <c r="D4158" s="359">
        <v>0</v>
      </c>
      <c r="E4158" s="359">
        <v>418</v>
      </c>
      <c r="F4158" s="359">
        <v>0</v>
      </c>
      <c r="G4158" s="359">
        <v>0</v>
      </c>
      <c r="H4158" s="361">
        <v>0</v>
      </c>
      <c r="I4158" s="361">
        <v>0</v>
      </c>
    </row>
    <row r="4159" spans="1:9">
      <c r="A4159" s="359">
        <v>34025</v>
      </c>
      <c r="B4159" s="359" t="s">
        <v>555</v>
      </c>
      <c r="C4159" s="360">
        <v>340258002002</v>
      </c>
      <c r="D4159" s="359">
        <v>0</v>
      </c>
      <c r="E4159" s="359">
        <v>295</v>
      </c>
      <c r="F4159" s="359">
        <v>0</v>
      </c>
      <c r="G4159" s="359">
        <v>0</v>
      </c>
      <c r="H4159" s="361">
        <v>0</v>
      </c>
      <c r="I4159" s="361">
        <v>0</v>
      </c>
    </row>
    <row r="4160" spans="1:9">
      <c r="A4160" s="359">
        <v>34025</v>
      </c>
      <c r="B4160" s="359" t="s">
        <v>555</v>
      </c>
      <c r="C4160" s="360">
        <v>340258002003</v>
      </c>
      <c r="D4160" s="359">
        <v>0</v>
      </c>
      <c r="E4160" s="359">
        <v>457</v>
      </c>
      <c r="F4160" s="359">
        <v>0</v>
      </c>
      <c r="G4160" s="359">
        <v>0</v>
      </c>
      <c r="H4160" s="361">
        <v>0</v>
      </c>
      <c r="I4160" s="361">
        <v>0</v>
      </c>
    </row>
    <row r="4161" spans="1:9">
      <c r="A4161" s="359">
        <v>34025</v>
      </c>
      <c r="B4161" s="359" t="s">
        <v>555</v>
      </c>
      <c r="C4161" s="360">
        <v>340258002004</v>
      </c>
      <c r="D4161" s="359">
        <v>0</v>
      </c>
      <c r="E4161" s="359">
        <v>433</v>
      </c>
      <c r="F4161" s="359">
        <v>0</v>
      </c>
      <c r="G4161" s="359">
        <v>0</v>
      </c>
      <c r="H4161" s="361">
        <v>0</v>
      </c>
      <c r="I4161" s="361">
        <v>0</v>
      </c>
    </row>
    <row r="4162" spans="1:9">
      <c r="A4162" s="359">
        <v>34025</v>
      </c>
      <c r="B4162" s="359" t="s">
        <v>555</v>
      </c>
      <c r="C4162" s="360">
        <v>340258004001</v>
      </c>
      <c r="D4162" s="359">
        <v>0</v>
      </c>
      <c r="E4162" s="359">
        <v>462</v>
      </c>
      <c r="F4162" s="359">
        <v>0</v>
      </c>
      <c r="G4162" s="359">
        <v>0</v>
      </c>
      <c r="H4162" s="361">
        <v>0</v>
      </c>
      <c r="I4162" s="361">
        <v>0</v>
      </c>
    </row>
    <row r="4163" spans="1:9">
      <c r="A4163" s="359">
        <v>34025</v>
      </c>
      <c r="B4163" s="359" t="s">
        <v>555</v>
      </c>
      <c r="C4163" s="360">
        <v>340258004002</v>
      </c>
      <c r="D4163" s="359">
        <v>0</v>
      </c>
      <c r="E4163" s="359">
        <v>542</v>
      </c>
      <c r="F4163" s="359">
        <v>0</v>
      </c>
      <c r="G4163" s="359">
        <v>0</v>
      </c>
      <c r="H4163" s="361">
        <v>0</v>
      </c>
      <c r="I4163" s="361">
        <v>0</v>
      </c>
    </row>
    <row r="4164" spans="1:9">
      <c r="A4164" s="359">
        <v>34025</v>
      </c>
      <c r="B4164" s="359" t="s">
        <v>555</v>
      </c>
      <c r="C4164" s="360">
        <v>340258004003</v>
      </c>
      <c r="D4164" s="359">
        <v>0</v>
      </c>
      <c r="E4164" s="359">
        <v>357</v>
      </c>
      <c r="F4164" s="359">
        <v>0</v>
      </c>
      <c r="G4164" s="359">
        <v>0</v>
      </c>
      <c r="H4164" s="361">
        <v>0</v>
      </c>
      <c r="I4164" s="361">
        <v>0</v>
      </c>
    </row>
    <row r="4165" spans="1:9">
      <c r="A4165" s="359">
        <v>34025</v>
      </c>
      <c r="B4165" s="359" t="s">
        <v>555</v>
      </c>
      <c r="C4165" s="360">
        <v>340258005001</v>
      </c>
      <c r="D4165" s="359">
        <v>3</v>
      </c>
      <c r="E4165" s="359">
        <v>313</v>
      </c>
      <c r="F4165" s="359">
        <v>1</v>
      </c>
      <c r="G4165" s="359">
        <v>0</v>
      </c>
      <c r="H4165" s="361">
        <v>1000</v>
      </c>
      <c r="I4165" s="361">
        <v>3000</v>
      </c>
    </row>
    <row r="4166" spans="1:9">
      <c r="A4166" s="359">
        <v>34025</v>
      </c>
      <c r="B4166" s="359" t="s">
        <v>555</v>
      </c>
      <c r="C4166" s="360">
        <v>340258005002</v>
      </c>
      <c r="D4166" s="359">
        <v>0</v>
      </c>
      <c r="E4166" s="359">
        <v>342</v>
      </c>
      <c r="F4166" s="359">
        <v>0</v>
      </c>
      <c r="G4166" s="359">
        <v>0</v>
      </c>
      <c r="H4166" s="361">
        <v>0</v>
      </c>
      <c r="I4166" s="361">
        <v>0</v>
      </c>
    </row>
    <row r="4167" spans="1:9">
      <c r="A4167" s="359">
        <v>34025</v>
      </c>
      <c r="B4167" s="359" t="s">
        <v>555</v>
      </c>
      <c r="C4167" s="360">
        <v>340258005003</v>
      </c>
      <c r="D4167" s="359">
        <v>1</v>
      </c>
      <c r="E4167" s="359">
        <v>574</v>
      </c>
      <c r="F4167" s="359">
        <v>0</v>
      </c>
      <c r="G4167" s="359">
        <v>0</v>
      </c>
      <c r="H4167" s="361">
        <v>8263.2099999999991</v>
      </c>
      <c r="I4167" s="361">
        <v>8263.2099999999991</v>
      </c>
    </row>
    <row r="4168" spans="1:9">
      <c r="A4168" s="359">
        <v>34025</v>
      </c>
      <c r="B4168" s="359" t="s">
        <v>555</v>
      </c>
      <c r="C4168" s="360">
        <v>340258005004</v>
      </c>
      <c r="D4168" s="359">
        <v>0</v>
      </c>
      <c r="E4168" s="359">
        <v>309</v>
      </c>
      <c r="F4168" s="359">
        <v>0</v>
      </c>
      <c r="G4168" s="359">
        <v>0</v>
      </c>
      <c r="H4168" s="361">
        <v>0</v>
      </c>
      <c r="I4168" s="361">
        <v>0</v>
      </c>
    </row>
    <row r="4169" spans="1:9">
      <c r="A4169" s="359">
        <v>34025</v>
      </c>
      <c r="B4169" s="359" t="s">
        <v>555</v>
      </c>
      <c r="C4169" s="360">
        <v>340258006011</v>
      </c>
      <c r="D4169" s="359">
        <v>0</v>
      </c>
      <c r="E4169" s="359">
        <v>415</v>
      </c>
      <c r="F4169" s="359">
        <v>0</v>
      </c>
      <c r="G4169" s="359">
        <v>1</v>
      </c>
      <c r="H4169" s="361">
        <v>0</v>
      </c>
      <c r="I4169" s="361">
        <v>0</v>
      </c>
    </row>
    <row r="4170" spans="1:9">
      <c r="A4170" s="359">
        <v>34025</v>
      </c>
      <c r="B4170" s="359" t="s">
        <v>555</v>
      </c>
      <c r="C4170" s="360">
        <v>340258006012</v>
      </c>
      <c r="D4170" s="359">
        <v>1</v>
      </c>
      <c r="E4170" s="359">
        <v>270</v>
      </c>
      <c r="F4170" s="359">
        <v>0</v>
      </c>
      <c r="G4170" s="359">
        <v>0</v>
      </c>
      <c r="H4170" s="361">
        <v>3736.44</v>
      </c>
      <c r="I4170" s="361">
        <v>3736.44</v>
      </c>
    </row>
    <row r="4171" spans="1:9">
      <c r="A4171" s="359">
        <v>34025</v>
      </c>
      <c r="B4171" s="359" t="s">
        <v>555</v>
      </c>
      <c r="C4171" s="360">
        <v>340258006013</v>
      </c>
      <c r="D4171" s="359">
        <v>0</v>
      </c>
      <c r="E4171" s="359">
        <v>371</v>
      </c>
      <c r="F4171" s="359">
        <v>0</v>
      </c>
      <c r="G4171" s="359">
        <v>0</v>
      </c>
      <c r="H4171" s="361">
        <v>0</v>
      </c>
      <c r="I4171" s="361">
        <v>0</v>
      </c>
    </row>
    <row r="4172" spans="1:9">
      <c r="A4172" s="359">
        <v>34025</v>
      </c>
      <c r="B4172" s="359" t="s">
        <v>555</v>
      </c>
      <c r="C4172" s="360">
        <v>340258006014</v>
      </c>
      <c r="D4172" s="359">
        <v>0</v>
      </c>
      <c r="E4172" s="359">
        <v>289</v>
      </c>
      <c r="F4172" s="359">
        <v>0</v>
      </c>
      <c r="G4172" s="359">
        <v>0</v>
      </c>
      <c r="H4172" s="361">
        <v>0</v>
      </c>
      <c r="I4172" s="361">
        <v>0</v>
      </c>
    </row>
    <row r="4173" spans="1:9">
      <c r="A4173" s="359">
        <v>34025</v>
      </c>
      <c r="B4173" s="359" t="s">
        <v>555</v>
      </c>
      <c r="C4173" s="360">
        <v>340258006015</v>
      </c>
      <c r="D4173" s="359">
        <v>1</v>
      </c>
      <c r="E4173" s="359">
        <v>419</v>
      </c>
      <c r="F4173" s="359">
        <v>0</v>
      </c>
      <c r="G4173" s="359">
        <v>0</v>
      </c>
      <c r="H4173" s="361">
        <v>3602.08</v>
      </c>
      <c r="I4173" s="361">
        <v>3602.08</v>
      </c>
    </row>
    <row r="4174" spans="1:9">
      <c r="A4174" s="359">
        <v>34025</v>
      </c>
      <c r="B4174" s="359" t="s">
        <v>555</v>
      </c>
      <c r="C4174" s="360">
        <v>340258006021</v>
      </c>
      <c r="D4174" s="359">
        <v>0</v>
      </c>
      <c r="E4174" s="359">
        <v>395</v>
      </c>
      <c r="F4174" s="359">
        <v>0</v>
      </c>
      <c r="G4174" s="359">
        <v>0</v>
      </c>
      <c r="H4174" s="361">
        <v>0</v>
      </c>
      <c r="I4174" s="361">
        <v>0</v>
      </c>
    </row>
    <row r="4175" spans="1:9">
      <c r="A4175" s="359">
        <v>34025</v>
      </c>
      <c r="B4175" s="359" t="s">
        <v>555</v>
      </c>
      <c r="C4175" s="360">
        <v>340258006022</v>
      </c>
      <c r="D4175" s="359">
        <v>0</v>
      </c>
      <c r="E4175" s="359">
        <v>321</v>
      </c>
      <c r="F4175" s="359">
        <v>0</v>
      </c>
      <c r="G4175" s="359">
        <v>0</v>
      </c>
      <c r="H4175" s="361">
        <v>0</v>
      </c>
      <c r="I4175" s="361">
        <v>0</v>
      </c>
    </row>
    <row r="4176" spans="1:9">
      <c r="A4176" s="359">
        <v>34025</v>
      </c>
      <c r="B4176" s="359" t="s">
        <v>555</v>
      </c>
      <c r="C4176" s="360">
        <v>340258006023</v>
      </c>
      <c r="D4176" s="359">
        <v>0</v>
      </c>
      <c r="E4176" s="359">
        <v>554</v>
      </c>
      <c r="F4176" s="359">
        <v>0</v>
      </c>
      <c r="G4176" s="359">
        <v>0</v>
      </c>
      <c r="H4176" s="361">
        <v>0</v>
      </c>
      <c r="I4176" s="361">
        <v>0</v>
      </c>
    </row>
    <row r="4177" spans="1:9">
      <c r="A4177" s="359">
        <v>34025</v>
      </c>
      <c r="B4177" s="359" t="s">
        <v>555</v>
      </c>
      <c r="C4177" s="360">
        <v>340258007011</v>
      </c>
      <c r="D4177" s="359">
        <v>0</v>
      </c>
      <c r="E4177" s="359">
        <v>584</v>
      </c>
      <c r="F4177" s="359">
        <v>0</v>
      </c>
      <c r="G4177" s="359">
        <v>0</v>
      </c>
      <c r="H4177" s="361">
        <v>0</v>
      </c>
      <c r="I4177" s="361">
        <v>0</v>
      </c>
    </row>
    <row r="4178" spans="1:9">
      <c r="A4178" s="359">
        <v>34025</v>
      </c>
      <c r="B4178" s="359" t="s">
        <v>555</v>
      </c>
      <c r="C4178" s="360">
        <v>340258007012</v>
      </c>
      <c r="D4178" s="359">
        <v>0</v>
      </c>
      <c r="E4178" s="359">
        <v>459</v>
      </c>
      <c r="F4178" s="359">
        <v>0</v>
      </c>
      <c r="G4178" s="359">
        <v>0</v>
      </c>
      <c r="H4178" s="361">
        <v>0</v>
      </c>
      <c r="I4178" s="361">
        <v>0</v>
      </c>
    </row>
    <row r="4179" spans="1:9">
      <c r="A4179" s="359">
        <v>34025</v>
      </c>
      <c r="B4179" s="359" t="s">
        <v>555</v>
      </c>
      <c r="C4179" s="360">
        <v>340258007013</v>
      </c>
      <c r="D4179" s="359">
        <v>0</v>
      </c>
      <c r="E4179" s="359">
        <v>396</v>
      </c>
      <c r="F4179" s="359">
        <v>0</v>
      </c>
      <c r="G4179" s="359">
        <v>0</v>
      </c>
      <c r="H4179" s="361">
        <v>0</v>
      </c>
      <c r="I4179" s="361">
        <v>0</v>
      </c>
    </row>
    <row r="4180" spans="1:9">
      <c r="A4180" s="359">
        <v>34025</v>
      </c>
      <c r="B4180" s="359" t="s">
        <v>555</v>
      </c>
      <c r="C4180" s="360">
        <v>340258007021</v>
      </c>
      <c r="D4180" s="359">
        <v>0</v>
      </c>
      <c r="E4180" s="359">
        <v>324</v>
      </c>
      <c r="F4180" s="359">
        <v>0</v>
      </c>
      <c r="G4180" s="359">
        <v>0</v>
      </c>
      <c r="H4180" s="361">
        <v>0</v>
      </c>
      <c r="I4180" s="361">
        <v>0</v>
      </c>
    </row>
    <row r="4181" spans="1:9">
      <c r="A4181" s="359">
        <v>34025</v>
      </c>
      <c r="B4181" s="359" t="s">
        <v>555</v>
      </c>
      <c r="C4181" s="360">
        <v>340258007022</v>
      </c>
      <c r="D4181" s="359">
        <v>1</v>
      </c>
      <c r="E4181" s="359">
        <v>738</v>
      </c>
      <c r="F4181" s="359">
        <v>0</v>
      </c>
      <c r="G4181" s="359">
        <v>0</v>
      </c>
      <c r="H4181" s="361">
        <v>1106.02</v>
      </c>
      <c r="I4181" s="361">
        <v>1106.02</v>
      </c>
    </row>
    <row r="4182" spans="1:9">
      <c r="A4182" s="359">
        <v>34025</v>
      </c>
      <c r="B4182" s="359" t="s">
        <v>555</v>
      </c>
      <c r="C4182" s="360">
        <v>340258008001</v>
      </c>
      <c r="D4182" s="359">
        <v>0</v>
      </c>
      <c r="E4182" s="359">
        <v>340</v>
      </c>
      <c r="F4182" s="359">
        <v>0</v>
      </c>
      <c r="G4182" s="359">
        <v>0</v>
      </c>
      <c r="H4182" s="361">
        <v>0</v>
      </c>
      <c r="I4182" s="361">
        <v>0</v>
      </c>
    </row>
    <row r="4183" spans="1:9">
      <c r="A4183" s="359">
        <v>34025</v>
      </c>
      <c r="B4183" s="359" t="s">
        <v>555</v>
      </c>
      <c r="C4183" s="360">
        <v>340258008002</v>
      </c>
      <c r="D4183" s="359">
        <v>0</v>
      </c>
      <c r="E4183" s="359">
        <v>542</v>
      </c>
      <c r="F4183" s="359">
        <v>0</v>
      </c>
      <c r="G4183" s="359">
        <v>0</v>
      </c>
      <c r="H4183" s="361">
        <v>0</v>
      </c>
      <c r="I4183" s="361">
        <v>0</v>
      </c>
    </row>
    <row r="4184" spans="1:9">
      <c r="A4184" s="359">
        <v>34025</v>
      </c>
      <c r="B4184" s="359" t="s">
        <v>555</v>
      </c>
      <c r="C4184" s="360">
        <v>340258008003</v>
      </c>
      <c r="D4184" s="359">
        <v>0</v>
      </c>
      <c r="E4184" s="359">
        <v>376</v>
      </c>
      <c r="F4184" s="359">
        <v>0</v>
      </c>
      <c r="G4184" s="359">
        <v>0</v>
      </c>
      <c r="H4184" s="361">
        <v>0</v>
      </c>
      <c r="I4184" s="361">
        <v>0</v>
      </c>
    </row>
    <row r="4185" spans="1:9">
      <c r="A4185" s="359">
        <v>34025</v>
      </c>
      <c r="B4185" s="359" t="s">
        <v>555</v>
      </c>
      <c r="C4185" s="360">
        <v>340258008004</v>
      </c>
      <c r="D4185" s="359">
        <v>1</v>
      </c>
      <c r="E4185" s="359">
        <v>559</v>
      </c>
      <c r="F4185" s="359">
        <v>0</v>
      </c>
      <c r="G4185" s="359">
        <v>0</v>
      </c>
      <c r="H4185" s="361">
        <v>874.04</v>
      </c>
      <c r="I4185" s="361">
        <v>874.04</v>
      </c>
    </row>
    <row r="4186" spans="1:9">
      <c r="A4186" s="359">
        <v>34025</v>
      </c>
      <c r="B4186" s="359" t="s">
        <v>555</v>
      </c>
      <c r="C4186" s="360">
        <v>340258008005</v>
      </c>
      <c r="D4186" s="359">
        <v>0</v>
      </c>
      <c r="E4186" s="359">
        <v>201</v>
      </c>
      <c r="F4186" s="359">
        <v>0</v>
      </c>
      <c r="G4186" s="359">
        <v>0</v>
      </c>
      <c r="H4186" s="361">
        <v>0</v>
      </c>
      <c r="I4186" s="361">
        <v>0</v>
      </c>
    </row>
    <row r="4187" spans="1:9">
      <c r="A4187" s="359">
        <v>34025</v>
      </c>
      <c r="B4187" s="359" t="s">
        <v>555</v>
      </c>
      <c r="C4187" s="360">
        <v>340258009001</v>
      </c>
      <c r="D4187" s="359">
        <v>10</v>
      </c>
      <c r="E4187" s="359">
        <v>491</v>
      </c>
      <c r="F4187" s="359">
        <v>2</v>
      </c>
      <c r="G4187" s="359">
        <v>0</v>
      </c>
      <c r="H4187" s="361">
        <v>3840.8</v>
      </c>
      <c r="I4187" s="361">
        <v>38408</v>
      </c>
    </row>
    <row r="4188" spans="1:9">
      <c r="A4188" s="359">
        <v>34025</v>
      </c>
      <c r="B4188" s="359" t="s">
        <v>555</v>
      </c>
      <c r="C4188" s="360">
        <v>340258009002</v>
      </c>
      <c r="D4188" s="359">
        <v>0</v>
      </c>
      <c r="E4188" s="359">
        <v>712</v>
      </c>
      <c r="F4188" s="359">
        <v>0</v>
      </c>
      <c r="G4188" s="359">
        <v>0</v>
      </c>
      <c r="H4188" s="361">
        <v>0</v>
      </c>
      <c r="I4188" s="361">
        <v>0</v>
      </c>
    </row>
    <row r="4189" spans="1:9">
      <c r="A4189" s="359">
        <v>34025</v>
      </c>
      <c r="B4189" s="359" t="s">
        <v>555</v>
      </c>
      <c r="C4189" s="360">
        <v>340258009003</v>
      </c>
      <c r="D4189" s="359">
        <v>1</v>
      </c>
      <c r="E4189" s="359">
        <v>383</v>
      </c>
      <c r="F4189" s="359">
        <v>0</v>
      </c>
      <c r="G4189" s="359">
        <v>0</v>
      </c>
      <c r="H4189" s="361">
        <v>6934.09</v>
      </c>
      <c r="I4189" s="361">
        <v>6934.09</v>
      </c>
    </row>
    <row r="4190" spans="1:9">
      <c r="A4190" s="359">
        <v>34025</v>
      </c>
      <c r="B4190" s="359" t="s">
        <v>555</v>
      </c>
      <c r="C4190" s="360">
        <v>340258009004</v>
      </c>
      <c r="D4190" s="359">
        <v>3</v>
      </c>
      <c r="E4190" s="359">
        <v>482</v>
      </c>
      <c r="F4190" s="359">
        <v>1</v>
      </c>
      <c r="G4190" s="359">
        <v>0</v>
      </c>
      <c r="H4190" s="361">
        <v>1419.28</v>
      </c>
      <c r="I4190" s="361">
        <v>4257.84</v>
      </c>
    </row>
    <row r="4191" spans="1:9">
      <c r="A4191" s="359">
        <v>34025</v>
      </c>
      <c r="B4191" s="359" t="s">
        <v>555</v>
      </c>
      <c r="C4191" s="360">
        <v>340258010001</v>
      </c>
      <c r="D4191" s="359">
        <v>0</v>
      </c>
      <c r="E4191" s="359">
        <v>166</v>
      </c>
      <c r="F4191" s="359">
        <v>0</v>
      </c>
      <c r="G4191" s="359">
        <v>0</v>
      </c>
      <c r="H4191" s="361">
        <v>0</v>
      </c>
      <c r="I4191" s="361">
        <v>0</v>
      </c>
    </row>
    <row r="4192" spans="1:9">
      <c r="A4192" s="359">
        <v>34025</v>
      </c>
      <c r="B4192" s="359" t="s">
        <v>555</v>
      </c>
      <c r="C4192" s="360">
        <v>340258010002</v>
      </c>
      <c r="D4192" s="359">
        <v>1</v>
      </c>
      <c r="E4192" s="359">
        <v>541</v>
      </c>
      <c r="F4192" s="359">
        <v>0</v>
      </c>
      <c r="G4192" s="359">
        <v>0</v>
      </c>
      <c r="H4192" s="361">
        <v>38869.54</v>
      </c>
      <c r="I4192" s="361">
        <v>38869.54</v>
      </c>
    </row>
    <row r="4193" spans="1:9">
      <c r="A4193" s="359">
        <v>34025</v>
      </c>
      <c r="B4193" s="359" t="s">
        <v>555</v>
      </c>
      <c r="C4193" s="360">
        <v>340258010003</v>
      </c>
      <c r="D4193" s="359">
        <v>0</v>
      </c>
      <c r="E4193" s="359">
        <v>453</v>
      </c>
      <c r="F4193" s="359">
        <v>0</v>
      </c>
      <c r="G4193" s="359">
        <v>0</v>
      </c>
      <c r="H4193" s="361">
        <v>0</v>
      </c>
      <c r="I4193" s="361">
        <v>0</v>
      </c>
    </row>
    <row r="4194" spans="1:9">
      <c r="A4194" s="359">
        <v>34025</v>
      </c>
      <c r="B4194" s="359" t="s">
        <v>555</v>
      </c>
      <c r="C4194" s="360">
        <v>340258011001</v>
      </c>
      <c r="D4194" s="359">
        <v>1</v>
      </c>
      <c r="E4194" s="359">
        <v>359</v>
      </c>
      <c r="F4194" s="359">
        <v>0</v>
      </c>
      <c r="G4194" s="359">
        <v>0</v>
      </c>
      <c r="H4194" s="361">
        <v>8263.2099999999991</v>
      </c>
      <c r="I4194" s="361">
        <v>8263.2099999999991</v>
      </c>
    </row>
    <row r="4195" spans="1:9">
      <c r="A4195" s="359">
        <v>34025</v>
      </c>
      <c r="B4195" s="359" t="s">
        <v>555</v>
      </c>
      <c r="C4195" s="360">
        <v>340258011002</v>
      </c>
      <c r="D4195" s="359">
        <v>0</v>
      </c>
      <c r="E4195" s="359">
        <v>264</v>
      </c>
      <c r="F4195" s="359">
        <v>0</v>
      </c>
      <c r="G4195" s="359">
        <v>0</v>
      </c>
      <c r="H4195" s="361">
        <v>0</v>
      </c>
      <c r="I4195" s="361">
        <v>0</v>
      </c>
    </row>
    <row r="4196" spans="1:9">
      <c r="A4196" s="359">
        <v>34025</v>
      </c>
      <c r="B4196" s="359" t="s">
        <v>555</v>
      </c>
      <c r="C4196" s="360">
        <v>340258011003</v>
      </c>
      <c r="D4196" s="359">
        <v>0</v>
      </c>
      <c r="E4196" s="359">
        <v>555</v>
      </c>
      <c r="F4196" s="359">
        <v>0</v>
      </c>
      <c r="G4196" s="359">
        <v>0</v>
      </c>
      <c r="H4196" s="361">
        <v>0</v>
      </c>
      <c r="I4196" s="361">
        <v>0</v>
      </c>
    </row>
    <row r="4197" spans="1:9">
      <c r="A4197" s="359">
        <v>34025</v>
      </c>
      <c r="B4197" s="359" t="s">
        <v>555</v>
      </c>
      <c r="C4197" s="360">
        <v>340258011004</v>
      </c>
      <c r="D4197" s="359">
        <v>1</v>
      </c>
      <c r="E4197" s="359">
        <v>323</v>
      </c>
      <c r="F4197" s="359">
        <v>0</v>
      </c>
      <c r="G4197" s="359">
        <v>0</v>
      </c>
      <c r="H4197" s="361">
        <v>1000</v>
      </c>
      <c r="I4197" s="361">
        <v>1000</v>
      </c>
    </row>
    <row r="4198" spans="1:9">
      <c r="A4198" s="359">
        <v>34025</v>
      </c>
      <c r="B4198" s="359" t="s">
        <v>555</v>
      </c>
      <c r="C4198" s="360">
        <v>340258012001</v>
      </c>
      <c r="D4198" s="359">
        <v>3</v>
      </c>
      <c r="E4198" s="359">
        <v>535</v>
      </c>
      <c r="F4198" s="359">
        <v>1</v>
      </c>
      <c r="G4198" s="359">
        <v>0</v>
      </c>
      <c r="H4198" s="361">
        <v>2018.65</v>
      </c>
      <c r="I4198" s="361">
        <v>6055.95</v>
      </c>
    </row>
    <row r="4199" spans="1:9">
      <c r="A4199" s="359">
        <v>34025</v>
      </c>
      <c r="B4199" s="359" t="s">
        <v>555</v>
      </c>
      <c r="C4199" s="360">
        <v>340258012002</v>
      </c>
      <c r="D4199" s="359">
        <v>0</v>
      </c>
      <c r="E4199" s="359">
        <v>694</v>
      </c>
      <c r="F4199" s="359">
        <v>0</v>
      </c>
      <c r="G4199" s="359">
        <v>0</v>
      </c>
      <c r="H4199" s="361">
        <v>0</v>
      </c>
      <c r="I4199" s="361">
        <v>0</v>
      </c>
    </row>
    <row r="4200" spans="1:9">
      <c r="A4200" s="359">
        <v>34025</v>
      </c>
      <c r="B4200" s="359" t="s">
        <v>555</v>
      </c>
      <c r="C4200" s="360">
        <v>340258013001</v>
      </c>
      <c r="D4200" s="359">
        <v>0</v>
      </c>
      <c r="E4200" s="359">
        <v>392</v>
      </c>
      <c r="F4200" s="359">
        <v>0</v>
      </c>
      <c r="G4200" s="359">
        <v>0</v>
      </c>
      <c r="H4200" s="361">
        <v>0</v>
      </c>
      <c r="I4200" s="361">
        <v>0</v>
      </c>
    </row>
    <row r="4201" spans="1:9">
      <c r="A4201" s="359">
        <v>34025</v>
      </c>
      <c r="B4201" s="359" t="s">
        <v>555</v>
      </c>
      <c r="C4201" s="360">
        <v>340258013002</v>
      </c>
      <c r="D4201" s="359">
        <v>0</v>
      </c>
      <c r="E4201" s="359">
        <v>346</v>
      </c>
      <c r="F4201" s="359">
        <v>0</v>
      </c>
      <c r="G4201" s="359">
        <v>0</v>
      </c>
      <c r="H4201" s="361">
        <v>0</v>
      </c>
      <c r="I4201" s="361">
        <v>0</v>
      </c>
    </row>
    <row r="4202" spans="1:9">
      <c r="A4202" s="359">
        <v>34025</v>
      </c>
      <c r="B4202" s="359" t="s">
        <v>555</v>
      </c>
      <c r="C4202" s="360">
        <v>340258013003</v>
      </c>
      <c r="D4202" s="359">
        <v>0</v>
      </c>
      <c r="E4202" s="359">
        <v>344</v>
      </c>
      <c r="F4202" s="359">
        <v>0</v>
      </c>
      <c r="G4202" s="359">
        <v>0</v>
      </c>
      <c r="H4202" s="361">
        <v>0</v>
      </c>
      <c r="I4202" s="361">
        <v>0</v>
      </c>
    </row>
    <row r="4203" spans="1:9">
      <c r="A4203" s="359">
        <v>34025</v>
      </c>
      <c r="B4203" s="359" t="s">
        <v>555</v>
      </c>
      <c r="C4203" s="360">
        <v>340258013004</v>
      </c>
      <c r="D4203" s="359">
        <v>0</v>
      </c>
      <c r="E4203" s="359">
        <v>324</v>
      </c>
      <c r="F4203" s="359">
        <v>0</v>
      </c>
      <c r="G4203" s="359">
        <v>0</v>
      </c>
      <c r="H4203" s="361">
        <v>0</v>
      </c>
      <c r="I4203" s="361">
        <v>0</v>
      </c>
    </row>
    <row r="4204" spans="1:9">
      <c r="A4204" s="359">
        <v>34025</v>
      </c>
      <c r="B4204" s="359" t="s">
        <v>555</v>
      </c>
      <c r="C4204" s="360">
        <v>340258013005</v>
      </c>
      <c r="D4204" s="359">
        <v>0</v>
      </c>
      <c r="E4204" s="359">
        <v>364</v>
      </c>
      <c r="F4204" s="359">
        <v>0</v>
      </c>
      <c r="G4204" s="359">
        <v>0</v>
      </c>
      <c r="H4204" s="361">
        <v>0</v>
      </c>
      <c r="I4204" s="361">
        <v>0</v>
      </c>
    </row>
    <row r="4205" spans="1:9">
      <c r="A4205" s="359">
        <v>34025</v>
      </c>
      <c r="B4205" s="359" t="s">
        <v>555</v>
      </c>
      <c r="C4205" s="360">
        <v>340258014001</v>
      </c>
      <c r="D4205" s="359">
        <v>0</v>
      </c>
      <c r="E4205" s="359">
        <v>807</v>
      </c>
      <c r="F4205" s="359">
        <v>0</v>
      </c>
      <c r="G4205" s="359">
        <v>0</v>
      </c>
      <c r="H4205" s="361">
        <v>0</v>
      </c>
      <c r="I4205" s="361">
        <v>0</v>
      </c>
    </row>
    <row r="4206" spans="1:9">
      <c r="A4206" s="359">
        <v>34025</v>
      </c>
      <c r="B4206" s="359" t="s">
        <v>555</v>
      </c>
      <c r="C4206" s="360">
        <v>340258014002</v>
      </c>
      <c r="D4206" s="359">
        <v>0</v>
      </c>
      <c r="E4206" s="359">
        <v>374</v>
      </c>
      <c r="F4206" s="359">
        <v>0</v>
      </c>
      <c r="G4206" s="359">
        <v>0</v>
      </c>
      <c r="H4206" s="361">
        <v>0</v>
      </c>
      <c r="I4206" s="361">
        <v>0</v>
      </c>
    </row>
    <row r="4207" spans="1:9">
      <c r="A4207" s="359">
        <v>34025</v>
      </c>
      <c r="B4207" s="359" t="s">
        <v>555</v>
      </c>
      <c r="C4207" s="360">
        <v>340258014003</v>
      </c>
      <c r="D4207" s="359">
        <v>1</v>
      </c>
      <c r="E4207" s="359">
        <v>284</v>
      </c>
      <c r="F4207" s="359">
        <v>0</v>
      </c>
      <c r="G4207" s="359">
        <v>0</v>
      </c>
      <c r="H4207" s="361">
        <v>1000</v>
      </c>
      <c r="I4207" s="361">
        <v>1000</v>
      </c>
    </row>
    <row r="4208" spans="1:9">
      <c r="A4208" s="359">
        <v>34025</v>
      </c>
      <c r="B4208" s="359" t="s">
        <v>555</v>
      </c>
      <c r="C4208" s="360">
        <v>340258015001</v>
      </c>
      <c r="D4208" s="359">
        <v>2</v>
      </c>
      <c r="E4208" s="359">
        <v>675</v>
      </c>
      <c r="F4208" s="359">
        <v>0</v>
      </c>
      <c r="G4208" s="359">
        <v>0</v>
      </c>
      <c r="H4208" s="361">
        <v>1000</v>
      </c>
      <c r="I4208" s="361">
        <v>2000</v>
      </c>
    </row>
    <row r="4209" spans="1:9">
      <c r="A4209" s="359">
        <v>34025</v>
      </c>
      <c r="B4209" s="359" t="s">
        <v>555</v>
      </c>
      <c r="C4209" s="360">
        <v>340258015002</v>
      </c>
      <c r="D4209" s="359">
        <v>1</v>
      </c>
      <c r="E4209" s="359">
        <v>404</v>
      </c>
      <c r="F4209" s="359">
        <v>0</v>
      </c>
      <c r="G4209" s="359">
        <v>0</v>
      </c>
      <c r="H4209" s="361">
        <v>4823.63</v>
      </c>
      <c r="I4209" s="361">
        <v>4823.63</v>
      </c>
    </row>
    <row r="4210" spans="1:9">
      <c r="A4210" s="359">
        <v>34025</v>
      </c>
      <c r="B4210" s="359" t="s">
        <v>555</v>
      </c>
      <c r="C4210" s="360">
        <v>340258015003</v>
      </c>
      <c r="D4210" s="359">
        <v>0</v>
      </c>
      <c r="E4210" s="359">
        <v>355</v>
      </c>
      <c r="F4210" s="359">
        <v>0</v>
      </c>
      <c r="G4210" s="359">
        <v>0</v>
      </c>
      <c r="H4210" s="361">
        <v>0</v>
      </c>
      <c r="I4210" s="361">
        <v>0</v>
      </c>
    </row>
    <row r="4211" spans="1:9">
      <c r="A4211" s="359">
        <v>34025</v>
      </c>
      <c r="B4211" s="359" t="s">
        <v>555</v>
      </c>
      <c r="C4211" s="360">
        <v>340258015004</v>
      </c>
      <c r="D4211" s="359">
        <v>0</v>
      </c>
      <c r="E4211" s="359">
        <v>353</v>
      </c>
      <c r="F4211" s="359">
        <v>0</v>
      </c>
      <c r="G4211" s="359">
        <v>0</v>
      </c>
      <c r="H4211" s="361">
        <v>0</v>
      </c>
      <c r="I4211" s="361">
        <v>0</v>
      </c>
    </row>
    <row r="4212" spans="1:9">
      <c r="A4212" s="359">
        <v>34025</v>
      </c>
      <c r="B4212" s="359" t="s">
        <v>555</v>
      </c>
      <c r="C4212" s="360">
        <v>340258015005</v>
      </c>
      <c r="D4212" s="359">
        <v>0</v>
      </c>
      <c r="E4212" s="359">
        <v>404</v>
      </c>
      <c r="F4212" s="359">
        <v>0</v>
      </c>
      <c r="G4212" s="359">
        <v>0</v>
      </c>
      <c r="H4212" s="361">
        <v>0</v>
      </c>
      <c r="I4212" s="361">
        <v>0</v>
      </c>
    </row>
    <row r="4213" spans="1:9">
      <c r="A4213" s="359">
        <v>34025</v>
      </c>
      <c r="B4213" s="359" t="s">
        <v>555</v>
      </c>
      <c r="C4213" s="360">
        <v>340258016001</v>
      </c>
      <c r="D4213" s="359">
        <v>0</v>
      </c>
      <c r="E4213" s="359">
        <v>283</v>
      </c>
      <c r="F4213" s="359">
        <v>0</v>
      </c>
      <c r="G4213" s="359">
        <v>0</v>
      </c>
      <c r="H4213" s="361">
        <v>0</v>
      </c>
      <c r="I4213" s="361">
        <v>0</v>
      </c>
    </row>
    <row r="4214" spans="1:9">
      <c r="A4214" s="359">
        <v>34025</v>
      </c>
      <c r="B4214" s="359" t="s">
        <v>555</v>
      </c>
      <c r="C4214" s="360">
        <v>340258016002</v>
      </c>
      <c r="D4214" s="359">
        <v>0</v>
      </c>
      <c r="E4214" s="359">
        <v>218</v>
      </c>
      <c r="F4214" s="359">
        <v>0</v>
      </c>
      <c r="G4214" s="359">
        <v>0</v>
      </c>
      <c r="H4214" s="361">
        <v>0</v>
      </c>
      <c r="I4214" s="361">
        <v>0</v>
      </c>
    </row>
    <row r="4215" spans="1:9">
      <c r="A4215" s="359">
        <v>34025</v>
      </c>
      <c r="B4215" s="359" t="s">
        <v>555</v>
      </c>
      <c r="C4215" s="360">
        <v>340258016003</v>
      </c>
      <c r="D4215" s="359">
        <v>0</v>
      </c>
      <c r="E4215" s="359">
        <v>353</v>
      </c>
      <c r="F4215" s="359">
        <v>0</v>
      </c>
      <c r="G4215" s="359">
        <v>0</v>
      </c>
      <c r="H4215" s="361">
        <v>0</v>
      </c>
      <c r="I4215" s="361">
        <v>0</v>
      </c>
    </row>
    <row r="4216" spans="1:9">
      <c r="A4216" s="359">
        <v>34025</v>
      </c>
      <c r="B4216" s="359" t="s">
        <v>555</v>
      </c>
      <c r="C4216" s="360">
        <v>340258016004</v>
      </c>
      <c r="D4216" s="359">
        <v>0</v>
      </c>
      <c r="E4216" s="359">
        <v>300</v>
      </c>
      <c r="F4216" s="359">
        <v>0</v>
      </c>
      <c r="G4216" s="359">
        <v>0</v>
      </c>
      <c r="H4216" s="361">
        <v>0</v>
      </c>
      <c r="I4216" s="361">
        <v>0</v>
      </c>
    </row>
    <row r="4217" spans="1:9">
      <c r="A4217" s="359">
        <v>34025</v>
      </c>
      <c r="B4217" s="359" t="s">
        <v>555</v>
      </c>
      <c r="C4217" s="360">
        <v>340258016005</v>
      </c>
      <c r="D4217" s="359">
        <v>1</v>
      </c>
      <c r="E4217" s="359">
        <v>344</v>
      </c>
      <c r="F4217" s="359">
        <v>0</v>
      </c>
      <c r="G4217" s="359">
        <v>0</v>
      </c>
      <c r="H4217" s="361">
        <v>6024.46</v>
      </c>
      <c r="I4217" s="361">
        <v>6024.46</v>
      </c>
    </row>
    <row r="4218" spans="1:9">
      <c r="A4218" s="359">
        <v>34025</v>
      </c>
      <c r="B4218" s="359" t="s">
        <v>555</v>
      </c>
      <c r="C4218" s="360">
        <v>340258016006</v>
      </c>
      <c r="D4218" s="359">
        <v>0</v>
      </c>
      <c r="E4218" s="359">
        <v>327</v>
      </c>
      <c r="F4218" s="359">
        <v>0</v>
      </c>
      <c r="G4218" s="359">
        <v>0</v>
      </c>
      <c r="H4218" s="361">
        <v>0</v>
      </c>
      <c r="I4218" s="361">
        <v>0</v>
      </c>
    </row>
    <row r="4219" spans="1:9">
      <c r="A4219" s="359">
        <v>34025</v>
      </c>
      <c r="B4219" s="359" t="s">
        <v>555</v>
      </c>
      <c r="C4219" s="360">
        <v>340258017001</v>
      </c>
      <c r="D4219" s="359">
        <v>0</v>
      </c>
      <c r="E4219" s="359">
        <v>185</v>
      </c>
      <c r="F4219" s="359">
        <v>0</v>
      </c>
      <c r="G4219" s="359">
        <v>0</v>
      </c>
      <c r="H4219" s="361">
        <v>0</v>
      </c>
      <c r="I4219" s="361">
        <v>0</v>
      </c>
    </row>
    <row r="4220" spans="1:9">
      <c r="A4220" s="359">
        <v>34025</v>
      </c>
      <c r="B4220" s="359" t="s">
        <v>555</v>
      </c>
      <c r="C4220" s="360">
        <v>340258017002</v>
      </c>
      <c r="D4220" s="359">
        <v>0</v>
      </c>
      <c r="E4220" s="359">
        <v>182</v>
      </c>
      <c r="F4220" s="359">
        <v>0</v>
      </c>
      <c r="G4220" s="359">
        <v>0</v>
      </c>
      <c r="H4220" s="361">
        <v>0</v>
      </c>
      <c r="I4220" s="361">
        <v>0</v>
      </c>
    </row>
    <row r="4221" spans="1:9">
      <c r="A4221" s="359">
        <v>34025</v>
      </c>
      <c r="B4221" s="359" t="s">
        <v>555</v>
      </c>
      <c r="C4221" s="360">
        <v>340258017003</v>
      </c>
      <c r="D4221" s="359">
        <v>0</v>
      </c>
      <c r="E4221" s="359">
        <v>242</v>
      </c>
      <c r="F4221" s="359">
        <v>0</v>
      </c>
      <c r="G4221" s="359">
        <v>0</v>
      </c>
      <c r="H4221" s="361">
        <v>0</v>
      </c>
      <c r="I4221" s="361">
        <v>0</v>
      </c>
    </row>
    <row r="4222" spans="1:9">
      <c r="A4222" s="359">
        <v>34025</v>
      </c>
      <c r="B4222" s="359" t="s">
        <v>555</v>
      </c>
      <c r="C4222" s="360">
        <v>340258017004</v>
      </c>
      <c r="D4222" s="359">
        <v>0</v>
      </c>
      <c r="E4222" s="359">
        <v>296</v>
      </c>
      <c r="F4222" s="359">
        <v>0</v>
      </c>
      <c r="G4222" s="359">
        <v>0</v>
      </c>
      <c r="H4222" s="361">
        <v>0</v>
      </c>
      <c r="I4222" s="361">
        <v>0</v>
      </c>
    </row>
    <row r="4223" spans="1:9">
      <c r="A4223" s="359">
        <v>34025</v>
      </c>
      <c r="B4223" s="359" t="s">
        <v>555</v>
      </c>
      <c r="C4223" s="360">
        <v>340258017005</v>
      </c>
      <c r="D4223" s="359">
        <v>2</v>
      </c>
      <c r="E4223" s="359">
        <v>361</v>
      </c>
      <c r="F4223" s="359">
        <v>1</v>
      </c>
      <c r="G4223" s="359">
        <v>0</v>
      </c>
      <c r="H4223" s="361">
        <v>2381.2199999999998</v>
      </c>
      <c r="I4223" s="361">
        <v>4762.4399999999996</v>
      </c>
    </row>
    <row r="4224" spans="1:9">
      <c r="A4224" s="359">
        <v>34025</v>
      </c>
      <c r="B4224" s="359" t="s">
        <v>555</v>
      </c>
      <c r="C4224" s="360">
        <v>340258018001</v>
      </c>
      <c r="D4224" s="359">
        <v>1</v>
      </c>
      <c r="E4224" s="359">
        <v>401</v>
      </c>
      <c r="F4224" s="359">
        <v>0</v>
      </c>
      <c r="G4224" s="359">
        <v>0</v>
      </c>
      <c r="H4224" s="361">
        <v>982.11</v>
      </c>
      <c r="I4224" s="361">
        <v>982.11</v>
      </c>
    </row>
    <row r="4225" spans="1:9">
      <c r="A4225" s="359">
        <v>34025</v>
      </c>
      <c r="B4225" s="359" t="s">
        <v>555</v>
      </c>
      <c r="C4225" s="360">
        <v>340258018002</v>
      </c>
      <c r="D4225" s="359">
        <v>0</v>
      </c>
      <c r="E4225" s="359">
        <v>340</v>
      </c>
      <c r="F4225" s="359">
        <v>0</v>
      </c>
      <c r="G4225" s="359">
        <v>0</v>
      </c>
      <c r="H4225" s="361">
        <v>0</v>
      </c>
      <c r="I4225" s="361">
        <v>0</v>
      </c>
    </row>
    <row r="4226" spans="1:9">
      <c r="A4226" s="359">
        <v>34025</v>
      </c>
      <c r="B4226" s="359" t="s">
        <v>555</v>
      </c>
      <c r="C4226" s="360">
        <v>340258018003</v>
      </c>
      <c r="D4226" s="359">
        <v>1</v>
      </c>
      <c r="E4226" s="359">
        <v>266</v>
      </c>
      <c r="F4226" s="359">
        <v>0</v>
      </c>
      <c r="G4226" s="359">
        <v>0</v>
      </c>
      <c r="H4226" s="361">
        <v>8263.2099999999991</v>
      </c>
      <c r="I4226" s="361">
        <v>8263.2099999999991</v>
      </c>
    </row>
    <row r="4227" spans="1:9">
      <c r="A4227" s="359">
        <v>34025</v>
      </c>
      <c r="B4227" s="359" t="s">
        <v>555</v>
      </c>
      <c r="C4227" s="360">
        <v>340258018004</v>
      </c>
      <c r="D4227" s="359">
        <v>1</v>
      </c>
      <c r="E4227" s="359">
        <v>445</v>
      </c>
      <c r="F4227" s="359">
        <v>0</v>
      </c>
      <c r="G4227" s="359">
        <v>0</v>
      </c>
      <c r="H4227" s="361">
        <v>7242.72</v>
      </c>
      <c r="I4227" s="361">
        <v>7242.72</v>
      </c>
    </row>
    <row r="4228" spans="1:9">
      <c r="A4228" s="359">
        <v>34025</v>
      </c>
      <c r="B4228" s="359" t="s">
        <v>555</v>
      </c>
      <c r="C4228" s="360">
        <v>340258018005</v>
      </c>
      <c r="D4228" s="359">
        <v>0</v>
      </c>
      <c r="E4228" s="359">
        <v>367</v>
      </c>
      <c r="F4228" s="359">
        <v>0</v>
      </c>
      <c r="G4228" s="359">
        <v>0</v>
      </c>
      <c r="H4228" s="361">
        <v>0</v>
      </c>
      <c r="I4228" s="361">
        <v>0</v>
      </c>
    </row>
    <row r="4229" spans="1:9">
      <c r="A4229" s="359">
        <v>34025</v>
      </c>
      <c r="B4229" s="359" t="s">
        <v>555</v>
      </c>
      <c r="C4229" s="360">
        <v>340258018006</v>
      </c>
      <c r="D4229" s="359">
        <v>0</v>
      </c>
      <c r="E4229" s="359">
        <v>390</v>
      </c>
      <c r="F4229" s="359">
        <v>0</v>
      </c>
      <c r="G4229" s="359">
        <v>0</v>
      </c>
      <c r="H4229" s="361">
        <v>0</v>
      </c>
      <c r="I4229" s="361">
        <v>0</v>
      </c>
    </row>
    <row r="4230" spans="1:9">
      <c r="A4230" s="359">
        <v>34025</v>
      </c>
      <c r="B4230" s="359" t="s">
        <v>555</v>
      </c>
      <c r="C4230" s="360">
        <v>340258019001</v>
      </c>
      <c r="D4230" s="359">
        <v>0</v>
      </c>
      <c r="E4230" s="359">
        <v>457</v>
      </c>
      <c r="F4230" s="359">
        <v>0</v>
      </c>
      <c r="G4230" s="359">
        <v>0</v>
      </c>
      <c r="H4230" s="361">
        <v>0</v>
      </c>
      <c r="I4230" s="361">
        <v>0</v>
      </c>
    </row>
    <row r="4231" spans="1:9">
      <c r="A4231" s="359">
        <v>34025</v>
      </c>
      <c r="B4231" s="359" t="s">
        <v>555</v>
      </c>
      <c r="C4231" s="360">
        <v>340258019002</v>
      </c>
      <c r="D4231" s="359">
        <v>0</v>
      </c>
      <c r="E4231" s="359">
        <v>219</v>
      </c>
      <c r="F4231" s="359">
        <v>0</v>
      </c>
      <c r="G4231" s="359">
        <v>0</v>
      </c>
      <c r="H4231" s="361">
        <v>0</v>
      </c>
      <c r="I4231" s="361">
        <v>0</v>
      </c>
    </row>
    <row r="4232" spans="1:9">
      <c r="A4232" s="359">
        <v>34025</v>
      </c>
      <c r="B4232" s="359" t="s">
        <v>555</v>
      </c>
      <c r="C4232" s="360">
        <v>340258019003</v>
      </c>
      <c r="D4232" s="359">
        <v>5</v>
      </c>
      <c r="E4232" s="359">
        <v>320</v>
      </c>
      <c r="F4232" s="359">
        <v>2</v>
      </c>
      <c r="G4232" s="359">
        <v>0</v>
      </c>
      <c r="H4232" s="361">
        <v>10582.93</v>
      </c>
      <c r="I4232" s="361">
        <v>52914.65</v>
      </c>
    </row>
    <row r="4233" spans="1:9">
      <c r="A4233" s="359">
        <v>34025</v>
      </c>
      <c r="B4233" s="359" t="s">
        <v>555</v>
      </c>
      <c r="C4233" s="360">
        <v>340258020001</v>
      </c>
      <c r="D4233" s="359">
        <v>0</v>
      </c>
      <c r="E4233" s="359">
        <v>244</v>
      </c>
      <c r="F4233" s="359">
        <v>0</v>
      </c>
      <c r="G4233" s="359">
        <v>0</v>
      </c>
      <c r="H4233" s="361">
        <v>0</v>
      </c>
      <c r="I4233" s="361">
        <v>0</v>
      </c>
    </row>
    <row r="4234" spans="1:9">
      <c r="A4234" s="359">
        <v>34025</v>
      </c>
      <c r="B4234" s="359" t="s">
        <v>555</v>
      </c>
      <c r="C4234" s="360">
        <v>340258020002</v>
      </c>
      <c r="D4234" s="359">
        <v>3</v>
      </c>
      <c r="E4234" s="359">
        <v>443</v>
      </c>
      <c r="F4234" s="359">
        <v>1</v>
      </c>
      <c r="G4234" s="359">
        <v>0</v>
      </c>
      <c r="H4234" s="361">
        <v>1000</v>
      </c>
      <c r="I4234" s="361">
        <v>3000</v>
      </c>
    </row>
    <row r="4235" spans="1:9">
      <c r="A4235" s="359">
        <v>34025</v>
      </c>
      <c r="B4235" s="359" t="s">
        <v>555</v>
      </c>
      <c r="C4235" s="360">
        <v>340258020003</v>
      </c>
      <c r="D4235" s="359">
        <v>0</v>
      </c>
      <c r="E4235" s="359">
        <v>449</v>
      </c>
      <c r="F4235" s="359">
        <v>0</v>
      </c>
      <c r="G4235" s="359">
        <v>0</v>
      </c>
      <c r="H4235" s="361">
        <v>0</v>
      </c>
      <c r="I4235" s="361">
        <v>0</v>
      </c>
    </row>
    <row r="4236" spans="1:9">
      <c r="A4236" s="359">
        <v>34025</v>
      </c>
      <c r="B4236" s="359" t="s">
        <v>555</v>
      </c>
      <c r="C4236" s="360">
        <v>340258021001</v>
      </c>
      <c r="D4236" s="359">
        <v>2</v>
      </c>
      <c r="E4236" s="359">
        <v>632</v>
      </c>
      <c r="F4236" s="359">
        <v>0</v>
      </c>
      <c r="G4236" s="359">
        <v>0</v>
      </c>
      <c r="H4236" s="361">
        <v>4809.01</v>
      </c>
      <c r="I4236" s="361">
        <v>9618.02</v>
      </c>
    </row>
    <row r="4237" spans="1:9">
      <c r="A4237" s="359">
        <v>34025</v>
      </c>
      <c r="B4237" s="359" t="s">
        <v>555</v>
      </c>
      <c r="C4237" s="360">
        <v>340258021002</v>
      </c>
      <c r="D4237" s="359">
        <v>0</v>
      </c>
      <c r="E4237" s="359">
        <v>320</v>
      </c>
      <c r="F4237" s="359">
        <v>0</v>
      </c>
      <c r="G4237" s="359">
        <v>0</v>
      </c>
      <c r="H4237" s="361">
        <v>0</v>
      </c>
      <c r="I4237" s="361">
        <v>0</v>
      </c>
    </row>
    <row r="4238" spans="1:9">
      <c r="A4238" s="359">
        <v>34025</v>
      </c>
      <c r="B4238" s="359" t="s">
        <v>555</v>
      </c>
      <c r="C4238" s="360">
        <v>340258021003</v>
      </c>
      <c r="D4238" s="359">
        <v>0</v>
      </c>
      <c r="E4238" s="359">
        <v>407</v>
      </c>
      <c r="F4238" s="359">
        <v>0</v>
      </c>
      <c r="G4238" s="359">
        <v>0</v>
      </c>
      <c r="H4238" s="361">
        <v>0</v>
      </c>
      <c r="I4238" s="361">
        <v>0</v>
      </c>
    </row>
    <row r="4239" spans="1:9">
      <c r="A4239" s="359">
        <v>34025</v>
      </c>
      <c r="B4239" s="359" t="s">
        <v>555</v>
      </c>
      <c r="C4239" s="360">
        <v>340258021004</v>
      </c>
      <c r="D4239" s="359">
        <v>1</v>
      </c>
      <c r="E4239" s="359">
        <v>368</v>
      </c>
      <c r="F4239" s="359">
        <v>0</v>
      </c>
      <c r="G4239" s="359">
        <v>0</v>
      </c>
      <c r="H4239" s="361">
        <v>8263.2099999999991</v>
      </c>
      <c r="I4239" s="361">
        <v>8263.2099999999991</v>
      </c>
    </row>
    <row r="4240" spans="1:9">
      <c r="A4240" s="359">
        <v>34025</v>
      </c>
      <c r="B4240" s="359" t="s">
        <v>555</v>
      </c>
      <c r="C4240" s="360">
        <v>340258021005</v>
      </c>
      <c r="D4240" s="359">
        <v>0</v>
      </c>
      <c r="E4240" s="359">
        <v>462</v>
      </c>
      <c r="F4240" s="359">
        <v>0</v>
      </c>
      <c r="G4240" s="359">
        <v>0</v>
      </c>
      <c r="H4240" s="361">
        <v>0</v>
      </c>
      <c r="I4240" s="361">
        <v>0</v>
      </c>
    </row>
    <row r="4241" spans="1:9">
      <c r="A4241" s="359">
        <v>34025</v>
      </c>
      <c r="B4241" s="359" t="s">
        <v>555</v>
      </c>
      <c r="C4241" s="360">
        <v>340258022001</v>
      </c>
      <c r="D4241" s="359">
        <v>0</v>
      </c>
      <c r="E4241" s="359">
        <v>299</v>
      </c>
      <c r="F4241" s="359">
        <v>0</v>
      </c>
      <c r="G4241" s="359">
        <v>0</v>
      </c>
      <c r="H4241" s="361">
        <v>0</v>
      </c>
      <c r="I4241" s="361">
        <v>0</v>
      </c>
    </row>
    <row r="4242" spans="1:9">
      <c r="A4242" s="359">
        <v>34025</v>
      </c>
      <c r="B4242" s="359" t="s">
        <v>555</v>
      </c>
      <c r="C4242" s="360">
        <v>340258022002</v>
      </c>
      <c r="D4242" s="359">
        <v>0</v>
      </c>
      <c r="E4242" s="359">
        <v>387</v>
      </c>
      <c r="F4242" s="359">
        <v>0</v>
      </c>
      <c r="G4242" s="359">
        <v>0</v>
      </c>
      <c r="H4242" s="361">
        <v>0</v>
      </c>
      <c r="I4242" s="361">
        <v>0</v>
      </c>
    </row>
    <row r="4243" spans="1:9">
      <c r="A4243" s="359">
        <v>34025</v>
      </c>
      <c r="B4243" s="359" t="s">
        <v>555</v>
      </c>
      <c r="C4243" s="360">
        <v>340258022003</v>
      </c>
      <c r="D4243" s="359">
        <v>0</v>
      </c>
      <c r="E4243" s="359">
        <v>331</v>
      </c>
      <c r="F4243" s="359">
        <v>0</v>
      </c>
      <c r="G4243" s="359">
        <v>0</v>
      </c>
      <c r="H4243" s="361">
        <v>0</v>
      </c>
      <c r="I4243" s="361">
        <v>0</v>
      </c>
    </row>
    <row r="4244" spans="1:9">
      <c r="A4244" s="359">
        <v>34025</v>
      </c>
      <c r="B4244" s="359" t="s">
        <v>555</v>
      </c>
      <c r="C4244" s="360">
        <v>340258022004</v>
      </c>
      <c r="D4244" s="359">
        <v>0</v>
      </c>
      <c r="E4244" s="359">
        <v>502</v>
      </c>
      <c r="F4244" s="359">
        <v>0</v>
      </c>
      <c r="G4244" s="359">
        <v>0</v>
      </c>
      <c r="H4244" s="361">
        <v>0</v>
      </c>
      <c r="I4244" s="361">
        <v>0</v>
      </c>
    </row>
    <row r="4245" spans="1:9">
      <c r="A4245" s="359">
        <v>34025</v>
      </c>
      <c r="B4245" s="359" t="s">
        <v>555</v>
      </c>
      <c r="C4245" s="360">
        <v>340258023001</v>
      </c>
      <c r="D4245" s="359">
        <v>1</v>
      </c>
      <c r="E4245" s="359">
        <v>960</v>
      </c>
      <c r="F4245" s="359">
        <v>0</v>
      </c>
      <c r="G4245" s="359">
        <v>0</v>
      </c>
      <c r="H4245" s="361">
        <v>7277.25</v>
      </c>
      <c r="I4245" s="361">
        <v>7277.25</v>
      </c>
    </row>
    <row r="4246" spans="1:9">
      <c r="A4246" s="359">
        <v>34025</v>
      </c>
      <c r="B4246" s="359" t="s">
        <v>555</v>
      </c>
      <c r="C4246" s="360">
        <v>340258023002</v>
      </c>
      <c r="D4246" s="359">
        <v>0</v>
      </c>
      <c r="E4246" s="359">
        <v>293</v>
      </c>
      <c r="F4246" s="359">
        <v>0</v>
      </c>
      <c r="G4246" s="359">
        <v>0</v>
      </c>
      <c r="H4246" s="361">
        <v>0</v>
      </c>
      <c r="I4246" s="361">
        <v>0</v>
      </c>
    </row>
    <row r="4247" spans="1:9">
      <c r="A4247" s="359">
        <v>34025</v>
      </c>
      <c r="B4247" s="359" t="s">
        <v>555</v>
      </c>
      <c r="C4247" s="360">
        <v>340258023003</v>
      </c>
      <c r="D4247" s="359">
        <v>0</v>
      </c>
      <c r="E4247" s="359">
        <v>315</v>
      </c>
      <c r="F4247" s="359">
        <v>0</v>
      </c>
      <c r="G4247" s="359">
        <v>0</v>
      </c>
      <c r="H4247" s="361">
        <v>0</v>
      </c>
      <c r="I4247" s="361">
        <v>0</v>
      </c>
    </row>
    <row r="4248" spans="1:9">
      <c r="A4248" s="359">
        <v>34025</v>
      </c>
      <c r="B4248" s="359" t="s">
        <v>555</v>
      </c>
      <c r="C4248" s="360">
        <v>340258024001</v>
      </c>
      <c r="D4248" s="359">
        <v>0</v>
      </c>
      <c r="E4248" s="359">
        <v>486</v>
      </c>
      <c r="F4248" s="359">
        <v>0</v>
      </c>
      <c r="G4248" s="359">
        <v>0</v>
      </c>
      <c r="H4248" s="361">
        <v>0</v>
      </c>
      <c r="I4248" s="361">
        <v>0</v>
      </c>
    </row>
    <row r="4249" spans="1:9">
      <c r="A4249" s="359">
        <v>34025</v>
      </c>
      <c r="B4249" s="359" t="s">
        <v>555</v>
      </c>
      <c r="C4249" s="360">
        <v>340258024002</v>
      </c>
      <c r="D4249" s="359">
        <v>0</v>
      </c>
      <c r="E4249" s="359">
        <v>351</v>
      </c>
      <c r="F4249" s="359">
        <v>0</v>
      </c>
      <c r="G4249" s="359">
        <v>0</v>
      </c>
      <c r="H4249" s="361">
        <v>0</v>
      </c>
      <c r="I4249" s="361">
        <v>0</v>
      </c>
    </row>
    <row r="4250" spans="1:9">
      <c r="A4250" s="359">
        <v>34025</v>
      </c>
      <c r="B4250" s="359" t="s">
        <v>555</v>
      </c>
      <c r="C4250" s="360">
        <v>340258024003</v>
      </c>
      <c r="D4250" s="359">
        <v>1</v>
      </c>
      <c r="E4250" s="359">
        <v>410</v>
      </c>
      <c r="F4250" s="359">
        <v>0</v>
      </c>
      <c r="G4250" s="359">
        <v>0</v>
      </c>
      <c r="H4250" s="361">
        <v>1000</v>
      </c>
      <c r="I4250" s="361">
        <v>1000</v>
      </c>
    </row>
    <row r="4251" spans="1:9">
      <c r="A4251" s="359">
        <v>34025</v>
      </c>
      <c r="B4251" s="359" t="s">
        <v>555</v>
      </c>
      <c r="C4251" s="360">
        <v>340258024004</v>
      </c>
      <c r="D4251" s="359">
        <v>0</v>
      </c>
      <c r="E4251" s="359">
        <v>616</v>
      </c>
      <c r="F4251" s="359">
        <v>0</v>
      </c>
      <c r="G4251" s="359">
        <v>0</v>
      </c>
      <c r="H4251" s="361">
        <v>0</v>
      </c>
      <c r="I4251" s="361">
        <v>0</v>
      </c>
    </row>
    <row r="4252" spans="1:9">
      <c r="A4252" s="359">
        <v>34025</v>
      </c>
      <c r="B4252" s="359" t="s">
        <v>555</v>
      </c>
      <c r="C4252" s="360">
        <v>340258025001</v>
      </c>
      <c r="D4252" s="359">
        <v>0</v>
      </c>
      <c r="E4252" s="359">
        <v>308</v>
      </c>
      <c r="F4252" s="359">
        <v>0</v>
      </c>
      <c r="G4252" s="359">
        <v>0</v>
      </c>
      <c r="H4252" s="361">
        <v>0</v>
      </c>
      <c r="I4252" s="361">
        <v>0</v>
      </c>
    </row>
    <row r="4253" spans="1:9">
      <c r="A4253" s="359">
        <v>34025</v>
      </c>
      <c r="B4253" s="359" t="s">
        <v>555</v>
      </c>
      <c r="C4253" s="360">
        <v>340258025002</v>
      </c>
      <c r="D4253" s="359">
        <v>1</v>
      </c>
      <c r="E4253" s="359">
        <v>357</v>
      </c>
      <c r="F4253" s="359">
        <v>0</v>
      </c>
      <c r="G4253" s="359">
        <v>0</v>
      </c>
      <c r="H4253" s="361">
        <v>1002.16</v>
      </c>
      <c r="I4253" s="361">
        <v>1002.16</v>
      </c>
    </row>
    <row r="4254" spans="1:9">
      <c r="A4254" s="359">
        <v>34025</v>
      </c>
      <c r="B4254" s="359" t="s">
        <v>555</v>
      </c>
      <c r="C4254" s="360">
        <v>340258025003</v>
      </c>
      <c r="D4254" s="359">
        <v>0</v>
      </c>
      <c r="E4254" s="359">
        <v>308</v>
      </c>
      <c r="F4254" s="359">
        <v>0</v>
      </c>
      <c r="G4254" s="359">
        <v>0</v>
      </c>
      <c r="H4254" s="361">
        <v>0</v>
      </c>
      <c r="I4254" s="361">
        <v>0</v>
      </c>
    </row>
    <row r="4255" spans="1:9">
      <c r="A4255" s="359">
        <v>34025</v>
      </c>
      <c r="B4255" s="359" t="s">
        <v>555</v>
      </c>
      <c r="C4255" s="360">
        <v>340258025004</v>
      </c>
      <c r="D4255" s="359">
        <v>1</v>
      </c>
      <c r="E4255" s="359">
        <v>261</v>
      </c>
      <c r="F4255" s="359">
        <v>0</v>
      </c>
      <c r="G4255" s="359">
        <v>0</v>
      </c>
      <c r="H4255" s="361">
        <v>2706.85</v>
      </c>
      <c r="I4255" s="361">
        <v>2706.85</v>
      </c>
    </row>
    <row r="4256" spans="1:9">
      <c r="A4256" s="359">
        <v>34025</v>
      </c>
      <c r="B4256" s="359" t="s">
        <v>555</v>
      </c>
      <c r="C4256" s="360">
        <v>340258026001</v>
      </c>
      <c r="D4256" s="359">
        <v>1</v>
      </c>
      <c r="E4256" s="359">
        <v>538</v>
      </c>
      <c r="F4256" s="359">
        <v>0</v>
      </c>
      <c r="G4256" s="359">
        <v>0</v>
      </c>
      <c r="H4256" s="361">
        <v>1079.8599999999999</v>
      </c>
      <c r="I4256" s="361">
        <v>1079.8599999999999</v>
      </c>
    </row>
    <row r="4257" spans="1:9">
      <c r="A4257" s="359">
        <v>34025</v>
      </c>
      <c r="B4257" s="359" t="s">
        <v>555</v>
      </c>
      <c r="C4257" s="360">
        <v>340258026002</v>
      </c>
      <c r="D4257" s="359">
        <v>2</v>
      </c>
      <c r="E4257" s="359">
        <v>301</v>
      </c>
      <c r="F4257" s="359">
        <v>1</v>
      </c>
      <c r="G4257" s="359">
        <v>0</v>
      </c>
      <c r="H4257" s="361">
        <v>65230.21</v>
      </c>
      <c r="I4257" s="361">
        <v>130460.42</v>
      </c>
    </row>
    <row r="4258" spans="1:9">
      <c r="A4258" s="359">
        <v>34025</v>
      </c>
      <c r="B4258" s="359" t="s">
        <v>555</v>
      </c>
      <c r="C4258" s="360">
        <v>340258026003</v>
      </c>
      <c r="D4258" s="359">
        <v>4</v>
      </c>
      <c r="E4258" s="359">
        <v>266</v>
      </c>
      <c r="F4258" s="359">
        <v>2</v>
      </c>
      <c r="G4258" s="359">
        <v>0</v>
      </c>
      <c r="H4258" s="361">
        <v>6858.77</v>
      </c>
      <c r="I4258" s="361">
        <v>27435.08</v>
      </c>
    </row>
    <row r="4259" spans="1:9">
      <c r="A4259" s="359">
        <v>34025</v>
      </c>
      <c r="B4259" s="359" t="s">
        <v>555</v>
      </c>
      <c r="C4259" s="360">
        <v>340258027001</v>
      </c>
      <c r="D4259" s="359">
        <v>6</v>
      </c>
      <c r="E4259" s="359">
        <v>371</v>
      </c>
      <c r="F4259" s="359">
        <v>2</v>
      </c>
      <c r="G4259" s="359">
        <v>0</v>
      </c>
      <c r="H4259" s="361">
        <v>1000</v>
      </c>
      <c r="I4259" s="361">
        <v>6000</v>
      </c>
    </row>
    <row r="4260" spans="1:9">
      <c r="A4260" s="359">
        <v>34025</v>
      </c>
      <c r="B4260" s="359" t="s">
        <v>555</v>
      </c>
      <c r="C4260" s="360">
        <v>340258027002</v>
      </c>
      <c r="D4260" s="359">
        <v>1</v>
      </c>
      <c r="E4260" s="359">
        <v>612</v>
      </c>
      <c r="F4260" s="359">
        <v>0</v>
      </c>
      <c r="G4260" s="359">
        <v>0</v>
      </c>
      <c r="H4260" s="361">
        <v>1000</v>
      </c>
      <c r="I4260" s="361">
        <v>1000</v>
      </c>
    </row>
    <row r="4261" spans="1:9">
      <c r="A4261" s="359">
        <v>34025</v>
      </c>
      <c r="B4261" s="359" t="s">
        <v>555</v>
      </c>
      <c r="C4261" s="360">
        <v>340258027003</v>
      </c>
      <c r="D4261" s="359">
        <v>1</v>
      </c>
      <c r="E4261" s="359">
        <v>284</v>
      </c>
      <c r="F4261" s="359">
        <v>0</v>
      </c>
      <c r="G4261" s="359">
        <v>0</v>
      </c>
      <c r="H4261" s="361">
        <v>8263.2099999999991</v>
      </c>
      <c r="I4261" s="361">
        <v>8263.2099999999991</v>
      </c>
    </row>
    <row r="4262" spans="1:9">
      <c r="A4262" s="359">
        <v>34025</v>
      </c>
      <c r="B4262" s="359" t="s">
        <v>555</v>
      </c>
      <c r="C4262" s="360">
        <v>340258028001</v>
      </c>
      <c r="D4262" s="359">
        <v>0</v>
      </c>
      <c r="E4262" s="359">
        <v>534</v>
      </c>
      <c r="F4262" s="359">
        <v>0</v>
      </c>
      <c r="G4262" s="359">
        <v>0</v>
      </c>
      <c r="H4262" s="361">
        <v>0</v>
      </c>
      <c r="I4262" s="361">
        <v>0</v>
      </c>
    </row>
    <row r="4263" spans="1:9">
      <c r="A4263" s="359">
        <v>34025</v>
      </c>
      <c r="B4263" s="359" t="s">
        <v>555</v>
      </c>
      <c r="C4263" s="360">
        <v>340258028002</v>
      </c>
      <c r="D4263" s="359">
        <v>0</v>
      </c>
      <c r="E4263" s="359">
        <v>540</v>
      </c>
      <c r="F4263" s="359">
        <v>0</v>
      </c>
      <c r="G4263" s="359">
        <v>0</v>
      </c>
      <c r="H4263" s="361">
        <v>0</v>
      </c>
      <c r="I4263" s="361">
        <v>0</v>
      </c>
    </row>
    <row r="4264" spans="1:9">
      <c r="A4264" s="359">
        <v>34025</v>
      </c>
      <c r="B4264" s="359" t="s">
        <v>555</v>
      </c>
      <c r="C4264" s="360">
        <v>340258028003</v>
      </c>
      <c r="D4264" s="359">
        <v>7</v>
      </c>
      <c r="E4264" s="359">
        <v>171</v>
      </c>
      <c r="F4264" s="359">
        <v>4</v>
      </c>
      <c r="G4264" s="359">
        <v>0</v>
      </c>
      <c r="H4264" s="361">
        <v>12645.47</v>
      </c>
      <c r="I4264" s="361">
        <v>88518.29</v>
      </c>
    </row>
    <row r="4265" spans="1:9">
      <c r="A4265" s="359">
        <v>34025</v>
      </c>
      <c r="B4265" s="359" t="s">
        <v>555</v>
      </c>
      <c r="C4265" s="360">
        <v>340258029001</v>
      </c>
      <c r="D4265" s="359">
        <v>0</v>
      </c>
      <c r="E4265" s="359">
        <v>751</v>
      </c>
      <c r="F4265" s="359">
        <v>0</v>
      </c>
      <c r="G4265" s="359">
        <v>0</v>
      </c>
      <c r="H4265" s="361">
        <v>0</v>
      </c>
      <c r="I4265" s="361">
        <v>0</v>
      </c>
    </row>
    <row r="4266" spans="1:9">
      <c r="A4266" s="359">
        <v>34025</v>
      </c>
      <c r="B4266" s="359" t="s">
        <v>555</v>
      </c>
      <c r="C4266" s="360">
        <v>340258030001</v>
      </c>
      <c r="D4266" s="359">
        <v>1</v>
      </c>
      <c r="E4266" s="359">
        <v>449</v>
      </c>
      <c r="F4266" s="359">
        <v>0</v>
      </c>
      <c r="G4266" s="359">
        <v>0</v>
      </c>
      <c r="H4266" s="361">
        <v>4270.6400000000003</v>
      </c>
      <c r="I4266" s="361">
        <v>4270.6400000000003</v>
      </c>
    </row>
    <row r="4267" spans="1:9">
      <c r="A4267" s="359">
        <v>34025</v>
      </c>
      <c r="B4267" s="359" t="s">
        <v>555</v>
      </c>
      <c r="C4267" s="360">
        <v>340258030002</v>
      </c>
      <c r="D4267" s="359">
        <v>0</v>
      </c>
      <c r="E4267" s="359">
        <v>299</v>
      </c>
      <c r="F4267" s="359">
        <v>0</v>
      </c>
      <c r="G4267" s="359">
        <v>0</v>
      </c>
      <c r="H4267" s="361">
        <v>0</v>
      </c>
      <c r="I4267" s="361">
        <v>0</v>
      </c>
    </row>
    <row r="4268" spans="1:9">
      <c r="A4268" s="359">
        <v>34025</v>
      </c>
      <c r="B4268" s="359" t="s">
        <v>555</v>
      </c>
      <c r="C4268" s="360">
        <v>340258030003</v>
      </c>
      <c r="D4268" s="359">
        <v>1</v>
      </c>
      <c r="E4268" s="359">
        <v>508</v>
      </c>
      <c r="F4268" s="359">
        <v>0</v>
      </c>
      <c r="G4268" s="359">
        <v>0</v>
      </c>
      <c r="H4268" s="361">
        <v>44434.8</v>
      </c>
      <c r="I4268" s="361">
        <v>44434.8</v>
      </c>
    </row>
    <row r="4269" spans="1:9">
      <c r="A4269" s="359">
        <v>34025</v>
      </c>
      <c r="B4269" s="359" t="s">
        <v>555</v>
      </c>
      <c r="C4269" s="360">
        <v>340258030004</v>
      </c>
      <c r="D4269" s="359">
        <v>0</v>
      </c>
      <c r="E4269" s="359">
        <v>368</v>
      </c>
      <c r="F4269" s="359">
        <v>0</v>
      </c>
      <c r="G4269" s="359">
        <v>0</v>
      </c>
      <c r="H4269" s="361">
        <v>0</v>
      </c>
      <c r="I4269" s="361">
        <v>0</v>
      </c>
    </row>
    <row r="4270" spans="1:9">
      <c r="A4270" s="359">
        <v>34025</v>
      </c>
      <c r="B4270" s="359" t="s">
        <v>555</v>
      </c>
      <c r="C4270" s="360">
        <v>340258031001</v>
      </c>
      <c r="D4270" s="359">
        <v>3</v>
      </c>
      <c r="E4270" s="359">
        <v>351</v>
      </c>
      <c r="F4270" s="359">
        <v>1</v>
      </c>
      <c r="G4270" s="359">
        <v>0</v>
      </c>
      <c r="H4270" s="361">
        <v>22784</v>
      </c>
      <c r="I4270" s="361">
        <v>68352</v>
      </c>
    </row>
    <row r="4271" spans="1:9">
      <c r="A4271" s="359">
        <v>34025</v>
      </c>
      <c r="B4271" s="359" t="s">
        <v>555</v>
      </c>
      <c r="C4271" s="360">
        <v>340258031002</v>
      </c>
      <c r="D4271" s="359">
        <v>1</v>
      </c>
      <c r="E4271" s="359">
        <v>575</v>
      </c>
      <c r="F4271" s="359">
        <v>0</v>
      </c>
      <c r="G4271" s="359">
        <v>0</v>
      </c>
      <c r="H4271" s="361">
        <v>5215.66</v>
      </c>
      <c r="I4271" s="361">
        <v>5215.66</v>
      </c>
    </row>
    <row r="4272" spans="1:9">
      <c r="A4272" s="359">
        <v>34025</v>
      </c>
      <c r="B4272" s="359" t="s">
        <v>555</v>
      </c>
      <c r="C4272" s="360">
        <v>340258032011</v>
      </c>
      <c r="D4272" s="359">
        <v>1</v>
      </c>
      <c r="E4272" s="359">
        <v>367</v>
      </c>
      <c r="F4272" s="359">
        <v>0</v>
      </c>
      <c r="G4272" s="359">
        <v>0</v>
      </c>
      <c r="H4272" s="361">
        <v>636.07000000000005</v>
      </c>
      <c r="I4272" s="361">
        <v>636.07000000000005</v>
      </c>
    </row>
    <row r="4273" spans="1:9">
      <c r="A4273" s="359">
        <v>34025</v>
      </c>
      <c r="B4273" s="359" t="s">
        <v>555</v>
      </c>
      <c r="C4273" s="360">
        <v>340258032012</v>
      </c>
      <c r="D4273" s="359">
        <v>0</v>
      </c>
      <c r="E4273" s="359">
        <v>634</v>
      </c>
      <c r="F4273" s="359">
        <v>0</v>
      </c>
      <c r="G4273" s="359">
        <v>0</v>
      </c>
      <c r="H4273" s="361">
        <v>0</v>
      </c>
      <c r="I4273" s="361">
        <v>0</v>
      </c>
    </row>
    <row r="4274" spans="1:9">
      <c r="A4274" s="359">
        <v>34025</v>
      </c>
      <c r="B4274" s="359" t="s">
        <v>555</v>
      </c>
      <c r="C4274" s="360">
        <v>340258032021</v>
      </c>
      <c r="D4274" s="359">
        <v>0</v>
      </c>
      <c r="E4274" s="359">
        <v>441</v>
      </c>
      <c r="F4274" s="359">
        <v>0</v>
      </c>
      <c r="G4274" s="359">
        <v>0</v>
      </c>
      <c r="H4274" s="361">
        <v>0</v>
      </c>
      <c r="I4274" s="361">
        <v>0</v>
      </c>
    </row>
    <row r="4275" spans="1:9">
      <c r="A4275" s="359">
        <v>34025</v>
      </c>
      <c r="B4275" s="359" t="s">
        <v>555</v>
      </c>
      <c r="C4275" s="360">
        <v>340258032022</v>
      </c>
      <c r="D4275" s="359">
        <v>14</v>
      </c>
      <c r="E4275" s="359">
        <v>776</v>
      </c>
      <c r="F4275" s="359">
        <v>2</v>
      </c>
      <c r="G4275" s="359">
        <v>0</v>
      </c>
      <c r="H4275" s="361">
        <v>6000.28</v>
      </c>
      <c r="I4275" s="361">
        <v>84003.92</v>
      </c>
    </row>
    <row r="4276" spans="1:9">
      <c r="A4276" s="359">
        <v>34025</v>
      </c>
      <c r="B4276" s="359" t="s">
        <v>555</v>
      </c>
      <c r="C4276" s="360">
        <v>340258032023</v>
      </c>
      <c r="D4276" s="359">
        <v>0</v>
      </c>
      <c r="E4276" s="359">
        <v>709</v>
      </c>
      <c r="F4276" s="359">
        <v>0</v>
      </c>
      <c r="G4276" s="359">
        <v>0</v>
      </c>
      <c r="H4276" s="361">
        <v>0</v>
      </c>
      <c r="I4276" s="361">
        <v>0</v>
      </c>
    </row>
    <row r="4277" spans="1:9">
      <c r="A4277" s="359">
        <v>34025</v>
      </c>
      <c r="B4277" s="359" t="s">
        <v>555</v>
      </c>
      <c r="C4277" s="360">
        <v>340258033001</v>
      </c>
      <c r="D4277" s="359">
        <v>6</v>
      </c>
      <c r="E4277" s="359">
        <v>294</v>
      </c>
      <c r="F4277" s="359">
        <v>2</v>
      </c>
      <c r="G4277" s="359">
        <v>0</v>
      </c>
      <c r="H4277" s="361">
        <v>7903.07</v>
      </c>
      <c r="I4277" s="361">
        <v>47418.42</v>
      </c>
    </row>
    <row r="4278" spans="1:9">
      <c r="A4278" s="359">
        <v>34025</v>
      </c>
      <c r="B4278" s="359" t="s">
        <v>555</v>
      </c>
      <c r="C4278" s="360">
        <v>340258033002</v>
      </c>
      <c r="D4278" s="359">
        <v>1</v>
      </c>
      <c r="E4278" s="359">
        <v>502</v>
      </c>
      <c r="F4278" s="359">
        <v>0</v>
      </c>
      <c r="G4278" s="359">
        <v>0</v>
      </c>
      <c r="H4278" s="361">
        <v>720.19</v>
      </c>
      <c r="I4278" s="361">
        <v>720.19</v>
      </c>
    </row>
    <row r="4279" spans="1:9">
      <c r="A4279" s="359">
        <v>34025</v>
      </c>
      <c r="B4279" s="359" t="s">
        <v>555</v>
      </c>
      <c r="C4279" s="360">
        <v>340258033003</v>
      </c>
      <c r="D4279" s="359">
        <v>6</v>
      </c>
      <c r="E4279" s="359">
        <v>452</v>
      </c>
      <c r="F4279" s="359">
        <v>1</v>
      </c>
      <c r="G4279" s="359">
        <v>0</v>
      </c>
      <c r="H4279" s="361">
        <v>2038.24</v>
      </c>
      <c r="I4279" s="361">
        <v>12229.44</v>
      </c>
    </row>
    <row r="4280" spans="1:9">
      <c r="A4280" s="359">
        <v>34025</v>
      </c>
      <c r="B4280" s="359" t="s">
        <v>555</v>
      </c>
      <c r="C4280" s="360">
        <v>340258033004</v>
      </c>
      <c r="D4280" s="359">
        <v>4</v>
      </c>
      <c r="E4280" s="359">
        <v>631</v>
      </c>
      <c r="F4280" s="359">
        <v>1</v>
      </c>
      <c r="G4280" s="359">
        <v>0</v>
      </c>
      <c r="H4280" s="361">
        <v>5661.65</v>
      </c>
      <c r="I4280" s="361">
        <v>22646.6</v>
      </c>
    </row>
    <row r="4281" spans="1:9">
      <c r="A4281" s="359">
        <v>34025</v>
      </c>
      <c r="B4281" s="359" t="s">
        <v>555</v>
      </c>
      <c r="C4281" s="360">
        <v>340258033005</v>
      </c>
      <c r="D4281" s="359">
        <v>3</v>
      </c>
      <c r="E4281" s="359">
        <v>491</v>
      </c>
      <c r="F4281" s="359">
        <v>1</v>
      </c>
      <c r="G4281" s="359">
        <v>0</v>
      </c>
      <c r="H4281" s="361">
        <v>1000</v>
      </c>
      <c r="I4281" s="361">
        <v>3000</v>
      </c>
    </row>
    <row r="4282" spans="1:9">
      <c r="A4282" s="359">
        <v>34025</v>
      </c>
      <c r="B4282" s="359" t="s">
        <v>555</v>
      </c>
      <c r="C4282" s="360">
        <v>340258034001</v>
      </c>
      <c r="D4282" s="359">
        <v>1</v>
      </c>
      <c r="E4282" s="359">
        <v>377</v>
      </c>
      <c r="F4282" s="359">
        <v>0</v>
      </c>
      <c r="G4282" s="359">
        <v>0</v>
      </c>
      <c r="H4282" s="361">
        <v>3530.47</v>
      </c>
      <c r="I4282" s="361">
        <v>3530.47</v>
      </c>
    </row>
    <row r="4283" spans="1:9">
      <c r="A4283" s="359">
        <v>34025</v>
      </c>
      <c r="B4283" s="359" t="s">
        <v>555</v>
      </c>
      <c r="C4283" s="360">
        <v>340258034002</v>
      </c>
      <c r="D4283" s="359">
        <v>0</v>
      </c>
      <c r="E4283" s="359">
        <v>326</v>
      </c>
      <c r="F4283" s="359">
        <v>0</v>
      </c>
      <c r="G4283" s="359">
        <v>0</v>
      </c>
      <c r="H4283" s="361">
        <v>0</v>
      </c>
      <c r="I4283" s="361">
        <v>0</v>
      </c>
    </row>
    <row r="4284" spans="1:9">
      <c r="A4284" s="359">
        <v>34025</v>
      </c>
      <c r="B4284" s="359" t="s">
        <v>555</v>
      </c>
      <c r="C4284" s="360">
        <v>340258034003</v>
      </c>
      <c r="D4284" s="359">
        <v>0</v>
      </c>
      <c r="E4284" s="359">
        <v>292</v>
      </c>
      <c r="F4284" s="359">
        <v>0</v>
      </c>
      <c r="G4284" s="359">
        <v>0</v>
      </c>
      <c r="H4284" s="361">
        <v>0</v>
      </c>
      <c r="I4284" s="361">
        <v>0</v>
      </c>
    </row>
    <row r="4285" spans="1:9">
      <c r="A4285" s="359">
        <v>34025</v>
      </c>
      <c r="B4285" s="359" t="s">
        <v>555</v>
      </c>
      <c r="C4285" s="360">
        <v>340258034004</v>
      </c>
      <c r="D4285" s="359">
        <v>0</v>
      </c>
      <c r="E4285" s="359">
        <v>218</v>
      </c>
      <c r="F4285" s="359">
        <v>0</v>
      </c>
      <c r="G4285" s="359">
        <v>0</v>
      </c>
      <c r="H4285" s="361">
        <v>0</v>
      </c>
      <c r="I4285" s="361">
        <v>0</v>
      </c>
    </row>
    <row r="4286" spans="1:9">
      <c r="A4286" s="359">
        <v>34025</v>
      </c>
      <c r="B4286" s="359" t="s">
        <v>555</v>
      </c>
      <c r="C4286" s="360">
        <v>340258035001</v>
      </c>
      <c r="D4286" s="359">
        <v>0</v>
      </c>
      <c r="E4286" s="359">
        <v>322</v>
      </c>
      <c r="F4286" s="359">
        <v>0</v>
      </c>
      <c r="G4286" s="359">
        <v>0</v>
      </c>
      <c r="H4286" s="361">
        <v>0</v>
      </c>
      <c r="I4286" s="361">
        <v>0</v>
      </c>
    </row>
    <row r="4287" spans="1:9">
      <c r="A4287" s="359">
        <v>34025</v>
      </c>
      <c r="B4287" s="359" t="s">
        <v>555</v>
      </c>
      <c r="C4287" s="360">
        <v>340258035002</v>
      </c>
      <c r="D4287" s="359">
        <v>0</v>
      </c>
      <c r="E4287" s="359">
        <v>337</v>
      </c>
      <c r="F4287" s="359">
        <v>0</v>
      </c>
      <c r="G4287" s="359">
        <v>0</v>
      </c>
      <c r="H4287" s="361">
        <v>0</v>
      </c>
      <c r="I4287" s="361">
        <v>0</v>
      </c>
    </row>
    <row r="4288" spans="1:9">
      <c r="A4288" s="359">
        <v>34025</v>
      </c>
      <c r="B4288" s="359" t="s">
        <v>555</v>
      </c>
      <c r="C4288" s="360">
        <v>340258036011</v>
      </c>
      <c r="D4288" s="359">
        <v>0</v>
      </c>
      <c r="E4288" s="359">
        <v>209</v>
      </c>
      <c r="F4288" s="359">
        <v>0</v>
      </c>
      <c r="G4288" s="359">
        <v>0</v>
      </c>
      <c r="H4288" s="361">
        <v>0</v>
      </c>
      <c r="I4288" s="361">
        <v>0</v>
      </c>
    </row>
    <row r="4289" spans="1:9">
      <c r="A4289" s="359">
        <v>34025</v>
      </c>
      <c r="B4289" s="359" t="s">
        <v>555</v>
      </c>
      <c r="C4289" s="360">
        <v>340258036012</v>
      </c>
      <c r="D4289" s="359">
        <v>0</v>
      </c>
      <c r="E4289" s="359">
        <v>312</v>
      </c>
      <c r="F4289" s="359">
        <v>0</v>
      </c>
      <c r="G4289" s="359">
        <v>0</v>
      </c>
      <c r="H4289" s="361">
        <v>0</v>
      </c>
      <c r="I4289" s="361">
        <v>0</v>
      </c>
    </row>
    <row r="4290" spans="1:9">
      <c r="A4290" s="359">
        <v>34025</v>
      </c>
      <c r="B4290" s="359" t="s">
        <v>555</v>
      </c>
      <c r="C4290" s="360">
        <v>340258036021</v>
      </c>
      <c r="D4290" s="359">
        <v>0</v>
      </c>
      <c r="E4290" s="359">
        <v>284</v>
      </c>
      <c r="F4290" s="359">
        <v>0</v>
      </c>
      <c r="G4290" s="359">
        <v>0</v>
      </c>
      <c r="H4290" s="361">
        <v>0</v>
      </c>
      <c r="I4290" s="361">
        <v>0</v>
      </c>
    </row>
    <row r="4291" spans="1:9">
      <c r="A4291" s="359">
        <v>34025</v>
      </c>
      <c r="B4291" s="359" t="s">
        <v>555</v>
      </c>
      <c r="C4291" s="360">
        <v>340258036022</v>
      </c>
      <c r="D4291" s="359">
        <v>0</v>
      </c>
      <c r="E4291" s="359">
        <v>250</v>
      </c>
      <c r="F4291" s="359">
        <v>0</v>
      </c>
      <c r="G4291" s="359">
        <v>0</v>
      </c>
      <c r="H4291" s="361">
        <v>0</v>
      </c>
      <c r="I4291" s="361">
        <v>0</v>
      </c>
    </row>
    <row r="4292" spans="1:9">
      <c r="A4292" s="359">
        <v>34025</v>
      </c>
      <c r="B4292" s="359" t="s">
        <v>555</v>
      </c>
      <c r="C4292" s="360">
        <v>340258036023</v>
      </c>
      <c r="D4292" s="359">
        <v>0</v>
      </c>
      <c r="E4292" s="359">
        <v>298</v>
      </c>
      <c r="F4292" s="359">
        <v>0</v>
      </c>
      <c r="G4292" s="359">
        <v>0</v>
      </c>
      <c r="H4292" s="361">
        <v>0</v>
      </c>
      <c r="I4292" s="361">
        <v>0</v>
      </c>
    </row>
    <row r="4293" spans="1:9">
      <c r="A4293" s="359">
        <v>34025</v>
      </c>
      <c r="B4293" s="359" t="s">
        <v>555</v>
      </c>
      <c r="C4293" s="360">
        <v>340258037001</v>
      </c>
      <c r="D4293" s="359">
        <v>0</v>
      </c>
      <c r="E4293" s="359">
        <v>468</v>
      </c>
      <c r="F4293" s="359">
        <v>0</v>
      </c>
      <c r="G4293" s="359">
        <v>0</v>
      </c>
      <c r="H4293" s="361">
        <v>0</v>
      </c>
      <c r="I4293" s="361">
        <v>0</v>
      </c>
    </row>
    <row r="4294" spans="1:9">
      <c r="A4294" s="359">
        <v>34025</v>
      </c>
      <c r="B4294" s="359" t="s">
        <v>555</v>
      </c>
      <c r="C4294" s="360">
        <v>340258037002</v>
      </c>
      <c r="D4294" s="359">
        <v>0</v>
      </c>
      <c r="E4294" s="359">
        <v>578</v>
      </c>
      <c r="F4294" s="359">
        <v>0</v>
      </c>
      <c r="G4294" s="359">
        <v>0</v>
      </c>
      <c r="H4294" s="361">
        <v>0</v>
      </c>
      <c r="I4294" s="361">
        <v>0</v>
      </c>
    </row>
    <row r="4295" spans="1:9">
      <c r="A4295" s="359">
        <v>34025</v>
      </c>
      <c r="B4295" s="359" t="s">
        <v>555</v>
      </c>
      <c r="C4295" s="360">
        <v>340258037003</v>
      </c>
      <c r="D4295" s="359">
        <v>0</v>
      </c>
      <c r="E4295" s="359">
        <v>504</v>
      </c>
      <c r="F4295" s="359">
        <v>0</v>
      </c>
      <c r="G4295" s="359">
        <v>0</v>
      </c>
      <c r="H4295" s="361">
        <v>0</v>
      </c>
      <c r="I4295" s="361">
        <v>0</v>
      </c>
    </row>
    <row r="4296" spans="1:9">
      <c r="A4296" s="359">
        <v>34025</v>
      </c>
      <c r="B4296" s="359" t="s">
        <v>555</v>
      </c>
      <c r="C4296" s="360">
        <v>340258037004</v>
      </c>
      <c r="D4296" s="359">
        <v>0</v>
      </c>
      <c r="E4296" s="359">
        <v>271</v>
      </c>
      <c r="F4296" s="359">
        <v>0</v>
      </c>
      <c r="G4296" s="359">
        <v>0</v>
      </c>
      <c r="H4296" s="361">
        <v>0</v>
      </c>
      <c r="I4296" s="361">
        <v>0</v>
      </c>
    </row>
    <row r="4297" spans="1:9">
      <c r="A4297" s="359">
        <v>34025</v>
      </c>
      <c r="B4297" s="359" t="s">
        <v>555</v>
      </c>
      <c r="C4297" s="360">
        <v>340258037005</v>
      </c>
      <c r="D4297" s="359">
        <v>0</v>
      </c>
      <c r="E4297" s="359">
        <v>329</v>
      </c>
      <c r="F4297" s="359">
        <v>0</v>
      </c>
      <c r="G4297" s="359">
        <v>0</v>
      </c>
      <c r="H4297" s="361">
        <v>0</v>
      </c>
      <c r="I4297" s="361">
        <v>0</v>
      </c>
    </row>
    <row r="4298" spans="1:9">
      <c r="A4298" s="359">
        <v>34025</v>
      </c>
      <c r="B4298" s="359" t="s">
        <v>555</v>
      </c>
      <c r="C4298" s="360">
        <v>340258038001</v>
      </c>
      <c r="D4298" s="359">
        <v>1</v>
      </c>
      <c r="E4298" s="359">
        <v>277</v>
      </c>
      <c r="F4298" s="359">
        <v>0</v>
      </c>
      <c r="G4298" s="359">
        <v>2</v>
      </c>
      <c r="H4298" s="361">
        <v>2039.14</v>
      </c>
      <c r="I4298" s="361">
        <v>2039.14</v>
      </c>
    </row>
    <row r="4299" spans="1:9">
      <c r="A4299" s="359">
        <v>34025</v>
      </c>
      <c r="B4299" s="359" t="s">
        <v>555</v>
      </c>
      <c r="C4299" s="360">
        <v>340258038002</v>
      </c>
      <c r="D4299" s="359">
        <v>1</v>
      </c>
      <c r="E4299" s="359">
        <v>239</v>
      </c>
      <c r="F4299" s="359">
        <v>0</v>
      </c>
      <c r="G4299" s="359">
        <v>0</v>
      </c>
      <c r="H4299" s="361">
        <v>2117.6799999999998</v>
      </c>
      <c r="I4299" s="361">
        <v>2117.6799999999998</v>
      </c>
    </row>
    <row r="4300" spans="1:9">
      <c r="A4300" s="359">
        <v>34025</v>
      </c>
      <c r="B4300" s="359" t="s">
        <v>555</v>
      </c>
      <c r="C4300" s="360">
        <v>340258038003</v>
      </c>
      <c r="D4300" s="359">
        <v>0</v>
      </c>
      <c r="E4300" s="359">
        <v>258</v>
      </c>
      <c r="F4300" s="359">
        <v>0</v>
      </c>
      <c r="G4300" s="359">
        <v>0</v>
      </c>
      <c r="H4300" s="361">
        <v>0</v>
      </c>
      <c r="I4300" s="361">
        <v>0</v>
      </c>
    </row>
    <row r="4301" spans="1:9">
      <c r="A4301" s="359">
        <v>34025</v>
      </c>
      <c r="B4301" s="359" t="s">
        <v>555</v>
      </c>
      <c r="C4301" s="360">
        <v>340258038004</v>
      </c>
      <c r="D4301" s="359">
        <v>0</v>
      </c>
      <c r="E4301" s="359">
        <v>416</v>
      </c>
      <c r="F4301" s="359">
        <v>0</v>
      </c>
      <c r="G4301" s="359">
        <v>0</v>
      </c>
      <c r="H4301" s="361">
        <v>0</v>
      </c>
      <c r="I4301" s="361">
        <v>0</v>
      </c>
    </row>
    <row r="4302" spans="1:9">
      <c r="A4302" s="359">
        <v>34025</v>
      </c>
      <c r="B4302" s="359" t="s">
        <v>555</v>
      </c>
      <c r="C4302" s="360">
        <v>340258039001</v>
      </c>
      <c r="D4302" s="359">
        <v>0</v>
      </c>
      <c r="E4302" s="359">
        <v>541</v>
      </c>
      <c r="F4302" s="359">
        <v>0</v>
      </c>
      <c r="G4302" s="359">
        <v>0</v>
      </c>
      <c r="H4302" s="361">
        <v>0</v>
      </c>
      <c r="I4302" s="361">
        <v>0</v>
      </c>
    </row>
    <row r="4303" spans="1:9">
      <c r="A4303" s="359">
        <v>34025</v>
      </c>
      <c r="B4303" s="359" t="s">
        <v>555</v>
      </c>
      <c r="C4303" s="360">
        <v>340258039002</v>
      </c>
      <c r="D4303" s="359">
        <v>13</v>
      </c>
      <c r="E4303" s="359">
        <v>391</v>
      </c>
      <c r="F4303" s="359">
        <v>3</v>
      </c>
      <c r="G4303" s="359">
        <v>0</v>
      </c>
      <c r="H4303" s="361">
        <v>1000</v>
      </c>
      <c r="I4303" s="361">
        <v>13000</v>
      </c>
    </row>
    <row r="4304" spans="1:9">
      <c r="A4304" s="359">
        <v>34025</v>
      </c>
      <c r="B4304" s="359" t="s">
        <v>555</v>
      </c>
      <c r="C4304" s="360">
        <v>340258039003</v>
      </c>
      <c r="D4304" s="359">
        <v>0</v>
      </c>
      <c r="E4304" s="359">
        <v>509</v>
      </c>
      <c r="F4304" s="359">
        <v>0</v>
      </c>
      <c r="G4304" s="359">
        <v>0</v>
      </c>
      <c r="H4304" s="361">
        <v>0</v>
      </c>
      <c r="I4304" s="361">
        <v>0</v>
      </c>
    </row>
    <row r="4305" spans="1:9">
      <c r="A4305" s="359">
        <v>34025</v>
      </c>
      <c r="B4305" s="359" t="s">
        <v>555</v>
      </c>
      <c r="C4305" s="360">
        <v>340258041001</v>
      </c>
      <c r="D4305" s="359">
        <v>0</v>
      </c>
      <c r="E4305" s="359">
        <v>256</v>
      </c>
      <c r="F4305" s="359">
        <v>0</v>
      </c>
      <c r="G4305" s="359">
        <v>0</v>
      </c>
      <c r="H4305" s="361">
        <v>0</v>
      </c>
      <c r="I4305" s="361">
        <v>0</v>
      </c>
    </row>
    <row r="4306" spans="1:9">
      <c r="A4306" s="359">
        <v>34025</v>
      </c>
      <c r="B4306" s="359" t="s">
        <v>555</v>
      </c>
      <c r="C4306" s="360">
        <v>340258041002</v>
      </c>
      <c r="D4306" s="359">
        <v>0</v>
      </c>
      <c r="E4306" s="359">
        <v>208</v>
      </c>
      <c r="F4306" s="359">
        <v>0</v>
      </c>
      <c r="G4306" s="359">
        <v>0</v>
      </c>
      <c r="H4306" s="361">
        <v>0</v>
      </c>
      <c r="I4306" s="361">
        <v>0</v>
      </c>
    </row>
    <row r="4307" spans="1:9">
      <c r="A4307" s="359">
        <v>34025</v>
      </c>
      <c r="B4307" s="359" t="s">
        <v>555</v>
      </c>
      <c r="C4307" s="360">
        <v>340258041003</v>
      </c>
      <c r="D4307" s="359">
        <v>0</v>
      </c>
      <c r="E4307" s="359">
        <v>640</v>
      </c>
      <c r="F4307" s="359">
        <v>0</v>
      </c>
      <c r="G4307" s="359">
        <v>0</v>
      </c>
      <c r="H4307" s="361">
        <v>0</v>
      </c>
      <c r="I4307" s="361">
        <v>0</v>
      </c>
    </row>
    <row r="4308" spans="1:9">
      <c r="A4308" s="359">
        <v>34025</v>
      </c>
      <c r="B4308" s="359" t="s">
        <v>555</v>
      </c>
      <c r="C4308" s="360">
        <v>340258042001</v>
      </c>
      <c r="D4308" s="359">
        <v>0</v>
      </c>
      <c r="E4308" s="359">
        <v>740</v>
      </c>
      <c r="F4308" s="359">
        <v>0</v>
      </c>
      <c r="G4308" s="359">
        <v>0</v>
      </c>
      <c r="H4308" s="361">
        <v>0</v>
      </c>
      <c r="I4308" s="361">
        <v>0</v>
      </c>
    </row>
    <row r="4309" spans="1:9">
      <c r="A4309" s="359">
        <v>34025</v>
      </c>
      <c r="B4309" s="359" t="s">
        <v>555</v>
      </c>
      <c r="C4309" s="360">
        <v>340258042002</v>
      </c>
      <c r="D4309" s="359">
        <v>0</v>
      </c>
      <c r="E4309" s="359">
        <v>246</v>
      </c>
      <c r="F4309" s="359">
        <v>0</v>
      </c>
      <c r="G4309" s="359">
        <v>0</v>
      </c>
      <c r="H4309" s="361">
        <v>0</v>
      </c>
      <c r="I4309" s="361">
        <v>0</v>
      </c>
    </row>
    <row r="4310" spans="1:9">
      <c r="A4310" s="359">
        <v>34025</v>
      </c>
      <c r="B4310" s="359" t="s">
        <v>555</v>
      </c>
      <c r="C4310" s="360">
        <v>340258042003</v>
      </c>
      <c r="D4310" s="359">
        <v>0</v>
      </c>
      <c r="E4310" s="359">
        <v>593</v>
      </c>
      <c r="F4310" s="359">
        <v>0</v>
      </c>
      <c r="G4310" s="359">
        <v>0</v>
      </c>
      <c r="H4310" s="361">
        <v>0</v>
      </c>
      <c r="I4310" s="361">
        <v>0</v>
      </c>
    </row>
    <row r="4311" spans="1:9">
      <c r="A4311" s="359">
        <v>34025</v>
      </c>
      <c r="B4311" s="359" t="s">
        <v>555</v>
      </c>
      <c r="C4311" s="360">
        <v>340258042004</v>
      </c>
      <c r="D4311" s="359">
        <v>0</v>
      </c>
      <c r="E4311" s="359">
        <v>606</v>
      </c>
      <c r="F4311" s="359">
        <v>0</v>
      </c>
      <c r="G4311" s="359">
        <v>0</v>
      </c>
      <c r="H4311" s="361">
        <v>0</v>
      </c>
      <c r="I4311" s="361">
        <v>0</v>
      </c>
    </row>
    <row r="4312" spans="1:9">
      <c r="A4312" s="359">
        <v>34025</v>
      </c>
      <c r="B4312" s="359" t="s">
        <v>555</v>
      </c>
      <c r="C4312" s="360">
        <v>340258046001</v>
      </c>
      <c r="D4312" s="359">
        <v>4</v>
      </c>
      <c r="E4312" s="359">
        <v>718</v>
      </c>
      <c r="F4312" s="359">
        <v>1</v>
      </c>
      <c r="G4312" s="359">
        <v>0</v>
      </c>
      <c r="H4312" s="361">
        <v>4693.47</v>
      </c>
      <c r="I4312" s="361">
        <v>18773.88</v>
      </c>
    </row>
    <row r="4313" spans="1:9">
      <c r="A4313" s="359">
        <v>34025</v>
      </c>
      <c r="B4313" s="359" t="s">
        <v>555</v>
      </c>
      <c r="C4313" s="360">
        <v>340258046002</v>
      </c>
      <c r="D4313" s="359">
        <v>0</v>
      </c>
      <c r="E4313" s="359">
        <v>503</v>
      </c>
      <c r="F4313" s="359">
        <v>0</v>
      </c>
      <c r="G4313" s="359">
        <v>0</v>
      </c>
      <c r="H4313" s="361">
        <v>0</v>
      </c>
      <c r="I4313" s="361">
        <v>0</v>
      </c>
    </row>
    <row r="4314" spans="1:9">
      <c r="A4314" s="359">
        <v>34025</v>
      </c>
      <c r="B4314" s="359" t="s">
        <v>555</v>
      </c>
      <c r="C4314" s="360">
        <v>340258048011</v>
      </c>
      <c r="D4314" s="359">
        <v>0</v>
      </c>
      <c r="E4314" s="359">
        <v>535</v>
      </c>
      <c r="F4314" s="359">
        <v>0</v>
      </c>
      <c r="G4314" s="359">
        <v>0</v>
      </c>
      <c r="H4314" s="361">
        <v>0</v>
      </c>
      <c r="I4314" s="361">
        <v>0</v>
      </c>
    </row>
    <row r="4315" spans="1:9">
      <c r="A4315" s="359">
        <v>34025</v>
      </c>
      <c r="B4315" s="359" t="s">
        <v>555</v>
      </c>
      <c r="C4315" s="360">
        <v>340258048012</v>
      </c>
      <c r="D4315" s="359">
        <v>7</v>
      </c>
      <c r="E4315" s="359">
        <v>498</v>
      </c>
      <c r="F4315" s="359">
        <v>1</v>
      </c>
      <c r="G4315" s="359">
        <v>0</v>
      </c>
      <c r="H4315" s="361">
        <v>4324.07</v>
      </c>
      <c r="I4315" s="361">
        <v>30268.49</v>
      </c>
    </row>
    <row r="4316" spans="1:9">
      <c r="A4316" s="359">
        <v>34025</v>
      </c>
      <c r="B4316" s="359" t="s">
        <v>555</v>
      </c>
      <c r="C4316" s="360">
        <v>340258048013</v>
      </c>
      <c r="D4316" s="359">
        <v>10</v>
      </c>
      <c r="E4316" s="359">
        <v>421</v>
      </c>
      <c r="F4316" s="359">
        <v>2</v>
      </c>
      <c r="G4316" s="359">
        <v>0</v>
      </c>
      <c r="H4316" s="361">
        <v>5322.56</v>
      </c>
      <c r="I4316" s="361">
        <v>53225.599999999999</v>
      </c>
    </row>
    <row r="4317" spans="1:9">
      <c r="A4317" s="359">
        <v>34025</v>
      </c>
      <c r="B4317" s="359" t="s">
        <v>555</v>
      </c>
      <c r="C4317" s="360">
        <v>340258048021</v>
      </c>
      <c r="D4317" s="359">
        <v>2</v>
      </c>
      <c r="E4317" s="359">
        <v>19</v>
      </c>
      <c r="F4317" s="359">
        <v>11</v>
      </c>
      <c r="G4317" s="359">
        <v>0</v>
      </c>
      <c r="H4317" s="361">
        <v>1000</v>
      </c>
      <c r="I4317" s="361">
        <v>2000</v>
      </c>
    </row>
    <row r="4318" spans="1:9">
      <c r="A4318" s="359">
        <v>34025</v>
      </c>
      <c r="B4318" s="359" t="s">
        <v>555</v>
      </c>
      <c r="C4318" s="360">
        <v>340258048022</v>
      </c>
      <c r="D4318" s="359">
        <v>2</v>
      </c>
      <c r="E4318" s="359">
        <v>321</v>
      </c>
      <c r="F4318" s="359">
        <v>1</v>
      </c>
      <c r="G4318" s="359">
        <v>0</v>
      </c>
      <c r="H4318" s="361">
        <v>7452.2</v>
      </c>
      <c r="I4318" s="361">
        <v>14904.4</v>
      </c>
    </row>
    <row r="4319" spans="1:9">
      <c r="A4319" s="359">
        <v>34025</v>
      </c>
      <c r="B4319" s="359" t="s">
        <v>555</v>
      </c>
      <c r="C4319" s="360">
        <v>340258048023</v>
      </c>
      <c r="D4319" s="359">
        <v>0</v>
      </c>
      <c r="E4319" s="359">
        <v>13</v>
      </c>
      <c r="F4319" s="359">
        <v>0</v>
      </c>
      <c r="G4319" s="359">
        <v>0</v>
      </c>
      <c r="H4319" s="361">
        <v>0</v>
      </c>
      <c r="I4319" s="361">
        <v>0</v>
      </c>
    </row>
    <row r="4320" spans="1:9">
      <c r="A4320" s="359">
        <v>34025</v>
      </c>
      <c r="B4320" s="359" t="s">
        <v>555</v>
      </c>
      <c r="C4320" s="360">
        <v>340258048024</v>
      </c>
      <c r="D4320" s="359">
        <v>0</v>
      </c>
      <c r="E4320" s="359">
        <v>5</v>
      </c>
      <c r="F4320" s="359">
        <v>0</v>
      </c>
      <c r="G4320" s="359">
        <v>0</v>
      </c>
      <c r="H4320" s="361">
        <v>0</v>
      </c>
      <c r="I4320" s="361">
        <v>0</v>
      </c>
    </row>
    <row r="4321" spans="1:9">
      <c r="A4321" s="359">
        <v>34025</v>
      </c>
      <c r="B4321" s="359" t="s">
        <v>555</v>
      </c>
      <c r="C4321" s="360">
        <v>340258050011</v>
      </c>
      <c r="D4321" s="359">
        <v>0</v>
      </c>
      <c r="E4321" s="359">
        <v>139</v>
      </c>
      <c r="F4321" s="359">
        <v>0</v>
      </c>
      <c r="G4321" s="359">
        <v>0</v>
      </c>
      <c r="H4321" s="361">
        <v>0</v>
      </c>
      <c r="I4321" s="361">
        <v>0</v>
      </c>
    </row>
    <row r="4322" spans="1:9">
      <c r="A4322" s="359">
        <v>34025</v>
      </c>
      <c r="B4322" s="359" t="s">
        <v>555</v>
      </c>
      <c r="C4322" s="360">
        <v>340258050012</v>
      </c>
      <c r="D4322" s="359">
        <v>0</v>
      </c>
      <c r="E4322" s="359">
        <v>619</v>
      </c>
      <c r="F4322" s="359">
        <v>0</v>
      </c>
      <c r="G4322" s="359">
        <v>0</v>
      </c>
      <c r="H4322" s="361">
        <v>0</v>
      </c>
      <c r="I4322" s="361">
        <v>0</v>
      </c>
    </row>
    <row r="4323" spans="1:9">
      <c r="A4323" s="359">
        <v>34025</v>
      </c>
      <c r="B4323" s="359" t="s">
        <v>555</v>
      </c>
      <c r="C4323" s="360">
        <v>340258050013</v>
      </c>
      <c r="D4323" s="359">
        <v>0</v>
      </c>
      <c r="E4323" s="359">
        <v>121</v>
      </c>
      <c r="F4323" s="359">
        <v>0</v>
      </c>
      <c r="G4323" s="359">
        <v>0</v>
      </c>
      <c r="H4323" s="361">
        <v>0</v>
      </c>
      <c r="I4323" s="361">
        <v>0</v>
      </c>
    </row>
    <row r="4324" spans="1:9">
      <c r="A4324" s="359">
        <v>34025</v>
      </c>
      <c r="B4324" s="359" t="s">
        <v>555</v>
      </c>
      <c r="C4324" s="360">
        <v>340258051001</v>
      </c>
      <c r="D4324" s="359">
        <v>2</v>
      </c>
      <c r="E4324" s="359">
        <v>634</v>
      </c>
      <c r="F4324" s="359">
        <v>0</v>
      </c>
      <c r="G4324" s="359">
        <v>0</v>
      </c>
      <c r="H4324" s="361">
        <v>1000</v>
      </c>
      <c r="I4324" s="361">
        <v>2000</v>
      </c>
    </row>
    <row r="4325" spans="1:9">
      <c r="A4325" s="359">
        <v>34025</v>
      </c>
      <c r="B4325" s="359" t="s">
        <v>555</v>
      </c>
      <c r="C4325" s="360">
        <v>340258051002</v>
      </c>
      <c r="D4325" s="359">
        <v>1</v>
      </c>
      <c r="E4325" s="359">
        <v>602</v>
      </c>
      <c r="F4325" s="359">
        <v>0</v>
      </c>
      <c r="G4325" s="359">
        <v>0</v>
      </c>
      <c r="H4325" s="361">
        <v>732.98</v>
      </c>
      <c r="I4325" s="361">
        <v>732.98</v>
      </c>
    </row>
    <row r="4326" spans="1:9">
      <c r="A4326" s="359">
        <v>34025</v>
      </c>
      <c r="B4326" s="359" t="s">
        <v>555</v>
      </c>
      <c r="C4326" s="360">
        <v>340258051003</v>
      </c>
      <c r="D4326" s="359">
        <v>0</v>
      </c>
      <c r="E4326" s="359">
        <v>279</v>
      </c>
      <c r="F4326" s="359">
        <v>0</v>
      </c>
      <c r="G4326" s="359">
        <v>0</v>
      </c>
      <c r="H4326" s="361">
        <v>0</v>
      </c>
      <c r="I4326" s="361">
        <v>0</v>
      </c>
    </row>
    <row r="4327" spans="1:9">
      <c r="A4327" s="359">
        <v>34025</v>
      </c>
      <c r="B4327" s="359" t="s">
        <v>555</v>
      </c>
      <c r="C4327" s="360">
        <v>340258053001</v>
      </c>
      <c r="D4327" s="359">
        <v>0</v>
      </c>
      <c r="E4327" s="359">
        <v>334</v>
      </c>
      <c r="F4327" s="359">
        <v>0</v>
      </c>
      <c r="G4327" s="359">
        <v>0</v>
      </c>
      <c r="H4327" s="361">
        <v>0</v>
      </c>
      <c r="I4327" s="361">
        <v>0</v>
      </c>
    </row>
    <row r="4328" spans="1:9">
      <c r="A4328" s="359">
        <v>34025</v>
      </c>
      <c r="B4328" s="359" t="s">
        <v>555</v>
      </c>
      <c r="C4328" s="360">
        <v>340258053002</v>
      </c>
      <c r="D4328" s="359">
        <v>0</v>
      </c>
      <c r="E4328" s="359">
        <v>546</v>
      </c>
      <c r="F4328" s="359">
        <v>0</v>
      </c>
      <c r="G4328" s="359">
        <v>0</v>
      </c>
      <c r="H4328" s="361">
        <v>0</v>
      </c>
      <c r="I4328" s="361">
        <v>0</v>
      </c>
    </row>
    <row r="4329" spans="1:9">
      <c r="A4329" s="359">
        <v>34025</v>
      </c>
      <c r="B4329" s="359" t="s">
        <v>555</v>
      </c>
      <c r="C4329" s="360">
        <v>340258053003</v>
      </c>
      <c r="D4329" s="359">
        <v>0</v>
      </c>
      <c r="E4329" s="359">
        <v>282</v>
      </c>
      <c r="F4329" s="359">
        <v>0</v>
      </c>
      <c r="G4329" s="359">
        <v>0</v>
      </c>
      <c r="H4329" s="361">
        <v>0</v>
      </c>
      <c r="I4329" s="361">
        <v>0</v>
      </c>
    </row>
    <row r="4330" spans="1:9">
      <c r="A4330" s="359">
        <v>34025</v>
      </c>
      <c r="B4330" s="359" t="s">
        <v>555</v>
      </c>
      <c r="C4330" s="360">
        <v>340258053004</v>
      </c>
      <c r="D4330" s="359">
        <v>1</v>
      </c>
      <c r="E4330" s="359">
        <v>465</v>
      </c>
      <c r="F4330" s="359">
        <v>0</v>
      </c>
      <c r="G4330" s="359">
        <v>0</v>
      </c>
      <c r="H4330" s="361">
        <v>1000</v>
      </c>
      <c r="I4330" s="361">
        <v>1000</v>
      </c>
    </row>
    <row r="4331" spans="1:9">
      <c r="A4331" s="359">
        <v>34025</v>
      </c>
      <c r="B4331" s="359" t="s">
        <v>555</v>
      </c>
      <c r="C4331" s="360">
        <v>340258053005</v>
      </c>
      <c r="D4331" s="359">
        <v>1</v>
      </c>
      <c r="E4331" s="359">
        <v>483</v>
      </c>
      <c r="F4331" s="359">
        <v>0</v>
      </c>
      <c r="G4331" s="359">
        <v>0</v>
      </c>
      <c r="H4331" s="361">
        <v>947.92</v>
      </c>
      <c r="I4331" s="361">
        <v>947.92</v>
      </c>
    </row>
    <row r="4332" spans="1:9">
      <c r="A4332" s="359">
        <v>34025</v>
      </c>
      <c r="B4332" s="359" t="s">
        <v>555</v>
      </c>
      <c r="C4332" s="360">
        <v>340258054001</v>
      </c>
      <c r="D4332" s="359">
        <v>0</v>
      </c>
      <c r="E4332" s="359">
        <v>435</v>
      </c>
      <c r="F4332" s="359">
        <v>0</v>
      </c>
      <c r="G4332" s="359">
        <v>0</v>
      </c>
      <c r="H4332" s="361">
        <v>0</v>
      </c>
      <c r="I4332" s="361">
        <v>0</v>
      </c>
    </row>
    <row r="4333" spans="1:9">
      <c r="A4333" s="359">
        <v>34025</v>
      </c>
      <c r="B4333" s="359" t="s">
        <v>555</v>
      </c>
      <c r="C4333" s="360">
        <v>340258054002</v>
      </c>
      <c r="D4333" s="359">
        <v>1</v>
      </c>
      <c r="E4333" s="359">
        <v>205</v>
      </c>
      <c r="F4333" s="359">
        <v>0</v>
      </c>
      <c r="G4333" s="359">
        <v>0</v>
      </c>
      <c r="H4333" s="361">
        <v>8263.2099999999991</v>
      </c>
      <c r="I4333" s="361">
        <v>8263.2099999999991</v>
      </c>
    </row>
    <row r="4334" spans="1:9">
      <c r="A4334" s="359">
        <v>34025</v>
      </c>
      <c r="B4334" s="359" t="s">
        <v>555</v>
      </c>
      <c r="C4334" s="360">
        <v>340258054003</v>
      </c>
      <c r="D4334" s="359">
        <v>0</v>
      </c>
      <c r="E4334" s="359">
        <v>415</v>
      </c>
      <c r="F4334" s="359">
        <v>0</v>
      </c>
      <c r="G4334" s="359">
        <v>0</v>
      </c>
      <c r="H4334" s="361">
        <v>0</v>
      </c>
      <c r="I4334" s="361">
        <v>0</v>
      </c>
    </row>
    <row r="4335" spans="1:9">
      <c r="A4335" s="359">
        <v>34025</v>
      </c>
      <c r="B4335" s="359" t="s">
        <v>555</v>
      </c>
      <c r="C4335" s="360">
        <v>340258055001</v>
      </c>
      <c r="D4335" s="359">
        <v>0</v>
      </c>
      <c r="E4335" s="359">
        <v>223</v>
      </c>
      <c r="F4335" s="359">
        <v>0</v>
      </c>
      <c r="G4335" s="359">
        <v>0</v>
      </c>
      <c r="H4335" s="361">
        <v>0</v>
      </c>
      <c r="I4335" s="361">
        <v>0</v>
      </c>
    </row>
    <row r="4336" spans="1:9">
      <c r="A4336" s="359">
        <v>34025</v>
      </c>
      <c r="B4336" s="359" t="s">
        <v>555</v>
      </c>
      <c r="C4336" s="360">
        <v>340258055002</v>
      </c>
      <c r="D4336" s="359">
        <v>0</v>
      </c>
      <c r="E4336" s="359">
        <v>428</v>
      </c>
      <c r="F4336" s="359">
        <v>0</v>
      </c>
      <c r="G4336" s="359">
        <v>0</v>
      </c>
      <c r="H4336" s="361">
        <v>0</v>
      </c>
      <c r="I4336" s="361">
        <v>0</v>
      </c>
    </row>
    <row r="4337" spans="1:9">
      <c r="A4337" s="359">
        <v>34025</v>
      </c>
      <c r="B4337" s="359" t="s">
        <v>555</v>
      </c>
      <c r="C4337" s="360">
        <v>340258055003</v>
      </c>
      <c r="D4337" s="359">
        <v>0</v>
      </c>
      <c r="E4337" s="359">
        <v>295</v>
      </c>
      <c r="F4337" s="359">
        <v>0</v>
      </c>
      <c r="G4337" s="359">
        <v>0</v>
      </c>
      <c r="H4337" s="361">
        <v>0</v>
      </c>
      <c r="I4337" s="361">
        <v>0</v>
      </c>
    </row>
    <row r="4338" spans="1:9">
      <c r="A4338" s="359">
        <v>34025</v>
      </c>
      <c r="B4338" s="359" t="s">
        <v>555</v>
      </c>
      <c r="C4338" s="360">
        <v>340258055004</v>
      </c>
      <c r="D4338" s="359">
        <v>0</v>
      </c>
      <c r="E4338" s="359">
        <v>61</v>
      </c>
      <c r="F4338" s="359">
        <v>0</v>
      </c>
      <c r="G4338" s="359">
        <v>0</v>
      </c>
      <c r="H4338" s="361">
        <v>0</v>
      </c>
      <c r="I4338" s="361">
        <v>0</v>
      </c>
    </row>
    <row r="4339" spans="1:9">
      <c r="A4339" s="359">
        <v>34025</v>
      </c>
      <c r="B4339" s="359" t="s">
        <v>555</v>
      </c>
      <c r="C4339" s="360">
        <v>340258056001</v>
      </c>
      <c r="D4339" s="359">
        <v>0</v>
      </c>
      <c r="E4339" s="359">
        <v>126</v>
      </c>
      <c r="F4339" s="359">
        <v>0</v>
      </c>
      <c r="G4339" s="359">
        <v>0</v>
      </c>
      <c r="H4339" s="361">
        <v>0</v>
      </c>
      <c r="I4339" s="361">
        <v>0</v>
      </c>
    </row>
    <row r="4340" spans="1:9">
      <c r="A4340" s="359">
        <v>34025</v>
      </c>
      <c r="B4340" s="359" t="s">
        <v>555</v>
      </c>
      <c r="C4340" s="360">
        <v>340258056002</v>
      </c>
      <c r="D4340" s="359">
        <v>0</v>
      </c>
      <c r="E4340" s="359">
        <v>281</v>
      </c>
      <c r="F4340" s="359">
        <v>0</v>
      </c>
      <c r="G4340" s="359">
        <v>0</v>
      </c>
      <c r="H4340" s="361">
        <v>0</v>
      </c>
      <c r="I4340" s="361">
        <v>0</v>
      </c>
    </row>
    <row r="4341" spans="1:9">
      <c r="A4341" s="359">
        <v>34025</v>
      </c>
      <c r="B4341" s="359" t="s">
        <v>555</v>
      </c>
      <c r="C4341" s="360">
        <v>340258057001</v>
      </c>
      <c r="D4341" s="359">
        <v>0</v>
      </c>
      <c r="E4341" s="359">
        <v>228</v>
      </c>
      <c r="F4341" s="359">
        <v>0</v>
      </c>
      <c r="G4341" s="359">
        <v>0</v>
      </c>
      <c r="H4341" s="361">
        <v>0</v>
      </c>
      <c r="I4341" s="361">
        <v>0</v>
      </c>
    </row>
    <row r="4342" spans="1:9">
      <c r="A4342" s="359">
        <v>34025</v>
      </c>
      <c r="B4342" s="359" t="s">
        <v>555</v>
      </c>
      <c r="C4342" s="360">
        <v>340258057002</v>
      </c>
      <c r="D4342" s="359">
        <v>0</v>
      </c>
      <c r="E4342" s="359">
        <v>385</v>
      </c>
      <c r="F4342" s="359">
        <v>0</v>
      </c>
      <c r="G4342" s="359">
        <v>0</v>
      </c>
      <c r="H4342" s="361">
        <v>0</v>
      </c>
      <c r="I4342" s="361">
        <v>0</v>
      </c>
    </row>
    <row r="4343" spans="1:9">
      <c r="A4343" s="359">
        <v>34025</v>
      </c>
      <c r="B4343" s="359" t="s">
        <v>555</v>
      </c>
      <c r="C4343" s="360">
        <v>340258057003</v>
      </c>
      <c r="D4343" s="359">
        <v>0</v>
      </c>
      <c r="E4343" s="359">
        <v>195</v>
      </c>
      <c r="F4343" s="359">
        <v>0</v>
      </c>
      <c r="G4343" s="359">
        <v>0</v>
      </c>
      <c r="H4343" s="361">
        <v>0</v>
      </c>
      <c r="I4343" s="361">
        <v>0</v>
      </c>
    </row>
    <row r="4344" spans="1:9">
      <c r="A4344" s="359">
        <v>34025</v>
      </c>
      <c r="B4344" s="359" t="s">
        <v>555</v>
      </c>
      <c r="C4344" s="360">
        <v>340258058001</v>
      </c>
      <c r="D4344" s="359">
        <v>0</v>
      </c>
      <c r="E4344" s="359">
        <v>109</v>
      </c>
      <c r="F4344" s="359">
        <v>0</v>
      </c>
      <c r="G4344" s="359">
        <v>0</v>
      </c>
      <c r="H4344" s="361">
        <v>0</v>
      </c>
      <c r="I4344" s="361">
        <v>0</v>
      </c>
    </row>
    <row r="4345" spans="1:9">
      <c r="A4345" s="359">
        <v>34025</v>
      </c>
      <c r="B4345" s="359" t="s">
        <v>555</v>
      </c>
      <c r="C4345" s="360">
        <v>340258058002</v>
      </c>
      <c r="D4345" s="359">
        <v>0</v>
      </c>
      <c r="E4345" s="359">
        <v>142</v>
      </c>
      <c r="F4345" s="359">
        <v>0</v>
      </c>
      <c r="G4345" s="359">
        <v>0</v>
      </c>
      <c r="H4345" s="361">
        <v>0</v>
      </c>
      <c r="I4345" s="361">
        <v>0</v>
      </c>
    </row>
    <row r="4346" spans="1:9">
      <c r="A4346" s="359">
        <v>34025</v>
      </c>
      <c r="B4346" s="359" t="s">
        <v>555</v>
      </c>
      <c r="C4346" s="360">
        <v>340258058003</v>
      </c>
      <c r="D4346" s="359">
        <v>0</v>
      </c>
      <c r="E4346" s="359">
        <v>134</v>
      </c>
      <c r="F4346" s="359">
        <v>0</v>
      </c>
      <c r="G4346" s="359">
        <v>0</v>
      </c>
      <c r="H4346" s="361">
        <v>0</v>
      </c>
      <c r="I4346" s="361">
        <v>0</v>
      </c>
    </row>
    <row r="4347" spans="1:9">
      <c r="A4347" s="359">
        <v>34025</v>
      </c>
      <c r="B4347" s="359" t="s">
        <v>555</v>
      </c>
      <c r="C4347" s="360">
        <v>340258058004</v>
      </c>
      <c r="D4347" s="359">
        <v>0</v>
      </c>
      <c r="E4347" s="359">
        <v>144</v>
      </c>
      <c r="F4347" s="359">
        <v>0</v>
      </c>
      <c r="G4347" s="359">
        <v>0</v>
      </c>
      <c r="H4347" s="361">
        <v>0</v>
      </c>
      <c r="I4347" s="361">
        <v>0</v>
      </c>
    </row>
    <row r="4348" spans="1:9">
      <c r="A4348" s="359">
        <v>34025</v>
      </c>
      <c r="B4348" s="359" t="s">
        <v>555</v>
      </c>
      <c r="C4348" s="360">
        <v>340258059001</v>
      </c>
      <c r="D4348" s="359">
        <v>0</v>
      </c>
      <c r="E4348" s="359">
        <v>247</v>
      </c>
      <c r="F4348" s="359">
        <v>0</v>
      </c>
      <c r="G4348" s="359">
        <v>0</v>
      </c>
      <c r="H4348" s="361">
        <v>0</v>
      </c>
      <c r="I4348" s="361">
        <v>0</v>
      </c>
    </row>
    <row r="4349" spans="1:9">
      <c r="A4349" s="359">
        <v>34025</v>
      </c>
      <c r="B4349" s="359" t="s">
        <v>555</v>
      </c>
      <c r="C4349" s="360">
        <v>340258059002</v>
      </c>
      <c r="D4349" s="359">
        <v>0</v>
      </c>
      <c r="E4349" s="359">
        <v>169</v>
      </c>
      <c r="F4349" s="359">
        <v>0</v>
      </c>
      <c r="G4349" s="359">
        <v>0</v>
      </c>
      <c r="H4349" s="361">
        <v>0</v>
      </c>
      <c r="I4349" s="361">
        <v>0</v>
      </c>
    </row>
    <row r="4350" spans="1:9">
      <c r="A4350" s="359">
        <v>34025</v>
      </c>
      <c r="B4350" s="359" t="s">
        <v>555</v>
      </c>
      <c r="C4350" s="360">
        <v>340258059003</v>
      </c>
      <c r="D4350" s="359">
        <v>0</v>
      </c>
      <c r="E4350" s="359">
        <v>275</v>
      </c>
      <c r="F4350" s="359">
        <v>0</v>
      </c>
      <c r="G4350" s="359">
        <v>0</v>
      </c>
      <c r="H4350" s="361">
        <v>0</v>
      </c>
      <c r="I4350" s="361">
        <v>0</v>
      </c>
    </row>
    <row r="4351" spans="1:9">
      <c r="A4351" s="359">
        <v>34025</v>
      </c>
      <c r="B4351" s="359" t="s">
        <v>555</v>
      </c>
      <c r="C4351" s="360">
        <v>340258059004</v>
      </c>
      <c r="D4351" s="359">
        <v>0</v>
      </c>
      <c r="E4351" s="359">
        <v>283</v>
      </c>
      <c r="F4351" s="359">
        <v>0</v>
      </c>
      <c r="G4351" s="359">
        <v>0</v>
      </c>
      <c r="H4351" s="361">
        <v>0</v>
      </c>
      <c r="I4351" s="361">
        <v>0</v>
      </c>
    </row>
    <row r="4352" spans="1:9">
      <c r="A4352" s="359">
        <v>34025</v>
      </c>
      <c r="B4352" s="359" t="s">
        <v>555</v>
      </c>
      <c r="C4352" s="360">
        <v>340258059005</v>
      </c>
      <c r="D4352" s="359">
        <v>0</v>
      </c>
      <c r="E4352" s="359">
        <v>223</v>
      </c>
      <c r="F4352" s="359">
        <v>0</v>
      </c>
      <c r="G4352" s="359">
        <v>0</v>
      </c>
      <c r="H4352" s="361">
        <v>0</v>
      </c>
      <c r="I4352" s="361">
        <v>0</v>
      </c>
    </row>
    <row r="4353" spans="1:9">
      <c r="A4353" s="359">
        <v>34025</v>
      </c>
      <c r="B4353" s="359" t="s">
        <v>555</v>
      </c>
      <c r="C4353" s="360">
        <v>340258060001</v>
      </c>
      <c r="D4353" s="359">
        <v>0</v>
      </c>
      <c r="E4353" s="359">
        <v>172</v>
      </c>
      <c r="F4353" s="359">
        <v>0</v>
      </c>
      <c r="G4353" s="359">
        <v>0</v>
      </c>
      <c r="H4353" s="361">
        <v>0</v>
      </c>
      <c r="I4353" s="361">
        <v>0</v>
      </c>
    </row>
    <row r="4354" spans="1:9">
      <c r="A4354" s="359">
        <v>34025</v>
      </c>
      <c r="B4354" s="359" t="s">
        <v>555</v>
      </c>
      <c r="C4354" s="360">
        <v>340258060002</v>
      </c>
      <c r="D4354" s="359">
        <v>0</v>
      </c>
      <c r="E4354" s="359">
        <v>338</v>
      </c>
      <c r="F4354" s="359">
        <v>0</v>
      </c>
      <c r="G4354" s="359">
        <v>0</v>
      </c>
      <c r="H4354" s="361">
        <v>0</v>
      </c>
      <c r="I4354" s="361">
        <v>0</v>
      </c>
    </row>
    <row r="4355" spans="1:9">
      <c r="A4355" s="359">
        <v>34025</v>
      </c>
      <c r="B4355" s="359" t="s">
        <v>555</v>
      </c>
      <c r="C4355" s="360">
        <v>340258060003</v>
      </c>
      <c r="D4355" s="359">
        <v>2</v>
      </c>
      <c r="E4355" s="359">
        <v>298</v>
      </c>
      <c r="F4355" s="359">
        <v>1</v>
      </c>
      <c r="G4355" s="359">
        <v>0</v>
      </c>
      <c r="H4355" s="361">
        <v>5641.5</v>
      </c>
      <c r="I4355" s="361">
        <v>11283</v>
      </c>
    </row>
    <row r="4356" spans="1:9">
      <c r="A4356" s="359">
        <v>34025</v>
      </c>
      <c r="B4356" s="359" t="s">
        <v>555</v>
      </c>
      <c r="C4356" s="360">
        <v>340258061001</v>
      </c>
      <c r="D4356" s="359">
        <v>1</v>
      </c>
      <c r="E4356" s="359">
        <v>104</v>
      </c>
      <c r="F4356" s="359">
        <v>1</v>
      </c>
      <c r="G4356" s="359">
        <v>0</v>
      </c>
      <c r="H4356" s="361">
        <v>1000</v>
      </c>
      <c r="I4356" s="361">
        <v>1000</v>
      </c>
    </row>
    <row r="4357" spans="1:9">
      <c r="A4357" s="359">
        <v>34025</v>
      </c>
      <c r="B4357" s="359" t="s">
        <v>555</v>
      </c>
      <c r="C4357" s="360">
        <v>340258061002</v>
      </c>
      <c r="D4357" s="359">
        <v>0</v>
      </c>
      <c r="E4357" s="359">
        <v>522</v>
      </c>
      <c r="F4357" s="359">
        <v>0</v>
      </c>
      <c r="G4357" s="359">
        <v>0</v>
      </c>
      <c r="H4357" s="361">
        <v>0</v>
      </c>
      <c r="I4357" s="361">
        <v>0</v>
      </c>
    </row>
    <row r="4358" spans="1:9">
      <c r="A4358" s="359">
        <v>34025</v>
      </c>
      <c r="B4358" s="359" t="s">
        <v>555</v>
      </c>
      <c r="C4358" s="360">
        <v>340258061003</v>
      </c>
      <c r="D4358" s="359">
        <v>0</v>
      </c>
      <c r="E4358" s="359">
        <v>604</v>
      </c>
      <c r="F4358" s="359">
        <v>0</v>
      </c>
      <c r="G4358" s="359">
        <v>0</v>
      </c>
      <c r="H4358" s="361">
        <v>0</v>
      </c>
      <c r="I4358" s="361">
        <v>0</v>
      </c>
    </row>
    <row r="4359" spans="1:9">
      <c r="A4359" s="359">
        <v>34025</v>
      </c>
      <c r="B4359" s="359" t="s">
        <v>555</v>
      </c>
      <c r="C4359" s="360">
        <v>340258062011</v>
      </c>
      <c r="D4359" s="359">
        <v>0</v>
      </c>
      <c r="E4359" s="359">
        <v>437</v>
      </c>
      <c r="F4359" s="359">
        <v>0</v>
      </c>
      <c r="G4359" s="359">
        <v>0</v>
      </c>
      <c r="H4359" s="361">
        <v>0</v>
      </c>
      <c r="I4359" s="361">
        <v>0</v>
      </c>
    </row>
    <row r="4360" spans="1:9">
      <c r="A4360" s="359">
        <v>34025</v>
      </c>
      <c r="B4360" s="359" t="s">
        <v>555</v>
      </c>
      <c r="C4360" s="360">
        <v>340258062012</v>
      </c>
      <c r="D4360" s="359">
        <v>2</v>
      </c>
      <c r="E4360" s="359">
        <v>480</v>
      </c>
      <c r="F4360" s="359">
        <v>0</v>
      </c>
      <c r="G4360" s="359">
        <v>0</v>
      </c>
      <c r="H4360" s="361">
        <v>12445.57</v>
      </c>
      <c r="I4360" s="361">
        <v>24891.14</v>
      </c>
    </row>
    <row r="4361" spans="1:9">
      <c r="A4361" s="359">
        <v>34025</v>
      </c>
      <c r="B4361" s="359" t="s">
        <v>555</v>
      </c>
      <c r="C4361" s="360">
        <v>340258062021</v>
      </c>
      <c r="D4361" s="359">
        <v>0</v>
      </c>
      <c r="E4361" s="359">
        <v>281</v>
      </c>
      <c r="F4361" s="359">
        <v>0</v>
      </c>
      <c r="G4361" s="359">
        <v>0</v>
      </c>
      <c r="H4361" s="361">
        <v>0</v>
      </c>
      <c r="I4361" s="361">
        <v>0</v>
      </c>
    </row>
    <row r="4362" spans="1:9">
      <c r="A4362" s="359">
        <v>34025</v>
      </c>
      <c r="B4362" s="359" t="s">
        <v>555</v>
      </c>
      <c r="C4362" s="360">
        <v>340258062022</v>
      </c>
      <c r="D4362" s="359">
        <v>0</v>
      </c>
      <c r="E4362" s="359">
        <v>656</v>
      </c>
      <c r="F4362" s="359">
        <v>0</v>
      </c>
      <c r="G4362" s="359">
        <v>0</v>
      </c>
      <c r="H4362" s="361">
        <v>0</v>
      </c>
      <c r="I4362" s="361">
        <v>0</v>
      </c>
    </row>
    <row r="4363" spans="1:9">
      <c r="A4363" s="359">
        <v>34025</v>
      </c>
      <c r="B4363" s="359" t="s">
        <v>555</v>
      </c>
      <c r="C4363" s="360">
        <v>340258062023</v>
      </c>
      <c r="D4363" s="359">
        <v>1</v>
      </c>
      <c r="E4363" s="359">
        <v>501</v>
      </c>
      <c r="F4363" s="359">
        <v>0</v>
      </c>
      <c r="G4363" s="359">
        <v>0</v>
      </c>
      <c r="H4363" s="361">
        <v>1000</v>
      </c>
      <c r="I4363" s="361">
        <v>1000</v>
      </c>
    </row>
    <row r="4364" spans="1:9">
      <c r="A4364" s="359">
        <v>34025</v>
      </c>
      <c r="B4364" s="359" t="s">
        <v>555</v>
      </c>
      <c r="C4364" s="360">
        <v>340258063001</v>
      </c>
      <c r="D4364" s="359">
        <v>0</v>
      </c>
      <c r="E4364" s="359">
        <v>654</v>
      </c>
      <c r="F4364" s="359">
        <v>0</v>
      </c>
      <c r="G4364" s="359">
        <v>0</v>
      </c>
      <c r="H4364" s="361">
        <v>0</v>
      </c>
      <c r="I4364" s="361">
        <v>0</v>
      </c>
    </row>
    <row r="4365" spans="1:9">
      <c r="A4365" s="359">
        <v>34025</v>
      </c>
      <c r="B4365" s="359" t="s">
        <v>555</v>
      </c>
      <c r="C4365" s="360">
        <v>340258063002</v>
      </c>
      <c r="D4365" s="359">
        <v>3</v>
      </c>
      <c r="E4365" s="359">
        <v>609</v>
      </c>
      <c r="F4365" s="359">
        <v>0</v>
      </c>
      <c r="G4365" s="359">
        <v>0</v>
      </c>
      <c r="H4365" s="361">
        <v>3605.79</v>
      </c>
      <c r="I4365" s="361">
        <v>10817.37</v>
      </c>
    </row>
    <row r="4366" spans="1:9">
      <c r="A4366" s="359">
        <v>34025</v>
      </c>
      <c r="B4366" s="359" t="s">
        <v>555</v>
      </c>
      <c r="C4366" s="360">
        <v>340258064001</v>
      </c>
      <c r="D4366" s="359">
        <v>1</v>
      </c>
      <c r="E4366" s="359">
        <v>617</v>
      </c>
      <c r="F4366" s="359">
        <v>0</v>
      </c>
      <c r="G4366" s="359">
        <v>0</v>
      </c>
      <c r="H4366" s="361">
        <v>8263.2099999999991</v>
      </c>
      <c r="I4366" s="361">
        <v>8263.2099999999991</v>
      </c>
    </row>
    <row r="4367" spans="1:9">
      <c r="A4367" s="359">
        <v>34025</v>
      </c>
      <c r="B4367" s="359" t="s">
        <v>555</v>
      </c>
      <c r="C4367" s="360">
        <v>340258064002</v>
      </c>
      <c r="D4367" s="359">
        <v>0</v>
      </c>
      <c r="E4367" s="359">
        <v>643</v>
      </c>
      <c r="F4367" s="359">
        <v>0</v>
      </c>
      <c r="G4367" s="359">
        <v>0</v>
      </c>
      <c r="H4367" s="361">
        <v>0</v>
      </c>
      <c r="I4367" s="361">
        <v>0</v>
      </c>
    </row>
    <row r="4368" spans="1:9">
      <c r="A4368" s="359">
        <v>34025</v>
      </c>
      <c r="B4368" s="359" t="s">
        <v>555</v>
      </c>
      <c r="C4368" s="360">
        <v>340258064003</v>
      </c>
      <c r="D4368" s="359">
        <v>0</v>
      </c>
      <c r="E4368" s="359">
        <v>672</v>
      </c>
      <c r="F4368" s="359">
        <v>0</v>
      </c>
      <c r="G4368" s="359">
        <v>0</v>
      </c>
      <c r="H4368" s="361">
        <v>0</v>
      </c>
      <c r="I4368" s="361">
        <v>0</v>
      </c>
    </row>
    <row r="4369" spans="1:9">
      <c r="A4369" s="359">
        <v>34025</v>
      </c>
      <c r="B4369" s="359" t="s">
        <v>555</v>
      </c>
      <c r="C4369" s="360">
        <v>340258065011</v>
      </c>
      <c r="D4369" s="359">
        <v>5</v>
      </c>
      <c r="E4369" s="359">
        <v>111</v>
      </c>
      <c r="F4369" s="359">
        <v>5</v>
      </c>
      <c r="G4369" s="359">
        <v>0</v>
      </c>
      <c r="H4369" s="361">
        <v>23856.6</v>
      </c>
      <c r="I4369" s="361">
        <v>119283</v>
      </c>
    </row>
    <row r="4370" spans="1:9">
      <c r="A4370" s="359">
        <v>34025</v>
      </c>
      <c r="B4370" s="359" t="s">
        <v>555</v>
      </c>
      <c r="C4370" s="360">
        <v>340258065012</v>
      </c>
      <c r="D4370" s="359">
        <v>0</v>
      </c>
      <c r="E4370" s="359">
        <v>521</v>
      </c>
      <c r="F4370" s="359">
        <v>0</v>
      </c>
      <c r="G4370" s="359">
        <v>0</v>
      </c>
      <c r="H4370" s="361">
        <v>0</v>
      </c>
      <c r="I4370" s="361">
        <v>0</v>
      </c>
    </row>
    <row r="4371" spans="1:9">
      <c r="A4371" s="359">
        <v>34025</v>
      </c>
      <c r="B4371" s="359" t="s">
        <v>555</v>
      </c>
      <c r="C4371" s="360">
        <v>340258065021</v>
      </c>
      <c r="D4371" s="359">
        <v>2</v>
      </c>
      <c r="E4371" s="359">
        <v>497</v>
      </c>
      <c r="F4371" s="359">
        <v>0</v>
      </c>
      <c r="G4371" s="359">
        <v>0</v>
      </c>
      <c r="H4371" s="361">
        <v>1252.48</v>
      </c>
      <c r="I4371" s="361">
        <v>2504.96</v>
      </c>
    </row>
    <row r="4372" spans="1:9">
      <c r="A4372" s="359">
        <v>34025</v>
      </c>
      <c r="B4372" s="359" t="s">
        <v>555</v>
      </c>
      <c r="C4372" s="360">
        <v>340258065022</v>
      </c>
      <c r="D4372" s="359">
        <v>0</v>
      </c>
      <c r="E4372" s="359">
        <v>110</v>
      </c>
      <c r="F4372" s="359">
        <v>0</v>
      </c>
      <c r="G4372" s="359">
        <v>0</v>
      </c>
      <c r="H4372" s="361">
        <v>0</v>
      </c>
      <c r="I4372" s="361">
        <v>0</v>
      </c>
    </row>
    <row r="4373" spans="1:9">
      <c r="A4373" s="359">
        <v>34025</v>
      </c>
      <c r="B4373" s="359" t="s">
        <v>555</v>
      </c>
      <c r="C4373" s="360">
        <v>340258065031</v>
      </c>
      <c r="D4373" s="359">
        <v>0</v>
      </c>
      <c r="E4373" s="359">
        <v>558</v>
      </c>
      <c r="F4373" s="359">
        <v>0</v>
      </c>
      <c r="G4373" s="359">
        <v>0</v>
      </c>
      <c r="H4373" s="361">
        <v>0</v>
      </c>
      <c r="I4373" s="361">
        <v>0</v>
      </c>
    </row>
    <row r="4374" spans="1:9">
      <c r="A4374" s="359">
        <v>34025</v>
      </c>
      <c r="B4374" s="359" t="s">
        <v>555</v>
      </c>
      <c r="C4374" s="360">
        <v>340258065032</v>
      </c>
      <c r="D4374" s="359">
        <v>0</v>
      </c>
      <c r="E4374" s="359">
        <v>940</v>
      </c>
      <c r="F4374" s="359">
        <v>0</v>
      </c>
      <c r="G4374" s="359">
        <v>0</v>
      </c>
      <c r="H4374" s="361">
        <v>0</v>
      </c>
      <c r="I4374" s="361">
        <v>0</v>
      </c>
    </row>
    <row r="4375" spans="1:9">
      <c r="A4375" s="359">
        <v>34025</v>
      </c>
      <c r="B4375" s="359" t="s">
        <v>555</v>
      </c>
      <c r="C4375" s="360">
        <v>340258065041</v>
      </c>
      <c r="D4375" s="359">
        <v>0</v>
      </c>
      <c r="E4375" s="359">
        <v>89</v>
      </c>
      <c r="F4375" s="359">
        <v>0</v>
      </c>
      <c r="G4375" s="359">
        <v>0</v>
      </c>
      <c r="H4375" s="361">
        <v>0</v>
      </c>
      <c r="I4375" s="361">
        <v>0</v>
      </c>
    </row>
    <row r="4376" spans="1:9">
      <c r="A4376" s="359">
        <v>34025</v>
      </c>
      <c r="B4376" s="359" t="s">
        <v>555</v>
      </c>
      <c r="C4376" s="360">
        <v>340258065042</v>
      </c>
      <c r="D4376" s="359">
        <v>3</v>
      </c>
      <c r="E4376" s="359">
        <v>415</v>
      </c>
      <c r="F4376" s="359">
        <v>1</v>
      </c>
      <c r="G4376" s="359">
        <v>0</v>
      </c>
      <c r="H4376" s="361">
        <v>2960.03</v>
      </c>
      <c r="I4376" s="361">
        <v>8880.09</v>
      </c>
    </row>
    <row r="4377" spans="1:9">
      <c r="A4377" s="359">
        <v>34025</v>
      </c>
      <c r="B4377" s="359" t="s">
        <v>555</v>
      </c>
      <c r="C4377" s="360">
        <v>340258066001</v>
      </c>
      <c r="D4377" s="359">
        <v>1</v>
      </c>
      <c r="E4377" s="359">
        <v>496</v>
      </c>
      <c r="F4377" s="359">
        <v>0</v>
      </c>
      <c r="G4377" s="359">
        <v>0</v>
      </c>
      <c r="H4377" s="361">
        <v>784.9</v>
      </c>
      <c r="I4377" s="361">
        <v>784.9</v>
      </c>
    </row>
    <row r="4378" spans="1:9">
      <c r="A4378" s="359">
        <v>34025</v>
      </c>
      <c r="B4378" s="359" t="s">
        <v>555</v>
      </c>
      <c r="C4378" s="360">
        <v>340258066002</v>
      </c>
      <c r="D4378" s="359">
        <v>5</v>
      </c>
      <c r="E4378" s="359">
        <v>493</v>
      </c>
      <c r="F4378" s="359">
        <v>1</v>
      </c>
      <c r="G4378" s="359">
        <v>0</v>
      </c>
      <c r="H4378" s="361">
        <v>1000</v>
      </c>
      <c r="I4378" s="361">
        <v>5000</v>
      </c>
    </row>
    <row r="4379" spans="1:9">
      <c r="A4379" s="359">
        <v>34025</v>
      </c>
      <c r="B4379" s="359" t="s">
        <v>555</v>
      </c>
      <c r="C4379" s="360">
        <v>340258066003</v>
      </c>
      <c r="D4379" s="359">
        <v>2</v>
      </c>
      <c r="E4379" s="359">
        <v>316</v>
      </c>
      <c r="F4379" s="359">
        <v>1</v>
      </c>
      <c r="G4379" s="359">
        <v>0</v>
      </c>
      <c r="H4379" s="361">
        <v>3163.79</v>
      </c>
      <c r="I4379" s="361">
        <v>6327.58</v>
      </c>
    </row>
    <row r="4380" spans="1:9">
      <c r="A4380" s="359">
        <v>34025</v>
      </c>
      <c r="B4380" s="359" t="s">
        <v>555</v>
      </c>
      <c r="C4380" s="360">
        <v>340258066004</v>
      </c>
      <c r="D4380" s="359">
        <v>0</v>
      </c>
      <c r="E4380" s="359">
        <v>425</v>
      </c>
      <c r="F4380" s="359">
        <v>0</v>
      </c>
      <c r="G4380" s="359">
        <v>0</v>
      </c>
      <c r="H4380" s="361">
        <v>0</v>
      </c>
      <c r="I4380" s="361">
        <v>0</v>
      </c>
    </row>
    <row r="4381" spans="1:9">
      <c r="A4381" s="359">
        <v>34025</v>
      </c>
      <c r="B4381" s="359" t="s">
        <v>555</v>
      </c>
      <c r="C4381" s="360">
        <v>340258066005</v>
      </c>
      <c r="D4381" s="359">
        <v>0</v>
      </c>
      <c r="E4381" s="359">
        <v>441</v>
      </c>
      <c r="F4381" s="359">
        <v>0</v>
      </c>
      <c r="G4381" s="359">
        <v>0</v>
      </c>
      <c r="H4381" s="361">
        <v>0</v>
      </c>
      <c r="I4381" s="361">
        <v>0</v>
      </c>
    </row>
    <row r="4382" spans="1:9">
      <c r="A4382" s="359">
        <v>34025</v>
      </c>
      <c r="B4382" s="359" t="s">
        <v>555</v>
      </c>
      <c r="C4382" s="360">
        <v>340258070041</v>
      </c>
      <c r="D4382" s="359">
        <v>1</v>
      </c>
      <c r="E4382" s="359">
        <v>23</v>
      </c>
      <c r="F4382" s="359">
        <v>4</v>
      </c>
      <c r="G4382" s="359">
        <v>0</v>
      </c>
      <c r="H4382" s="361">
        <v>8263.2099999999991</v>
      </c>
      <c r="I4382" s="361">
        <v>8263.2099999999991</v>
      </c>
    </row>
    <row r="4383" spans="1:9">
      <c r="A4383" s="359">
        <v>34025</v>
      </c>
      <c r="B4383" s="359" t="s">
        <v>555</v>
      </c>
      <c r="C4383" s="360">
        <v>340258070042</v>
      </c>
      <c r="D4383" s="359">
        <v>0</v>
      </c>
      <c r="E4383" s="359">
        <v>66</v>
      </c>
      <c r="F4383" s="359">
        <v>0</v>
      </c>
      <c r="G4383" s="359">
        <v>0</v>
      </c>
      <c r="H4383" s="361">
        <v>0</v>
      </c>
      <c r="I4383" s="361">
        <v>0</v>
      </c>
    </row>
    <row r="4384" spans="1:9">
      <c r="A4384" s="359">
        <v>34025</v>
      </c>
      <c r="B4384" s="359" t="s">
        <v>555</v>
      </c>
      <c r="C4384" s="360">
        <v>340258070043</v>
      </c>
      <c r="D4384" s="359">
        <v>0</v>
      </c>
      <c r="E4384" s="359">
        <v>169</v>
      </c>
      <c r="F4384" s="359">
        <v>0</v>
      </c>
      <c r="G4384" s="359">
        <v>0</v>
      </c>
      <c r="H4384" s="361">
        <v>0</v>
      </c>
      <c r="I4384" s="361">
        <v>0</v>
      </c>
    </row>
    <row r="4385" spans="1:9">
      <c r="A4385" s="359">
        <v>34025</v>
      </c>
      <c r="B4385" s="359" t="s">
        <v>555</v>
      </c>
      <c r="C4385" s="360">
        <v>340258070044</v>
      </c>
      <c r="D4385" s="359">
        <v>0</v>
      </c>
      <c r="E4385" s="359">
        <v>102</v>
      </c>
      <c r="F4385" s="359">
        <v>0</v>
      </c>
      <c r="G4385" s="359">
        <v>0</v>
      </c>
      <c r="H4385" s="361">
        <v>0</v>
      </c>
      <c r="I4385" s="361">
        <v>0</v>
      </c>
    </row>
    <row r="4386" spans="1:9">
      <c r="A4386" s="359">
        <v>34025</v>
      </c>
      <c r="B4386" s="359" t="s">
        <v>555</v>
      </c>
      <c r="C4386" s="360">
        <v>340258070051</v>
      </c>
      <c r="D4386" s="359">
        <v>0</v>
      </c>
      <c r="E4386" s="359">
        <v>173</v>
      </c>
      <c r="F4386" s="359">
        <v>0</v>
      </c>
      <c r="G4386" s="359">
        <v>0</v>
      </c>
      <c r="H4386" s="361">
        <v>0</v>
      </c>
      <c r="I4386" s="361">
        <v>0</v>
      </c>
    </row>
    <row r="4387" spans="1:9">
      <c r="A4387" s="359">
        <v>34025</v>
      </c>
      <c r="B4387" s="359" t="s">
        <v>555</v>
      </c>
      <c r="C4387" s="360">
        <v>340258070052</v>
      </c>
      <c r="D4387" s="359">
        <v>1</v>
      </c>
      <c r="E4387" s="359">
        <v>270</v>
      </c>
      <c r="F4387" s="359">
        <v>0</v>
      </c>
      <c r="G4387" s="359">
        <v>0</v>
      </c>
      <c r="H4387" s="361">
        <v>8263.2099999999991</v>
      </c>
      <c r="I4387" s="361">
        <v>8263.2099999999991</v>
      </c>
    </row>
    <row r="4388" spans="1:9">
      <c r="A4388" s="359">
        <v>34025</v>
      </c>
      <c r="B4388" s="359" t="s">
        <v>555</v>
      </c>
      <c r="C4388" s="360">
        <v>340258070061</v>
      </c>
      <c r="D4388" s="359">
        <v>0</v>
      </c>
      <c r="E4388" s="359">
        <v>135</v>
      </c>
      <c r="F4388" s="359">
        <v>0</v>
      </c>
      <c r="G4388" s="359">
        <v>0</v>
      </c>
      <c r="H4388" s="361">
        <v>0</v>
      </c>
      <c r="I4388" s="361">
        <v>0</v>
      </c>
    </row>
    <row r="4389" spans="1:9">
      <c r="A4389" s="359">
        <v>34025</v>
      </c>
      <c r="B4389" s="359" t="s">
        <v>555</v>
      </c>
      <c r="C4389" s="360">
        <v>340258070062</v>
      </c>
      <c r="D4389" s="359">
        <v>0</v>
      </c>
      <c r="E4389" s="359">
        <v>73</v>
      </c>
      <c r="F4389" s="359">
        <v>0</v>
      </c>
      <c r="G4389" s="359">
        <v>0</v>
      </c>
      <c r="H4389" s="361">
        <v>0</v>
      </c>
      <c r="I4389" s="361">
        <v>0</v>
      </c>
    </row>
    <row r="4390" spans="1:9">
      <c r="A4390" s="359">
        <v>34025</v>
      </c>
      <c r="B4390" s="359" t="s">
        <v>555</v>
      </c>
      <c r="C4390" s="360">
        <v>340258070063</v>
      </c>
      <c r="D4390" s="359">
        <v>0</v>
      </c>
      <c r="E4390" s="359">
        <v>99</v>
      </c>
      <c r="F4390" s="359">
        <v>0</v>
      </c>
      <c r="G4390" s="359">
        <v>0</v>
      </c>
      <c r="H4390" s="361">
        <v>0</v>
      </c>
      <c r="I4390" s="361">
        <v>0</v>
      </c>
    </row>
    <row r="4391" spans="1:9">
      <c r="A4391" s="359">
        <v>34025</v>
      </c>
      <c r="B4391" s="359" t="s">
        <v>555</v>
      </c>
      <c r="C4391" s="360">
        <v>340258071001</v>
      </c>
      <c r="D4391" s="359">
        <v>1</v>
      </c>
      <c r="E4391" s="359">
        <v>181</v>
      </c>
      <c r="F4391" s="359">
        <v>1</v>
      </c>
      <c r="G4391" s="359">
        <v>0</v>
      </c>
      <c r="H4391" s="361">
        <v>8263.2099999999991</v>
      </c>
      <c r="I4391" s="361">
        <v>8263.2099999999991</v>
      </c>
    </row>
    <row r="4392" spans="1:9">
      <c r="A4392" s="359">
        <v>34025</v>
      </c>
      <c r="B4392" s="359" t="s">
        <v>555</v>
      </c>
      <c r="C4392" s="360">
        <v>340258071002</v>
      </c>
      <c r="D4392" s="359">
        <v>0</v>
      </c>
      <c r="E4392" s="359">
        <v>214</v>
      </c>
      <c r="F4392" s="359">
        <v>0</v>
      </c>
      <c r="G4392" s="359">
        <v>0</v>
      </c>
      <c r="H4392" s="361">
        <v>0</v>
      </c>
      <c r="I4392" s="361">
        <v>0</v>
      </c>
    </row>
    <row r="4393" spans="1:9">
      <c r="A4393" s="359">
        <v>34025</v>
      </c>
      <c r="B4393" s="359" t="s">
        <v>555</v>
      </c>
      <c r="C4393" s="360">
        <v>340258071003</v>
      </c>
      <c r="D4393" s="359">
        <v>0</v>
      </c>
      <c r="E4393" s="359">
        <v>181</v>
      </c>
      <c r="F4393" s="359">
        <v>0</v>
      </c>
      <c r="G4393" s="359">
        <v>0</v>
      </c>
      <c r="H4393" s="361">
        <v>0</v>
      </c>
      <c r="I4393" s="361">
        <v>0</v>
      </c>
    </row>
    <row r="4394" spans="1:9">
      <c r="A4394" s="359">
        <v>34025</v>
      </c>
      <c r="B4394" s="359" t="s">
        <v>555</v>
      </c>
      <c r="C4394" s="360">
        <v>340258071004</v>
      </c>
      <c r="D4394" s="359">
        <v>0</v>
      </c>
      <c r="E4394" s="359">
        <v>298</v>
      </c>
      <c r="F4394" s="359">
        <v>0</v>
      </c>
      <c r="G4394" s="359">
        <v>0</v>
      </c>
      <c r="H4394" s="361">
        <v>0</v>
      </c>
      <c r="I4394" s="361">
        <v>0</v>
      </c>
    </row>
    <row r="4395" spans="1:9">
      <c r="A4395" s="359">
        <v>34025</v>
      </c>
      <c r="B4395" s="359" t="s">
        <v>555</v>
      </c>
      <c r="C4395" s="360">
        <v>340258072001</v>
      </c>
      <c r="D4395" s="359">
        <v>0</v>
      </c>
      <c r="E4395" s="359">
        <v>273</v>
      </c>
      <c r="F4395" s="359">
        <v>0</v>
      </c>
      <c r="G4395" s="359">
        <v>0</v>
      </c>
      <c r="H4395" s="361">
        <v>0</v>
      </c>
      <c r="I4395" s="361">
        <v>0</v>
      </c>
    </row>
    <row r="4396" spans="1:9">
      <c r="A4396" s="359">
        <v>34025</v>
      </c>
      <c r="B4396" s="359" t="s">
        <v>555</v>
      </c>
      <c r="C4396" s="360">
        <v>340258073001</v>
      </c>
      <c r="D4396" s="359">
        <v>0</v>
      </c>
      <c r="E4396" s="359">
        <v>156</v>
      </c>
      <c r="F4396" s="359">
        <v>0</v>
      </c>
      <c r="G4396" s="359">
        <v>0</v>
      </c>
      <c r="H4396" s="361">
        <v>0</v>
      </c>
      <c r="I4396" s="361">
        <v>0</v>
      </c>
    </row>
    <row r="4397" spans="1:9">
      <c r="A4397" s="359">
        <v>34025</v>
      </c>
      <c r="B4397" s="359" t="s">
        <v>555</v>
      </c>
      <c r="C4397" s="360">
        <v>340258073002</v>
      </c>
      <c r="D4397" s="359">
        <v>0</v>
      </c>
      <c r="E4397" s="359">
        <v>264</v>
      </c>
      <c r="F4397" s="359">
        <v>0</v>
      </c>
      <c r="G4397" s="359">
        <v>0</v>
      </c>
      <c r="H4397" s="361">
        <v>0</v>
      </c>
      <c r="I4397" s="361">
        <v>0</v>
      </c>
    </row>
    <row r="4398" spans="1:9">
      <c r="A4398" s="359">
        <v>34025</v>
      </c>
      <c r="B4398" s="359" t="s">
        <v>555</v>
      </c>
      <c r="C4398" s="360">
        <v>340258073003</v>
      </c>
      <c r="D4398" s="359">
        <v>0</v>
      </c>
      <c r="E4398" s="359">
        <v>318</v>
      </c>
      <c r="F4398" s="359">
        <v>0</v>
      </c>
      <c r="G4398" s="359">
        <v>0</v>
      </c>
      <c r="H4398" s="361">
        <v>0</v>
      </c>
      <c r="I4398" s="361">
        <v>0</v>
      </c>
    </row>
    <row r="4399" spans="1:9">
      <c r="A4399" s="359">
        <v>34025</v>
      </c>
      <c r="B4399" s="359" t="s">
        <v>555</v>
      </c>
      <c r="C4399" s="360">
        <v>340258074011</v>
      </c>
      <c r="D4399" s="359">
        <v>0</v>
      </c>
      <c r="E4399" s="359">
        <v>371</v>
      </c>
      <c r="F4399" s="359">
        <v>0</v>
      </c>
      <c r="G4399" s="359">
        <v>0</v>
      </c>
      <c r="H4399" s="361">
        <v>0</v>
      </c>
      <c r="I4399" s="361">
        <v>0</v>
      </c>
    </row>
    <row r="4400" spans="1:9">
      <c r="A4400" s="359">
        <v>34025</v>
      </c>
      <c r="B4400" s="359" t="s">
        <v>555</v>
      </c>
      <c r="C4400" s="360">
        <v>340258074012</v>
      </c>
      <c r="D4400" s="359">
        <v>0</v>
      </c>
      <c r="E4400" s="359">
        <v>294</v>
      </c>
      <c r="F4400" s="359">
        <v>0</v>
      </c>
      <c r="G4400" s="359">
        <v>0</v>
      </c>
      <c r="H4400" s="361">
        <v>0</v>
      </c>
      <c r="I4400" s="361">
        <v>0</v>
      </c>
    </row>
    <row r="4401" spans="1:9">
      <c r="A4401" s="359">
        <v>34025</v>
      </c>
      <c r="B4401" s="359" t="s">
        <v>555</v>
      </c>
      <c r="C4401" s="360">
        <v>340258074021</v>
      </c>
      <c r="D4401" s="359">
        <v>0</v>
      </c>
      <c r="E4401" s="359">
        <v>568</v>
      </c>
      <c r="F4401" s="359">
        <v>0</v>
      </c>
      <c r="G4401" s="359">
        <v>0</v>
      </c>
      <c r="H4401" s="361">
        <v>0</v>
      </c>
      <c r="I4401" s="361">
        <v>0</v>
      </c>
    </row>
    <row r="4402" spans="1:9">
      <c r="A4402" s="359">
        <v>34025</v>
      </c>
      <c r="B4402" s="359" t="s">
        <v>555</v>
      </c>
      <c r="C4402" s="360">
        <v>340258074022</v>
      </c>
      <c r="D4402" s="359">
        <v>0</v>
      </c>
      <c r="E4402" s="359">
        <v>503</v>
      </c>
      <c r="F4402" s="359">
        <v>0</v>
      </c>
      <c r="G4402" s="359">
        <v>0</v>
      </c>
      <c r="H4402" s="361">
        <v>0</v>
      </c>
      <c r="I4402" s="361">
        <v>0</v>
      </c>
    </row>
    <row r="4403" spans="1:9">
      <c r="A4403" s="359">
        <v>34025</v>
      </c>
      <c r="B4403" s="359" t="s">
        <v>555</v>
      </c>
      <c r="C4403" s="360">
        <v>340258075001</v>
      </c>
      <c r="D4403" s="359">
        <v>0</v>
      </c>
      <c r="E4403" s="359">
        <v>234</v>
      </c>
      <c r="F4403" s="359">
        <v>0</v>
      </c>
      <c r="G4403" s="359">
        <v>0</v>
      </c>
      <c r="H4403" s="361">
        <v>0</v>
      </c>
      <c r="I4403" s="361">
        <v>0</v>
      </c>
    </row>
    <row r="4404" spans="1:9">
      <c r="A4404" s="359">
        <v>34025</v>
      </c>
      <c r="B4404" s="359" t="s">
        <v>555</v>
      </c>
      <c r="C4404" s="360">
        <v>340258075002</v>
      </c>
      <c r="D4404" s="359">
        <v>0</v>
      </c>
      <c r="E4404" s="359">
        <v>279</v>
      </c>
      <c r="F4404" s="359">
        <v>0</v>
      </c>
      <c r="G4404" s="359">
        <v>0</v>
      </c>
      <c r="H4404" s="361">
        <v>0</v>
      </c>
      <c r="I4404" s="361">
        <v>0</v>
      </c>
    </row>
    <row r="4405" spans="1:9">
      <c r="A4405" s="359">
        <v>34025</v>
      </c>
      <c r="B4405" s="359" t="s">
        <v>555</v>
      </c>
      <c r="C4405" s="360">
        <v>340258075003</v>
      </c>
      <c r="D4405" s="359">
        <v>0</v>
      </c>
      <c r="E4405" s="359">
        <v>406</v>
      </c>
      <c r="F4405" s="359">
        <v>0</v>
      </c>
      <c r="G4405" s="359">
        <v>0</v>
      </c>
      <c r="H4405" s="361">
        <v>0</v>
      </c>
      <c r="I4405" s="361">
        <v>0</v>
      </c>
    </row>
    <row r="4406" spans="1:9">
      <c r="A4406" s="359">
        <v>34025</v>
      </c>
      <c r="B4406" s="359" t="s">
        <v>555</v>
      </c>
      <c r="C4406" s="360">
        <v>340258076001</v>
      </c>
      <c r="D4406" s="359">
        <v>2</v>
      </c>
      <c r="E4406" s="359">
        <v>263</v>
      </c>
      <c r="F4406" s="359">
        <v>1</v>
      </c>
      <c r="G4406" s="359">
        <v>0</v>
      </c>
      <c r="H4406" s="361">
        <v>8263.2099999999991</v>
      </c>
      <c r="I4406" s="361">
        <v>16526.419999999998</v>
      </c>
    </row>
    <row r="4407" spans="1:9">
      <c r="A4407" s="359">
        <v>34025</v>
      </c>
      <c r="B4407" s="359" t="s">
        <v>555</v>
      </c>
      <c r="C4407" s="360">
        <v>340258076002</v>
      </c>
      <c r="D4407" s="359">
        <v>0</v>
      </c>
      <c r="E4407" s="359">
        <v>423</v>
      </c>
      <c r="F4407" s="359">
        <v>0</v>
      </c>
      <c r="G4407" s="359">
        <v>0</v>
      </c>
      <c r="H4407" s="361">
        <v>0</v>
      </c>
      <c r="I4407" s="361">
        <v>0</v>
      </c>
    </row>
    <row r="4408" spans="1:9">
      <c r="A4408" s="359">
        <v>34025</v>
      </c>
      <c r="B4408" s="359" t="s">
        <v>555</v>
      </c>
      <c r="C4408" s="360">
        <v>340258076003</v>
      </c>
      <c r="D4408" s="359">
        <v>0</v>
      </c>
      <c r="E4408" s="359">
        <v>222</v>
      </c>
      <c r="F4408" s="359">
        <v>0</v>
      </c>
      <c r="G4408" s="359">
        <v>0</v>
      </c>
      <c r="H4408" s="361">
        <v>0</v>
      </c>
      <c r="I4408" s="361">
        <v>0</v>
      </c>
    </row>
    <row r="4409" spans="1:9">
      <c r="A4409" s="359">
        <v>34025</v>
      </c>
      <c r="B4409" s="359" t="s">
        <v>555</v>
      </c>
      <c r="C4409" s="360">
        <v>340258077001</v>
      </c>
      <c r="D4409" s="359">
        <v>3</v>
      </c>
      <c r="E4409" s="359">
        <v>202</v>
      </c>
      <c r="F4409" s="359">
        <v>1</v>
      </c>
      <c r="G4409" s="359">
        <v>0</v>
      </c>
      <c r="H4409" s="361">
        <v>3068.7</v>
      </c>
      <c r="I4409" s="361">
        <v>9206.1</v>
      </c>
    </row>
    <row r="4410" spans="1:9">
      <c r="A4410" s="359">
        <v>34025</v>
      </c>
      <c r="B4410" s="359" t="s">
        <v>555</v>
      </c>
      <c r="C4410" s="360">
        <v>340258077002</v>
      </c>
      <c r="D4410" s="359">
        <v>2</v>
      </c>
      <c r="E4410" s="359">
        <v>370</v>
      </c>
      <c r="F4410" s="359">
        <v>1</v>
      </c>
      <c r="G4410" s="359">
        <v>0</v>
      </c>
      <c r="H4410" s="361">
        <v>10673.35</v>
      </c>
      <c r="I4410" s="361">
        <v>21346.7</v>
      </c>
    </row>
    <row r="4411" spans="1:9">
      <c r="A4411" s="359">
        <v>34025</v>
      </c>
      <c r="B4411" s="359" t="s">
        <v>555</v>
      </c>
      <c r="C4411" s="360">
        <v>340258077003</v>
      </c>
      <c r="D4411" s="359">
        <v>4</v>
      </c>
      <c r="E4411" s="359">
        <v>128</v>
      </c>
      <c r="F4411" s="359">
        <v>3</v>
      </c>
      <c r="G4411" s="359">
        <v>0</v>
      </c>
      <c r="H4411" s="361">
        <v>2855.19</v>
      </c>
      <c r="I4411" s="361">
        <v>11420.76</v>
      </c>
    </row>
    <row r="4412" spans="1:9">
      <c r="A4412" s="359">
        <v>34025</v>
      </c>
      <c r="B4412" s="359" t="s">
        <v>555</v>
      </c>
      <c r="C4412" s="360">
        <v>340258077004</v>
      </c>
      <c r="D4412" s="359">
        <v>7</v>
      </c>
      <c r="E4412" s="359">
        <v>295</v>
      </c>
      <c r="F4412" s="359">
        <v>2</v>
      </c>
      <c r="G4412" s="359">
        <v>0</v>
      </c>
      <c r="H4412" s="361">
        <v>23178.35</v>
      </c>
      <c r="I4412" s="361">
        <v>162248.45000000001</v>
      </c>
    </row>
    <row r="4413" spans="1:9">
      <c r="A4413" s="359">
        <v>34025</v>
      </c>
      <c r="B4413" s="359" t="s">
        <v>555</v>
      </c>
      <c r="C4413" s="360">
        <v>340258078001</v>
      </c>
      <c r="D4413" s="359">
        <v>4</v>
      </c>
      <c r="E4413" s="359">
        <v>400</v>
      </c>
      <c r="F4413" s="359">
        <v>1</v>
      </c>
      <c r="G4413" s="359">
        <v>0</v>
      </c>
      <c r="H4413" s="361">
        <v>13171.06</v>
      </c>
      <c r="I4413" s="361">
        <v>52684.24</v>
      </c>
    </row>
    <row r="4414" spans="1:9">
      <c r="A4414" s="359">
        <v>34025</v>
      </c>
      <c r="B4414" s="359" t="s">
        <v>555</v>
      </c>
      <c r="C4414" s="360">
        <v>340258078002</v>
      </c>
      <c r="D4414" s="359">
        <v>1</v>
      </c>
      <c r="E4414" s="359">
        <v>528</v>
      </c>
      <c r="F4414" s="359">
        <v>0</v>
      </c>
      <c r="G4414" s="359">
        <v>0</v>
      </c>
      <c r="H4414" s="361">
        <v>8263.2099999999991</v>
      </c>
      <c r="I4414" s="361">
        <v>8263.2099999999991</v>
      </c>
    </row>
    <row r="4415" spans="1:9">
      <c r="A4415" s="359">
        <v>34025</v>
      </c>
      <c r="B4415" s="359" t="s">
        <v>555</v>
      </c>
      <c r="C4415" s="360">
        <v>340258078003</v>
      </c>
      <c r="D4415" s="359">
        <v>1</v>
      </c>
      <c r="E4415" s="359">
        <v>513</v>
      </c>
      <c r="F4415" s="359">
        <v>0</v>
      </c>
      <c r="G4415" s="359">
        <v>0</v>
      </c>
      <c r="H4415" s="361">
        <v>6190.81</v>
      </c>
      <c r="I4415" s="361">
        <v>6190.81</v>
      </c>
    </row>
    <row r="4416" spans="1:9">
      <c r="A4416" s="359">
        <v>34025</v>
      </c>
      <c r="B4416" s="359" t="s">
        <v>555</v>
      </c>
      <c r="C4416" s="360">
        <v>340258079001</v>
      </c>
      <c r="D4416" s="359">
        <v>3</v>
      </c>
      <c r="E4416" s="359">
        <v>727</v>
      </c>
      <c r="F4416" s="359">
        <v>0</v>
      </c>
      <c r="G4416" s="359">
        <v>0</v>
      </c>
      <c r="H4416" s="361">
        <v>1000</v>
      </c>
      <c r="I4416" s="361">
        <v>3000</v>
      </c>
    </row>
    <row r="4417" spans="1:9">
      <c r="A4417" s="359">
        <v>34025</v>
      </c>
      <c r="B4417" s="359" t="s">
        <v>555</v>
      </c>
      <c r="C4417" s="360">
        <v>340258079002</v>
      </c>
      <c r="D4417" s="359">
        <v>5</v>
      </c>
      <c r="E4417" s="359">
        <v>446</v>
      </c>
      <c r="F4417" s="359">
        <v>1</v>
      </c>
      <c r="G4417" s="359">
        <v>0</v>
      </c>
      <c r="H4417" s="361">
        <v>3056.73</v>
      </c>
      <c r="I4417" s="361">
        <v>15283.65</v>
      </c>
    </row>
    <row r="4418" spans="1:9">
      <c r="A4418" s="359">
        <v>34025</v>
      </c>
      <c r="B4418" s="359" t="s">
        <v>555</v>
      </c>
      <c r="C4418" s="360">
        <v>340258080011</v>
      </c>
      <c r="D4418" s="359">
        <v>0</v>
      </c>
      <c r="E4418" s="359">
        <v>361</v>
      </c>
      <c r="F4418" s="359">
        <v>0</v>
      </c>
      <c r="G4418" s="359">
        <v>0</v>
      </c>
      <c r="H4418" s="361">
        <v>0</v>
      </c>
      <c r="I4418" s="361">
        <v>0</v>
      </c>
    </row>
    <row r="4419" spans="1:9">
      <c r="A4419" s="359">
        <v>34025</v>
      </c>
      <c r="B4419" s="359" t="s">
        <v>555</v>
      </c>
      <c r="C4419" s="360">
        <v>340258080012</v>
      </c>
      <c r="D4419" s="359">
        <v>0</v>
      </c>
      <c r="E4419" s="359">
        <v>291</v>
      </c>
      <c r="F4419" s="359">
        <v>0</v>
      </c>
      <c r="G4419" s="359">
        <v>0</v>
      </c>
      <c r="H4419" s="361">
        <v>0</v>
      </c>
      <c r="I4419" s="361">
        <v>0</v>
      </c>
    </row>
    <row r="4420" spans="1:9">
      <c r="A4420" s="359">
        <v>34025</v>
      </c>
      <c r="B4420" s="359" t="s">
        <v>555</v>
      </c>
      <c r="C4420" s="360">
        <v>340258080013</v>
      </c>
      <c r="D4420" s="359">
        <v>0</v>
      </c>
      <c r="E4420" s="359">
        <v>810</v>
      </c>
      <c r="F4420" s="359">
        <v>0</v>
      </c>
      <c r="G4420" s="359">
        <v>0</v>
      </c>
      <c r="H4420" s="361">
        <v>0</v>
      </c>
      <c r="I4420" s="361">
        <v>0</v>
      </c>
    </row>
    <row r="4421" spans="1:9">
      <c r="A4421" s="359">
        <v>34025</v>
      </c>
      <c r="B4421" s="359" t="s">
        <v>555</v>
      </c>
      <c r="C4421" s="360">
        <v>340258080014</v>
      </c>
      <c r="D4421" s="359">
        <v>0</v>
      </c>
      <c r="E4421" s="359">
        <v>364</v>
      </c>
      <c r="F4421" s="359">
        <v>0</v>
      </c>
      <c r="G4421" s="359">
        <v>0</v>
      </c>
      <c r="H4421" s="361">
        <v>0</v>
      </c>
      <c r="I4421" s="361">
        <v>0</v>
      </c>
    </row>
    <row r="4422" spans="1:9">
      <c r="A4422" s="359">
        <v>34025</v>
      </c>
      <c r="B4422" s="359" t="s">
        <v>555</v>
      </c>
      <c r="C4422" s="360">
        <v>340258080021</v>
      </c>
      <c r="D4422" s="359">
        <v>1</v>
      </c>
      <c r="E4422" s="359">
        <v>441</v>
      </c>
      <c r="F4422" s="359">
        <v>0</v>
      </c>
      <c r="G4422" s="359">
        <v>0</v>
      </c>
      <c r="H4422" s="361">
        <v>8263.2099999999991</v>
      </c>
      <c r="I4422" s="361">
        <v>8263.2099999999991</v>
      </c>
    </row>
    <row r="4423" spans="1:9">
      <c r="A4423" s="359">
        <v>34025</v>
      </c>
      <c r="B4423" s="359" t="s">
        <v>555</v>
      </c>
      <c r="C4423" s="360">
        <v>340258080022</v>
      </c>
      <c r="D4423" s="359">
        <v>0</v>
      </c>
      <c r="E4423" s="359">
        <v>358</v>
      </c>
      <c r="F4423" s="359">
        <v>0</v>
      </c>
      <c r="G4423" s="359">
        <v>0</v>
      </c>
      <c r="H4423" s="361">
        <v>0</v>
      </c>
      <c r="I4423" s="361">
        <v>0</v>
      </c>
    </row>
    <row r="4424" spans="1:9">
      <c r="A4424" s="359">
        <v>34025</v>
      </c>
      <c r="B4424" s="359" t="s">
        <v>555</v>
      </c>
      <c r="C4424" s="360">
        <v>340258081001</v>
      </c>
      <c r="D4424" s="359">
        <v>0</v>
      </c>
      <c r="E4424" s="359">
        <v>460</v>
      </c>
      <c r="F4424" s="359">
        <v>0</v>
      </c>
      <c r="G4424" s="359">
        <v>0</v>
      </c>
      <c r="H4424" s="361">
        <v>0</v>
      </c>
      <c r="I4424" s="361">
        <v>0</v>
      </c>
    </row>
    <row r="4425" spans="1:9">
      <c r="A4425" s="359">
        <v>34025</v>
      </c>
      <c r="B4425" s="359" t="s">
        <v>555</v>
      </c>
      <c r="C4425" s="360">
        <v>340258081002</v>
      </c>
      <c r="D4425" s="359">
        <v>1</v>
      </c>
      <c r="E4425" s="359">
        <v>138</v>
      </c>
      <c r="F4425" s="359">
        <v>1</v>
      </c>
      <c r="G4425" s="359">
        <v>0</v>
      </c>
      <c r="H4425" s="361">
        <v>51128.89</v>
      </c>
      <c r="I4425" s="361">
        <v>51128.89</v>
      </c>
    </row>
    <row r="4426" spans="1:9">
      <c r="A4426" s="359">
        <v>34025</v>
      </c>
      <c r="B4426" s="359" t="s">
        <v>555</v>
      </c>
      <c r="C4426" s="360">
        <v>340258081003</v>
      </c>
      <c r="D4426" s="359">
        <v>0</v>
      </c>
      <c r="E4426" s="359">
        <v>279</v>
      </c>
      <c r="F4426" s="359">
        <v>0</v>
      </c>
      <c r="G4426" s="359">
        <v>0</v>
      </c>
      <c r="H4426" s="361">
        <v>0</v>
      </c>
      <c r="I4426" s="361">
        <v>0</v>
      </c>
    </row>
    <row r="4427" spans="1:9">
      <c r="A4427" s="359">
        <v>34025</v>
      </c>
      <c r="B4427" s="359" t="s">
        <v>555</v>
      </c>
      <c r="C4427" s="360">
        <v>340258081004</v>
      </c>
      <c r="D4427" s="359">
        <v>8</v>
      </c>
      <c r="E4427" s="359">
        <v>655</v>
      </c>
      <c r="F4427" s="359">
        <v>1</v>
      </c>
      <c r="G4427" s="359">
        <v>0</v>
      </c>
      <c r="H4427" s="361">
        <v>25440.18</v>
      </c>
      <c r="I4427" s="361">
        <v>203521.44</v>
      </c>
    </row>
    <row r="4428" spans="1:9">
      <c r="A4428" s="359">
        <v>34025</v>
      </c>
      <c r="B4428" s="359" t="s">
        <v>555</v>
      </c>
      <c r="C4428" s="360">
        <v>340258082011</v>
      </c>
      <c r="D4428" s="359">
        <v>0</v>
      </c>
      <c r="E4428" s="359">
        <v>472</v>
      </c>
      <c r="F4428" s="359">
        <v>0</v>
      </c>
      <c r="G4428" s="359">
        <v>0</v>
      </c>
      <c r="H4428" s="361">
        <v>0</v>
      </c>
      <c r="I4428" s="361">
        <v>0</v>
      </c>
    </row>
    <row r="4429" spans="1:9">
      <c r="A4429" s="359">
        <v>34025</v>
      </c>
      <c r="B4429" s="359" t="s">
        <v>555</v>
      </c>
      <c r="C4429" s="360">
        <v>340258082012</v>
      </c>
      <c r="D4429" s="359">
        <v>0</v>
      </c>
      <c r="E4429" s="359">
        <v>206</v>
      </c>
      <c r="F4429" s="359">
        <v>0</v>
      </c>
      <c r="G4429" s="359">
        <v>0</v>
      </c>
      <c r="H4429" s="361">
        <v>0</v>
      </c>
      <c r="I4429" s="361">
        <v>0</v>
      </c>
    </row>
    <row r="4430" spans="1:9">
      <c r="A4430" s="359">
        <v>34025</v>
      </c>
      <c r="B4430" s="359" t="s">
        <v>555</v>
      </c>
      <c r="C4430" s="360">
        <v>340258082013</v>
      </c>
      <c r="D4430" s="359">
        <v>0</v>
      </c>
      <c r="E4430" s="359">
        <v>412</v>
      </c>
      <c r="F4430" s="359">
        <v>0</v>
      </c>
      <c r="G4430" s="359">
        <v>0</v>
      </c>
      <c r="H4430" s="361">
        <v>0</v>
      </c>
      <c r="I4430" s="361">
        <v>0</v>
      </c>
    </row>
    <row r="4431" spans="1:9">
      <c r="A4431" s="359">
        <v>34025</v>
      </c>
      <c r="B4431" s="359" t="s">
        <v>555</v>
      </c>
      <c r="C4431" s="360">
        <v>340258082021</v>
      </c>
      <c r="D4431" s="359">
        <v>0</v>
      </c>
      <c r="E4431" s="359">
        <v>270</v>
      </c>
      <c r="F4431" s="359">
        <v>0</v>
      </c>
      <c r="G4431" s="359">
        <v>0</v>
      </c>
      <c r="H4431" s="361">
        <v>0</v>
      </c>
      <c r="I4431" s="361">
        <v>0</v>
      </c>
    </row>
    <row r="4432" spans="1:9">
      <c r="A4432" s="359">
        <v>34025</v>
      </c>
      <c r="B4432" s="359" t="s">
        <v>555</v>
      </c>
      <c r="C4432" s="360">
        <v>340258082022</v>
      </c>
      <c r="D4432" s="359">
        <v>0</v>
      </c>
      <c r="E4432" s="359">
        <v>385</v>
      </c>
      <c r="F4432" s="359">
        <v>0</v>
      </c>
      <c r="G4432" s="359">
        <v>0</v>
      </c>
      <c r="H4432" s="361">
        <v>0</v>
      </c>
      <c r="I4432" s="361">
        <v>0</v>
      </c>
    </row>
    <row r="4433" spans="1:9">
      <c r="A4433" s="359">
        <v>34025</v>
      </c>
      <c r="B4433" s="359" t="s">
        <v>555</v>
      </c>
      <c r="C4433" s="360">
        <v>340258083001</v>
      </c>
      <c r="D4433" s="359">
        <v>0</v>
      </c>
      <c r="E4433" s="359">
        <v>402</v>
      </c>
      <c r="F4433" s="359">
        <v>0</v>
      </c>
      <c r="G4433" s="359">
        <v>0</v>
      </c>
      <c r="H4433" s="361">
        <v>0</v>
      </c>
      <c r="I4433" s="361">
        <v>0</v>
      </c>
    </row>
    <row r="4434" spans="1:9">
      <c r="A4434" s="359">
        <v>34025</v>
      </c>
      <c r="B4434" s="359" t="s">
        <v>555</v>
      </c>
      <c r="C4434" s="360">
        <v>340258083002</v>
      </c>
      <c r="D4434" s="359">
        <v>0</v>
      </c>
      <c r="E4434" s="359">
        <v>532</v>
      </c>
      <c r="F4434" s="359">
        <v>0</v>
      </c>
      <c r="G4434" s="359">
        <v>0</v>
      </c>
      <c r="H4434" s="361">
        <v>0</v>
      </c>
      <c r="I4434" s="361">
        <v>0</v>
      </c>
    </row>
    <row r="4435" spans="1:9">
      <c r="A4435" s="359">
        <v>34025</v>
      </c>
      <c r="B4435" s="359" t="s">
        <v>555</v>
      </c>
      <c r="C4435" s="360">
        <v>340258084011</v>
      </c>
      <c r="D4435" s="359">
        <v>0</v>
      </c>
      <c r="E4435" s="359">
        <v>294</v>
      </c>
      <c r="F4435" s="359">
        <v>0</v>
      </c>
      <c r="G4435" s="359">
        <v>0</v>
      </c>
      <c r="H4435" s="361">
        <v>0</v>
      </c>
      <c r="I4435" s="361">
        <v>0</v>
      </c>
    </row>
    <row r="4436" spans="1:9">
      <c r="A4436" s="359">
        <v>34025</v>
      </c>
      <c r="B4436" s="359" t="s">
        <v>555</v>
      </c>
      <c r="C4436" s="360">
        <v>340258084012</v>
      </c>
      <c r="D4436" s="359">
        <v>0</v>
      </c>
      <c r="E4436" s="359">
        <v>279</v>
      </c>
      <c r="F4436" s="359">
        <v>0</v>
      </c>
      <c r="G4436" s="359">
        <v>0</v>
      </c>
      <c r="H4436" s="361">
        <v>0</v>
      </c>
      <c r="I4436" s="361">
        <v>0</v>
      </c>
    </row>
    <row r="4437" spans="1:9">
      <c r="A4437" s="359">
        <v>34025</v>
      </c>
      <c r="B4437" s="359" t="s">
        <v>555</v>
      </c>
      <c r="C4437" s="360">
        <v>340258084013</v>
      </c>
      <c r="D4437" s="359">
        <v>0</v>
      </c>
      <c r="E4437" s="359">
        <v>260</v>
      </c>
      <c r="F4437" s="359">
        <v>0</v>
      </c>
      <c r="G4437" s="359">
        <v>0</v>
      </c>
      <c r="H4437" s="361">
        <v>0</v>
      </c>
      <c r="I4437" s="361">
        <v>0</v>
      </c>
    </row>
    <row r="4438" spans="1:9">
      <c r="A4438" s="359">
        <v>34025</v>
      </c>
      <c r="B4438" s="359" t="s">
        <v>555</v>
      </c>
      <c r="C4438" s="360">
        <v>340258084021</v>
      </c>
      <c r="D4438" s="359">
        <v>2</v>
      </c>
      <c r="E4438" s="359">
        <v>457</v>
      </c>
      <c r="F4438" s="359">
        <v>0</v>
      </c>
      <c r="G4438" s="359">
        <v>0</v>
      </c>
      <c r="H4438" s="361">
        <v>8263.2099999999991</v>
      </c>
      <c r="I4438" s="361">
        <v>16526.419999999998</v>
      </c>
    </row>
    <row r="4439" spans="1:9">
      <c r="A4439" s="359">
        <v>34025</v>
      </c>
      <c r="B4439" s="359" t="s">
        <v>555</v>
      </c>
      <c r="C4439" s="360">
        <v>340258084022</v>
      </c>
      <c r="D4439" s="359">
        <v>2</v>
      </c>
      <c r="E4439" s="359">
        <v>378</v>
      </c>
      <c r="F4439" s="359">
        <v>1</v>
      </c>
      <c r="G4439" s="359">
        <v>0</v>
      </c>
      <c r="H4439" s="361">
        <v>1838.62</v>
      </c>
      <c r="I4439" s="361">
        <v>3677.24</v>
      </c>
    </row>
    <row r="4440" spans="1:9">
      <c r="A4440" s="359">
        <v>34025</v>
      </c>
      <c r="B4440" s="359" t="s">
        <v>555</v>
      </c>
      <c r="C4440" s="360">
        <v>340258084023</v>
      </c>
      <c r="D4440" s="359">
        <v>0</v>
      </c>
      <c r="E4440" s="359">
        <v>218</v>
      </c>
      <c r="F4440" s="359">
        <v>0</v>
      </c>
      <c r="G4440" s="359">
        <v>0</v>
      </c>
      <c r="H4440" s="361">
        <v>0</v>
      </c>
      <c r="I4440" s="361">
        <v>0</v>
      </c>
    </row>
    <row r="4441" spans="1:9">
      <c r="A4441" s="359">
        <v>34025</v>
      </c>
      <c r="B4441" s="359" t="s">
        <v>555</v>
      </c>
      <c r="C4441" s="360">
        <v>340258084024</v>
      </c>
      <c r="D4441" s="359">
        <v>0</v>
      </c>
      <c r="E4441" s="359">
        <v>500</v>
      </c>
      <c r="F4441" s="359">
        <v>0</v>
      </c>
      <c r="G4441" s="359">
        <v>0</v>
      </c>
      <c r="H4441" s="361">
        <v>0</v>
      </c>
      <c r="I4441" s="361">
        <v>0</v>
      </c>
    </row>
    <row r="4442" spans="1:9">
      <c r="A4442" s="359">
        <v>34025</v>
      </c>
      <c r="B4442" s="359" t="s">
        <v>555</v>
      </c>
      <c r="C4442" s="360">
        <v>340258085011</v>
      </c>
      <c r="D4442" s="359">
        <v>0</v>
      </c>
      <c r="E4442" s="359">
        <v>320</v>
      </c>
      <c r="F4442" s="359">
        <v>0</v>
      </c>
      <c r="G4442" s="359">
        <v>0</v>
      </c>
      <c r="H4442" s="361">
        <v>0</v>
      </c>
      <c r="I4442" s="361">
        <v>0</v>
      </c>
    </row>
    <row r="4443" spans="1:9">
      <c r="A4443" s="359">
        <v>34025</v>
      </c>
      <c r="B4443" s="359" t="s">
        <v>555</v>
      </c>
      <c r="C4443" s="360">
        <v>340258085012</v>
      </c>
      <c r="D4443" s="359">
        <v>3</v>
      </c>
      <c r="E4443" s="359">
        <v>378</v>
      </c>
      <c r="F4443" s="359">
        <v>1</v>
      </c>
      <c r="G4443" s="359">
        <v>0</v>
      </c>
      <c r="H4443" s="361">
        <v>12324.91</v>
      </c>
      <c r="I4443" s="361">
        <v>36974.730000000003</v>
      </c>
    </row>
    <row r="4444" spans="1:9">
      <c r="A4444" s="359">
        <v>34025</v>
      </c>
      <c r="B4444" s="359" t="s">
        <v>555</v>
      </c>
      <c r="C4444" s="360">
        <v>340258085013</v>
      </c>
      <c r="D4444" s="359">
        <v>7</v>
      </c>
      <c r="E4444" s="359">
        <v>628</v>
      </c>
      <c r="F4444" s="359">
        <v>1</v>
      </c>
      <c r="G4444" s="359">
        <v>0</v>
      </c>
      <c r="H4444" s="361">
        <v>6784.55</v>
      </c>
      <c r="I4444" s="361">
        <v>47491.85</v>
      </c>
    </row>
    <row r="4445" spans="1:9">
      <c r="A4445" s="359">
        <v>34025</v>
      </c>
      <c r="B4445" s="359" t="s">
        <v>555</v>
      </c>
      <c r="C4445" s="360">
        <v>340258085021</v>
      </c>
      <c r="D4445" s="359">
        <v>22</v>
      </c>
      <c r="E4445" s="359">
        <v>514</v>
      </c>
      <c r="F4445" s="359">
        <v>4</v>
      </c>
      <c r="G4445" s="359">
        <v>0</v>
      </c>
      <c r="H4445" s="361">
        <v>1000</v>
      </c>
      <c r="I4445" s="361">
        <v>22000</v>
      </c>
    </row>
    <row r="4446" spans="1:9">
      <c r="A4446" s="359">
        <v>34025</v>
      </c>
      <c r="B4446" s="359" t="s">
        <v>555</v>
      </c>
      <c r="C4446" s="360">
        <v>340258085022</v>
      </c>
      <c r="D4446" s="359">
        <v>0</v>
      </c>
      <c r="E4446" s="359">
        <v>398</v>
      </c>
      <c r="F4446" s="359">
        <v>0</v>
      </c>
      <c r="G4446" s="359">
        <v>0</v>
      </c>
      <c r="H4446" s="361">
        <v>0</v>
      </c>
      <c r="I4446" s="361">
        <v>0</v>
      </c>
    </row>
    <row r="4447" spans="1:9">
      <c r="A4447" s="359">
        <v>34025</v>
      </c>
      <c r="B4447" s="359" t="s">
        <v>555</v>
      </c>
      <c r="C4447" s="360">
        <v>340258085023</v>
      </c>
      <c r="D4447" s="359">
        <v>0</v>
      </c>
      <c r="E4447" s="359">
        <v>323</v>
      </c>
      <c r="F4447" s="359">
        <v>0</v>
      </c>
      <c r="G4447" s="359">
        <v>0</v>
      </c>
      <c r="H4447" s="361">
        <v>0</v>
      </c>
      <c r="I4447" s="361">
        <v>0</v>
      </c>
    </row>
    <row r="4448" spans="1:9">
      <c r="A4448" s="359">
        <v>34025</v>
      </c>
      <c r="B4448" s="359" t="s">
        <v>555</v>
      </c>
      <c r="C4448" s="360">
        <v>340258086001</v>
      </c>
      <c r="D4448" s="359">
        <v>39</v>
      </c>
      <c r="E4448" s="359">
        <v>759</v>
      </c>
      <c r="F4448" s="359">
        <v>5</v>
      </c>
      <c r="G4448" s="359">
        <v>0</v>
      </c>
      <c r="H4448" s="361">
        <v>2942.49</v>
      </c>
      <c r="I4448" s="361">
        <v>114757.11</v>
      </c>
    </row>
    <row r="4449" spans="1:9">
      <c r="A4449" s="359">
        <v>34025</v>
      </c>
      <c r="B4449" s="359" t="s">
        <v>555</v>
      </c>
      <c r="C4449" s="360">
        <v>340258086002</v>
      </c>
      <c r="D4449" s="359">
        <v>0</v>
      </c>
      <c r="E4449" s="359">
        <v>501</v>
      </c>
      <c r="F4449" s="359">
        <v>0</v>
      </c>
      <c r="G4449" s="359">
        <v>0</v>
      </c>
      <c r="H4449" s="361">
        <v>0</v>
      </c>
      <c r="I4449" s="361">
        <v>0</v>
      </c>
    </row>
    <row r="4450" spans="1:9">
      <c r="A4450" s="359">
        <v>34025</v>
      </c>
      <c r="B4450" s="359" t="s">
        <v>555</v>
      </c>
      <c r="C4450" s="360">
        <v>340258086003</v>
      </c>
      <c r="D4450" s="359">
        <v>4</v>
      </c>
      <c r="E4450" s="359">
        <v>755</v>
      </c>
      <c r="F4450" s="359">
        <v>1</v>
      </c>
      <c r="G4450" s="359">
        <v>0</v>
      </c>
      <c r="H4450" s="361">
        <v>1000</v>
      </c>
      <c r="I4450" s="361">
        <v>4000</v>
      </c>
    </row>
    <row r="4451" spans="1:9">
      <c r="A4451" s="359">
        <v>34025</v>
      </c>
      <c r="B4451" s="359" t="s">
        <v>555</v>
      </c>
      <c r="C4451" s="360">
        <v>340258086004</v>
      </c>
      <c r="D4451" s="359">
        <v>0</v>
      </c>
      <c r="E4451" s="359">
        <v>252</v>
      </c>
      <c r="F4451" s="359">
        <v>0</v>
      </c>
      <c r="G4451" s="359">
        <v>0</v>
      </c>
      <c r="H4451" s="361">
        <v>0</v>
      </c>
      <c r="I4451" s="361">
        <v>0</v>
      </c>
    </row>
    <row r="4452" spans="1:9">
      <c r="A4452" s="359">
        <v>34025</v>
      </c>
      <c r="B4452" s="359" t="s">
        <v>555</v>
      </c>
      <c r="C4452" s="360">
        <v>340258087011</v>
      </c>
      <c r="D4452" s="359">
        <v>22</v>
      </c>
      <c r="E4452" s="359">
        <v>502</v>
      </c>
      <c r="F4452" s="359">
        <v>4</v>
      </c>
      <c r="G4452" s="359">
        <v>0</v>
      </c>
      <c r="H4452" s="361">
        <v>4760.68</v>
      </c>
      <c r="I4452" s="361">
        <v>104734.96</v>
      </c>
    </row>
    <row r="4453" spans="1:9">
      <c r="A4453" s="359">
        <v>34025</v>
      </c>
      <c r="B4453" s="359" t="s">
        <v>555</v>
      </c>
      <c r="C4453" s="360">
        <v>340258087012</v>
      </c>
      <c r="D4453" s="359">
        <v>6</v>
      </c>
      <c r="E4453" s="359">
        <v>495</v>
      </c>
      <c r="F4453" s="359">
        <v>1</v>
      </c>
      <c r="G4453" s="359">
        <v>0</v>
      </c>
      <c r="H4453" s="361">
        <v>8263.2099999999991</v>
      </c>
      <c r="I4453" s="361">
        <v>49579.26</v>
      </c>
    </row>
    <row r="4454" spans="1:9">
      <c r="A4454" s="359">
        <v>34025</v>
      </c>
      <c r="B4454" s="359" t="s">
        <v>555</v>
      </c>
      <c r="C4454" s="360">
        <v>340258087013</v>
      </c>
      <c r="D4454" s="359">
        <v>7</v>
      </c>
      <c r="E4454" s="359">
        <v>519</v>
      </c>
      <c r="F4454" s="359">
        <v>1</v>
      </c>
      <c r="G4454" s="359">
        <v>0</v>
      </c>
      <c r="H4454" s="361">
        <v>1000</v>
      </c>
      <c r="I4454" s="361">
        <v>7000</v>
      </c>
    </row>
    <row r="4455" spans="1:9">
      <c r="A4455" s="359">
        <v>34025</v>
      </c>
      <c r="B4455" s="359" t="s">
        <v>555</v>
      </c>
      <c r="C4455" s="360">
        <v>340258087021</v>
      </c>
      <c r="D4455" s="359">
        <v>25</v>
      </c>
      <c r="E4455" s="359">
        <v>410</v>
      </c>
      <c r="F4455" s="359">
        <v>6</v>
      </c>
      <c r="G4455" s="359">
        <v>0</v>
      </c>
      <c r="H4455" s="361">
        <v>5517.71</v>
      </c>
      <c r="I4455" s="361">
        <v>137942.75</v>
      </c>
    </row>
    <row r="4456" spans="1:9">
      <c r="A4456" s="359">
        <v>34025</v>
      </c>
      <c r="B4456" s="359" t="s">
        <v>555</v>
      </c>
      <c r="C4456" s="360">
        <v>340258087022</v>
      </c>
      <c r="D4456" s="359">
        <v>1</v>
      </c>
      <c r="E4456" s="359">
        <v>505</v>
      </c>
      <c r="F4456" s="359">
        <v>0</v>
      </c>
      <c r="G4456" s="359">
        <v>0</v>
      </c>
      <c r="H4456" s="361">
        <v>2201.14</v>
      </c>
      <c r="I4456" s="361">
        <v>2201.14</v>
      </c>
    </row>
    <row r="4457" spans="1:9">
      <c r="A4457" s="359">
        <v>34025</v>
      </c>
      <c r="B4457" s="359" t="s">
        <v>555</v>
      </c>
      <c r="C4457" s="360">
        <v>340258087023</v>
      </c>
      <c r="D4457" s="359">
        <v>0</v>
      </c>
      <c r="E4457" s="359">
        <v>858</v>
      </c>
      <c r="F4457" s="359">
        <v>0</v>
      </c>
      <c r="G4457" s="359">
        <v>0</v>
      </c>
      <c r="H4457" s="361">
        <v>0</v>
      </c>
      <c r="I4457" s="361">
        <v>0</v>
      </c>
    </row>
    <row r="4458" spans="1:9">
      <c r="A4458" s="359">
        <v>34025</v>
      </c>
      <c r="B4458" s="359" t="s">
        <v>555</v>
      </c>
      <c r="C4458" s="360">
        <v>340258088001</v>
      </c>
      <c r="D4458" s="359">
        <v>2</v>
      </c>
      <c r="E4458" s="359">
        <v>297</v>
      </c>
      <c r="F4458" s="359">
        <v>1</v>
      </c>
      <c r="G4458" s="359">
        <v>0</v>
      </c>
      <c r="H4458" s="361">
        <v>8263.2099999999991</v>
      </c>
      <c r="I4458" s="361">
        <v>16526.419999999998</v>
      </c>
    </row>
    <row r="4459" spans="1:9">
      <c r="A4459" s="359">
        <v>34025</v>
      </c>
      <c r="B4459" s="359" t="s">
        <v>555</v>
      </c>
      <c r="C4459" s="360">
        <v>340258088002</v>
      </c>
      <c r="D4459" s="359">
        <v>1</v>
      </c>
      <c r="E4459" s="359">
        <v>453</v>
      </c>
      <c r="F4459" s="359">
        <v>0</v>
      </c>
      <c r="G4459" s="359">
        <v>0</v>
      </c>
      <c r="H4459" s="361">
        <v>1423.59</v>
      </c>
      <c r="I4459" s="361">
        <v>1423.59</v>
      </c>
    </row>
    <row r="4460" spans="1:9">
      <c r="A4460" s="359">
        <v>34025</v>
      </c>
      <c r="B4460" s="359" t="s">
        <v>555</v>
      </c>
      <c r="C4460" s="360">
        <v>340258088003</v>
      </c>
      <c r="D4460" s="359">
        <v>0</v>
      </c>
      <c r="E4460" s="359">
        <v>336</v>
      </c>
      <c r="F4460" s="359">
        <v>0</v>
      </c>
      <c r="G4460" s="359">
        <v>0</v>
      </c>
      <c r="H4460" s="361">
        <v>0</v>
      </c>
      <c r="I4460" s="361">
        <v>0</v>
      </c>
    </row>
    <row r="4461" spans="1:9">
      <c r="A4461" s="359">
        <v>34025</v>
      </c>
      <c r="B4461" s="359" t="s">
        <v>555</v>
      </c>
      <c r="C4461" s="360">
        <v>340258088004</v>
      </c>
      <c r="D4461" s="359">
        <v>0</v>
      </c>
      <c r="E4461" s="359">
        <v>631</v>
      </c>
      <c r="F4461" s="359">
        <v>0</v>
      </c>
      <c r="G4461" s="359">
        <v>0</v>
      </c>
      <c r="H4461" s="361">
        <v>0</v>
      </c>
      <c r="I4461" s="361">
        <v>0</v>
      </c>
    </row>
    <row r="4462" spans="1:9">
      <c r="A4462" s="359">
        <v>34025</v>
      </c>
      <c r="B4462" s="359" t="s">
        <v>555</v>
      </c>
      <c r="C4462" s="360">
        <v>340258089011</v>
      </c>
      <c r="D4462" s="359">
        <v>0</v>
      </c>
      <c r="E4462" s="359">
        <v>647</v>
      </c>
      <c r="F4462" s="359">
        <v>0</v>
      </c>
      <c r="G4462" s="359">
        <v>0</v>
      </c>
      <c r="H4462" s="361">
        <v>0</v>
      </c>
      <c r="I4462" s="361">
        <v>0</v>
      </c>
    </row>
    <row r="4463" spans="1:9">
      <c r="A4463" s="359">
        <v>34025</v>
      </c>
      <c r="B4463" s="359" t="s">
        <v>555</v>
      </c>
      <c r="C4463" s="360">
        <v>340258089012</v>
      </c>
      <c r="D4463" s="359">
        <v>0</v>
      </c>
      <c r="E4463" s="359">
        <v>440</v>
      </c>
      <c r="F4463" s="359">
        <v>0</v>
      </c>
      <c r="G4463" s="359">
        <v>0</v>
      </c>
      <c r="H4463" s="361">
        <v>0</v>
      </c>
      <c r="I4463" s="361">
        <v>0</v>
      </c>
    </row>
    <row r="4464" spans="1:9">
      <c r="A4464" s="359">
        <v>34025</v>
      </c>
      <c r="B4464" s="359" t="s">
        <v>555</v>
      </c>
      <c r="C4464" s="360">
        <v>340258089021</v>
      </c>
      <c r="D4464" s="359">
        <v>0</v>
      </c>
      <c r="E4464" s="359">
        <v>141</v>
      </c>
      <c r="F4464" s="359">
        <v>0</v>
      </c>
      <c r="G4464" s="359">
        <v>0</v>
      </c>
      <c r="H4464" s="361">
        <v>0</v>
      </c>
      <c r="I4464" s="361">
        <v>0</v>
      </c>
    </row>
    <row r="4465" spans="1:9">
      <c r="A4465" s="359">
        <v>34025</v>
      </c>
      <c r="B4465" s="359" t="s">
        <v>555</v>
      </c>
      <c r="C4465" s="360">
        <v>340258089022</v>
      </c>
      <c r="D4465" s="359">
        <v>2</v>
      </c>
      <c r="E4465" s="359">
        <v>248</v>
      </c>
      <c r="F4465" s="359">
        <v>1</v>
      </c>
      <c r="G4465" s="359">
        <v>0</v>
      </c>
      <c r="H4465" s="361">
        <v>94985.71</v>
      </c>
      <c r="I4465" s="361">
        <v>189971.42</v>
      </c>
    </row>
    <row r="4466" spans="1:9">
      <c r="A4466" s="359">
        <v>34025</v>
      </c>
      <c r="B4466" s="359" t="s">
        <v>555</v>
      </c>
      <c r="C4466" s="360">
        <v>340258089023</v>
      </c>
      <c r="D4466" s="359">
        <v>0</v>
      </c>
      <c r="E4466" s="359">
        <v>313</v>
      </c>
      <c r="F4466" s="359">
        <v>0</v>
      </c>
      <c r="G4466" s="359">
        <v>0</v>
      </c>
      <c r="H4466" s="361">
        <v>0</v>
      </c>
      <c r="I4466" s="361">
        <v>0</v>
      </c>
    </row>
    <row r="4467" spans="1:9">
      <c r="A4467" s="359">
        <v>34025</v>
      </c>
      <c r="B4467" s="359" t="s">
        <v>555</v>
      </c>
      <c r="C4467" s="360">
        <v>340258090001</v>
      </c>
      <c r="D4467" s="359">
        <v>0</v>
      </c>
      <c r="E4467" s="359">
        <v>608</v>
      </c>
      <c r="F4467" s="359">
        <v>0</v>
      </c>
      <c r="G4467" s="359">
        <v>0</v>
      </c>
      <c r="H4467" s="361">
        <v>0</v>
      </c>
      <c r="I4467" s="361">
        <v>0</v>
      </c>
    </row>
    <row r="4468" spans="1:9">
      <c r="A4468" s="359">
        <v>34025</v>
      </c>
      <c r="B4468" s="359" t="s">
        <v>555</v>
      </c>
      <c r="C4468" s="360">
        <v>340258090002</v>
      </c>
      <c r="D4468" s="359">
        <v>0</v>
      </c>
      <c r="E4468" s="359">
        <v>290</v>
      </c>
      <c r="F4468" s="359">
        <v>0</v>
      </c>
      <c r="G4468" s="359">
        <v>0</v>
      </c>
      <c r="H4468" s="361">
        <v>0</v>
      </c>
      <c r="I4468" s="361">
        <v>0</v>
      </c>
    </row>
    <row r="4469" spans="1:9">
      <c r="A4469" s="359">
        <v>34025</v>
      </c>
      <c r="B4469" s="359" t="s">
        <v>555</v>
      </c>
      <c r="C4469" s="360">
        <v>340258091001</v>
      </c>
      <c r="D4469" s="359">
        <v>0</v>
      </c>
      <c r="E4469" s="359">
        <v>361</v>
      </c>
      <c r="F4469" s="359">
        <v>0</v>
      </c>
      <c r="G4469" s="359">
        <v>0</v>
      </c>
      <c r="H4469" s="361">
        <v>0</v>
      </c>
      <c r="I4469" s="361">
        <v>0</v>
      </c>
    </row>
    <row r="4470" spans="1:9">
      <c r="A4470" s="359">
        <v>34025</v>
      </c>
      <c r="B4470" s="359" t="s">
        <v>555</v>
      </c>
      <c r="C4470" s="360">
        <v>340258091002</v>
      </c>
      <c r="D4470" s="359">
        <v>0</v>
      </c>
      <c r="E4470" s="359">
        <v>430</v>
      </c>
      <c r="F4470" s="359">
        <v>0</v>
      </c>
      <c r="G4470" s="359">
        <v>0</v>
      </c>
      <c r="H4470" s="361">
        <v>0</v>
      </c>
      <c r="I4470" s="361">
        <v>0</v>
      </c>
    </row>
    <row r="4471" spans="1:9">
      <c r="A4471" s="359">
        <v>34025</v>
      </c>
      <c r="B4471" s="359" t="s">
        <v>555</v>
      </c>
      <c r="C4471" s="360">
        <v>340258091003</v>
      </c>
      <c r="D4471" s="359">
        <v>0</v>
      </c>
      <c r="E4471" s="359">
        <v>559</v>
      </c>
      <c r="F4471" s="359">
        <v>0</v>
      </c>
      <c r="G4471" s="359">
        <v>0</v>
      </c>
      <c r="H4471" s="361">
        <v>0</v>
      </c>
      <c r="I4471" s="361">
        <v>0</v>
      </c>
    </row>
    <row r="4472" spans="1:9">
      <c r="A4472" s="359">
        <v>34025</v>
      </c>
      <c r="B4472" s="359" t="s">
        <v>555</v>
      </c>
      <c r="C4472" s="360">
        <v>340258091004</v>
      </c>
      <c r="D4472" s="359">
        <v>0</v>
      </c>
      <c r="E4472" s="359">
        <v>507</v>
      </c>
      <c r="F4472" s="359">
        <v>0</v>
      </c>
      <c r="G4472" s="359">
        <v>0</v>
      </c>
      <c r="H4472" s="361">
        <v>0</v>
      </c>
      <c r="I4472" s="361">
        <v>0</v>
      </c>
    </row>
    <row r="4473" spans="1:9">
      <c r="A4473" s="359">
        <v>34025</v>
      </c>
      <c r="B4473" s="359" t="s">
        <v>555</v>
      </c>
      <c r="C4473" s="360">
        <v>340258092001</v>
      </c>
      <c r="D4473" s="359">
        <v>0</v>
      </c>
      <c r="E4473" s="359">
        <v>555</v>
      </c>
      <c r="F4473" s="359">
        <v>0</v>
      </c>
      <c r="G4473" s="359">
        <v>0</v>
      </c>
      <c r="H4473" s="361">
        <v>0</v>
      </c>
      <c r="I4473" s="361">
        <v>0</v>
      </c>
    </row>
    <row r="4474" spans="1:9">
      <c r="A4474" s="359">
        <v>34025</v>
      </c>
      <c r="B4474" s="359" t="s">
        <v>555</v>
      </c>
      <c r="C4474" s="360">
        <v>340258092002</v>
      </c>
      <c r="D4474" s="359">
        <v>0</v>
      </c>
      <c r="E4474" s="359">
        <v>753</v>
      </c>
      <c r="F4474" s="359">
        <v>0</v>
      </c>
      <c r="G4474" s="359">
        <v>0</v>
      </c>
      <c r="H4474" s="361">
        <v>0</v>
      </c>
      <c r="I4474" s="361">
        <v>0</v>
      </c>
    </row>
    <row r="4475" spans="1:9">
      <c r="A4475" s="359">
        <v>34025</v>
      </c>
      <c r="B4475" s="359" t="s">
        <v>555</v>
      </c>
      <c r="C4475" s="360">
        <v>340258093011</v>
      </c>
      <c r="D4475" s="359">
        <v>0</v>
      </c>
      <c r="E4475" s="359">
        <v>540</v>
      </c>
      <c r="F4475" s="359">
        <v>0</v>
      </c>
      <c r="G4475" s="359">
        <v>0</v>
      </c>
      <c r="H4475" s="361">
        <v>0</v>
      </c>
      <c r="I4475" s="361">
        <v>0</v>
      </c>
    </row>
    <row r="4476" spans="1:9">
      <c r="A4476" s="359">
        <v>34025</v>
      </c>
      <c r="B4476" s="359" t="s">
        <v>555</v>
      </c>
      <c r="C4476" s="360">
        <v>340258093012</v>
      </c>
      <c r="D4476" s="359">
        <v>0</v>
      </c>
      <c r="E4476" s="359">
        <v>391</v>
      </c>
      <c r="F4476" s="359">
        <v>0</v>
      </c>
      <c r="G4476" s="359">
        <v>0</v>
      </c>
      <c r="H4476" s="361">
        <v>0</v>
      </c>
      <c r="I4476" s="361">
        <v>0</v>
      </c>
    </row>
    <row r="4477" spans="1:9">
      <c r="A4477" s="359">
        <v>34025</v>
      </c>
      <c r="B4477" s="359" t="s">
        <v>555</v>
      </c>
      <c r="C4477" s="360">
        <v>340258093013</v>
      </c>
      <c r="D4477" s="359">
        <v>0</v>
      </c>
      <c r="E4477" s="359">
        <v>281</v>
      </c>
      <c r="F4477" s="359">
        <v>0</v>
      </c>
      <c r="G4477" s="359">
        <v>0</v>
      </c>
      <c r="H4477" s="361">
        <v>0</v>
      </c>
      <c r="I4477" s="361">
        <v>0</v>
      </c>
    </row>
    <row r="4478" spans="1:9">
      <c r="A4478" s="359">
        <v>34025</v>
      </c>
      <c r="B4478" s="359" t="s">
        <v>555</v>
      </c>
      <c r="C4478" s="360">
        <v>340258093021</v>
      </c>
      <c r="D4478" s="359">
        <v>0</v>
      </c>
      <c r="E4478" s="359">
        <v>708</v>
      </c>
      <c r="F4478" s="359">
        <v>0</v>
      </c>
      <c r="G4478" s="359">
        <v>0</v>
      </c>
      <c r="H4478" s="361">
        <v>0</v>
      </c>
      <c r="I4478" s="361">
        <v>0</v>
      </c>
    </row>
    <row r="4479" spans="1:9">
      <c r="A4479" s="359">
        <v>34025</v>
      </c>
      <c r="B4479" s="359" t="s">
        <v>555</v>
      </c>
      <c r="C4479" s="360">
        <v>340258093022</v>
      </c>
      <c r="D4479" s="359">
        <v>0</v>
      </c>
      <c r="E4479" s="359">
        <v>566</v>
      </c>
      <c r="F4479" s="359">
        <v>0</v>
      </c>
      <c r="G4479" s="359">
        <v>0</v>
      </c>
      <c r="H4479" s="361">
        <v>0</v>
      </c>
      <c r="I4479" s="361">
        <v>0</v>
      </c>
    </row>
    <row r="4480" spans="1:9">
      <c r="A4480" s="359">
        <v>34025</v>
      </c>
      <c r="B4480" s="359" t="s">
        <v>555</v>
      </c>
      <c r="C4480" s="360">
        <v>340258093023</v>
      </c>
      <c r="D4480" s="359">
        <v>0</v>
      </c>
      <c r="E4480" s="359">
        <v>624</v>
      </c>
      <c r="F4480" s="359">
        <v>0</v>
      </c>
      <c r="G4480" s="359">
        <v>0</v>
      </c>
      <c r="H4480" s="361">
        <v>0</v>
      </c>
      <c r="I4480" s="361">
        <v>0</v>
      </c>
    </row>
    <row r="4481" spans="1:9">
      <c r="A4481" s="359">
        <v>34025</v>
      </c>
      <c r="B4481" s="359" t="s">
        <v>555</v>
      </c>
      <c r="C4481" s="360">
        <v>340258094001</v>
      </c>
      <c r="D4481" s="359">
        <v>0</v>
      </c>
      <c r="E4481" s="359">
        <v>437</v>
      </c>
      <c r="F4481" s="359">
        <v>0</v>
      </c>
      <c r="G4481" s="359">
        <v>0</v>
      </c>
      <c r="H4481" s="361">
        <v>0</v>
      </c>
      <c r="I4481" s="361">
        <v>0</v>
      </c>
    </row>
    <row r="4482" spans="1:9">
      <c r="A4482" s="359">
        <v>34025</v>
      </c>
      <c r="B4482" s="359" t="s">
        <v>555</v>
      </c>
      <c r="C4482" s="360">
        <v>340258094002</v>
      </c>
      <c r="D4482" s="359">
        <v>1</v>
      </c>
      <c r="E4482" s="359">
        <v>521</v>
      </c>
      <c r="F4482" s="359">
        <v>0</v>
      </c>
      <c r="G4482" s="359">
        <v>0</v>
      </c>
      <c r="H4482" s="361">
        <v>6645.72</v>
      </c>
      <c r="I4482" s="361">
        <v>6645.72</v>
      </c>
    </row>
    <row r="4483" spans="1:9">
      <c r="A4483" s="359">
        <v>34025</v>
      </c>
      <c r="B4483" s="359" t="s">
        <v>555</v>
      </c>
      <c r="C4483" s="360">
        <v>340258094003</v>
      </c>
      <c r="D4483" s="359">
        <v>2</v>
      </c>
      <c r="E4483" s="359">
        <v>424</v>
      </c>
      <c r="F4483" s="359">
        <v>0</v>
      </c>
      <c r="G4483" s="359">
        <v>0</v>
      </c>
      <c r="H4483" s="361">
        <v>4461.6499999999996</v>
      </c>
      <c r="I4483" s="361">
        <v>8923.2999999999993</v>
      </c>
    </row>
    <row r="4484" spans="1:9">
      <c r="A4484" s="359">
        <v>34025</v>
      </c>
      <c r="B4484" s="359" t="s">
        <v>555</v>
      </c>
      <c r="C4484" s="360">
        <v>340258094004</v>
      </c>
      <c r="D4484" s="359">
        <v>0</v>
      </c>
      <c r="E4484" s="359">
        <v>529</v>
      </c>
      <c r="F4484" s="359">
        <v>0</v>
      </c>
      <c r="G4484" s="359">
        <v>0</v>
      </c>
      <c r="H4484" s="361">
        <v>0</v>
      </c>
      <c r="I4484" s="361">
        <v>0</v>
      </c>
    </row>
    <row r="4485" spans="1:9">
      <c r="A4485" s="359">
        <v>34025</v>
      </c>
      <c r="B4485" s="359" t="s">
        <v>555</v>
      </c>
      <c r="C4485" s="360">
        <v>340258095031</v>
      </c>
      <c r="D4485" s="359">
        <v>5</v>
      </c>
      <c r="E4485" s="359">
        <v>975</v>
      </c>
      <c r="F4485" s="359">
        <v>1</v>
      </c>
      <c r="G4485" s="359">
        <v>0</v>
      </c>
      <c r="H4485" s="361">
        <v>2312.4899999999998</v>
      </c>
      <c r="I4485" s="361">
        <v>11562.45</v>
      </c>
    </row>
    <row r="4486" spans="1:9">
      <c r="A4486" s="359">
        <v>34025</v>
      </c>
      <c r="B4486" s="359" t="s">
        <v>555</v>
      </c>
      <c r="C4486" s="360">
        <v>340258095032</v>
      </c>
      <c r="D4486" s="359">
        <v>4</v>
      </c>
      <c r="E4486" s="359">
        <v>445</v>
      </c>
      <c r="F4486" s="359">
        <v>1</v>
      </c>
      <c r="G4486" s="359">
        <v>0</v>
      </c>
      <c r="H4486" s="361">
        <v>2502.1</v>
      </c>
      <c r="I4486" s="361">
        <v>10008.4</v>
      </c>
    </row>
    <row r="4487" spans="1:9">
      <c r="A4487" s="359">
        <v>34025</v>
      </c>
      <c r="B4487" s="359" t="s">
        <v>555</v>
      </c>
      <c r="C4487" s="360">
        <v>340258095033</v>
      </c>
      <c r="D4487" s="359">
        <v>6</v>
      </c>
      <c r="E4487" s="359">
        <v>602</v>
      </c>
      <c r="F4487" s="359">
        <v>1</v>
      </c>
      <c r="G4487" s="359">
        <v>0</v>
      </c>
      <c r="H4487" s="361">
        <v>4004.45</v>
      </c>
      <c r="I4487" s="361">
        <v>24026.7</v>
      </c>
    </row>
    <row r="4488" spans="1:9">
      <c r="A4488" s="359">
        <v>34025</v>
      </c>
      <c r="B4488" s="359" t="s">
        <v>555</v>
      </c>
      <c r="C4488" s="360">
        <v>340258095041</v>
      </c>
      <c r="D4488" s="359">
        <v>27</v>
      </c>
      <c r="E4488" s="359">
        <v>801</v>
      </c>
      <c r="F4488" s="359">
        <v>3</v>
      </c>
      <c r="G4488" s="359">
        <v>0</v>
      </c>
      <c r="H4488" s="361">
        <v>4976.6400000000003</v>
      </c>
      <c r="I4488" s="361">
        <v>134369.28</v>
      </c>
    </row>
    <row r="4489" spans="1:9">
      <c r="A4489" s="359">
        <v>34025</v>
      </c>
      <c r="B4489" s="359" t="s">
        <v>555</v>
      </c>
      <c r="C4489" s="360">
        <v>340258095051</v>
      </c>
      <c r="D4489" s="359">
        <v>1</v>
      </c>
      <c r="E4489" s="359">
        <v>264</v>
      </c>
      <c r="F4489" s="359">
        <v>0</v>
      </c>
      <c r="G4489" s="359">
        <v>0</v>
      </c>
      <c r="H4489" s="361">
        <v>4722.34</v>
      </c>
      <c r="I4489" s="361">
        <v>4722.34</v>
      </c>
    </row>
    <row r="4490" spans="1:9">
      <c r="A4490" s="359">
        <v>34025</v>
      </c>
      <c r="B4490" s="359" t="s">
        <v>555</v>
      </c>
      <c r="C4490" s="360">
        <v>340258095052</v>
      </c>
      <c r="D4490" s="359">
        <v>0</v>
      </c>
      <c r="E4490" s="359">
        <v>768</v>
      </c>
      <c r="F4490" s="359">
        <v>0</v>
      </c>
      <c r="G4490" s="359">
        <v>0</v>
      </c>
      <c r="H4490" s="361">
        <v>0</v>
      </c>
      <c r="I4490" s="361">
        <v>0</v>
      </c>
    </row>
    <row r="4491" spans="1:9">
      <c r="A4491" s="359">
        <v>34025</v>
      </c>
      <c r="B4491" s="359" t="s">
        <v>555</v>
      </c>
      <c r="C4491" s="360">
        <v>340258095053</v>
      </c>
      <c r="D4491" s="359">
        <v>2</v>
      </c>
      <c r="E4491" s="359">
        <v>658</v>
      </c>
      <c r="F4491" s="359">
        <v>0</v>
      </c>
      <c r="G4491" s="359">
        <v>0</v>
      </c>
      <c r="H4491" s="361">
        <v>1508.04</v>
      </c>
      <c r="I4491" s="361">
        <v>3016.08</v>
      </c>
    </row>
    <row r="4492" spans="1:9">
      <c r="A4492" s="359">
        <v>34025</v>
      </c>
      <c r="B4492" s="359" t="s">
        <v>555</v>
      </c>
      <c r="C4492" s="360">
        <v>340258095061</v>
      </c>
      <c r="D4492" s="359">
        <v>3</v>
      </c>
      <c r="E4492" s="359">
        <v>219</v>
      </c>
      <c r="F4492" s="359">
        <v>1</v>
      </c>
      <c r="G4492" s="359">
        <v>0</v>
      </c>
      <c r="H4492" s="361">
        <v>9918.5</v>
      </c>
      <c r="I4492" s="361">
        <v>29755.5</v>
      </c>
    </row>
    <row r="4493" spans="1:9">
      <c r="A4493" s="359">
        <v>34025</v>
      </c>
      <c r="B4493" s="359" t="s">
        <v>555</v>
      </c>
      <c r="C4493" s="360">
        <v>340258095062</v>
      </c>
      <c r="D4493" s="359">
        <v>3</v>
      </c>
      <c r="E4493" s="359">
        <v>336</v>
      </c>
      <c r="F4493" s="359">
        <v>1</v>
      </c>
      <c r="G4493" s="359">
        <v>0</v>
      </c>
      <c r="H4493" s="361">
        <v>1000</v>
      </c>
      <c r="I4493" s="361">
        <v>3000</v>
      </c>
    </row>
    <row r="4494" spans="1:9">
      <c r="A4494" s="359">
        <v>34025</v>
      </c>
      <c r="B4494" s="359" t="s">
        <v>555</v>
      </c>
      <c r="C4494" s="360">
        <v>340258096001</v>
      </c>
      <c r="D4494" s="359">
        <v>1</v>
      </c>
      <c r="E4494" s="359">
        <v>541</v>
      </c>
      <c r="F4494" s="359">
        <v>0</v>
      </c>
      <c r="G4494" s="359">
        <v>0</v>
      </c>
      <c r="H4494" s="361">
        <v>9768.32</v>
      </c>
      <c r="I4494" s="361">
        <v>9768.32</v>
      </c>
    </row>
    <row r="4495" spans="1:9">
      <c r="A4495" s="359">
        <v>34025</v>
      </c>
      <c r="B4495" s="359" t="s">
        <v>555</v>
      </c>
      <c r="C4495" s="360">
        <v>340258096002</v>
      </c>
      <c r="D4495" s="359">
        <v>1</v>
      </c>
      <c r="E4495" s="359">
        <v>466</v>
      </c>
      <c r="F4495" s="359">
        <v>0</v>
      </c>
      <c r="G4495" s="359">
        <v>0</v>
      </c>
      <c r="H4495" s="361">
        <v>698.93</v>
      </c>
      <c r="I4495" s="361">
        <v>698.93</v>
      </c>
    </row>
    <row r="4496" spans="1:9">
      <c r="A4496" s="359">
        <v>34025</v>
      </c>
      <c r="B4496" s="359" t="s">
        <v>555</v>
      </c>
      <c r="C4496" s="360">
        <v>340258096003</v>
      </c>
      <c r="D4496" s="359">
        <v>1</v>
      </c>
      <c r="E4496" s="359">
        <v>501</v>
      </c>
      <c r="F4496" s="359">
        <v>0</v>
      </c>
      <c r="G4496" s="359">
        <v>0</v>
      </c>
      <c r="H4496" s="361">
        <v>4805.43</v>
      </c>
      <c r="I4496" s="361">
        <v>4805.43</v>
      </c>
    </row>
    <row r="4497" spans="1:9">
      <c r="A4497" s="359">
        <v>34025</v>
      </c>
      <c r="B4497" s="359" t="s">
        <v>555</v>
      </c>
      <c r="C4497" s="360">
        <v>340258096004</v>
      </c>
      <c r="D4497" s="359">
        <v>9</v>
      </c>
      <c r="E4497" s="359">
        <v>705</v>
      </c>
      <c r="F4497" s="359">
        <v>1</v>
      </c>
      <c r="G4497" s="359">
        <v>0</v>
      </c>
      <c r="H4497" s="361">
        <v>967.98</v>
      </c>
      <c r="I4497" s="361">
        <v>8711.82</v>
      </c>
    </row>
    <row r="4498" spans="1:9">
      <c r="A4498" s="359">
        <v>34025</v>
      </c>
      <c r="B4498" s="359" t="s">
        <v>555</v>
      </c>
      <c r="C4498" s="360">
        <v>340258097011</v>
      </c>
      <c r="D4498" s="359">
        <v>10</v>
      </c>
      <c r="E4498" s="359">
        <v>923</v>
      </c>
      <c r="F4498" s="359">
        <v>1</v>
      </c>
      <c r="G4498" s="359">
        <v>0</v>
      </c>
      <c r="H4498" s="361">
        <v>2496.8000000000002</v>
      </c>
      <c r="I4498" s="361">
        <v>24968</v>
      </c>
    </row>
    <row r="4499" spans="1:9">
      <c r="A4499" s="359">
        <v>34025</v>
      </c>
      <c r="B4499" s="359" t="s">
        <v>555</v>
      </c>
      <c r="C4499" s="360">
        <v>340258097012</v>
      </c>
      <c r="D4499" s="359">
        <v>1</v>
      </c>
      <c r="E4499" s="359">
        <v>933</v>
      </c>
      <c r="F4499" s="359">
        <v>0</v>
      </c>
      <c r="G4499" s="359">
        <v>0</v>
      </c>
      <c r="H4499" s="361">
        <v>5895.66</v>
      </c>
      <c r="I4499" s="361">
        <v>5895.66</v>
      </c>
    </row>
    <row r="4500" spans="1:9">
      <c r="A4500" s="359">
        <v>34025</v>
      </c>
      <c r="B4500" s="359" t="s">
        <v>555</v>
      </c>
      <c r="C4500" s="360">
        <v>340258097031</v>
      </c>
      <c r="D4500" s="359">
        <v>0</v>
      </c>
      <c r="E4500" s="359">
        <v>704</v>
      </c>
      <c r="F4500" s="359">
        <v>0</v>
      </c>
      <c r="G4500" s="359">
        <v>0</v>
      </c>
      <c r="H4500" s="361">
        <v>0</v>
      </c>
      <c r="I4500" s="361">
        <v>0</v>
      </c>
    </row>
    <row r="4501" spans="1:9">
      <c r="A4501" s="359">
        <v>34025</v>
      </c>
      <c r="B4501" s="359" t="s">
        <v>555</v>
      </c>
      <c r="C4501" s="360">
        <v>340258097032</v>
      </c>
      <c r="D4501" s="359">
        <v>0</v>
      </c>
      <c r="E4501" s="359">
        <v>474</v>
      </c>
      <c r="F4501" s="359">
        <v>0</v>
      </c>
      <c r="G4501" s="359">
        <v>0</v>
      </c>
      <c r="H4501" s="361">
        <v>0</v>
      </c>
      <c r="I4501" s="361">
        <v>0</v>
      </c>
    </row>
    <row r="4502" spans="1:9">
      <c r="A4502" s="359">
        <v>34025</v>
      </c>
      <c r="B4502" s="359" t="s">
        <v>555</v>
      </c>
      <c r="C4502" s="360">
        <v>340258097033</v>
      </c>
      <c r="D4502" s="359">
        <v>0</v>
      </c>
      <c r="E4502" s="359">
        <v>653</v>
      </c>
      <c r="F4502" s="359">
        <v>0</v>
      </c>
      <c r="G4502" s="359">
        <v>0</v>
      </c>
      <c r="H4502" s="361">
        <v>0</v>
      </c>
      <c r="I4502" s="361">
        <v>0</v>
      </c>
    </row>
    <row r="4503" spans="1:9">
      <c r="A4503" s="359">
        <v>34025</v>
      </c>
      <c r="B4503" s="359" t="s">
        <v>555</v>
      </c>
      <c r="C4503" s="360">
        <v>340258097041</v>
      </c>
      <c r="D4503" s="359">
        <v>0</v>
      </c>
      <c r="E4503" s="359">
        <v>454</v>
      </c>
      <c r="F4503" s="359">
        <v>0</v>
      </c>
      <c r="G4503" s="359">
        <v>0</v>
      </c>
      <c r="H4503" s="361">
        <v>0</v>
      </c>
      <c r="I4503" s="361">
        <v>0</v>
      </c>
    </row>
    <row r="4504" spans="1:9">
      <c r="A4504" s="359">
        <v>34025</v>
      </c>
      <c r="B4504" s="359" t="s">
        <v>555</v>
      </c>
      <c r="C4504" s="360">
        <v>340258097042</v>
      </c>
      <c r="D4504" s="359">
        <v>0</v>
      </c>
      <c r="E4504" s="359">
        <v>506</v>
      </c>
      <c r="F4504" s="359">
        <v>0</v>
      </c>
      <c r="G4504" s="359">
        <v>0</v>
      </c>
      <c r="H4504" s="361">
        <v>0</v>
      </c>
      <c r="I4504" s="361">
        <v>0</v>
      </c>
    </row>
    <row r="4505" spans="1:9">
      <c r="A4505" s="359">
        <v>34025</v>
      </c>
      <c r="B4505" s="359" t="s">
        <v>555</v>
      </c>
      <c r="C4505" s="360">
        <v>340258097043</v>
      </c>
      <c r="D4505" s="359">
        <v>0</v>
      </c>
      <c r="E4505" s="359">
        <v>343</v>
      </c>
      <c r="F4505" s="359">
        <v>0</v>
      </c>
      <c r="G4505" s="359">
        <v>0</v>
      </c>
      <c r="H4505" s="361">
        <v>0</v>
      </c>
      <c r="I4505" s="361">
        <v>0</v>
      </c>
    </row>
    <row r="4506" spans="1:9">
      <c r="A4506" s="359">
        <v>34025</v>
      </c>
      <c r="B4506" s="359" t="s">
        <v>555</v>
      </c>
      <c r="C4506" s="360">
        <v>340258097044</v>
      </c>
      <c r="D4506" s="359">
        <v>3</v>
      </c>
      <c r="E4506" s="359">
        <v>473</v>
      </c>
      <c r="F4506" s="359">
        <v>1</v>
      </c>
      <c r="G4506" s="359">
        <v>0</v>
      </c>
      <c r="H4506" s="361">
        <v>5595.86</v>
      </c>
      <c r="I4506" s="361">
        <v>16787.580000000002</v>
      </c>
    </row>
    <row r="4507" spans="1:9">
      <c r="A4507" s="359">
        <v>34025</v>
      </c>
      <c r="B4507" s="359" t="s">
        <v>555</v>
      </c>
      <c r="C4507" s="360">
        <v>340258099011</v>
      </c>
      <c r="D4507" s="359">
        <v>3</v>
      </c>
      <c r="E4507" s="359">
        <v>829</v>
      </c>
      <c r="F4507" s="359">
        <v>0</v>
      </c>
      <c r="G4507" s="359">
        <v>0</v>
      </c>
      <c r="H4507" s="361">
        <v>2715.81</v>
      </c>
      <c r="I4507" s="361">
        <v>8147.43</v>
      </c>
    </row>
    <row r="4508" spans="1:9">
      <c r="A4508" s="359">
        <v>34025</v>
      </c>
      <c r="B4508" s="359" t="s">
        <v>555</v>
      </c>
      <c r="C4508" s="360">
        <v>340258099012</v>
      </c>
      <c r="D4508" s="359">
        <v>0</v>
      </c>
      <c r="E4508" s="359">
        <v>600</v>
      </c>
      <c r="F4508" s="359">
        <v>0</v>
      </c>
      <c r="G4508" s="359">
        <v>0</v>
      </c>
      <c r="H4508" s="361">
        <v>0</v>
      </c>
      <c r="I4508" s="361">
        <v>0</v>
      </c>
    </row>
    <row r="4509" spans="1:9">
      <c r="A4509" s="359">
        <v>34025</v>
      </c>
      <c r="B4509" s="359" t="s">
        <v>555</v>
      </c>
      <c r="C4509" s="360">
        <v>340258099013</v>
      </c>
      <c r="D4509" s="359">
        <v>1</v>
      </c>
      <c r="E4509" s="359">
        <v>419</v>
      </c>
      <c r="F4509" s="359">
        <v>0</v>
      </c>
      <c r="G4509" s="359">
        <v>0</v>
      </c>
      <c r="H4509" s="361">
        <v>8263.2099999999991</v>
      </c>
      <c r="I4509" s="361">
        <v>8263.2099999999991</v>
      </c>
    </row>
    <row r="4510" spans="1:9">
      <c r="A4510" s="359">
        <v>34025</v>
      </c>
      <c r="B4510" s="359" t="s">
        <v>555</v>
      </c>
      <c r="C4510" s="360">
        <v>340258099021</v>
      </c>
      <c r="D4510" s="359">
        <v>16</v>
      </c>
      <c r="E4510" s="359">
        <v>478</v>
      </c>
      <c r="F4510" s="359">
        <v>3</v>
      </c>
      <c r="G4510" s="359">
        <v>0</v>
      </c>
      <c r="H4510" s="361">
        <v>2269.6</v>
      </c>
      <c r="I4510" s="361">
        <v>36313.599999999999</v>
      </c>
    </row>
    <row r="4511" spans="1:9">
      <c r="A4511" s="359">
        <v>34025</v>
      </c>
      <c r="B4511" s="359" t="s">
        <v>555</v>
      </c>
      <c r="C4511" s="360">
        <v>340258099022</v>
      </c>
      <c r="D4511" s="359">
        <v>26</v>
      </c>
      <c r="E4511" s="359">
        <v>858</v>
      </c>
      <c r="F4511" s="359">
        <v>3</v>
      </c>
      <c r="G4511" s="359">
        <v>0</v>
      </c>
      <c r="H4511" s="361">
        <v>6343.52</v>
      </c>
      <c r="I4511" s="361">
        <v>164931.51999999999</v>
      </c>
    </row>
    <row r="4512" spans="1:9">
      <c r="A4512" s="359">
        <v>34025</v>
      </c>
      <c r="B4512" s="359" t="s">
        <v>555</v>
      </c>
      <c r="C4512" s="360">
        <v>340258099023</v>
      </c>
      <c r="D4512" s="359">
        <v>9</v>
      </c>
      <c r="E4512" s="359">
        <v>434</v>
      </c>
      <c r="F4512" s="359">
        <v>2</v>
      </c>
      <c r="G4512" s="359">
        <v>0</v>
      </c>
      <c r="H4512" s="361">
        <v>5218.18</v>
      </c>
      <c r="I4512" s="361">
        <v>46963.62</v>
      </c>
    </row>
    <row r="4513" spans="1:9">
      <c r="A4513" s="359">
        <v>34025</v>
      </c>
      <c r="B4513" s="359" t="s">
        <v>555</v>
      </c>
      <c r="C4513" s="360">
        <v>340258099031</v>
      </c>
      <c r="D4513" s="359">
        <v>2</v>
      </c>
      <c r="E4513" s="359">
        <v>4</v>
      </c>
      <c r="F4513" s="359">
        <v>50</v>
      </c>
      <c r="G4513" s="359">
        <v>0</v>
      </c>
      <c r="H4513" s="361">
        <v>15771.08</v>
      </c>
      <c r="I4513" s="361">
        <v>31542.16</v>
      </c>
    </row>
    <row r="4514" spans="1:9">
      <c r="A4514" s="359">
        <v>34025</v>
      </c>
      <c r="B4514" s="359" t="s">
        <v>555</v>
      </c>
      <c r="C4514" s="360">
        <v>340258100011</v>
      </c>
      <c r="D4514" s="359">
        <v>0</v>
      </c>
      <c r="E4514" s="359">
        <v>398</v>
      </c>
      <c r="F4514" s="359">
        <v>0</v>
      </c>
      <c r="G4514" s="359">
        <v>0</v>
      </c>
      <c r="H4514" s="361">
        <v>0</v>
      </c>
      <c r="I4514" s="361">
        <v>0</v>
      </c>
    </row>
    <row r="4515" spans="1:9">
      <c r="A4515" s="359">
        <v>34025</v>
      </c>
      <c r="B4515" s="359" t="s">
        <v>555</v>
      </c>
      <c r="C4515" s="360">
        <v>340258100012</v>
      </c>
      <c r="D4515" s="359">
        <v>4</v>
      </c>
      <c r="E4515" s="359">
        <v>679</v>
      </c>
      <c r="F4515" s="359">
        <v>1</v>
      </c>
      <c r="G4515" s="359">
        <v>0</v>
      </c>
      <c r="H4515" s="361">
        <v>8408.4699999999993</v>
      </c>
      <c r="I4515" s="361">
        <v>33633.879999999997</v>
      </c>
    </row>
    <row r="4516" spans="1:9">
      <c r="A4516" s="359">
        <v>34025</v>
      </c>
      <c r="B4516" s="359" t="s">
        <v>555</v>
      </c>
      <c r="C4516" s="360">
        <v>340258100013</v>
      </c>
      <c r="D4516" s="359">
        <v>0</v>
      </c>
      <c r="E4516" s="359">
        <v>365</v>
      </c>
      <c r="F4516" s="359">
        <v>0</v>
      </c>
      <c r="G4516" s="359">
        <v>0</v>
      </c>
      <c r="H4516" s="361">
        <v>0</v>
      </c>
      <c r="I4516" s="361">
        <v>0</v>
      </c>
    </row>
    <row r="4517" spans="1:9">
      <c r="A4517" s="359">
        <v>34025</v>
      </c>
      <c r="B4517" s="359" t="s">
        <v>555</v>
      </c>
      <c r="C4517" s="360">
        <v>340258100014</v>
      </c>
      <c r="D4517" s="359">
        <v>0</v>
      </c>
      <c r="E4517" s="359">
        <v>404</v>
      </c>
      <c r="F4517" s="359">
        <v>0</v>
      </c>
      <c r="G4517" s="359">
        <v>0</v>
      </c>
      <c r="H4517" s="361">
        <v>0</v>
      </c>
      <c r="I4517" s="361">
        <v>0</v>
      </c>
    </row>
    <row r="4518" spans="1:9">
      <c r="A4518" s="359">
        <v>34025</v>
      </c>
      <c r="B4518" s="359" t="s">
        <v>555</v>
      </c>
      <c r="C4518" s="360">
        <v>340258100021</v>
      </c>
      <c r="D4518" s="359">
        <v>0</v>
      </c>
      <c r="E4518" s="359">
        <v>455</v>
      </c>
      <c r="F4518" s="359">
        <v>0</v>
      </c>
      <c r="G4518" s="359">
        <v>0</v>
      </c>
      <c r="H4518" s="361">
        <v>0</v>
      </c>
      <c r="I4518" s="361">
        <v>0</v>
      </c>
    </row>
    <row r="4519" spans="1:9">
      <c r="A4519" s="359">
        <v>34025</v>
      </c>
      <c r="B4519" s="359" t="s">
        <v>555</v>
      </c>
      <c r="C4519" s="360">
        <v>340258100022</v>
      </c>
      <c r="D4519" s="359">
        <v>1</v>
      </c>
      <c r="E4519" s="359">
        <v>301</v>
      </c>
      <c r="F4519" s="359">
        <v>0</v>
      </c>
      <c r="G4519" s="359">
        <v>0</v>
      </c>
      <c r="H4519" s="361">
        <v>3695.36</v>
      </c>
      <c r="I4519" s="361">
        <v>3695.36</v>
      </c>
    </row>
    <row r="4520" spans="1:9">
      <c r="A4520" s="359">
        <v>34025</v>
      </c>
      <c r="B4520" s="359" t="s">
        <v>555</v>
      </c>
      <c r="C4520" s="360">
        <v>340258100031</v>
      </c>
      <c r="D4520" s="359">
        <v>0</v>
      </c>
      <c r="E4520" s="359">
        <v>319</v>
      </c>
      <c r="F4520" s="359">
        <v>0</v>
      </c>
      <c r="G4520" s="359">
        <v>0</v>
      </c>
      <c r="H4520" s="361">
        <v>0</v>
      </c>
      <c r="I4520" s="361">
        <v>0</v>
      </c>
    </row>
    <row r="4521" spans="1:9">
      <c r="A4521" s="359">
        <v>34025</v>
      </c>
      <c r="B4521" s="359" t="s">
        <v>555</v>
      </c>
      <c r="C4521" s="360">
        <v>340258100032</v>
      </c>
      <c r="D4521" s="359">
        <v>0</v>
      </c>
      <c r="E4521" s="359">
        <v>368</v>
      </c>
      <c r="F4521" s="359">
        <v>0</v>
      </c>
      <c r="G4521" s="359">
        <v>0</v>
      </c>
      <c r="H4521" s="361">
        <v>0</v>
      </c>
      <c r="I4521" s="361">
        <v>0</v>
      </c>
    </row>
    <row r="4522" spans="1:9">
      <c r="A4522" s="359">
        <v>34025</v>
      </c>
      <c r="B4522" s="359" t="s">
        <v>555</v>
      </c>
      <c r="C4522" s="360">
        <v>340258100033</v>
      </c>
      <c r="D4522" s="359">
        <v>2</v>
      </c>
      <c r="E4522" s="359">
        <v>700</v>
      </c>
      <c r="F4522" s="359">
        <v>0</v>
      </c>
      <c r="G4522" s="359">
        <v>0</v>
      </c>
      <c r="H4522" s="361">
        <v>910.55</v>
      </c>
      <c r="I4522" s="361">
        <v>1821.1</v>
      </c>
    </row>
    <row r="4523" spans="1:9">
      <c r="A4523" s="359">
        <v>34025</v>
      </c>
      <c r="B4523" s="359" t="s">
        <v>555</v>
      </c>
      <c r="C4523" s="360">
        <v>340258100041</v>
      </c>
      <c r="D4523" s="359">
        <v>1</v>
      </c>
      <c r="E4523" s="359">
        <v>394</v>
      </c>
      <c r="F4523" s="359">
        <v>0</v>
      </c>
      <c r="G4523" s="359">
        <v>0</v>
      </c>
      <c r="H4523" s="361">
        <v>9275.42</v>
      </c>
      <c r="I4523" s="361">
        <v>9275.42</v>
      </c>
    </row>
    <row r="4524" spans="1:9">
      <c r="A4524" s="359">
        <v>34025</v>
      </c>
      <c r="B4524" s="359" t="s">
        <v>555</v>
      </c>
      <c r="C4524" s="360">
        <v>340258100042</v>
      </c>
      <c r="D4524" s="359">
        <v>0</v>
      </c>
      <c r="E4524" s="359">
        <v>523</v>
      </c>
      <c r="F4524" s="359">
        <v>0</v>
      </c>
      <c r="G4524" s="359">
        <v>0</v>
      </c>
      <c r="H4524" s="361">
        <v>0</v>
      </c>
      <c r="I4524" s="361">
        <v>0</v>
      </c>
    </row>
    <row r="4525" spans="1:9">
      <c r="A4525" s="359">
        <v>34025</v>
      </c>
      <c r="B4525" s="359" t="s">
        <v>555</v>
      </c>
      <c r="C4525" s="360">
        <v>340258100043</v>
      </c>
      <c r="D4525" s="359">
        <v>2</v>
      </c>
      <c r="E4525" s="359">
        <v>381</v>
      </c>
      <c r="F4525" s="359">
        <v>1</v>
      </c>
      <c r="G4525" s="359">
        <v>0</v>
      </c>
      <c r="H4525" s="361">
        <v>6976.35</v>
      </c>
      <c r="I4525" s="361">
        <v>13952.7</v>
      </c>
    </row>
    <row r="4526" spans="1:9">
      <c r="A4526" s="359">
        <v>34025</v>
      </c>
      <c r="B4526" s="359" t="s">
        <v>555</v>
      </c>
      <c r="C4526" s="360">
        <v>340258101011</v>
      </c>
      <c r="D4526" s="359">
        <v>1</v>
      </c>
      <c r="E4526" s="359">
        <v>449</v>
      </c>
      <c r="F4526" s="359">
        <v>0</v>
      </c>
      <c r="G4526" s="359">
        <v>0</v>
      </c>
      <c r="H4526" s="361">
        <v>676.27</v>
      </c>
      <c r="I4526" s="361">
        <v>676.27</v>
      </c>
    </row>
    <row r="4527" spans="1:9">
      <c r="A4527" s="359">
        <v>34025</v>
      </c>
      <c r="B4527" s="359" t="s">
        <v>555</v>
      </c>
      <c r="C4527" s="360">
        <v>340258101012</v>
      </c>
      <c r="D4527" s="359">
        <v>0</v>
      </c>
      <c r="E4527" s="359">
        <v>395</v>
      </c>
      <c r="F4527" s="359">
        <v>0</v>
      </c>
      <c r="G4527" s="359">
        <v>0</v>
      </c>
      <c r="H4527" s="361">
        <v>0</v>
      </c>
      <c r="I4527" s="361">
        <v>0</v>
      </c>
    </row>
    <row r="4528" spans="1:9">
      <c r="A4528" s="359">
        <v>34025</v>
      </c>
      <c r="B4528" s="359" t="s">
        <v>555</v>
      </c>
      <c r="C4528" s="360">
        <v>340258101013</v>
      </c>
      <c r="D4528" s="359">
        <v>0</v>
      </c>
      <c r="E4528" s="359">
        <v>502</v>
      </c>
      <c r="F4528" s="359">
        <v>0</v>
      </c>
      <c r="G4528" s="359">
        <v>0</v>
      </c>
      <c r="H4528" s="361">
        <v>0</v>
      </c>
      <c r="I4528" s="361">
        <v>0</v>
      </c>
    </row>
    <row r="4529" spans="1:9">
      <c r="A4529" s="359">
        <v>34025</v>
      </c>
      <c r="B4529" s="359" t="s">
        <v>555</v>
      </c>
      <c r="C4529" s="360">
        <v>340258101021</v>
      </c>
      <c r="D4529" s="359">
        <v>6</v>
      </c>
      <c r="E4529" s="359">
        <v>731</v>
      </c>
      <c r="F4529" s="359">
        <v>1</v>
      </c>
      <c r="G4529" s="359">
        <v>0</v>
      </c>
      <c r="H4529" s="361">
        <v>4701.8999999999996</v>
      </c>
      <c r="I4529" s="361">
        <v>28211.4</v>
      </c>
    </row>
    <row r="4530" spans="1:9">
      <c r="A4530" s="359">
        <v>34025</v>
      </c>
      <c r="B4530" s="359" t="s">
        <v>555</v>
      </c>
      <c r="C4530" s="360">
        <v>340258101022</v>
      </c>
      <c r="D4530" s="359">
        <v>5</v>
      </c>
      <c r="E4530" s="359">
        <v>481</v>
      </c>
      <c r="F4530" s="359">
        <v>1</v>
      </c>
      <c r="G4530" s="359">
        <v>0</v>
      </c>
      <c r="H4530" s="361">
        <v>5547.1</v>
      </c>
      <c r="I4530" s="361">
        <v>27735.5</v>
      </c>
    </row>
    <row r="4531" spans="1:9">
      <c r="A4531" s="359">
        <v>34025</v>
      </c>
      <c r="B4531" s="359" t="s">
        <v>555</v>
      </c>
      <c r="C4531" s="360">
        <v>340258102011</v>
      </c>
      <c r="D4531" s="359">
        <v>9</v>
      </c>
      <c r="E4531" s="359">
        <v>681</v>
      </c>
      <c r="F4531" s="359">
        <v>1</v>
      </c>
      <c r="G4531" s="359">
        <v>0</v>
      </c>
      <c r="H4531" s="361">
        <v>4443.2700000000004</v>
      </c>
      <c r="I4531" s="361">
        <v>39989.43</v>
      </c>
    </row>
    <row r="4532" spans="1:9">
      <c r="A4532" s="359">
        <v>34025</v>
      </c>
      <c r="B4532" s="359" t="s">
        <v>555</v>
      </c>
      <c r="C4532" s="360">
        <v>340258102012</v>
      </c>
      <c r="D4532" s="359">
        <v>2</v>
      </c>
      <c r="E4532" s="359">
        <v>723</v>
      </c>
      <c r="F4532" s="359">
        <v>0</v>
      </c>
      <c r="G4532" s="359">
        <v>0</v>
      </c>
      <c r="H4532" s="361">
        <v>5752.41</v>
      </c>
      <c r="I4532" s="361">
        <v>11504.82</v>
      </c>
    </row>
    <row r="4533" spans="1:9">
      <c r="A4533" s="359">
        <v>34025</v>
      </c>
      <c r="B4533" s="359" t="s">
        <v>555</v>
      </c>
      <c r="C4533" s="360">
        <v>340258102013</v>
      </c>
      <c r="D4533" s="359">
        <v>11</v>
      </c>
      <c r="E4533" s="359">
        <v>700</v>
      </c>
      <c r="F4533" s="359">
        <v>2</v>
      </c>
      <c r="G4533" s="359">
        <v>0</v>
      </c>
      <c r="H4533" s="361">
        <v>1191.93</v>
      </c>
      <c r="I4533" s="361">
        <v>13111.23</v>
      </c>
    </row>
    <row r="4534" spans="1:9">
      <c r="A4534" s="359">
        <v>34025</v>
      </c>
      <c r="B4534" s="359" t="s">
        <v>555</v>
      </c>
      <c r="C4534" s="360">
        <v>340258102021</v>
      </c>
      <c r="D4534" s="359">
        <v>5</v>
      </c>
      <c r="E4534" s="359">
        <v>349</v>
      </c>
      <c r="F4534" s="359">
        <v>1</v>
      </c>
      <c r="G4534" s="359">
        <v>0</v>
      </c>
      <c r="H4534" s="361">
        <v>7329.17</v>
      </c>
      <c r="I4534" s="361">
        <v>36645.85</v>
      </c>
    </row>
    <row r="4535" spans="1:9">
      <c r="A4535" s="359">
        <v>34025</v>
      </c>
      <c r="B4535" s="359" t="s">
        <v>555</v>
      </c>
      <c r="C4535" s="360">
        <v>340258102022</v>
      </c>
      <c r="D4535" s="359">
        <v>5</v>
      </c>
      <c r="E4535" s="359">
        <v>342</v>
      </c>
      <c r="F4535" s="359">
        <v>1</v>
      </c>
      <c r="G4535" s="359">
        <v>0</v>
      </c>
      <c r="H4535" s="361">
        <v>2345.02</v>
      </c>
      <c r="I4535" s="361">
        <v>11725.1</v>
      </c>
    </row>
    <row r="4536" spans="1:9">
      <c r="A4536" s="359">
        <v>34025</v>
      </c>
      <c r="B4536" s="359" t="s">
        <v>555</v>
      </c>
      <c r="C4536" s="360">
        <v>340258102023</v>
      </c>
      <c r="D4536" s="359">
        <v>1</v>
      </c>
      <c r="E4536" s="359">
        <v>941</v>
      </c>
      <c r="F4536" s="359">
        <v>0</v>
      </c>
      <c r="G4536" s="359">
        <v>0</v>
      </c>
      <c r="H4536" s="361">
        <v>1000</v>
      </c>
      <c r="I4536" s="361">
        <v>1000</v>
      </c>
    </row>
    <row r="4537" spans="1:9">
      <c r="A4537" s="359">
        <v>34025</v>
      </c>
      <c r="B4537" s="359" t="s">
        <v>555</v>
      </c>
      <c r="C4537" s="360">
        <v>340258102024</v>
      </c>
      <c r="D4537" s="359">
        <v>8</v>
      </c>
      <c r="E4537" s="359">
        <v>389</v>
      </c>
      <c r="F4537" s="359">
        <v>2</v>
      </c>
      <c r="G4537" s="359">
        <v>0</v>
      </c>
      <c r="H4537" s="361">
        <v>1720.02</v>
      </c>
      <c r="I4537" s="361">
        <v>13760.16</v>
      </c>
    </row>
    <row r="4538" spans="1:9">
      <c r="A4538" s="359">
        <v>34025</v>
      </c>
      <c r="B4538" s="359" t="s">
        <v>555</v>
      </c>
      <c r="C4538" s="360">
        <v>340258103001</v>
      </c>
      <c r="D4538" s="359">
        <v>0</v>
      </c>
      <c r="E4538" s="359">
        <v>537</v>
      </c>
      <c r="F4538" s="359">
        <v>0</v>
      </c>
      <c r="G4538" s="359">
        <v>0</v>
      </c>
      <c r="H4538" s="361">
        <v>0</v>
      </c>
      <c r="I4538" s="361">
        <v>0</v>
      </c>
    </row>
    <row r="4539" spans="1:9">
      <c r="A4539" s="359">
        <v>34025</v>
      </c>
      <c r="B4539" s="359" t="s">
        <v>555</v>
      </c>
      <c r="C4539" s="360">
        <v>340258104011</v>
      </c>
      <c r="D4539" s="359">
        <v>6</v>
      </c>
      <c r="E4539" s="359">
        <v>361</v>
      </c>
      <c r="F4539" s="359">
        <v>2</v>
      </c>
      <c r="G4539" s="359">
        <v>0</v>
      </c>
      <c r="H4539" s="361">
        <v>15528.2</v>
      </c>
      <c r="I4539" s="361">
        <v>93169.2</v>
      </c>
    </row>
    <row r="4540" spans="1:9">
      <c r="A4540" s="359">
        <v>34025</v>
      </c>
      <c r="B4540" s="359" t="s">
        <v>555</v>
      </c>
      <c r="C4540" s="360">
        <v>340258104012</v>
      </c>
      <c r="D4540" s="359">
        <v>0</v>
      </c>
      <c r="E4540" s="359">
        <v>403</v>
      </c>
      <c r="F4540" s="359">
        <v>0</v>
      </c>
      <c r="G4540" s="359">
        <v>0</v>
      </c>
      <c r="H4540" s="361">
        <v>0</v>
      </c>
      <c r="I4540" s="361">
        <v>0</v>
      </c>
    </row>
    <row r="4541" spans="1:9">
      <c r="A4541" s="359">
        <v>34025</v>
      </c>
      <c r="B4541" s="359" t="s">
        <v>555</v>
      </c>
      <c r="C4541" s="360">
        <v>340258104013</v>
      </c>
      <c r="D4541" s="359">
        <v>8</v>
      </c>
      <c r="E4541" s="359">
        <v>683</v>
      </c>
      <c r="F4541" s="359">
        <v>1</v>
      </c>
      <c r="G4541" s="359">
        <v>0</v>
      </c>
      <c r="H4541" s="361">
        <v>5746.6</v>
      </c>
      <c r="I4541" s="361">
        <v>45972.800000000003</v>
      </c>
    </row>
    <row r="4542" spans="1:9">
      <c r="A4542" s="359">
        <v>34025</v>
      </c>
      <c r="B4542" s="359" t="s">
        <v>555</v>
      </c>
      <c r="C4542" s="360">
        <v>340258104021</v>
      </c>
      <c r="D4542" s="359">
        <v>0</v>
      </c>
      <c r="E4542" s="359">
        <v>621</v>
      </c>
      <c r="F4542" s="359">
        <v>0</v>
      </c>
      <c r="G4542" s="359">
        <v>0</v>
      </c>
      <c r="H4542" s="361">
        <v>0</v>
      </c>
      <c r="I4542" s="361">
        <v>0</v>
      </c>
    </row>
    <row r="4543" spans="1:9">
      <c r="A4543" s="359">
        <v>34025</v>
      </c>
      <c r="B4543" s="359" t="s">
        <v>555</v>
      </c>
      <c r="C4543" s="360">
        <v>340258104022</v>
      </c>
      <c r="D4543" s="359">
        <v>1</v>
      </c>
      <c r="E4543" s="359">
        <v>515</v>
      </c>
      <c r="F4543" s="359">
        <v>0</v>
      </c>
      <c r="G4543" s="359">
        <v>0</v>
      </c>
      <c r="H4543" s="361">
        <v>1349.58</v>
      </c>
      <c r="I4543" s="361">
        <v>1349.58</v>
      </c>
    </row>
    <row r="4544" spans="1:9">
      <c r="A4544" s="359">
        <v>34025</v>
      </c>
      <c r="B4544" s="359" t="s">
        <v>555</v>
      </c>
      <c r="C4544" s="360">
        <v>340258104023</v>
      </c>
      <c r="D4544" s="359">
        <v>5</v>
      </c>
      <c r="E4544" s="359">
        <v>994</v>
      </c>
      <c r="F4544" s="359">
        <v>1</v>
      </c>
      <c r="G4544" s="359">
        <v>0</v>
      </c>
      <c r="H4544" s="361">
        <v>1000</v>
      </c>
      <c r="I4544" s="361">
        <v>5000</v>
      </c>
    </row>
    <row r="4545" spans="1:9">
      <c r="A4545" s="359">
        <v>34025</v>
      </c>
      <c r="B4545" s="359" t="s">
        <v>555</v>
      </c>
      <c r="C4545" s="360">
        <v>340258104024</v>
      </c>
      <c r="D4545" s="359">
        <v>0</v>
      </c>
      <c r="E4545" s="359">
        <v>340</v>
      </c>
      <c r="F4545" s="359">
        <v>0</v>
      </c>
      <c r="G4545" s="359">
        <v>0</v>
      </c>
      <c r="H4545" s="361">
        <v>0</v>
      </c>
      <c r="I4545" s="361">
        <v>0</v>
      </c>
    </row>
    <row r="4546" spans="1:9">
      <c r="A4546" s="359">
        <v>34025</v>
      </c>
      <c r="B4546" s="359" t="s">
        <v>555</v>
      </c>
      <c r="C4546" s="360">
        <v>340258105011</v>
      </c>
      <c r="D4546" s="359">
        <v>16</v>
      </c>
      <c r="E4546" s="359">
        <v>603</v>
      </c>
      <c r="F4546" s="359">
        <v>3</v>
      </c>
      <c r="G4546" s="359">
        <v>0</v>
      </c>
      <c r="H4546" s="361">
        <v>1589.19</v>
      </c>
      <c r="I4546" s="361">
        <v>25427.040000000001</v>
      </c>
    </row>
    <row r="4547" spans="1:9">
      <c r="A4547" s="359">
        <v>34025</v>
      </c>
      <c r="B4547" s="359" t="s">
        <v>555</v>
      </c>
      <c r="C4547" s="360">
        <v>340258105012</v>
      </c>
      <c r="D4547" s="359">
        <v>1</v>
      </c>
      <c r="E4547" s="359">
        <v>648</v>
      </c>
      <c r="F4547" s="359">
        <v>0</v>
      </c>
      <c r="G4547" s="359">
        <v>0</v>
      </c>
      <c r="H4547" s="361">
        <v>8263.2099999999991</v>
      </c>
      <c r="I4547" s="361">
        <v>8263.2099999999991</v>
      </c>
    </row>
    <row r="4548" spans="1:9">
      <c r="A4548" s="359">
        <v>34025</v>
      </c>
      <c r="B4548" s="359" t="s">
        <v>555</v>
      </c>
      <c r="C4548" s="360">
        <v>340258105031</v>
      </c>
      <c r="D4548" s="359">
        <v>3</v>
      </c>
      <c r="E4548" s="359">
        <v>301</v>
      </c>
      <c r="F4548" s="359">
        <v>1</v>
      </c>
      <c r="G4548" s="359">
        <v>0</v>
      </c>
      <c r="H4548" s="361">
        <v>11168.73</v>
      </c>
      <c r="I4548" s="361">
        <v>33506.19</v>
      </c>
    </row>
    <row r="4549" spans="1:9">
      <c r="A4549" s="359">
        <v>34025</v>
      </c>
      <c r="B4549" s="359" t="s">
        <v>555</v>
      </c>
      <c r="C4549" s="360">
        <v>340258105032</v>
      </c>
      <c r="D4549" s="359">
        <v>3</v>
      </c>
      <c r="E4549" s="359">
        <v>263</v>
      </c>
      <c r="F4549" s="359">
        <v>1</v>
      </c>
      <c r="G4549" s="359">
        <v>0</v>
      </c>
      <c r="H4549" s="361">
        <v>1000</v>
      </c>
      <c r="I4549" s="361">
        <v>3000</v>
      </c>
    </row>
    <row r="4550" spans="1:9">
      <c r="A4550" s="359">
        <v>34025</v>
      </c>
      <c r="B4550" s="359" t="s">
        <v>555</v>
      </c>
      <c r="C4550" s="360">
        <v>340258105033</v>
      </c>
      <c r="D4550" s="359">
        <v>0</v>
      </c>
      <c r="E4550" s="359">
        <v>664</v>
      </c>
      <c r="F4550" s="359">
        <v>0</v>
      </c>
      <c r="G4550" s="359">
        <v>0</v>
      </c>
      <c r="H4550" s="361">
        <v>0</v>
      </c>
      <c r="I4550" s="361">
        <v>0</v>
      </c>
    </row>
    <row r="4551" spans="1:9">
      <c r="A4551" s="359">
        <v>34025</v>
      </c>
      <c r="B4551" s="359" t="s">
        <v>555</v>
      </c>
      <c r="C4551" s="360">
        <v>340258105041</v>
      </c>
      <c r="D4551" s="359">
        <v>0</v>
      </c>
      <c r="E4551" s="359">
        <v>545</v>
      </c>
      <c r="F4551" s="359">
        <v>0</v>
      </c>
      <c r="G4551" s="359">
        <v>0</v>
      </c>
      <c r="H4551" s="361">
        <v>0</v>
      </c>
      <c r="I4551" s="361">
        <v>0</v>
      </c>
    </row>
    <row r="4552" spans="1:9">
      <c r="A4552" s="359">
        <v>34025</v>
      </c>
      <c r="B4552" s="359" t="s">
        <v>555</v>
      </c>
      <c r="C4552" s="360">
        <v>340258105042</v>
      </c>
      <c r="D4552" s="359">
        <v>7</v>
      </c>
      <c r="E4552" s="359">
        <v>569</v>
      </c>
      <c r="F4552" s="359">
        <v>1</v>
      </c>
      <c r="G4552" s="359">
        <v>0</v>
      </c>
      <c r="H4552" s="361">
        <v>4533.38</v>
      </c>
      <c r="I4552" s="361">
        <v>31733.66</v>
      </c>
    </row>
    <row r="4553" spans="1:9">
      <c r="A4553" s="359">
        <v>34025</v>
      </c>
      <c r="B4553" s="359" t="s">
        <v>555</v>
      </c>
      <c r="C4553" s="360">
        <v>340258105051</v>
      </c>
      <c r="D4553" s="359">
        <v>0</v>
      </c>
      <c r="E4553" s="359">
        <v>273</v>
      </c>
      <c r="F4553" s="359">
        <v>0</v>
      </c>
      <c r="G4553" s="359">
        <v>0</v>
      </c>
      <c r="H4553" s="361">
        <v>0</v>
      </c>
      <c r="I4553" s="361">
        <v>0</v>
      </c>
    </row>
    <row r="4554" spans="1:9">
      <c r="A4554" s="359">
        <v>34025</v>
      </c>
      <c r="B4554" s="359" t="s">
        <v>555</v>
      </c>
      <c r="C4554" s="360">
        <v>340258105052</v>
      </c>
      <c r="D4554" s="359">
        <v>1</v>
      </c>
      <c r="E4554" s="359">
        <v>871</v>
      </c>
      <c r="F4554" s="359">
        <v>0</v>
      </c>
      <c r="G4554" s="359">
        <v>0</v>
      </c>
      <c r="H4554" s="361">
        <v>9426.18</v>
      </c>
      <c r="I4554" s="361">
        <v>9426.18</v>
      </c>
    </row>
    <row r="4555" spans="1:9">
      <c r="A4555" s="359">
        <v>34025</v>
      </c>
      <c r="B4555" s="359" t="s">
        <v>555</v>
      </c>
      <c r="C4555" s="360">
        <v>340258106001</v>
      </c>
      <c r="D4555" s="359">
        <v>9</v>
      </c>
      <c r="E4555" s="359">
        <v>849</v>
      </c>
      <c r="F4555" s="359">
        <v>1</v>
      </c>
      <c r="G4555" s="359">
        <v>0</v>
      </c>
      <c r="H4555" s="361">
        <v>1944.3</v>
      </c>
      <c r="I4555" s="361">
        <v>17498.7</v>
      </c>
    </row>
    <row r="4556" spans="1:9">
      <c r="A4556" s="359">
        <v>34025</v>
      </c>
      <c r="B4556" s="359" t="s">
        <v>555</v>
      </c>
      <c r="C4556" s="360">
        <v>340258106002</v>
      </c>
      <c r="D4556" s="359">
        <v>24</v>
      </c>
      <c r="E4556" s="359">
        <v>475</v>
      </c>
      <c r="F4556" s="359">
        <v>5</v>
      </c>
      <c r="G4556" s="359">
        <v>0</v>
      </c>
      <c r="H4556" s="361">
        <v>9640.8700000000008</v>
      </c>
      <c r="I4556" s="361">
        <v>231380.88</v>
      </c>
    </row>
    <row r="4557" spans="1:9">
      <c r="A4557" s="359">
        <v>34025</v>
      </c>
      <c r="B4557" s="359" t="s">
        <v>555</v>
      </c>
      <c r="C4557" s="360">
        <v>340258106003</v>
      </c>
      <c r="D4557" s="359">
        <v>5</v>
      </c>
      <c r="E4557" s="359">
        <v>422</v>
      </c>
      <c r="F4557" s="359">
        <v>1</v>
      </c>
      <c r="G4557" s="359">
        <v>0</v>
      </c>
      <c r="H4557" s="361">
        <v>3542.9</v>
      </c>
      <c r="I4557" s="361">
        <v>17714.5</v>
      </c>
    </row>
    <row r="4558" spans="1:9">
      <c r="A4558" s="359">
        <v>34025</v>
      </c>
      <c r="B4558" s="359" t="s">
        <v>555</v>
      </c>
      <c r="C4558" s="360">
        <v>340258106004</v>
      </c>
      <c r="D4558" s="359">
        <v>0</v>
      </c>
      <c r="E4558" s="359">
        <v>91</v>
      </c>
      <c r="F4558" s="359">
        <v>0</v>
      </c>
      <c r="G4558" s="359">
        <v>0</v>
      </c>
      <c r="H4558" s="361">
        <v>0</v>
      </c>
      <c r="I4558" s="361">
        <v>0</v>
      </c>
    </row>
    <row r="4559" spans="1:9">
      <c r="A4559" s="359">
        <v>34025</v>
      </c>
      <c r="B4559" s="359" t="s">
        <v>555</v>
      </c>
      <c r="C4559" s="360">
        <v>340258106005</v>
      </c>
      <c r="D4559" s="359">
        <v>0</v>
      </c>
      <c r="E4559" s="359">
        <v>474</v>
      </c>
      <c r="F4559" s="359">
        <v>0</v>
      </c>
      <c r="G4559" s="359">
        <v>0</v>
      </c>
      <c r="H4559" s="361">
        <v>0</v>
      </c>
      <c r="I4559" s="361">
        <v>0</v>
      </c>
    </row>
    <row r="4560" spans="1:9">
      <c r="A4560" s="359">
        <v>34025</v>
      </c>
      <c r="B4560" s="359" t="s">
        <v>555</v>
      </c>
      <c r="C4560" s="360">
        <v>340258107001</v>
      </c>
      <c r="D4560" s="359">
        <v>0</v>
      </c>
      <c r="E4560" s="359">
        <v>237</v>
      </c>
      <c r="F4560" s="359">
        <v>0</v>
      </c>
      <c r="G4560" s="359">
        <v>0</v>
      </c>
      <c r="H4560" s="361">
        <v>0</v>
      </c>
      <c r="I4560" s="361">
        <v>0</v>
      </c>
    </row>
    <row r="4561" spans="1:9">
      <c r="A4561" s="359">
        <v>34025</v>
      </c>
      <c r="B4561" s="359" t="s">
        <v>555</v>
      </c>
      <c r="C4561" s="360">
        <v>340258107002</v>
      </c>
      <c r="D4561" s="359">
        <v>0</v>
      </c>
      <c r="E4561" s="359">
        <v>359</v>
      </c>
      <c r="F4561" s="359">
        <v>0</v>
      </c>
      <c r="G4561" s="359">
        <v>0</v>
      </c>
      <c r="H4561" s="361">
        <v>0</v>
      </c>
      <c r="I4561" s="361">
        <v>0</v>
      </c>
    </row>
    <row r="4562" spans="1:9">
      <c r="A4562" s="359">
        <v>34025</v>
      </c>
      <c r="B4562" s="359" t="s">
        <v>555</v>
      </c>
      <c r="C4562" s="360">
        <v>340258108001</v>
      </c>
      <c r="D4562" s="359">
        <v>0</v>
      </c>
      <c r="E4562" s="359">
        <v>256</v>
      </c>
      <c r="F4562" s="359">
        <v>0</v>
      </c>
      <c r="G4562" s="359">
        <v>0</v>
      </c>
      <c r="H4562" s="361">
        <v>0</v>
      </c>
      <c r="I4562" s="361">
        <v>0</v>
      </c>
    </row>
    <row r="4563" spans="1:9">
      <c r="A4563" s="359">
        <v>34025</v>
      </c>
      <c r="B4563" s="359" t="s">
        <v>555</v>
      </c>
      <c r="C4563" s="360">
        <v>340258108002</v>
      </c>
      <c r="D4563" s="359">
        <v>0</v>
      </c>
      <c r="E4563" s="359">
        <v>453</v>
      </c>
      <c r="F4563" s="359">
        <v>0</v>
      </c>
      <c r="G4563" s="359">
        <v>0</v>
      </c>
      <c r="H4563" s="361">
        <v>0</v>
      </c>
      <c r="I4563" s="361">
        <v>0</v>
      </c>
    </row>
    <row r="4564" spans="1:9">
      <c r="A4564" s="359">
        <v>34025</v>
      </c>
      <c r="B4564" s="359" t="s">
        <v>555</v>
      </c>
      <c r="C4564" s="360">
        <v>340258109001</v>
      </c>
      <c r="D4564" s="359">
        <v>0</v>
      </c>
      <c r="E4564" s="359">
        <v>326</v>
      </c>
      <c r="F4564" s="359">
        <v>0</v>
      </c>
      <c r="G4564" s="359">
        <v>0</v>
      </c>
      <c r="H4564" s="361">
        <v>0</v>
      </c>
      <c r="I4564" s="361">
        <v>0</v>
      </c>
    </row>
    <row r="4565" spans="1:9">
      <c r="A4565" s="359">
        <v>34025</v>
      </c>
      <c r="B4565" s="359" t="s">
        <v>555</v>
      </c>
      <c r="C4565" s="360">
        <v>340258109002</v>
      </c>
      <c r="D4565" s="359">
        <v>0</v>
      </c>
      <c r="E4565" s="359">
        <v>555</v>
      </c>
      <c r="F4565" s="359">
        <v>0</v>
      </c>
      <c r="G4565" s="359">
        <v>0</v>
      </c>
      <c r="H4565" s="361">
        <v>0</v>
      </c>
      <c r="I4565" s="361">
        <v>0</v>
      </c>
    </row>
    <row r="4566" spans="1:9">
      <c r="A4566" s="359">
        <v>34025</v>
      </c>
      <c r="B4566" s="359" t="s">
        <v>555</v>
      </c>
      <c r="C4566" s="360">
        <v>340258110001</v>
      </c>
      <c r="D4566" s="359">
        <v>0</v>
      </c>
      <c r="E4566" s="359">
        <v>246</v>
      </c>
      <c r="F4566" s="359">
        <v>0</v>
      </c>
      <c r="G4566" s="359">
        <v>0</v>
      </c>
      <c r="H4566" s="361">
        <v>0</v>
      </c>
      <c r="I4566" s="361">
        <v>0</v>
      </c>
    </row>
    <row r="4567" spans="1:9">
      <c r="A4567" s="359">
        <v>34025</v>
      </c>
      <c r="B4567" s="359" t="s">
        <v>555</v>
      </c>
      <c r="C4567" s="360">
        <v>340258110002</v>
      </c>
      <c r="D4567" s="359">
        <v>0</v>
      </c>
      <c r="E4567" s="359">
        <v>741</v>
      </c>
      <c r="F4567" s="359">
        <v>0</v>
      </c>
      <c r="G4567" s="359">
        <v>0</v>
      </c>
      <c r="H4567" s="361">
        <v>0</v>
      </c>
      <c r="I4567" s="361">
        <v>0</v>
      </c>
    </row>
    <row r="4568" spans="1:9">
      <c r="A4568" s="359">
        <v>34025</v>
      </c>
      <c r="B4568" s="359" t="s">
        <v>555</v>
      </c>
      <c r="C4568" s="360">
        <v>340258111011</v>
      </c>
      <c r="D4568" s="359">
        <v>7</v>
      </c>
      <c r="E4568" s="359">
        <v>950</v>
      </c>
      <c r="F4568" s="359">
        <v>1</v>
      </c>
      <c r="G4568" s="359">
        <v>0</v>
      </c>
      <c r="H4568" s="361">
        <v>3504.32</v>
      </c>
      <c r="I4568" s="361">
        <v>24530.240000000002</v>
      </c>
    </row>
    <row r="4569" spans="1:9">
      <c r="A4569" s="359">
        <v>34025</v>
      </c>
      <c r="B4569" s="359" t="s">
        <v>555</v>
      </c>
      <c r="C4569" s="360">
        <v>340258111012</v>
      </c>
      <c r="D4569" s="359">
        <v>0</v>
      </c>
      <c r="E4569" s="359">
        <v>551</v>
      </c>
      <c r="F4569" s="359">
        <v>0</v>
      </c>
      <c r="G4569" s="359">
        <v>0</v>
      </c>
      <c r="H4569" s="361">
        <v>0</v>
      </c>
      <c r="I4569" s="361">
        <v>0</v>
      </c>
    </row>
    <row r="4570" spans="1:9">
      <c r="A4570" s="359">
        <v>34025</v>
      </c>
      <c r="B4570" s="359" t="s">
        <v>555</v>
      </c>
      <c r="C4570" s="360">
        <v>340258111013</v>
      </c>
      <c r="D4570" s="359">
        <v>1</v>
      </c>
      <c r="E4570" s="359">
        <v>66</v>
      </c>
      <c r="F4570" s="359">
        <v>2</v>
      </c>
      <c r="G4570" s="359">
        <v>0</v>
      </c>
      <c r="H4570" s="361">
        <v>7795.36</v>
      </c>
      <c r="I4570" s="361">
        <v>7795.36</v>
      </c>
    </row>
    <row r="4571" spans="1:9">
      <c r="A4571" s="359">
        <v>34025</v>
      </c>
      <c r="B4571" s="359" t="s">
        <v>555</v>
      </c>
      <c r="C4571" s="360">
        <v>340258111014</v>
      </c>
      <c r="D4571" s="359">
        <v>2</v>
      </c>
      <c r="E4571" s="359">
        <v>646</v>
      </c>
      <c r="F4571" s="359">
        <v>0</v>
      </c>
      <c r="G4571" s="359">
        <v>0</v>
      </c>
      <c r="H4571" s="361">
        <v>984.08</v>
      </c>
      <c r="I4571" s="361">
        <v>1968.16</v>
      </c>
    </row>
    <row r="4572" spans="1:9">
      <c r="A4572" s="359">
        <v>34025</v>
      </c>
      <c r="B4572" s="359" t="s">
        <v>555</v>
      </c>
      <c r="C4572" s="360">
        <v>340258111021</v>
      </c>
      <c r="D4572" s="359">
        <v>26</v>
      </c>
      <c r="E4572" s="359">
        <v>962</v>
      </c>
      <c r="F4572" s="359">
        <v>3</v>
      </c>
      <c r="G4572" s="359">
        <v>0</v>
      </c>
      <c r="H4572" s="361">
        <v>1000</v>
      </c>
      <c r="I4572" s="361">
        <v>26000</v>
      </c>
    </row>
    <row r="4573" spans="1:9">
      <c r="A4573" s="359">
        <v>34025</v>
      </c>
      <c r="B4573" s="359" t="s">
        <v>555</v>
      </c>
      <c r="C4573" s="360">
        <v>340258111022</v>
      </c>
      <c r="D4573" s="359">
        <v>7</v>
      </c>
      <c r="E4573" s="359">
        <v>643</v>
      </c>
      <c r="F4573" s="359">
        <v>1</v>
      </c>
      <c r="G4573" s="359">
        <v>0</v>
      </c>
      <c r="H4573" s="361">
        <v>1000</v>
      </c>
      <c r="I4573" s="361">
        <v>7000</v>
      </c>
    </row>
    <row r="4574" spans="1:9">
      <c r="A4574" s="359">
        <v>34025</v>
      </c>
      <c r="B4574" s="359" t="s">
        <v>555</v>
      </c>
      <c r="C4574" s="360">
        <v>340258111023</v>
      </c>
      <c r="D4574" s="359">
        <v>3</v>
      </c>
      <c r="E4574" s="359">
        <v>346</v>
      </c>
      <c r="F4574" s="359">
        <v>1</v>
      </c>
      <c r="G4574" s="359">
        <v>0</v>
      </c>
      <c r="H4574" s="361">
        <v>2236.41</v>
      </c>
      <c r="I4574" s="361">
        <v>6709.23</v>
      </c>
    </row>
    <row r="4575" spans="1:9">
      <c r="A4575" s="359">
        <v>34025</v>
      </c>
      <c r="B4575" s="359" t="s">
        <v>555</v>
      </c>
      <c r="C4575" s="360">
        <v>340258111024</v>
      </c>
      <c r="D4575" s="359">
        <v>14</v>
      </c>
      <c r="E4575" s="359">
        <v>1049</v>
      </c>
      <c r="F4575" s="359">
        <v>1</v>
      </c>
      <c r="G4575" s="359">
        <v>0</v>
      </c>
      <c r="H4575" s="361">
        <v>7663.36</v>
      </c>
      <c r="I4575" s="361">
        <v>107287.03999999999</v>
      </c>
    </row>
    <row r="4576" spans="1:9">
      <c r="A4576" s="359">
        <v>34025</v>
      </c>
      <c r="B4576" s="359" t="s">
        <v>555</v>
      </c>
      <c r="C4576" s="360">
        <v>340258112001</v>
      </c>
      <c r="D4576" s="359">
        <v>23</v>
      </c>
      <c r="E4576" s="359">
        <v>471</v>
      </c>
      <c r="F4576" s="359">
        <v>5</v>
      </c>
      <c r="G4576" s="359">
        <v>0</v>
      </c>
      <c r="H4576" s="361">
        <v>2595.88</v>
      </c>
      <c r="I4576" s="361">
        <v>59705.24</v>
      </c>
    </row>
    <row r="4577" spans="1:9">
      <c r="A4577" s="359">
        <v>34025</v>
      </c>
      <c r="B4577" s="359" t="s">
        <v>555</v>
      </c>
      <c r="C4577" s="360">
        <v>340258112002</v>
      </c>
      <c r="D4577" s="359">
        <v>6</v>
      </c>
      <c r="E4577" s="359">
        <v>373</v>
      </c>
      <c r="F4577" s="359">
        <v>2</v>
      </c>
      <c r="G4577" s="359">
        <v>0</v>
      </c>
      <c r="H4577" s="361">
        <v>1000</v>
      </c>
      <c r="I4577" s="361">
        <v>6000</v>
      </c>
    </row>
    <row r="4578" spans="1:9">
      <c r="A4578" s="359">
        <v>34025</v>
      </c>
      <c r="B4578" s="359" t="s">
        <v>555</v>
      </c>
      <c r="C4578" s="360">
        <v>340258112003</v>
      </c>
      <c r="D4578" s="359">
        <v>0</v>
      </c>
      <c r="E4578" s="359">
        <v>843</v>
      </c>
      <c r="F4578" s="359">
        <v>0</v>
      </c>
      <c r="G4578" s="359">
        <v>0</v>
      </c>
      <c r="H4578" s="361">
        <v>0</v>
      </c>
      <c r="I4578" s="361">
        <v>0</v>
      </c>
    </row>
    <row r="4579" spans="1:9">
      <c r="A4579" s="359">
        <v>34025</v>
      </c>
      <c r="B4579" s="359" t="s">
        <v>555</v>
      </c>
      <c r="C4579" s="360">
        <v>340258112004</v>
      </c>
      <c r="D4579" s="359">
        <v>6</v>
      </c>
      <c r="E4579" s="359">
        <v>522</v>
      </c>
      <c r="F4579" s="359">
        <v>1</v>
      </c>
      <c r="G4579" s="359">
        <v>0</v>
      </c>
      <c r="H4579" s="361">
        <v>1000</v>
      </c>
      <c r="I4579" s="361">
        <v>6000</v>
      </c>
    </row>
    <row r="4580" spans="1:9">
      <c r="A4580" s="359">
        <v>34025</v>
      </c>
      <c r="B4580" s="359" t="s">
        <v>555</v>
      </c>
      <c r="C4580" s="360">
        <v>340258113011</v>
      </c>
      <c r="D4580" s="359">
        <v>3</v>
      </c>
      <c r="E4580" s="359">
        <v>294</v>
      </c>
      <c r="F4580" s="359">
        <v>1</v>
      </c>
      <c r="G4580" s="359">
        <v>0</v>
      </c>
      <c r="H4580" s="361">
        <v>1000</v>
      </c>
      <c r="I4580" s="361">
        <v>3000</v>
      </c>
    </row>
    <row r="4581" spans="1:9">
      <c r="A4581" s="359">
        <v>34025</v>
      </c>
      <c r="B4581" s="359" t="s">
        <v>555</v>
      </c>
      <c r="C4581" s="360">
        <v>340258113012</v>
      </c>
      <c r="D4581" s="359">
        <v>6</v>
      </c>
      <c r="E4581" s="359">
        <v>1069</v>
      </c>
      <c r="F4581" s="359">
        <v>1</v>
      </c>
      <c r="G4581" s="359">
        <v>0</v>
      </c>
      <c r="H4581" s="361">
        <v>1000</v>
      </c>
      <c r="I4581" s="361">
        <v>6000</v>
      </c>
    </row>
    <row r="4582" spans="1:9">
      <c r="A4582" s="359">
        <v>34025</v>
      </c>
      <c r="B4582" s="359" t="s">
        <v>555</v>
      </c>
      <c r="C4582" s="360">
        <v>340258113013</v>
      </c>
      <c r="D4582" s="359">
        <v>0</v>
      </c>
      <c r="E4582" s="359">
        <v>571</v>
      </c>
      <c r="F4582" s="359">
        <v>0</v>
      </c>
      <c r="G4582" s="359">
        <v>0</v>
      </c>
      <c r="H4582" s="361">
        <v>0</v>
      </c>
      <c r="I4582" s="361">
        <v>0</v>
      </c>
    </row>
    <row r="4583" spans="1:9">
      <c r="A4583" s="359">
        <v>34025</v>
      </c>
      <c r="B4583" s="359" t="s">
        <v>555</v>
      </c>
      <c r="C4583" s="360">
        <v>340258113031</v>
      </c>
      <c r="D4583" s="359">
        <v>0</v>
      </c>
      <c r="E4583" s="359">
        <v>529</v>
      </c>
      <c r="F4583" s="359">
        <v>0</v>
      </c>
      <c r="G4583" s="359">
        <v>0</v>
      </c>
      <c r="H4583" s="361">
        <v>0</v>
      </c>
      <c r="I4583" s="361">
        <v>0</v>
      </c>
    </row>
    <row r="4584" spans="1:9">
      <c r="A4584" s="359">
        <v>34025</v>
      </c>
      <c r="B4584" s="359" t="s">
        <v>555</v>
      </c>
      <c r="C4584" s="360">
        <v>340258113032</v>
      </c>
      <c r="D4584" s="359">
        <v>0</v>
      </c>
      <c r="E4584" s="359">
        <v>443</v>
      </c>
      <c r="F4584" s="359">
        <v>0</v>
      </c>
      <c r="G4584" s="359">
        <v>0</v>
      </c>
      <c r="H4584" s="361">
        <v>0</v>
      </c>
      <c r="I4584" s="361">
        <v>0</v>
      </c>
    </row>
    <row r="4585" spans="1:9">
      <c r="A4585" s="359">
        <v>34025</v>
      </c>
      <c r="B4585" s="359" t="s">
        <v>555</v>
      </c>
      <c r="C4585" s="360">
        <v>340258113033</v>
      </c>
      <c r="D4585" s="359">
        <v>0</v>
      </c>
      <c r="E4585" s="359">
        <v>534</v>
      </c>
      <c r="F4585" s="359">
        <v>0</v>
      </c>
      <c r="G4585" s="359">
        <v>0</v>
      </c>
      <c r="H4585" s="361">
        <v>0</v>
      </c>
      <c r="I4585" s="361">
        <v>0</v>
      </c>
    </row>
    <row r="4586" spans="1:9">
      <c r="A4586" s="359">
        <v>34025</v>
      </c>
      <c r="B4586" s="359" t="s">
        <v>555</v>
      </c>
      <c r="C4586" s="360">
        <v>340258113041</v>
      </c>
      <c r="D4586" s="359">
        <v>4</v>
      </c>
      <c r="E4586" s="359">
        <v>527</v>
      </c>
      <c r="F4586" s="359">
        <v>1</v>
      </c>
      <c r="G4586" s="359">
        <v>0</v>
      </c>
      <c r="H4586" s="361">
        <v>1000</v>
      </c>
      <c r="I4586" s="361">
        <v>4000</v>
      </c>
    </row>
    <row r="4587" spans="1:9">
      <c r="A4587" s="359">
        <v>34025</v>
      </c>
      <c r="B4587" s="359" t="s">
        <v>555</v>
      </c>
      <c r="C4587" s="360">
        <v>340258113042</v>
      </c>
      <c r="D4587" s="359">
        <v>0</v>
      </c>
      <c r="E4587" s="359">
        <v>660</v>
      </c>
      <c r="F4587" s="359">
        <v>0</v>
      </c>
      <c r="G4587" s="359">
        <v>0</v>
      </c>
      <c r="H4587" s="361">
        <v>0</v>
      </c>
      <c r="I4587" s="361">
        <v>0</v>
      </c>
    </row>
    <row r="4588" spans="1:9">
      <c r="A4588" s="359">
        <v>34025</v>
      </c>
      <c r="B4588" s="359" t="s">
        <v>555</v>
      </c>
      <c r="C4588" s="360">
        <v>340258114011</v>
      </c>
      <c r="D4588" s="359">
        <v>0</v>
      </c>
      <c r="E4588" s="359">
        <v>576</v>
      </c>
      <c r="F4588" s="359">
        <v>0</v>
      </c>
      <c r="G4588" s="359">
        <v>0</v>
      </c>
      <c r="H4588" s="361">
        <v>0</v>
      </c>
      <c r="I4588" s="361">
        <v>0</v>
      </c>
    </row>
    <row r="4589" spans="1:9">
      <c r="A4589" s="359">
        <v>34025</v>
      </c>
      <c r="B4589" s="359" t="s">
        <v>555</v>
      </c>
      <c r="C4589" s="360">
        <v>340258114012</v>
      </c>
      <c r="D4589" s="359">
        <v>0</v>
      </c>
      <c r="E4589" s="359">
        <v>493</v>
      </c>
      <c r="F4589" s="359">
        <v>0</v>
      </c>
      <c r="G4589" s="359">
        <v>0</v>
      </c>
      <c r="H4589" s="361">
        <v>0</v>
      </c>
      <c r="I4589" s="361">
        <v>0</v>
      </c>
    </row>
    <row r="4590" spans="1:9">
      <c r="A4590" s="359">
        <v>34025</v>
      </c>
      <c r="B4590" s="359" t="s">
        <v>555</v>
      </c>
      <c r="C4590" s="360">
        <v>340258114013</v>
      </c>
      <c r="D4590" s="359">
        <v>0</v>
      </c>
      <c r="E4590" s="359">
        <v>732</v>
      </c>
      <c r="F4590" s="359">
        <v>0</v>
      </c>
      <c r="G4590" s="359">
        <v>0</v>
      </c>
      <c r="H4590" s="361">
        <v>0</v>
      </c>
      <c r="I4590" s="361">
        <v>0</v>
      </c>
    </row>
    <row r="4591" spans="1:9">
      <c r="A4591" s="359">
        <v>34025</v>
      </c>
      <c r="B4591" s="359" t="s">
        <v>555</v>
      </c>
      <c r="C4591" s="360">
        <v>340258114021</v>
      </c>
      <c r="D4591" s="359">
        <v>0</v>
      </c>
      <c r="E4591" s="359">
        <v>341</v>
      </c>
      <c r="F4591" s="359">
        <v>0</v>
      </c>
      <c r="G4591" s="359">
        <v>0</v>
      </c>
      <c r="H4591" s="361">
        <v>0</v>
      </c>
      <c r="I4591" s="361">
        <v>0</v>
      </c>
    </row>
    <row r="4592" spans="1:9">
      <c r="A4592" s="359">
        <v>34025</v>
      </c>
      <c r="B4592" s="359" t="s">
        <v>555</v>
      </c>
      <c r="C4592" s="360">
        <v>340258114022</v>
      </c>
      <c r="D4592" s="359">
        <v>0</v>
      </c>
      <c r="E4592" s="359">
        <v>368</v>
      </c>
      <c r="F4592" s="359">
        <v>0</v>
      </c>
      <c r="G4592" s="359">
        <v>0</v>
      </c>
      <c r="H4592" s="361">
        <v>0</v>
      </c>
      <c r="I4592" s="361">
        <v>0</v>
      </c>
    </row>
    <row r="4593" spans="1:9">
      <c r="A4593" s="359">
        <v>34025</v>
      </c>
      <c r="B4593" s="359" t="s">
        <v>555</v>
      </c>
      <c r="C4593" s="360">
        <v>340258114023</v>
      </c>
      <c r="D4593" s="359">
        <v>0</v>
      </c>
      <c r="E4593" s="359">
        <v>366</v>
      </c>
      <c r="F4593" s="359">
        <v>0</v>
      </c>
      <c r="G4593" s="359">
        <v>0</v>
      </c>
      <c r="H4593" s="361">
        <v>0</v>
      </c>
      <c r="I4593" s="361">
        <v>0</v>
      </c>
    </row>
    <row r="4594" spans="1:9">
      <c r="A4594" s="359">
        <v>34025</v>
      </c>
      <c r="B4594" s="359" t="s">
        <v>555</v>
      </c>
      <c r="C4594" s="360">
        <v>340258115011</v>
      </c>
      <c r="D4594" s="359">
        <v>0</v>
      </c>
      <c r="E4594" s="359">
        <v>517</v>
      </c>
      <c r="F4594" s="359">
        <v>0</v>
      </c>
      <c r="G4594" s="359">
        <v>0</v>
      </c>
      <c r="H4594" s="361">
        <v>0</v>
      </c>
      <c r="I4594" s="361">
        <v>0</v>
      </c>
    </row>
    <row r="4595" spans="1:9">
      <c r="A4595" s="359">
        <v>34025</v>
      </c>
      <c r="B4595" s="359" t="s">
        <v>555</v>
      </c>
      <c r="C4595" s="360">
        <v>340258115012</v>
      </c>
      <c r="D4595" s="359">
        <v>0</v>
      </c>
      <c r="E4595" s="359">
        <v>570</v>
      </c>
      <c r="F4595" s="359">
        <v>0</v>
      </c>
      <c r="G4595" s="359">
        <v>0</v>
      </c>
      <c r="H4595" s="361">
        <v>0</v>
      </c>
      <c r="I4595" s="361">
        <v>0</v>
      </c>
    </row>
    <row r="4596" spans="1:9">
      <c r="A4596" s="359">
        <v>34025</v>
      </c>
      <c r="B4596" s="359" t="s">
        <v>555</v>
      </c>
      <c r="C4596" s="360">
        <v>340258115013</v>
      </c>
      <c r="D4596" s="359">
        <v>0</v>
      </c>
      <c r="E4596" s="359">
        <v>843</v>
      </c>
      <c r="F4596" s="359">
        <v>0</v>
      </c>
      <c r="G4596" s="359">
        <v>0</v>
      </c>
      <c r="H4596" s="361">
        <v>0</v>
      </c>
      <c r="I4596" s="361">
        <v>0</v>
      </c>
    </row>
    <row r="4597" spans="1:9">
      <c r="A4597" s="359">
        <v>34025</v>
      </c>
      <c r="B4597" s="359" t="s">
        <v>555</v>
      </c>
      <c r="C4597" s="360">
        <v>340258115014</v>
      </c>
      <c r="D4597" s="359">
        <v>5</v>
      </c>
      <c r="E4597" s="359">
        <v>262</v>
      </c>
      <c r="F4597" s="359">
        <v>2</v>
      </c>
      <c r="G4597" s="359">
        <v>0</v>
      </c>
      <c r="H4597" s="361">
        <v>1000</v>
      </c>
      <c r="I4597" s="361">
        <v>5000</v>
      </c>
    </row>
    <row r="4598" spans="1:9">
      <c r="A4598" s="359">
        <v>34025</v>
      </c>
      <c r="B4598" s="359" t="s">
        <v>555</v>
      </c>
      <c r="C4598" s="360">
        <v>340258115021</v>
      </c>
      <c r="D4598" s="359">
        <v>13</v>
      </c>
      <c r="E4598" s="359">
        <v>965</v>
      </c>
      <c r="F4598" s="359">
        <v>1</v>
      </c>
      <c r="G4598" s="359">
        <v>0</v>
      </c>
      <c r="H4598" s="361">
        <v>2030.98</v>
      </c>
      <c r="I4598" s="361">
        <v>26402.74</v>
      </c>
    </row>
    <row r="4599" spans="1:9">
      <c r="A4599" s="359">
        <v>34025</v>
      </c>
      <c r="B4599" s="359" t="s">
        <v>555</v>
      </c>
      <c r="C4599" s="360">
        <v>340258115022</v>
      </c>
      <c r="D4599" s="359">
        <v>32</v>
      </c>
      <c r="E4599" s="359">
        <v>448</v>
      </c>
      <c r="F4599" s="359">
        <v>7</v>
      </c>
      <c r="G4599" s="359">
        <v>0</v>
      </c>
      <c r="H4599" s="361">
        <v>2157.34</v>
      </c>
      <c r="I4599" s="361">
        <v>69034.880000000005</v>
      </c>
    </row>
    <row r="4600" spans="1:9">
      <c r="A4600" s="359">
        <v>34025</v>
      </c>
      <c r="B4600" s="359" t="s">
        <v>555</v>
      </c>
      <c r="C4600" s="360">
        <v>340258116001</v>
      </c>
      <c r="D4600" s="359">
        <v>0</v>
      </c>
      <c r="E4600" s="359">
        <v>201</v>
      </c>
      <c r="F4600" s="359">
        <v>0</v>
      </c>
      <c r="G4600" s="359">
        <v>0</v>
      </c>
      <c r="H4600" s="361">
        <v>0</v>
      </c>
      <c r="I4600" s="361">
        <v>0</v>
      </c>
    </row>
    <row r="4601" spans="1:9">
      <c r="A4601" s="359">
        <v>34025</v>
      </c>
      <c r="B4601" s="359" t="s">
        <v>555</v>
      </c>
      <c r="C4601" s="360">
        <v>340258116002</v>
      </c>
      <c r="D4601" s="359">
        <v>2</v>
      </c>
      <c r="E4601" s="359">
        <v>251</v>
      </c>
      <c r="F4601" s="359">
        <v>1</v>
      </c>
      <c r="G4601" s="359">
        <v>0</v>
      </c>
      <c r="H4601" s="361">
        <v>8263.2099999999991</v>
      </c>
      <c r="I4601" s="361">
        <v>16526.419999999998</v>
      </c>
    </row>
    <row r="4602" spans="1:9">
      <c r="A4602" s="359">
        <v>34025</v>
      </c>
      <c r="B4602" s="359" t="s">
        <v>555</v>
      </c>
      <c r="C4602" s="360">
        <v>340258119001</v>
      </c>
      <c r="D4602" s="359">
        <v>55</v>
      </c>
      <c r="E4602" s="359">
        <v>1389</v>
      </c>
      <c r="F4602" s="359">
        <v>4</v>
      </c>
      <c r="G4602" s="359">
        <v>0</v>
      </c>
      <c r="H4602" s="361">
        <v>1789.94</v>
      </c>
      <c r="I4602" s="361">
        <v>98446.7</v>
      </c>
    </row>
    <row r="4603" spans="1:9">
      <c r="A4603" s="359">
        <v>34025</v>
      </c>
      <c r="B4603" s="359" t="s">
        <v>555</v>
      </c>
      <c r="C4603" s="360">
        <v>340258119002</v>
      </c>
      <c r="D4603" s="359">
        <v>23</v>
      </c>
      <c r="E4603" s="359">
        <v>584</v>
      </c>
      <c r="F4603" s="359">
        <v>4</v>
      </c>
      <c r="G4603" s="359">
        <v>0</v>
      </c>
      <c r="H4603" s="361">
        <v>5468.84</v>
      </c>
      <c r="I4603" s="361">
        <v>125783.32</v>
      </c>
    </row>
    <row r="4604" spans="1:9">
      <c r="A4604" s="359">
        <v>34025</v>
      </c>
      <c r="B4604" s="359" t="s">
        <v>555</v>
      </c>
      <c r="C4604" s="360">
        <v>340258119003</v>
      </c>
      <c r="D4604" s="359">
        <v>45</v>
      </c>
      <c r="E4604" s="359">
        <v>1042</v>
      </c>
      <c r="F4604" s="359">
        <v>4</v>
      </c>
      <c r="G4604" s="359">
        <v>0</v>
      </c>
      <c r="H4604" s="361">
        <v>3948.91</v>
      </c>
      <c r="I4604" s="361">
        <v>177700.95</v>
      </c>
    </row>
    <row r="4605" spans="1:9">
      <c r="A4605" s="359">
        <v>34025</v>
      </c>
      <c r="B4605" s="359" t="s">
        <v>555</v>
      </c>
      <c r="C4605" s="360">
        <v>340258120001</v>
      </c>
      <c r="D4605" s="359">
        <v>1</v>
      </c>
      <c r="E4605" s="359">
        <v>669</v>
      </c>
      <c r="F4605" s="359">
        <v>0</v>
      </c>
      <c r="G4605" s="359">
        <v>0</v>
      </c>
      <c r="H4605" s="361">
        <v>8263.2099999999991</v>
      </c>
      <c r="I4605" s="361">
        <v>8263.2099999999991</v>
      </c>
    </row>
    <row r="4606" spans="1:9">
      <c r="A4606" s="359">
        <v>34025</v>
      </c>
      <c r="B4606" s="359" t="s">
        <v>555</v>
      </c>
      <c r="C4606" s="360">
        <v>340258121001</v>
      </c>
      <c r="D4606" s="359">
        <v>78</v>
      </c>
      <c r="E4606" s="359">
        <v>439</v>
      </c>
      <c r="F4606" s="359">
        <v>18</v>
      </c>
      <c r="G4606" s="359">
        <v>0</v>
      </c>
      <c r="H4606" s="361">
        <v>4226.49</v>
      </c>
      <c r="I4606" s="361">
        <v>329666.21999999997</v>
      </c>
    </row>
    <row r="4607" spans="1:9">
      <c r="A4607" s="359">
        <v>34025</v>
      </c>
      <c r="B4607" s="359" t="s">
        <v>555</v>
      </c>
      <c r="C4607" s="360">
        <v>340258121002</v>
      </c>
      <c r="D4607" s="359">
        <v>0</v>
      </c>
      <c r="E4607" s="359">
        <v>315</v>
      </c>
      <c r="F4607" s="359">
        <v>0</v>
      </c>
      <c r="G4607" s="359">
        <v>0</v>
      </c>
      <c r="H4607" s="361">
        <v>0</v>
      </c>
      <c r="I4607" s="361">
        <v>0</v>
      </c>
    </row>
    <row r="4608" spans="1:9">
      <c r="A4608" s="359">
        <v>34025</v>
      </c>
      <c r="B4608" s="359" t="s">
        <v>555</v>
      </c>
      <c r="C4608" s="360">
        <v>340258122001</v>
      </c>
      <c r="D4608" s="359">
        <v>1</v>
      </c>
      <c r="E4608" s="359">
        <v>596</v>
      </c>
      <c r="F4608" s="359">
        <v>0</v>
      </c>
      <c r="G4608" s="359">
        <v>0</v>
      </c>
      <c r="H4608" s="361">
        <v>8263.2099999999991</v>
      </c>
      <c r="I4608" s="361">
        <v>8263.2099999999991</v>
      </c>
    </row>
    <row r="4609" spans="1:9">
      <c r="A4609" s="359">
        <v>34025</v>
      </c>
      <c r="B4609" s="359" t="s">
        <v>555</v>
      </c>
      <c r="C4609" s="360">
        <v>340258122002</v>
      </c>
      <c r="D4609" s="359">
        <v>0</v>
      </c>
      <c r="E4609" s="359">
        <v>329</v>
      </c>
      <c r="F4609" s="359">
        <v>0</v>
      </c>
      <c r="G4609" s="359">
        <v>0</v>
      </c>
      <c r="H4609" s="361">
        <v>0</v>
      </c>
      <c r="I4609" s="361">
        <v>0</v>
      </c>
    </row>
    <row r="4610" spans="1:9">
      <c r="A4610" s="359">
        <v>34025</v>
      </c>
      <c r="B4610" s="359" t="s">
        <v>555</v>
      </c>
      <c r="C4610" s="360">
        <v>340258122003</v>
      </c>
      <c r="D4610" s="359">
        <v>10</v>
      </c>
      <c r="E4610" s="359">
        <v>391</v>
      </c>
      <c r="F4610" s="359">
        <v>3</v>
      </c>
      <c r="G4610" s="359">
        <v>0</v>
      </c>
      <c r="H4610" s="361">
        <v>17461.05</v>
      </c>
      <c r="I4610" s="361">
        <v>174610.5</v>
      </c>
    </row>
    <row r="4611" spans="1:9">
      <c r="A4611" s="359">
        <v>34025</v>
      </c>
      <c r="B4611" s="359" t="s">
        <v>555</v>
      </c>
      <c r="C4611" s="360">
        <v>340258123001</v>
      </c>
      <c r="D4611" s="359">
        <v>0</v>
      </c>
      <c r="E4611" s="359">
        <v>607</v>
      </c>
      <c r="F4611" s="359">
        <v>0</v>
      </c>
      <c r="G4611" s="359">
        <v>0</v>
      </c>
      <c r="H4611" s="361">
        <v>0</v>
      </c>
      <c r="I4611" s="361">
        <v>0</v>
      </c>
    </row>
    <row r="4612" spans="1:9">
      <c r="A4612" s="359">
        <v>34025</v>
      </c>
      <c r="B4612" s="359" t="s">
        <v>555</v>
      </c>
      <c r="C4612" s="360">
        <v>340258123002</v>
      </c>
      <c r="D4612" s="359">
        <v>0</v>
      </c>
      <c r="E4612" s="359">
        <v>368</v>
      </c>
      <c r="F4612" s="359">
        <v>0</v>
      </c>
      <c r="G4612" s="359">
        <v>0</v>
      </c>
      <c r="H4612" s="361">
        <v>0</v>
      </c>
      <c r="I4612" s="361">
        <v>0</v>
      </c>
    </row>
    <row r="4613" spans="1:9">
      <c r="A4613" s="359">
        <v>34025</v>
      </c>
      <c r="B4613" s="359" t="s">
        <v>555</v>
      </c>
      <c r="C4613" s="360">
        <v>340258123003</v>
      </c>
      <c r="D4613" s="359">
        <v>2</v>
      </c>
      <c r="E4613" s="359">
        <v>803</v>
      </c>
      <c r="F4613" s="359">
        <v>0</v>
      </c>
      <c r="G4613" s="359">
        <v>0</v>
      </c>
      <c r="H4613" s="361">
        <v>1000</v>
      </c>
      <c r="I4613" s="361">
        <v>2000</v>
      </c>
    </row>
    <row r="4614" spans="1:9">
      <c r="A4614" s="359">
        <v>34025</v>
      </c>
      <c r="B4614" s="359" t="s">
        <v>555</v>
      </c>
      <c r="C4614" s="360">
        <v>340258124001</v>
      </c>
      <c r="D4614" s="359">
        <v>1</v>
      </c>
      <c r="E4614" s="359">
        <v>404</v>
      </c>
      <c r="F4614" s="359">
        <v>0</v>
      </c>
      <c r="G4614" s="359">
        <v>0</v>
      </c>
      <c r="H4614" s="361">
        <v>1787.93</v>
      </c>
      <c r="I4614" s="361">
        <v>1787.93</v>
      </c>
    </row>
    <row r="4615" spans="1:9">
      <c r="A4615" s="359">
        <v>34025</v>
      </c>
      <c r="B4615" s="359" t="s">
        <v>555</v>
      </c>
      <c r="C4615" s="360">
        <v>340258124002</v>
      </c>
      <c r="D4615" s="359">
        <v>0</v>
      </c>
      <c r="E4615" s="359">
        <v>475</v>
      </c>
      <c r="F4615" s="359">
        <v>0</v>
      </c>
      <c r="G4615" s="359">
        <v>0</v>
      </c>
      <c r="H4615" s="361">
        <v>0</v>
      </c>
      <c r="I4615" s="361">
        <v>0</v>
      </c>
    </row>
    <row r="4616" spans="1:9">
      <c r="A4616" s="359">
        <v>34025</v>
      </c>
      <c r="B4616" s="359" t="s">
        <v>555</v>
      </c>
      <c r="C4616" s="360">
        <v>340258124003</v>
      </c>
      <c r="D4616" s="359">
        <v>0</v>
      </c>
      <c r="E4616" s="359">
        <v>860</v>
      </c>
      <c r="F4616" s="359">
        <v>0</v>
      </c>
      <c r="G4616" s="359">
        <v>0</v>
      </c>
      <c r="H4616" s="361">
        <v>0</v>
      </c>
      <c r="I4616" s="361">
        <v>0</v>
      </c>
    </row>
    <row r="4617" spans="1:9">
      <c r="A4617" s="359">
        <v>34025</v>
      </c>
      <c r="B4617" s="359" t="s">
        <v>555</v>
      </c>
      <c r="C4617" s="360">
        <v>340258125011</v>
      </c>
      <c r="D4617" s="359">
        <v>11</v>
      </c>
      <c r="E4617" s="359">
        <v>426</v>
      </c>
      <c r="F4617" s="359">
        <v>3</v>
      </c>
      <c r="G4617" s="359">
        <v>0</v>
      </c>
      <c r="H4617" s="361">
        <v>2374.8200000000002</v>
      </c>
      <c r="I4617" s="361">
        <v>26123.02</v>
      </c>
    </row>
    <row r="4618" spans="1:9">
      <c r="A4618" s="359">
        <v>34025</v>
      </c>
      <c r="B4618" s="359" t="s">
        <v>555</v>
      </c>
      <c r="C4618" s="360">
        <v>340258125012</v>
      </c>
      <c r="D4618" s="359">
        <v>2</v>
      </c>
      <c r="E4618" s="359">
        <v>381</v>
      </c>
      <c r="F4618" s="359">
        <v>1</v>
      </c>
      <c r="G4618" s="359">
        <v>0</v>
      </c>
      <c r="H4618" s="361">
        <v>4154.62</v>
      </c>
      <c r="I4618" s="361">
        <v>8309.24</v>
      </c>
    </row>
    <row r="4619" spans="1:9">
      <c r="A4619" s="359">
        <v>34025</v>
      </c>
      <c r="B4619" s="359" t="s">
        <v>555</v>
      </c>
      <c r="C4619" s="360">
        <v>340258125013</v>
      </c>
      <c r="D4619" s="359">
        <v>7</v>
      </c>
      <c r="E4619" s="359">
        <v>675</v>
      </c>
      <c r="F4619" s="359">
        <v>1</v>
      </c>
      <c r="G4619" s="359">
        <v>0</v>
      </c>
      <c r="H4619" s="361">
        <v>1182.81</v>
      </c>
      <c r="I4619" s="361">
        <v>8279.67</v>
      </c>
    </row>
    <row r="4620" spans="1:9">
      <c r="A4620" s="359">
        <v>34025</v>
      </c>
      <c r="B4620" s="359" t="s">
        <v>555</v>
      </c>
      <c r="C4620" s="360">
        <v>340258125014</v>
      </c>
      <c r="D4620" s="359">
        <v>10</v>
      </c>
      <c r="E4620" s="359">
        <v>768</v>
      </c>
      <c r="F4620" s="359">
        <v>1</v>
      </c>
      <c r="G4620" s="359">
        <v>0</v>
      </c>
      <c r="H4620" s="361">
        <v>2430.5500000000002</v>
      </c>
      <c r="I4620" s="361">
        <v>24305.5</v>
      </c>
    </row>
    <row r="4621" spans="1:9">
      <c r="A4621" s="359">
        <v>34025</v>
      </c>
      <c r="B4621" s="359" t="s">
        <v>555</v>
      </c>
      <c r="C4621" s="360">
        <v>340258125021</v>
      </c>
      <c r="D4621" s="359">
        <v>19</v>
      </c>
      <c r="E4621" s="359">
        <v>885</v>
      </c>
      <c r="F4621" s="359">
        <v>2</v>
      </c>
      <c r="G4621" s="359">
        <v>0</v>
      </c>
      <c r="H4621" s="361">
        <v>3936.99</v>
      </c>
      <c r="I4621" s="361">
        <v>74802.81</v>
      </c>
    </row>
    <row r="4622" spans="1:9">
      <c r="A4622" s="359">
        <v>34025</v>
      </c>
      <c r="B4622" s="359" t="s">
        <v>555</v>
      </c>
      <c r="C4622" s="360">
        <v>340258125022</v>
      </c>
      <c r="D4622" s="359">
        <v>25</v>
      </c>
      <c r="E4622" s="359">
        <v>624</v>
      </c>
      <c r="F4622" s="359">
        <v>4</v>
      </c>
      <c r="G4622" s="359">
        <v>0</v>
      </c>
      <c r="H4622" s="361">
        <v>7638.79</v>
      </c>
      <c r="I4622" s="361">
        <v>190969.75</v>
      </c>
    </row>
    <row r="4623" spans="1:9">
      <c r="A4623" s="359">
        <v>34025</v>
      </c>
      <c r="B4623" s="359" t="s">
        <v>555</v>
      </c>
      <c r="C4623" s="360">
        <v>340258125023</v>
      </c>
      <c r="D4623" s="359">
        <v>2</v>
      </c>
      <c r="E4623" s="359">
        <v>336</v>
      </c>
      <c r="F4623" s="359">
        <v>1</v>
      </c>
      <c r="G4623" s="359">
        <v>0</v>
      </c>
      <c r="H4623" s="361">
        <v>8263.2099999999991</v>
      </c>
      <c r="I4623" s="361">
        <v>16526.419999999998</v>
      </c>
    </row>
    <row r="4624" spans="1:9">
      <c r="A4624" s="359">
        <v>34025</v>
      </c>
      <c r="B4624" s="359" t="s">
        <v>555</v>
      </c>
      <c r="C4624" s="360">
        <v>340258126001</v>
      </c>
      <c r="D4624" s="359">
        <v>0</v>
      </c>
      <c r="E4624" s="359">
        <v>304</v>
      </c>
      <c r="F4624" s="359">
        <v>0</v>
      </c>
      <c r="G4624" s="359">
        <v>0</v>
      </c>
      <c r="H4624" s="361">
        <v>0</v>
      </c>
      <c r="I4624" s="361">
        <v>0</v>
      </c>
    </row>
    <row r="4625" spans="1:9">
      <c r="A4625" s="359">
        <v>34025</v>
      </c>
      <c r="B4625" s="359" t="s">
        <v>555</v>
      </c>
      <c r="C4625" s="360">
        <v>340258126002</v>
      </c>
      <c r="D4625" s="359">
        <v>0</v>
      </c>
      <c r="E4625" s="359">
        <v>348</v>
      </c>
      <c r="F4625" s="359">
        <v>0</v>
      </c>
      <c r="G4625" s="359">
        <v>0</v>
      </c>
      <c r="H4625" s="361">
        <v>0</v>
      </c>
      <c r="I4625" s="361">
        <v>0</v>
      </c>
    </row>
    <row r="4626" spans="1:9">
      <c r="A4626" s="359">
        <v>34025</v>
      </c>
      <c r="B4626" s="359" t="s">
        <v>555</v>
      </c>
      <c r="C4626" s="360">
        <v>340258126003</v>
      </c>
      <c r="D4626" s="359">
        <v>0</v>
      </c>
      <c r="E4626" s="359">
        <v>548</v>
      </c>
      <c r="F4626" s="359">
        <v>0</v>
      </c>
      <c r="G4626" s="359">
        <v>0</v>
      </c>
      <c r="H4626" s="361">
        <v>0</v>
      </c>
      <c r="I4626" s="361">
        <v>0</v>
      </c>
    </row>
    <row r="4627" spans="1:9">
      <c r="A4627" s="359">
        <v>34025</v>
      </c>
      <c r="B4627" s="359" t="s">
        <v>555</v>
      </c>
      <c r="C4627" s="360">
        <v>340258126004</v>
      </c>
      <c r="D4627" s="359">
        <v>0</v>
      </c>
      <c r="E4627" s="359">
        <v>644</v>
      </c>
      <c r="F4627" s="359">
        <v>0</v>
      </c>
      <c r="G4627" s="359">
        <v>0</v>
      </c>
      <c r="H4627" s="361">
        <v>0</v>
      </c>
      <c r="I4627" s="361">
        <v>0</v>
      </c>
    </row>
    <row r="4628" spans="1:9">
      <c r="A4628" s="359">
        <v>34027</v>
      </c>
      <c r="B4628" s="359" t="s">
        <v>556</v>
      </c>
      <c r="C4628" s="360">
        <v>340270401011</v>
      </c>
      <c r="D4628" s="359">
        <v>0</v>
      </c>
      <c r="E4628" s="359">
        <v>436</v>
      </c>
      <c r="F4628" s="359">
        <v>0</v>
      </c>
      <c r="G4628" s="359">
        <v>0</v>
      </c>
      <c r="H4628" s="361">
        <v>0</v>
      </c>
      <c r="I4628" s="361">
        <v>0</v>
      </c>
    </row>
    <row r="4629" spans="1:9">
      <c r="A4629" s="359">
        <v>34027</v>
      </c>
      <c r="B4629" s="359" t="s">
        <v>556</v>
      </c>
      <c r="C4629" s="360">
        <v>340270401012</v>
      </c>
      <c r="D4629" s="359">
        <v>5</v>
      </c>
      <c r="E4629" s="359">
        <v>367</v>
      </c>
      <c r="F4629" s="359">
        <v>1</v>
      </c>
      <c r="G4629" s="359">
        <v>0</v>
      </c>
      <c r="H4629" s="361">
        <v>4361.6400000000003</v>
      </c>
      <c r="I4629" s="361">
        <v>21808.2</v>
      </c>
    </row>
    <row r="4630" spans="1:9">
      <c r="A4630" s="359">
        <v>34027</v>
      </c>
      <c r="B4630" s="359" t="s">
        <v>556</v>
      </c>
      <c r="C4630" s="360">
        <v>340270401013</v>
      </c>
      <c r="D4630" s="359">
        <v>2</v>
      </c>
      <c r="E4630" s="359">
        <v>313</v>
      </c>
      <c r="F4630" s="359">
        <v>1</v>
      </c>
      <c r="G4630" s="359">
        <v>0</v>
      </c>
      <c r="H4630" s="361">
        <v>7876.24</v>
      </c>
      <c r="I4630" s="361">
        <v>15752.48</v>
      </c>
    </row>
    <row r="4631" spans="1:9">
      <c r="A4631" s="359">
        <v>34027</v>
      </c>
      <c r="B4631" s="359" t="s">
        <v>556</v>
      </c>
      <c r="C4631" s="360">
        <v>340270401021</v>
      </c>
      <c r="D4631" s="359">
        <v>4</v>
      </c>
      <c r="E4631" s="359">
        <v>321</v>
      </c>
      <c r="F4631" s="359">
        <v>1</v>
      </c>
      <c r="G4631" s="359">
        <v>0</v>
      </c>
      <c r="H4631" s="361">
        <v>6750.17</v>
      </c>
      <c r="I4631" s="361">
        <v>27000.68</v>
      </c>
    </row>
    <row r="4632" spans="1:9">
      <c r="A4632" s="359">
        <v>34027</v>
      </c>
      <c r="B4632" s="359" t="s">
        <v>556</v>
      </c>
      <c r="C4632" s="360">
        <v>340270401022</v>
      </c>
      <c r="D4632" s="359">
        <v>1</v>
      </c>
      <c r="E4632" s="359">
        <v>509</v>
      </c>
      <c r="F4632" s="359">
        <v>0</v>
      </c>
      <c r="G4632" s="359">
        <v>0</v>
      </c>
      <c r="H4632" s="361">
        <v>1000</v>
      </c>
      <c r="I4632" s="361">
        <v>1000</v>
      </c>
    </row>
    <row r="4633" spans="1:9">
      <c r="A4633" s="359">
        <v>34027</v>
      </c>
      <c r="B4633" s="359" t="s">
        <v>556</v>
      </c>
      <c r="C4633" s="360">
        <v>340270401023</v>
      </c>
      <c r="D4633" s="359">
        <v>0</v>
      </c>
      <c r="E4633" s="359">
        <v>571</v>
      </c>
      <c r="F4633" s="359">
        <v>0</v>
      </c>
      <c r="G4633" s="359">
        <v>0</v>
      </c>
      <c r="H4633" s="361">
        <v>0</v>
      </c>
      <c r="I4633" s="361">
        <v>0</v>
      </c>
    </row>
    <row r="4634" spans="1:9">
      <c r="A4634" s="359">
        <v>34027</v>
      </c>
      <c r="B4634" s="359" t="s">
        <v>556</v>
      </c>
      <c r="C4634" s="360">
        <v>340270401024</v>
      </c>
      <c r="D4634" s="359">
        <v>3</v>
      </c>
      <c r="E4634" s="359">
        <v>76</v>
      </c>
      <c r="F4634" s="359">
        <v>4</v>
      </c>
      <c r="G4634" s="359">
        <v>0</v>
      </c>
      <c r="H4634" s="361">
        <v>2689.91</v>
      </c>
      <c r="I4634" s="361">
        <v>8069.73</v>
      </c>
    </row>
    <row r="4635" spans="1:9">
      <c r="A4635" s="359">
        <v>34027</v>
      </c>
      <c r="B4635" s="359" t="s">
        <v>556</v>
      </c>
      <c r="C4635" s="360">
        <v>340270402001</v>
      </c>
      <c r="D4635" s="359">
        <v>7</v>
      </c>
      <c r="E4635" s="359">
        <v>310</v>
      </c>
      <c r="F4635" s="359">
        <v>2</v>
      </c>
      <c r="G4635" s="359">
        <v>0</v>
      </c>
      <c r="H4635" s="361">
        <v>10785.87</v>
      </c>
      <c r="I4635" s="361">
        <v>75501.09</v>
      </c>
    </row>
    <row r="4636" spans="1:9">
      <c r="A4636" s="359">
        <v>34027</v>
      </c>
      <c r="B4636" s="359" t="s">
        <v>556</v>
      </c>
      <c r="C4636" s="360">
        <v>340270402002</v>
      </c>
      <c r="D4636" s="359">
        <v>4</v>
      </c>
      <c r="E4636" s="359">
        <v>582</v>
      </c>
      <c r="F4636" s="359">
        <v>1</v>
      </c>
      <c r="G4636" s="359">
        <v>0</v>
      </c>
      <c r="H4636" s="361">
        <v>1000</v>
      </c>
      <c r="I4636" s="361">
        <v>4000</v>
      </c>
    </row>
    <row r="4637" spans="1:9">
      <c r="A4637" s="359">
        <v>34027</v>
      </c>
      <c r="B4637" s="359" t="s">
        <v>556</v>
      </c>
      <c r="C4637" s="360">
        <v>340270402003</v>
      </c>
      <c r="D4637" s="359">
        <v>1</v>
      </c>
      <c r="E4637" s="359">
        <v>285</v>
      </c>
      <c r="F4637" s="359">
        <v>0</v>
      </c>
      <c r="G4637" s="359">
        <v>0</v>
      </c>
      <c r="H4637" s="361">
        <v>3637.34</v>
      </c>
      <c r="I4637" s="361">
        <v>3637.34</v>
      </c>
    </row>
    <row r="4638" spans="1:9">
      <c r="A4638" s="359">
        <v>34027</v>
      </c>
      <c r="B4638" s="359" t="s">
        <v>556</v>
      </c>
      <c r="C4638" s="360">
        <v>340270402004</v>
      </c>
      <c r="D4638" s="359">
        <v>0</v>
      </c>
      <c r="E4638" s="359">
        <v>296</v>
      </c>
      <c r="F4638" s="359">
        <v>0</v>
      </c>
      <c r="G4638" s="359">
        <v>0</v>
      </c>
      <c r="H4638" s="361">
        <v>0</v>
      </c>
      <c r="I4638" s="361">
        <v>0</v>
      </c>
    </row>
    <row r="4639" spans="1:9">
      <c r="A4639" s="359">
        <v>34027</v>
      </c>
      <c r="B4639" s="359" t="s">
        <v>556</v>
      </c>
      <c r="C4639" s="360">
        <v>340270402005</v>
      </c>
      <c r="D4639" s="359">
        <v>0</v>
      </c>
      <c r="E4639" s="359">
        <v>252</v>
      </c>
      <c r="F4639" s="359">
        <v>0</v>
      </c>
      <c r="G4639" s="359">
        <v>0</v>
      </c>
      <c r="H4639" s="361">
        <v>0</v>
      </c>
      <c r="I4639" s="361">
        <v>0</v>
      </c>
    </row>
    <row r="4640" spans="1:9">
      <c r="A4640" s="359">
        <v>34027</v>
      </c>
      <c r="B4640" s="359" t="s">
        <v>556</v>
      </c>
      <c r="C4640" s="360">
        <v>340270402006</v>
      </c>
      <c r="D4640" s="359">
        <v>0</v>
      </c>
      <c r="E4640" s="359">
        <v>331</v>
      </c>
      <c r="F4640" s="359">
        <v>0</v>
      </c>
      <c r="G4640" s="359">
        <v>0</v>
      </c>
      <c r="H4640" s="361">
        <v>0</v>
      </c>
      <c r="I4640" s="361">
        <v>0</v>
      </c>
    </row>
    <row r="4641" spans="1:9">
      <c r="A4641" s="359">
        <v>34027</v>
      </c>
      <c r="B4641" s="359" t="s">
        <v>556</v>
      </c>
      <c r="C4641" s="360">
        <v>340270402007</v>
      </c>
      <c r="D4641" s="359">
        <v>0</v>
      </c>
      <c r="E4641" s="359">
        <v>432</v>
      </c>
      <c r="F4641" s="359">
        <v>0</v>
      </c>
      <c r="G4641" s="359">
        <v>0</v>
      </c>
      <c r="H4641" s="361">
        <v>0</v>
      </c>
      <c r="I4641" s="361">
        <v>0</v>
      </c>
    </row>
    <row r="4642" spans="1:9">
      <c r="A4642" s="359">
        <v>34027</v>
      </c>
      <c r="B4642" s="359" t="s">
        <v>556</v>
      </c>
      <c r="C4642" s="360">
        <v>340270403011</v>
      </c>
      <c r="D4642" s="359">
        <v>3</v>
      </c>
      <c r="E4642" s="359">
        <v>650</v>
      </c>
      <c r="F4642" s="359">
        <v>0</v>
      </c>
      <c r="G4642" s="359">
        <v>0</v>
      </c>
      <c r="H4642" s="361">
        <v>4772.62</v>
      </c>
      <c r="I4642" s="361">
        <v>14317.86</v>
      </c>
    </row>
    <row r="4643" spans="1:9">
      <c r="A4643" s="359">
        <v>34027</v>
      </c>
      <c r="B4643" s="359" t="s">
        <v>556</v>
      </c>
      <c r="C4643" s="360">
        <v>340270403012</v>
      </c>
      <c r="D4643" s="359">
        <v>2</v>
      </c>
      <c r="E4643" s="359">
        <v>6</v>
      </c>
      <c r="F4643" s="359">
        <v>33</v>
      </c>
      <c r="G4643" s="359">
        <v>0</v>
      </c>
      <c r="H4643" s="361">
        <v>58329.04</v>
      </c>
      <c r="I4643" s="361">
        <v>116658.08</v>
      </c>
    </row>
    <row r="4644" spans="1:9">
      <c r="A4644" s="359">
        <v>34027</v>
      </c>
      <c r="B4644" s="359" t="s">
        <v>556</v>
      </c>
      <c r="C4644" s="360">
        <v>340270403021</v>
      </c>
      <c r="D4644" s="359">
        <v>0</v>
      </c>
      <c r="E4644" s="359">
        <v>482</v>
      </c>
      <c r="F4644" s="359">
        <v>0</v>
      </c>
      <c r="G4644" s="359">
        <v>0</v>
      </c>
      <c r="H4644" s="361">
        <v>0</v>
      </c>
      <c r="I4644" s="361">
        <v>0</v>
      </c>
    </row>
    <row r="4645" spans="1:9">
      <c r="A4645" s="359">
        <v>34027</v>
      </c>
      <c r="B4645" s="359" t="s">
        <v>556</v>
      </c>
      <c r="C4645" s="360">
        <v>340270403022</v>
      </c>
      <c r="D4645" s="359">
        <v>1</v>
      </c>
      <c r="E4645" s="359">
        <v>798</v>
      </c>
      <c r="F4645" s="359">
        <v>0</v>
      </c>
      <c r="G4645" s="359">
        <v>0</v>
      </c>
      <c r="H4645" s="361">
        <v>6606.35</v>
      </c>
      <c r="I4645" s="361">
        <v>6606.35</v>
      </c>
    </row>
    <row r="4646" spans="1:9">
      <c r="A4646" s="359">
        <v>34027</v>
      </c>
      <c r="B4646" s="359" t="s">
        <v>556</v>
      </c>
      <c r="C4646" s="360">
        <v>340270404001</v>
      </c>
      <c r="D4646" s="359">
        <v>6</v>
      </c>
      <c r="E4646" s="359">
        <v>504</v>
      </c>
      <c r="F4646" s="359">
        <v>1</v>
      </c>
      <c r="G4646" s="359">
        <v>0</v>
      </c>
      <c r="H4646" s="361">
        <v>3820.92</v>
      </c>
      <c r="I4646" s="361">
        <v>22925.52</v>
      </c>
    </row>
    <row r="4647" spans="1:9">
      <c r="A4647" s="359">
        <v>34027</v>
      </c>
      <c r="B4647" s="359" t="s">
        <v>556</v>
      </c>
      <c r="C4647" s="360">
        <v>340270404002</v>
      </c>
      <c r="D4647" s="359">
        <v>3</v>
      </c>
      <c r="E4647" s="359">
        <v>16</v>
      </c>
      <c r="F4647" s="359">
        <v>19</v>
      </c>
      <c r="G4647" s="359">
        <v>0</v>
      </c>
      <c r="H4647" s="361">
        <v>2619.77</v>
      </c>
      <c r="I4647" s="361">
        <v>7859.31</v>
      </c>
    </row>
    <row r="4648" spans="1:9">
      <c r="A4648" s="359">
        <v>34027</v>
      </c>
      <c r="B4648" s="359" t="s">
        <v>556</v>
      </c>
      <c r="C4648" s="360">
        <v>340270404003</v>
      </c>
      <c r="D4648" s="359">
        <v>2</v>
      </c>
      <c r="E4648" s="359">
        <v>469</v>
      </c>
      <c r="F4648" s="359">
        <v>0</v>
      </c>
      <c r="G4648" s="359">
        <v>0</v>
      </c>
      <c r="H4648" s="361">
        <v>1000</v>
      </c>
      <c r="I4648" s="361">
        <v>2000</v>
      </c>
    </row>
    <row r="4649" spans="1:9">
      <c r="A4649" s="359">
        <v>34027</v>
      </c>
      <c r="B4649" s="359" t="s">
        <v>556</v>
      </c>
      <c r="C4649" s="360">
        <v>340270405001</v>
      </c>
      <c r="D4649" s="359">
        <v>1</v>
      </c>
      <c r="E4649" s="359">
        <v>324</v>
      </c>
      <c r="F4649" s="359">
        <v>0</v>
      </c>
      <c r="G4649" s="359">
        <v>0</v>
      </c>
      <c r="H4649" s="361">
        <v>622.45000000000005</v>
      </c>
      <c r="I4649" s="361">
        <v>622.45000000000005</v>
      </c>
    </row>
    <row r="4650" spans="1:9">
      <c r="A4650" s="359">
        <v>34027</v>
      </c>
      <c r="B4650" s="359" t="s">
        <v>556</v>
      </c>
      <c r="C4650" s="360">
        <v>340270405002</v>
      </c>
      <c r="D4650" s="359">
        <v>0</v>
      </c>
      <c r="E4650" s="359">
        <v>348</v>
      </c>
      <c r="F4650" s="359">
        <v>0</v>
      </c>
      <c r="G4650" s="359">
        <v>0</v>
      </c>
      <c r="H4650" s="361">
        <v>0</v>
      </c>
      <c r="I4650" s="361">
        <v>0</v>
      </c>
    </row>
    <row r="4651" spans="1:9">
      <c r="A4651" s="359">
        <v>34027</v>
      </c>
      <c r="B4651" s="359" t="s">
        <v>556</v>
      </c>
      <c r="C4651" s="360">
        <v>340270405003</v>
      </c>
      <c r="D4651" s="359">
        <v>0</v>
      </c>
      <c r="E4651" s="359">
        <v>364</v>
      </c>
      <c r="F4651" s="359">
        <v>0</v>
      </c>
      <c r="G4651" s="359">
        <v>0</v>
      </c>
      <c r="H4651" s="361">
        <v>0</v>
      </c>
      <c r="I4651" s="361">
        <v>0</v>
      </c>
    </row>
    <row r="4652" spans="1:9">
      <c r="A4652" s="359">
        <v>34027</v>
      </c>
      <c r="B4652" s="359" t="s">
        <v>556</v>
      </c>
      <c r="C4652" s="360">
        <v>340270406001</v>
      </c>
      <c r="D4652" s="359">
        <v>3</v>
      </c>
      <c r="E4652" s="359">
        <v>863</v>
      </c>
      <c r="F4652" s="359">
        <v>0</v>
      </c>
      <c r="G4652" s="359">
        <v>0</v>
      </c>
      <c r="H4652" s="361">
        <v>1000</v>
      </c>
      <c r="I4652" s="361">
        <v>3000</v>
      </c>
    </row>
    <row r="4653" spans="1:9">
      <c r="A4653" s="359">
        <v>34027</v>
      </c>
      <c r="B4653" s="359" t="s">
        <v>556</v>
      </c>
      <c r="C4653" s="360">
        <v>340270406002</v>
      </c>
      <c r="D4653" s="359">
        <v>0</v>
      </c>
      <c r="E4653" s="359">
        <v>363</v>
      </c>
      <c r="F4653" s="359">
        <v>0</v>
      </c>
      <c r="G4653" s="359">
        <v>0</v>
      </c>
      <c r="H4653" s="361">
        <v>0</v>
      </c>
      <c r="I4653" s="361">
        <v>0</v>
      </c>
    </row>
    <row r="4654" spans="1:9">
      <c r="A4654" s="359">
        <v>34027</v>
      </c>
      <c r="B4654" s="359" t="s">
        <v>556</v>
      </c>
      <c r="C4654" s="360">
        <v>340270406003</v>
      </c>
      <c r="D4654" s="359">
        <v>0</v>
      </c>
      <c r="E4654" s="359">
        <v>66</v>
      </c>
      <c r="F4654" s="359">
        <v>0</v>
      </c>
      <c r="G4654" s="359">
        <v>0</v>
      </c>
      <c r="H4654" s="361">
        <v>0</v>
      </c>
      <c r="I4654" s="361">
        <v>0</v>
      </c>
    </row>
    <row r="4655" spans="1:9">
      <c r="A4655" s="359">
        <v>34027</v>
      </c>
      <c r="B4655" s="359" t="s">
        <v>556</v>
      </c>
      <c r="C4655" s="360">
        <v>340270407011</v>
      </c>
      <c r="D4655" s="359">
        <v>3</v>
      </c>
      <c r="E4655" s="359">
        <v>536</v>
      </c>
      <c r="F4655" s="359">
        <v>1</v>
      </c>
      <c r="G4655" s="359">
        <v>0</v>
      </c>
      <c r="H4655" s="361">
        <v>1000</v>
      </c>
      <c r="I4655" s="361">
        <v>3000</v>
      </c>
    </row>
    <row r="4656" spans="1:9">
      <c r="A4656" s="359">
        <v>34027</v>
      </c>
      <c r="B4656" s="359" t="s">
        <v>556</v>
      </c>
      <c r="C4656" s="360">
        <v>340270407012</v>
      </c>
      <c r="D4656" s="359">
        <v>2</v>
      </c>
      <c r="E4656" s="359">
        <v>910</v>
      </c>
      <c r="F4656" s="359">
        <v>0</v>
      </c>
      <c r="G4656" s="359">
        <v>0</v>
      </c>
      <c r="H4656" s="361">
        <v>1000</v>
      </c>
      <c r="I4656" s="361">
        <v>2000</v>
      </c>
    </row>
    <row r="4657" spans="1:9">
      <c r="A4657" s="359">
        <v>34027</v>
      </c>
      <c r="B4657" s="359" t="s">
        <v>556</v>
      </c>
      <c r="C4657" s="360">
        <v>340270407013</v>
      </c>
      <c r="D4657" s="359">
        <v>14</v>
      </c>
      <c r="E4657" s="359">
        <v>705</v>
      </c>
      <c r="F4657" s="359">
        <v>2</v>
      </c>
      <c r="G4657" s="359">
        <v>0</v>
      </c>
      <c r="H4657" s="361">
        <v>6189.91</v>
      </c>
      <c r="I4657" s="361">
        <v>86658.74</v>
      </c>
    </row>
    <row r="4658" spans="1:9">
      <c r="A4658" s="359">
        <v>34027</v>
      </c>
      <c r="B4658" s="359" t="s">
        <v>556</v>
      </c>
      <c r="C4658" s="360">
        <v>340270407021</v>
      </c>
      <c r="D4658" s="359">
        <v>5</v>
      </c>
      <c r="E4658" s="359">
        <v>368</v>
      </c>
      <c r="F4658" s="359">
        <v>1</v>
      </c>
      <c r="G4658" s="359">
        <v>0</v>
      </c>
      <c r="H4658" s="361">
        <v>6943.04</v>
      </c>
      <c r="I4658" s="361">
        <v>34715.199999999997</v>
      </c>
    </row>
    <row r="4659" spans="1:9">
      <c r="A4659" s="359">
        <v>34027</v>
      </c>
      <c r="B4659" s="359" t="s">
        <v>556</v>
      </c>
      <c r="C4659" s="360">
        <v>340270407022</v>
      </c>
      <c r="D4659" s="359">
        <v>11</v>
      </c>
      <c r="E4659" s="359">
        <v>969</v>
      </c>
      <c r="F4659" s="359">
        <v>1</v>
      </c>
      <c r="G4659" s="359">
        <v>0</v>
      </c>
      <c r="H4659" s="361">
        <v>7366.5</v>
      </c>
      <c r="I4659" s="361">
        <v>81031.5</v>
      </c>
    </row>
    <row r="4660" spans="1:9">
      <c r="A4660" s="359">
        <v>34027</v>
      </c>
      <c r="B4660" s="359" t="s">
        <v>556</v>
      </c>
      <c r="C4660" s="360">
        <v>340270408011</v>
      </c>
      <c r="D4660" s="359">
        <v>1</v>
      </c>
      <c r="E4660" s="359">
        <v>425</v>
      </c>
      <c r="F4660" s="359">
        <v>0</v>
      </c>
      <c r="G4660" s="359">
        <v>0</v>
      </c>
      <c r="H4660" s="361">
        <v>3472.67</v>
      </c>
      <c r="I4660" s="361">
        <v>3472.67</v>
      </c>
    </row>
    <row r="4661" spans="1:9">
      <c r="A4661" s="359">
        <v>34027</v>
      </c>
      <c r="B4661" s="359" t="s">
        <v>556</v>
      </c>
      <c r="C4661" s="360">
        <v>340270408012</v>
      </c>
      <c r="D4661" s="359">
        <v>4</v>
      </c>
      <c r="E4661" s="359">
        <v>555</v>
      </c>
      <c r="F4661" s="359">
        <v>1</v>
      </c>
      <c r="G4661" s="359">
        <v>0</v>
      </c>
      <c r="H4661" s="361">
        <v>1527.73</v>
      </c>
      <c r="I4661" s="361">
        <v>6110.92</v>
      </c>
    </row>
    <row r="4662" spans="1:9">
      <c r="A4662" s="359">
        <v>34027</v>
      </c>
      <c r="B4662" s="359" t="s">
        <v>556</v>
      </c>
      <c r="C4662" s="360">
        <v>340270408013</v>
      </c>
      <c r="D4662" s="359">
        <v>7</v>
      </c>
      <c r="E4662" s="359">
        <v>719</v>
      </c>
      <c r="F4662" s="359">
        <v>1</v>
      </c>
      <c r="G4662" s="359">
        <v>0</v>
      </c>
      <c r="H4662" s="361">
        <v>10117.030000000001</v>
      </c>
      <c r="I4662" s="361">
        <v>70819.210000000006</v>
      </c>
    </row>
    <row r="4663" spans="1:9">
      <c r="A4663" s="359">
        <v>34027</v>
      </c>
      <c r="B4663" s="359" t="s">
        <v>556</v>
      </c>
      <c r="C4663" s="360">
        <v>340270408031</v>
      </c>
      <c r="D4663" s="359">
        <v>7</v>
      </c>
      <c r="E4663" s="359">
        <v>237</v>
      </c>
      <c r="F4663" s="359">
        <v>3</v>
      </c>
      <c r="G4663" s="359">
        <v>0</v>
      </c>
      <c r="H4663" s="361">
        <v>1197.8399999999999</v>
      </c>
      <c r="I4663" s="361">
        <v>8384.8799999999992</v>
      </c>
    </row>
    <row r="4664" spans="1:9">
      <c r="A4664" s="359">
        <v>34027</v>
      </c>
      <c r="B4664" s="359" t="s">
        <v>556</v>
      </c>
      <c r="C4664" s="360">
        <v>340270408032</v>
      </c>
      <c r="D4664" s="359">
        <v>0</v>
      </c>
      <c r="E4664" s="359">
        <v>428</v>
      </c>
      <c r="F4664" s="359">
        <v>0</v>
      </c>
      <c r="G4664" s="359">
        <v>0</v>
      </c>
      <c r="H4664" s="361">
        <v>0</v>
      </c>
      <c r="I4664" s="361">
        <v>0</v>
      </c>
    </row>
    <row r="4665" spans="1:9">
      <c r="A4665" s="359">
        <v>34027</v>
      </c>
      <c r="B4665" s="359" t="s">
        <v>556</v>
      </c>
      <c r="C4665" s="360">
        <v>340270408033</v>
      </c>
      <c r="D4665" s="359">
        <v>0</v>
      </c>
      <c r="E4665" s="359">
        <v>460</v>
      </c>
      <c r="F4665" s="359">
        <v>0</v>
      </c>
      <c r="G4665" s="359">
        <v>0</v>
      </c>
      <c r="H4665" s="361">
        <v>0</v>
      </c>
      <c r="I4665" s="361">
        <v>0</v>
      </c>
    </row>
    <row r="4666" spans="1:9">
      <c r="A4666" s="359">
        <v>34027</v>
      </c>
      <c r="B4666" s="359" t="s">
        <v>556</v>
      </c>
      <c r="C4666" s="360">
        <v>340270408034</v>
      </c>
      <c r="D4666" s="359">
        <v>0</v>
      </c>
      <c r="E4666" s="359">
        <v>624</v>
      </c>
      <c r="F4666" s="359">
        <v>0</v>
      </c>
      <c r="G4666" s="359">
        <v>0</v>
      </c>
      <c r="H4666" s="361">
        <v>0</v>
      </c>
      <c r="I4666" s="361">
        <v>0</v>
      </c>
    </row>
    <row r="4667" spans="1:9">
      <c r="A4667" s="359">
        <v>34027</v>
      </c>
      <c r="B4667" s="359" t="s">
        <v>556</v>
      </c>
      <c r="C4667" s="360">
        <v>340270408041</v>
      </c>
      <c r="D4667" s="359">
        <v>1</v>
      </c>
      <c r="E4667" s="359">
        <v>570</v>
      </c>
      <c r="F4667" s="359">
        <v>0</v>
      </c>
      <c r="G4667" s="359">
        <v>0</v>
      </c>
      <c r="H4667" s="361">
        <v>8263.2099999999991</v>
      </c>
      <c r="I4667" s="361">
        <v>8263.2099999999991</v>
      </c>
    </row>
    <row r="4668" spans="1:9">
      <c r="A4668" s="359">
        <v>34027</v>
      </c>
      <c r="B4668" s="359" t="s">
        <v>556</v>
      </c>
      <c r="C4668" s="360">
        <v>340270408042</v>
      </c>
      <c r="D4668" s="359">
        <v>0</v>
      </c>
      <c r="E4668" s="359">
        <v>265</v>
      </c>
      <c r="F4668" s="359">
        <v>0</v>
      </c>
      <c r="G4668" s="359">
        <v>0</v>
      </c>
      <c r="H4668" s="361">
        <v>0</v>
      </c>
      <c r="I4668" s="361">
        <v>0</v>
      </c>
    </row>
    <row r="4669" spans="1:9">
      <c r="A4669" s="359">
        <v>34027</v>
      </c>
      <c r="B4669" s="359" t="s">
        <v>556</v>
      </c>
      <c r="C4669" s="360">
        <v>340270408051</v>
      </c>
      <c r="D4669" s="359">
        <v>0</v>
      </c>
      <c r="E4669" s="359">
        <v>576</v>
      </c>
      <c r="F4669" s="359">
        <v>0</v>
      </c>
      <c r="G4669" s="359">
        <v>0</v>
      </c>
      <c r="H4669" s="361">
        <v>0</v>
      </c>
      <c r="I4669" s="361">
        <v>0</v>
      </c>
    </row>
    <row r="4670" spans="1:9">
      <c r="A4670" s="359">
        <v>34027</v>
      </c>
      <c r="B4670" s="359" t="s">
        <v>556</v>
      </c>
      <c r="C4670" s="360">
        <v>340270408052</v>
      </c>
      <c r="D4670" s="359">
        <v>0</v>
      </c>
      <c r="E4670" s="359">
        <v>810</v>
      </c>
      <c r="F4670" s="359">
        <v>0</v>
      </c>
      <c r="G4670" s="359">
        <v>0</v>
      </c>
      <c r="H4670" s="361">
        <v>0</v>
      </c>
      <c r="I4670" s="361">
        <v>0</v>
      </c>
    </row>
    <row r="4671" spans="1:9">
      <c r="A4671" s="359">
        <v>34027</v>
      </c>
      <c r="B4671" s="359" t="s">
        <v>556</v>
      </c>
      <c r="C4671" s="360">
        <v>340270408053</v>
      </c>
      <c r="D4671" s="359">
        <v>1</v>
      </c>
      <c r="E4671" s="359">
        <v>492</v>
      </c>
      <c r="F4671" s="359">
        <v>0</v>
      </c>
      <c r="G4671" s="359">
        <v>0</v>
      </c>
      <c r="H4671" s="361">
        <v>1000</v>
      </c>
      <c r="I4671" s="361">
        <v>1000</v>
      </c>
    </row>
    <row r="4672" spans="1:9">
      <c r="A4672" s="359">
        <v>34027</v>
      </c>
      <c r="B4672" s="359" t="s">
        <v>556</v>
      </c>
      <c r="C4672" s="360">
        <v>340270409001</v>
      </c>
      <c r="D4672" s="359">
        <v>2</v>
      </c>
      <c r="E4672" s="359">
        <v>701</v>
      </c>
      <c r="F4672" s="359">
        <v>0</v>
      </c>
      <c r="G4672" s="359">
        <v>0</v>
      </c>
      <c r="H4672" s="361">
        <v>6862</v>
      </c>
      <c r="I4672" s="361">
        <v>13724</v>
      </c>
    </row>
    <row r="4673" spans="1:9">
      <c r="A4673" s="359">
        <v>34027</v>
      </c>
      <c r="B4673" s="359" t="s">
        <v>556</v>
      </c>
      <c r="C4673" s="360">
        <v>340270409002</v>
      </c>
      <c r="D4673" s="359">
        <v>3</v>
      </c>
      <c r="E4673" s="359">
        <v>829</v>
      </c>
      <c r="F4673" s="359">
        <v>0</v>
      </c>
      <c r="G4673" s="359">
        <v>0</v>
      </c>
      <c r="H4673" s="361">
        <v>1000</v>
      </c>
      <c r="I4673" s="361">
        <v>3000</v>
      </c>
    </row>
    <row r="4674" spans="1:9">
      <c r="A4674" s="359">
        <v>34027</v>
      </c>
      <c r="B4674" s="359" t="s">
        <v>556</v>
      </c>
      <c r="C4674" s="360">
        <v>340270410001</v>
      </c>
      <c r="D4674" s="359">
        <v>0</v>
      </c>
      <c r="E4674" s="359">
        <v>267</v>
      </c>
      <c r="F4674" s="359">
        <v>0</v>
      </c>
      <c r="G4674" s="359">
        <v>0</v>
      </c>
      <c r="H4674" s="361">
        <v>0</v>
      </c>
      <c r="I4674" s="361">
        <v>0</v>
      </c>
    </row>
    <row r="4675" spans="1:9">
      <c r="A4675" s="359">
        <v>34027</v>
      </c>
      <c r="B4675" s="359" t="s">
        <v>556</v>
      </c>
      <c r="C4675" s="360">
        <v>340270410002</v>
      </c>
      <c r="D4675" s="359">
        <v>2</v>
      </c>
      <c r="E4675" s="359">
        <v>267</v>
      </c>
      <c r="F4675" s="359">
        <v>1</v>
      </c>
      <c r="G4675" s="359">
        <v>0</v>
      </c>
      <c r="H4675" s="361">
        <v>12348.16</v>
      </c>
      <c r="I4675" s="361">
        <v>24696.32</v>
      </c>
    </row>
    <row r="4676" spans="1:9">
      <c r="A4676" s="359">
        <v>34027</v>
      </c>
      <c r="B4676" s="359" t="s">
        <v>556</v>
      </c>
      <c r="C4676" s="360">
        <v>340270410003</v>
      </c>
      <c r="D4676" s="359">
        <v>0</v>
      </c>
      <c r="E4676" s="359">
        <v>412</v>
      </c>
      <c r="F4676" s="359">
        <v>0</v>
      </c>
      <c r="G4676" s="359">
        <v>0</v>
      </c>
      <c r="H4676" s="361">
        <v>0</v>
      </c>
      <c r="I4676" s="361">
        <v>0</v>
      </c>
    </row>
    <row r="4677" spans="1:9">
      <c r="A4677" s="359">
        <v>34027</v>
      </c>
      <c r="B4677" s="359" t="s">
        <v>556</v>
      </c>
      <c r="C4677" s="360">
        <v>340270410004</v>
      </c>
      <c r="D4677" s="359">
        <v>0</v>
      </c>
      <c r="E4677" s="359">
        <v>345</v>
      </c>
      <c r="F4677" s="359">
        <v>0</v>
      </c>
      <c r="G4677" s="359">
        <v>0</v>
      </c>
      <c r="H4677" s="361">
        <v>0</v>
      </c>
      <c r="I4677" s="361">
        <v>0</v>
      </c>
    </row>
    <row r="4678" spans="1:9">
      <c r="A4678" s="359">
        <v>34027</v>
      </c>
      <c r="B4678" s="359" t="s">
        <v>556</v>
      </c>
      <c r="C4678" s="360">
        <v>340270410005</v>
      </c>
      <c r="D4678" s="359">
        <v>0</v>
      </c>
      <c r="E4678" s="359">
        <v>248</v>
      </c>
      <c r="F4678" s="359">
        <v>0</v>
      </c>
      <c r="G4678" s="359">
        <v>0</v>
      </c>
      <c r="H4678" s="361">
        <v>0</v>
      </c>
      <c r="I4678" s="361">
        <v>0</v>
      </c>
    </row>
    <row r="4679" spans="1:9">
      <c r="A4679" s="359">
        <v>34027</v>
      </c>
      <c r="B4679" s="359" t="s">
        <v>556</v>
      </c>
      <c r="C4679" s="360">
        <v>340270411001</v>
      </c>
      <c r="D4679" s="359">
        <v>0</v>
      </c>
      <c r="E4679" s="359">
        <v>350</v>
      </c>
      <c r="F4679" s="359">
        <v>0</v>
      </c>
      <c r="G4679" s="359">
        <v>0</v>
      </c>
      <c r="H4679" s="361">
        <v>0</v>
      </c>
      <c r="I4679" s="361">
        <v>0</v>
      </c>
    </row>
    <row r="4680" spans="1:9">
      <c r="A4680" s="359">
        <v>34027</v>
      </c>
      <c r="B4680" s="359" t="s">
        <v>556</v>
      </c>
      <c r="C4680" s="360">
        <v>340270411002</v>
      </c>
      <c r="D4680" s="359">
        <v>0</v>
      </c>
      <c r="E4680" s="359">
        <v>290</v>
      </c>
      <c r="F4680" s="359">
        <v>0</v>
      </c>
      <c r="G4680" s="359">
        <v>0</v>
      </c>
      <c r="H4680" s="361">
        <v>0</v>
      </c>
      <c r="I4680" s="361">
        <v>0</v>
      </c>
    </row>
    <row r="4681" spans="1:9">
      <c r="A4681" s="359">
        <v>34027</v>
      </c>
      <c r="B4681" s="359" t="s">
        <v>556</v>
      </c>
      <c r="C4681" s="360">
        <v>340270411003</v>
      </c>
      <c r="D4681" s="359">
        <v>0</v>
      </c>
      <c r="E4681" s="359">
        <v>428</v>
      </c>
      <c r="F4681" s="359">
        <v>0</v>
      </c>
      <c r="G4681" s="359">
        <v>0</v>
      </c>
      <c r="H4681" s="361">
        <v>0</v>
      </c>
      <c r="I4681" s="361">
        <v>0</v>
      </c>
    </row>
    <row r="4682" spans="1:9">
      <c r="A4682" s="359">
        <v>34027</v>
      </c>
      <c r="B4682" s="359" t="s">
        <v>556</v>
      </c>
      <c r="C4682" s="360">
        <v>340270412001</v>
      </c>
      <c r="D4682" s="359">
        <v>1</v>
      </c>
      <c r="E4682" s="359">
        <v>500</v>
      </c>
      <c r="F4682" s="359">
        <v>0</v>
      </c>
      <c r="G4682" s="359">
        <v>0</v>
      </c>
      <c r="H4682" s="361">
        <v>3437.11</v>
      </c>
      <c r="I4682" s="361">
        <v>3437.11</v>
      </c>
    </row>
    <row r="4683" spans="1:9">
      <c r="A4683" s="359">
        <v>34027</v>
      </c>
      <c r="B4683" s="359" t="s">
        <v>556</v>
      </c>
      <c r="C4683" s="360">
        <v>340270412002</v>
      </c>
      <c r="D4683" s="359">
        <v>0</v>
      </c>
      <c r="E4683" s="359">
        <v>567</v>
      </c>
      <c r="F4683" s="359">
        <v>0</v>
      </c>
      <c r="G4683" s="359">
        <v>0</v>
      </c>
      <c r="H4683" s="361">
        <v>0</v>
      </c>
      <c r="I4683" s="361">
        <v>0</v>
      </c>
    </row>
    <row r="4684" spans="1:9">
      <c r="A4684" s="359">
        <v>34027</v>
      </c>
      <c r="B4684" s="359" t="s">
        <v>556</v>
      </c>
      <c r="C4684" s="360">
        <v>340270412003</v>
      </c>
      <c r="D4684" s="359">
        <v>0</v>
      </c>
      <c r="E4684" s="359">
        <v>391</v>
      </c>
      <c r="F4684" s="359">
        <v>0</v>
      </c>
      <c r="G4684" s="359">
        <v>0</v>
      </c>
      <c r="H4684" s="361">
        <v>0</v>
      </c>
      <c r="I4684" s="361">
        <v>0</v>
      </c>
    </row>
    <row r="4685" spans="1:9">
      <c r="A4685" s="359">
        <v>34027</v>
      </c>
      <c r="B4685" s="359" t="s">
        <v>556</v>
      </c>
      <c r="C4685" s="360">
        <v>340270413001</v>
      </c>
      <c r="D4685" s="359">
        <v>0</v>
      </c>
      <c r="E4685" s="359">
        <v>465</v>
      </c>
      <c r="F4685" s="359">
        <v>0</v>
      </c>
      <c r="G4685" s="359">
        <v>0</v>
      </c>
      <c r="H4685" s="361">
        <v>0</v>
      </c>
      <c r="I4685" s="361">
        <v>0</v>
      </c>
    </row>
    <row r="4686" spans="1:9">
      <c r="A4686" s="359">
        <v>34027</v>
      </c>
      <c r="B4686" s="359" t="s">
        <v>556</v>
      </c>
      <c r="C4686" s="360">
        <v>340270413002</v>
      </c>
      <c r="D4686" s="359">
        <v>6</v>
      </c>
      <c r="E4686" s="359">
        <v>260</v>
      </c>
      <c r="F4686" s="359">
        <v>2</v>
      </c>
      <c r="G4686" s="359">
        <v>0</v>
      </c>
      <c r="H4686" s="361">
        <v>3814.71</v>
      </c>
      <c r="I4686" s="361">
        <v>22888.26</v>
      </c>
    </row>
    <row r="4687" spans="1:9">
      <c r="A4687" s="359">
        <v>34027</v>
      </c>
      <c r="B4687" s="359" t="s">
        <v>556</v>
      </c>
      <c r="C4687" s="360">
        <v>340270413003</v>
      </c>
      <c r="D4687" s="359">
        <v>3</v>
      </c>
      <c r="E4687" s="359">
        <v>880</v>
      </c>
      <c r="F4687" s="359">
        <v>0</v>
      </c>
      <c r="G4687" s="359">
        <v>0</v>
      </c>
      <c r="H4687" s="361">
        <v>3586.18</v>
      </c>
      <c r="I4687" s="361">
        <v>10758.54</v>
      </c>
    </row>
    <row r="4688" spans="1:9">
      <c r="A4688" s="359">
        <v>34027</v>
      </c>
      <c r="B4688" s="359" t="s">
        <v>556</v>
      </c>
      <c r="C4688" s="360">
        <v>340270414001</v>
      </c>
      <c r="D4688" s="359">
        <v>1</v>
      </c>
      <c r="E4688" s="359">
        <v>800</v>
      </c>
      <c r="F4688" s="359">
        <v>0</v>
      </c>
      <c r="G4688" s="359">
        <v>0</v>
      </c>
      <c r="H4688" s="361">
        <v>3834.35</v>
      </c>
      <c r="I4688" s="361">
        <v>3834.35</v>
      </c>
    </row>
    <row r="4689" spans="1:9">
      <c r="A4689" s="359">
        <v>34027</v>
      </c>
      <c r="B4689" s="359" t="s">
        <v>556</v>
      </c>
      <c r="C4689" s="360">
        <v>340270414002</v>
      </c>
      <c r="D4689" s="359">
        <v>0</v>
      </c>
      <c r="E4689" s="359">
        <v>635</v>
      </c>
      <c r="F4689" s="359">
        <v>0</v>
      </c>
      <c r="G4689" s="359">
        <v>0</v>
      </c>
      <c r="H4689" s="361">
        <v>0</v>
      </c>
      <c r="I4689" s="361">
        <v>0</v>
      </c>
    </row>
    <row r="4690" spans="1:9">
      <c r="A4690" s="359">
        <v>34027</v>
      </c>
      <c r="B4690" s="359" t="s">
        <v>556</v>
      </c>
      <c r="C4690" s="360">
        <v>340270414003</v>
      </c>
      <c r="D4690" s="359">
        <v>0</v>
      </c>
      <c r="E4690" s="359">
        <v>519</v>
      </c>
      <c r="F4690" s="359">
        <v>0</v>
      </c>
      <c r="G4690" s="359">
        <v>0</v>
      </c>
      <c r="H4690" s="361">
        <v>0</v>
      </c>
      <c r="I4690" s="361">
        <v>0</v>
      </c>
    </row>
    <row r="4691" spans="1:9">
      <c r="A4691" s="359">
        <v>34027</v>
      </c>
      <c r="B4691" s="359" t="s">
        <v>556</v>
      </c>
      <c r="C4691" s="360">
        <v>340270414004</v>
      </c>
      <c r="D4691" s="359">
        <v>0</v>
      </c>
      <c r="E4691" s="359">
        <v>286</v>
      </c>
      <c r="F4691" s="359">
        <v>0</v>
      </c>
      <c r="G4691" s="359">
        <v>0</v>
      </c>
      <c r="H4691" s="361">
        <v>0</v>
      </c>
      <c r="I4691" s="361">
        <v>0</v>
      </c>
    </row>
    <row r="4692" spans="1:9">
      <c r="A4692" s="359">
        <v>34027</v>
      </c>
      <c r="B4692" s="359" t="s">
        <v>556</v>
      </c>
      <c r="C4692" s="360">
        <v>340270415001</v>
      </c>
      <c r="D4692" s="359">
        <v>2</v>
      </c>
      <c r="E4692" s="359">
        <v>437</v>
      </c>
      <c r="F4692" s="359">
        <v>0</v>
      </c>
      <c r="G4692" s="359">
        <v>0</v>
      </c>
      <c r="H4692" s="361">
        <v>1000</v>
      </c>
      <c r="I4692" s="361">
        <v>2000</v>
      </c>
    </row>
    <row r="4693" spans="1:9">
      <c r="A4693" s="359">
        <v>34027</v>
      </c>
      <c r="B4693" s="359" t="s">
        <v>556</v>
      </c>
      <c r="C4693" s="360">
        <v>340270415002</v>
      </c>
      <c r="D4693" s="359">
        <v>4</v>
      </c>
      <c r="E4693" s="359">
        <v>688</v>
      </c>
      <c r="F4693" s="359">
        <v>1</v>
      </c>
      <c r="G4693" s="359">
        <v>0</v>
      </c>
      <c r="H4693" s="361">
        <v>4034.48</v>
      </c>
      <c r="I4693" s="361">
        <v>16137.92</v>
      </c>
    </row>
    <row r="4694" spans="1:9">
      <c r="A4694" s="359">
        <v>34027</v>
      </c>
      <c r="B4694" s="359" t="s">
        <v>556</v>
      </c>
      <c r="C4694" s="360">
        <v>340270415003</v>
      </c>
      <c r="D4694" s="359">
        <v>7</v>
      </c>
      <c r="E4694" s="359">
        <v>768</v>
      </c>
      <c r="F4694" s="359">
        <v>1</v>
      </c>
      <c r="G4694" s="359">
        <v>0</v>
      </c>
      <c r="H4694" s="361">
        <v>1059.8599999999999</v>
      </c>
      <c r="I4694" s="361">
        <v>7419.02</v>
      </c>
    </row>
    <row r="4695" spans="1:9">
      <c r="A4695" s="359">
        <v>34027</v>
      </c>
      <c r="B4695" s="359" t="s">
        <v>556</v>
      </c>
      <c r="C4695" s="360">
        <v>340270416021</v>
      </c>
      <c r="D4695" s="359">
        <v>3</v>
      </c>
      <c r="E4695" s="359">
        <v>444</v>
      </c>
      <c r="F4695" s="359">
        <v>1</v>
      </c>
      <c r="G4695" s="359">
        <v>0</v>
      </c>
      <c r="H4695" s="361">
        <v>1000</v>
      </c>
      <c r="I4695" s="361">
        <v>3000</v>
      </c>
    </row>
    <row r="4696" spans="1:9">
      <c r="A4696" s="359">
        <v>34027</v>
      </c>
      <c r="B4696" s="359" t="s">
        <v>556</v>
      </c>
      <c r="C4696" s="360">
        <v>340270416022</v>
      </c>
      <c r="D4696" s="359">
        <v>1</v>
      </c>
      <c r="E4696" s="359">
        <v>648</v>
      </c>
      <c r="F4696" s="359">
        <v>0</v>
      </c>
      <c r="G4696" s="359">
        <v>0</v>
      </c>
      <c r="H4696" s="361">
        <v>1249</v>
      </c>
      <c r="I4696" s="361">
        <v>1249</v>
      </c>
    </row>
    <row r="4697" spans="1:9">
      <c r="A4697" s="359">
        <v>34027</v>
      </c>
      <c r="B4697" s="359" t="s">
        <v>556</v>
      </c>
      <c r="C4697" s="360">
        <v>340270416031</v>
      </c>
      <c r="D4697" s="359">
        <v>2</v>
      </c>
      <c r="E4697" s="359">
        <v>690</v>
      </c>
      <c r="F4697" s="359">
        <v>0</v>
      </c>
      <c r="G4697" s="359">
        <v>0</v>
      </c>
      <c r="H4697" s="361">
        <v>1000</v>
      </c>
      <c r="I4697" s="361">
        <v>2000</v>
      </c>
    </row>
    <row r="4698" spans="1:9">
      <c r="A4698" s="359">
        <v>34027</v>
      </c>
      <c r="B4698" s="359" t="s">
        <v>556</v>
      </c>
      <c r="C4698" s="360">
        <v>340270416032</v>
      </c>
      <c r="D4698" s="359">
        <v>1</v>
      </c>
      <c r="E4698" s="359">
        <v>263</v>
      </c>
      <c r="F4698" s="359">
        <v>0</v>
      </c>
      <c r="G4698" s="359">
        <v>0</v>
      </c>
      <c r="H4698" s="361">
        <v>2329.8200000000002</v>
      </c>
      <c r="I4698" s="361">
        <v>2329.8200000000002</v>
      </c>
    </row>
    <row r="4699" spans="1:9">
      <c r="A4699" s="359">
        <v>34027</v>
      </c>
      <c r="B4699" s="359" t="s">
        <v>556</v>
      </c>
      <c r="C4699" s="360">
        <v>340270416041</v>
      </c>
      <c r="D4699" s="359">
        <v>0</v>
      </c>
      <c r="E4699" s="359">
        <v>447</v>
      </c>
      <c r="F4699" s="359">
        <v>0</v>
      </c>
      <c r="G4699" s="359">
        <v>0</v>
      </c>
      <c r="H4699" s="361">
        <v>0</v>
      </c>
      <c r="I4699" s="361">
        <v>0</v>
      </c>
    </row>
    <row r="4700" spans="1:9">
      <c r="A4700" s="359">
        <v>34027</v>
      </c>
      <c r="B4700" s="359" t="s">
        <v>556</v>
      </c>
      <c r="C4700" s="360">
        <v>340270416042</v>
      </c>
      <c r="D4700" s="359">
        <v>4</v>
      </c>
      <c r="E4700" s="359">
        <v>285</v>
      </c>
      <c r="F4700" s="359">
        <v>1</v>
      </c>
      <c r="G4700" s="359">
        <v>0</v>
      </c>
      <c r="H4700" s="361">
        <v>6573.71</v>
      </c>
      <c r="I4700" s="361">
        <v>26294.84</v>
      </c>
    </row>
    <row r="4701" spans="1:9">
      <c r="A4701" s="359">
        <v>34027</v>
      </c>
      <c r="B4701" s="359" t="s">
        <v>556</v>
      </c>
      <c r="C4701" s="360">
        <v>340270416043</v>
      </c>
      <c r="D4701" s="359">
        <v>0</v>
      </c>
      <c r="E4701" s="359">
        <v>918</v>
      </c>
      <c r="F4701" s="359">
        <v>0</v>
      </c>
      <c r="G4701" s="359">
        <v>0</v>
      </c>
      <c r="H4701" s="361">
        <v>0</v>
      </c>
      <c r="I4701" s="361">
        <v>0</v>
      </c>
    </row>
    <row r="4702" spans="1:9">
      <c r="A4702" s="359">
        <v>34027</v>
      </c>
      <c r="B4702" s="359" t="s">
        <v>556</v>
      </c>
      <c r="C4702" s="360">
        <v>340270416051</v>
      </c>
      <c r="D4702" s="359">
        <v>18</v>
      </c>
      <c r="E4702" s="359">
        <v>310</v>
      </c>
      <c r="F4702" s="359">
        <v>6</v>
      </c>
      <c r="G4702" s="359">
        <v>0</v>
      </c>
      <c r="H4702" s="361">
        <v>6838.27</v>
      </c>
      <c r="I4702" s="361">
        <v>123088.86</v>
      </c>
    </row>
    <row r="4703" spans="1:9">
      <c r="A4703" s="359">
        <v>34027</v>
      </c>
      <c r="B4703" s="359" t="s">
        <v>556</v>
      </c>
      <c r="C4703" s="360">
        <v>340270416052</v>
      </c>
      <c r="D4703" s="359">
        <v>10</v>
      </c>
      <c r="E4703" s="359">
        <v>552</v>
      </c>
      <c r="F4703" s="359">
        <v>2</v>
      </c>
      <c r="G4703" s="359">
        <v>0</v>
      </c>
      <c r="H4703" s="361">
        <v>1141.78</v>
      </c>
      <c r="I4703" s="361">
        <v>11417.8</v>
      </c>
    </row>
    <row r="4704" spans="1:9">
      <c r="A4704" s="359">
        <v>34027</v>
      </c>
      <c r="B4704" s="359" t="s">
        <v>556</v>
      </c>
      <c r="C4704" s="360">
        <v>340270416053</v>
      </c>
      <c r="D4704" s="359">
        <v>1</v>
      </c>
      <c r="E4704" s="359">
        <v>416</v>
      </c>
      <c r="F4704" s="359">
        <v>0</v>
      </c>
      <c r="G4704" s="359">
        <v>0</v>
      </c>
      <c r="H4704" s="361">
        <v>1000</v>
      </c>
      <c r="I4704" s="361">
        <v>1000</v>
      </c>
    </row>
    <row r="4705" spans="1:9">
      <c r="A4705" s="359">
        <v>34027</v>
      </c>
      <c r="B4705" s="359" t="s">
        <v>556</v>
      </c>
      <c r="C4705" s="360">
        <v>340270416061</v>
      </c>
      <c r="D4705" s="359">
        <v>0</v>
      </c>
      <c r="E4705" s="359">
        <v>59</v>
      </c>
      <c r="F4705" s="359">
        <v>0</v>
      </c>
      <c r="G4705" s="359">
        <v>0</v>
      </c>
      <c r="H4705" s="361">
        <v>0</v>
      </c>
      <c r="I4705" s="361">
        <v>0</v>
      </c>
    </row>
    <row r="4706" spans="1:9">
      <c r="A4706" s="359">
        <v>34027</v>
      </c>
      <c r="B4706" s="359" t="s">
        <v>556</v>
      </c>
      <c r="C4706" s="360">
        <v>340270416062</v>
      </c>
      <c r="D4706" s="359">
        <v>1</v>
      </c>
      <c r="E4706" s="359">
        <v>511</v>
      </c>
      <c r="F4706" s="359">
        <v>0</v>
      </c>
      <c r="G4706" s="359">
        <v>0</v>
      </c>
      <c r="H4706" s="361">
        <v>644.47</v>
      </c>
      <c r="I4706" s="361">
        <v>644.47</v>
      </c>
    </row>
    <row r="4707" spans="1:9">
      <c r="A4707" s="359">
        <v>34027</v>
      </c>
      <c r="B4707" s="359" t="s">
        <v>556</v>
      </c>
      <c r="C4707" s="360">
        <v>340270417011</v>
      </c>
      <c r="D4707" s="359">
        <v>0</v>
      </c>
      <c r="E4707" s="359">
        <v>152</v>
      </c>
      <c r="F4707" s="359">
        <v>0</v>
      </c>
      <c r="G4707" s="359">
        <v>0</v>
      </c>
      <c r="H4707" s="361">
        <v>0</v>
      </c>
      <c r="I4707" s="361">
        <v>0</v>
      </c>
    </row>
    <row r="4708" spans="1:9">
      <c r="A4708" s="359">
        <v>34027</v>
      </c>
      <c r="B4708" s="359" t="s">
        <v>556</v>
      </c>
      <c r="C4708" s="360">
        <v>340270417012</v>
      </c>
      <c r="D4708" s="359">
        <v>0</v>
      </c>
      <c r="E4708" s="359">
        <v>501</v>
      </c>
      <c r="F4708" s="359">
        <v>0</v>
      </c>
      <c r="G4708" s="359">
        <v>0</v>
      </c>
      <c r="H4708" s="361">
        <v>0</v>
      </c>
      <c r="I4708" s="361">
        <v>0</v>
      </c>
    </row>
    <row r="4709" spans="1:9">
      <c r="A4709" s="359">
        <v>34027</v>
      </c>
      <c r="B4709" s="359" t="s">
        <v>556</v>
      </c>
      <c r="C4709" s="360">
        <v>340270417013</v>
      </c>
      <c r="D4709" s="359">
        <v>0</v>
      </c>
      <c r="E4709" s="359">
        <v>420</v>
      </c>
      <c r="F4709" s="359">
        <v>0</v>
      </c>
      <c r="G4709" s="359">
        <v>0</v>
      </c>
      <c r="H4709" s="361">
        <v>0</v>
      </c>
      <c r="I4709" s="361">
        <v>0</v>
      </c>
    </row>
    <row r="4710" spans="1:9">
      <c r="A4710" s="359">
        <v>34027</v>
      </c>
      <c r="B4710" s="359" t="s">
        <v>556</v>
      </c>
      <c r="C4710" s="360">
        <v>340270417014</v>
      </c>
      <c r="D4710" s="359">
        <v>0</v>
      </c>
      <c r="E4710" s="359">
        <v>64</v>
      </c>
      <c r="F4710" s="359">
        <v>0</v>
      </c>
      <c r="G4710" s="359">
        <v>0</v>
      </c>
      <c r="H4710" s="361">
        <v>0</v>
      </c>
      <c r="I4710" s="361">
        <v>0</v>
      </c>
    </row>
    <row r="4711" spans="1:9">
      <c r="A4711" s="359">
        <v>34027</v>
      </c>
      <c r="B4711" s="359" t="s">
        <v>556</v>
      </c>
      <c r="C4711" s="360">
        <v>340270417015</v>
      </c>
      <c r="D4711" s="359">
        <v>0</v>
      </c>
      <c r="E4711" s="359">
        <v>62</v>
      </c>
      <c r="F4711" s="359">
        <v>0</v>
      </c>
      <c r="G4711" s="359">
        <v>0</v>
      </c>
      <c r="H4711" s="361">
        <v>0</v>
      </c>
      <c r="I4711" s="361">
        <v>0</v>
      </c>
    </row>
    <row r="4712" spans="1:9">
      <c r="A4712" s="359">
        <v>34027</v>
      </c>
      <c r="B4712" s="359" t="s">
        <v>556</v>
      </c>
      <c r="C4712" s="360">
        <v>340270417021</v>
      </c>
      <c r="D4712" s="359">
        <v>0</v>
      </c>
      <c r="E4712" s="359">
        <v>260</v>
      </c>
      <c r="F4712" s="359">
        <v>0</v>
      </c>
      <c r="G4712" s="359">
        <v>0</v>
      </c>
      <c r="H4712" s="361">
        <v>0</v>
      </c>
      <c r="I4712" s="361">
        <v>0</v>
      </c>
    </row>
    <row r="4713" spans="1:9">
      <c r="A4713" s="359">
        <v>34027</v>
      </c>
      <c r="B4713" s="359" t="s">
        <v>556</v>
      </c>
      <c r="C4713" s="360">
        <v>340270417022</v>
      </c>
      <c r="D4713" s="359">
        <v>0</v>
      </c>
      <c r="E4713" s="359">
        <v>293</v>
      </c>
      <c r="F4713" s="359">
        <v>0</v>
      </c>
      <c r="G4713" s="359">
        <v>0</v>
      </c>
      <c r="H4713" s="361">
        <v>0</v>
      </c>
      <c r="I4713" s="361">
        <v>0</v>
      </c>
    </row>
    <row r="4714" spans="1:9">
      <c r="A4714" s="359">
        <v>34027</v>
      </c>
      <c r="B4714" s="359" t="s">
        <v>556</v>
      </c>
      <c r="C4714" s="360">
        <v>340270417023</v>
      </c>
      <c r="D4714" s="359">
        <v>0</v>
      </c>
      <c r="E4714" s="359">
        <v>326</v>
      </c>
      <c r="F4714" s="359">
        <v>0</v>
      </c>
      <c r="G4714" s="359">
        <v>0</v>
      </c>
      <c r="H4714" s="361">
        <v>0</v>
      </c>
      <c r="I4714" s="361">
        <v>0</v>
      </c>
    </row>
    <row r="4715" spans="1:9">
      <c r="A4715" s="359">
        <v>34027</v>
      </c>
      <c r="B4715" s="359" t="s">
        <v>556</v>
      </c>
      <c r="C4715" s="360">
        <v>340270417024</v>
      </c>
      <c r="D4715" s="359">
        <v>0</v>
      </c>
      <c r="E4715" s="359">
        <v>340</v>
      </c>
      <c r="F4715" s="359">
        <v>0</v>
      </c>
      <c r="G4715" s="359">
        <v>0</v>
      </c>
      <c r="H4715" s="361">
        <v>0</v>
      </c>
      <c r="I4715" s="361">
        <v>0</v>
      </c>
    </row>
    <row r="4716" spans="1:9">
      <c r="A4716" s="359">
        <v>34027</v>
      </c>
      <c r="B4716" s="359" t="s">
        <v>556</v>
      </c>
      <c r="C4716" s="360">
        <v>340270417041</v>
      </c>
      <c r="D4716" s="359">
        <v>0</v>
      </c>
      <c r="E4716" s="359">
        <v>346</v>
      </c>
      <c r="F4716" s="359">
        <v>0</v>
      </c>
      <c r="G4716" s="359">
        <v>0</v>
      </c>
      <c r="H4716" s="361">
        <v>0</v>
      </c>
      <c r="I4716" s="361">
        <v>0</v>
      </c>
    </row>
    <row r="4717" spans="1:9">
      <c r="A4717" s="359">
        <v>34027</v>
      </c>
      <c r="B4717" s="359" t="s">
        <v>556</v>
      </c>
      <c r="C4717" s="360">
        <v>340270417042</v>
      </c>
      <c r="D4717" s="359">
        <v>0</v>
      </c>
      <c r="E4717" s="359">
        <v>228</v>
      </c>
      <c r="F4717" s="359">
        <v>0</v>
      </c>
      <c r="G4717" s="359">
        <v>0</v>
      </c>
      <c r="H4717" s="361">
        <v>0</v>
      </c>
      <c r="I4717" s="361">
        <v>0</v>
      </c>
    </row>
    <row r="4718" spans="1:9">
      <c r="A4718" s="359">
        <v>34027</v>
      </c>
      <c r="B4718" s="359" t="s">
        <v>556</v>
      </c>
      <c r="C4718" s="360">
        <v>340270417043</v>
      </c>
      <c r="D4718" s="359">
        <v>0</v>
      </c>
      <c r="E4718" s="359">
        <v>422</v>
      </c>
      <c r="F4718" s="359">
        <v>0</v>
      </c>
      <c r="G4718" s="359">
        <v>0</v>
      </c>
      <c r="H4718" s="361">
        <v>0</v>
      </c>
      <c r="I4718" s="361">
        <v>0</v>
      </c>
    </row>
    <row r="4719" spans="1:9">
      <c r="A4719" s="359">
        <v>34027</v>
      </c>
      <c r="B4719" s="359" t="s">
        <v>556</v>
      </c>
      <c r="C4719" s="360">
        <v>340270417051</v>
      </c>
      <c r="D4719" s="359">
        <v>4</v>
      </c>
      <c r="E4719" s="359">
        <v>465</v>
      </c>
      <c r="F4719" s="359">
        <v>1</v>
      </c>
      <c r="G4719" s="359">
        <v>0</v>
      </c>
      <c r="H4719" s="361">
        <v>2943.41</v>
      </c>
      <c r="I4719" s="361">
        <v>11773.64</v>
      </c>
    </row>
    <row r="4720" spans="1:9">
      <c r="A4720" s="359">
        <v>34027</v>
      </c>
      <c r="B4720" s="359" t="s">
        <v>556</v>
      </c>
      <c r="C4720" s="360">
        <v>340270417061</v>
      </c>
      <c r="D4720" s="359">
        <v>10</v>
      </c>
      <c r="E4720" s="359">
        <v>406</v>
      </c>
      <c r="F4720" s="359">
        <v>2</v>
      </c>
      <c r="G4720" s="359">
        <v>0</v>
      </c>
      <c r="H4720" s="361">
        <v>3636.9</v>
      </c>
      <c r="I4720" s="361">
        <v>36369</v>
      </c>
    </row>
    <row r="4721" spans="1:9">
      <c r="A4721" s="359">
        <v>34027</v>
      </c>
      <c r="B4721" s="359" t="s">
        <v>556</v>
      </c>
      <c r="C4721" s="360">
        <v>340270417062</v>
      </c>
      <c r="D4721" s="359">
        <v>2</v>
      </c>
      <c r="E4721" s="359">
        <v>149</v>
      </c>
      <c r="F4721" s="359">
        <v>1</v>
      </c>
      <c r="G4721" s="359">
        <v>0</v>
      </c>
      <c r="H4721" s="361">
        <v>186335.51</v>
      </c>
      <c r="I4721" s="361">
        <v>372671.02</v>
      </c>
    </row>
    <row r="4722" spans="1:9">
      <c r="A4722" s="359">
        <v>34027</v>
      </c>
      <c r="B4722" s="359" t="s">
        <v>556</v>
      </c>
      <c r="C4722" s="360">
        <v>340270417063</v>
      </c>
      <c r="D4722" s="359">
        <v>0</v>
      </c>
      <c r="E4722" s="359">
        <v>12</v>
      </c>
      <c r="F4722" s="359">
        <v>0</v>
      </c>
      <c r="G4722" s="359">
        <v>0</v>
      </c>
      <c r="H4722" s="361">
        <v>0</v>
      </c>
      <c r="I4722" s="361">
        <v>0</v>
      </c>
    </row>
    <row r="4723" spans="1:9">
      <c r="A4723" s="359">
        <v>34027</v>
      </c>
      <c r="B4723" s="359" t="s">
        <v>556</v>
      </c>
      <c r="C4723" s="360">
        <v>340270417064</v>
      </c>
      <c r="D4723" s="359">
        <v>0</v>
      </c>
      <c r="E4723" s="359">
        <v>38</v>
      </c>
      <c r="F4723" s="359">
        <v>0</v>
      </c>
      <c r="G4723" s="359">
        <v>0</v>
      </c>
      <c r="H4723" s="361">
        <v>0</v>
      </c>
      <c r="I4723" s="361">
        <v>0</v>
      </c>
    </row>
    <row r="4724" spans="1:9">
      <c r="A4724" s="359">
        <v>34027</v>
      </c>
      <c r="B4724" s="359" t="s">
        <v>556</v>
      </c>
      <c r="C4724" s="360">
        <v>340270418011</v>
      </c>
      <c r="D4724" s="359">
        <v>0</v>
      </c>
      <c r="E4724" s="359">
        <v>354</v>
      </c>
      <c r="F4724" s="359">
        <v>0</v>
      </c>
      <c r="G4724" s="359">
        <v>0</v>
      </c>
      <c r="H4724" s="361">
        <v>0</v>
      </c>
      <c r="I4724" s="361">
        <v>0</v>
      </c>
    </row>
    <row r="4725" spans="1:9">
      <c r="A4725" s="359">
        <v>34027</v>
      </c>
      <c r="B4725" s="359" t="s">
        <v>556</v>
      </c>
      <c r="C4725" s="360">
        <v>340270418012</v>
      </c>
      <c r="D4725" s="359">
        <v>3</v>
      </c>
      <c r="E4725" s="359">
        <v>136</v>
      </c>
      <c r="F4725" s="359">
        <v>2</v>
      </c>
      <c r="G4725" s="359">
        <v>0</v>
      </c>
      <c r="H4725" s="361">
        <v>31191.46</v>
      </c>
      <c r="I4725" s="361">
        <v>93574.38</v>
      </c>
    </row>
    <row r="4726" spans="1:9">
      <c r="A4726" s="359">
        <v>34027</v>
      </c>
      <c r="B4726" s="359" t="s">
        <v>556</v>
      </c>
      <c r="C4726" s="360">
        <v>340270418021</v>
      </c>
      <c r="D4726" s="359">
        <v>0</v>
      </c>
      <c r="E4726" s="359">
        <v>359</v>
      </c>
      <c r="F4726" s="359">
        <v>0</v>
      </c>
      <c r="G4726" s="359">
        <v>0</v>
      </c>
      <c r="H4726" s="361">
        <v>0</v>
      </c>
      <c r="I4726" s="361">
        <v>0</v>
      </c>
    </row>
    <row r="4727" spans="1:9">
      <c r="A4727" s="359">
        <v>34027</v>
      </c>
      <c r="B4727" s="359" t="s">
        <v>556</v>
      </c>
      <c r="C4727" s="360">
        <v>340270418022</v>
      </c>
      <c r="D4727" s="359">
        <v>0</v>
      </c>
      <c r="E4727" s="359">
        <v>442</v>
      </c>
      <c r="F4727" s="359">
        <v>0</v>
      </c>
      <c r="G4727" s="359">
        <v>0</v>
      </c>
      <c r="H4727" s="361">
        <v>0</v>
      </c>
      <c r="I4727" s="361">
        <v>0</v>
      </c>
    </row>
    <row r="4728" spans="1:9">
      <c r="A4728" s="359">
        <v>34027</v>
      </c>
      <c r="B4728" s="359" t="s">
        <v>556</v>
      </c>
      <c r="C4728" s="360">
        <v>340270418023</v>
      </c>
      <c r="D4728" s="359">
        <v>6</v>
      </c>
      <c r="E4728" s="359">
        <v>461</v>
      </c>
      <c r="F4728" s="359">
        <v>1</v>
      </c>
      <c r="G4728" s="359">
        <v>0</v>
      </c>
      <c r="H4728" s="361">
        <v>7204.87</v>
      </c>
      <c r="I4728" s="361">
        <v>43229.22</v>
      </c>
    </row>
    <row r="4729" spans="1:9">
      <c r="A4729" s="359">
        <v>34027</v>
      </c>
      <c r="B4729" s="359" t="s">
        <v>556</v>
      </c>
      <c r="C4729" s="360">
        <v>340270418024</v>
      </c>
      <c r="D4729" s="359">
        <v>0</v>
      </c>
      <c r="E4729" s="359">
        <v>570</v>
      </c>
      <c r="F4729" s="359">
        <v>0</v>
      </c>
      <c r="G4729" s="359">
        <v>0</v>
      </c>
      <c r="H4729" s="361">
        <v>0</v>
      </c>
      <c r="I4729" s="361">
        <v>0</v>
      </c>
    </row>
    <row r="4730" spans="1:9">
      <c r="A4730" s="359">
        <v>34027</v>
      </c>
      <c r="B4730" s="359" t="s">
        <v>556</v>
      </c>
      <c r="C4730" s="360">
        <v>340270418031</v>
      </c>
      <c r="D4730" s="359">
        <v>3</v>
      </c>
      <c r="E4730" s="359">
        <v>467</v>
      </c>
      <c r="F4730" s="359">
        <v>1</v>
      </c>
      <c r="G4730" s="359">
        <v>0</v>
      </c>
      <c r="H4730" s="361">
        <v>6470.37</v>
      </c>
      <c r="I4730" s="361">
        <v>19411.11</v>
      </c>
    </row>
    <row r="4731" spans="1:9">
      <c r="A4731" s="359">
        <v>34027</v>
      </c>
      <c r="B4731" s="359" t="s">
        <v>556</v>
      </c>
      <c r="C4731" s="360">
        <v>340270418032</v>
      </c>
      <c r="D4731" s="359">
        <v>1</v>
      </c>
      <c r="E4731" s="359">
        <v>418</v>
      </c>
      <c r="F4731" s="359">
        <v>0</v>
      </c>
      <c r="G4731" s="359">
        <v>0</v>
      </c>
      <c r="H4731" s="361">
        <v>1677.7</v>
      </c>
      <c r="I4731" s="361">
        <v>1677.7</v>
      </c>
    </row>
    <row r="4732" spans="1:9">
      <c r="A4732" s="359">
        <v>34027</v>
      </c>
      <c r="B4732" s="359" t="s">
        <v>556</v>
      </c>
      <c r="C4732" s="360">
        <v>340270418033</v>
      </c>
      <c r="D4732" s="359">
        <v>4</v>
      </c>
      <c r="E4732" s="359">
        <v>734</v>
      </c>
      <c r="F4732" s="359">
        <v>1</v>
      </c>
      <c r="G4732" s="359">
        <v>0</v>
      </c>
      <c r="H4732" s="361">
        <v>8263.2099999999991</v>
      </c>
      <c r="I4732" s="361">
        <v>33052.839999999997</v>
      </c>
    </row>
    <row r="4733" spans="1:9">
      <c r="A4733" s="359">
        <v>34027</v>
      </c>
      <c r="B4733" s="359" t="s">
        <v>556</v>
      </c>
      <c r="C4733" s="360">
        <v>340270419011</v>
      </c>
      <c r="D4733" s="359">
        <v>0</v>
      </c>
      <c r="E4733" s="359">
        <v>772</v>
      </c>
      <c r="F4733" s="359">
        <v>0</v>
      </c>
      <c r="G4733" s="359">
        <v>0</v>
      </c>
      <c r="H4733" s="361">
        <v>0</v>
      </c>
      <c r="I4733" s="361">
        <v>0</v>
      </c>
    </row>
    <row r="4734" spans="1:9">
      <c r="A4734" s="359">
        <v>34027</v>
      </c>
      <c r="B4734" s="359" t="s">
        <v>556</v>
      </c>
      <c r="C4734" s="360">
        <v>340270419012</v>
      </c>
      <c r="D4734" s="359">
        <v>0</v>
      </c>
      <c r="E4734" s="359">
        <v>676</v>
      </c>
      <c r="F4734" s="359">
        <v>0</v>
      </c>
      <c r="G4734" s="359">
        <v>0</v>
      </c>
      <c r="H4734" s="361">
        <v>0</v>
      </c>
      <c r="I4734" s="361">
        <v>0</v>
      </c>
    </row>
    <row r="4735" spans="1:9">
      <c r="A4735" s="359">
        <v>34027</v>
      </c>
      <c r="B4735" s="359" t="s">
        <v>556</v>
      </c>
      <c r="C4735" s="360">
        <v>340270419013</v>
      </c>
      <c r="D4735" s="359">
        <v>4</v>
      </c>
      <c r="E4735" s="359">
        <v>660</v>
      </c>
      <c r="F4735" s="359">
        <v>1</v>
      </c>
      <c r="G4735" s="359">
        <v>0</v>
      </c>
      <c r="H4735" s="361">
        <v>1176.5999999999999</v>
      </c>
      <c r="I4735" s="361">
        <v>4706.3999999999996</v>
      </c>
    </row>
    <row r="4736" spans="1:9">
      <c r="A4736" s="359">
        <v>34027</v>
      </c>
      <c r="B4736" s="359" t="s">
        <v>556</v>
      </c>
      <c r="C4736" s="360">
        <v>340270419021</v>
      </c>
      <c r="D4736" s="359">
        <v>6</v>
      </c>
      <c r="E4736" s="359">
        <v>880</v>
      </c>
      <c r="F4736" s="359">
        <v>1</v>
      </c>
      <c r="G4736" s="359">
        <v>0</v>
      </c>
      <c r="H4736" s="361">
        <v>2601.38</v>
      </c>
      <c r="I4736" s="361">
        <v>15608.28</v>
      </c>
    </row>
    <row r="4737" spans="1:9">
      <c r="A4737" s="359">
        <v>34027</v>
      </c>
      <c r="B4737" s="359" t="s">
        <v>556</v>
      </c>
      <c r="C4737" s="360">
        <v>340270419022</v>
      </c>
      <c r="D4737" s="359">
        <v>5</v>
      </c>
      <c r="E4737" s="359">
        <v>759</v>
      </c>
      <c r="F4737" s="359">
        <v>1</v>
      </c>
      <c r="G4737" s="359">
        <v>0</v>
      </c>
      <c r="H4737" s="361">
        <v>1000</v>
      </c>
      <c r="I4737" s="361">
        <v>5000</v>
      </c>
    </row>
    <row r="4738" spans="1:9">
      <c r="A4738" s="359">
        <v>34027</v>
      </c>
      <c r="B4738" s="359" t="s">
        <v>556</v>
      </c>
      <c r="C4738" s="360">
        <v>340270420001</v>
      </c>
      <c r="D4738" s="359">
        <v>2</v>
      </c>
      <c r="E4738" s="359">
        <v>337</v>
      </c>
      <c r="F4738" s="359">
        <v>1</v>
      </c>
      <c r="G4738" s="359">
        <v>0</v>
      </c>
      <c r="H4738" s="361">
        <v>989.26</v>
      </c>
      <c r="I4738" s="361">
        <v>1978.52</v>
      </c>
    </row>
    <row r="4739" spans="1:9">
      <c r="A4739" s="359">
        <v>34027</v>
      </c>
      <c r="B4739" s="359" t="s">
        <v>556</v>
      </c>
      <c r="C4739" s="360">
        <v>340270420002</v>
      </c>
      <c r="D4739" s="359">
        <v>5</v>
      </c>
      <c r="E4739" s="359">
        <v>597</v>
      </c>
      <c r="F4739" s="359">
        <v>1</v>
      </c>
      <c r="G4739" s="359">
        <v>0</v>
      </c>
      <c r="H4739" s="361">
        <v>1000</v>
      </c>
      <c r="I4739" s="361">
        <v>5000</v>
      </c>
    </row>
    <row r="4740" spans="1:9">
      <c r="A4740" s="359">
        <v>34027</v>
      </c>
      <c r="B4740" s="359" t="s">
        <v>556</v>
      </c>
      <c r="C4740" s="360">
        <v>340270420003</v>
      </c>
      <c r="D4740" s="359">
        <v>8</v>
      </c>
      <c r="E4740" s="359">
        <v>624</v>
      </c>
      <c r="F4740" s="359">
        <v>1</v>
      </c>
      <c r="G4740" s="359">
        <v>0</v>
      </c>
      <c r="H4740" s="361">
        <v>45011.29</v>
      </c>
      <c r="I4740" s="361">
        <v>360090.32</v>
      </c>
    </row>
    <row r="4741" spans="1:9">
      <c r="A4741" s="359">
        <v>34027</v>
      </c>
      <c r="B4741" s="359" t="s">
        <v>556</v>
      </c>
      <c r="C4741" s="360">
        <v>340270421001</v>
      </c>
      <c r="D4741" s="359">
        <v>2</v>
      </c>
      <c r="E4741" s="359">
        <v>572</v>
      </c>
      <c r="F4741" s="359">
        <v>0</v>
      </c>
      <c r="G4741" s="359">
        <v>0</v>
      </c>
      <c r="H4741" s="361">
        <v>5593.28</v>
      </c>
      <c r="I4741" s="361">
        <v>11186.56</v>
      </c>
    </row>
    <row r="4742" spans="1:9">
      <c r="A4742" s="359">
        <v>34027</v>
      </c>
      <c r="B4742" s="359" t="s">
        <v>556</v>
      </c>
      <c r="C4742" s="360">
        <v>340270421002</v>
      </c>
      <c r="D4742" s="359">
        <v>2</v>
      </c>
      <c r="E4742" s="359">
        <v>657</v>
      </c>
      <c r="F4742" s="359">
        <v>0</v>
      </c>
      <c r="G4742" s="359">
        <v>0</v>
      </c>
      <c r="H4742" s="361">
        <v>1339.82</v>
      </c>
      <c r="I4742" s="361">
        <v>2679.64</v>
      </c>
    </row>
    <row r="4743" spans="1:9">
      <c r="A4743" s="359">
        <v>34027</v>
      </c>
      <c r="B4743" s="359" t="s">
        <v>556</v>
      </c>
      <c r="C4743" s="360">
        <v>340270422001</v>
      </c>
      <c r="D4743" s="359">
        <v>1</v>
      </c>
      <c r="E4743" s="359">
        <v>330</v>
      </c>
      <c r="F4743" s="359">
        <v>0</v>
      </c>
      <c r="G4743" s="359">
        <v>0</v>
      </c>
      <c r="H4743" s="361">
        <v>12431.75</v>
      </c>
      <c r="I4743" s="361">
        <v>12431.75</v>
      </c>
    </row>
    <row r="4744" spans="1:9">
      <c r="A4744" s="359">
        <v>34027</v>
      </c>
      <c r="B4744" s="359" t="s">
        <v>556</v>
      </c>
      <c r="C4744" s="360">
        <v>340270422002</v>
      </c>
      <c r="D4744" s="359">
        <v>0</v>
      </c>
      <c r="E4744" s="359">
        <v>376</v>
      </c>
      <c r="F4744" s="359">
        <v>0</v>
      </c>
      <c r="G4744" s="359">
        <v>0</v>
      </c>
      <c r="H4744" s="361">
        <v>0</v>
      </c>
      <c r="I4744" s="361">
        <v>0</v>
      </c>
    </row>
    <row r="4745" spans="1:9">
      <c r="A4745" s="359">
        <v>34027</v>
      </c>
      <c r="B4745" s="359" t="s">
        <v>556</v>
      </c>
      <c r="C4745" s="360">
        <v>340270422003</v>
      </c>
      <c r="D4745" s="359">
        <v>0</v>
      </c>
      <c r="E4745" s="359">
        <v>279</v>
      </c>
      <c r="F4745" s="359">
        <v>0</v>
      </c>
      <c r="G4745" s="359">
        <v>0</v>
      </c>
      <c r="H4745" s="361">
        <v>0</v>
      </c>
      <c r="I4745" s="361">
        <v>0</v>
      </c>
    </row>
    <row r="4746" spans="1:9">
      <c r="A4746" s="359">
        <v>34027</v>
      </c>
      <c r="B4746" s="359" t="s">
        <v>556</v>
      </c>
      <c r="C4746" s="360">
        <v>340270422004</v>
      </c>
      <c r="D4746" s="359">
        <v>8</v>
      </c>
      <c r="E4746" s="359">
        <v>746</v>
      </c>
      <c r="F4746" s="359">
        <v>1</v>
      </c>
      <c r="G4746" s="359">
        <v>0</v>
      </c>
      <c r="H4746" s="361">
        <v>6885.39</v>
      </c>
      <c r="I4746" s="361">
        <v>55083.12</v>
      </c>
    </row>
    <row r="4747" spans="1:9">
      <c r="A4747" s="359">
        <v>34027</v>
      </c>
      <c r="B4747" s="359" t="s">
        <v>556</v>
      </c>
      <c r="C4747" s="360">
        <v>340270423011</v>
      </c>
      <c r="D4747" s="359">
        <v>0</v>
      </c>
      <c r="E4747" s="359">
        <v>378</v>
      </c>
      <c r="F4747" s="359">
        <v>0</v>
      </c>
      <c r="G4747" s="359">
        <v>0</v>
      </c>
      <c r="H4747" s="361">
        <v>0</v>
      </c>
      <c r="I4747" s="361">
        <v>0</v>
      </c>
    </row>
    <row r="4748" spans="1:9">
      <c r="A4748" s="359">
        <v>34027</v>
      </c>
      <c r="B4748" s="359" t="s">
        <v>556</v>
      </c>
      <c r="C4748" s="360">
        <v>340270423012</v>
      </c>
      <c r="D4748" s="359">
        <v>0</v>
      </c>
      <c r="E4748" s="359">
        <v>507</v>
      </c>
      <c r="F4748" s="359">
        <v>0</v>
      </c>
      <c r="G4748" s="359">
        <v>0</v>
      </c>
      <c r="H4748" s="361">
        <v>0</v>
      </c>
      <c r="I4748" s="361">
        <v>0</v>
      </c>
    </row>
    <row r="4749" spans="1:9">
      <c r="A4749" s="359">
        <v>34027</v>
      </c>
      <c r="B4749" s="359" t="s">
        <v>556</v>
      </c>
      <c r="C4749" s="360">
        <v>340270423021</v>
      </c>
      <c r="D4749" s="359">
        <v>3</v>
      </c>
      <c r="E4749" s="359">
        <v>515</v>
      </c>
      <c r="F4749" s="359">
        <v>1</v>
      </c>
      <c r="G4749" s="359">
        <v>0</v>
      </c>
      <c r="H4749" s="361">
        <v>2046.37</v>
      </c>
      <c r="I4749" s="361">
        <v>6139.11</v>
      </c>
    </row>
    <row r="4750" spans="1:9">
      <c r="A4750" s="359">
        <v>34027</v>
      </c>
      <c r="B4750" s="359" t="s">
        <v>556</v>
      </c>
      <c r="C4750" s="360">
        <v>340270423022</v>
      </c>
      <c r="D4750" s="359">
        <v>5</v>
      </c>
      <c r="E4750" s="359">
        <v>550</v>
      </c>
      <c r="F4750" s="359">
        <v>1</v>
      </c>
      <c r="G4750" s="359">
        <v>0</v>
      </c>
      <c r="H4750" s="361">
        <v>31761.58</v>
      </c>
      <c r="I4750" s="361">
        <v>158807.9</v>
      </c>
    </row>
    <row r="4751" spans="1:9">
      <c r="A4751" s="359">
        <v>34027</v>
      </c>
      <c r="B4751" s="359" t="s">
        <v>556</v>
      </c>
      <c r="C4751" s="360">
        <v>340270425001</v>
      </c>
      <c r="D4751" s="359">
        <v>0</v>
      </c>
      <c r="E4751" s="359">
        <v>556</v>
      </c>
      <c r="F4751" s="359">
        <v>0</v>
      </c>
      <c r="G4751" s="359">
        <v>0</v>
      </c>
      <c r="H4751" s="361">
        <v>0</v>
      </c>
      <c r="I4751" s="361">
        <v>0</v>
      </c>
    </row>
    <row r="4752" spans="1:9">
      <c r="A4752" s="359">
        <v>34027</v>
      </c>
      <c r="B4752" s="359" t="s">
        <v>556</v>
      </c>
      <c r="C4752" s="360">
        <v>340270425002</v>
      </c>
      <c r="D4752" s="359">
        <v>0</v>
      </c>
      <c r="E4752" s="359">
        <v>679</v>
      </c>
      <c r="F4752" s="359">
        <v>0</v>
      </c>
      <c r="G4752" s="359">
        <v>0</v>
      </c>
      <c r="H4752" s="361">
        <v>0</v>
      </c>
      <c r="I4752" s="361">
        <v>0</v>
      </c>
    </row>
    <row r="4753" spans="1:9">
      <c r="A4753" s="359">
        <v>34027</v>
      </c>
      <c r="B4753" s="359" t="s">
        <v>556</v>
      </c>
      <c r="C4753" s="360">
        <v>340270426011</v>
      </c>
      <c r="D4753" s="359">
        <v>2</v>
      </c>
      <c r="E4753" s="359">
        <v>237</v>
      </c>
      <c r="F4753" s="359">
        <v>1</v>
      </c>
      <c r="G4753" s="359">
        <v>0</v>
      </c>
      <c r="H4753" s="361">
        <v>1879.08</v>
      </c>
      <c r="I4753" s="361">
        <v>3758.16</v>
      </c>
    </row>
    <row r="4754" spans="1:9">
      <c r="A4754" s="359">
        <v>34027</v>
      </c>
      <c r="B4754" s="359" t="s">
        <v>556</v>
      </c>
      <c r="C4754" s="360">
        <v>340270426012</v>
      </c>
      <c r="D4754" s="359">
        <v>6</v>
      </c>
      <c r="E4754" s="359">
        <v>373</v>
      </c>
      <c r="F4754" s="359">
        <v>2</v>
      </c>
      <c r="G4754" s="359">
        <v>0</v>
      </c>
      <c r="H4754" s="361">
        <v>8442.0499999999993</v>
      </c>
      <c r="I4754" s="361">
        <v>50652.3</v>
      </c>
    </row>
    <row r="4755" spans="1:9">
      <c r="A4755" s="359">
        <v>34027</v>
      </c>
      <c r="B4755" s="359" t="s">
        <v>556</v>
      </c>
      <c r="C4755" s="360">
        <v>340270426021</v>
      </c>
      <c r="D4755" s="359">
        <v>3</v>
      </c>
      <c r="E4755" s="359">
        <v>267</v>
      </c>
      <c r="F4755" s="359">
        <v>1</v>
      </c>
      <c r="G4755" s="359">
        <v>0</v>
      </c>
      <c r="H4755" s="361">
        <v>6665.62</v>
      </c>
      <c r="I4755" s="361">
        <v>19996.86</v>
      </c>
    </row>
    <row r="4756" spans="1:9">
      <c r="A4756" s="359">
        <v>34027</v>
      </c>
      <c r="B4756" s="359" t="s">
        <v>556</v>
      </c>
      <c r="C4756" s="360">
        <v>340270426022</v>
      </c>
      <c r="D4756" s="359">
        <v>0</v>
      </c>
      <c r="E4756" s="359">
        <v>674</v>
      </c>
      <c r="F4756" s="359">
        <v>0</v>
      </c>
      <c r="G4756" s="359">
        <v>0</v>
      </c>
      <c r="H4756" s="361">
        <v>0</v>
      </c>
      <c r="I4756" s="361">
        <v>0</v>
      </c>
    </row>
    <row r="4757" spans="1:9">
      <c r="A4757" s="359">
        <v>34027</v>
      </c>
      <c r="B4757" s="359" t="s">
        <v>556</v>
      </c>
      <c r="C4757" s="360">
        <v>340270426023</v>
      </c>
      <c r="D4757" s="359">
        <v>4</v>
      </c>
      <c r="E4757" s="359">
        <v>265</v>
      </c>
      <c r="F4757" s="359">
        <v>2</v>
      </c>
      <c r="G4757" s="359">
        <v>0</v>
      </c>
      <c r="H4757" s="361">
        <v>6807.95</v>
      </c>
      <c r="I4757" s="361">
        <v>27231.8</v>
      </c>
    </row>
    <row r="4758" spans="1:9">
      <c r="A4758" s="359">
        <v>34027</v>
      </c>
      <c r="B4758" s="359" t="s">
        <v>556</v>
      </c>
      <c r="C4758" s="360">
        <v>340270427001</v>
      </c>
      <c r="D4758" s="359">
        <v>2</v>
      </c>
      <c r="E4758" s="359">
        <v>446</v>
      </c>
      <c r="F4758" s="359">
        <v>0</v>
      </c>
      <c r="G4758" s="359">
        <v>0</v>
      </c>
      <c r="H4758" s="361">
        <v>8266.4599999999991</v>
      </c>
      <c r="I4758" s="361">
        <v>16532.919999999998</v>
      </c>
    </row>
    <row r="4759" spans="1:9">
      <c r="A4759" s="359">
        <v>34027</v>
      </c>
      <c r="B4759" s="359" t="s">
        <v>556</v>
      </c>
      <c r="C4759" s="360">
        <v>340270427002</v>
      </c>
      <c r="D4759" s="359">
        <v>0</v>
      </c>
      <c r="E4759" s="359">
        <v>351</v>
      </c>
      <c r="F4759" s="359">
        <v>0</v>
      </c>
      <c r="G4759" s="359">
        <v>0</v>
      </c>
      <c r="H4759" s="361">
        <v>0</v>
      </c>
      <c r="I4759" s="361">
        <v>0</v>
      </c>
    </row>
    <row r="4760" spans="1:9">
      <c r="A4760" s="359">
        <v>34027</v>
      </c>
      <c r="B4760" s="359" t="s">
        <v>556</v>
      </c>
      <c r="C4760" s="360">
        <v>340270427003</v>
      </c>
      <c r="D4760" s="359">
        <v>2</v>
      </c>
      <c r="E4760" s="359">
        <v>496</v>
      </c>
      <c r="F4760" s="359">
        <v>0</v>
      </c>
      <c r="G4760" s="359">
        <v>0</v>
      </c>
      <c r="H4760" s="361">
        <v>3039.1</v>
      </c>
      <c r="I4760" s="361">
        <v>6078.2</v>
      </c>
    </row>
    <row r="4761" spans="1:9">
      <c r="A4761" s="359">
        <v>34027</v>
      </c>
      <c r="B4761" s="359" t="s">
        <v>556</v>
      </c>
      <c r="C4761" s="360">
        <v>340270428001</v>
      </c>
      <c r="D4761" s="359">
        <v>0</v>
      </c>
      <c r="E4761" s="359">
        <v>364</v>
      </c>
      <c r="F4761" s="359">
        <v>0</v>
      </c>
      <c r="G4761" s="359">
        <v>0</v>
      </c>
      <c r="H4761" s="361">
        <v>0</v>
      </c>
      <c r="I4761" s="361">
        <v>0</v>
      </c>
    </row>
    <row r="4762" spans="1:9">
      <c r="A4762" s="359">
        <v>34027</v>
      </c>
      <c r="B4762" s="359" t="s">
        <v>556</v>
      </c>
      <c r="C4762" s="360">
        <v>340270428002</v>
      </c>
      <c r="D4762" s="359">
        <v>0</v>
      </c>
      <c r="E4762" s="359">
        <v>287</v>
      </c>
      <c r="F4762" s="359">
        <v>0</v>
      </c>
      <c r="G4762" s="359">
        <v>0</v>
      </c>
      <c r="H4762" s="361">
        <v>0</v>
      </c>
      <c r="I4762" s="361">
        <v>0</v>
      </c>
    </row>
    <row r="4763" spans="1:9">
      <c r="A4763" s="359">
        <v>34027</v>
      </c>
      <c r="B4763" s="359" t="s">
        <v>556</v>
      </c>
      <c r="C4763" s="360">
        <v>340270428003</v>
      </c>
      <c r="D4763" s="359">
        <v>0</v>
      </c>
      <c r="E4763" s="359">
        <v>318</v>
      </c>
      <c r="F4763" s="359">
        <v>0</v>
      </c>
      <c r="G4763" s="359">
        <v>0</v>
      </c>
      <c r="H4763" s="361">
        <v>0</v>
      </c>
      <c r="I4763" s="361">
        <v>0</v>
      </c>
    </row>
    <row r="4764" spans="1:9">
      <c r="A4764" s="359">
        <v>34027</v>
      </c>
      <c r="B4764" s="359" t="s">
        <v>556</v>
      </c>
      <c r="C4764" s="360">
        <v>340270428004</v>
      </c>
      <c r="D4764" s="359">
        <v>0</v>
      </c>
      <c r="E4764" s="359">
        <v>301</v>
      </c>
      <c r="F4764" s="359">
        <v>0</v>
      </c>
      <c r="G4764" s="359">
        <v>0</v>
      </c>
      <c r="H4764" s="361">
        <v>0</v>
      </c>
      <c r="I4764" s="361">
        <v>0</v>
      </c>
    </row>
    <row r="4765" spans="1:9">
      <c r="A4765" s="359">
        <v>34027</v>
      </c>
      <c r="B4765" s="359" t="s">
        <v>556</v>
      </c>
      <c r="C4765" s="360">
        <v>340270428005</v>
      </c>
      <c r="D4765" s="359">
        <v>1</v>
      </c>
      <c r="E4765" s="359">
        <v>325</v>
      </c>
      <c r="F4765" s="359">
        <v>0</v>
      </c>
      <c r="G4765" s="359">
        <v>0</v>
      </c>
      <c r="H4765" s="361">
        <v>1000</v>
      </c>
      <c r="I4765" s="361">
        <v>1000</v>
      </c>
    </row>
    <row r="4766" spans="1:9">
      <c r="A4766" s="359">
        <v>34027</v>
      </c>
      <c r="B4766" s="359" t="s">
        <v>556</v>
      </c>
      <c r="C4766" s="360">
        <v>340270429001</v>
      </c>
      <c r="D4766" s="359">
        <v>0</v>
      </c>
      <c r="E4766" s="359">
        <v>476</v>
      </c>
      <c r="F4766" s="359">
        <v>0</v>
      </c>
      <c r="G4766" s="359">
        <v>0</v>
      </c>
      <c r="H4766" s="361">
        <v>0</v>
      </c>
      <c r="I4766" s="361">
        <v>0</v>
      </c>
    </row>
    <row r="4767" spans="1:9">
      <c r="A4767" s="359">
        <v>34027</v>
      </c>
      <c r="B4767" s="359" t="s">
        <v>556</v>
      </c>
      <c r="C4767" s="360">
        <v>340270429002</v>
      </c>
      <c r="D4767" s="359">
        <v>0</v>
      </c>
      <c r="E4767" s="359">
        <v>262</v>
      </c>
      <c r="F4767" s="359">
        <v>0</v>
      </c>
      <c r="G4767" s="359">
        <v>0</v>
      </c>
      <c r="H4767" s="361">
        <v>0</v>
      </c>
      <c r="I4767" s="361">
        <v>0</v>
      </c>
    </row>
    <row r="4768" spans="1:9">
      <c r="A4768" s="359">
        <v>34027</v>
      </c>
      <c r="B4768" s="359" t="s">
        <v>556</v>
      </c>
      <c r="C4768" s="360">
        <v>340270429003</v>
      </c>
      <c r="D4768" s="359">
        <v>0</v>
      </c>
      <c r="E4768" s="359">
        <v>211</v>
      </c>
      <c r="F4768" s="359">
        <v>0</v>
      </c>
      <c r="G4768" s="359">
        <v>0</v>
      </c>
      <c r="H4768" s="361">
        <v>0</v>
      </c>
      <c r="I4768" s="361">
        <v>0</v>
      </c>
    </row>
    <row r="4769" spans="1:9">
      <c r="A4769" s="359">
        <v>34027</v>
      </c>
      <c r="B4769" s="359" t="s">
        <v>556</v>
      </c>
      <c r="C4769" s="360">
        <v>340270430001</v>
      </c>
      <c r="D4769" s="359">
        <v>0</v>
      </c>
      <c r="E4769" s="359">
        <v>377</v>
      </c>
      <c r="F4769" s="359">
        <v>0</v>
      </c>
      <c r="G4769" s="359">
        <v>0</v>
      </c>
      <c r="H4769" s="361">
        <v>0</v>
      </c>
      <c r="I4769" s="361">
        <v>0</v>
      </c>
    </row>
    <row r="4770" spans="1:9">
      <c r="A4770" s="359">
        <v>34027</v>
      </c>
      <c r="B4770" s="359" t="s">
        <v>556</v>
      </c>
      <c r="C4770" s="360">
        <v>340270430002</v>
      </c>
      <c r="D4770" s="359">
        <v>0</v>
      </c>
      <c r="E4770" s="359">
        <v>324</v>
      </c>
      <c r="F4770" s="359">
        <v>0</v>
      </c>
      <c r="G4770" s="359">
        <v>0</v>
      </c>
      <c r="H4770" s="361">
        <v>0</v>
      </c>
      <c r="I4770" s="361">
        <v>0</v>
      </c>
    </row>
    <row r="4771" spans="1:9">
      <c r="A4771" s="359">
        <v>34027</v>
      </c>
      <c r="B4771" s="359" t="s">
        <v>556</v>
      </c>
      <c r="C4771" s="360">
        <v>340270430003</v>
      </c>
      <c r="D4771" s="359">
        <v>0</v>
      </c>
      <c r="E4771" s="359">
        <v>310</v>
      </c>
      <c r="F4771" s="359">
        <v>0</v>
      </c>
      <c r="G4771" s="359">
        <v>0</v>
      </c>
      <c r="H4771" s="361">
        <v>0</v>
      </c>
      <c r="I4771" s="361">
        <v>0</v>
      </c>
    </row>
    <row r="4772" spans="1:9">
      <c r="A4772" s="359">
        <v>34027</v>
      </c>
      <c r="B4772" s="359" t="s">
        <v>556</v>
      </c>
      <c r="C4772" s="360">
        <v>340270430004</v>
      </c>
      <c r="D4772" s="359">
        <v>0</v>
      </c>
      <c r="E4772" s="359">
        <v>434</v>
      </c>
      <c r="F4772" s="359">
        <v>0</v>
      </c>
      <c r="G4772" s="359">
        <v>0</v>
      </c>
      <c r="H4772" s="361">
        <v>0</v>
      </c>
      <c r="I4772" s="361">
        <v>0</v>
      </c>
    </row>
    <row r="4773" spans="1:9">
      <c r="A4773" s="359">
        <v>34027</v>
      </c>
      <c r="B4773" s="359" t="s">
        <v>556</v>
      </c>
      <c r="C4773" s="360">
        <v>340270431001</v>
      </c>
      <c r="D4773" s="359">
        <v>0</v>
      </c>
      <c r="E4773" s="359">
        <v>276</v>
      </c>
      <c r="F4773" s="359">
        <v>0</v>
      </c>
      <c r="G4773" s="359">
        <v>0</v>
      </c>
      <c r="H4773" s="361">
        <v>0</v>
      </c>
      <c r="I4773" s="361">
        <v>0</v>
      </c>
    </row>
    <row r="4774" spans="1:9">
      <c r="A4774" s="359">
        <v>34027</v>
      </c>
      <c r="B4774" s="359" t="s">
        <v>556</v>
      </c>
      <c r="C4774" s="360">
        <v>340270431002</v>
      </c>
      <c r="D4774" s="359">
        <v>0</v>
      </c>
      <c r="E4774" s="359">
        <v>384</v>
      </c>
      <c r="F4774" s="359">
        <v>0</v>
      </c>
      <c r="G4774" s="359">
        <v>0</v>
      </c>
      <c r="H4774" s="361">
        <v>0</v>
      </c>
      <c r="I4774" s="361">
        <v>0</v>
      </c>
    </row>
    <row r="4775" spans="1:9">
      <c r="A4775" s="359">
        <v>34027</v>
      </c>
      <c r="B4775" s="359" t="s">
        <v>556</v>
      </c>
      <c r="C4775" s="360">
        <v>340270431003</v>
      </c>
      <c r="D4775" s="359">
        <v>0</v>
      </c>
      <c r="E4775" s="359">
        <v>476</v>
      </c>
      <c r="F4775" s="359">
        <v>0</v>
      </c>
      <c r="G4775" s="359">
        <v>0</v>
      </c>
      <c r="H4775" s="361">
        <v>0</v>
      </c>
      <c r="I4775" s="361">
        <v>0</v>
      </c>
    </row>
    <row r="4776" spans="1:9">
      <c r="A4776" s="359">
        <v>34027</v>
      </c>
      <c r="B4776" s="359" t="s">
        <v>556</v>
      </c>
      <c r="C4776" s="360">
        <v>340270432001</v>
      </c>
      <c r="D4776" s="359">
        <v>2</v>
      </c>
      <c r="E4776" s="359">
        <v>355</v>
      </c>
      <c r="F4776" s="359">
        <v>1</v>
      </c>
      <c r="G4776" s="359">
        <v>0</v>
      </c>
      <c r="H4776" s="361">
        <v>1906.32</v>
      </c>
      <c r="I4776" s="361">
        <v>3812.64</v>
      </c>
    </row>
    <row r="4777" spans="1:9">
      <c r="A4777" s="359">
        <v>34027</v>
      </c>
      <c r="B4777" s="359" t="s">
        <v>556</v>
      </c>
      <c r="C4777" s="360">
        <v>340270432002</v>
      </c>
      <c r="D4777" s="359">
        <v>0</v>
      </c>
      <c r="E4777" s="359">
        <v>235</v>
      </c>
      <c r="F4777" s="359">
        <v>0</v>
      </c>
      <c r="G4777" s="359">
        <v>0</v>
      </c>
      <c r="H4777" s="361">
        <v>0</v>
      </c>
      <c r="I4777" s="361">
        <v>0</v>
      </c>
    </row>
    <row r="4778" spans="1:9">
      <c r="A4778" s="359">
        <v>34027</v>
      </c>
      <c r="B4778" s="359" t="s">
        <v>556</v>
      </c>
      <c r="C4778" s="360">
        <v>340270432003</v>
      </c>
      <c r="D4778" s="359">
        <v>0</v>
      </c>
      <c r="E4778" s="359">
        <v>224</v>
      </c>
      <c r="F4778" s="359">
        <v>0</v>
      </c>
      <c r="G4778" s="359">
        <v>0</v>
      </c>
      <c r="H4778" s="361">
        <v>0</v>
      </c>
      <c r="I4778" s="361">
        <v>0</v>
      </c>
    </row>
    <row r="4779" spans="1:9">
      <c r="A4779" s="359">
        <v>34027</v>
      </c>
      <c r="B4779" s="359" t="s">
        <v>556</v>
      </c>
      <c r="C4779" s="360">
        <v>340270433011</v>
      </c>
      <c r="D4779" s="359">
        <v>0</v>
      </c>
      <c r="E4779" s="359">
        <v>531</v>
      </c>
      <c r="F4779" s="359">
        <v>0</v>
      </c>
      <c r="G4779" s="359">
        <v>0</v>
      </c>
      <c r="H4779" s="361">
        <v>0</v>
      </c>
      <c r="I4779" s="361">
        <v>0</v>
      </c>
    </row>
    <row r="4780" spans="1:9">
      <c r="A4780" s="359">
        <v>34027</v>
      </c>
      <c r="B4780" s="359" t="s">
        <v>556</v>
      </c>
      <c r="C4780" s="360">
        <v>340270433012</v>
      </c>
      <c r="D4780" s="359">
        <v>3</v>
      </c>
      <c r="E4780" s="359">
        <v>381</v>
      </c>
      <c r="F4780" s="359">
        <v>1</v>
      </c>
      <c r="G4780" s="359">
        <v>0</v>
      </c>
      <c r="H4780" s="361">
        <v>4021.77</v>
      </c>
      <c r="I4780" s="361">
        <v>12065.31</v>
      </c>
    </row>
    <row r="4781" spans="1:9">
      <c r="A4781" s="359">
        <v>34027</v>
      </c>
      <c r="B4781" s="359" t="s">
        <v>556</v>
      </c>
      <c r="C4781" s="360">
        <v>340270433021</v>
      </c>
      <c r="D4781" s="359">
        <v>7</v>
      </c>
      <c r="E4781" s="359">
        <v>488</v>
      </c>
      <c r="F4781" s="359">
        <v>1</v>
      </c>
      <c r="G4781" s="359">
        <v>0</v>
      </c>
      <c r="H4781" s="361">
        <v>2840.66</v>
      </c>
      <c r="I4781" s="361">
        <v>19884.62</v>
      </c>
    </row>
    <row r="4782" spans="1:9">
      <c r="A4782" s="359">
        <v>34027</v>
      </c>
      <c r="B4782" s="359" t="s">
        <v>556</v>
      </c>
      <c r="C4782" s="360">
        <v>340270433022</v>
      </c>
      <c r="D4782" s="359">
        <v>0</v>
      </c>
      <c r="E4782" s="359">
        <v>574</v>
      </c>
      <c r="F4782" s="359">
        <v>0</v>
      </c>
      <c r="G4782" s="359">
        <v>0</v>
      </c>
      <c r="H4782" s="361">
        <v>0</v>
      </c>
      <c r="I4782" s="361">
        <v>0</v>
      </c>
    </row>
    <row r="4783" spans="1:9">
      <c r="A4783" s="359">
        <v>34027</v>
      </c>
      <c r="B4783" s="359" t="s">
        <v>556</v>
      </c>
      <c r="C4783" s="360">
        <v>340270433031</v>
      </c>
      <c r="D4783" s="359">
        <v>0</v>
      </c>
      <c r="E4783" s="359">
        <v>702</v>
      </c>
      <c r="F4783" s="359">
        <v>0</v>
      </c>
      <c r="G4783" s="359">
        <v>0</v>
      </c>
      <c r="H4783" s="361">
        <v>0</v>
      </c>
      <c r="I4783" s="361">
        <v>0</v>
      </c>
    </row>
    <row r="4784" spans="1:9">
      <c r="A4784" s="359">
        <v>34027</v>
      </c>
      <c r="B4784" s="359" t="s">
        <v>556</v>
      </c>
      <c r="C4784" s="360">
        <v>340270433032</v>
      </c>
      <c r="D4784" s="359">
        <v>4</v>
      </c>
      <c r="E4784" s="359">
        <v>672</v>
      </c>
      <c r="F4784" s="359">
        <v>1</v>
      </c>
      <c r="G4784" s="359">
        <v>0</v>
      </c>
      <c r="H4784" s="361">
        <v>3758.78</v>
      </c>
      <c r="I4784" s="361">
        <v>15035.12</v>
      </c>
    </row>
    <row r="4785" spans="1:9">
      <c r="A4785" s="359">
        <v>34027</v>
      </c>
      <c r="B4785" s="359" t="s">
        <v>556</v>
      </c>
      <c r="C4785" s="360">
        <v>340270434011</v>
      </c>
      <c r="D4785" s="359">
        <v>1</v>
      </c>
      <c r="E4785" s="359">
        <v>231</v>
      </c>
      <c r="F4785" s="359">
        <v>0</v>
      </c>
      <c r="G4785" s="359">
        <v>0</v>
      </c>
      <c r="H4785" s="361">
        <v>5581.27</v>
      </c>
      <c r="I4785" s="361">
        <v>5581.27</v>
      </c>
    </row>
    <row r="4786" spans="1:9">
      <c r="A4786" s="359">
        <v>34027</v>
      </c>
      <c r="B4786" s="359" t="s">
        <v>556</v>
      </c>
      <c r="C4786" s="360">
        <v>340270434012</v>
      </c>
      <c r="D4786" s="359">
        <v>2</v>
      </c>
      <c r="E4786" s="359">
        <v>623</v>
      </c>
      <c r="F4786" s="359">
        <v>0</v>
      </c>
      <c r="G4786" s="359">
        <v>0</v>
      </c>
      <c r="H4786" s="361">
        <v>5102.42</v>
      </c>
      <c r="I4786" s="361">
        <v>10204.84</v>
      </c>
    </row>
    <row r="4787" spans="1:9">
      <c r="A4787" s="359">
        <v>34027</v>
      </c>
      <c r="B4787" s="359" t="s">
        <v>556</v>
      </c>
      <c r="C4787" s="360">
        <v>340270434013</v>
      </c>
      <c r="D4787" s="359">
        <v>1</v>
      </c>
      <c r="E4787" s="359">
        <v>523</v>
      </c>
      <c r="F4787" s="359">
        <v>0</v>
      </c>
      <c r="G4787" s="359">
        <v>0</v>
      </c>
      <c r="H4787" s="361">
        <v>1000</v>
      </c>
      <c r="I4787" s="361">
        <v>1000</v>
      </c>
    </row>
    <row r="4788" spans="1:9">
      <c r="A4788" s="359">
        <v>34027</v>
      </c>
      <c r="B4788" s="359" t="s">
        <v>556</v>
      </c>
      <c r="C4788" s="360">
        <v>340270434014</v>
      </c>
      <c r="D4788" s="359">
        <v>0</v>
      </c>
      <c r="E4788" s="359">
        <v>590</v>
      </c>
      <c r="F4788" s="359">
        <v>0</v>
      </c>
      <c r="G4788" s="359">
        <v>0</v>
      </c>
      <c r="H4788" s="361">
        <v>0</v>
      </c>
      <c r="I4788" s="361">
        <v>0</v>
      </c>
    </row>
    <row r="4789" spans="1:9">
      <c r="A4789" s="359">
        <v>34027</v>
      </c>
      <c r="B4789" s="359" t="s">
        <v>556</v>
      </c>
      <c r="C4789" s="360">
        <v>340270434021</v>
      </c>
      <c r="D4789" s="359">
        <v>1</v>
      </c>
      <c r="E4789" s="359">
        <v>748</v>
      </c>
      <c r="F4789" s="359">
        <v>0</v>
      </c>
      <c r="G4789" s="359">
        <v>0</v>
      </c>
      <c r="H4789" s="361">
        <v>814.7</v>
      </c>
      <c r="I4789" s="361">
        <v>814.7</v>
      </c>
    </row>
    <row r="4790" spans="1:9">
      <c r="A4790" s="359">
        <v>34027</v>
      </c>
      <c r="B4790" s="359" t="s">
        <v>556</v>
      </c>
      <c r="C4790" s="360">
        <v>340270434022</v>
      </c>
      <c r="D4790" s="359">
        <v>0</v>
      </c>
      <c r="E4790" s="359">
        <v>304</v>
      </c>
      <c r="F4790" s="359">
        <v>0</v>
      </c>
      <c r="G4790" s="359">
        <v>0</v>
      </c>
      <c r="H4790" s="361">
        <v>0</v>
      </c>
      <c r="I4790" s="361">
        <v>0</v>
      </c>
    </row>
    <row r="4791" spans="1:9">
      <c r="A4791" s="359">
        <v>34027</v>
      </c>
      <c r="B4791" s="359" t="s">
        <v>556</v>
      </c>
      <c r="C4791" s="360">
        <v>340270434023</v>
      </c>
      <c r="D4791" s="359">
        <v>0</v>
      </c>
      <c r="E4791" s="359">
        <v>392</v>
      </c>
      <c r="F4791" s="359">
        <v>0</v>
      </c>
      <c r="G4791" s="359">
        <v>0</v>
      </c>
      <c r="H4791" s="361">
        <v>0</v>
      </c>
      <c r="I4791" s="361">
        <v>0</v>
      </c>
    </row>
    <row r="4792" spans="1:9">
      <c r="A4792" s="359">
        <v>34027</v>
      </c>
      <c r="B4792" s="359" t="s">
        <v>556</v>
      </c>
      <c r="C4792" s="360">
        <v>340270434024</v>
      </c>
      <c r="D4792" s="359">
        <v>0</v>
      </c>
      <c r="E4792" s="359">
        <v>450</v>
      </c>
      <c r="F4792" s="359">
        <v>0</v>
      </c>
      <c r="G4792" s="359">
        <v>0</v>
      </c>
      <c r="H4792" s="361">
        <v>0</v>
      </c>
      <c r="I4792" s="361">
        <v>0</v>
      </c>
    </row>
    <row r="4793" spans="1:9">
      <c r="A4793" s="359">
        <v>34027</v>
      </c>
      <c r="B4793" s="359" t="s">
        <v>556</v>
      </c>
      <c r="C4793" s="360">
        <v>340270435001</v>
      </c>
      <c r="D4793" s="359">
        <v>0</v>
      </c>
      <c r="E4793" s="359">
        <v>281</v>
      </c>
      <c r="F4793" s="359">
        <v>0</v>
      </c>
      <c r="G4793" s="359">
        <v>0</v>
      </c>
      <c r="H4793" s="361">
        <v>0</v>
      </c>
      <c r="I4793" s="361">
        <v>0</v>
      </c>
    </row>
    <row r="4794" spans="1:9">
      <c r="A4794" s="359">
        <v>34027</v>
      </c>
      <c r="B4794" s="359" t="s">
        <v>556</v>
      </c>
      <c r="C4794" s="360">
        <v>340270435002</v>
      </c>
      <c r="D4794" s="359">
        <v>1</v>
      </c>
      <c r="E4794" s="359">
        <v>118</v>
      </c>
      <c r="F4794" s="359">
        <v>1</v>
      </c>
      <c r="G4794" s="359">
        <v>0</v>
      </c>
      <c r="H4794" s="361">
        <v>910.97</v>
      </c>
      <c r="I4794" s="361">
        <v>910.97</v>
      </c>
    </row>
    <row r="4795" spans="1:9">
      <c r="A4795" s="359">
        <v>34027</v>
      </c>
      <c r="B4795" s="359" t="s">
        <v>556</v>
      </c>
      <c r="C4795" s="360">
        <v>340270435003</v>
      </c>
      <c r="D4795" s="359">
        <v>0</v>
      </c>
      <c r="E4795" s="359">
        <v>125</v>
      </c>
      <c r="F4795" s="359">
        <v>0</v>
      </c>
      <c r="G4795" s="359">
        <v>0</v>
      </c>
      <c r="H4795" s="361">
        <v>0</v>
      </c>
      <c r="I4795" s="361">
        <v>0</v>
      </c>
    </row>
    <row r="4796" spans="1:9">
      <c r="A4796" s="359">
        <v>34027</v>
      </c>
      <c r="B4796" s="359" t="s">
        <v>556</v>
      </c>
      <c r="C4796" s="360">
        <v>340270436011</v>
      </c>
      <c r="D4796" s="359">
        <v>0</v>
      </c>
      <c r="E4796" s="359">
        <v>105</v>
      </c>
      <c r="F4796" s="359">
        <v>0</v>
      </c>
      <c r="G4796" s="359">
        <v>0</v>
      </c>
      <c r="H4796" s="361">
        <v>0</v>
      </c>
      <c r="I4796" s="361">
        <v>0</v>
      </c>
    </row>
    <row r="4797" spans="1:9">
      <c r="A4797" s="359">
        <v>34027</v>
      </c>
      <c r="B4797" s="359" t="s">
        <v>556</v>
      </c>
      <c r="C4797" s="360">
        <v>340270436012</v>
      </c>
      <c r="D4797" s="359">
        <v>0</v>
      </c>
      <c r="E4797" s="359">
        <v>168</v>
      </c>
      <c r="F4797" s="359">
        <v>0</v>
      </c>
      <c r="G4797" s="359">
        <v>0</v>
      </c>
      <c r="H4797" s="361">
        <v>0</v>
      </c>
      <c r="I4797" s="361">
        <v>0</v>
      </c>
    </row>
    <row r="4798" spans="1:9">
      <c r="A4798" s="359">
        <v>34027</v>
      </c>
      <c r="B4798" s="359" t="s">
        <v>556</v>
      </c>
      <c r="C4798" s="360">
        <v>340270436013</v>
      </c>
      <c r="D4798" s="359">
        <v>0</v>
      </c>
      <c r="E4798" s="359">
        <v>198</v>
      </c>
      <c r="F4798" s="359">
        <v>0</v>
      </c>
      <c r="G4798" s="359">
        <v>0</v>
      </c>
      <c r="H4798" s="361">
        <v>0</v>
      </c>
      <c r="I4798" s="361">
        <v>0</v>
      </c>
    </row>
    <row r="4799" spans="1:9">
      <c r="A4799" s="359">
        <v>34027</v>
      </c>
      <c r="B4799" s="359" t="s">
        <v>556</v>
      </c>
      <c r="C4799" s="360">
        <v>340270436021</v>
      </c>
      <c r="D4799" s="359">
        <v>0</v>
      </c>
      <c r="E4799" s="359">
        <v>276</v>
      </c>
      <c r="F4799" s="359">
        <v>0</v>
      </c>
      <c r="G4799" s="359">
        <v>0</v>
      </c>
      <c r="H4799" s="361">
        <v>0</v>
      </c>
      <c r="I4799" s="361">
        <v>0</v>
      </c>
    </row>
    <row r="4800" spans="1:9">
      <c r="A4800" s="359">
        <v>34027</v>
      </c>
      <c r="B4800" s="359" t="s">
        <v>556</v>
      </c>
      <c r="C4800" s="360">
        <v>340270436022</v>
      </c>
      <c r="D4800" s="359">
        <v>1</v>
      </c>
      <c r="E4800" s="359">
        <v>87</v>
      </c>
      <c r="F4800" s="359">
        <v>1</v>
      </c>
      <c r="G4800" s="359">
        <v>0</v>
      </c>
      <c r="H4800" s="361">
        <v>8263.2099999999991</v>
      </c>
      <c r="I4800" s="361">
        <v>8263.2099999999991</v>
      </c>
    </row>
    <row r="4801" spans="1:9">
      <c r="A4801" s="359">
        <v>34027</v>
      </c>
      <c r="B4801" s="359" t="s">
        <v>556</v>
      </c>
      <c r="C4801" s="360">
        <v>340270437001</v>
      </c>
      <c r="D4801" s="359">
        <v>4</v>
      </c>
      <c r="E4801" s="359">
        <v>245</v>
      </c>
      <c r="F4801" s="359">
        <v>2</v>
      </c>
      <c r="G4801" s="359">
        <v>0</v>
      </c>
      <c r="H4801" s="361">
        <v>5627.69</v>
      </c>
      <c r="I4801" s="361">
        <v>22510.76</v>
      </c>
    </row>
    <row r="4802" spans="1:9">
      <c r="A4802" s="359">
        <v>34027</v>
      </c>
      <c r="B4802" s="359" t="s">
        <v>556</v>
      </c>
      <c r="C4802" s="360">
        <v>340270437002</v>
      </c>
      <c r="D4802" s="359">
        <v>0</v>
      </c>
      <c r="E4802" s="359">
        <v>274</v>
      </c>
      <c r="F4802" s="359">
        <v>0</v>
      </c>
      <c r="G4802" s="359">
        <v>0</v>
      </c>
      <c r="H4802" s="361">
        <v>0</v>
      </c>
      <c r="I4802" s="361">
        <v>0</v>
      </c>
    </row>
    <row r="4803" spans="1:9">
      <c r="A4803" s="359">
        <v>34027</v>
      </c>
      <c r="B4803" s="359" t="s">
        <v>556</v>
      </c>
      <c r="C4803" s="360">
        <v>340270437003</v>
      </c>
      <c r="D4803" s="359">
        <v>0</v>
      </c>
      <c r="E4803" s="359">
        <v>233</v>
      </c>
      <c r="F4803" s="359">
        <v>0</v>
      </c>
      <c r="G4803" s="359">
        <v>0</v>
      </c>
      <c r="H4803" s="361">
        <v>0</v>
      </c>
      <c r="I4803" s="361">
        <v>0</v>
      </c>
    </row>
    <row r="4804" spans="1:9">
      <c r="A4804" s="359">
        <v>34027</v>
      </c>
      <c r="B4804" s="359" t="s">
        <v>556</v>
      </c>
      <c r="C4804" s="360">
        <v>340270438011</v>
      </c>
      <c r="D4804" s="359">
        <v>0</v>
      </c>
      <c r="E4804" s="359">
        <v>328</v>
      </c>
      <c r="F4804" s="359">
        <v>0</v>
      </c>
      <c r="G4804" s="359">
        <v>0</v>
      </c>
      <c r="H4804" s="361">
        <v>0</v>
      </c>
      <c r="I4804" s="361">
        <v>0</v>
      </c>
    </row>
    <row r="4805" spans="1:9">
      <c r="A4805" s="359">
        <v>34027</v>
      </c>
      <c r="B4805" s="359" t="s">
        <v>556</v>
      </c>
      <c r="C4805" s="360">
        <v>340270438012</v>
      </c>
      <c r="D4805" s="359">
        <v>0</v>
      </c>
      <c r="E4805" s="359">
        <v>284</v>
      </c>
      <c r="F4805" s="359">
        <v>0</v>
      </c>
      <c r="G4805" s="359">
        <v>0</v>
      </c>
      <c r="H4805" s="361">
        <v>0</v>
      </c>
      <c r="I4805" s="361">
        <v>0</v>
      </c>
    </row>
    <row r="4806" spans="1:9">
      <c r="A4806" s="359">
        <v>34027</v>
      </c>
      <c r="B4806" s="359" t="s">
        <v>556</v>
      </c>
      <c r="C4806" s="360">
        <v>340270438021</v>
      </c>
      <c r="D4806" s="359">
        <v>0</v>
      </c>
      <c r="E4806" s="359">
        <v>345</v>
      </c>
      <c r="F4806" s="359">
        <v>0</v>
      </c>
      <c r="G4806" s="359">
        <v>0</v>
      </c>
      <c r="H4806" s="361">
        <v>0</v>
      </c>
      <c r="I4806" s="361">
        <v>0</v>
      </c>
    </row>
    <row r="4807" spans="1:9">
      <c r="A4807" s="359">
        <v>34027</v>
      </c>
      <c r="B4807" s="359" t="s">
        <v>556</v>
      </c>
      <c r="C4807" s="360">
        <v>340270438022</v>
      </c>
      <c r="D4807" s="359">
        <v>0</v>
      </c>
      <c r="E4807" s="359">
        <v>127</v>
      </c>
      <c r="F4807" s="359">
        <v>0</v>
      </c>
      <c r="G4807" s="359">
        <v>0</v>
      </c>
      <c r="H4807" s="361">
        <v>0</v>
      </c>
      <c r="I4807" s="361">
        <v>0</v>
      </c>
    </row>
    <row r="4808" spans="1:9">
      <c r="A4808" s="359">
        <v>34027</v>
      </c>
      <c r="B4808" s="359" t="s">
        <v>556</v>
      </c>
      <c r="C4808" s="360">
        <v>340270438023</v>
      </c>
      <c r="D4808" s="359">
        <v>0</v>
      </c>
      <c r="E4808" s="359">
        <v>232</v>
      </c>
      <c r="F4808" s="359">
        <v>0</v>
      </c>
      <c r="G4808" s="359">
        <v>0</v>
      </c>
      <c r="H4808" s="361">
        <v>0</v>
      </c>
      <c r="I4808" s="361">
        <v>0</v>
      </c>
    </row>
    <row r="4809" spans="1:9">
      <c r="A4809" s="359">
        <v>34027</v>
      </c>
      <c r="B4809" s="359" t="s">
        <v>556</v>
      </c>
      <c r="C4809" s="360">
        <v>340270439001</v>
      </c>
      <c r="D4809" s="359">
        <v>0</v>
      </c>
      <c r="E4809" s="359">
        <v>869</v>
      </c>
      <c r="F4809" s="359">
        <v>0</v>
      </c>
      <c r="G4809" s="359">
        <v>0</v>
      </c>
      <c r="H4809" s="361">
        <v>0</v>
      </c>
      <c r="I4809" s="361">
        <v>0</v>
      </c>
    </row>
    <row r="4810" spans="1:9">
      <c r="A4810" s="359">
        <v>34027</v>
      </c>
      <c r="B4810" s="359" t="s">
        <v>556</v>
      </c>
      <c r="C4810" s="360">
        <v>340270439002</v>
      </c>
      <c r="D4810" s="359">
        <v>0</v>
      </c>
      <c r="E4810" s="359">
        <v>95</v>
      </c>
      <c r="F4810" s="359">
        <v>0</v>
      </c>
      <c r="G4810" s="359">
        <v>0</v>
      </c>
      <c r="H4810" s="361">
        <v>0</v>
      </c>
      <c r="I4810" s="361">
        <v>0</v>
      </c>
    </row>
    <row r="4811" spans="1:9">
      <c r="A4811" s="359">
        <v>34027</v>
      </c>
      <c r="B4811" s="359" t="s">
        <v>556</v>
      </c>
      <c r="C4811" s="360">
        <v>340270439003</v>
      </c>
      <c r="D4811" s="359">
        <v>0</v>
      </c>
      <c r="E4811" s="359">
        <v>288</v>
      </c>
      <c r="F4811" s="359">
        <v>0</v>
      </c>
      <c r="G4811" s="359">
        <v>0</v>
      </c>
      <c r="H4811" s="361">
        <v>0</v>
      </c>
      <c r="I4811" s="361">
        <v>0</v>
      </c>
    </row>
    <row r="4812" spans="1:9">
      <c r="A4812" s="359">
        <v>34027</v>
      </c>
      <c r="B4812" s="359" t="s">
        <v>556</v>
      </c>
      <c r="C4812" s="360">
        <v>340270440001</v>
      </c>
      <c r="D4812" s="359">
        <v>0</v>
      </c>
      <c r="E4812" s="359">
        <v>353</v>
      </c>
      <c r="F4812" s="359">
        <v>0</v>
      </c>
      <c r="G4812" s="359">
        <v>0</v>
      </c>
      <c r="H4812" s="361">
        <v>0</v>
      </c>
      <c r="I4812" s="361">
        <v>0</v>
      </c>
    </row>
    <row r="4813" spans="1:9">
      <c r="A4813" s="359">
        <v>34027</v>
      </c>
      <c r="B4813" s="359" t="s">
        <v>556</v>
      </c>
      <c r="C4813" s="360">
        <v>340270440002</v>
      </c>
      <c r="D4813" s="359">
        <v>1</v>
      </c>
      <c r="E4813" s="359">
        <v>374</v>
      </c>
      <c r="F4813" s="359">
        <v>0</v>
      </c>
      <c r="G4813" s="359">
        <v>0</v>
      </c>
      <c r="H4813" s="361">
        <v>1000</v>
      </c>
      <c r="I4813" s="361">
        <v>1000</v>
      </c>
    </row>
    <row r="4814" spans="1:9">
      <c r="A4814" s="359">
        <v>34027</v>
      </c>
      <c r="B4814" s="359" t="s">
        <v>556</v>
      </c>
      <c r="C4814" s="360">
        <v>340270440003</v>
      </c>
      <c r="D4814" s="359">
        <v>0</v>
      </c>
      <c r="E4814" s="359">
        <v>437</v>
      </c>
      <c r="F4814" s="359">
        <v>0</v>
      </c>
      <c r="G4814" s="359">
        <v>0</v>
      </c>
      <c r="H4814" s="361">
        <v>0</v>
      </c>
      <c r="I4814" s="361">
        <v>0</v>
      </c>
    </row>
    <row r="4815" spans="1:9">
      <c r="A4815" s="359">
        <v>34027</v>
      </c>
      <c r="B4815" s="359" t="s">
        <v>556</v>
      </c>
      <c r="C4815" s="360">
        <v>340270440004</v>
      </c>
      <c r="D4815" s="359">
        <v>51</v>
      </c>
      <c r="E4815" s="359">
        <v>558</v>
      </c>
      <c r="F4815" s="359">
        <v>9</v>
      </c>
      <c r="G4815" s="359">
        <v>0</v>
      </c>
      <c r="H4815" s="361">
        <v>3118.68</v>
      </c>
      <c r="I4815" s="361">
        <v>159052.68</v>
      </c>
    </row>
    <row r="4816" spans="1:9">
      <c r="A4816" s="359">
        <v>34027</v>
      </c>
      <c r="B4816" s="359" t="s">
        <v>556</v>
      </c>
      <c r="C4816" s="360">
        <v>340270441011</v>
      </c>
      <c r="D4816" s="359">
        <v>1</v>
      </c>
      <c r="E4816" s="359">
        <v>394</v>
      </c>
      <c r="F4816" s="359">
        <v>0</v>
      </c>
      <c r="G4816" s="359">
        <v>0</v>
      </c>
      <c r="H4816" s="361">
        <v>4781.72</v>
      </c>
      <c r="I4816" s="361">
        <v>4781.72</v>
      </c>
    </row>
    <row r="4817" spans="1:9">
      <c r="A4817" s="359">
        <v>34027</v>
      </c>
      <c r="B4817" s="359" t="s">
        <v>556</v>
      </c>
      <c r="C4817" s="360">
        <v>340270441012</v>
      </c>
      <c r="D4817" s="359">
        <v>1</v>
      </c>
      <c r="E4817" s="359">
        <v>646</v>
      </c>
      <c r="F4817" s="359">
        <v>0</v>
      </c>
      <c r="G4817" s="359">
        <v>0</v>
      </c>
      <c r="H4817" s="361">
        <v>1000</v>
      </c>
      <c r="I4817" s="361">
        <v>1000</v>
      </c>
    </row>
    <row r="4818" spans="1:9">
      <c r="A4818" s="359">
        <v>34027</v>
      </c>
      <c r="B4818" s="359" t="s">
        <v>556</v>
      </c>
      <c r="C4818" s="360">
        <v>340270441021</v>
      </c>
      <c r="D4818" s="359">
        <v>0</v>
      </c>
      <c r="E4818" s="359">
        <v>581</v>
      </c>
      <c r="F4818" s="359">
        <v>0</v>
      </c>
      <c r="G4818" s="359">
        <v>0</v>
      </c>
      <c r="H4818" s="361">
        <v>0</v>
      </c>
      <c r="I4818" s="361">
        <v>0</v>
      </c>
    </row>
    <row r="4819" spans="1:9">
      <c r="A4819" s="359">
        <v>34027</v>
      </c>
      <c r="B4819" s="359" t="s">
        <v>556</v>
      </c>
      <c r="C4819" s="360">
        <v>340270441022</v>
      </c>
      <c r="D4819" s="359">
        <v>1</v>
      </c>
      <c r="E4819" s="359">
        <v>485</v>
      </c>
      <c r="F4819" s="359">
        <v>0</v>
      </c>
      <c r="G4819" s="359">
        <v>0</v>
      </c>
      <c r="H4819" s="361">
        <v>1106.1199999999999</v>
      </c>
      <c r="I4819" s="361">
        <v>1106.1199999999999</v>
      </c>
    </row>
    <row r="4820" spans="1:9">
      <c r="A4820" s="359">
        <v>34027</v>
      </c>
      <c r="B4820" s="359" t="s">
        <v>556</v>
      </c>
      <c r="C4820" s="360">
        <v>340270441023</v>
      </c>
      <c r="D4820" s="359">
        <v>7</v>
      </c>
      <c r="E4820" s="359">
        <v>871</v>
      </c>
      <c r="F4820" s="359">
        <v>1</v>
      </c>
      <c r="G4820" s="359">
        <v>0</v>
      </c>
      <c r="H4820" s="361">
        <v>1818.09</v>
      </c>
      <c r="I4820" s="361">
        <v>12726.63</v>
      </c>
    </row>
    <row r="4821" spans="1:9">
      <c r="A4821" s="359">
        <v>34027</v>
      </c>
      <c r="B4821" s="359" t="s">
        <v>556</v>
      </c>
      <c r="C4821" s="360">
        <v>340270442001</v>
      </c>
      <c r="D4821" s="359">
        <v>18</v>
      </c>
      <c r="E4821" s="359">
        <v>796</v>
      </c>
      <c r="F4821" s="359">
        <v>2</v>
      </c>
      <c r="G4821" s="359">
        <v>0</v>
      </c>
      <c r="H4821" s="361">
        <v>4281.09</v>
      </c>
      <c r="I4821" s="361">
        <v>77059.62</v>
      </c>
    </row>
    <row r="4822" spans="1:9">
      <c r="A4822" s="359">
        <v>34027</v>
      </c>
      <c r="B4822" s="359" t="s">
        <v>556</v>
      </c>
      <c r="C4822" s="360">
        <v>340270442002</v>
      </c>
      <c r="D4822" s="359">
        <v>17</v>
      </c>
      <c r="E4822" s="359">
        <v>833</v>
      </c>
      <c r="F4822" s="359">
        <v>2</v>
      </c>
      <c r="G4822" s="359">
        <v>0</v>
      </c>
      <c r="H4822" s="361">
        <v>10647.29</v>
      </c>
      <c r="I4822" s="361">
        <v>181003.93</v>
      </c>
    </row>
    <row r="4823" spans="1:9">
      <c r="A4823" s="359">
        <v>34027</v>
      </c>
      <c r="B4823" s="359" t="s">
        <v>556</v>
      </c>
      <c r="C4823" s="360">
        <v>340270443001</v>
      </c>
      <c r="D4823" s="359">
        <v>0</v>
      </c>
      <c r="E4823" s="359">
        <v>237</v>
      </c>
      <c r="F4823" s="359">
        <v>0</v>
      </c>
      <c r="G4823" s="359">
        <v>0</v>
      </c>
      <c r="H4823" s="361">
        <v>0</v>
      </c>
      <c r="I4823" s="361">
        <v>0</v>
      </c>
    </row>
    <row r="4824" spans="1:9">
      <c r="A4824" s="359">
        <v>34027</v>
      </c>
      <c r="B4824" s="359" t="s">
        <v>556</v>
      </c>
      <c r="C4824" s="360">
        <v>340270443002</v>
      </c>
      <c r="D4824" s="359">
        <v>5</v>
      </c>
      <c r="E4824" s="359">
        <v>407</v>
      </c>
      <c r="F4824" s="359">
        <v>1</v>
      </c>
      <c r="G4824" s="359">
        <v>0</v>
      </c>
      <c r="H4824" s="361">
        <v>6794.82</v>
      </c>
      <c r="I4824" s="361">
        <v>33974.1</v>
      </c>
    </row>
    <row r="4825" spans="1:9">
      <c r="A4825" s="359">
        <v>34027</v>
      </c>
      <c r="B4825" s="359" t="s">
        <v>556</v>
      </c>
      <c r="C4825" s="360">
        <v>340270443003</v>
      </c>
      <c r="D4825" s="359">
        <v>0</v>
      </c>
      <c r="E4825" s="359">
        <v>422</v>
      </c>
      <c r="F4825" s="359">
        <v>0</v>
      </c>
      <c r="G4825" s="359">
        <v>0</v>
      </c>
      <c r="H4825" s="361">
        <v>0</v>
      </c>
      <c r="I4825" s="361">
        <v>0</v>
      </c>
    </row>
    <row r="4826" spans="1:9">
      <c r="A4826" s="359">
        <v>34027</v>
      </c>
      <c r="B4826" s="359" t="s">
        <v>556</v>
      </c>
      <c r="C4826" s="360">
        <v>340270443004</v>
      </c>
      <c r="D4826" s="359">
        <v>3</v>
      </c>
      <c r="E4826" s="359">
        <v>1055</v>
      </c>
      <c r="F4826" s="359">
        <v>0</v>
      </c>
      <c r="G4826" s="359">
        <v>0</v>
      </c>
      <c r="H4826" s="361">
        <v>1000</v>
      </c>
      <c r="I4826" s="361">
        <v>3000</v>
      </c>
    </row>
    <row r="4827" spans="1:9">
      <c r="A4827" s="359">
        <v>34027</v>
      </c>
      <c r="B4827" s="359" t="s">
        <v>556</v>
      </c>
      <c r="C4827" s="360">
        <v>340270444011</v>
      </c>
      <c r="D4827" s="359">
        <v>74</v>
      </c>
      <c r="E4827" s="359">
        <v>869</v>
      </c>
      <c r="F4827" s="359">
        <v>9</v>
      </c>
      <c r="G4827" s="359">
        <v>0</v>
      </c>
      <c r="H4827" s="361">
        <v>6560.86</v>
      </c>
      <c r="I4827" s="361">
        <v>485503.64</v>
      </c>
    </row>
    <row r="4828" spans="1:9">
      <c r="A4828" s="359">
        <v>34027</v>
      </c>
      <c r="B4828" s="359" t="s">
        <v>556</v>
      </c>
      <c r="C4828" s="360">
        <v>340270444012</v>
      </c>
      <c r="D4828" s="359">
        <v>3</v>
      </c>
      <c r="E4828" s="359">
        <v>498</v>
      </c>
      <c r="F4828" s="359">
        <v>1</v>
      </c>
      <c r="G4828" s="359">
        <v>0</v>
      </c>
      <c r="H4828" s="361">
        <v>31704.560000000001</v>
      </c>
      <c r="I4828" s="361">
        <v>95113.68</v>
      </c>
    </row>
    <row r="4829" spans="1:9">
      <c r="A4829" s="359">
        <v>34027</v>
      </c>
      <c r="B4829" s="359" t="s">
        <v>556</v>
      </c>
      <c r="C4829" s="360">
        <v>340270444013</v>
      </c>
      <c r="D4829" s="359">
        <v>48</v>
      </c>
      <c r="E4829" s="359">
        <v>694</v>
      </c>
      <c r="F4829" s="359">
        <v>7</v>
      </c>
      <c r="G4829" s="359">
        <v>0</v>
      </c>
      <c r="H4829" s="361">
        <v>16615.46</v>
      </c>
      <c r="I4829" s="361">
        <v>797542.08</v>
      </c>
    </row>
    <row r="4830" spans="1:9">
      <c r="A4830" s="359">
        <v>34027</v>
      </c>
      <c r="B4830" s="359" t="s">
        <v>556</v>
      </c>
      <c r="C4830" s="360">
        <v>340270444031</v>
      </c>
      <c r="D4830" s="359">
        <v>5</v>
      </c>
      <c r="E4830" s="359">
        <v>931</v>
      </c>
      <c r="F4830" s="359">
        <v>1</v>
      </c>
      <c r="G4830" s="359">
        <v>0</v>
      </c>
      <c r="H4830" s="361">
        <v>15123.01</v>
      </c>
      <c r="I4830" s="361">
        <v>75615.05</v>
      </c>
    </row>
    <row r="4831" spans="1:9">
      <c r="A4831" s="359">
        <v>34027</v>
      </c>
      <c r="B4831" s="359" t="s">
        <v>556</v>
      </c>
      <c r="C4831" s="360">
        <v>340270444032</v>
      </c>
      <c r="D4831" s="359">
        <v>0</v>
      </c>
      <c r="E4831" s="359">
        <v>841</v>
      </c>
      <c r="F4831" s="359">
        <v>0</v>
      </c>
      <c r="G4831" s="359">
        <v>0</v>
      </c>
      <c r="H4831" s="361">
        <v>0</v>
      </c>
      <c r="I4831" s="361">
        <v>0</v>
      </c>
    </row>
    <row r="4832" spans="1:9">
      <c r="A4832" s="359">
        <v>34027</v>
      </c>
      <c r="B4832" s="359" t="s">
        <v>556</v>
      </c>
      <c r="C4832" s="360">
        <v>340270444041</v>
      </c>
      <c r="D4832" s="359">
        <v>1</v>
      </c>
      <c r="E4832" s="359">
        <v>635</v>
      </c>
      <c r="F4832" s="359">
        <v>0</v>
      </c>
      <c r="G4832" s="359">
        <v>0</v>
      </c>
      <c r="H4832" s="361">
        <v>8263.2099999999991</v>
      </c>
      <c r="I4832" s="361">
        <v>8263.2099999999991</v>
      </c>
    </row>
    <row r="4833" spans="1:9">
      <c r="A4833" s="359">
        <v>34027</v>
      </c>
      <c r="B4833" s="359" t="s">
        <v>556</v>
      </c>
      <c r="C4833" s="360">
        <v>340270444042</v>
      </c>
      <c r="D4833" s="359">
        <v>0</v>
      </c>
      <c r="E4833" s="359">
        <v>810</v>
      </c>
      <c r="F4833" s="359">
        <v>0</v>
      </c>
      <c r="G4833" s="359">
        <v>0</v>
      </c>
      <c r="H4833" s="361">
        <v>0</v>
      </c>
      <c r="I4833" s="361">
        <v>0</v>
      </c>
    </row>
    <row r="4834" spans="1:9">
      <c r="A4834" s="359">
        <v>34027</v>
      </c>
      <c r="B4834" s="359" t="s">
        <v>556</v>
      </c>
      <c r="C4834" s="360">
        <v>340270445021</v>
      </c>
      <c r="D4834" s="359">
        <v>3</v>
      </c>
      <c r="E4834" s="359">
        <v>429</v>
      </c>
      <c r="F4834" s="359">
        <v>1</v>
      </c>
      <c r="G4834" s="359">
        <v>0</v>
      </c>
      <c r="H4834" s="361">
        <v>9047.09</v>
      </c>
      <c r="I4834" s="361">
        <v>27141.27</v>
      </c>
    </row>
    <row r="4835" spans="1:9">
      <c r="A4835" s="359">
        <v>34027</v>
      </c>
      <c r="B4835" s="359" t="s">
        <v>556</v>
      </c>
      <c r="C4835" s="360">
        <v>340270445022</v>
      </c>
      <c r="D4835" s="359">
        <v>1</v>
      </c>
      <c r="E4835" s="359">
        <v>804</v>
      </c>
      <c r="F4835" s="359">
        <v>0</v>
      </c>
      <c r="G4835" s="359">
        <v>0</v>
      </c>
      <c r="H4835" s="361">
        <v>967.7</v>
      </c>
      <c r="I4835" s="361">
        <v>967.7</v>
      </c>
    </row>
    <row r="4836" spans="1:9">
      <c r="A4836" s="359">
        <v>34027</v>
      </c>
      <c r="B4836" s="359" t="s">
        <v>556</v>
      </c>
      <c r="C4836" s="360">
        <v>340270445031</v>
      </c>
      <c r="D4836" s="359">
        <v>8</v>
      </c>
      <c r="E4836" s="359">
        <v>239</v>
      </c>
      <c r="F4836" s="359">
        <v>3</v>
      </c>
      <c r="G4836" s="359">
        <v>0</v>
      </c>
      <c r="H4836" s="361">
        <v>4975.91</v>
      </c>
      <c r="I4836" s="361">
        <v>39807.279999999999</v>
      </c>
    </row>
    <row r="4837" spans="1:9">
      <c r="A4837" s="359">
        <v>34027</v>
      </c>
      <c r="B4837" s="359" t="s">
        <v>556</v>
      </c>
      <c r="C4837" s="360">
        <v>340270445032</v>
      </c>
      <c r="D4837" s="359">
        <v>2</v>
      </c>
      <c r="E4837" s="359">
        <v>51</v>
      </c>
      <c r="F4837" s="359">
        <v>4</v>
      </c>
      <c r="G4837" s="359">
        <v>0</v>
      </c>
      <c r="H4837" s="361">
        <v>800.81</v>
      </c>
      <c r="I4837" s="361">
        <v>1601.62</v>
      </c>
    </row>
    <row r="4838" spans="1:9">
      <c r="A4838" s="359">
        <v>34027</v>
      </c>
      <c r="B4838" s="359" t="s">
        <v>556</v>
      </c>
      <c r="C4838" s="360">
        <v>340270445041</v>
      </c>
      <c r="D4838" s="359">
        <v>19</v>
      </c>
      <c r="E4838" s="359">
        <v>637</v>
      </c>
      <c r="F4838" s="359">
        <v>3</v>
      </c>
      <c r="G4838" s="359">
        <v>0</v>
      </c>
      <c r="H4838" s="361">
        <v>826.91</v>
      </c>
      <c r="I4838" s="361">
        <v>15711.29</v>
      </c>
    </row>
    <row r="4839" spans="1:9">
      <c r="A4839" s="359">
        <v>34027</v>
      </c>
      <c r="B4839" s="359" t="s">
        <v>556</v>
      </c>
      <c r="C4839" s="360">
        <v>340270445042</v>
      </c>
      <c r="D4839" s="359">
        <v>8</v>
      </c>
      <c r="E4839" s="359">
        <v>544</v>
      </c>
      <c r="F4839" s="359">
        <v>1</v>
      </c>
      <c r="G4839" s="359">
        <v>0</v>
      </c>
      <c r="H4839" s="361">
        <v>3257.97</v>
      </c>
      <c r="I4839" s="361">
        <v>26063.759999999998</v>
      </c>
    </row>
    <row r="4840" spans="1:9">
      <c r="A4840" s="359">
        <v>34027</v>
      </c>
      <c r="B4840" s="359" t="s">
        <v>556</v>
      </c>
      <c r="C4840" s="360">
        <v>340270446011</v>
      </c>
      <c r="D4840" s="359">
        <v>0</v>
      </c>
      <c r="E4840" s="359">
        <v>860</v>
      </c>
      <c r="F4840" s="359">
        <v>0</v>
      </c>
      <c r="G4840" s="359">
        <v>0</v>
      </c>
      <c r="H4840" s="361">
        <v>0</v>
      </c>
      <c r="I4840" s="361">
        <v>0</v>
      </c>
    </row>
    <row r="4841" spans="1:9">
      <c r="A4841" s="359">
        <v>34027</v>
      </c>
      <c r="B4841" s="359" t="s">
        <v>556</v>
      </c>
      <c r="C4841" s="360">
        <v>340270446012</v>
      </c>
      <c r="D4841" s="359">
        <v>1</v>
      </c>
      <c r="E4841" s="359">
        <v>857</v>
      </c>
      <c r="F4841" s="359">
        <v>0</v>
      </c>
      <c r="G4841" s="359">
        <v>0</v>
      </c>
      <c r="H4841" s="361">
        <v>1000</v>
      </c>
      <c r="I4841" s="361">
        <v>1000</v>
      </c>
    </row>
    <row r="4842" spans="1:9">
      <c r="A4842" s="359">
        <v>34027</v>
      </c>
      <c r="B4842" s="359" t="s">
        <v>556</v>
      </c>
      <c r="C4842" s="360">
        <v>340270446021</v>
      </c>
      <c r="D4842" s="359">
        <v>12</v>
      </c>
      <c r="E4842" s="359">
        <v>606</v>
      </c>
      <c r="F4842" s="359">
        <v>2</v>
      </c>
      <c r="G4842" s="359">
        <v>0</v>
      </c>
      <c r="H4842" s="361">
        <v>5412.98</v>
      </c>
      <c r="I4842" s="361">
        <v>64955.76</v>
      </c>
    </row>
    <row r="4843" spans="1:9">
      <c r="A4843" s="359">
        <v>34027</v>
      </c>
      <c r="B4843" s="359" t="s">
        <v>556</v>
      </c>
      <c r="C4843" s="360">
        <v>340270446022</v>
      </c>
      <c r="D4843" s="359">
        <v>0</v>
      </c>
      <c r="E4843" s="359">
        <v>691</v>
      </c>
      <c r="F4843" s="359">
        <v>0</v>
      </c>
      <c r="G4843" s="359">
        <v>0</v>
      </c>
      <c r="H4843" s="361">
        <v>0</v>
      </c>
      <c r="I4843" s="361">
        <v>0</v>
      </c>
    </row>
    <row r="4844" spans="1:9">
      <c r="A4844" s="359">
        <v>34027</v>
      </c>
      <c r="B4844" s="359" t="s">
        <v>556</v>
      </c>
      <c r="C4844" s="360">
        <v>340270446023</v>
      </c>
      <c r="D4844" s="359">
        <v>0</v>
      </c>
      <c r="E4844" s="359">
        <v>633</v>
      </c>
      <c r="F4844" s="359">
        <v>0</v>
      </c>
      <c r="G4844" s="359">
        <v>0</v>
      </c>
      <c r="H4844" s="361">
        <v>0</v>
      </c>
      <c r="I4844" s="361">
        <v>0</v>
      </c>
    </row>
    <row r="4845" spans="1:9">
      <c r="A4845" s="359">
        <v>34027</v>
      </c>
      <c r="B4845" s="359" t="s">
        <v>556</v>
      </c>
      <c r="C4845" s="360">
        <v>340270447011</v>
      </c>
      <c r="D4845" s="359">
        <v>0</v>
      </c>
      <c r="E4845" s="359">
        <v>462</v>
      </c>
      <c r="F4845" s="359">
        <v>0</v>
      </c>
      <c r="G4845" s="359">
        <v>0</v>
      </c>
      <c r="H4845" s="361">
        <v>0</v>
      </c>
      <c r="I4845" s="361">
        <v>0</v>
      </c>
    </row>
    <row r="4846" spans="1:9">
      <c r="A4846" s="359">
        <v>34027</v>
      </c>
      <c r="B4846" s="359" t="s">
        <v>556</v>
      </c>
      <c r="C4846" s="360">
        <v>340270447012</v>
      </c>
      <c r="D4846" s="359">
        <v>0</v>
      </c>
      <c r="E4846" s="359">
        <v>835</v>
      </c>
      <c r="F4846" s="359">
        <v>0</v>
      </c>
      <c r="G4846" s="359">
        <v>0</v>
      </c>
      <c r="H4846" s="361">
        <v>0</v>
      </c>
      <c r="I4846" s="361">
        <v>0</v>
      </c>
    </row>
    <row r="4847" spans="1:9">
      <c r="A4847" s="359">
        <v>34027</v>
      </c>
      <c r="B4847" s="359" t="s">
        <v>556</v>
      </c>
      <c r="C4847" s="360">
        <v>340270447013</v>
      </c>
      <c r="D4847" s="359">
        <v>28</v>
      </c>
      <c r="E4847" s="359">
        <v>873</v>
      </c>
      <c r="F4847" s="359">
        <v>3</v>
      </c>
      <c r="G4847" s="359">
        <v>0</v>
      </c>
      <c r="H4847" s="361">
        <v>1000</v>
      </c>
      <c r="I4847" s="361">
        <v>28000</v>
      </c>
    </row>
    <row r="4848" spans="1:9">
      <c r="A4848" s="359">
        <v>34027</v>
      </c>
      <c r="B4848" s="359" t="s">
        <v>556</v>
      </c>
      <c r="C4848" s="360">
        <v>340270447021</v>
      </c>
      <c r="D4848" s="359">
        <v>1</v>
      </c>
      <c r="E4848" s="359">
        <v>900</v>
      </c>
      <c r="F4848" s="359">
        <v>0</v>
      </c>
      <c r="G4848" s="359">
        <v>0</v>
      </c>
      <c r="H4848" s="361">
        <v>8263.2099999999991</v>
      </c>
      <c r="I4848" s="361">
        <v>8263.2099999999991</v>
      </c>
    </row>
    <row r="4849" spans="1:9">
      <c r="A4849" s="359">
        <v>34027</v>
      </c>
      <c r="B4849" s="359" t="s">
        <v>556</v>
      </c>
      <c r="C4849" s="360">
        <v>340270447022</v>
      </c>
      <c r="D4849" s="359">
        <v>7</v>
      </c>
      <c r="E4849" s="359">
        <v>793</v>
      </c>
      <c r="F4849" s="359">
        <v>1</v>
      </c>
      <c r="G4849" s="359">
        <v>0</v>
      </c>
      <c r="H4849" s="361">
        <v>2103.56</v>
      </c>
      <c r="I4849" s="361">
        <v>14724.92</v>
      </c>
    </row>
    <row r="4850" spans="1:9">
      <c r="A4850" s="359">
        <v>34027</v>
      </c>
      <c r="B4850" s="359" t="s">
        <v>556</v>
      </c>
      <c r="C4850" s="360">
        <v>340270447023</v>
      </c>
      <c r="D4850" s="359">
        <v>89</v>
      </c>
      <c r="E4850" s="359">
        <v>636</v>
      </c>
      <c r="F4850" s="359">
        <v>14</v>
      </c>
      <c r="G4850" s="359">
        <v>0</v>
      </c>
      <c r="H4850" s="361">
        <v>7500.24</v>
      </c>
      <c r="I4850" s="361">
        <v>667521.36</v>
      </c>
    </row>
    <row r="4851" spans="1:9">
      <c r="A4851" s="359">
        <v>34027</v>
      </c>
      <c r="B4851" s="359" t="s">
        <v>556</v>
      </c>
      <c r="C4851" s="360">
        <v>340270448001</v>
      </c>
      <c r="D4851" s="359">
        <v>0</v>
      </c>
      <c r="E4851" s="359">
        <v>512</v>
      </c>
      <c r="F4851" s="359">
        <v>0</v>
      </c>
      <c r="G4851" s="359">
        <v>0</v>
      </c>
      <c r="H4851" s="361">
        <v>0</v>
      </c>
      <c r="I4851" s="361">
        <v>0</v>
      </c>
    </row>
    <row r="4852" spans="1:9">
      <c r="A4852" s="359">
        <v>34027</v>
      </c>
      <c r="B4852" s="359" t="s">
        <v>556</v>
      </c>
      <c r="C4852" s="360">
        <v>340270448002</v>
      </c>
      <c r="D4852" s="359">
        <v>3</v>
      </c>
      <c r="E4852" s="359">
        <v>645</v>
      </c>
      <c r="F4852" s="359">
        <v>0</v>
      </c>
      <c r="G4852" s="359">
        <v>0</v>
      </c>
      <c r="H4852" s="361">
        <v>8539.0300000000007</v>
      </c>
      <c r="I4852" s="361">
        <v>25617.09</v>
      </c>
    </row>
    <row r="4853" spans="1:9">
      <c r="A4853" s="359">
        <v>34027</v>
      </c>
      <c r="B4853" s="359" t="s">
        <v>556</v>
      </c>
      <c r="C4853" s="360">
        <v>340270448003</v>
      </c>
      <c r="D4853" s="359">
        <v>0</v>
      </c>
      <c r="E4853" s="359">
        <v>442</v>
      </c>
      <c r="F4853" s="359">
        <v>0</v>
      </c>
      <c r="G4853" s="359">
        <v>0</v>
      </c>
      <c r="H4853" s="361">
        <v>0</v>
      </c>
      <c r="I4853" s="361">
        <v>0</v>
      </c>
    </row>
    <row r="4854" spans="1:9">
      <c r="A4854" s="359">
        <v>34027</v>
      </c>
      <c r="B4854" s="359" t="s">
        <v>556</v>
      </c>
      <c r="C4854" s="360">
        <v>340270449001</v>
      </c>
      <c r="D4854" s="359">
        <v>0</v>
      </c>
      <c r="E4854" s="359">
        <v>328</v>
      </c>
      <c r="F4854" s="359">
        <v>0</v>
      </c>
      <c r="G4854" s="359">
        <v>0</v>
      </c>
      <c r="H4854" s="361">
        <v>0</v>
      </c>
      <c r="I4854" s="361">
        <v>0</v>
      </c>
    </row>
    <row r="4855" spans="1:9">
      <c r="A4855" s="359">
        <v>34027</v>
      </c>
      <c r="B4855" s="359" t="s">
        <v>556</v>
      </c>
      <c r="C4855" s="360">
        <v>340270449002</v>
      </c>
      <c r="D4855" s="359">
        <v>0</v>
      </c>
      <c r="E4855" s="359">
        <v>483</v>
      </c>
      <c r="F4855" s="359">
        <v>0</v>
      </c>
      <c r="G4855" s="359">
        <v>0</v>
      </c>
      <c r="H4855" s="361">
        <v>0</v>
      </c>
      <c r="I4855" s="361">
        <v>0</v>
      </c>
    </row>
    <row r="4856" spans="1:9">
      <c r="A4856" s="359">
        <v>34027</v>
      </c>
      <c r="B4856" s="359" t="s">
        <v>556</v>
      </c>
      <c r="C4856" s="360">
        <v>340270449003</v>
      </c>
      <c r="D4856" s="359">
        <v>0</v>
      </c>
      <c r="E4856" s="359">
        <v>221</v>
      </c>
      <c r="F4856" s="359">
        <v>0</v>
      </c>
      <c r="G4856" s="359">
        <v>0</v>
      </c>
      <c r="H4856" s="361">
        <v>0</v>
      </c>
      <c r="I4856" s="361">
        <v>0</v>
      </c>
    </row>
    <row r="4857" spans="1:9">
      <c r="A4857" s="359">
        <v>34027</v>
      </c>
      <c r="B4857" s="359" t="s">
        <v>556</v>
      </c>
      <c r="C4857" s="360">
        <v>340270449004</v>
      </c>
      <c r="D4857" s="359">
        <v>0</v>
      </c>
      <c r="E4857" s="359">
        <v>280</v>
      </c>
      <c r="F4857" s="359">
        <v>0</v>
      </c>
      <c r="G4857" s="359">
        <v>0</v>
      </c>
      <c r="H4857" s="361">
        <v>0</v>
      </c>
      <c r="I4857" s="361">
        <v>0</v>
      </c>
    </row>
    <row r="4858" spans="1:9">
      <c r="A4858" s="359">
        <v>34027</v>
      </c>
      <c r="B4858" s="359" t="s">
        <v>556</v>
      </c>
      <c r="C4858" s="360">
        <v>340270450001</v>
      </c>
      <c r="D4858" s="359">
        <v>3</v>
      </c>
      <c r="E4858" s="359">
        <v>291</v>
      </c>
      <c r="F4858" s="359">
        <v>1</v>
      </c>
      <c r="G4858" s="359">
        <v>0</v>
      </c>
      <c r="H4858" s="361">
        <v>3515.86</v>
      </c>
      <c r="I4858" s="361">
        <v>10547.58</v>
      </c>
    </row>
    <row r="4859" spans="1:9">
      <c r="A4859" s="359">
        <v>34027</v>
      </c>
      <c r="B4859" s="359" t="s">
        <v>556</v>
      </c>
      <c r="C4859" s="360">
        <v>340270450002</v>
      </c>
      <c r="D4859" s="359">
        <v>0</v>
      </c>
      <c r="E4859" s="359">
        <v>204</v>
      </c>
      <c r="F4859" s="359">
        <v>0</v>
      </c>
      <c r="G4859" s="359">
        <v>0</v>
      </c>
      <c r="H4859" s="361">
        <v>0</v>
      </c>
      <c r="I4859" s="361">
        <v>0</v>
      </c>
    </row>
    <row r="4860" spans="1:9">
      <c r="A4860" s="359">
        <v>34027</v>
      </c>
      <c r="B4860" s="359" t="s">
        <v>556</v>
      </c>
      <c r="C4860" s="360">
        <v>340270450003</v>
      </c>
      <c r="D4860" s="359">
        <v>0</v>
      </c>
      <c r="E4860" s="359">
        <v>258</v>
      </c>
      <c r="F4860" s="359">
        <v>0</v>
      </c>
      <c r="G4860" s="359">
        <v>0</v>
      </c>
      <c r="H4860" s="361">
        <v>0</v>
      </c>
      <c r="I4860" s="361">
        <v>0</v>
      </c>
    </row>
    <row r="4861" spans="1:9">
      <c r="A4861" s="359">
        <v>34027</v>
      </c>
      <c r="B4861" s="359" t="s">
        <v>556</v>
      </c>
      <c r="C4861" s="360">
        <v>340270450004</v>
      </c>
      <c r="D4861" s="359">
        <v>2</v>
      </c>
      <c r="E4861" s="359">
        <v>273</v>
      </c>
      <c r="F4861" s="359">
        <v>1</v>
      </c>
      <c r="G4861" s="359">
        <v>0</v>
      </c>
      <c r="H4861" s="361">
        <v>1456.74</v>
      </c>
      <c r="I4861" s="361">
        <v>2913.48</v>
      </c>
    </row>
    <row r="4862" spans="1:9">
      <c r="A4862" s="359">
        <v>34027</v>
      </c>
      <c r="B4862" s="359" t="s">
        <v>556</v>
      </c>
      <c r="C4862" s="360">
        <v>340270451001</v>
      </c>
      <c r="D4862" s="359">
        <v>4</v>
      </c>
      <c r="E4862" s="359">
        <v>295</v>
      </c>
      <c r="F4862" s="359">
        <v>1</v>
      </c>
      <c r="G4862" s="359">
        <v>0</v>
      </c>
      <c r="H4862" s="361">
        <v>1619.23</v>
      </c>
      <c r="I4862" s="361">
        <v>6476.92</v>
      </c>
    </row>
    <row r="4863" spans="1:9">
      <c r="A4863" s="359">
        <v>34027</v>
      </c>
      <c r="B4863" s="359" t="s">
        <v>556</v>
      </c>
      <c r="C4863" s="360">
        <v>340270451002</v>
      </c>
      <c r="D4863" s="359">
        <v>3</v>
      </c>
      <c r="E4863" s="359">
        <v>381</v>
      </c>
      <c r="F4863" s="359">
        <v>1</v>
      </c>
      <c r="G4863" s="359">
        <v>0</v>
      </c>
      <c r="H4863" s="361">
        <v>7264.49</v>
      </c>
      <c r="I4863" s="361">
        <v>21793.47</v>
      </c>
    </row>
    <row r="4864" spans="1:9">
      <c r="A4864" s="359">
        <v>34027</v>
      </c>
      <c r="B4864" s="359" t="s">
        <v>556</v>
      </c>
      <c r="C4864" s="360">
        <v>340270451003</v>
      </c>
      <c r="D4864" s="359">
        <v>0</v>
      </c>
      <c r="E4864" s="359">
        <v>430</v>
      </c>
      <c r="F4864" s="359">
        <v>0</v>
      </c>
      <c r="G4864" s="359">
        <v>0</v>
      </c>
      <c r="H4864" s="361">
        <v>0</v>
      </c>
      <c r="I4864" s="361">
        <v>0</v>
      </c>
    </row>
    <row r="4865" spans="1:9">
      <c r="A4865" s="359">
        <v>34027</v>
      </c>
      <c r="B4865" s="359" t="s">
        <v>556</v>
      </c>
      <c r="C4865" s="360">
        <v>340270451004</v>
      </c>
      <c r="D4865" s="359">
        <v>0</v>
      </c>
      <c r="E4865" s="359">
        <v>240</v>
      </c>
      <c r="F4865" s="359">
        <v>0</v>
      </c>
      <c r="G4865" s="359">
        <v>0</v>
      </c>
      <c r="H4865" s="361">
        <v>0</v>
      </c>
      <c r="I4865" s="361">
        <v>0</v>
      </c>
    </row>
    <row r="4866" spans="1:9">
      <c r="A4866" s="359">
        <v>34027</v>
      </c>
      <c r="B4866" s="359" t="s">
        <v>556</v>
      </c>
      <c r="C4866" s="360">
        <v>340270451005</v>
      </c>
      <c r="D4866" s="359">
        <v>2</v>
      </c>
      <c r="E4866" s="359">
        <v>321</v>
      </c>
      <c r="F4866" s="359">
        <v>1</v>
      </c>
      <c r="G4866" s="359">
        <v>0</v>
      </c>
      <c r="H4866" s="361">
        <v>1000</v>
      </c>
      <c r="I4866" s="361">
        <v>2000</v>
      </c>
    </row>
    <row r="4867" spans="1:9">
      <c r="A4867" s="359">
        <v>34027</v>
      </c>
      <c r="B4867" s="359" t="s">
        <v>556</v>
      </c>
      <c r="C4867" s="360">
        <v>340270452001</v>
      </c>
      <c r="D4867" s="359">
        <v>5</v>
      </c>
      <c r="E4867" s="359">
        <v>689</v>
      </c>
      <c r="F4867" s="359">
        <v>1</v>
      </c>
      <c r="G4867" s="359">
        <v>0</v>
      </c>
      <c r="H4867" s="361">
        <v>8449.36</v>
      </c>
      <c r="I4867" s="361">
        <v>42246.8</v>
      </c>
    </row>
    <row r="4868" spans="1:9">
      <c r="A4868" s="359">
        <v>34027</v>
      </c>
      <c r="B4868" s="359" t="s">
        <v>556</v>
      </c>
      <c r="C4868" s="360">
        <v>340270452002</v>
      </c>
      <c r="D4868" s="359">
        <v>27</v>
      </c>
      <c r="E4868" s="359">
        <v>664</v>
      </c>
      <c r="F4868" s="359">
        <v>4</v>
      </c>
      <c r="G4868" s="359">
        <v>0</v>
      </c>
      <c r="H4868" s="361">
        <v>15459.79</v>
      </c>
      <c r="I4868" s="361">
        <v>417414.33</v>
      </c>
    </row>
    <row r="4869" spans="1:9">
      <c r="A4869" s="359">
        <v>34027</v>
      </c>
      <c r="B4869" s="359" t="s">
        <v>556</v>
      </c>
      <c r="C4869" s="360">
        <v>340270453001</v>
      </c>
      <c r="D4869" s="359">
        <v>1</v>
      </c>
      <c r="E4869" s="359">
        <v>463</v>
      </c>
      <c r="F4869" s="359">
        <v>0</v>
      </c>
      <c r="G4869" s="359">
        <v>0</v>
      </c>
      <c r="H4869" s="361">
        <v>1052.94</v>
      </c>
      <c r="I4869" s="361">
        <v>1052.94</v>
      </c>
    </row>
    <row r="4870" spans="1:9">
      <c r="A4870" s="359">
        <v>34027</v>
      </c>
      <c r="B4870" s="359" t="s">
        <v>556</v>
      </c>
      <c r="C4870" s="360">
        <v>340270453002</v>
      </c>
      <c r="D4870" s="359">
        <v>7</v>
      </c>
      <c r="E4870" s="359">
        <v>569</v>
      </c>
      <c r="F4870" s="359">
        <v>1</v>
      </c>
      <c r="G4870" s="359">
        <v>0</v>
      </c>
      <c r="H4870" s="361">
        <v>2116.62</v>
      </c>
      <c r="I4870" s="361">
        <v>14816.34</v>
      </c>
    </row>
    <row r="4871" spans="1:9">
      <c r="A4871" s="359">
        <v>34027</v>
      </c>
      <c r="B4871" s="359" t="s">
        <v>556</v>
      </c>
      <c r="C4871" s="360">
        <v>340270453003</v>
      </c>
      <c r="D4871" s="359">
        <v>1</v>
      </c>
      <c r="E4871" s="359">
        <v>592</v>
      </c>
      <c r="F4871" s="359">
        <v>0</v>
      </c>
      <c r="G4871" s="359">
        <v>0</v>
      </c>
      <c r="H4871" s="361">
        <v>634.28</v>
      </c>
      <c r="I4871" s="361">
        <v>634.28</v>
      </c>
    </row>
    <row r="4872" spans="1:9">
      <c r="A4872" s="359">
        <v>34027</v>
      </c>
      <c r="B4872" s="359" t="s">
        <v>556</v>
      </c>
      <c r="C4872" s="360">
        <v>340270454021</v>
      </c>
      <c r="D4872" s="359">
        <v>0</v>
      </c>
      <c r="E4872" s="359">
        <v>397</v>
      </c>
      <c r="F4872" s="359">
        <v>0</v>
      </c>
      <c r="G4872" s="359">
        <v>0</v>
      </c>
      <c r="H4872" s="361">
        <v>0</v>
      </c>
      <c r="I4872" s="361">
        <v>0</v>
      </c>
    </row>
    <row r="4873" spans="1:9">
      <c r="A4873" s="359">
        <v>34027</v>
      </c>
      <c r="B4873" s="359" t="s">
        <v>556</v>
      </c>
      <c r="C4873" s="360">
        <v>340270454022</v>
      </c>
      <c r="D4873" s="359">
        <v>1</v>
      </c>
      <c r="E4873" s="359">
        <v>949</v>
      </c>
      <c r="F4873" s="359">
        <v>0</v>
      </c>
      <c r="G4873" s="359">
        <v>0</v>
      </c>
      <c r="H4873" s="361">
        <v>893.59</v>
      </c>
      <c r="I4873" s="361">
        <v>893.59</v>
      </c>
    </row>
    <row r="4874" spans="1:9">
      <c r="A4874" s="359">
        <v>34027</v>
      </c>
      <c r="B4874" s="359" t="s">
        <v>556</v>
      </c>
      <c r="C4874" s="360">
        <v>340270454023</v>
      </c>
      <c r="D4874" s="359">
        <v>3</v>
      </c>
      <c r="E4874" s="359">
        <v>243</v>
      </c>
      <c r="F4874" s="359">
        <v>1</v>
      </c>
      <c r="G4874" s="359">
        <v>0</v>
      </c>
      <c r="H4874" s="361">
        <v>2066.2199999999998</v>
      </c>
      <c r="I4874" s="361">
        <v>6198.66</v>
      </c>
    </row>
    <row r="4875" spans="1:9">
      <c r="A4875" s="359">
        <v>34027</v>
      </c>
      <c r="B4875" s="359" t="s">
        <v>556</v>
      </c>
      <c r="C4875" s="360">
        <v>340270454024</v>
      </c>
      <c r="D4875" s="359">
        <v>6</v>
      </c>
      <c r="E4875" s="359">
        <v>327</v>
      </c>
      <c r="F4875" s="359">
        <v>2</v>
      </c>
      <c r="G4875" s="359">
        <v>0</v>
      </c>
      <c r="H4875" s="361">
        <v>1000</v>
      </c>
      <c r="I4875" s="361">
        <v>6000</v>
      </c>
    </row>
    <row r="4876" spans="1:9">
      <c r="A4876" s="359">
        <v>34027</v>
      </c>
      <c r="B4876" s="359" t="s">
        <v>556</v>
      </c>
      <c r="C4876" s="360">
        <v>340270454031</v>
      </c>
      <c r="D4876" s="359">
        <v>0</v>
      </c>
      <c r="E4876" s="359">
        <v>161</v>
      </c>
      <c r="F4876" s="359">
        <v>0</v>
      </c>
      <c r="G4876" s="359">
        <v>0</v>
      </c>
      <c r="H4876" s="361">
        <v>0</v>
      </c>
      <c r="I4876" s="361">
        <v>0</v>
      </c>
    </row>
    <row r="4877" spans="1:9">
      <c r="A4877" s="359">
        <v>34027</v>
      </c>
      <c r="B4877" s="359" t="s">
        <v>556</v>
      </c>
      <c r="C4877" s="360">
        <v>340270454032</v>
      </c>
      <c r="D4877" s="359">
        <v>2</v>
      </c>
      <c r="E4877" s="359">
        <v>549</v>
      </c>
      <c r="F4877" s="359">
        <v>0</v>
      </c>
      <c r="G4877" s="359">
        <v>0</v>
      </c>
      <c r="H4877" s="361">
        <v>15806.09</v>
      </c>
      <c r="I4877" s="361">
        <v>31612.18</v>
      </c>
    </row>
    <row r="4878" spans="1:9">
      <c r="A4878" s="359">
        <v>34027</v>
      </c>
      <c r="B4878" s="359" t="s">
        <v>556</v>
      </c>
      <c r="C4878" s="360">
        <v>340270454041</v>
      </c>
      <c r="D4878" s="359">
        <v>0</v>
      </c>
      <c r="E4878" s="359">
        <v>219</v>
      </c>
      <c r="F4878" s="359">
        <v>0</v>
      </c>
      <c r="G4878" s="359">
        <v>0</v>
      </c>
      <c r="H4878" s="361">
        <v>0</v>
      </c>
      <c r="I4878" s="361">
        <v>0</v>
      </c>
    </row>
    <row r="4879" spans="1:9">
      <c r="A4879" s="359">
        <v>34027</v>
      </c>
      <c r="B4879" s="359" t="s">
        <v>556</v>
      </c>
      <c r="C4879" s="360">
        <v>340270454042</v>
      </c>
      <c r="D4879" s="359">
        <v>0</v>
      </c>
      <c r="E4879" s="359">
        <v>573</v>
      </c>
      <c r="F4879" s="359">
        <v>0</v>
      </c>
      <c r="G4879" s="359">
        <v>0</v>
      </c>
      <c r="H4879" s="361">
        <v>0</v>
      </c>
      <c r="I4879" s="361">
        <v>0</v>
      </c>
    </row>
    <row r="4880" spans="1:9">
      <c r="A4880" s="359">
        <v>34027</v>
      </c>
      <c r="B4880" s="359" t="s">
        <v>556</v>
      </c>
      <c r="C4880" s="360">
        <v>340270455011</v>
      </c>
      <c r="D4880" s="359">
        <v>4</v>
      </c>
      <c r="E4880" s="359">
        <v>709</v>
      </c>
      <c r="F4880" s="359">
        <v>1</v>
      </c>
      <c r="G4880" s="359">
        <v>0</v>
      </c>
      <c r="H4880" s="361">
        <v>1000</v>
      </c>
      <c r="I4880" s="361">
        <v>4000</v>
      </c>
    </row>
    <row r="4881" spans="1:9">
      <c r="A4881" s="359">
        <v>34027</v>
      </c>
      <c r="B4881" s="359" t="s">
        <v>556</v>
      </c>
      <c r="C4881" s="360">
        <v>340270455012</v>
      </c>
      <c r="D4881" s="359">
        <v>0</v>
      </c>
      <c r="E4881" s="359">
        <v>407</v>
      </c>
      <c r="F4881" s="359">
        <v>0</v>
      </c>
      <c r="G4881" s="359">
        <v>0</v>
      </c>
      <c r="H4881" s="361">
        <v>0</v>
      </c>
      <c r="I4881" s="361">
        <v>0</v>
      </c>
    </row>
    <row r="4882" spans="1:9">
      <c r="A4882" s="359">
        <v>34027</v>
      </c>
      <c r="B4882" s="359" t="s">
        <v>556</v>
      </c>
      <c r="C4882" s="360">
        <v>340270455013</v>
      </c>
      <c r="D4882" s="359">
        <v>3</v>
      </c>
      <c r="E4882" s="359">
        <v>688</v>
      </c>
      <c r="F4882" s="359">
        <v>0</v>
      </c>
      <c r="G4882" s="359">
        <v>0</v>
      </c>
      <c r="H4882" s="361">
        <v>7870.09</v>
      </c>
      <c r="I4882" s="361">
        <v>23610.27</v>
      </c>
    </row>
    <row r="4883" spans="1:9">
      <c r="A4883" s="359">
        <v>34027</v>
      </c>
      <c r="B4883" s="359" t="s">
        <v>556</v>
      </c>
      <c r="C4883" s="360">
        <v>340270455031</v>
      </c>
      <c r="D4883" s="359">
        <v>1</v>
      </c>
      <c r="E4883" s="359">
        <v>781</v>
      </c>
      <c r="F4883" s="359">
        <v>0</v>
      </c>
      <c r="G4883" s="359">
        <v>0</v>
      </c>
      <c r="H4883" s="361">
        <v>1000</v>
      </c>
      <c r="I4883" s="361">
        <v>1000</v>
      </c>
    </row>
    <row r="4884" spans="1:9">
      <c r="A4884" s="359">
        <v>34027</v>
      </c>
      <c r="B4884" s="359" t="s">
        <v>556</v>
      </c>
      <c r="C4884" s="360">
        <v>340270455032</v>
      </c>
      <c r="D4884" s="359">
        <v>2</v>
      </c>
      <c r="E4884" s="359">
        <v>426</v>
      </c>
      <c r="F4884" s="359">
        <v>0</v>
      </c>
      <c r="G4884" s="359">
        <v>0</v>
      </c>
      <c r="H4884" s="361">
        <v>1000</v>
      </c>
      <c r="I4884" s="361">
        <v>2000</v>
      </c>
    </row>
    <row r="4885" spans="1:9">
      <c r="A4885" s="359">
        <v>34027</v>
      </c>
      <c r="B4885" s="359" t="s">
        <v>556</v>
      </c>
      <c r="C4885" s="360">
        <v>340270455041</v>
      </c>
      <c r="D4885" s="359">
        <v>26</v>
      </c>
      <c r="E4885" s="359">
        <v>478</v>
      </c>
      <c r="F4885" s="359">
        <v>5</v>
      </c>
      <c r="G4885" s="359">
        <v>0</v>
      </c>
      <c r="H4885" s="361">
        <v>1000</v>
      </c>
      <c r="I4885" s="361">
        <v>26000</v>
      </c>
    </row>
    <row r="4886" spans="1:9">
      <c r="A4886" s="359">
        <v>34027</v>
      </c>
      <c r="B4886" s="359" t="s">
        <v>556</v>
      </c>
      <c r="C4886" s="360">
        <v>340270455042</v>
      </c>
      <c r="D4886" s="359">
        <v>1</v>
      </c>
      <c r="E4886" s="359">
        <v>173</v>
      </c>
      <c r="F4886" s="359">
        <v>1</v>
      </c>
      <c r="G4886" s="359">
        <v>0</v>
      </c>
      <c r="H4886" s="361">
        <v>1000</v>
      </c>
      <c r="I4886" s="361">
        <v>1000</v>
      </c>
    </row>
    <row r="4887" spans="1:9">
      <c r="A4887" s="359">
        <v>34027</v>
      </c>
      <c r="B4887" s="359" t="s">
        <v>556</v>
      </c>
      <c r="C4887" s="360">
        <v>340270455043</v>
      </c>
      <c r="D4887" s="359">
        <v>18</v>
      </c>
      <c r="E4887" s="359">
        <v>592</v>
      </c>
      <c r="F4887" s="359">
        <v>3</v>
      </c>
      <c r="G4887" s="359">
        <v>0</v>
      </c>
      <c r="H4887" s="361">
        <v>14333.77</v>
      </c>
      <c r="I4887" s="361">
        <v>258007.86</v>
      </c>
    </row>
    <row r="4888" spans="1:9">
      <c r="A4888" s="359">
        <v>34027</v>
      </c>
      <c r="B4888" s="359" t="s">
        <v>556</v>
      </c>
      <c r="C4888" s="360">
        <v>340270456031</v>
      </c>
      <c r="D4888" s="359">
        <v>0</v>
      </c>
      <c r="E4888" s="359">
        <v>398</v>
      </c>
      <c r="F4888" s="359">
        <v>0</v>
      </c>
      <c r="G4888" s="359">
        <v>0</v>
      </c>
      <c r="H4888" s="361">
        <v>0</v>
      </c>
      <c r="I4888" s="361">
        <v>0</v>
      </c>
    </row>
    <row r="4889" spans="1:9">
      <c r="A4889" s="359">
        <v>34027</v>
      </c>
      <c r="B4889" s="359" t="s">
        <v>556</v>
      </c>
      <c r="C4889" s="360">
        <v>340270456032</v>
      </c>
      <c r="D4889" s="359">
        <v>1</v>
      </c>
      <c r="E4889" s="359">
        <v>82</v>
      </c>
      <c r="F4889" s="359">
        <v>1</v>
      </c>
      <c r="G4889" s="359">
        <v>0</v>
      </c>
      <c r="H4889" s="361">
        <v>55395.77</v>
      </c>
      <c r="I4889" s="361">
        <v>55395.77</v>
      </c>
    </row>
    <row r="4890" spans="1:9">
      <c r="A4890" s="359">
        <v>34027</v>
      </c>
      <c r="B4890" s="359" t="s">
        <v>556</v>
      </c>
      <c r="C4890" s="360">
        <v>340270456033</v>
      </c>
      <c r="D4890" s="359">
        <v>2</v>
      </c>
      <c r="E4890" s="359">
        <v>360</v>
      </c>
      <c r="F4890" s="359">
        <v>1</v>
      </c>
      <c r="G4890" s="359">
        <v>0</v>
      </c>
      <c r="H4890" s="361">
        <v>56599.06</v>
      </c>
      <c r="I4890" s="361">
        <v>113198.12</v>
      </c>
    </row>
    <row r="4891" spans="1:9">
      <c r="A4891" s="359">
        <v>34027</v>
      </c>
      <c r="B4891" s="359" t="s">
        <v>556</v>
      </c>
      <c r="C4891" s="360">
        <v>340270456034</v>
      </c>
      <c r="D4891" s="359">
        <v>0</v>
      </c>
      <c r="E4891" s="359">
        <v>23</v>
      </c>
      <c r="F4891" s="359">
        <v>0</v>
      </c>
      <c r="G4891" s="359">
        <v>0</v>
      </c>
      <c r="H4891" s="361">
        <v>0</v>
      </c>
      <c r="I4891" s="361">
        <v>0</v>
      </c>
    </row>
    <row r="4892" spans="1:9">
      <c r="A4892" s="359">
        <v>34027</v>
      </c>
      <c r="B4892" s="359" t="s">
        <v>556</v>
      </c>
      <c r="C4892" s="360">
        <v>340270457011</v>
      </c>
      <c r="D4892" s="359">
        <v>0</v>
      </c>
      <c r="E4892" s="359">
        <v>426</v>
      </c>
      <c r="F4892" s="359">
        <v>0</v>
      </c>
      <c r="G4892" s="359">
        <v>0</v>
      </c>
      <c r="H4892" s="361">
        <v>0</v>
      </c>
      <c r="I4892" s="361">
        <v>0</v>
      </c>
    </row>
    <row r="4893" spans="1:9">
      <c r="A4893" s="359">
        <v>34027</v>
      </c>
      <c r="B4893" s="359" t="s">
        <v>556</v>
      </c>
      <c r="C4893" s="360">
        <v>340270457012</v>
      </c>
      <c r="D4893" s="359">
        <v>7</v>
      </c>
      <c r="E4893" s="359">
        <v>593</v>
      </c>
      <c r="F4893" s="359">
        <v>1</v>
      </c>
      <c r="G4893" s="359">
        <v>0</v>
      </c>
      <c r="H4893" s="361">
        <v>2700.66</v>
      </c>
      <c r="I4893" s="361">
        <v>18904.62</v>
      </c>
    </row>
    <row r="4894" spans="1:9">
      <c r="A4894" s="359">
        <v>34027</v>
      </c>
      <c r="B4894" s="359" t="s">
        <v>556</v>
      </c>
      <c r="C4894" s="360">
        <v>340270457013</v>
      </c>
      <c r="D4894" s="359">
        <v>2</v>
      </c>
      <c r="E4894" s="359">
        <v>425</v>
      </c>
      <c r="F4894" s="359">
        <v>0</v>
      </c>
      <c r="G4894" s="359">
        <v>0</v>
      </c>
      <c r="H4894" s="361">
        <v>1446.02</v>
      </c>
      <c r="I4894" s="361">
        <v>2892.04</v>
      </c>
    </row>
    <row r="4895" spans="1:9">
      <c r="A4895" s="359">
        <v>34027</v>
      </c>
      <c r="B4895" s="359" t="s">
        <v>556</v>
      </c>
      <c r="C4895" s="360">
        <v>340270457014</v>
      </c>
      <c r="D4895" s="359">
        <v>5</v>
      </c>
      <c r="E4895" s="359">
        <v>551</v>
      </c>
      <c r="F4895" s="359">
        <v>1</v>
      </c>
      <c r="G4895" s="359">
        <v>0</v>
      </c>
      <c r="H4895" s="361">
        <v>1000</v>
      </c>
      <c r="I4895" s="361">
        <v>5000</v>
      </c>
    </row>
    <row r="4896" spans="1:9">
      <c r="A4896" s="359">
        <v>34027</v>
      </c>
      <c r="B4896" s="359" t="s">
        <v>556</v>
      </c>
      <c r="C4896" s="360">
        <v>340270457031</v>
      </c>
      <c r="D4896" s="359">
        <v>0</v>
      </c>
      <c r="E4896" s="359">
        <v>840</v>
      </c>
      <c r="F4896" s="359">
        <v>0</v>
      </c>
      <c r="G4896" s="359">
        <v>0</v>
      </c>
      <c r="H4896" s="361">
        <v>0</v>
      </c>
      <c r="I4896" s="361">
        <v>0</v>
      </c>
    </row>
    <row r="4897" spans="1:9">
      <c r="A4897" s="359">
        <v>34027</v>
      </c>
      <c r="B4897" s="359" t="s">
        <v>556</v>
      </c>
      <c r="C4897" s="360">
        <v>340270457032</v>
      </c>
      <c r="D4897" s="359">
        <v>1</v>
      </c>
      <c r="E4897" s="359">
        <v>397</v>
      </c>
      <c r="F4897" s="359">
        <v>0</v>
      </c>
      <c r="G4897" s="359">
        <v>0</v>
      </c>
      <c r="H4897" s="361">
        <v>1000</v>
      </c>
      <c r="I4897" s="361">
        <v>1000</v>
      </c>
    </row>
    <row r="4898" spans="1:9">
      <c r="A4898" s="359">
        <v>34027</v>
      </c>
      <c r="B4898" s="359" t="s">
        <v>556</v>
      </c>
      <c r="C4898" s="360">
        <v>340270457041</v>
      </c>
      <c r="D4898" s="359">
        <v>5</v>
      </c>
      <c r="E4898" s="359">
        <v>701</v>
      </c>
      <c r="F4898" s="359">
        <v>1</v>
      </c>
      <c r="G4898" s="359">
        <v>0</v>
      </c>
      <c r="H4898" s="361">
        <v>1000</v>
      </c>
      <c r="I4898" s="361">
        <v>5000</v>
      </c>
    </row>
    <row r="4899" spans="1:9">
      <c r="A4899" s="359">
        <v>34027</v>
      </c>
      <c r="B4899" s="359" t="s">
        <v>556</v>
      </c>
      <c r="C4899" s="360">
        <v>340270457042</v>
      </c>
      <c r="D4899" s="359">
        <v>0</v>
      </c>
      <c r="E4899" s="359">
        <v>461</v>
      </c>
      <c r="F4899" s="359">
        <v>0</v>
      </c>
      <c r="G4899" s="359">
        <v>0</v>
      </c>
      <c r="H4899" s="361">
        <v>0</v>
      </c>
      <c r="I4899" s="361">
        <v>0</v>
      </c>
    </row>
    <row r="4900" spans="1:9">
      <c r="A4900" s="359">
        <v>34027</v>
      </c>
      <c r="B4900" s="359" t="s">
        <v>556</v>
      </c>
      <c r="C4900" s="360">
        <v>340270457043</v>
      </c>
      <c r="D4900" s="359">
        <v>0</v>
      </c>
      <c r="E4900" s="359">
        <v>509</v>
      </c>
      <c r="F4900" s="359">
        <v>0</v>
      </c>
      <c r="G4900" s="359">
        <v>0</v>
      </c>
      <c r="H4900" s="361">
        <v>0</v>
      </c>
      <c r="I4900" s="361">
        <v>0</v>
      </c>
    </row>
    <row r="4901" spans="1:9">
      <c r="A4901" s="359">
        <v>34027</v>
      </c>
      <c r="B4901" s="359" t="s">
        <v>556</v>
      </c>
      <c r="C4901" s="360">
        <v>340270458041</v>
      </c>
      <c r="D4901" s="359">
        <v>4</v>
      </c>
      <c r="E4901" s="359">
        <v>649</v>
      </c>
      <c r="F4901" s="359">
        <v>1</v>
      </c>
      <c r="G4901" s="359">
        <v>1</v>
      </c>
      <c r="H4901" s="361">
        <v>28229.49</v>
      </c>
      <c r="I4901" s="361">
        <v>112917.96</v>
      </c>
    </row>
    <row r="4902" spans="1:9">
      <c r="A4902" s="359">
        <v>34027</v>
      </c>
      <c r="B4902" s="359" t="s">
        <v>556</v>
      </c>
      <c r="C4902" s="360">
        <v>340270458042</v>
      </c>
      <c r="D4902" s="359">
        <v>8</v>
      </c>
      <c r="E4902" s="359">
        <v>671</v>
      </c>
      <c r="F4902" s="359">
        <v>1</v>
      </c>
      <c r="G4902" s="359">
        <v>0</v>
      </c>
      <c r="H4902" s="361">
        <v>1410.23</v>
      </c>
      <c r="I4902" s="361">
        <v>11281.84</v>
      </c>
    </row>
    <row r="4903" spans="1:9">
      <c r="A4903" s="359">
        <v>34027</v>
      </c>
      <c r="B4903" s="359" t="s">
        <v>556</v>
      </c>
      <c r="C4903" s="360">
        <v>340270458043</v>
      </c>
      <c r="D4903" s="359">
        <v>6</v>
      </c>
      <c r="E4903" s="359">
        <v>761</v>
      </c>
      <c r="F4903" s="359">
        <v>1</v>
      </c>
      <c r="G4903" s="359">
        <v>1</v>
      </c>
      <c r="H4903" s="361">
        <v>2691.06</v>
      </c>
      <c r="I4903" s="361">
        <v>16146.36</v>
      </c>
    </row>
    <row r="4904" spans="1:9">
      <c r="A4904" s="359">
        <v>34027</v>
      </c>
      <c r="B4904" s="359" t="s">
        <v>556</v>
      </c>
      <c r="C4904" s="360">
        <v>340270459011</v>
      </c>
      <c r="D4904" s="359">
        <v>3</v>
      </c>
      <c r="E4904" s="359">
        <v>672</v>
      </c>
      <c r="F4904" s="359">
        <v>0</v>
      </c>
      <c r="G4904" s="359">
        <v>0</v>
      </c>
      <c r="H4904" s="361">
        <v>5692.2</v>
      </c>
      <c r="I4904" s="361">
        <v>17076.599999999999</v>
      </c>
    </row>
    <row r="4905" spans="1:9">
      <c r="A4905" s="359">
        <v>34027</v>
      </c>
      <c r="B4905" s="359" t="s">
        <v>556</v>
      </c>
      <c r="C4905" s="360">
        <v>340270459031</v>
      </c>
      <c r="D4905" s="359">
        <v>38</v>
      </c>
      <c r="E4905" s="359">
        <v>577</v>
      </c>
      <c r="F4905" s="359">
        <v>7</v>
      </c>
      <c r="G4905" s="359">
        <v>0</v>
      </c>
      <c r="H4905" s="361">
        <v>5209.3100000000004</v>
      </c>
      <c r="I4905" s="361">
        <v>197953.78</v>
      </c>
    </row>
    <row r="4906" spans="1:9">
      <c r="A4906" s="359">
        <v>34027</v>
      </c>
      <c r="B4906" s="359" t="s">
        <v>556</v>
      </c>
      <c r="C4906" s="360">
        <v>340270459032</v>
      </c>
      <c r="D4906" s="359">
        <v>4</v>
      </c>
      <c r="E4906" s="359">
        <v>540</v>
      </c>
      <c r="F4906" s="359">
        <v>1</v>
      </c>
      <c r="G4906" s="359">
        <v>0</v>
      </c>
      <c r="H4906" s="361">
        <v>4579.03</v>
      </c>
      <c r="I4906" s="361">
        <v>18316.12</v>
      </c>
    </row>
    <row r="4907" spans="1:9">
      <c r="A4907" s="359">
        <v>34027</v>
      </c>
      <c r="B4907" s="359" t="s">
        <v>556</v>
      </c>
      <c r="C4907" s="360">
        <v>340270459041</v>
      </c>
      <c r="D4907" s="359">
        <v>17</v>
      </c>
      <c r="E4907" s="359">
        <v>994</v>
      </c>
      <c r="F4907" s="359">
        <v>2</v>
      </c>
      <c r="G4907" s="359">
        <v>0</v>
      </c>
      <c r="H4907" s="361">
        <v>2580.77</v>
      </c>
      <c r="I4907" s="361">
        <v>43873.09</v>
      </c>
    </row>
    <row r="4908" spans="1:9">
      <c r="A4908" s="359">
        <v>34027</v>
      </c>
      <c r="B4908" s="359" t="s">
        <v>556</v>
      </c>
      <c r="C4908" s="360">
        <v>340270459042</v>
      </c>
      <c r="D4908" s="359">
        <v>4</v>
      </c>
      <c r="E4908" s="359">
        <v>595</v>
      </c>
      <c r="F4908" s="359">
        <v>1</v>
      </c>
      <c r="G4908" s="359">
        <v>0</v>
      </c>
      <c r="H4908" s="361">
        <v>1346.62</v>
      </c>
      <c r="I4908" s="361">
        <v>5386.48</v>
      </c>
    </row>
    <row r="4909" spans="1:9">
      <c r="A4909" s="359">
        <v>34027</v>
      </c>
      <c r="B4909" s="359" t="s">
        <v>556</v>
      </c>
      <c r="C4909" s="360">
        <v>340270460001</v>
      </c>
      <c r="D4909" s="359">
        <v>1</v>
      </c>
      <c r="E4909" s="359">
        <v>398</v>
      </c>
      <c r="F4909" s="359">
        <v>0</v>
      </c>
      <c r="G4909" s="359">
        <v>0</v>
      </c>
      <c r="H4909" s="361">
        <v>8263.2099999999991</v>
      </c>
      <c r="I4909" s="361">
        <v>8263.2099999999991</v>
      </c>
    </row>
    <row r="4910" spans="1:9">
      <c r="A4910" s="359">
        <v>34027</v>
      </c>
      <c r="B4910" s="359" t="s">
        <v>556</v>
      </c>
      <c r="C4910" s="360">
        <v>340270460002</v>
      </c>
      <c r="D4910" s="359">
        <v>4</v>
      </c>
      <c r="E4910" s="359">
        <v>573</v>
      </c>
      <c r="F4910" s="359">
        <v>1</v>
      </c>
      <c r="G4910" s="359">
        <v>0</v>
      </c>
      <c r="H4910" s="361">
        <v>7708</v>
      </c>
      <c r="I4910" s="361">
        <v>30832</v>
      </c>
    </row>
    <row r="4911" spans="1:9">
      <c r="A4911" s="359">
        <v>34027</v>
      </c>
      <c r="B4911" s="359" t="s">
        <v>556</v>
      </c>
      <c r="C4911" s="360">
        <v>340270461031</v>
      </c>
      <c r="D4911" s="359">
        <v>2</v>
      </c>
      <c r="E4911" s="359">
        <v>1077</v>
      </c>
      <c r="F4911" s="359">
        <v>0</v>
      </c>
      <c r="G4911" s="359">
        <v>0</v>
      </c>
      <c r="H4911" s="361">
        <v>1810.1</v>
      </c>
      <c r="I4911" s="361">
        <v>3620.2</v>
      </c>
    </row>
    <row r="4912" spans="1:9">
      <c r="A4912" s="359">
        <v>34027</v>
      </c>
      <c r="B4912" s="359" t="s">
        <v>556</v>
      </c>
      <c r="C4912" s="360">
        <v>340270461032</v>
      </c>
      <c r="D4912" s="359">
        <v>0</v>
      </c>
      <c r="E4912" s="359">
        <v>364</v>
      </c>
      <c r="F4912" s="359">
        <v>0</v>
      </c>
      <c r="G4912" s="359">
        <v>0</v>
      </c>
      <c r="H4912" s="361">
        <v>0</v>
      </c>
      <c r="I4912" s="361">
        <v>0</v>
      </c>
    </row>
    <row r="4913" spans="1:9">
      <c r="A4913" s="359">
        <v>34027</v>
      </c>
      <c r="B4913" s="359" t="s">
        <v>556</v>
      </c>
      <c r="C4913" s="360">
        <v>340270461033</v>
      </c>
      <c r="D4913" s="359">
        <v>0</v>
      </c>
      <c r="E4913" s="359">
        <v>96</v>
      </c>
      <c r="F4913" s="359">
        <v>0</v>
      </c>
      <c r="G4913" s="359">
        <v>0</v>
      </c>
      <c r="H4913" s="361">
        <v>0</v>
      </c>
      <c r="I4913" s="361">
        <v>0</v>
      </c>
    </row>
    <row r="4914" spans="1:9">
      <c r="A4914" s="359">
        <v>34027</v>
      </c>
      <c r="B4914" s="359" t="s">
        <v>556</v>
      </c>
      <c r="C4914" s="360">
        <v>340270461041</v>
      </c>
      <c r="D4914" s="359">
        <v>20</v>
      </c>
      <c r="E4914" s="359">
        <v>733</v>
      </c>
      <c r="F4914" s="359">
        <v>3</v>
      </c>
      <c r="G4914" s="359">
        <v>0</v>
      </c>
      <c r="H4914" s="361">
        <v>1277.57</v>
      </c>
      <c r="I4914" s="361">
        <v>25551.4</v>
      </c>
    </row>
    <row r="4915" spans="1:9">
      <c r="A4915" s="359">
        <v>34027</v>
      </c>
      <c r="B4915" s="359" t="s">
        <v>556</v>
      </c>
      <c r="C4915" s="360">
        <v>340270461042</v>
      </c>
      <c r="D4915" s="359">
        <v>3</v>
      </c>
      <c r="E4915" s="359">
        <v>525</v>
      </c>
      <c r="F4915" s="359">
        <v>1</v>
      </c>
      <c r="G4915" s="359">
        <v>0</v>
      </c>
      <c r="H4915" s="361">
        <v>1000</v>
      </c>
      <c r="I4915" s="361">
        <v>3000</v>
      </c>
    </row>
    <row r="4916" spans="1:9">
      <c r="A4916" s="359">
        <v>34027</v>
      </c>
      <c r="B4916" s="359" t="s">
        <v>556</v>
      </c>
      <c r="C4916" s="360">
        <v>340270461043</v>
      </c>
      <c r="D4916" s="359">
        <v>1</v>
      </c>
      <c r="E4916" s="359">
        <v>74</v>
      </c>
      <c r="F4916" s="359">
        <v>1</v>
      </c>
      <c r="G4916" s="359">
        <v>0</v>
      </c>
      <c r="H4916" s="361">
        <v>8263.2099999999991</v>
      </c>
      <c r="I4916" s="361">
        <v>8263.2099999999991</v>
      </c>
    </row>
    <row r="4917" spans="1:9">
      <c r="A4917" s="359">
        <v>34027</v>
      </c>
      <c r="B4917" s="359" t="s">
        <v>556</v>
      </c>
      <c r="C4917" s="360">
        <v>340270461044</v>
      </c>
      <c r="D4917" s="359">
        <v>17</v>
      </c>
      <c r="E4917" s="359">
        <v>360</v>
      </c>
      <c r="F4917" s="359">
        <v>5</v>
      </c>
      <c r="G4917" s="359">
        <v>0</v>
      </c>
      <c r="H4917" s="361">
        <v>1455.44</v>
      </c>
      <c r="I4917" s="361">
        <v>24742.48</v>
      </c>
    </row>
    <row r="4918" spans="1:9">
      <c r="A4918" s="359">
        <v>34027</v>
      </c>
      <c r="B4918" s="359" t="s">
        <v>556</v>
      </c>
      <c r="C4918" s="360">
        <v>340270461071</v>
      </c>
      <c r="D4918" s="359">
        <v>1</v>
      </c>
      <c r="E4918" s="359">
        <v>670</v>
      </c>
      <c r="F4918" s="359">
        <v>0</v>
      </c>
      <c r="G4918" s="359">
        <v>0</v>
      </c>
      <c r="H4918" s="361">
        <v>2109.5500000000002</v>
      </c>
      <c r="I4918" s="361">
        <v>2109.5500000000002</v>
      </c>
    </row>
    <row r="4919" spans="1:9">
      <c r="A4919" s="359">
        <v>34027</v>
      </c>
      <c r="B4919" s="359" t="s">
        <v>556</v>
      </c>
      <c r="C4919" s="360">
        <v>340270461072</v>
      </c>
      <c r="D4919" s="359">
        <v>0</v>
      </c>
      <c r="E4919" s="359">
        <v>53</v>
      </c>
      <c r="F4919" s="359">
        <v>0</v>
      </c>
      <c r="G4919" s="359">
        <v>0</v>
      </c>
      <c r="H4919" s="361">
        <v>0</v>
      </c>
      <c r="I4919" s="361">
        <v>0</v>
      </c>
    </row>
    <row r="4920" spans="1:9">
      <c r="A4920" s="359">
        <v>34027</v>
      </c>
      <c r="B4920" s="359" t="s">
        <v>556</v>
      </c>
      <c r="C4920" s="360">
        <v>340270461081</v>
      </c>
      <c r="D4920" s="359">
        <v>0</v>
      </c>
      <c r="E4920" s="359">
        <v>374</v>
      </c>
      <c r="F4920" s="359">
        <v>0</v>
      </c>
      <c r="G4920" s="359">
        <v>0</v>
      </c>
      <c r="H4920" s="361">
        <v>0</v>
      </c>
      <c r="I4920" s="361">
        <v>0</v>
      </c>
    </row>
    <row r="4921" spans="1:9">
      <c r="A4921" s="359">
        <v>34027</v>
      </c>
      <c r="B4921" s="359" t="s">
        <v>556</v>
      </c>
      <c r="C4921" s="360">
        <v>340270461082</v>
      </c>
      <c r="D4921" s="359">
        <v>0</v>
      </c>
      <c r="E4921" s="359">
        <v>83</v>
      </c>
      <c r="F4921" s="359">
        <v>0</v>
      </c>
      <c r="G4921" s="359">
        <v>0</v>
      </c>
      <c r="H4921" s="361">
        <v>0</v>
      </c>
      <c r="I4921" s="361">
        <v>0</v>
      </c>
    </row>
    <row r="4922" spans="1:9">
      <c r="A4922" s="359">
        <v>34027</v>
      </c>
      <c r="B4922" s="359" t="s">
        <v>556</v>
      </c>
      <c r="C4922" s="360">
        <v>340270461083</v>
      </c>
      <c r="D4922" s="359">
        <v>1</v>
      </c>
      <c r="E4922" s="359">
        <v>320</v>
      </c>
      <c r="F4922" s="359">
        <v>0</v>
      </c>
      <c r="G4922" s="359">
        <v>0</v>
      </c>
      <c r="H4922" s="361">
        <v>841.63</v>
      </c>
      <c r="I4922" s="361">
        <v>841.63</v>
      </c>
    </row>
    <row r="4923" spans="1:9">
      <c r="A4923" s="359">
        <v>34027</v>
      </c>
      <c r="B4923" s="359" t="s">
        <v>556</v>
      </c>
      <c r="C4923" s="360">
        <v>340270461091</v>
      </c>
      <c r="D4923" s="359">
        <v>4</v>
      </c>
      <c r="E4923" s="359">
        <v>646</v>
      </c>
      <c r="F4923" s="359">
        <v>1</v>
      </c>
      <c r="G4923" s="359">
        <v>0</v>
      </c>
      <c r="H4923" s="361">
        <v>1000</v>
      </c>
      <c r="I4923" s="361">
        <v>4000</v>
      </c>
    </row>
    <row r="4924" spans="1:9">
      <c r="A4924" s="359">
        <v>34027</v>
      </c>
      <c r="B4924" s="359" t="s">
        <v>556</v>
      </c>
      <c r="C4924" s="360">
        <v>340270461092</v>
      </c>
      <c r="D4924" s="359">
        <v>6</v>
      </c>
      <c r="E4924" s="359">
        <v>484</v>
      </c>
      <c r="F4924" s="359">
        <v>1</v>
      </c>
      <c r="G4924" s="359">
        <v>0</v>
      </c>
      <c r="H4924" s="361">
        <v>10098.81</v>
      </c>
      <c r="I4924" s="361">
        <v>60592.86</v>
      </c>
    </row>
    <row r="4925" spans="1:9">
      <c r="A4925" s="359">
        <v>34027</v>
      </c>
      <c r="B4925" s="359" t="s">
        <v>556</v>
      </c>
      <c r="C4925" s="360">
        <v>340270461101</v>
      </c>
      <c r="D4925" s="359">
        <v>2</v>
      </c>
      <c r="E4925" s="359">
        <v>456</v>
      </c>
      <c r="F4925" s="359">
        <v>0</v>
      </c>
      <c r="G4925" s="359">
        <v>0</v>
      </c>
      <c r="H4925" s="361">
        <v>1000</v>
      </c>
      <c r="I4925" s="361">
        <v>2000</v>
      </c>
    </row>
    <row r="4926" spans="1:9">
      <c r="A4926" s="359">
        <v>34027</v>
      </c>
      <c r="B4926" s="359" t="s">
        <v>556</v>
      </c>
      <c r="C4926" s="360">
        <v>340270461102</v>
      </c>
      <c r="D4926" s="359">
        <v>4</v>
      </c>
      <c r="E4926" s="359">
        <v>565</v>
      </c>
      <c r="F4926" s="359">
        <v>1</v>
      </c>
      <c r="G4926" s="359">
        <v>0</v>
      </c>
      <c r="H4926" s="361">
        <v>1654.14</v>
      </c>
      <c r="I4926" s="361">
        <v>6616.56</v>
      </c>
    </row>
    <row r="4927" spans="1:9">
      <c r="A4927" s="359">
        <v>34027</v>
      </c>
      <c r="B4927" s="359" t="s">
        <v>556</v>
      </c>
      <c r="C4927" s="360">
        <v>340270461103</v>
      </c>
      <c r="D4927" s="359">
        <v>33</v>
      </c>
      <c r="E4927" s="359">
        <v>735</v>
      </c>
      <c r="F4927" s="359">
        <v>4</v>
      </c>
      <c r="G4927" s="359">
        <v>0</v>
      </c>
      <c r="H4927" s="361">
        <v>17050.97</v>
      </c>
      <c r="I4927" s="361">
        <v>562682.01</v>
      </c>
    </row>
    <row r="4928" spans="1:9">
      <c r="A4928" s="359">
        <v>34027</v>
      </c>
      <c r="B4928" s="359" t="s">
        <v>556</v>
      </c>
      <c r="C4928" s="360">
        <v>340270462011</v>
      </c>
      <c r="D4928" s="359">
        <v>12</v>
      </c>
      <c r="E4928" s="359">
        <v>738</v>
      </c>
      <c r="F4928" s="359">
        <v>2</v>
      </c>
      <c r="G4928" s="359">
        <v>0</v>
      </c>
      <c r="H4928" s="361">
        <v>9343.36</v>
      </c>
      <c r="I4928" s="361">
        <v>112120.32000000001</v>
      </c>
    </row>
    <row r="4929" spans="1:9">
      <c r="A4929" s="359">
        <v>34027</v>
      </c>
      <c r="B4929" s="359" t="s">
        <v>556</v>
      </c>
      <c r="C4929" s="360">
        <v>340270462012</v>
      </c>
      <c r="D4929" s="359">
        <v>0</v>
      </c>
      <c r="E4929" s="359">
        <v>285</v>
      </c>
      <c r="F4929" s="359">
        <v>0</v>
      </c>
      <c r="G4929" s="359">
        <v>0</v>
      </c>
      <c r="H4929" s="361">
        <v>0</v>
      </c>
      <c r="I4929" s="361">
        <v>0</v>
      </c>
    </row>
    <row r="4930" spans="1:9">
      <c r="A4930" s="359">
        <v>34027</v>
      </c>
      <c r="B4930" s="359" t="s">
        <v>556</v>
      </c>
      <c r="C4930" s="360">
        <v>340270462013</v>
      </c>
      <c r="D4930" s="359">
        <v>3</v>
      </c>
      <c r="E4930" s="359">
        <v>557</v>
      </c>
      <c r="F4930" s="359">
        <v>1</v>
      </c>
      <c r="G4930" s="359">
        <v>0</v>
      </c>
      <c r="H4930" s="361">
        <v>2351.5300000000002</v>
      </c>
      <c r="I4930" s="361">
        <v>7054.59</v>
      </c>
    </row>
    <row r="4931" spans="1:9">
      <c r="A4931" s="359">
        <v>34027</v>
      </c>
      <c r="B4931" s="359" t="s">
        <v>556</v>
      </c>
      <c r="C4931" s="360">
        <v>340270462014</v>
      </c>
      <c r="D4931" s="359">
        <v>2</v>
      </c>
      <c r="E4931" s="359">
        <v>230</v>
      </c>
      <c r="F4931" s="359">
        <v>1</v>
      </c>
      <c r="G4931" s="359">
        <v>0</v>
      </c>
      <c r="H4931" s="361">
        <v>3719.95</v>
      </c>
      <c r="I4931" s="361">
        <v>7439.9</v>
      </c>
    </row>
    <row r="4932" spans="1:9">
      <c r="A4932" s="359">
        <v>34027</v>
      </c>
      <c r="B4932" s="359" t="s">
        <v>556</v>
      </c>
      <c r="C4932" s="360">
        <v>340270462021</v>
      </c>
      <c r="D4932" s="359">
        <v>16</v>
      </c>
      <c r="E4932" s="359">
        <v>679</v>
      </c>
      <c r="F4932" s="359">
        <v>2</v>
      </c>
      <c r="G4932" s="359">
        <v>0</v>
      </c>
      <c r="H4932" s="361">
        <v>2252.84</v>
      </c>
      <c r="I4932" s="361">
        <v>36045.440000000002</v>
      </c>
    </row>
    <row r="4933" spans="1:9">
      <c r="A4933" s="359">
        <v>34027</v>
      </c>
      <c r="B4933" s="359" t="s">
        <v>556</v>
      </c>
      <c r="C4933" s="360">
        <v>340270462022</v>
      </c>
      <c r="D4933" s="359">
        <v>22</v>
      </c>
      <c r="E4933" s="359">
        <v>625</v>
      </c>
      <c r="F4933" s="359">
        <v>4</v>
      </c>
      <c r="G4933" s="359">
        <v>0</v>
      </c>
      <c r="H4933" s="361">
        <v>3015.87</v>
      </c>
      <c r="I4933" s="361">
        <v>66349.14</v>
      </c>
    </row>
    <row r="4934" spans="1:9">
      <c r="A4934" s="359">
        <v>34027</v>
      </c>
      <c r="B4934" s="359" t="s">
        <v>556</v>
      </c>
      <c r="C4934" s="360">
        <v>340270462971</v>
      </c>
      <c r="D4934" s="359">
        <v>50</v>
      </c>
      <c r="E4934" s="359">
        <v>622</v>
      </c>
      <c r="F4934" s="359">
        <v>8</v>
      </c>
      <c r="G4934" s="359">
        <v>0</v>
      </c>
      <c r="H4934" s="361">
        <v>4781.05</v>
      </c>
      <c r="I4934" s="361">
        <v>239052.5</v>
      </c>
    </row>
    <row r="4935" spans="1:9">
      <c r="A4935" s="359">
        <v>34027</v>
      </c>
      <c r="B4935" s="359" t="s">
        <v>556</v>
      </c>
      <c r="C4935" s="360">
        <v>340270462972</v>
      </c>
      <c r="D4935" s="359">
        <v>39</v>
      </c>
      <c r="E4935" s="359">
        <v>654</v>
      </c>
      <c r="F4935" s="359">
        <v>6</v>
      </c>
      <c r="G4935" s="359">
        <v>0</v>
      </c>
      <c r="H4935" s="361">
        <v>7940.56</v>
      </c>
      <c r="I4935" s="361">
        <v>309681.84000000003</v>
      </c>
    </row>
    <row r="4936" spans="1:9">
      <c r="A4936" s="359">
        <v>34027</v>
      </c>
      <c r="B4936" s="359" t="s">
        <v>556</v>
      </c>
      <c r="C4936" s="360">
        <v>340270462981</v>
      </c>
      <c r="D4936" s="359">
        <v>12</v>
      </c>
      <c r="E4936" s="359">
        <v>591</v>
      </c>
      <c r="F4936" s="359">
        <v>2</v>
      </c>
      <c r="G4936" s="359">
        <v>0</v>
      </c>
      <c r="H4936" s="361">
        <v>1479.99</v>
      </c>
      <c r="I4936" s="361">
        <v>17759.88</v>
      </c>
    </row>
    <row r="4937" spans="1:9">
      <c r="A4937" s="359">
        <v>34027</v>
      </c>
      <c r="B4937" s="359" t="s">
        <v>556</v>
      </c>
      <c r="C4937" s="360">
        <v>340270462982</v>
      </c>
      <c r="D4937" s="359">
        <v>59</v>
      </c>
      <c r="E4937" s="359">
        <v>637</v>
      </c>
      <c r="F4937" s="359">
        <v>9</v>
      </c>
      <c r="G4937" s="359">
        <v>0</v>
      </c>
      <c r="H4937" s="361">
        <v>2654.82</v>
      </c>
      <c r="I4937" s="361">
        <v>156634.38</v>
      </c>
    </row>
    <row r="4938" spans="1:9">
      <c r="A4938" s="359">
        <v>34027</v>
      </c>
      <c r="B4938" s="359" t="s">
        <v>556</v>
      </c>
      <c r="C4938" s="360">
        <v>340270462983</v>
      </c>
      <c r="D4938" s="359">
        <v>30</v>
      </c>
      <c r="E4938" s="359">
        <v>622</v>
      </c>
      <c r="F4938" s="359">
        <v>5</v>
      </c>
      <c r="G4938" s="359">
        <v>0</v>
      </c>
      <c r="H4938" s="361">
        <v>3517.63</v>
      </c>
      <c r="I4938" s="361">
        <v>105528.9</v>
      </c>
    </row>
    <row r="4939" spans="1:9">
      <c r="A4939" s="359">
        <v>34027</v>
      </c>
      <c r="B4939" s="359" t="s">
        <v>556</v>
      </c>
      <c r="C4939" s="360">
        <v>340270464001</v>
      </c>
      <c r="D4939" s="359">
        <v>1</v>
      </c>
      <c r="E4939" s="359">
        <v>749</v>
      </c>
      <c r="F4939" s="359">
        <v>0</v>
      </c>
      <c r="G4939" s="359">
        <v>0</v>
      </c>
      <c r="H4939" s="361">
        <v>1000</v>
      </c>
      <c r="I4939" s="361">
        <v>1000</v>
      </c>
    </row>
    <row r="4940" spans="1:9">
      <c r="A4940" s="359">
        <v>34027</v>
      </c>
      <c r="B4940" s="359" t="s">
        <v>556</v>
      </c>
      <c r="C4940" s="360">
        <v>340270464002</v>
      </c>
      <c r="D4940" s="359">
        <v>1</v>
      </c>
      <c r="E4940" s="359">
        <v>476</v>
      </c>
      <c r="F4940" s="359">
        <v>0</v>
      </c>
      <c r="G4940" s="359">
        <v>0</v>
      </c>
      <c r="H4940" s="361">
        <v>8486.8700000000008</v>
      </c>
      <c r="I4940" s="361">
        <v>8486.8700000000008</v>
      </c>
    </row>
    <row r="4941" spans="1:9">
      <c r="A4941" s="359">
        <v>34027</v>
      </c>
      <c r="B4941" s="359" t="s">
        <v>556</v>
      </c>
      <c r="C4941" s="360">
        <v>340270464003</v>
      </c>
      <c r="D4941" s="359">
        <v>1</v>
      </c>
      <c r="E4941" s="359">
        <v>545</v>
      </c>
      <c r="F4941" s="359">
        <v>0</v>
      </c>
      <c r="G4941" s="359">
        <v>0</v>
      </c>
      <c r="H4941" s="361">
        <v>7174.31</v>
      </c>
      <c r="I4941" s="361">
        <v>7174.31</v>
      </c>
    </row>
    <row r="4942" spans="1:9">
      <c r="A4942" s="359">
        <v>34027</v>
      </c>
      <c r="B4942" s="359" t="s">
        <v>556</v>
      </c>
      <c r="C4942" s="360">
        <v>340270465001</v>
      </c>
      <c r="D4942" s="359">
        <v>1</v>
      </c>
      <c r="E4942" s="359">
        <v>741</v>
      </c>
      <c r="F4942" s="359">
        <v>0</v>
      </c>
      <c r="G4942" s="359">
        <v>0</v>
      </c>
      <c r="H4942" s="361">
        <v>7625.5</v>
      </c>
      <c r="I4942" s="361">
        <v>7625.5</v>
      </c>
    </row>
    <row r="4943" spans="1:9">
      <c r="A4943" s="359">
        <v>34027</v>
      </c>
      <c r="B4943" s="359" t="s">
        <v>556</v>
      </c>
      <c r="C4943" s="360">
        <v>340270465002</v>
      </c>
      <c r="D4943" s="359">
        <v>1</v>
      </c>
      <c r="E4943" s="359">
        <v>515</v>
      </c>
      <c r="F4943" s="359">
        <v>0</v>
      </c>
      <c r="G4943" s="359">
        <v>0</v>
      </c>
      <c r="H4943" s="361">
        <v>10731.06</v>
      </c>
      <c r="I4943" s="361">
        <v>10731.06</v>
      </c>
    </row>
    <row r="4944" spans="1:9">
      <c r="A4944" s="359">
        <v>34027</v>
      </c>
      <c r="B4944" s="359" t="s">
        <v>556</v>
      </c>
      <c r="C4944" s="360">
        <v>340270465003</v>
      </c>
      <c r="D4944" s="359">
        <v>0</v>
      </c>
      <c r="E4944" s="359">
        <v>242</v>
      </c>
      <c r="F4944" s="359">
        <v>0</v>
      </c>
      <c r="G4944" s="359">
        <v>0</v>
      </c>
      <c r="H4944" s="361">
        <v>0</v>
      </c>
      <c r="I4944" s="361">
        <v>0</v>
      </c>
    </row>
    <row r="4945" spans="1:9">
      <c r="A4945" s="359">
        <v>34027</v>
      </c>
      <c r="B4945" s="359" t="s">
        <v>556</v>
      </c>
      <c r="C4945" s="360">
        <v>340270465004</v>
      </c>
      <c r="D4945" s="359">
        <v>0</v>
      </c>
      <c r="E4945" s="359">
        <v>466</v>
      </c>
      <c r="F4945" s="359">
        <v>0</v>
      </c>
      <c r="G4945" s="359">
        <v>0</v>
      </c>
      <c r="H4945" s="361">
        <v>0</v>
      </c>
      <c r="I4945" s="361">
        <v>0</v>
      </c>
    </row>
    <row r="4946" spans="1:9">
      <c r="A4946" s="359">
        <v>34029</v>
      </c>
      <c r="B4946" s="359" t="s">
        <v>557</v>
      </c>
      <c r="C4946" s="360">
        <v>340297101011</v>
      </c>
      <c r="D4946" s="359">
        <v>0</v>
      </c>
      <c r="E4946" s="359">
        <v>410</v>
      </c>
      <c r="F4946" s="359">
        <v>0</v>
      </c>
      <c r="G4946" s="359">
        <v>0</v>
      </c>
      <c r="H4946" s="361">
        <v>0</v>
      </c>
      <c r="I4946" s="361">
        <v>0</v>
      </c>
    </row>
    <row r="4947" spans="1:9">
      <c r="A4947" s="359">
        <v>34029</v>
      </c>
      <c r="B4947" s="359" t="s">
        <v>557</v>
      </c>
      <c r="C4947" s="360">
        <v>340297101012</v>
      </c>
      <c r="D4947" s="359">
        <v>0</v>
      </c>
      <c r="E4947" s="359">
        <v>615</v>
      </c>
      <c r="F4947" s="359">
        <v>0</v>
      </c>
      <c r="G4947" s="359">
        <v>0</v>
      </c>
      <c r="H4947" s="361">
        <v>0</v>
      </c>
      <c r="I4947" s="361">
        <v>0</v>
      </c>
    </row>
    <row r="4948" spans="1:9">
      <c r="A4948" s="359">
        <v>34029</v>
      </c>
      <c r="B4948" s="359" t="s">
        <v>557</v>
      </c>
      <c r="C4948" s="360">
        <v>340297101013</v>
      </c>
      <c r="D4948" s="359">
        <v>0</v>
      </c>
      <c r="E4948" s="359">
        <v>700</v>
      </c>
      <c r="F4948" s="359">
        <v>0</v>
      </c>
      <c r="G4948" s="359">
        <v>0</v>
      </c>
      <c r="H4948" s="361">
        <v>0</v>
      </c>
      <c r="I4948" s="361">
        <v>0</v>
      </c>
    </row>
    <row r="4949" spans="1:9">
      <c r="A4949" s="359">
        <v>34029</v>
      </c>
      <c r="B4949" s="359" t="s">
        <v>557</v>
      </c>
      <c r="C4949" s="360">
        <v>340297101021</v>
      </c>
      <c r="D4949" s="359">
        <v>0</v>
      </c>
      <c r="E4949" s="359">
        <v>466</v>
      </c>
      <c r="F4949" s="359">
        <v>0</v>
      </c>
      <c r="G4949" s="359">
        <v>0</v>
      </c>
      <c r="H4949" s="361">
        <v>0</v>
      </c>
      <c r="I4949" s="361">
        <v>0</v>
      </c>
    </row>
    <row r="4950" spans="1:9">
      <c r="A4950" s="359">
        <v>34029</v>
      </c>
      <c r="B4950" s="359" t="s">
        <v>557</v>
      </c>
      <c r="C4950" s="360">
        <v>340297101022</v>
      </c>
      <c r="D4950" s="359">
        <v>0</v>
      </c>
      <c r="E4950" s="359">
        <v>303</v>
      </c>
      <c r="F4950" s="359">
        <v>0</v>
      </c>
      <c r="G4950" s="359">
        <v>0</v>
      </c>
      <c r="H4950" s="361">
        <v>0</v>
      </c>
      <c r="I4950" s="361">
        <v>0</v>
      </c>
    </row>
    <row r="4951" spans="1:9">
      <c r="A4951" s="359">
        <v>34029</v>
      </c>
      <c r="B4951" s="359" t="s">
        <v>557</v>
      </c>
      <c r="C4951" s="360">
        <v>340297101023</v>
      </c>
      <c r="D4951" s="359">
        <v>0</v>
      </c>
      <c r="E4951" s="359">
        <v>425</v>
      </c>
      <c r="F4951" s="359">
        <v>0</v>
      </c>
      <c r="G4951" s="359">
        <v>0</v>
      </c>
      <c r="H4951" s="361">
        <v>0</v>
      </c>
      <c r="I4951" s="361">
        <v>0</v>
      </c>
    </row>
    <row r="4952" spans="1:9">
      <c r="A4952" s="359">
        <v>34029</v>
      </c>
      <c r="B4952" s="359" t="s">
        <v>557</v>
      </c>
      <c r="C4952" s="360">
        <v>340297111001</v>
      </c>
      <c r="D4952" s="359">
        <v>4</v>
      </c>
      <c r="E4952" s="359">
        <v>505</v>
      </c>
      <c r="F4952" s="359">
        <v>1</v>
      </c>
      <c r="G4952" s="359">
        <v>0</v>
      </c>
      <c r="H4952" s="361">
        <v>5790.38</v>
      </c>
      <c r="I4952" s="361">
        <v>23161.52</v>
      </c>
    </row>
    <row r="4953" spans="1:9">
      <c r="A4953" s="359">
        <v>34029</v>
      </c>
      <c r="B4953" s="359" t="s">
        <v>557</v>
      </c>
      <c r="C4953" s="360">
        <v>340297111002</v>
      </c>
      <c r="D4953" s="359">
        <v>0</v>
      </c>
      <c r="E4953" s="359">
        <v>598</v>
      </c>
      <c r="F4953" s="359">
        <v>0</v>
      </c>
      <c r="G4953" s="359">
        <v>0</v>
      </c>
      <c r="H4953" s="361">
        <v>0</v>
      </c>
      <c r="I4953" s="361">
        <v>0</v>
      </c>
    </row>
    <row r="4954" spans="1:9">
      <c r="A4954" s="359">
        <v>34029</v>
      </c>
      <c r="B4954" s="359" t="s">
        <v>557</v>
      </c>
      <c r="C4954" s="360">
        <v>340297111003</v>
      </c>
      <c r="D4954" s="359">
        <v>1</v>
      </c>
      <c r="E4954" s="359">
        <v>660</v>
      </c>
      <c r="F4954" s="359">
        <v>0</v>
      </c>
      <c r="G4954" s="359">
        <v>0</v>
      </c>
      <c r="H4954" s="361">
        <v>8263.2099999999991</v>
      </c>
      <c r="I4954" s="361">
        <v>8263.2099999999991</v>
      </c>
    </row>
    <row r="4955" spans="1:9">
      <c r="A4955" s="359">
        <v>34029</v>
      </c>
      <c r="B4955" s="359" t="s">
        <v>557</v>
      </c>
      <c r="C4955" s="360">
        <v>340297112001</v>
      </c>
      <c r="D4955" s="359">
        <v>0</v>
      </c>
      <c r="E4955" s="359">
        <v>708</v>
      </c>
      <c r="F4955" s="359">
        <v>0</v>
      </c>
      <c r="G4955" s="359">
        <v>0</v>
      </c>
      <c r="H4955" s="361">
        <v>0</v>
      </c>
      <c r="I4955" s="361">
        <v>0</v>
      </c>
    </row>
    <row r="4956" spans="1:9">
      <c r="A4956" s="359">
        <v>34029</v>
      </c>
      <c r="B4956" s="359" t="s">
        <v>557</v>
      </c>
      <c r="C4956" s="360">
        <v>340297112002</v>
      </c>
      <c r="D4956" s="359">
        <v>0</v>
      </c>
      <c r="E4956" s="359">
        <v>356</v>
      </c>
      <c r="F4956" s="359">
        <v>0</v>
      </c>
      <c r="G4956" s="359">
        <v>0</v>
      </c>
      <c r="H4956" s="361">
        <v>0</v>
      </c>
      <c r="I4956" s="361">
        <v>0</v>
      </c>
    </row>
    <row r="4957" spans="1:9">
      <c r="A4957" s="359">
        <v>34029</v>
      </c>
      <c r="B4957" s="359" t="s">
        <v>557</v>
      </c>
      <c r="C4957" s="360">
        <v>340297112003</v>
      </c>
      <c r="D4957" s="359">
        <v>0</v>
      </c>
      <c r="E4957" s="359">
        <v>542</v>
      </c>
      <c r="F4957" s="359">
        <v>0</v>
      </c>
      <c r="G4957" s="359">
        <v>0</v>
      </c>
      <c r="H4957" s="361">
        <v>0</v>
      </c>
      <c r="I4957" s="361">
        <v>0</v>
      </c>
    </row>
    <row r="4958" spans="1:9">
      <c r="A4958" s="359">
        <v>34029</v>
      </c>
      <c r="B4958" s="359" t="s">
        <v>557</v>
      </c>
      <c r="C4958" s="360">
        <v>340297113001</v>
      </c>
      <c r="D4958" s="359">
        <v>0</v>
      </c>
      <c r="E4958" s="359">
        <v>711</v>
      </c>
      <c r="F4958" s="359">
        <v>0</v>
      </c>
      <c r="G4958" s="359">
        <v>0</v>
      </c>
      <c r="H4958" s="361">
        <v>0</v>
      </c>
      <c r="I4958" s="361">
        <v>0</v>
      </c>
    </row>
    <row r="4959" spans="1:9">
      <c r="A4959" s="359">
        <v>34029</v>
      </c>
      <c r="B4959" s="359" t="s">
        <v>557</v>
      </c>
      <c r="C4959" s="360">
        <v>340297113002</v>
      </c>
      <c r="D4959" s="359">
        <v>0</v>
      </c>
      <c r="E4959" s="359">
        <v>348</v>
      </c>
      <c r="F4959" s="359">
        <v>0</v>
      </c>
      <c r="G4959" s="359">
        <v>0</v>
      </c>
      <c r="H4959" s="361">
        <v>0</v>
      </c>
      <c r="I4959" s="361">
        <v>0</v>
      </c>
    </row>
    <row r="4960" spans="1:9">
      <c r="A4960" s="359">
        <v>34029</v>
      </c>
      <c r="B4960" s="359" t="s">
        <v>557</v>
      </c>
      <c r="C4960" s="360">
        <v>340297113003</v>
      </c>
      <c r="D4960" s="359">
        <v>0</v>
      </c>
      <c r="E4960" s="359">
        <v>599</v>
      </c>
      <c r="F4960" s="359">
        <v>0</v>
      </c>
      <c r="G4960" s="359">
        <v>0</v>
      </c>
      <c r="H4960" s="361">
        <v>0</v>
      </c>
      <c r="I4960" s="361">
        <v>0</v>
      </c>
    </row>
    <row r="4961" spans="1:9">
      <c r="A4961" s="359">
        <v>34029</v>
      </c>
      <c r="B4961" s="359" t="s">
        <v>557</v>
      </c>
      <c r="C4961" s="360">
        <v>340297114001</v>
      </c>
      <c r="D4961" s="359">
        <v>0</v>
      </c>
      <c r="E4961" s="359">
        <v>621</v>
      </c>
      <c r="F4961" s="359">
        <v>0</v>
      </c>
      <c r="G4961" s="359">
        <v>0</v>
      </c>
      <c r="H4961" s="361">
        <v>0</v>
      </c>
      <c r="I4961" s="361">
        <v>0</v>
      </c>
    </row>
    <row r="4962" spans="1:9">
      <c r="A4962" s="359">
        <v>34029</v>
      </c>
      <c r="B4962" s="359" t="s">
        <v>557</v>
      </c>
      <c r="C4962" s="360">
        <v>340297114002</v>
      </c>
      <c r="D4962" s="359">
        <v>0</v>
      </c>
      <c r="E4962" s="359">
        <v>734</v>
      </c>
      <c r="F4962" s="359">
        <v>0</v>
      </c>
      <c r="G4962" s="359">
        <v>0</v>
      </c>
      <c r="H4962" s="361">
        <v>0</v>
      </c>
      <c r="I4962" s="361">
        <v>0</v>
      </c>
    </row>
    <row r="4963" spans="1:9">
      <c r="A4963" s="359">
        <v>34029</v>
      </c>
      <c r="B4963" s="359" t="s">
        <v>557</v>
      </c>
      <c r="C4963" s="360">
        <v>340297114003</v>
      </c>
      <c r="D4963" s="359">
        <v>0</v>
      </c>
      <c r="E4963" s="359">
        <v>819</v>
      </c>
      <c r="F4963" s="359">
        <v>0</v>
      </c>
      <c r="G4963" s="359">
        <v>0</v>
      </c>
      <c r="H4963" s="361">
        <v>0</v>
      </c>
      <c r="I4963" s="361">
        <v>0</v>
      </c>
    </row>
    <row r="4964" spans="1:9">
      <c r="A4964" s="359">
        <v>34029</v>
      </c>
      <c r="B4964" s="359" t="s">
        <v>557</v>
      </c>
      <c r="C4964" s="360">
        <v>340297114004</v>
      </c>
      <c r="D4964" s="359">
        <v>0</v>
      </c>
      <c r="E4964" s="359">
        <v>484</v>
      </c>
      <c r="F4964" s="359">
        <v>0</v>
      </c>
      <c r="G4964" s="359">
        <v>0</v>
      </c>
      <c r="H4964" s="361">
        <v>0</v>
      </c>
      <c r="I4964" s="361">
        <v>0</v>
      </c>
    </row>
    <row r="4965" spans="1:9">
      <c r="A4965" s="359">
        <v>34029</v>
      </c>
      <c r="B4965" s="359" t="s">
        <v>557</v>
      </c>
      <c r="C4965" s="360">
        <v>340297130001</v>
      </c>
      <c r="D4965" s="359">
        <v>0</v>
      </c>
      <c r="E4965" s="359">
        <v>330</v>
      </c>
      <c r="F4965" s="359">
        <v>0</v>
      </c>
      <c r="G4965" s="359">
        <v>0</v>
      </c>
      <c r="H4965" s="361">
        <v>0</v>
      </c>
      <c r="I4965" s="361">
        <v>0</v>
      </c>
    </row>
    <row r="4966" spans="1:9">
      <c r="A4966" s="359">
        <v>34029</v>
      </c>
      <c r="B4966" s="359" t="s">
        <v>557</v>
      </c>
      <c r="C4966" s="360">
        <v>340297130002</v>
      </c>
      <c r="D4966" s="359">
        <v>0</v>
      </c>
      <c r="E4966" s="359">
        <v>455</v>
      </c>
      <c r="F4966" s="359">
        <v>0</v>
      </c>
      <c r="G4966" s="359">
        <v>0</v>
      </c>
      <c r="H4966" s="361">
        <v>0</v>
      </c>
      <c r="I4966" s="361">
        <v>0</v>
      </c>
    </row>
    <row r="4967" spans="1:9">
      <c r="A4967" s="359">
        <v>34029</v>
      </c>
      <c r="B4967" s="359" t="s">
        <v>557</v>
      </c>
      <c r="C4967" s="360">
        <v>340297130003</v>
      </c>
      <c r="D4967" s="359">
        <v>0</v>
      </c>
      <c r="E4967" s="359">
        <v>687</v>
      </c>
      <c r="F4967" s="359">
        <v>0</v>
      </c>
      <c r="G4967" s="359">
        <v>0</v>
      </c>
      <c r="H4967" s="361">
        <v>0</v>
      </c>
      <c r="I4967" s="361">
        <v>0</v>
      </c>
    </row>
    <row r="4968" spans="1:9">
      <c r="A4968" s="359">
        <v>34029</v>
      </c>
      <c r="B4968" s="359" t="s">
        <v>557</v>
      </c>
      <c r="C4968" s="360">
        <v>340297131001</v>
      </c>
      <c r="D4968" s="359">
        <v>0</v>
      </c>
      <c r="E4968" s="359">
        <v>1215</v>
      </c>
      <c r="F4968" s="359">
        <v>0</v>
      </c>
      <c r="G4968" s="359">
        <v>0</v>
      </c>
      <c r="H4968" s="361">
        <v>0</v>
      </c>
      <c r="I4968" s="361">
        <v>0</v>
      </c>
    </row>
    <row r="4969" spans="1:9">
      <c r="A4969" s="359">
        <v>34029</v>
      </c>
      <c r="B4969" s="359" t="s">
        <v>557</v>
      </c>
      <c r="C4969" s="360">
        <v>340297131002</v>
      </c>
      <c r="D4969" s="359">
        <v>0</v>
      </c>
      <c r="E4969" s="359">
        <v>691</v>
      </c>
      <c r="F4969" s="359">
        <v>0</v>
      </c>
      <c r="G4969" s="359">
        <v>0</v>
      </c>
      <c r="H4969" s="361">
        <v>0</v>
      </c>
      <c r="I4969" s="361">
        <v>0</v>
      </c>
    </row>
    <row r="4970" spans="1:9">
      <c r="A4970" s="359">
        <v>34029</v>
      </c>
      <c r="B4970" s="359" t="s">
        <v>557</v>
      </c>
      <c r="C4970" s="360">
        <v>340297131003</v>
      </c>
      <c r="D4970" s="359">
        <v>0</v>
      </c>
      <c r="E4970" s="359">
        <v>854</v>
      </c>
      <c r="F4970" s="359">
        <v>0</v>
      </c>
      <c r="G4970" s="359">
        <v>0</v>
      </c>
      <c r="H4970" s="361">
        <v>0</v>
      </c>
      <c r="I4970" s="361">
        <v>0</v>
      </c>
    </row>
    <row r="4971" spans="1:9">
      <c r="A4971" s="359">
        <v>34029</v>
      </c>
      <c r="B4971" s="359" t="s">
        <v>557</v>
      </c>
      <c r="C4971" s="360">
        <v>340297132011</v>
      </c>
      <c r="D4971" s="359">
        <v>3</v>
      </c>
      <c r="E4971" s="359">
        <v>462</v>
      </c>
      <c r="F4971" s="359">
        <v>1</v>
      </c>
      <c r="G4971" s="359">
        <v>0</v>
      </c>
      <c r="H4971" s="361">
        <v>5340.09</v>
      </c>
      <c r="I4971" s="361">
        <v>16020.27</v>
      </c>
    </row>
    <row r="4972" spans="1:9">
      <c r="A4972" s="359">
        <v>34029</v>
      </c>
      <c r="B4972" s="359" t="s">
        <v>557</v>
      </c>
      <c r="C4972" s="360">
        <v>340297132012</v>
      </c>
      <c r="D4972" s="359">
        <v>0</v>
      </c>
      <c r="E4972" s="359">
        <v>426</v>
      </c>
      <c r="F4972" s="359">
        <v>0</v>
      </c>
      <c r="G4972" s="359">
        <v>0</v>
      </c>
      <c r="H4972" s="361">
        <v>0</v>
      </c>
      <c r="I4972" s="361">
        <v>0</v>
      </c>
    </row>
    <row r="4973" spans="1:9">
      <c r="A4973" s="359">
        <v>34029</v>
      </c>
      <c r="B4973" s="359" t="s">
        <v>557</v>
      </c>
      <c r="C4973" s="360">
        <v>340297132021</v>
      </c>
      <c r="D4973" s="359">
        <v>45</v>
      </c>
      <c r="E4973" s="359">
        <v>534</v>
      </c>
      <c r="F4973" s="359">
        <v>8</v>
      </c>
      <c r="G4973" s="359">
        <v>0</v>
      </c>
      <c r="H4973" s="361">
        <v>960.38</v>
      </c>
      <c r="I4973" s="361">
        <v>43217.1</v>
      </c>
    </row>
    <row r="4974" spans="1:9">
      <c r="A4974" s="359">
        <v>34029</v>
      </c>
      <c r="B4974" s="359" t="s">
        <v>557</v>
      </c>
      <c r="C4974" s="360">
        <v>340297132022</v>
      </c>
      <c r="D4974" s="359">
        <v>0</v>
      </c>
      <c r="E4974" s="359">
        <v>551</v>
      </c>
      <c r="F4974" s="359">
        <v>0</v>
      </c>
      <c r="G4974" s="359">
        <v>0</v>
      </c>
      <c r="H4974" s="361">
        <v>0</v>
      </c>
      <c r="I4974" s="361">
        <v>0</v>
      </c>
    </row>
    <row r="4975" spans="1:9">
      <c r="A4975" s="359">
        <v>34029</v>
      </c>
      <c r="B4975" s="359" t="s">
        <v>557</v>
      </c>
      <c r="C4975" s="360">
        <v>340297132031</v>
      </c>
      <c r="D4975" s="359">
        <v>1</v>
      </c>
      <c r="E4975" s="359">
        <v>1122</v>
      </c>
      <c r="F4975" s="359">
        <v>0</v>
      </c>
      <c r="G4975" s="359">
        <v>0</v>
      </c>
      <c r="H4975" s="361">
        <v>8263.2099999999991</v>
      </c>
      <c r="I4975" s="361">
        <v>8263.2099999999991</v>
      </c>
    </row>
    <row r="4976" spans="1:9">
      <c r="A4976" s="359">
        <v>34029</v>
      </c>
      <c r="B4976" s="359" t="s">
        <v>557</v>
      </c>
      <c r="C4976" s="360">
        <v>340297132032</v>
      </c>
      <c r="D4976" s="359">
        <v>0</v>
      </c>
      <c r="E4976" s="359">
        <v>442</v>
      </c>
      <c r="F4976" s="359">
        <v>0</v>
      </c>
      <c r="G4976" s="359">
        <v>0</v>
      </c>
      <c r="H4976" s="361">
        <v>0</v>
      </c>
      <c r="I4976" s="361">
        <v>0</v>
      </c>
    </row>
    <row r="4977" spans="1:9">
      <c r="A4977" s="359">
        <v>34029</v>
      </c>
      <c r="B4977" s="359" t="s">
        <v>557</v>
      </c>
      <c r="C4977" s="360">
        <v>340297133001</v>
      </c>
      <c r="D4977" s="359">
        <v>0</v>
      </c>
      <c r="E4977" s="359">
        <v>826</v>
      </c>
      <c r="F4977" s="359">
        <v>0</v>
      </c>
      <c r="G4977" s="359">
        <v>0</v>
      </c>
      <c r="H4977" s="361">
        <v>0</v>
      </c>
      <c r="I4977" s="361">
        <v>0</v>
      </c>
    </row>
    <row r="4978" spans="1:9">
      <c r="A4978" s="359">
        <v>34029</v>
      </c>
      <c r="B4978" s="359" t="s">
        <v>557</v>
      </c>
      <c r="C4978" s="360">
        <v>340297133002</v>
      </c>
      <c r="D4978" s="359">
        <v>0</v>
      </c>
      <c r="E4978" s="359">
        <v>569</v>
      </c>
      <c r="F4978" s="359">
        <v>0</v>
      </c>
      <c r="G4978" s="359">
        <v>0</v>
      </c>
      <c r="H4978" s="361">
        <v>0</v>
      </c>
      <c r="I4978" s="361">
        <v>0</v>
      </c>
    </row>
    <row r="4979" spans="1:9">
      <c r="A4979" s="359">
        <v>34029</v>
      </c>
      <c r="B4979" s="359" t="s">
        <v>557</v>
      </c>
      <c r="C4979" s="360">
        <v>340297133003</v>
      </c>
      <c r="D4979" s="359">
        <v>0</v>
      </c>
      <c r="E4979" s="359">
        <v>770</v>
      </c>
      <c r="F4979" s="359">
        <v>0</v>
      </c>
      <c r="G4979" s="359">
        <v>0</v>
      </c>
      <c r="H4979" s="361">
        <v>0</v>
      </c>
      <c r="I4979" s="361">
        <v>0</v>
      </c>
    </row>
    <row r="4980" spans="1:9">
      <c r="A4980" s="359">
        <v>34029</v>
      </c>
      <c r="B4980" s="359" t="s">
        <v>557</v>
      </c>
      <c r="C4980" s="360">
        <v>340297134011</v>
      </c>
      <c r="D4980" s="359">
        <v>0</v>
      </c>
      <c r="E4980" s="359">
        <v>243</v>
      </c>
      <c r="F4980" s="359">
        <v>0</v>
      </c>
      <c r="G4980" s="359">
        <v>0</v>
      </c>
      <c r="H4980" s="361">
        <v>0</v>
      </c>
      <c r="I4980" s="361">
        <v>0</v>
      </c>
    </row>
    <row r="4981" spans="1:9">
      <c r="A4981" s="359">
        <v>34029</v>
      </c>
      <c r="B4981" s="359" t="s">
        <v>557</v>
      </c>
      <c r="C4981" s="360">
        <v>340297134012</v>
      </c>
      <c r="D4981" s="359">
        <v>0</v>
      </c>
      <c r="E4981" s="359">
        <v>208</v>
      </c>
      <c r="F4981" s="359">
        <v>0</v>
      </c>
      <c r="G4981" s="359">
        <v>0</v>
      </c>
      <c r="H4981" s="361">
        <v>0</v>
      </c>
      <c r="I4981" s="361">
        <v>0</v>
      </c>
    </row>
    <row r="4982" spans="1:9">
      <c r="A4982" s="359">
        <v>34029</v>
      </c>
      <c r="B4982" s="359" t="s">
        <v>557</v>
      </c>
      <c r="C4982" s="360">
        <v>340297134013</v>
      </c>
      <c r="D4982" s="359">
        <v>0</v>
      </c>
      <c r="E4982" s="359">
        <v>275</v>
      </c>
      <c r="F4982" s="359">
        <v>0</v>
      </c>
      <c r="G4982" s="359">
        <v>0</v>
      </c>
      <c r="H4982" s="361">
        <v>0</v>
      </c>
      <c r="I4982" s="361">
        <v>0</v>
      </c>
    </row>
    <row r="4983" spans="1:9">
      <c r="A4983" s="359">
        <v>34029</v>
      </c>
      <c r="B4983" s="359" t="s">
        <v>557</v>
      </c>
      <c r="C4983" s="360">
        <v>340297134014</v>
      </c>
      <c r="D4983" s="359">
        <v>0</v>
      </c>
      <c r="E4983" s="359">
        <v>445</v>
      </c>
      <c r="F4983" s="359">
        <v>0</v>
      </c>
      <c r="G4983" s="359">
        <v>0</v>
      </c>
      <c r="H4983" s="361">
        <v>0</v>
      </c>
      <c r="I4983" s="361">
        <v>0</v>
      </c>
    </row>
    <row r="4984" spans="1:9">
      <c r="A4984" s="359">
        <v>34029</v>
      </c>
      <c r="B4984" s="359" t="s">
        <v>557</v>
      </c>
      <c r="C4984" s="360">
        <v>340297134021</v>
      </c>
      <c r="D4984" s="359">
        <v>2</v>
      </c>
      <c r="E4984" s="359">
        <v>530</v>
      </c>
      <c r="F4984" s="359">
        <v>0</v>
      </c>
      <c r="G4984" s="359">
        <v>0</v>
      </c>
      <c r="H4984" s="361">
        <v>9963.57</v>
      </c>
      <c r="I4984" s="361">
        <v>19927.14</v>
      </c>
    </row>
    <row r="4985" spans="1:9">
      <c r="A4985" s="359">
        <v>34029</v>
      </c>
      <c r="B4985" s="359" t="s">
        <v>557</v>
      </c>
      <c r="C4985" s="360">
        <v>340297134022</v>
      </c>
      <c r="D4985" s="359">
        <v>1</v>
      </c>
      <c r="E4985" s="359">
        <v>617</v>
      </c>
      <c r="F4985" s="359">
        <v>0</v>
      </c>
      <c r="G4985" s="359">
        <v>0</v>
      </c>
      <c r="H4985" s="361">
        <v>4095.21</v>
      </c>
      <c r="I4985" s="361">
        <v>4095.21</v>
      </c>
    </row>
    <row r="4986" spans="1:9">
      <c r="A4986" s="359">
        <v>34029</v>
      </c>
      <c r="B4986" s="359" t="s">
        <v>557</v>
      </c>
      <c r="C4986" s="360">
        <v>340297135001</v>
      </c>
      <c r="D4986" s="359">
        <v>0</v>
      </c>
      <c r="E4986" s="359">
        <v>570</v>
      </c>
      <c r="F4986" s="359">
        <v>0</v>
      </c>
      <c r="G4986" s="359">
        <v>0</v>
      </c>
      <c r="H4986" s="361">
        <v>0</v>
      </c>
      <c r="I4986" s="361">
        <v>0</v>
      </c>
    </row>
    <row r="4987" spans="1:9">
      <c r="A4987" s="359">
        <v>34029</v>
      </c>
      <c r="B4987" s="359" t="s">
        <v>557</v>
      </c>
      <c r="C4987" s="360">
        <v>340297135002</v>
      </c>
      <c r="D4987" s="359">
        <v>0</v>
      </c>
      <c r="E4987" s="359">
        <v>947</v>
      </c>
      <c r="F4987" s="359">
        <v>0</v>
      </c>
      <c r="G4987" s="359">
        <v>0</v>
      </c>
      <c r="H4987" s="361">
        <v>0</v>
      </c>
      <c r="I4987" s="361">
        <v>0</v>
      </c>
    </row>
    <row r="4988" spans="1:9">
      <c r="A4988" s="359">
        <v>34029</v>
      </c>
      <c r="B4988" s="359" t="s">
        <v>557</v>
      </c>
      <c r="C4988" s="360">
        <v>340297136001</v>
      </c>
      <c r="D4988" s="359">
        <v>0</v>
      </c>
      <c r="E4988" s="359">
        <v>539</v>
      </c>
      <c r="F4988" s="359">
        <v>0</v>
      </c>
      <c r="G4988" s="359">
        <v>0</v>
      </c>
      <c r="H4988" s="361">
        <v>0</v>
      </c>
      <c r="I4988" s="361">
        <v>0</v>
      </c>
    </row>
    <row r="4989" spans="1:9">
      <c r="A4989" s="359">
        <v>34029</v>
      </c>
      <c r="B4989" s="359" t="s">
        <v>557</v>
      </c>
      <c r="C4989" s="360">
        <v>340297136002</v>
      </c>
      <c r="D4989" s="359">
        <v>0</v>
      </c>
      <c r="E4989" s="359">
        <v>816</v>
      </c>
      <c r="F4989" s="359">
        <v>0</v>
      </c>
      <c r="G4989" s="359">
        <v>0</v>
      </c>
      <c r="H4989" s="361">
        <v>0</v>
      </c>
      <c r="I4989" s="361">
        <v>0</v>
      </c>
    </row>
    <row r="4990" spans="1:9">
      <c r="A4990" s="359">
        <v>34029</v>
      </c>
      <c r="B4990" s="359" t="s">
        <v>557</v>
      </c>
      <c r="C4990" s="360">
        <v>340297137001</v>
      </c>
      <c r="D4990" s="359">
        <v>0</v>
      </c>
      <c r="E4990" s="359">
        <v>850</v>
      </c>
      <c r="F4990" s="359">
        <v>0</v>
      </c>
      <c r="G4990" s="359">
        <v>0</v>
      </c>
      <c r="H4990" s="361">
        <v>0</v>
      </c>
      <c r="I4990" s="361">
        <v>0</v>
      </c>
    </row>
    <row r="4991" spans="1:9">
      <c r="A4991" s="359">
        <v>34029</v>
      </c>
      <c r="B4991" s="359" t="s">
        <v>557</v>
      </c>
      <c r="C4991" s="360">
        <v>340297137002</v>
      </c>
      <c r="D4991" s="359">
        <v>0</v>
      </c>
      <c r="E4991" s="359">
        <v>591</v>
      </c>
      <c r="F4991" s="359">
        <v>0</v>
      </c>
      <c r="G4991" s="359">
        <v>0</v>
      </c>
      <c r="H4991" s="361">
        <v>0</v>
      </c>
      <c r="I4991" s="361">
        <v>0</v>
      </c>
    </row>
    <row r="4992" spans="1:9">
      <c r="A4992" s="359">
        <v>34029</v>
      </c>
      <c r="B4992" s="359" t="s">
        <v>557</v>
      </c>
      <c r="C4992" s="360">
        <v>340297138001</v>
      </c>
      <c r="D4992" s="359">
        <v>3</v>
      </c>
      <c r="E4992" s="359">
        <v>1001</v>
      </c>
      <c r="F4992" s="359">
        <v>0</v>
      </c>
      <c r="G4992" s="359">
        <v>0</v>
      </c>
      <c r="H4992" s="361">
        <v>2153.71</v>
      </c>
      <c r="I4992" s="361">
        <v>6461.13</v>
      </c>
    </row>
    <row r="4993" spans="1:9">
      <c r="A4993" s="359">
        <v>34029</v>
      </c>
      <c r="B4993" s="359" t="s">
        <v>557</v>
      </c>
      <c r="C4993" s="360">
        <v>340297138002</v>
      </c>
      <c r="D4993" s="359">
        <v>0</v>
      </c>
      <c r="E4993" s="359">
        <v>772</v>
      </c>
      <c r="F4993" s="359">
        <v>0</v>
      </c>
      <c r="G4993" s="359">
        <v>0</v>
      </c>
      <c r="H4993" s="361">
        <v>0</v>
      </c>
      <c r="I4993" s="361">
        <v>0</v>
      </c>
    </row>
    <row r="4994" spans="1:9">
      <c r="A4994" s="359">
        <v>34029</v>
      </c>
      <c r="B4994" s="359" t="s">
        <v>557</v>
      </c>
      <c r="C4994" s="360">
        <v>340297139001</v>
      </c>
      <c r="D4994" s="359">
        <v>0</v>
      </c>
      <c r="E4994" s="359">
        <v>685</v>
      </c>
      <c r="F4994" s="359">
        <v>0</v>
      </c>
      <c r="G4994" s="359">
        <v>0</v>
      </c>
      <c r="H4994" s="361">
        <v>0</v>
      </c>
      <c r="I4994" s="361">
        <v>0</v>
      </c>
    </row>
    <row r="4995" spans="1:9">
      <c r="A4995" s="359">
        <v>34029</v>
      </c>
      <c r="B4995" s="359" t="s">
        <v>557</v>
      </c>
      <c r="C4995" s="360">
        <v>340297139002</v>
      </c>
      <c r="D4995" s="359">
        <v>0</v>
      </c>
      <c r="E4995" s="359">
        <v>739</v>
      </c>
      <c r="F4995" s="359">
        <v>0</v>
      </c>
      <c r="G4995" s="359">
        <v>0</v>
      </c>
      <c r="H4995" s="361">
        <v>0</v>
      </c>
      <c r="I4995" s="361">
        <v>0</v>
      </c>
    </row>
    <row r="4996" spans="1:9">
      <c r="A4996" s="359">
        <v>34029</v>
      </c>
      <c r="B4996" s="359" t="s">
        <v>557</v>
      </c>
      <c r="C4996" s="360">
        <v>340297139003</v>
      </c>
      <c r="D4996" s="359">
        <v>0</v>
      </c>
      <c r="E4996" s="359">
        <v>479</v>
      </c>
      <c r="F4996" s="359">
        <v>0</v>
      </c>
      <c r="G4996" s="359">
        <v>0</v>
      </c>
      <c r="H4996" s="361">
        <v>0</v>
      </c>
      <c r="I4996" s="361">
        <v>0</v>
      </c>
    </row>
    <row r="4997" spans="1:9">
      <c r="A4997" s="359">
        <v>34029</v>
      </c>
      <c r="B4997" s="359" t="s">
        <v>557</v>
      </c>
      <c r="C4997" s="360">
        <v>340297139004</v>
      </c>
      <c r="D4997" s="359">
        <v>0</v>
      </c>
      <c r="E4997" s="359">
        <v>379</v>
      </c>
      <c r="F4997" s="359">
        <v>0</v>
      </c>
      <c r="G4997" s="359">
        <v>0</v>
      </c>
      <c r="H4997" s="361">
        <v>0</v>
      </c>
      <c r="I4997" s="361">
        <v>0</v>
      </c>
    </row>
    <row r="4998" spans="1:9">
      <c r="A4998" s="359">
        <v>34029</v>
      </c>
      <c r="B4998" s="359" t="s">
        <v>557</v>
      </c>
      <c r="C4998" s="360">
        <v>340297139005</v>
      </c>
      <c r="D4998" s="359">
        <v>0</v>
      </c>
      <c r="E4998" s="359">
        <v>322</v>
      </c>
      <c r="F4998" s="359">
        <v>0</v>
      </c>
      <c r="G4998" s="359">
        <v>0</v>
      </c>
      <c r="H4998" s="361">
        <v>0</v>
      </c>
      <c r="I4998" s="361">
        <v>0</v>
      </c>
    </row>
    <row r="4999" spans="1:9">
      <c r="A4999" s="359">
        <v>34029</v>
      </c>
      <c r="B4999" s="359" t="s">
        <v>557</v>
      </c>
      <c r="C4999" s="360">
        <v>340297140001</v>
      </c>
      <c r="D4999" s="359">
        <v>0</v>
      </c>
      <c r="E4999" s="359">
        <v>260</v>
      </c>
      <c r="F4999" s="359">
        <v>0</v>
      </c>
      <c r="G4999" s="359">
        <v>0</v>
      </c>
      <c r="H4999" s="361">
        <v>0</v>
      </c>
      <c r="I4999" s="361">
        <v>0</v>
      </c>
    </row>
    <row r="5000" spans="1:9">
      <c r="A5000" s="359">
        <v>34029</v>
      </c>
      <c r="B5000" s="359" t="s">
        <v>557</v>
      </c>
      <c r="C5000" s="360">
        <v>340297140002</v>
      </c>
      <c r="D5000" s="359">
        <v>0</v>
      </c>
      <c r="E5000" s="359">
        <v>173</v>
      </c>
      <c r="F5000" s="359">
        <v>0</v>
      </c>
      <c r="G5000" s="359">
        <v>0</v>
      </c>
      <c r="H5000" s="361">
        <v>0</v>
      </c>
      <c r="I5000" s="361">
        <v>0</v>
      </c>
    </row>
    <row r="5001" spans="1:9">
      <c r="A5001" s="359">
        <v>34029</v>
      </c>
      <c r="B5001" s="359" t="s">
        <v>557</v>
      </c>
      <c r="C5001" s="360">
        <v>340297140003</v>
      </c>
      <c r="D5001" s="359">
        <v>0</v>
      </c>
      <c r="E5001" s="359">
        <v>522</v>
      </c>
      <c r="F5001" s="359">
        <v>0</v>
      </c>
      <c r="G5001" s="359">
        <v>0</v>
      </c>
      <c r="H5001" s="361">
        <v>0</v>
      </c>
      <c r="I5001" s="361">
        <v>0</v>
      </c>
    </row>
    <row r="5002" spans="1:9">
      <c r="A5002" s="359">
        <v>34029</v>
      </c>
      <c r="B5002" s="359" t="s">
        <v>557</v>
      </c>
      <c r="C5002" s="360">
        <v>340297140004</v>
      </c>
      <c r="D5002" s="359">
        <v>0</v>
      </c>
      <c r="E5002" s="359">
        <v>319</v>
      </c>
      <c r="F5002" s="359">
        <v>0</v>
      </c>
      <c r="G5002" s="359">
        <v>0</v>
      </c>
      <c r="H5002" s="361">
        <v>0</v>
      </c>
      <c r="I5002" s="361">
        <v>0</v>
      </c>
    </row>
    <row r="5003" spans="1:9">
      <c r="A5003" s="359">
        <v>34029</v>
      </c>
      <c r="B5003" s="359" t="s">
        <v>557</v>
      </c>
      <c r="C5003" s="360">
        <v>340297140005</v>
      </c>
      <c r="D5003" s="359">
        <v>0</v>
      </c>
      <c r="E5003" s="359">
        <v>850</v>
      </c>
      <c r="F5003" s="359">
        <v>0</v>
      </c>
      <c r="G5003" s="359">
        <v>0</v>
      </c>
      <c r="H5003" s="361">
        <v>0</v>
      </c>
      <c r="I5003" s="361">
        <v>0</v>
      </c>
    </row>
    <row r="5004" spans="1:9">
      <c r="A5004" s="359">
        <v>34029</v>
      </c>
      <c r="B5004" s="359" t="s">
        <v>557</v>
      </c>
      <c r="C5004" s="360">
        <v>340297140006</v>
      </c>
      <c r="D5004" s="359">
        <v>0</v>
      </c>
      <c r="E5004" s="359">
        <v>304</v>
      </c>
      <c r="F5004" s="359">
        <v>0</v>
      </c>
      <c r="G5004" s="359">
        <v>0</v>
      </c>
      <c r="H5004" s="361">
        <v>0</v>
      </c>
      <c r="I5004" s="361">
        <v>0</v>
      </c>
    </row>
    <row r="5005" spans="1:9">
      <c r="A5005" s="359">
        <v>34029</v>
      </c>
      <c r="B5005" s="359" t="s">
        <v>557</v>
      </c>
      <c r="C5005" s="360">
        <v>340297141001</v>
      </c>
      <c r="D5005" s="359">
        <v>0</v>
      </c>
      <c r="E5005" s="359">
        <v>872</v>
      </c>
      <c r="F5005" s="359">
        <v>0</v>
      </c>
      <c r="G5005" s="359">
        <v>0</v>
      </c>
      <c r="H5005" s="361">
        <v>0</v>
      </c>
      <c r="I5005" s="361">
        <v>0</v>
      </c>
    </row>
    <row r="5006" spans="1:9">
      <c r="A5006" s="359">
        <v>34029</v>
      </c>
      <c r="B5006" s="359" t="s">
        <v>557</v>
      </c>
      <c r="C5006" s="360">
        <v>340297141002</v>
      </c>
      <c r="D5006" s="359">
        <v>0</v>
      </c>
      <c r="E5006" s="359">
        <v>919</v>
      </c>
      <c r="F5006" s="359">
        <v>0</v>
      </c>
      <c r="G5006" s="359">
        <v>0</v>
      </c>
      <c r="H5006" s="361">
        <v>0</v>
      </c>
      <c r="I5006" s="361">
        <v>0</v>
      </c>
    </row>
    <row r="5007" spans="1:9">
      <c r="A5007" s="359">
        <v>34029</v>
      </c>
      <c r="B5007" s="359" t="s">
        <v>557</v>
      </c>
      <c r="C5007" s="360">
        <v>340297142001</v>
      </c>
      <c r="D5007" s="359">
        <v>0</v>
      </c>
      <c r="E5007" s="359">
        <v>521</v>
      </c>
      <c r="F5007" s="359">
        <v>0</v>
      </c>
      <c r="G5007" s="359">
        <v>0</v>
      </c>
      <c r="H5007" s="361">
        <v>0</v>
      </c>
      <c r="I5007" s="361">
        <v>0</v>
      </c>
    </row>
    <row r="5008" spans="1:9">
      <c r="A5008" s="359">
        <v>34029</v>
      </c>
      <c r="B5008" s="359" t="s">
        <v>557</v>
      </c>
      <c r="C5008" s="360">
        <v>340297142002</v>
      </c>
      <c r="D5008" s="359">
        <v>0</v>
      </c>
      <c r="E5008" s="359">
        <v>624</v>
      </c>
      <c r="F5008" s="359">
        <v>0</v>
      </c>
      <c r="G5008" s="359">
        <v>0</v>
      </c>
      <c r="H5008" s="361">
        <v>0</v>
      </c>
      <c r="I5008" s="361">
        <v>0</v>
      </c>
    </row>
    <row r="5009" spans="1:9">
      <c r="A5009" s="359">
        <v>34029</v>
      </c>
      <c r="B5009" s="359" t="s">
        <v>557</v>
      </c>
      <c r="C5009" s="360">
        <v>340297142003</v>
      </c>
      <c r="D5009" s="359">
        <v>0</v>
      </c>
      <c r="E5009" s="359">
        <v>449</v>
      </c>
      <c r="F5009" s="359">
        <v>0</v>
      </c>
      <c r="G5009" s="359">
        <v>0</v>
      </c>
      <c r="H5009" s="361">
        <v>0</v>
      </c>
      <c r="I5009" s="361">
        <v>0</v>
      </c>
    </row>
    <row r="5010" spans="1:9">
      <c r="A5010" s="359">
        <v>34029</v>
      </c>
      <c r="B5010" s="359" t="s">
        <v>557</v>
      </c>
      <c r="C5010" s="360">
        <v>340297142004</v>
      </c>
      <c r="D5010" s="359">
        <v>0</v>
      </c>
      <c r="E5010" s="359">
        <v>618</v>
      </c>
      <c r="F5010" s="359">
        <v>0</v>
      </c>
      <c r="G5010" s="359">
        <v>0</v>
      </c>
      <c r="H5010" s="361">
        <v>0</v>
      </c>
      <c r="I5010" s="361">
        <v>0</v>
      </c>
    </row>
    <row r="5011" spans="1:9">
      <c r="A5011" s="359">
        <v>34029</v>
      </c>
      <c r="B5011" s="359" t="s">
        <v>557</v>
      </c>
      <c r="C5011" s="360">
        <v>340297142005</v>
      </c>
      <c r="D5011" s="359">
        <v>1</v>
      </c>
      <c r="E5011" s="359">
        <v>351</v>
      </c>
      <c r="F5011" s="359">
        <v>0</v>
      </c>
      <c r="G5011" s="359">
        <v>0</v>
      </c>
      <c r="H5011" s="361">
        <v>39736.83</v>
      </c>
      <c r="I5011" s="361">
        <v>39736.83</v>
      </c>
    </row>
    <row r="5012" spans="1:9">
      <c r="A5012" s="359">
        <v>34029</v>
      </c>
      <c r="B5012" s="359" t="s">
        <v>557</v>
      </c>
      <c r="C5012" s="360">
        <v>340297143001</v>
      </c>
      <c r="D5012" s="359">
        <v>0</v>
      </c>
      <c r="E5012" s="359">
        <v>402</v>
      </c>
      <c r="F5012" s="359">
        <v>0</v>
      </c>
      <c r="G5012" s="359">
        <v>0</v>
      </c>
      <c r="H5012" s="361">
        <v>0</v>
      </c>
      <c r="I5012" s="361">
        <v>0</v>
      </c>
    </row>
    <row r="5013" spans="1:9">
      <c r="A5013" s="359">
        <v>34029</v>
      </c>
      <c r="B5013" s="359" t="s">
        <v>557</v>
      </c>
      <c r="C5013" s="360">
        <v>340297143002</v>
      </c>
      <c r="D5013" s="359">
        <v>0</v>
      </c>
      <c r="E5013" s="359">
        <v>1480</v>
      </c>
      <c r="F5013" s="359">
        <v>0</v>
      </c>
      <c r="G5013" s="359">
        <v>0</v>
      </c>
      <c r="H5013" s="361">
        <v>0</v>
      </c>
      <c r="I5013" s="361">
        <v>0</v>
      </c>
    </row>
    <row r="5014" spans="1:9">
      <c r="A5014" s="359">
        <v>34029</v>
      </c>
      <c r="B5014" s="359" t="s">
        <v>557</v>
      </c>
      <c r="C5014" s="360">
        <v>340297150011</v>
      </c>
      <c r="D5014" s="359">
        <v>12</v>
      </c>
      <c r="E5014" s="359">
        <v>683</v>
      </c>
      <c r="F5014" s="359">
        <v>2</v>
      </c>
      <c r="G5014" s="359">
        <v>0</v>
      </c>
      <c r="H5014" s="361">
        <v>4228.04</v>
      </c>
      <c r="I5014" s="361">
        <v>50736.480000000003</v>
      </c>
    </row>
    <row r="5015" spans="1:9">
      <c r="A5015" s="359">
        <v>34029</v>
      </c>
      <c r="B5015" s="359" t="s">
        <v>557</v>
      </c>
      <c r="C5015" s="360">
        <v>340297150012</v>
      </c>
      <c r="D5015" s="359">
        <v>8</v>
      </c>
      <c r="E5015" s="359">
        <v>503</v>
      </c>
      <c r="F5015" s="359">
        <v>2</v>
      </c>
      <c r="G5015" s="359">
        <v>0</v>
      </c>
      <c r="H5015" s="361">
        <v>5283.85</v>
      </c>
      <c r="I5015" s="361">
        <v>42270.8</v>
      </c>
    </row>
    <row r="5016" spans="1:9">
      <c r="A5016" s="359">
        <v>34029</v>
      </c>
      <c r="B5016" s="359" t="s">
        <v>557</v>
      </c>
      <c r="C5016" s="360">
        <v>340297150021</v>
      </c>
      <c r="D5016" s="359">
        <v>1</v>
      </c>
      <c r="E5016" s="359">
        <v>709</v>
      </c>
      <c r="F5016" s="359">
        <v>0</v>
      </c>
      <c r="G5016" s="359">
        <v>0</v>
      </c>
      <c r="H5016" s="361">
        <v>750.5</v>
      </c>
      <c r="I5016" s="361">
        <v>750.5</v>
      </c>
    </row>
    <row r="5017" spans="1:9">
      <c r="A5017" s="359">
        <v>34029</v>
      </c>
      <c r="B5017" s="359" t="s">
        <v>557</v>
      </c>
      <c r="C5017" s="360">
        <v>340297150022</v>
      </c>
      <c r="D5017" s="359">
        <v>1</v>
      </c>
      <c r="E5017" s="359">
        <v>351</v>
      </c>
      <c r="F5017" s="359">
        <v>0</v>
      </c>
      <c r="G5017" s="359">
        <v>0</v>
      </c>
      <c r="H5017" s="361">
        <v>6585.44</v>
      </c>
      <c r="I5017" s="361">
        <v>6585.44</v>
      </c>
    </row>
    <row r="5018" spans="1:9">
      <c r="A5018" s="359">
        <v>34029</v>
      </c>
      <c r="B5018" s="359" t="s">
        <v>557</v>
      </c>
      <c r="C5018" s="360">
        <v>340297152011</v>
      </c>
      <c r="D5018" s="359">
        <v>0</v>
      </c>
      <c r="E5018" s="359">
        <v>223</v>
      </c>
      <c r="F5018" s="359">
        <v>0</v>
      </c>
      <c r="G5018" s="359">
        <v>0</v>
      </c>
      <c r="H5018" s="361">
        <v>0</v>
      </c>
      <c r="I5018" s="361">
        <v>0</v>
      </c>
    </row>
    <row r="5019" spans="1:9">
      <c r="A5019" s="359">
        <v>34029</v>
      </c>
      <c r="B5019" s="359" t="s">
        <v>557</v>
      </c>
      <c r="C5019" s="360">
        <v>340297152012</v>
      </c>
      <c r="D5019" s="359">
        <v>0</v>
      </c>
      <c r="E5019" s="359">
        <v>533</v>
      </c>
      <c r="F5019" s="359">
        <v>0</v>
      </c>
      <c r="G5019" s="359">
        <v>0</v>
      </c>
      <c r="H5019" s="361">
        <v>0</v>
      </c>
      <c r="I5019" s="361">
        <v>0</v>
      </c>
    </row>
    <row r="5020" spans="1:9">
      <c r="A5020" s="359">
        <v>34029</v>
      </c>
      <c r="B5020" s="359" t="s">
        <v>557</v>
      </c>
      <c r="C5020" s="360">
        <v>340297152013</v>
      </c>
      <c r="D5020" s="359">
        <v>0</v>
      </c>
      <c r="E5020" s="359">
        <v>276</v>
      </c>
      <c r="F5020" s="359">
        <v>0</v>
      </c>
      <c r="G5020" s="359">
        <v>0</v>
      </c>
      <c r="H5020" s="361">
        <v>0</v>
      </c>
      <c r="I5020" s="361">
        <v>0</v>
      </c>
    </row>
    <row r="5021" spans="1:9">
      <c r="A5021" s="359">
        <v>34029</v>
      </c>
      <c r="B5021" s="359" t="s">
        <v>557</v>
      </c>
      <c r="C5021" s="360">
        <v>340297152014</v>
      </c>
      <c r="D5021" s="359">
        <v>0</v>
      </c>
      <c r="E5021" s="359">
        <v>252</v>
      </c>
      <c r="F5021" s="359">
        <v>0</v>
      </c>
      <c r="G5021" s="359">
        <v>0</v>
      </c>
      <c r="H5021" s="361">
        <v>0</v>
      </c>
      <c r="I5021" s="361">
        <v>0</v>
      </c>
    </row>
    <row r="5022" spans="1:9">
      <c r="A5022" s="359">
        <v>34029</v>
      </c>
      <c r="B5022" s="359" t="s">
        <v>557</v>
      </c>
      <c r="C5022" s="360">
        <v>340297152021</v>
      </c>
      <c r="D5022" s="359">
        <v>1</v>
      </c>
      <c r="E5022" s="359">
        <v>367</v>
      </c>
      <c r="F5022" s="359">
        <v>0</v>
      </c>
      <c r="G5022" s="359">
        <v>0</v>
      </c>
      <c r="H5022" s="361">
        <v>35698.11</v>
      </c>
      <c r="I5022" s="361">
        <v>35698.11</v>
      </c>
    </row>
    <row r="5023" spans="1:9">
      <c r="A5023" s="359">
        <v>34029</v>
      </c>
      <c r="B5023" s="359" t="s">
        <v>557</v>
      </c>
      <c r="C5023" s="360">
        <v>340297152022</v>
      </c>
      <c r="D5023" s="359">
        <v>0</v>
      </c>
      <c r="E5023" s="359">
        <v>294</v>
      </c>
      <c r="F5023" s="359">
        <v>0</v>
      </c>
      <c r="G5023" s="359">
        <v>0</v>
      </c>
      <c r="H5023" s="361">
        <v>0</v>
      </c>
      <c r="I5023" s="361">
        <v>0</v>
      </c>
    </row>
    <row r="5024" spans="1:9">
      <c r="A5024" s="359">
        <v>34029</v>
      </c>
      <c r="B5024" s="359" t="s">
        <v>557</v>
      </c>
      <c r="C5024" s="360">
        <v>340297153011</v>
      </c>
      <c r="D5024" s="359">
        <v>0</v>
      </c>
      <c r="E5024" s="359">
        <v>326</v>
      </c>
      <c r="F5024" s="359">
        <v>0</v>
      </c>
      <c r="G5024" s="359">
        <v>0</v>
      </c>
      <c r="H5024" s="361">
        <v>0</v>
      </c>
      <c r="I5024" s="361">
        <v>0</v>
      </c>
    </row>
    <row r="5025" spans="1:9">
      <c r="A5025" s="359">
        <v>34029</v>
      </c>
      <c r="B5025" s="359" t="s">
        <v>557</v>
      </c>
      <c r="C5025" s="360">
        <v>340297153012</v>
      </c>
      <c r="D5025" s="359">
        <v>0</v>
      </c>
      <c r="E5025" s="359">
        <v>336</v>
      </c>
      <c r="F5025" s="359">
        <v>0</v>
      </c>
      <c r="G5025" s="359">
        <v>0</v>
      </c>
      <c r="H5025" s="361">
        <v>0</v>
      </c>
      <c r="I5025" s="361">
        <v>0</v>
      </c>
    </row>
    <row r="5026" spans="1:9">
      <c r="A5026" s="359">
        <v>34029</v>
      </c>
      <c r="B5026" s="359" t="s">
        <v>557</v>
      </c>
      <c r="C5026" s="360">
        <v>340297153013</v>
      </c>
      <c r="D5026" s="359">
        <v>0</v>
      </c>
      <c r="E5026" s="359">
        <v>244</v>
      </c>
      <c r="F5026" s="359">
        <v>0</v>
      </c>
      <c r="G5026" s="359">
        <v>0</v>
      </c>
      <c r="H5026" s="361">
        <v>0</v>
      </c>
      <c r="I5026" s="361">
        <v>0</v>
      </c>
    </row>
    <row r="5027" spans="1:9">
      <c r="A5027" s="359">
        <v>34029</v>
      </c>
      <c r="B5027" s="359" t="s">
        <v>557</v>
      </c>
      <c r="C5027" s="360">
        <v>340297153014</v>
      </c>
      <c r="D5027" s="359">
        <v>1</v>
      </c>
      <c r="E5027" s="359">
        <v>66</v>
      </c>
      <c r="F5027" s="359">
        <v>2</v>
      </c>
      <c r="G5027" s="359">
        <v>0</v>
      </c>
      <c r="H5027" s="361">
        <v>6063.64</v>
      </c>
      <c r="I5027" s="361">
        <v>6063.64</v>
      </c>
    </row>
    <row r="5028" spans="1:9">
      <c r="A5028" s="359">
        <v>34029</v>
      </c>
      <c r="B5028" s="359" t="s">
        <v>557</v>
      </c>
      <c r="C5028" s="360">
        <v>340297153031</v>
      </c>
      <c r="D5028" s="359">
        <v>0</v>
      </c>
      <c r="E5028" s="359">
        <v>131</v>
      </c>
      <c r="F5028" s="359">
        <v>0</v>
      </c>
      <c r="G5028" s="359">
        <v>0</v>
      </c>
      <c r="H5028" s="361">
        <v>0</v>
      </c>
      <c r="I5028" s="361">
        <v>0</v>
      </c>
    </row>
    <row r="5029" spans="1:9">
      <c r="A5029" s="359">
        <v>34029</v>
      </c>
      <c r="B5029" s="359" t="s">
        <v>557</v>
      </c>
      <c r="C5029" s="360">
        <v>340297153032</v>
      </c>
      <c r="D5029" s="359">
        <v>0</v>
      </c>
      <c r="E5029" s="359">
        <v>34</v>
      </c>
      <c r="F5029" s="359">
        <v>0</v>
      </c>
      <c r="G5029" s="359">
        <v>0</v>
      </c>
      <c r="H5029" s="361">
        <v>0</v>
      </c>
      <c r="I5029" s="361">
        <v>0</v>
      </c>
    </row>
    <row r="5030" spans="1:9">
      <c r="A5030" s="359">
        <v>34029</v>
      </c>
      <c r="B5030" s="359" t="s">
        <v>557</v>
      </c>
      <c r="C5030" s="360">
        <v>340297153041</v>
      </c>
      <c r="D5030" s="359">
        <v>0</v>
      </c>
      <c r="E5030" s="359">
        <v>99</v>
      </c>
      <c r="F5030" s="359">
        <v>0</v>
      </c>
      <c r="G5030" s="359">
        <v>0</v>
      </c>
      <c r="H5030" s="361">
        <v>0</v>
      </c>
      <c r="I5030" s="361">
        <v>0</v>
      </c>
    </row>
    <row r="5031" spans="1:9">
      <c r="A5031" s="359">
        <v>34029</v>
      </c>
      <c r="B5031" s="359" t="s">
        <v>557</v>
      </c>
      <c r="C5031" s="360">
        <v>340297153042</v>
      </c>
      <c r="D5031" s="359">
        <v>0</v>
      </c>
      <c r="E5031" s="359">
        <v>143</v>
      </c>
      <c r="F5031" s="359">
        <v>0</v>
      </c>
      <c r="G5031" s="359">
        <v>0</v>
      </c>
      <c r="H5031" s="361">
        <v>0</v>
      </c>
      <c r="I5031" s="361">
        <v>0</v>
      </c>
    </row>
    <row r="5032" spans="1:9">
      <c r="A5032" s="359">
        <v>34029</v>
      </c>
      <c r="B5032" s="359" t="s">
        <v>557</v>
      </c>
      <c r="C5032" s="360">
        <v>340297153043</v>
      </c>
      <c r="D5032" s="359">
        <v>0</v>
      </c>
      <c r="E5032" s="359">
        <v>155</v>
      </c>
      <c r="F5032" s="359">
        <v>0</v>
      </c>
      <c r="G5032" s="359">
        <v>0</v>
      </c>
      <c r="H5032" s="361">
        <v>0</v>
      </c>
      <c r="I5032" s="361">
        <v>0</v>
      </c>
    </row>
    <row r="5033" spans="1:9">
      <c r="A5033" s="359">
        <v>34029</v>
      </c>
      <c r="B5033" s="359" t="s">
        <v>557</v>
      </c>
      <c r="C5033" s="360">
        <v>340297154011</v>
      </c>
      <c r="D5033" s="359">
        <v>3</v>
      </c>
      <c r="E5033" s="359">
        <v>498</v>
      </c>
      <c r="F5033" s="359">
        <v>1</v>
      </c>
      <c r="G5033" s="359">
        <v>0</v>
      </c>
      <c r="H5033" s="361">
        <v>1000</v>
      </c>
      <c r="I5033" s="361">
        <v>3000</v>
      </c>
    </row>
    <row r="5034" spans="1:9">
      <c r="A5034" s="359">
        <v>34029</v>
      </c>
      <c r="B5034" s="359" t="s">
        <v>557</v>
      </c>
      <c r="C5034" s="360">
        <v>340297154012</v>
      </c>
      <c r="D5034" s="359">
        <v>0</v>
      </c>
      <c r="E5034" s="359">
        <v>258</v>
      </c>
      <c r="F5034" s="359">
        <v>0</v>
      </c>
      <c r="G5034" s="359">
        <v>0</v>
      </c>
      <c r="H5034" s="361">
        <v>0</v>
      </c>
      <c r="I5034" s="361">
        <v>0</v>
      </c>
    </row>
    <row r="5035" spans="1:9">
      <c r="A5035" s="359">
        <v>34029</v>
      </c>
      <c r="B5035" s="359" t="s">
        <v>557</v>
      </c>
      <c r="C5035" s="360">
        <v>340297154013</v>
      </c>
      <c r="D5035" s="359">
        <v>0</v>
      </c>
      <c r="E5035" s="359">
        <v>412</v>
      </c>
      <c r="F5035" s="359">
        <v>0</v>
      </c>
      <c r="G5035" s="359">
        <v>0</v>
      </c>
      <c r="H5035" s="361">
        <v>0</v>
      </c>
      <c r="I5035" s="361">
        <v>0</v>
      </c>
    </row>
    <row r="5036" spans="1:9">
      <c r="A5036" s="359">
        <v>34029</v>
      </c>
      <c r="B5036" s="359" t="s">
        <v>557</v>
      </c>
      <c r="C5036" s="360">
        <v>340297154031</v>
      </c>
      <c r="D5036" s="359">
        <v>0</v>
      </c>
      <c r="E5036" s="359">
        <v>90</v>
      </c>
      <c r="F5036" s="359">
        <v>0</v>
      </c>
      <c r="G5036" s="359">
        <v>0</v>
      </c>
      <c r="H5036" s="361">
        <v>0</v>
      </c>
      <c r="I5036" s="361">
        <v>0</v>
      </c>
    </row>
    <row r="5037" spans="1:9">
      <c r="A5037" s="359">
        <v>34029</v>
      </c>
      <c r="B5037" s="359" t="s">
        <v>557</v>
      </c>
      <c r="C5037" s="360">
        <v>340297154032</v>
      </c>
      <c r="D5037" s="359">
        <v>0</v>
      </c>
      <c r="E5037" s="359">
        <v>122</v>
      </c>
      <c r="F5037" s="359">
        <v>0</v>
      </c>
      <c r="G5037" s="359">
        <v>0</v>
      </c>
      <c r="H5037" s="361">
        <v>0</v>
      </c>
      <c r="I5037" s="361">
        <v>0</v>
      </c>
    </row>
    <row r="5038" spans="1:9">
      <c r="A5038" s="359">
        <v>34029</v>
      </c>
      <c r="B5038" s="359" t="s">
        <v>557</v>
      </c>
      <c r="C5038" s="360">
        <v>340297154041</v>
      </c>
      <c r="D5038" s="359">
        <v>0</v>
      </c>
      <c r="E5038" s="359">
        <v>115</v>
      </c>
      <c r="F5038" s="359">
        <v>0</v>
      </c>
      <c r="G5038" s="359">
        <v>0</v>
      </c>
      <c r="H5038" s="361">
        <v>0</v>
      </c>
      <c r="I5038" s="361">
        <v>0</v>
      </c>
    </row>
    <row r="5039" spans="1:9">
      <c r="A5039" s="359">
        <v>34029</v>
      </c>
      <c r="B5039" s="359" t="s">
        <v>557</v>
      </c>
      <c r="C5039" s="360">
        <v>340297154042</v>
      </c>
      <c r="D5039" s="359">
        <v>0</v>
      </c>
      <c r="E5039" s="359">
        <v>84</v>
      </c>
      <c r="F5039" s="359">
        <v>0</v>
      </c>
      <c r="G5039" s="359">
        <v>0</v>
      </c>
      <c r="H5039" s="361">
        <v>0</v>
      </c>
      <c r="I5039" s="361">
        <v>0</v>
      </c>
    </row>
    <row r="5040" spans="1:9">
      <c r="A5040" s="359">
        <v>34029</v>
      </c>
      <c r="B5040" s="359" t="s">
        <v>557</v>
      </c>
      <c r="C5040" s="360">
        <v>340297155011</v>
      </c>
      <c r="D5040" s="359">
        <v>0</v>
      </c>
      <c r="E5040" s="359">
        <v>484</v>
      </c>
      <c r="F5040" s="359">
        <v>0</v>
      </c>
      <c r="G5040" s="359">
        <v>0</v>
      </c>
      <c r="H5040" s="361">
        <v>0</v>
      </c>
      <c r="I5040" s="361">
        <v>0</v>
      </c>
    </row>
    <row r="5041" spans="1:9">
      <c r="A5041" s="359">
        <v>34029</v>
      </c>
      <c r="B5041" s="359" t="s">
        <v>557</v>
      </c>
      <c r="C5041" s="360">
        <v>340297155012</v>
      </c>
      <c r="D5041" s="359">
        <v>0</v>
      </c>
      <c r="E5041" s="359">
        <v>516</v>
      </c>
      <c r="F5041" s="359">
        <v>0</v>
      </c>
      <c r="G5041" s="359">
        <v>0</v>
      </c>
      <c r="H5041" s="361">
        <v>0</v>
      </c>
      <c r="I5041" s="361">
        <v>0</v>
      </c>
    </row>
    <row r="5042" spans="1:9">
      <c r="A5042" s="359">
        <v>34029</v>
      </c>
      <c r="B5042" s="359" t="s">
        <v>557</v>
      </c>
      <c r="C5042" s="360">
        <v>340297155021</v>
      </c>
      <c r="D5042" s="359">
        <v>0</v>
      </c>
      <c r="E5042" s="359">
        <v>176</v>
      </c>
      <c r="F5042" s="359">
        <v>0</v>
      </c>
      <c r="G5042" s="359">
        <v>0</v>
      </c>
      <c r="H5042" s="361">
        <v>0</v>
      </c>
      <c r="I5042" s="361">
        <v>0</v>
      </c>
    </row>
    <row r="5043" spans="1:9">
      <c r="A5043" s="359">
        <v>34029</v>
      </c>
      <c r="B5043" s="359" t="s">
        <v>557</v>
      </c>
      <c r="C5043" s="360">
        <v>340297155022</v>
      </c>
      <c r="D5043" s="359">
        <v>0</v>
      </c>
      <c r="E5043" s="359">
        <v>372</v>
      </c>
      <c r="F5043" s="359">
        <v>0</v>
      </c>
      <c r="G5043" s="359">
        <v>0</v>
      </c>
      <c r="H5043" s="361">
        <v>0</v>
      </c>
      <c r="I5043" s="361">
        <v>0</v>
      </c>
    </row>
    <row r="5044" spans="1:9">
      <c r="A5044" s="359">
        <v>34029</v>
      </c>
      <c r="B5044" s="359" t="s">
        <v>557</v>
      </c>
      <c r="C5044" s="360">
        <v>340297155031</v>
      </c>
      <c r="D5044" s="359">
        <v>1</v>
      </c>
      <c r="E5044" s="359">
        <v>389</v>
      </c>
      <c r="F5044" s="359">
        <v>0</v>
      </c>
      <c r="G5044" s="359">
        <v>0</v>
      </c>
      <c r="H5044" s="361">
        <v>1000</v>
      </c>
      <c r="I5044" s="361">
        <v>1000</v>
      </c>
    </row>
    <row r="5045" spans="1:9">
      <c r="A5045" s="359">
        <v>34029</v>
      </c>
      <c r="B5045" s="359" t="s">
        <v>557</v>
      </c>
      <c r="C5045" s="360">
        <v>340297155032</v>
      </c>
      <c r="D5045" s="359">
        <v>1</v>
      </c>
      <c r="E5045" s="359">
        <v>492</v>
      </c>
      <c r="F5045" s="359">
        <v>0</v>
      </c>
      <c r="G5045" s="359">
        <v>0</v>
      </c>
      <c r="H5045" s="361">
        <v>8263.2099999999991</v>
      </c>
      <c r="I5045" s="361">
        <v>8263.2099999999991</v>
      </c>
    </row>
    <row r="5046" spans="1:9">
      <c r="A5046" s="359">
        <v>34029</v>
      </c>
      <c r="B5046" s="359" t="s">
        <v>557</v>
      </c>
      <c r="C5046" s="360">
        <v>340297156001</v>
      </c>
      <c r="D5046" s="359">
        <v>0</v>
      </c>
      <c r="E5046" s="359">
        <v>445</v>
      </c>
      <c r="F5046" s="359">
        <v>0</v>
      </c>
      <c r="G5046" s="359">
        <v>0</v>
      </c>
      <c r="H5046" s="361">
        <v>0</v>
      </c>
      <c r="I5046" s="361">
        <v>0</v>
      </c>
    </row>
    <row r="5047" spans="1:9">
      <c r="A5047" s="359">
        <v>34029</v>
      </c>
      <c r="B5047" s="359" t="s">
        <v>557</v>
      </c>
      <c r="C5047" s="360">
        <v>340297156002</v>
      </c>
      <c r="D5047" s="359">
        <v>1</v>
      </c>
      <c r="E5047" s="359">
        <v>339</v>
      </c>
      <c r="F5047" s="359">
        <v>0</v>
      </c>
      <c r="G5047" s="359">
        <v>0</v>
      </c>
      <c r="H5047" s="361">
        <v>8263.2099999999991</v>
      </c>
      <c r="I5047" s="361">
        <v>8263.2099999999991</v>
      </c>
    </row>
    <row r="5048" spans="1:9">
      <c r="A5048" s="359">
        <v>34029</v>
      </c>
      <c r="B5048" s="359" t="s">
        <v>557</v>
      </c>
      <c r="C5048" s="360">
        <v>340297156003</v>
      </c>
      <c r="D5048" s="359">
        <v>0</v>
      </c>
      <c r="E5048" s="359">
        <v>455</v>
      </c>
      <c r="F5048" s="359">
        <v>0</v>
      </c>
      <c r="G5048" s="359">
        <v>0</v>
      </c>
      <c r="H5048" s="361">
        <v>0</v>
      </c>
      <c r="I5048" s="361">
        <v>0</v>
      </c>
    </row>
    <row r="5049" spans="1:9">
      <c r="A5049" s="359">
        <v>34029</v>
      </c>
      <c r="B5049" s="359" t="s">
        <v>557</v>
      </c>
      <c r="C5049" s="360">
        <v>340297157011</v>
      </c>
      <c r="D5049" s="359">
        <v>7</v>
      </c>
      <c r="E5049" s="359">
        <v>497</v>
      </c>
      <c r="F5049" s="359">
        <v>1</v>
      </c>
      <c r="G5049" s="359">
        <v>0</v>
      </c>
      <c r="H5049" s="361">
        <v>684.74</v>
      </c>
      <c r="I5049" s="361">
        <v>4793.18</v>
      </c>
    </row>
    <row r="5050" spans="1:9">
      <c r="A5050" s="359">
        <v>34029</v>
      </c>
      <c r="B5050" s="359" t="s">
        <v>557</v>
      </c>
      <c r="C5050" s="360">
        <v>340297157012</v>
      </c>
      <c r="D5050" s="359">
        <v>9</v>
      </c>
      <c r="E5050" s="359">
        <v>692</v>
      </c>
      <c r="F5050" s="359">
        <v>1</v>
      </c>
      <c r="G5050" s="359">
        <v>0</v>
      </c>
      <c r="H5050" s="361">
        <v>1000</v>
      </c>
      <c r="I5050" s="361">
        <v>9000</v>
      </c>
    </row>
    <row r="5051" spans="1:9">
      <c r="A5051" s="359">
        <v>34029</v>
      </c>
      <c r="B5051" s="359" t="s">
        <v>557</v>
      </c>
      <c r="C5051" s="360">
        <v>340297157013</v>
      </c>
      <c r="D5051" s="359">
        <v>1</v>
      </c>
      <c r="E5051" s="359">
        <v>234</v>
      </c>
      <c r="F5051" s="359">
        <v>0</v>
      </c>
      <c r="G5051" s="359">
        <v>0</v>
      </c>
      <c r="H5051" s="361">
        <v>2156.11</v>
      </c>
      <c r="I5051" s="361">
        <v>2156.11</v>
      </c>
    </row>
    <row r="5052" spans="1:9">
      <c r="A5052" s="359">
        <v>34029</v>
      </c>
      <c r="B5052" s="359" t="s">
        <v>557</v>
      </c>
      <c r="C5052" s="360">
        <v>340297157021</v>
      </c>
      <c r="D5052" s="359">
        <v>4</v>
      </c>
      <c r="E5052" s="359">
        <v>1675</v>
      </c>
      <c r="F5052" s="359">
        <v>0</v>
      </c>
      <c r="G5052" s="359">
        <v>0</v>
      </c>
      <c r="H5052" s="361">
        <v>1000</v>
      </c>
      <c r="I5052" s="361">
        <v>4000</v>
      </c>
    </row>
    <row r="5053" spans="1:9">
      <c r="A5053" s="359">
        <v>34029</v>
      </c>
      <c r="B5053" s="359" t="s">
        <v>557</v>
      </c>
      <c r="C5053" s="360">
        <v>340297158001</v>
      </c>
      <c r="D5053" s="359">
        <v>4</v>
      </c>
      <c r="E5053" s="359">
        <v>1169</v>
      </c>
      <c r="F5053" s="359">
        <v>0</v>
      </c>
      <c r="G5053" s="359">
        <v>0</v>
      </c>
      <c r="H5053" s="361">
        <v>3912.93</v>
      </c>
      <c r="I5053" s="361">
        <v>15651.72</v>
      </c>
    </row>
    <row r="5054" spans="1:9">
      <c r="A5054" s="359">
        <v>34029</v>
      </c>
      <c r="B5054" s="359" t="s">
        <v>557</v>
      </c>
      <c r="C5054" s="360">
        <v>340297158002</v>
      </c>
      <c r="D5054" s="359">
        <v>13</v>
      </c>
      <c r="E5054" s="359">
        <v>874</v>
      </c>
      <c r="F5054" s="359">
        <v>1</v>
      </c>
      <c r="G5054" s="359">
        <v>0</v>
      </c>
      <c r="H5054" s="361">
        <v>2668.7</v>
      </c>
      <c r="I5054" s="361">
        <v>34693.1</v>
      </c>
    </row>
    <row r="5055" spans="1:9">
      <c r="A5055" s="359">
        <v>34029</v>
      </c>
      <c r="B5055" s="359" t="s">
        <v>557</v>
      </c>
      <c r="C5055" s="360">
        <v>340297159011</v>
      </c>
      <c r="D5055" s="359">
        <v>5</v>
      </c>
      <c r="E5055" s="359">
        <v>347</v>
      </c>
      <c r="F5055" s="359">
        <v>1</v>
      </c>
      <c r="G5055" s="359">
        <v>0</v>
      </c>
      <c r="H5055" s="361">
        <v>27972.71</v>
      </c>
      <c r="I5055" s="361">
        <v>139863.54999999999</v>
      </c>
    </row>
    <row r="5056" spans="1:9">
      <c r="A5056" s="359">
        <v>34029</v>
      </c>
      <c r="B5056" s="359" t="s">
        <v>557</v>
      </c>
      <c r="C5056" s="360">
        <v>340297159012</v>
      </c>
      <c r="D5056" s="359">
        <v>0</v>
      </c>
      <c r="E5056" s="359">
        <v>60</v>
      </c>
      <c r="F5056" s="359">
        <v>0</v>
      </c>
      <c r="G5056" s="359">
        <v>0</v>
      </c>
      <c r="H5056" s="361">
        <v>0</v>
      </c>
      <c r="I5056" s="361">
        <v>0</v>
      </c>
    </row>
    <row r="5057" spans="1:9">
      <c r="A5057" s="359">
        <v>34029</v>
      </c>
      <c r="B5057" s="359" t="s">
        <v>557</v>
      </c>
      <c r="C5057" s="360">
        <v>340297159021</v>
      </c>
      <c r="D5057" s="359">
        <v>0</v>
      </c>
      <c r="E5057" s="359">
        <v>429</v>
      </c>
      <c r="F5057" s="359">
        <v>0</v>
      </c>
      <c r="G5057" s="359">
        <v>0</v>
      </c>
      <c r="H5057" s="361">
        <v>0</v>
      </c>
      <c r="I5057" s="361">
        <v>0</v>
      </c>
    </row>
    <row r="5058" spans="1:9">
      <c r="A5058" s="359">
        <v>34029</v>
      </c>
      <c r="B5058" s="359" t="s">
        <v>557</v>
      </c>
      <c r="C5058" s="360">
        <v>340297159022</v>
      </c>
      <c r="D5058" s="359">
        <v>0</v>
      </c>
      <c r="E5058" s="359">
        <v>339</v>
      </c>
      <c r="F5058" s="359">
        <v>0</v>
      </c>
      <c r="G5058" s="359">
        <v>0</v>
      </c>
      <c r="H5058" s="361">
        <v>0</v>
      </c>
      <c r="I5058" s="361">
        <v>0</v>
      </c>
    </row>
    <row r="5059" spans="1:9">
      <c r="A5059" s="359">
        <v>34029</v>
      </c>
      <c r="B5059" s="359" t="s">
        <v>557</v>
      </c>
      <c r="C5059" s="360">
        <v>340297159023</v>
      </c>
      <c r="D5059" s="359">
        <v>1</v>
      </c>
      <c r="E5059" s="359">
        <v>138</v>
      </c>
      <c r="F5059" s="359">
        <v>1</v>
      </c>
      <c r="G5059" s="359">
        <v>0</v>
      </c>
      <c r="H5059" s="361">
        <v>1000</v>
      </c>
      <c r="I5059" s="361">
        <v>1000</v>
      </c>
    </row>
    <row r="5060" spans="1:9">
      <c r="A5060" s="359">
        <v>34029</v>
      </c>
      <c r="B5060" s="359" t="s">
        <v>557</v>
      </c>
      <c r="C5060" s="360">
        <v>340297159024</v>
      </c>
      <c r="D5060" s="359">
        <v>1</v>
      </c>
      <c r="E5060" s="359">
        <v>215</v>
      </c>
      <c r="F5060" s="359">
        <v>0</v>
      </c>
      <c r="G5060" s="359">
        <v>0</v>
      </c>
      <c r="H5060" s="361">
        <v>6117.99</v>
      </c>
      <c r="I5060" s="361">
        <v>6117.99</v>
      </c>
    </row>
    <row r="5061" spans="1:9">
      <c r="A5061" s="359">
        <v>34029</v>
      </c>
      <c r="B5061" s="359" t="s">
        <v>557</v>
      </c>
      <c r="C5061" s="360">
        <v>340297160001</v>
      </c>
      <c r="D5061" s="359">
        <v>0</v>
      </c>
      <c r="E5061" s="359">
        <v>477</v>
      </c>
      <c r="F5061" s="359">
        <v>0</v>
      </c>
      <c r="G5061" s="359">
        <v>0</v>
      </c>
      <c r="H5061" s="361">
        <v>0</v>
      </c>
      <c r="I5061" s="361">
        <v>0</v>
      </c>
    </row>
    <row r="5062" spans="1:9">
      <c r="A5062" s="359">
        <v>34029</v>
      </c>
      <c r="B5062" s="359" t="s">
        <v>557</v>
      </c>
      <c r="C5062" s="360">
        <v>340297160002</v>
      </c>
      <c r="D5062" s="359">
        <v>1</v>
      </c>
      <c r="E5062" s="359">
        <v>1261</v>
      </c>
      <c r="F5062" s="359">
        <v>0</v>
      </c>
      <c r="G5062" s="359">
        <v>0</v>
      </c>
      <c r="H5062" s="361">
        <v>1000</v>
      </c>
      <c r="I5062" s="361">
        <v>1000</v>
      </c>
    </row>
    <row r="5063" spans="1:9">
      <c r="A5063" s="359">
        <v>34029</v>
      </c>
      <c r="B5063" s="359" t="s">
        <v>557</v>
      </c>
      <c r="C5063" s="360">
        <v>340297170011</v>
      </c>
      <c r="D5063" s="359">
        <v>0</v>
      </c>
      <c r="E5063" s="359">
        <v>324</v>
      </c>
      <c r="F5063" s="359">
        <v>0</v>
      </c>
      <c r="G5063" s="359">
        <v>0</v>
      </c>
      <c r="H5063" s="361">
        <v>0</v>
      </c>
      <c r="I5063" s="361">
        <v>0</v>
      </c>
    </row>
    <row r="5064" spans="1:9">
      <c r="A5064" s="359">
        <v>34029</v>
      </c>
      <c r="B5064" s="359" t="s">
        <v>557</v>
      </c>
      <c r="C5064" s="360">
        <v>340297170012</v>
      </c>
      <c r="D5064" s="359">
        <v>0</v>
      </c>
      <c r="E5064" s="359">
        <v>607</v>
      </c>
      <c r="F5064" s="359">
        <v>0</v>
      </c>
      <c r="G5064" s="359">
        <v>0</v>
      </c>
      <c r="H5064" s="361">
        <v>0</v>
      </c>
      <c r="I5064" s="361">
        <v>0</v>
      </c>
    </row>
    <row r="5065" spans="1:9">
      <c r="A5065" s="359">
        <v>34029</v>
      </c>
      <c r="B5065" s="359" t="s">
        <v>557</v>
      </c>
      <c r="C5065" s="360">
        <v>340297170021</v>
      </c>
      <c r="D5065" s="359">
        <v>0</v>
      </c>
      <c r="E5065" s="359">
        <v>569</v>
      </c>
      <c r="F5065" s="359">
        <v>0</v>
      </c>
      <c r="G5065" s="359">
        <v>0</v>
      </c>
      <c r="H5065" s="361">
        <v>0</v>
      </c>
      <c r="I5065" s="361">
        <v>0</v>
      </c>
    </row>
    <row r="5066" spans="1:9">
      <c r="A5066" s="359">
        <v>34029</v>
      </c>
      <c r="B5066" s="359" t="s">
        <v>557</v>
      </c>
      <c r="C5066" s="360">
        <v>340297170022</v>
      </c>
      <c r="D5066" s="359">
        <v>1</v>
      </c>
      <c r="E5066" s="359">
        <v>307</v>
      </c>
      <c r="F5066" s="359">
        <v>0</v>
      </c>
      <c r="G5066" s="359">
        <v>0</v>
      </c>
      <c r="H5066" s="361">
        <v>3264.41</v>
      </c>
      <c r="I5066" s="361">
        <v>3264.41</v>
      </c>
    </row>
    <row r="5067" spans="1:9">
      <c r="A5067" s="359">
        <v>34029</v>
      </c>
      <c r="B5067" s="359" t="s">
        <v>557</v>
      </c>
      <c r="C5067" s="360">
        <v>340297170023</v>
      </c>
      <c r="D5067" s="359">
        <v>3</v>
      </c>
      <c r="E5067" s="359">
        <v>165</v>
      </c>
      <c r="F5067" s="359">
        <v>2</v>
      </c>
      <c r="G5067" s="359">
        <v>0</v>
      </c>
      <c r="H5067" s="361">
        <v>25147.54</v>
      </c>
      <c r="I5067" s="361">
        <v>75442.62</v>
      </c>
    </row>
    <row r="5068" spans="1:9">
      <c r="A5068" s="359">
        <v>34029</v>
      </c>
      <c r="B5068" s="359" t="s">
        <v>557</v>
      </c>
      <c r="C5068" s="360">
        <v>340297171011</v>
      </c>
      <c r="D5068" s="359">
        <v>1</v>
      </c>
      <c r="E5068" s="359">
        <v>613</v>
      </c>
      <c r="F5068" s="359">
        <v>0</v>
      </c>
      <c r="G5068" s="359">
        <v>0</v>
      </c>
      <c r="H5068" s="361">
        <v>119581.94</v>
      </c>
      <c r="I5068" s="361">
        <v>119581.94</v>
      </c>
    </row>
    <row r="5069" spans="1:9">
      <c r="A5069" s="359">
        <v>34029</v>
      </c>
      <c r="B5069" s="359" t="s">
        <v>557</v>
      </c>
      <c r="C5069" s="360">
        <v>340297171012</v>
      </c>
      <c r="D5069" s="359">
        <v>9</v>
      </c>
      <c r="E5069" s="359">
        <v>872</v>
      </c>
      <c r="F5069" s="359">
        <v>1</v>
      </c>
      <c r="G5069" s="359">
        <v>0</v>
      </c>
      <c r="H5069" s="361">
        <v>1676.26</v>
      </c>
      <c r="I5069" s="361">
        <v>15086.34</v>
      </c>
    </row>
    <row r="5070" spans="1:9">
      <c r="A5070" s="359">
        <v>34029</v>
      </c>
      <c r="B5070" s="359" t="s">
        <v>557</v>
      </c>
      <c r="C5070" s="360">
        <v>340297171013</v>
      </c>
      <c r="D5070" s="359">
        <v>7</v>
      </c>
      <c r="E5070" s="359">
        <v>959</v>
      </c>
      <c r="F5070" s="359">
        <v>1</v>
      </c>
      <c r="G5070" s="359">
        <v>0</v>
      </c>
      <c r="H5070" s="361">
        <v>4915.49</v>
      </c>
      <c r="I5070" s="361">
        <v>34408.43</v>
      </c>
    </row>
    <row r="5071" spans="1:9">
      <c r="A5071" s="359">
        <v>34029</v>
      </c>
      <c r="B5071" s="359" t="s">
        <v>557</v>
      </c>
      <c r="C5071" s="360">
        <v>340297171021</v>
      </c>
      <c r="D5071" s="359">
        <v>0</v>
      </c>
      <c r="E5071" s="359">
        <v>1138</v>
      </c>
      <c r="F5071" s="359">
        <v>0</v>
      </c>
      <c r="G5071" s="359">
        <v>0</v>
      </c>
      <c r="H5071" s="361">
        <v>0</v>
      </c>
      <c r="I5071" s="361">
        <v>0</v>
      </c>
    </row>
    <row r="5072" spans="1:9">
      <c r="A5072" s="359">
        <v>34029</v>
      </c>
      <c r="B5072" s="359" t="s">
        <v>557</v>
      </c>
      <c r="C5072" s="360">
        <v>340297171022</v>
      </c>
      <c r="D5072" s="359">
        <v>7</v>
      </c>
      <c r="E5072" s="359">
        <v>691</v>
      </c>
      <c r="F5072" s="359">
        <v>1</v>
      </c>
      <c r="G5072" s="359">
        <v>0</v>
      </c>
      <c r="H5072" s="361">
        <v>5301.56</v>
      </c>
      <c r="I5072" s="361">
        <v>37110.92</v>
      </c>
    </row>
    <row r="5073" spans="1:9">
      <c r="A5073" s="359">
        <v>34029</v>
      </c>
      <c r="B5073" s="359" t="s">
        <v>557</v>
      </c>
      <c r="C5073" s="360">
        <v>340297172001</v>
      </c>
      <c r="D5073" s="359">
        <v>10</v>
      </c>
      <c r="E5073" s="359">
        <v>791</v>
      </c>
      <c r="F5073" s="359">
        <v>1</v>
      </c>
      <c r="G5073" s="359">
        <v>0</v>
      </c>
      <c r="H5073" s="361">
        <v>7219.45</v>
      </c>
      <c r="I5073" s="361">
        <v>72194.5</v>
      </c>
    </row>
    <row r="5074" spans="1:9">
      <c r="A5074" s="359">
        <v>34029</v>
      </c>
      <c r="B5074" s="359" t="s">
        <v>557</v>
      </c>
      <c r="C5074" s="360">
        <v>340297172002</v>
      </c>
      <c r="D5074" s="359">
        <v>1</v>
      </c>
      <c r="E5074" s="359">
        <v>715</v>
      </c>
      <c r="F5074" s="359">
        <v>0</v>
      </c>
      <c r="G5074" s="359">
        <v>0</v>
      </c>
      <c r="H5074" s="361">
        <v>47333.51</v>
      </c>
      <c r="I5074" s="361">
        <v>47333.51</v>
      </c>
    </row>
    <row r="5075" spans="1:9">
      <c r="A5075" s="359">
        <v>34029</v>
      </c>
      <c r="B5075" s="359" t="s">
        <v>557</v>
      </c>
      <c r="C5075" s="360">
        <v>340297172003</v>
      </c>
      <c r="D5075" s="359">
        <v>0</v>
      </c>
      <c r="E5075" s="359">
        <v>587</v>
      </c>
      <c r="F5075" s="359">
        <v>0</v>
      </c>
      <c r="G5075" s="359">
        <v>0</v>
      </c>
      <c r="H5075" s="361">
        <v>0</v>
      </c>
      <c r="I5075" s="361">
        <v>0</v>
      </c>
    </row>
    <row r="5076" spans="1:9">
      <c r="A5076" s="359">
        <v>34029</v>
      </c>
      <c r="B5076" s="359" t="s">
        <v>557</v>
      </c>
      <c r="C5076" s="360">
        <v>340297172004</v>
      </c>
      <c r="D5076" s="359">
        <v>5</v>
      </c>
      <c r="E5076" s="359">
        <v>921</v>
      </c>
      <c r="F5076" s="359">
        <v>1</v>
      </c>
      <c r="G5076" s="359">
        <v>0</v>
      </c>
      <c r="H5076" s="361">
        <v>5613.54</v>
      </c>
      <c r="I5076" s="361">
        <v>28067.7</v>
      </c>
    </row>
    <row r="5077" spans="1:9">
      <c r="A5077" s="359">
        <v>34029</v>
      </c>
      <c r="B5077" s="359" t="s">
        <v>557</v>
      </c>
      <c r="C5077" s="360">
        <v>340297172005</v>
      </c>
      <c r="D5077" s="359">
        <v>33</v>
      </c>
      <c r="E5077" s="359">
        <v>476</v>
      </c>
      <c r="F5077" s="359">
        <v>7</v>
      </c>
      <c r="G5077" s="359">
        <v>0</v>
      </c>
      <c r="H5077" s="361">
        <v>31980.14</v>
      </c>
      <c r="I5077" s="361">
        <v>1055344.6200000001</v>
      </c>
    </row>
    <row r="5078" spans="1:9">
      <c r="A5078" s="359">
        <v>34029</v>
      </c>
      <c r="B5078" s="359" t="s">
        <v>557</v>
      </c>
      <c r="C5078" s="360">
        <v>340297173001</v>
      </c>
      <c r="D5078" s="359">
        <v>1</v>
      </c>
      <c r="E5078" s="359">
        <v>618</v>
      </c>
      <c r="F5078" s="359">
        <v>0</v>
      </c>
      <c r="G5078" s="359">
        <v>0</v>
      </c>
      <c r="H5078" s="361">
        <v>8263.2099999999991</v>
      </c>
      <c r="I5078" s="361">
        <v>8263.2099999999991</v>
      </c>
    </row>
    <row r="5079" spans="1:9">
      <c r="A5079" s="359">
        <v>34029</v>
      </c>
      <c r="B5079" s="359" t="s">
        <v>557</v>
      </c>
      <c r="C5079" s="360">
        <v>340297173002</v>
      </c>
      <c r="D5079" s="359">
        <v>4</v>
      </c>
      <c r="E5079" s="359">
        <v>593</v>
      </c>
      <c r="F5079" s="359">
        <v>1</v>
      </c>
      <c r="G5079" s="359">
        <v>0</v>
      </c>
      <c r="H5079" s="361">
        <v>1000</v>
      </c>
      <c r="I5079" s="361">
        <v>4000</v>
      </c>
    </row>
    <row r="5080" spans="1:9">
      <c r="A5080" s="359">
        <v>34029</v>
      </c>
      <c r="B5080" s="359" t="s">
        <v>557</v>
      </c>
      <c r="C5080" s="360">
        <v>340297173003</v>
      </c>
      <c r="D5080" s="359">
        <v>411</v>
      </c>
      <c r="E5080" s="359">
        <v>1082</v>
      </c>
      <c r="F5080" s="359">
        <v>38</v>
      </c>
      <c r="G5080" s="359">
        <v>0</v>
      </c>
      <c r="H5080" s="361">
        <v>16012.75</v>
      </c>
      <c r="I5080" s="361">
        <v>6581240.25</v>
      </c>
    </row>
    <row r="5081" spans="1:9">
      <c r="A5081" s="359">
        <v>34029</v>
      </c>
      <c r="B5081" s="359" t="s">
        <v>557</v>
      </c>
      <c r="C5081" s="360">
        <v>340297174001</v>
      </c>
      <c r="D5081" s="359">
        <v>6</v>
      </c>
      <c r="E5081" s="359">
        <v>359</v>
      </c>
      <c r="F5081" s="359">
        <v>2</v>
      </c>
      <c r="G5081" s="359">
        <v>0</v>
      </c>
      <c r="H5081" s="361">
        <v>2934.49</v>
      </c>
      <c r="I5081" s="361">
        <v>17606.939999999999</v>
      </c>
    </row>
    <row r="5082" spans="1:9">
      <c r="A5082" s="359">
        <v>34029</v>
      </c>
      <c r="B5082" s="359" t="s">
        <v>557</v>
      </c>
      <c r="C5082" s="360">
        <v>340297174002</v>
      </c>
      <c r="D5082" s="359">
        <v>15</v>
      </c>
      <c r="E5082" s="359">
        <v>1012</v>
      </c>
      <c r="F5082" s="359">
        <v>1</v>
      </c>
      <c r="G5082" s="359">
        <v>0</v>
      </c>
      <c r="H5082" s="361">
        <v>11380.45</v>
      </c>
      <c r="I5082" s="361">
        <v>170706.75</v>
      </c>
    </row>
    <row r="5083" spans="1:9">
      <c r="A5083" s="359">
        <v>34029</v>
      </c>
      <c r="B5083" s="359" t="s">
        <v>557</v>
      </c>
      <c r="C5083" s="360">
        <v>340297174003</v>
      </c>
      <c r="D5083" s="359">
        <v>8</v>
      </c>
      <c r="E5083" s="359">
        <v>933</v>
      </c>
      <c r="F5083" s="359">
        <v>1</v>
      </c>
      <c r="G5083" s="359">
        <v>0</v>
      </c>
      <c r="H5083" s="361">
        <v>7539.49</v>
      </c>
      <c r="I5083" s="361">
        <v>60315.92</v>
      </c>
    </row>
    <row r="5084" spans="1:9">
      <c r="A5084" s="359">
        <v>34029</v>
      </c>
      <c r="B5084" s="359" t="s">
        <v>557</v>
      </c>
      <c r="C5084" s="360">
        <v>340297175011</v>
      </c>
      <c r="D5084" s="359">
        <v>5</v>
      </c>
      <c r="E5084" s="359">
        <v>317</v>
      </c>
      <c r="F5084" s="359">
        <v>2</v>
      </c>
      <c r="G5084" s="359">
        <v>0</v>
      </c>
      <c r="H5084" s="361">
        <v>36324.17</v>
      </c>
      <c r="I5084" s="361">
        <v>181620.85</v>
      </c>
    </row>
    <row r="5085" spans="1:9">
      <c r="A5085" s="359">
        <v>34029</v>
      </c>
      <c r="B5085" s="359" t="s">
        <v>557</v>
      </c>
      <c r="C5085" s="360">
        <v>340297175012</v>
      </c>
      <c r="D5085" s="359">
        <v>0</v>
      </c>
      <c r="E5085" s="359">
        <v>718</v>
      </c>
      <c r="F5085" s="359">
        <v>0</v>
      </c>
      <c r="G5085" s="359">
        <v>0</v>
      </c>
      <c r="H5085" s="361">
        <v>0</v>
      </c>
      <c r="I5085" s="361">
        <v>0</v>
      </c>
    </row>
    <row r="5086" spans="1:9">
      <c r="A5086" s="359">
        <v>34029</v>
      </c>
      <c r="B5086" s="359" t="s">
        <v>557</v>
      </c>
      <c r="C5086" s="360">
        <v>340297175013</v>
      </c>
      <c r="D5086" s="359">
        <v>1</v>
      </c>
      <c r="E5086" s="359">
        <v>144</v>
      </c>
      <c r="F5086" s="359">
        <v>1</v>
      </c>
      <c r="G5086" s="359">
        <v>0</v>
      </c>
      <c r="H5086" s="361">
        <v>27591.17</v>
      </c>
      <c r="I5086" s="361">
        <v>27591.17</v>
      </c>
    </row>
    <row r="5087" spans="1:9">
      <c r="A5087" s="359">
        <v>34029</v>
      </c>
      <c r="B5087" s="359" t="s">
        <v>557</v>
      </c>
      <c r="C5087" s="360">
        <v>340297175014</v>
      </c>
      <c r="D5087" s="359">
        <v>0</v>
      </c>
      <c r="E5087" s="359">
        <v>433</v>
      </c>
      <c r="F5087" s="359">
        <v>0</v>
      </c>
      <c r="G5087" s="359">
        <v>0</v>
      </c>
      <c r="H5087" s="361">
        <v>0</v>
      </c>
      <c r="I5087" s="361">
        <v>0</v>
      </c>
    </row>
    <row r="5088" spans="1:9">
      <c r="A5088" s="359">
        <v>34029</v>
      </c>
      <c r="B5088" s="359" t="s">
        <v>557</v>
      </c>
      <c r="C5088" s="360">
        <v>340297175015</v>
      </c>
      <c r="D5088" s="359">
        <v>3</v>
      </c>
      <c r="E5088" s="359">
        <v>320</v>
      </c>
      <c r="F5088" s="359">
        <v>1</v>
      </c>
      <c r="G5088" s="359">
        <v>0</v>
      </c>
      <c r="H5088" s="361">
        <v>4329.42</v>
      </c>
      <c r="I5088" s="361">
        <v>12988.26</v>
      </c>
    </row>
    <row r="5089" spans="1:9">
      <c r="A5089" s="359">
        <v>34029</v>
      </c>
      <c r="B5089" s="359" t="s">
        <v>557</v>
      </c>
      <c r="C5089" s="360">
        <v>340297175021</v>
      </c>
      <c r="D5089" s="359">
        <v>1</v>
      </c>
      <c r="E5089" s="359">
        <v>377</v>
      </c>
      <c r="F5089" s="359">
        <v>0</v>
      </c>
      <c r="G5089" s="359">
        <v>0</v>
      </c>
      <c r="H5089" s="361">
        <v>38035.629999999997</v>
      </c>
      <c r="I5089" s="361">
        <v>38035.629999999997</v>
      </c>
    </row>
    <row r="5090" spans="1:9">
      <c r="A5090" s="359">
        <v>34029</v>
      </c>
      <c r="B5090" s="359" t="s">
        <v>557</v>
      </c>
      <c r="C5090" s="360">
        <v>340297175022</v>
      </c>
      <c r="D5090" s="359">
        <v>13</v>
      </c>
      <c r="E5090" s="359">
        <v>440</v>
      </c>
      <c r="F5090" s="359">
        <v>3</v>
      </c>
      <c r="G5090" s="359">
        <v>0</v>
      </c>
      <c r="H5090" s="361">
        <v>3128.74</v>
      </c>
      <c r="I5090" s="361">
        <v>40673.620000000003</v>
      </c>
    </row>
    <row r="5091" spans="1:9">
      <c r="A5091" s="359">
        <v>34029</v>
      </c>
      <c r="B5091" s="359" t="s">
        <v>557</v>
      </c>
      <c r="C5091" s="360">
        <v>340297175023</v>
      </c>
      <c r="D5091" s="359">
        <v>0</v>
      </c>
      <c r="E5091" s="359">
        <v>1089</v>
      </c>
      <c r="F5091" s="359">
        <v>0</v>
      </c>
      <c r="G5091" s="359">
        <v>0</v>
      </c>
      <c r="H5091" s="361">
        <v>0</v>
      </c>
      <c r="I5091" s="361">
        <v>0</v>
      </c>
    </row>
    <row r="5092" spans="1:9">
      <c r="A5092" s="359">
        <v>34029</v>
      </c>
      <c r="B5092" s="359" t="s">
        <v>557</v>
      </c>
      <c r="C5092" s="360">
        <v>340297175024</v>
      </c>
      <c r="D5092" s="359">
        <v>0</v>
      </c>
      <c r="E5092" s="359">
        <v>926</v>
      </c>
      <c r="F5092" s="359">
        <v>0</v>
      </c>
      <c r="G5092" s="359">
        <v>0</v>
      </c>
      <c r="H5092" s="361">
        <v>0</v>
      </c>
      <c r="I5092" s="361">
        <v>0</v>
      </c>
    </row>
    <row r="5093" spans="1:9">
      <c r="A5093" s="359">
        <v>34029</v>
      </c>
      <c r="B5093" s="359" t="s">
        <v>557</v>
      </c>
      <c r="C5093" s="360">
        <v>340297180001</v>
      </c>
      <c r="D5093" s="359">
        <v>3</v>
      </c>
      <c r="E5093" s="359">
        <v>669</v>
      </c>
      <c r="F5093" s="359">
        <v>0</v>
      </c>
      <c r="G5093" s="359">
        <v>0</v>
      </c>
      <c r="H5093" s="361">
        <v>5086.3599999999997</v>
      </c>
      <c r="I5093" s="361">
        <v>15259.08</v>
      </c>
    </row>
    <row r="5094" spans="1:9">
      <c r="A5094" s="359">
        <v>34029</v>
      </c>
      <c r="B5094" s="359" t="s">
        <v>557</v>
      </c>
      <c r="C5094" s="360">
        <v>340297180002</v>
      </c>
      <c r="D5094" s="359">
        <v>0</v>
      </c>
      <c r="E5094" s="359">
        <v>331</v>
      </c>
      <c r="F5094" s="359">
        <v>0</v>
      </c>
      <c r="G5094" s="359">
        <v>0</v>
      </c>
      <c r="H5094" s="361">
        <v>0</v>
      </c>
      <c r="I5094" s="361">
        <v>0</v>
      </c>
    </row>
    <row r="5095" spans="1:9">
      <c r="A5095" s="359">
        <v>34029</v>
      </c>
      <c r="B5095" s="359" t="s">
        <v>557</v>
      </c>
      <c r="C5095" s="360">
        <v>340297180003</v>
      </c>
      <c r="D5095" s="359">
        <v>29</v>
      </c>
      <c r="E5095" s="359">
        <v>928</v>
      </c>
      <c r="F5095" s="359">
        <v>3</v>
      </c>
      <c r="G5095" s="359">
        <v>0</v>
      </c>
      <c r="H5095" s="361">
        <v>3893.38</v>
      </c>
      <c r="I5095" s="361">
        <v>112908.02</v>
      </c>
    </row>
    <row r="5096" spans="1:9">
      <c r="A5096" s="359">
        <v>34029</v>
      </c>
      <c r="B5096" s="359" t="s">
        <v>557</v>
      </c>
      <c r="C5096" s="360">
        <v>340297180004</v>
      </c>
      <c r="D5096" s="359">
        <v>44</v>
      </c>
      <c r="E5096" s="359">
        <v>1409</v>
      </c>
      <c r="F5096" s="359">
        <v>3</v>
      </c>
      <c r="G5096" s="359">
        <v>0</v>
      </c>
      <c r="H5096" s="361">
        <v>2006.71</v>
      </c>
      <c r="I5096" s="361">
        <v>88295.24</v>
      </c>
    </row>
    <row r="5097" spans="1:9">
      <c r="A5097" s="359">
        <v>34029</v>
      </c>
      <c r="B5097" s="359" t="s">
        <v>557</v>
      </c>
      <c r="C5097" s="360">
        <v>340297200011</v>
      </c>
      <c r="D5097" s="359">
        <v>45</v>
      </c>
      <c r="E5097" s="359">
        <v>591</v>
      </c>
      <c r="F5097" s="359">
        <v>8</v>
      </c>
      <c r="G5097" s="359">
        <v>0</v>
      </c>
      <c r="H5097" s="361">
        <v>5330.18</v>
      </c>
      <c r="I5097" s="361">
        <v>239858.1</v>
      </c>
    </row>
    <row r="5098" spans="1:9">
      <c r="A5098" s="359">
        <v>34029</v>
      </c>
      <c r="B5098" s="359" t="s">
        <v>557</v>
      </c>
      <c r="C5098" s="360">
        <v>340297200012</v>
      </c>
      <c r="D5098" s="359">
        <v>2</v>
      </c>
      <c r="E5098" s="359">
        <v>1093</v>
      </c>
      <c r="F5098" s="359">
        <v>0</v>
      </c>
      <c r="G5098" s="359">
        <v>0</v>
      </c>
      <c r="H5098" s="361">
        <v>1000</v>
      </c>
      <c r="I5098" s="361">
        <v>2000</v>
      </c>
    </row>
    <row r="5099" spans="1:9">
      <c r="A5099" s="359">
        <v>34029</v>
      </c>
      <c r="B5099" s="359" t="s">
        <v>557</v>
      </c>
      <c r="C5099" s="360">
        <v>340297200013</v>
      </c>
      <c r="D5099" s="359">
        <v>9</v>
      </c>
      <c r="E5099" s="359">
        <v>426</v>
      </c>
      <c r="F5099" s="359">
        <v>2</v>
      </c>
      <c r="G5099" s="359">
        <v>0</v>
      </c>
      <c r="H5099" s="361">
        <v>8194.82</v>
      </c>
      <c r="I5099" s="361">
        <v>73753.38</v>
      </c>
    </row>
    <row r="5100" spans="1:9">
      <c r="A5100" s="359">
        <v>34029</v>
      </c>
      <c r="B5100" s="359" t="s">
        <v>557</v>
      </c>
      <c r="C5100" s="360">
        <v>340297201021</v>
      </c>
      <c r="D5100" s="359">
        <v>0</v>
      </c>
      <c r="E5100" s="359">
        <v>598</v>
      </c>
      <c r="F5100" s="359">
        <v>0</v>
      </c>
      <c r="G5100" s="359">
        <v>0</v>
      </c>
      <c r="H5100" s="361">
        <v>0</v>
      </c>
      <c r="I5100" s="361">
        <v>0</v>
      </c>
    </row>
    <row r="5101" spans="1:9">
      <c r="A5101" s="359">
        <v>34029</v>
      </c>
      <c r="B5101" s="359" t="s">
        <v>557</v>
      </c>
      <c r="C5101" s="360">
        <v>340297201022</v>
      </c>
      <c r="D5101" s="359">
        <v>0</v>
      </c>
      <c r="E5101" s="359">
        <v>185</v>
      </c>
      <c r="F5101" s="359">
        <v>0</v>
      </c>
      <c r="G5101" s="359">
        <v>0</v>
      </c>
      <c r="H5101" s="361">
        <v>0</v>
      </c>
      <c r="I5101" s="361">
        <v>0</v>
      </c>
    </row>
    <row r="5102" spans="1:9">
      <c r="A5102" s="359">
        <v>34029</v>
      </c>
      <c r="B5102" s="359" t="s">
        <v>557</v>
      </c>
      <c r="C5102" s="360">
        <v>340297201023</v>
      </c>
      <c r="D5102" s="359">
        <v>0</v>
      </c>
      <c r="E5102" s="359">
        <v>623</v>
      </c>
      <c r="F5102" s="359">
        <v>0</v>
      </c>
      <c r="G5102" s="359">
        <v>0</v>
      </c>
      <c r="H5102" s="361">
        <v>0</v>
      </c>
      <c r="I5102" s="361">
        <v>0</v>
      </c>
    </row>
    <row r="5103" spans="1:9">
      <c r="A5103" s="359">
        <v>34029</v>
      </c>
      <c r="B5103" s="359" t="s">
        <v>557</v>
      </c>
      <c r="C5103" s="360">
        <v>340297201024</v>
      </c>
      <c r="D5103" s="359">
        <v>0</v>
      </c>
      <c r="E5103" s="359">
        <v>499</v>
      </c>
      <c r="F5103" s="359">
        <v>0</v>
      </c>
      <c r="G5103" s="359">
        <v>0</v>
      </c>
      <c r="H5103" s="361">
        <v>0</v>
      </c>
      <c r="I5103" s="361">
        <v>0</v>
      </c>
    </row>
    <row r="5104" spans="1:9">
      <c r="A5104" s="359">
        <v>34029</v>
      </c>
      <c r="B5104" s="359" t="s">
        <v>557</v>
      </c>
      <c r="C5104" s="360">
        <v>340297201041</v>
      </c>
      <c r="D5104" s="359">
        <v>0</v>
      </c>
      <c r="E5104" s="359">
        <v>459</v>
      </c>
      <c r="F5104" s="359">
        <v>0</v>
      </c>
      <c r="G5104" s="359">
        <v>0</v>
      </c>
      <c r="H5104" s="361">
        <v>0</v>
      </c>
      <c r="I5104" s="361">
        <v>0</v>
      </c>
    </row>
    <row r="5105" spans="1:9">
      <c r="A5105" s="359">
        <v>34029</v>
      </c>
      <c r="B5105" s="359" t="s">
        <v>557</v>
      </c>
      <c r="C5105" s="360">
        <v>340297201042</v>
      </c>
      <c r="D5105" s="359">
        <v>0</v>
      </c>
      <c r="E5105" s="359">
        <v>418</v>
      </c>
      <c r="F5105" s="359">
        <v>0</v>
      </c>
      <c r="G5105" s="359">
        <v>0</v>
      </c>
      <c r="H5105" s="361">
        <v>0</v>
      </c>
      <c r="I5105" s="361">
        <v>0</v>
      </c>
    </row>
    <row r="5106" spans="1:9">
      <c r="A5106" s="359">
        <v>34029</v>
      </c>
      <c r="B5106" s="359" t="s">
        <v>557</v>
      </c>
      <c r="C5106" s="360">
        <v>340297201043</v>
      </c>
      <c r="D5106" s="359">
        <v>0</v>
      </c>
      <c r="E5106" s="359">
        <v>502</v>
      </c>
      <c r="F5106" s="359">
        <v>0</v>
      </c>
      <c r="G5106" s="359">
        <v>0</v>
      </c>
      <c r="H5106" s="361">
        <v>0</v>
      </c>
      <c r="I5106" s="361">
        <v>0</v>
      </c>
    </row>
    <row r="5107" spans="1:9">
      <c r="A5107" s="359">
        <v>34029</v>
      </c>
      <c r="B5107" s="359" t="s">
        <v>557</v>
      </c>
      <c r="C5107" s="360">
        <v>340297201051</v>
      </c>
      <c r="D5107" s="359">
        <v>14</v>
      </c>
      <c r="E5107" s="359">
        <v>469</v>
      </c>
      <c r="F5107" s="359">
        <v>3</v>
      </c>
      <c r="G5107" s="359">
        <v>0</v>
      </c>
      <c r="H5107" s="361">
        <v>16179.24</v>
      </c>
      <c r="I5107" s="361">
        <v>226509.36</v>
      </c>
    </row>
    <row r="5108" spans="1:9">
      <c r="A5108" s="359">
        <v>34029</v>
      </c>
      <c r="B5108" s="359" t="s">
        <v>557</v>
      </c>
      <c r="C5108" s="360">
        <v>340297201052</v>
      </c>
      <c r="D5108" s="359">
        <v>1</v>
      </c>
      <c r="E5108" s="359">
        <v>441</v>
      </c>
      <c r="F5108" s="359">
        <v>0</v>
      </c>
      <c r="G5108" s="359">
        <v>0</v>
      </c>
      <c r="H5108" s="361">
        <v>734.46</v>
      </c>
      <c r="I5108" s="361">
        <v>734.46</v>
      </c>
    </row>
    <row r="5109" spans="1:9">
      <c r="A5109" s="359">
        <v>34029</v>
      </c>
      <c r="B5109" s="359" t="s">
        <v>557</v>
      </c>
      <c r="C5109" s="360">
        <v>340297201061</v>
      </c>
      <c r="D5109" s="359">
        <v>0</v>
      </c>
      <c r="E5109" s="359">
        <v>1226</v>
      </c>
      <c r="F5109" s="359">
        <v>0</v>
      </c>
      <c r="G5109" s="359">
        <v>0</v>
      </c>
      <c r="H5109" s="361">
        <v>0</v>
      </c>
      <c r="I5109" s="361">
        <v>0</v>
      </c>
    </row>
    <row r="5110" spans="1:9">
      <c r="A5110" s="359">
        <v>34029</v>
      </c>
      <c r="B5110" s="359" t="s">
        <v>557</v>
      </c>
      <c r="C5110" s="360">
        <v>340297201062</v>
      </c>
      <c r="D5110" s="359">
        <v>0</v>
      </c>
      <c r="E5110" s="359">
        <v>537</v>
      </c>
      <c r="F5110" s="359">
        <v>0</v>
      </c>
      <c r="G5110" s="359">
        <v>0</v>
      </c>
      <c r="H5110" s="361">
        <v>0</v>
      </c>
      <c r="I5110" s="361">
        <v>0</v>
      </c>
    </row>
    <row r="5111" spans="1:9">
      <c r="A5111" s="359">
        <v>34029</v>
      </c>
      <c r="B5111" s="359" t="s">
        <v>557</v>
      </c>
      <c r="C5111" s="360">
        <v>340297201071</v>
      </c>
      <c r="D5111" s="359">
        <v>0</v>
      </c>
      <c r="E5111" s="359">
        <v>614</v>
      </c>
      <c r="F5111" s="359">
        <v>0</v>
      </c>
      <c r="G5111" s="359">
        <v>0</v>
      </c>
      <c r="H5111" s="361">
        <v>0</v>
      </c>
      <c r="I5111" s="361">
        <v>0</v>
      </c>
    </row>
    <row r="5112" spans="1:9">
      <c r="A5112" s="359">
        <v>34029</v>
      </c>
      <c r="B5112" s="359" t="s">
        <v>557</v>
      </c>
      <c r="C5112" s="360">
        <v>340297201072</v>
      </c>
      <c r="D5112" s="359">
        <v>1</v>
      </c>
      <c r="E5112" s="359">
        <v>603</v>
      </c>
      <c r="F5112" s="359">
        <v>0</v>
      </c>
      <c r="G5112" s="359">
        <v>0</v>
      </c>
      <c r="H5112" s="361">
        <v>1654.81</v>
      </c>
      <c r="I5112" s="361">
        <v>1654.81</v>
      </c>
    </row>
    <row r="5113" spans="1:9">
      <c r="A5113" s="359">
        <v>34029</v>
      </c>
      <c r="B5113" s="359" t="s">
        <v>557</v>
      </c>
      <c r="C5113" s="360">
        <v>340297202021</v>
      </c>
      <c r="D5113" s="359">
        <v>5</v>
      </c>
      <c r="E5113" s="359">
        <v>661</v>
      </c>
      <c r="F5113" s="359">
        <v>1</v>
      </c>
      <c r="G5113" s="359">
        <v>0</v>
      </c>
      <c r="H5113" s="361">
        <v>36018.769999999997</v>
      </c>
      <c r="I5113" s="361">
        <v>180093.85</v>
      </c>
    </row>
    <row r="5114" spans="1:9">
      <c r="A5114" s="359">
        <v>34029</v>
      </c>
      <c r="B5114" s="359" t="s">
        <v>557</v>
      </c>
      <c r="C5114" s="360">
        <v>340297202022</v>
      </c>
      <c r="D5114" s="359">
        <v>5</v>
      </c>
      <c r="E5114" s="359">
        <v>431</v>
      </c>
      <c r="F5114" s="359">
        <v>1</v>
      </c>
      <c r="G5114" s="359">
        <v>0</v>
      </c>
      <c r="H5114" s="361">
        <v>3903.79</v>
      </c>
      <c r="I5114" s="361">
        <v>19518.95</v>
      </c>
    </row>
    <row r="5115" spans="1:9">
      <c r="A5115" s="359">
        <v>34029</v>
      </c>
      <c r="B5115" s="359" t="s">
        <v>557</v>
      </c>
      <c r="C5115" s="360">
        <v>340297202023</v>
      </c>
      <c r="D5115" s="359">
        <v>10</v>
      </c>
      <c r="E5115" s="359">
        <v>416</v>
      </c>
      <c r="F5115" s="359">
        <v>2</v>
      </c>
      <c r="G5115" s="359">
        <v>0</v>
      </c>
      <c r="H5115" s="361">
        <v>1000</v>
      </c>
      <c r="I5115" s="361">
        <v>10000</v>
      </c>
    </row>
    <row r="5116" spans="1:9">
      <c r="A5116" s="359">
        <v>34029</v>
      </c>
      <c r="B5116" s="359" t="s">
        <v>557</v>
      </c>
      <c r="C5116" s="360">
        <v>340297202031</v>
      </c>
      <c r="D5116" s="359">
        <v>5</v>
      </c>
      <c r="E5116" s="359">
        <v>784</v>
      </c>
      <c r="F5116" s="359">
        <v>1</v>
      </c>
      <c r="G5116" s="359">
        <v>0</v>
      </c>
      <c r="H5116" s="361">
        <v>10759.54</v>
      </c>
      <c r="I5116" s="361">
        <v>53797.7</v>
      </c>
    </row>
    <row r="5117" spans="1:9">
      <c r="A5117" s="359">
        <v>34029</v>
      </c>
      <c r="B5117" s="359" t="s">
        <v>557</v>
      </c>
      <c r="C5117" s="360">
        <v>340297202032</v>
      </c>
      <c r="D5117" s="359">
        <v>0</v>
      </c>
      <c r="E5117" s="359">
        <v>1355</v>
      </c>
      <c r="F5117" s="359">
        <v>0</v>
      </c>
      <c r="G5117" s="359">
        <v>0</v>
      </c>
      <c r="H5117" s="361">
        <v>0</v>
      </c>
      <c r="I5117" s="361">
        <v>0</v>
      </c>
    </row>
    <row r="5118" spans="1:9">
      <c r="A5118" s="359">
        <v>34029</v>
      </c>
      <c r="B5118" s="359" t="s">
        <v>557</v>
      </c>
      <c r="C5118" s="360">
        <v>340297202041</v>
      </c>
      <c r="D5118" s="359">
        <v>0</v>
      </c>
      <c r="E5118" s="359">
        <v>527</v>
      </c>
      <c r="F5118" s="359">
        <v>0</v>
      </c>
      <c r="G5118" s="359">
        <v>0</v>
      </c>
      <c r="H5118" s="361">
        <v>0</v>
      </c>
      <c r="I5118" s="361">
        <v>0</v>
      </c>
    </row>
    <row r="5119" spans="1:9">
      <c r="A5119" s="359">
        <v>34029</v>
      </c>
      <c r="B5119" s="359" t="s">
        <v>557</v>
      </c>
      <c r="C5119" s="360">
        <v>340297202042</v>
      </c>
      <c r="D5119" s="359">
        <v>0</v>
      </c>
      <c r="E5119" s="359">
        <v>1123</v>
      </c>
      <c r="F5119" s="359">
        <v>0</v>
      </c>
      <c r="G5119" s="359">
        <v>0</v>
      </c>
      <c r="H5119" s="361">
        <v>0</v>
      </c>
      <c r="I5119" s="361">
        <v>0</v>
      </c>
    </row>
    <row r="5120" spans="1:9">
      <c r="A5120" s="359">
        <v>34029</v>
      </c>
      <c r="B5120" s="359" t="s">
        <v>557</v>
      </c>
      <c r="C5120" s="360">
        <v>340297202043</v>
      </c>
      <c r="D5120" s="359">
        <v>0</v>
      </c>
      <c r="E5120" s="359">
        <v>1414</v>
      </c>
      <c r="F5120" s="359">
        <v>0</v>
      </c>
      <c r="G5120" s="359">
        <v>0</v>
      </c>
      <c r="H5120" s="361">
        <v>0</v>
      </c>
      <c r="I5120" s="361">
        <v>0</v>
      </c>
    </row>
    <row r="5121" spans="1:9">
      <c r="A5121" s="359">
        <v>34029</v>
      </c>
      <c r="B5121" s="359" t="s">
        <v>557</v>
      </c>
      <c r="C5121" s="360">
        <v>340297202051</v>
      </c>
      <c r="D5121" s="359">
        <v>2</v>
      </c>
      <c r="E5121" s="359">
        <v>623</v>
      </c>
      <c r="F5121" s="359">
        <v>0</v>
      </c>
      <c r="G5121" s="359">
        <v>0</v>
      </c>
      <c r="H5121" s="361">
        <v>1000</v>
      </c>
      <c r="I5121" s="361">
        <v>2000</v>
      </c>
    </row>
    <row r="5122" spans="1:9">
      <c r="A5122" s="359">
        <v>34029</v>
      </c>
      <c r="B5122" s="359" t="s">
        <v>557</v>
      </c>
      <c r="C5122" s="360">
        <v>340297202052</v>
      </c>
      <c r="D5122" s="359">
        <v>0</v>
      </c>
      <c r="E5122" s="359">
        <v>736</v>
      </c>
      <c r="F5122" s="359">
        <v>0</v>
      </c>
      <c r="G5122" s="359">
        <v>0</v>
      </c>
      <c r="H5122" s="361">
        <v>0</v>
      </c>
      <c r="I5122" s="361">
        <v>0</v>
      </c>
    </row>
    <row r="5123" spans="1:9">
      <c r="A5123" s="359">
        <v>34029</v>
      </c>
      <c r="B5123" s="359" t="s">
        <v>557</v>
      </c>
      <c r="C5123" s="360">
        <v>340297202053</v>
      </c>
      <c r="D5123" s="359">
        <v>0</v>
      </c>
      <c r="E5123" s="359">
        <v>895</v>
      </c>
      <c r="F5123" s="359">
        <v>0</v>
      </c>
      <c r="G5123" s="359">
        <v>0</v>
      </c>
      <c r="H5123" s="361">
        <v>0</v>
      </c>
      <c r="I5123" s="361">
        <v>0</v>
      </c>
    </row>
    <row r="5124" spans="1:9">
      <c r="A5124" s="359">
        <v>34029</v>
      </c>
      <c r="B5124" s="359" t="s">
        <v>557</v>
      </c>
      <c r="C5124" s="360">
        <v>340297202061</v>
      </c>
      <c r="D5124" s="359">
        <v>1</v>
      </c>
      <c r="E5124" s="359">
        <v>481</v>
      </c>
      <c r="F5124" s="359">
        <v>0</v>
      </c>
      <c r="G5124" s="359">
        <v>0</v>
      </c>
      <c r="H5124" s="361">
        <v>3077.55</v>
      </c>
      <c r="I5124" s="361">
        <v>3077.55</v>
      </c>
    </row>
    <row r="5125" spans="1:9">
      <c r="A5125" s="359">
        <v>34029</v>
      </c>
      <c r="B5125" s="359" t="s">
        <v>557</v>
      </c>
      <c r="C5125" s="360">
        <v>340297202062</v>
      </c>
      <c r="D5125" s="359">
        <v>1</v>
      </c>
      <c r="E5125" s="359">
        <v>1268</v>
      </c>
      <c r="F5125" s="359">
        <v>0</v>
      </c>
      <c r="G5125" s="359">
        <v>0</v>
      </c>
      <c r="H5125" s="361">
        <v>8263.2099999999991</v>
      </c>
      <c r="I5125" s="361">
        <v>8263.2099999999991</v>
      </c>
    </row>
    <row r="5126" spans="1:9">
      <c r="A5126" s="359">
        <v>34029</v>
      </c>
      <c r="B5126" s="359" t="s">
        <v>557</v>
      </c>
      <c r="C5126" s="360">
        <v>340297202063</v>
      </c>
      <c r="D5126" s="359">
        <v>1</v>
      </c>
      <c r="E5126" s="359">
        <v>1240</v>
      </c>
      <c r="F5126" s="359">
        <v>0</v>
      </c>
      <c r="G5126" s="359">
        <v>0</v>
      </c>
      <c r="H5126" s="361">
        <v>2654.06</v>
      </c>
      <c r="I5126" s="361">
        <v>2654.06</v>
      </c>
    </row>
    <row r="5127" spans="1:9">
      <c r="A5127" s="359">
        <v>34029</v>
      </c>
      <c r="B5127" s="359" t="s">
        <v>557</v>
      </c>
      <c r="C5127" s="360">
        <v>340297210001</v>
      </c>
      <c r="D5127" s="359">
        <v>0</v>
      </c>
      <c r="E5127" s="359">
        <v>440</v>
      </c>
      <c r="F5127" s="359">
        <v>0</v>
      </c>
      <c r="G5127" s="359">
        <v>0</v>
      </c>
      <c r="H5127" s="361">
        <v>0</v>
      </c>
      <c r="I5127" s="361">
        <v>0</v>
      </c>
    </row>
    <row r="5128" spans="1:9">
      <c r="A5128" s="359">
        <v>34029</v>
      </c>
      <c r="B5128" s="359" t="s">
        <v>557</v>
      </c>
      <c r="C5128" s="360">
        <v>340297210002</v>
      </c>
      <c r="D5128" s="359">
        <v>0</v>
      </c>
      <c r="E5128" s="359">
        <v>105</v>
      </c>
      <c r="F5128" s="359">
        <v>0</v>
      </c>
      <c r="G5128" s="359">
        <v>0</v>
      </c>
      <c r="H5128" s="361">
        <v>0</v>
      </c>
      <c r="I5128" s="361">
        <v>0</v>
      </c>
    </row>
    <row r="5129" spans="1:9">
      <c r="A5129" s="359">
        <v>34029</v>
      </c>
      <c r="B5129" s="359" t="s">
        <v>557</v>
      </c>
      <c r="C5129" s="360">
        <v>340297210003</v>
      </c>
      <c r="D5129" s="359">
        <v>0</v>
      </c>
      <c r="E5129" s="359">
        <v>285</v>
      </c>
      <c r="F5129" s="359">
        <v>0</v>
      </c>
      <c r="G5129" s="359">
        <v>0</v>
      </c>
      <c r="H5129" s="361">
        <v>0</v>
      </c>
      <c r="I5129" s="361">
        <v>0</v>
      </c>
    </row>
    <row r="5130" spans="1:9">
      <c r="A5130" s="359">
        <v>34029</v>
      </c>
      <c r="B5130" s="359" t="s">
        <v>557</v>
      </c>
      <c r="C5130" s="360">
        <v>340297220011</v>
      </c>
      <c r="D5130" s="359">
        <v>0</v>
      </c>
      <c r="E5130" s="359">
        <v>599</v>
      </c>
      <c r="F5130" s="359">
        <v>0</v>
      </c>
      <c r="G5130" s="359">
        <v>0</v>
      </c>
      <c r="H5130" s="361">
        <v>0</v>
      </c>
      <c r="I5130" s="361">
        <v>0</v>
      </c>
    </row>
    <row r="5131" spans="1:9">
      <c r="A5131" s="359">
        <v>34029</v>
      </c>
      <c r="B5131" s="359" t="s">
        <v>557</v>
      </c>
      <c r="C5131" s="360">
        <v>340297220012</v>
      </c>
      <c r="D5131" s="359">
        <v>0</v>
      </c>
      <c r="E5131" s="359">
        <v>677</v>
      </c>
      <c r="F5131" s="359">
        <v>0</v>
      </c>
      <c r="G5131" s="359">
        <v>0</v>
      </c>
      <c r="H5131" s="361">
        <v>0</v>
      </c>
      <c r="I5131" s="361">
        <v>0</v>
      </c>
    </row>
    <row r="5132" spans="1:9">
      <c r="A5132" s="359">
        <v>34029</v>
      </c>
      <c r="B5132" s="359" t="s">
        <v>557</v>
      </c>
      <c r="C5132" s="360">
        <v>340297220013</v>
      </c>
      <c r="D5132" s="359">
        <v>3</v>
      </c>
      <c r="E5132" s="359">
        <v>616</v>
      </c>
      <c r="F5132" s="359">
        <v>0</v>
      </c>
      <c r="G5132" s="359">
        <v>0</v>
      </c>
      <c r="H5132" s="361">
        <v>3221.86</v>
      </c>
      <c r="I5132" s="361">
        <v>9665.58</v>
      </c>
    </row>
    <row r="5133" spans="1:9">
      <c r="A5133" s="359">
        <v>34029</v>
      </c>
      <c r="B5133" s="359" t="s">
        <v>557</v>
      </c>
      <c r="C5133" s="360">
        <v>340297220031</v>
      </c>
      <c r="D5133" s="359">
        <v>0</v>
      </c>
      <c r="E5133" s="359">
        <v>399</v>
      </c>
      <c r="F5133" s="359">
        <v>0</v>
      </c>
      <c r="G5133" s="359">
        <v>0</v>
      </c>
      <c r="H5133" s="361">
        <v>0</v>
      </c>
      <c r="I5133" s="361">
        <v>0</v>
      </c>
    </row>
    <row r="5134" spans="1:9">
      <c r="A5134" s="359">
        <v>34029</v>
      </c>
      <c r="B5134" s="359" t="s">
        <v>557</v>
      </c>
      <c r="C5134" s="360">
        <v>340297220032</v>
      </c>
      <c r="D5134" s="359">
        <v>3</v>
      </c>
      <c r="E5134" s="359">
        <v>678</v>
      </c>
      <c r="F5134" s="359">
        <v>0</v>
      </c>
      <c r="G5134" s="359">
        <v>0</v>
      </c>
      <c r="H5134" s="361">
        <v>2502.4699999999998</v>
      </c>
      <c r="I5134" s="361">
        <v>7507.41</v>
      </c>
    </row>
    <row r="5135" spans="1:9">
      <c r="A5135" s="359">
        <v>34029</v>
      </c>
      <c r="B5135" s="359" t="s">
        <v>557</v>
      </c>
      <c r="C5135" s="360">
        <v>340297220033</v>
      </c>
      <c r="D5135" s="359">
        <v>0</v>
      </c>
      <c r="E5135" s="359">
        <v>409</v>
      </c>
      <c r="F5135" s="359">
        <v>0</v>
      </c>
      <c r="G5135" s="359">
        <v>0</v>
      </c>
      <c r="H5135" s="361">
        <v>0</v>
      </c>
      <c r="I5135" s="361">
        <v>0</v>
      </c>
    </row>
    <row r="5136" spans="1:9">
      <c r="A5136" s="359">
        <v>34029</v>
      </c>
      <c r="B5136" s="359" t="s">
        <v>557</v>
      </c>
      <c r="C5136" s="360">
        <v>340297220041</v>
      </c>
      <c r="D5136" s="359">
        <v>0</v>
      </c>
      <c r="E5136" s="359">
        <v>945</v>
      </c>
      <c r="F5136" s="359">
        <v>0</v>
      </c>
      <c r="G5136" s="359">
        <v>0</v>
      </c>
      <c r="H5136" s="361">
        <v>0</v>
      </c>
      <c r="I5136" s="361">
        <v>0</v>
      </c>
    </row>
    <row r="5137" spans="1:9">
      <c r="A5137" s="359">
        <v>34029</v>
      </c>
      <c r="B5137" s="359" t="s">
        <v>557</v>
      </c>
      <c r="C5137" s="360">
        <v>340297220042</v>
      </c>
      <c r="D5137" s="359">
        <v>0</v>
      </c>
      <c r="E5137" s="359">
        <v>848</v>
      </c>
      <c r="F5137" s="359">
        <v>0</v>
      </c>
      <c r="G5137" s="359">
        <v>0</v>
      </c>
      <c r="H5137" s="361">
        <v>0</v>
      </c>
      <c r="I5137" s="361">
        <v>0</v>
      </c>
    </row>
    <row r="5138" spans="1:9">
      <c r="A5138" s="359">
        <v>34029</v>
      </c>
      <c r="B5138" s="359" t="s">
        <v>557</v>
      </c>
      <c r="C5138" s="360">
        <v>340297221001</v>
      </c>
      <c r="D5138" s="359">
        <v>0</v>
      </c>
      <c r="E5138" s="359">
        <v>1280</v>
      </c>
      <c r="F5138" s="359">
        <v>0</v>
      </c>
      <c r="G5138" s="359">
        <v>0</v>
      </c>
      <c r="H5138" s="361">
        <v>0</v>
      </c>
      <c r="I5138" s="361">
        <v>0</v>
      </c>
    </row>
    <row r="5139" spans="1:9">
      <c r="A5139" s="359">
        <v>34029</v>
      </c>
      <c r="B5139" s="359" t="s">
        <v>557</v>
      </c>
      <c r="C5139" s="360">
        <v>340297221002</v>
      </c>
      <c r="D5139" s="359">
        <v>1</v>
      </c>
      <c r="E5139" s="359">
        <v>734</v>
      </c>
      <c r="F5139" s="359">
        <v>0</v>
      </c>
      <c r="G5139" s="359">
        <v>0</v>
      </c>
      <c r="H5139" s="361">
        <v>8263.2099999999991</v>
      </c>
      <c r="I5139" s="361">
        <v>8263.2099999999991</v>
      </c>
    </row>
    <row r="5140" spans="1:9">
      <c r="A5140" s="359">
        <v>34029</v>
      </c>
      <c r="B5140" s="359" t="s">
        <v>557</v>
      </c>
      <c r="C5140" s="360">
        <v>340297221003</v>
      </c>
      <c r="D5140" s="359">
        <v>0</v>
      </c>
      <c r="E5140" s="359">
        <v>470</v>
      </c>
      <c r="F5140" s="359">
        <v>0</v>
      </c>
      <c r="G5140" s="359">
        <v>0</v>
      </c>
      <c r="H5140" s="361">
        <v>0</v>
      </c>
      <c r="I5140" s="361">
        <v>0</v>
      </c>
    </row>
    <row r="5141" spans="1:9">
      <c r="A5141" s="359">
        <v>34029</v>
      </c>
      <c r="B5141" s="359" t="s">
        <v>557</v>
      </c>
      <c r="C5141" s="360">
        <v>340297221004</v>
      </c>
      <c r="D5141" s="359">
        <v>0</v>
      </c>
      <c r="E5141" s="359">
        <v>362</v>
      </c>
      <c r="F5141" s="359">
        <v>0</v>
      </c>
      <c r="G5141" s="359">
        <v>0</v>
      </c>
      <c r="H5141" s="361">
        <v>0</v>
      </c>
      <c r="I5141" s="361">
        <v>0</v>
      </c>
    </row>
    <row r="5142" spans="1:9">
      <c r="A5142" s="359">
        <v>34029</v>
      </c>
      <c r="B5142" s="359" t="s">
        <v>557</v>
      </c>
      <c r="C5142" s="360">
        <v>340297222001</v>
      </c>
      <c r="D5142" s="359">
        <v>5</v>
      </c>
      <c r="E5142" s="359">
        <v>584</v>
      </c>
      <c r="F5142" s="359">
        <v>1</v>
      </c>
      <c r="G5142" s="359">
        <v>0</v>
      </c>
      <c r="H5142" s="361">
        <v>2906.54</v>
      </c>
      <c r="I5142" s="361">
        <v>14532.7</v>
      </c>
    </row>
    <row r="5143" spans="1:9">
      <c r="A5143" s="359">
        <v>34029</v>
      </c>
      <c r="B5143" s="359" t="s">
        <v>557</v>
      </c>
      <c r="C5143" s="360">
        <v>340297222002</v>
      </c>
      <c r="D5143" s="359">
        <v>0</v>
      </c>
      <c r="E5143" s="359">
        <v>726</v>
      </c>
      <c r="F5143" s="359">
        <v>0</v>
      </c>
      <c r="G5143" s="359">
        <v>0</v>
      </c>
      <c r="H5143" s="361">
        <v>0</v>
      </c>
      <c r="I5143" s="361">
        <v>0</v>
      </c>
    </row>
    <row r="5144" spans="1:9">
      <c r="A5144" s="359">
        <v>34029</v>
      </c>
      <c r="B5144" s="359" t="s">
        <v>557</v>
      </c>
      <c r="C5144" s="360">
        <v>340297222003</v>
      </c>
      <c r="D5144" s="359">
        <v>1</v>
      </c>
      <c r="E5144" s="359">
        <v>428</v>
      </c>
      <c r="F5144" s="359">
        <v>0</v>
      </c>
      <c r="G5144" s="359">
        <v>0</v>
      </c>
      <c r="H5144" s="361">
        <v>1000</v>
      </c>
      <c r="I5144" s="361">
        <v>1000</v>
      </c>
    </row>
    <row r="5145" spans="1:9">
      <c r="A5145" s="359">
        <v>34029</v>
      </c>
      <c r="B5145" s="359" t="s">
        <v>557</v>
      </c>
      <c r="C5145" s="360">
        <v>340297223001</v>
      </c>
      <c r="D5145" s="359">
        <v>0</v>
      </c>
      <c r="E5145" s="359">
        <v>589</v>
      </c>
      <c r="F5145" s="359">
        <v>0</v>
      </c>
      <c r="G5145" s="359">
        <v>0</v>
      </c>
      <c r="H5145" s="361">
        <v>0</v>
      </c>
      <c r="I5145" s="361">
        <v>0</v>
      </c>
    </row>
    <row r="5146" spans="1:9">
      <c r="A5146" s="359">
        <v>34029</v>
      </c>
      <c r="B5146" s="359" t="s">
        <v>557</v>
      </c>
      <c r="C5146" s="360">
        <v>340297223002</v>
      </c>
      <c r="D5146" s="359">
        <v>1</v>
      </c>
      <c r="E5146" s="359">
        <v>797</v>
      </c>
      <c r="F5146" s="359">
        <v>0</v>
      </c>
      <c r="G5146" s="359">
        <v>0</v>
      </c>
      <c r="H5146" s="361">
        <v>28555.32</v>
      </c>
      <c r="I5146" s="361">
        <v>28555.32</v>
      </c>
    </row>
    <row r="5147" spans="1:9">
      <c r="A5147" s="359">
        <v>34029</v>
      </c>
      <c r="B5147" s="359" t="s">
        <v>557</v>
      </c>
      <c r="C5147" s="360">
        <v>340297224011</v>
      </c>
      <c r="D5147" s="359">
        <v>0</v>
      </c>
      <c r="E5147" s="359">
        <v>513</v>
      </c>
      <c r="F5147" s="359">
        <v>0</v>
      </c>
      <c r="G5147" s="359">
        <v>0</v>
      </c>
      <c r="H5147" s="361">
        <v>0</v>
      </c>
      <c r="I5147" s="361">
        <v>0</v>
      </c>
    </row>
    <row r="5148" spans="1:9">
      <c r="A5148" s="359">
        <v>34029</v>
      </c>
      <c r="B5148" s="359" t="s">
        <v>557</v>
      </c>
      <c r="C5148" s="360">
        <v>340297224012</v>
      </c>
      <c r="D5148" s="359">
        <v>0</v>
      </c>
      <c r="E5148" s="359">
        <v>552</v>
      </c>
      <c r="F5148" s="359">
        <v>0</v>
      </c>
      <c r="G5148" s="359">
        <v>0</v>
      </c>
      <c r="H5148" s="361">
        <v>0</v>
      </c>
      <c r="I5148" s="361">
        <v>0</v>
      </c>
    </row>
    <row r="5149" spans="1:9">
      <c r="A5149" s="359">
        <v>34029</v>
      </c>
      <c r="B5149" s="359" t="s">
        <v>557</v>
      </c>
      <c r="C5149" s="360">
        <v>340297224013</v>
      </c>
      <c r="D5149" s="359">
        <v>0</v>
      </c>
      <c r="E5149" s="359">
        <v>439</v>
      </c>
      <c r="F5149" s="359">
        <v>0</v>
      </c>
      <c r="G5149" s="359">
        <v>0</v>
      </c>
      <c r="H5149" s="361">
        <v>0</v>
      </c>
      <c r="I5149" s="361">
        <v>0</v>
      </c>
    </row>
    <row r="5150" spans="1:9">
      <c r="A5150" s="359">
        <v>34029</v>
      </c>
      <c r="B5150" s="359" t="s">
        <v>557</v>
      </c>
      <c r="C5150" s="360">
        <v>340297224014</v>
      </c>
      <c r="D5150" s="359">
        <v>0</v>
      </c>
      <c r="E5150" s="359">
        <v>739</v>
      </c>
      <c r="F5150" s="359">
        <v>0</v>
      </c>
      <c r="G5150" s="359">
        <v>0</v>
      </c>
      <c r="H5150" s="361">
        <v>0</v>
      </c>
      <c r="I5150" s="361">
        <v>0</v>
      </c>
    </row>
    <row r="5151" spans="1:9">
      <c r="A5151" s="359">
        <v>34029</v>
      </c>
      <c r="B5151" s="359" t="s">
        <v>557</v>
      </c>
      <c r="C5151" s="360">
        <v>340297224021</v>
      </c>
      <c r="D5151" s="359">
        <v>0</v>
      </c>
      <c r="E5151" s="359">
        <v>671</v>
      </c>
      <c r="F5151" s="359">
        <v>0</v>
      </c>
      <c r="G5151" s="359">
        <v>0</v>
      </c>
      <c r="H5151" s="361">
        <v>0</v>
      </c>
      <c r="I5151" s="361">
        <v>0</v>
      </c>
    </row>
    <row r="5152" spans="1:9">
      <c r="A5152" s="359">
        <v>34029</v>
      </c>
      <c r="B5152" s="359" t="s">
        <v>557</v>
      </c>
      <c r="C5152" s="360">
        <v>340297224022</v>
      </c>
      <c r="D5152" s="359">
        <v>0</v>
      </c>
      <c r="E5152" s="359">
        <v>323</v>
      </c>
      <c r="F5152" s="359">
        <v>0</v>
      </c>
      <c r="G5152" s="359">
        <v>0</v>
      </c>
      <c r="H5152" s="361">
        <v>0</v>
      </c>
      <c r="I5152" s="361">
        <v>0</v>
      </c>
    </row>
    <row r="5153" spans="1:9">
      <c r="A5153" s="359">
        <v>34029</v>
      </c>
      <c r="B5153" s="359" t="s">
        <v>557</v>
      </c>
      <c r="C5153" s="360">
        <v>340297224023</v>
      </c>
      <c r="D5153" s="359">
        <v>0</v>
      </c>
      <c r="E5153" s="359">
        <v>706</v>
      </c>
      <c r="F5153" s="359">
        <v>0</v>
      </c>
      <c r="G5153" s="359">
        <v>0</v>
      </c>
      <c r="H5153" s="361">
        <v>0</v>
      </c>
      <c r="I5153" s="361">
        <v>0</v>
      </c>
    </row>
    <row r="5154" spans="1:9">
      <c r="A5154" s="359">
        <v>34029</v>
      </c>
      <c r="B5154" s="359" t="s">
        <v>557</v>
      </c>
      <c r="C5154" s="360">
        <v>340297225001</v>
      </c>
      <c r="D5154" s="359">
        <v>1</v>
      </c>
      <c r="E5154" s="359">
        <v>987</v>
      </c>
      <c r="F5154" s="359">
        <v>0</v>
      </c>
      <c r="G5154" s="359">
        <v>0</v>
      </c>
      <c r="H5154" s="361">
        <v>18035.23</v>
      </c>
      <c r="I5154" s="361">
        <v>18035.23</v>
      </c>
    </row>
    <row r="5155" spans="1:9">
      <c r="A5155" s="359">
        <v>34029</v>
      </c>
      <c r="B5155" s="359" t="s">
        <v>557</v>
      </c>
      <c r="C5155" s="360">
        <v>340297225002</v>
      </c>
      <c r="D5155" s="359">
        <v>0</v>
      </c>
      <c r="E5155" s="359">
        <v>1130</v>
      </c>
      <c r="F5155" s="359">
        <v>0</v>
      </c>
      <c r="G5155" s="359">
        <v>0</v>
      </c>
      <c r="H5155" s="361">
        <v>0</v>
      </c>
      <c r="I5155" s="361">
        <v>0</v>
      </c>
    </row>
    <row r="5156" spans="1:9">
      <c r="A5156" s="359">
        <v>34029</v>
      </c>
      <c r="B5156" s="359" t="s">
        <v>557</v>
      </c>
      <c r="C5156" s="360">
        <v>340297225003</v>
      </c>
      <c r="D5156" s="359">
        <v>0</v>
      </c>
      <c r="E5156" s="359">
        <v>1830</v>
      </c>
      <c r="F5156" s="359">
        <v>0</v>
      </c>
      <c r="G5156" s="359">
        <v>0</v>
      </c>
      <c r="H5156" s="361">
        <v>0</v>
      </c>
      <c r="I5156" s="361">
        <v>0</v>
      </c>
    </row>
    <row r="5157" spans="1:9">
      <c r="A5157" s="359">
        <v>34029</v>
      </c>
      <c r="B5157" s="359" t="s">
        <v>557</v>
      </c>
      <c r="C5157" s="360">
        <v>340297226001</v>
      </c>
      <c r="D5157" s="359">
        <v>3</v>
      </c>
      <c r="E5157" s="359">
        <v>445</v>
      </c>
      <c r="F5157" s="359">
        <v>1</v>
      </c>
      <c r="G5157" s="359">
        <v>0</v>
      </c>
      <c r="H5157" s="361">
        <v>6236.12</v>
      </c>
      <c r="I5157" s="361">
        <v>18708.36</v>
      </c>
    </row>
    <row r="5158" spans="1:9">
      <c r="A5158" s="359">
        <v>34029</v>
      </c>
      <c r="B5158" s="359" t="s">
        <v>557</v>
      </c>
      <c r="C5158" s="360">
        <v>340297226002</v>
      </c>
      <c r="D5158" s="359">
        <v>0</v>
      </c>
      <c r="E5158" s="359">
        <v>421</v>
      </c>
      <c r="F5158" s="359">
        <v>0</v>
      </c>
      <c r="G5158" s="359">
        <v>0</v>
      </c>
      <c r="H5158" s="361">
        <v>0</v>
      </c>
      <c r="I5158" s="361">
        <v>0</v>
      </c>
    </row>
    <row r="5159" spans="1:9">
      <c r="A5159" s="359">
        <v>34029</v>
      </c>
      <c r="B5159" s="359" t="s">
        <v>557</v>
      </c>
      <c r="C5159" s="360">
        <v>340297226003</v>
      </c>
      <c r="D5159" s="359">
        <v>0</v>
      </c>
      <c r="E5159" s="359">
        <v>445</v>
      </c>
      <c r="F5159" s="359">
        <v>0</v>
      </c>
      <c r="G5159" s="359">
        <v>0</v>
      </c>
      <c r="H5159" s="361">
        <v>0</v>
      </c>
      <c r="I5159" s="361">
        <v>0</v>
      </c>
    </row>
    <row r="5160" spans="1:9">
      <c r="A5160" s="359">
        <v>34029</v>
      </c>
      <c r="B5160" s="359" t="s">
        <v>557</v>
      </c>
      <c r="C5160" s="360">
        <v>340297227011</v>
      </c>
      <c r="D5160" s="359">
        <v>0</v>
      </c>
      <c r="E5160" s="359">
        <v>487</v>
      </c>
      <c r="F5160" s="359">
        <v>0</v>
      </c>
      <c r="G5160" s="359">
        <v>0</v>
      </c>
      <c r="H5160" s="361">
        <v>0</v>
      </c>
      <c r="I5160" s="361">
        <v>0</v>
      </c>
    </row>
    <row r="5161" spans="1:9">
      <c r="A5161" s="359">
        <v>34029</v>
      </c>
      <c r="B5161" s="359" t="s">
        <v>557</v>
      </c>
      <c r="C5161" s="360">
        <v>340297227012</v>
      </c>
      <c r="D5161" s="359">
        <v>1</v>
      </c>
      <c r="E5161" s="359">
        <v>469</v>
      </c>
      <c r="F5161" s="359">
        <v>0</v>
      </c>
      <c r="G5161" s="359">
        <v>0</v>
      </c>
      <c r="H5161" s="361">
        <v>2945.11</v>
      </c>
      <c r="I5161" s="361">
        <v>2945.11</v>
      </c>
    </row>
    <row r="5162" spans="1:9">
      <c r="A5162" s="359">
        <v>34029</v>
      </c>
      <c r="B5162" s="359" t="s">
        <v>557</v>
      </c>
      <c r="C5162" s="360">
        <v>340297227013</v>
      </c>
      <c r="D5162" s="359">
        <v>0</v>
      </c>
      <c r="E5162" s="359">
        <v>540</v>
      </c>
      <c r="F5162" s="359">
        <v>0</v>
      </c>
      <c r="G5162" s="359">
        <v>0</v>
      </c>
      <c r="H5162" s="361">
        <v>0</v>
      </c>
      <c r="I5162" s="361">
        <v>0</v>
      </c>
    </row>
    <row r="5163" spans="1:9">
      <c r="A5163" s="359">
        <v>34029</v>
      </c>
      <c r="B5163" s="359" t="s">
        <v>557</v>
      </c>
      <c r="C5163" s="360">
        <v>340297227021</v>
      </c>
      <c r="D5163" s="359">
        <v>0</v>
      </c>
      <c r="E5163" s="359">
        <v>367</v>
      </c>
      <c r="F5163" s="359">
        <v>0</v>
      </c>
      <c r="G5163" s="359">
        <v>0</v>
      </c>
      <c r="H5163" s="361">
        <v>0</v>
      </c>
      <c r="I5163" s="361">
        <v>0</v>
      </c>
    </row>
    <row r="5164" spans="1:9">
      <c r="A5164" s="359">
        <v>34029</v>
      </c>
      <c r="B5164" s="359" t="s">
        <v>557</v>
      </c>
      <c r="C5164" s="360">
        <v>340297227022</v>
      </c>
      <c r="D5164" s="359">
        <v>0</v>
      </c>
      <c r="E5164" s="359">
        <v>657</v>
      </c>
      <c r="F5164" s="359">
        <v>0</v>
      </c>
      <c r="G5164" s="359">
        <v>0</v>
      </c>
      <c r="H5164" s="361">
        <v>0</v>
      </c>
      <c r="I5164" s="361">
        <v>0</v>
      </c>
    </row>
    <row r="5165" spans="1:9">
      <c r="A5165" s="359">
        <v>34029</v>
      </c>
      <c r="B5165" s="359" t="s">
        <v>557</v>
      </c>
      <c r="C5165" s="360">
        <v>340297227023</v>
      </c>
      <c r="D5165" s="359">
        <v>0</v>
      </c>
      <c r="E5165" s="359">
        <v>535</v>
      </c>
      <c r="F5165" s="359">
        <v>0</v>
      </c>
      <c r="G5165" s="359">
        <v>0</v>
      </c>
      <c r="H5165" s="361">
        <v>0</v>
      </c>
      <c r="I5165" s="361">
        <v>0</v>
      </c>
    </row>
    <row r="5166" spans="1:9">
      <c r="A5166" s="359">
        <v>34029</v>
      </c>
      <c r="B5166" s="359" t="s">
        <v>557</v>
      </c>
      <c r="C5166" s="360">
        <v>340297228001</v>
      </c>
      <c r="D5166" s="359">
        <v>0</v>
      </c>
      <c r="E5166" s="359">
        <v>709</v>
      </c>
      <c r="F5166" s="359">
        <v>0</v>
      </c>
      <c r="G5166" s="359">
        <v>0</v>
      </c>
      <c r="H5166" s="361">
        <v>0</v>
      </c>
      <c r="I5166" s="361">
        <v>0</v>
      </c>
    </row>
    <row r="5167" spans="1:9">
      <c r="A5167" s="359">
        <v>34029</v>
      </c>
      <c r="B5167" s="359" t="s">
        <v>557</v>
      </c>
      <c r="C5167" s="360">
        <v>340297228002</v>
      </c>
      <c r="D5167" s="359">
        <v>0</v>
      </c>
      <c r="E5167" s="359">
        <v>163</v>
      </c>
      <c r="F5167" s="359">
        <v>0</v>
      </c>
      <c r="G5167" s="359">
        <v>0</v>
      </c>
      <c r="H5167" s="361">
        <v>0</v>
      </c>
      <c r="I5167" s="361">
        <v>0</v>
      </c>
    </row>
    <row r="5168" spans="1:9">
      <c r="A5168" s="359">
        <v>34029</v>
      </c>
      <c r="B5168" s="359" t="s">
        <v>557</v>
      </c>
      <c r="C5168" s="360">
        <v>340297228003</v>
      </c>
      <c r="D5168" s="359">
        <v>0</v>
      </c>
      <c r="E5168" s="359">
        <v>134</v>
      </c>
      <c r="F5168" s="359">
        <v>0</v>
      </c>
      <c r="G5168" s="359">
        <v>0</v>
      </c>
      <c r="H5168" s="361">
        <v>0</v>
      </c>
      <c r="I5168" s="361">
        <v>0</v>
      </c>
    </row>
    <row r="5169" spans="1:9">
      <c r="A5169" s="359">
        <v>34029</v>
      </c>
      <c r="B5169" s="359" t="s">
        <v>557</v>
      </c>
      <c r="C5169" s="360">
        <v>340297229001</v>
      </c>
      <c r="D5169" s="359">
        <v>1</v>
      </c>
      <c r="E5169" s="359">
        <v>605</v>
      </c>
      <c r="F5169" s="359">
        <v>0</v>
      </c>
      <c r="G5169" s="359">
        <v>0</v>
      </c>
      <c r="H5169" s="361">
        <v>8263.2099999999991</v>
      </c>
      <c r="I5169" s="361">
        <v>8263.2099999999991</v>
      </c>
    </row>
    <row r="5170" spans="1:9">
      <c r="A5170" s="359">
        <v>34029</v>
      </c>
      <c r="B5170" s="359" t="s">
        <v>557</v>
      </c>
      <c r="C5170" s="360">
        <v>340297229002</v>
      </c>
      <c r="D5170" s="359">
        <v>0</v>
      </c>
      <c r="E5170" s="359">
        <v>502</v>
      </c>
      <c r="F5170" s="359">
        <v>0</v>
      </c>
      <c r="G5170" s="359">
        <v>0</v>
      </c>
      <c r="H5170" s="361">
        <v>0</v>
      </c>
      <c r="I5170" s="361">
        <v>0</v>
      </c>
    </row>
    <row r="5171" spans="1:9">
      <c r="A5171" s="359">
        <v>34029</v>
      </c>
      <c r="B5171" s="359" t="s">
        <v>557</v>
      </c>
      <c r="C5171" s="360">
        <v>340297230001</v>
      </c>
      <c r="D5171" s="359">
        <v>1</v>
      </c>
      <c r="E5171" s="359">
        <v>600</v>
      </c>
      <c r="F5171" s="359">
        <v>0</v>
      </c>
      <c r="G5171" s="359">
        <v>0</v>
      </c>
      <c r="H5171" s="361">
        <v>8436.0400000000009</v>
      </c>
      <c r="I5171" s="361">
        <v>8436.0400000000009</v>
      </c>
    </row>
    <row r="5172" spans="1:9">
      <c r="A5172" s="359">
        <v>34029</v>
      </c>
      <c r="B5172" s="359" t="s">
        <v>557</v>
      </c>
      <c r="C5172" s="360">
        <v>340297230002</v>
      </c>
      <c r="D5172" s="359">
        <v>2</v>
      </c>
      <c r="E5172" s="359">
        <v>427</v>
      </c>
      <c r="F5172" s="359">
        <v>0</v>
      </c>
      <c r="G5172" s="359">
        <v>0</v>
      </c>
      <c r="H5172" s="361">
        <v>2414.94</v>
      </c>
      <c r="I5172" s="361">
        <v>4829.88</v>
      </c>
    </row>
    <row r="5173" spans="1:9">
      <c r="A5173" s="359">
        <v>34029</v>
      </c>
      <c r="B5173" s="359" t="s">
        <v>557</v>
      </c>
      <c r="C5173" s="360">
        <v>340297230003</v>
      </c>
      <c r="D5173" s="359">
        <v>0</v>
      </c>
      <c r="E5173" s="359">
        <v>271</v>
      </c>
      <c r="F5173" s="359">
        <v>0</v>
      </c>
      <c r="G5173" s="359">
        <v>0</v>
      </c>
      <c r="H5173" s="361">
        <v>0</v>
      </c>
      <c r="I5173" s="361">
        <v>0</v>
      </c>
    </row>
    <row r="5174" spans="1:9">
      <c r="A5174" s="359">
        <v>34029</v>
      </c>
      <c r="B5174" s="359" t="s">
        <v>557</v>
      </c>
      <c r="C5174" s="360">
        <v>340297230004</v>
      </c>
      <c r="D5174" s="359">
        <v>0</v>
      </c>
      <c r="E5174" s="359">
        <v>591</v>
      </c>
      <c r="F5174" s="359">
        <v>0</v>
      </c>
      <c r="G5174" s="359">
        <v>0</v>
      </c>
      <c r="H5174" s="361">
        <v>0</v>
      </c>
      <c r="I5174" s="361">
        <v>0</v>
      </c>
    </row>
    <row r="5175" spans="1:9">
      <c r="A5175" s="359">
        <v>34029</v>
      </c>
      <c r="B5175" s="359" t="s">
        <v>557</v>
      </c>
      <c r="C5175" s="360">
        <v>340297231001</v>
      </c>
      <c r="D5175" s="359">
        <v>0</v>
      </c>
      <c r="E5175" s="359">
        <v>738</v>
      </c>
      <c r="F5175" s="359">
        <v>0</v>
      </c>
      <c r="G5175" s="359">
        <v>0</v>
      </c>
      <c r="H5175" s="361">
        <v>0</v>
      </c>
      <c r="I5175" s="361">
        <v>0</v>
      </c>
    </row>
    <row r="5176" spans="1:9">
      <c r="A5176" s="359">
        <v>34029</v>
      </c>
      <c r="B5176" s="359" t="s">
        <v>557</v>
      </c>
      <c r="C5176" s="360">
        <v>340297231002</v>
      </c>
      <c r="D5176" s="359">
        <v>0</v>
      </c>
      <c r="E5176" s="359">
        <v>195</v>
      </c>
      <c r="F5176" s="359">
        <v>0</v>
      </c>
      <c r="G5176" s="359">
        <v>0</v>
      </c>
      <c r="H5176" s="361">
        <v>0</v>
      </c>
      <c r="I5176" s="361">
        <v>0</v>
      </c>
    </row>
    <row r="5177" spans="1:9">
      <c r="A5177" s="359">
        <v>34029</v>
      </c>
      <c r="B5177" s="359" t="s">
        <v>557</v>
      </c>
      <c r="C5177" s="360">
        <v>340297231003</v>
      </c>
      <c r="D5177" s="359">
        <v>1</v>
      </c>
      <c r="E5177" s="359">
        <v>521</v>
      </c>
      <c r="F5177" s="359">
        <v>0</v>
      </c>
      <c r="G5177" s="359">
        <v>0</v>
      </c>
      <c r="H5177" s="361">
        <v>8263.2099999999991</v>
      </c>
      <c r="I5177" s="361">
        <v>8263.2099999999991</v>
      </c>
    </row>
    <row r="5178" spans="1:9">
      <c r="A5178" s="359">
        <v>34029</v>
      </c>
      <c r="B5178" s="359" t="s">
        <v>557</v>
      </c>
      <c r="C5178" s="360">
        <v>340297232001</v>
      </c>
      <c r="D5178" s="359">
        <v>0</v>
      </c>
      <c r="E5178" s="359">
        <v>508</v>
      </c>
      <c r="F5178" s="359">
        <v>0</v>
      </c>
      <c r="G5178" s="359">
        <v>0</v>
      </c>
      <c r="H5178" s="361">
        <v>0</v>
      </c>
      <c r="I5178" s="361">
        <v>0</v>
      </c>
    </row>
    <row r="5179" spans="1:9">
      <c r="A5179" s="359">
        <v>34029</v>
      </c>
      <c r="B5179" s="359" t="s">
        <v>557</v>
      </c>
      <c r="C5179" s="360">
        <v>340297232002</v>
      </c>
      <c r="D5179" s="359">
        <v>2</v>
      </c>
      <c r="E5179" s="359">
        <v>1028</v>
      </c>
      <c r="F5179" s="359">
        <v>0</v>
      </c>
      <c r="G5179" s="359">
        <v>0</v>
      </c>
      <c r="H5179" s="361">
        <v>3350.6</v>
      </c>
      <c r="I5179" s="361">
        <v>6701.2</v>
      </c>
    </row>
    <row r="5180" spans="1:9">
      <c r="A5180" s="359">
        <v>34029</v>
      </c>
      <c r="B5180" s="359" t="s">
        <v>557</v>
      </c>
      <c r="C5180" s="360">
        <v>340297232003</v>
      </c>
      <c r="D5180" s="359">
        <v>0</v>
      </c>
      <c r="E5180" s="359">
        <v>680</v>
      </c>
      <c r="F5180" s="359">
        <v>0</v>
      </c>
      <c r="G5180" s="359">
        <v>0</v>
      </c>
      <c r="H5180" s="361">
        <v>0</v>
      </c>
      <c r="I5180" s="361">
        <v>0</v>
      </c>
    </row>
    <row r="5181" spans="1:9">
      <c r="A5181" s="359">
        <v>34029</v>
      </c>
      <c r="B5181" s="359" t="s">
        <v>557</v>
      </c>
      <c r="C5181" s="360">
        <v>340297233001</v>
      </c>
      <c r="D5181" s="359">
        <v>0</v>
      </c>
      <c r="E5181" s="359">
        <v>681</v>
      </c>
      <c r="F5181" s="359">
        <v>0</v>
      </c>
      <c r="G5181" s="359">
        <v>0</v>
      </c>
      <c r="H5181" s="361">
        <v>0</v>
      </c>
      <c r="I5181" s="361">
        <v>0</v>
      </c>
    </row>
    <row r="5182" spans="1:9">
      <c r="A5182" s="359">
        <v>34029</v>
      </c>
      <c r="B5182" s="359" t="s">
        <v>557</v>
      </c>
      <c r="C5182" s="360">
        <v>340297233002</v>
      </c>
      <c r="D5182" s="359">
        <v>0</v>
      </c>
      <c r="E5182" s="359">
        <v>744</v>
      </c>
      <c r="F5182" s="359">
        <v>0</v>
      </c>
      <c r="G5182" s="359">
        <v>0</v>
      </c>
      <c r="H5182" s="361">
        <v>0</v>
      </c>
      <c r="I5182" s="361">
        <v>0</v>
      </c>
    </row>
    <row r="5183" spans="1:9">
      <c r="A5183" s="359">
        <v>34029</v>
      </c>
      <c r="B5183" s="359" t="s">
        <v>557</v>
      </c>
      <c r="C5183" s="360">
        <v>340297233003</v>
      </c>
      <c r="D5183" s="359">
        <v>0</v>
      </c>
      <c r="E5183" s="359">
        <v>445</v>
      </c>
      <c r="F5183" s="359">
        <v>0</v>
      </c>
      <c r="G5183" s="359">
        <v>0</v>
      </c>
      <c r="H5183" s="361">
        <v>0</v>
      </c>
      <c r="I5183" s="361">
        <v>0</v>
      </c>
    </row>
    <row r="5184" spans="1:9">
      <c r="A5184" s="359">
        <v>34029</v>
      </c>
      <c r="B5184" s="359" t="s">
        <v>557</v>
      </c>
      <c r="C5184" s="360">
        <v>340297233004</v>
      </c>
      <c r="D5184" s="359">
        <v>0</v>
      </c>
      <c r="E5184" s="359">
        <v>816</v>
      </c>
      <c r="F5184" s="359">
        <v>0</v>
      </c>
      <c r="G5184" s="359">
        <v>0</v>
      </c>
      <c r="H5184" s="361">
        <v>0</v>
      </c>
      <c r="I5184" s="361">
        <v>0</v>
      </c>
    </row>
    <row r="5185" spans="1:9">
      <c r="A5185" s="359">
        <v>34029</v>
      </c>
      <c r="B5185" s="359" t="s">
        <v>557</v>
      </c>
      <c r="C5185" s="360">
        <v>340297234001</v>
      </c>
      <c r="D5185" s="359">
        <v>0</v>
      </c>
      <c r="E5185" s="359">
        <v>813</v>
      </c>
      <c r="F5185" s="359">
        <v>0</v>
      </c>
      <c r="G5185" s="359">
        <v>0</v>
      </c>
      <c r="H5185" s="361">
        <v>0</v>
      </c>
      <c r="I5185" s="361">
        <v>0</v>
      </c>
    </row>
    <row r="5186" spans="1:9">
      <c r="A5186" s="359">
        <v>34029</v>
      </c>
      <c r="B5186" s="359" t="s">
        <v>557</v>
      </c>
      <c r="C5186" s="360">
        <v>340297234002</v>
      </c>
      <c r="D5186" s="359">
        <v>1</v>
      </c>
      <c r="E5186" s="359">
        <v>1172</v>
      </c>
      <c r="F5186" s="359">
        <v>0</v>
      </c>
      <c r="G5186" s="359">
        <v>0</v>
      </c>
      <c r="H5186" s="361">
        <v>8263.2099999999991</v>
      </c>
      <c r="I5186" s="361">
        <v>8263.2099999999991</v>
      </c>
    </row>
    <row r="5187" spans="1:9">
      <c r="A5187" s="359">
        <v>34029</v>
      </c>
      <c r="B5187" s="359" t="s">
        <v>557</v>
      </c>
      <c r="C5187" s="360">
        <v>340297235001</v>
      </c>
      <c r="D5187" s="359">
        <v>0</v>
      </c>
      <c r="E5187" s="359">
        <v>1005</v>
      </c>
      <c r="F5187" s="359">
        <v>0</v>
      </c>
      <c r="G5187" s="359">
        <v>0</v>
      </c>
      <c r="H5187" s="361">
        <v>0</v>
      </c>
      <c r="I5187" s="361">
        <v>0</v>
      </c>
    </row>
    <row r="5188" spans="1:9">
      <c r="A5188" s="359">
        <v>34029</v>
      </c>
      <c r="B5188" s="359" t="s">
        <v>557</v>
      </c>
      <c r="C5188" s="360">
        <v>340297235002</v>
      </c>
      <c r="D5188" s="359">
        <v>0</v>
      </c>
      <c r="E5188" s="359">
        <v>491</v>
      </c>
      <c r="F5188" s="359">
        <v>0</v>
      </c>
      <c r="G5188" s="359">
        <v>0</v>
      </c>
      <c r="H5188" s="361">
        <v>0</v>
      </c>
      <c r="I5188" s="361">
        <v>0</v>
      </c>
    </row>
    <row r="5189" spans="1:9">
      <c r="A5189" s="359">
        <v>34029</v>
      </c>
      <c r="B5189" s="359" t="s">
        <v>557</v>
      </c>
      <c r="C5189" s="360">
        <v>340297236001</v>
      </c>
      <c r="D5189" s="359">
        <v>1</v>
      </c>
      <c r="E5189" s="359">
        <v>527</v>
      </c>
      <c r="F5189" s="359">
        <v>0</v>
      </c>
      <c r="G5189" s="359">
        <v>0</v>
      </c>
      <c r="H5189" s="361">
        <v>1000</v>
      </c>
      <c r="I5189" s="361">
        <v>1000</v>
      </c>
    </row>
    <row r="5190" spans="1:9">
      <c r="A5190" s="359">
        <v>34029</v>
      </c>
      <c r="B5190" s="359" t="s">
        <v>557</v>
      </c>
      <c r="C5190" s="360">
        <v>340297236002</v>
      </c>
      <c r="D5190" s="359">
        <v>0</v>
      </c>
      <c r="E5190" s="359">
        <v>676</v>
      </c>
      <c r="F5190" s="359">
        <v>0</v>
      </c>
      <c r="G5190" s="359">
        <v>0</v>
      </c>
      <c r="H5190" s="361">
        <v>0</v>
      </c>
      <c r="I5190" s="361">
        <v>0</v>
      </c>
    </row>
    <row r="5191" spans="1:9">
      <c r="A5191" s="359">
        <v>34029</v>
      </c>
      <c r="B5191" s="359" t="s">
        <v>557</v>
      </c>
      <c r="C5191" s="360">
        <v>340297240001</v>
      </c>
      <c r="D5191" s="359">
        <v>0</v>
      </c>
      <c r="E5191" s="359">
        <v>475</v>
      </c>
      <c r="F5191" s="359">
        <v>0</v>
      </c>
      <c r="G5191" s="359">
        <v>0</v>
      </c>
      <c r="H5191" s="361">
        <v>0</v>
      </c>
      <c r="I5191" s="361">
        <v>0</v>
      </c>
    </row>
    <row r="5192" spans="1:9">
      <c r="A5192" s="359">
        <v>34029</v>
      </c>
      <c r="B5192" s="359" t="s">
        <v>557</v>
      </c>
      <c r="C5192" s="360">
        <v>340297240002</v>
      </c>
      <c r="D5192" s="359">
        <v>0</v>
      </c>
      <c r="E5192" s="359">
        <v>468</v>
      </c>
      <c r="F5192" s="359">
        <v>0</v>
      </c>
      <c r="G5192" s="359">
        <v>0</v>
      </c>
      <c r="H5192" s="361">
        <v>0</v>
      </c>
      <c r="I5192" s="361">
        <v>0</v>
      </c>
    </row>
    <row r="5193" spans="1:9">
      <c r="A5193" s="359">
        <v>34029</v>
      </c>
      <c r="B5193" s="359" t="s">
        <v>557</v>
      </c>
      <c r="C5193" s="360">
        <v>340297240003</v>
      </c>
      <c r="D5193" s="359">
        <v>0</v>
      </c>
      <c r="E5193" s="359">
        <v>268</v>
      </c>
      <c r="F5193" s="359">
        <v>0</v>
      </c>
      <c r="G5193" s="359">
        <v>0</v>
      </c>
      <c r="H5193" s="361">
        <v>0</v>
      </c>
      <c r="I5193" s="361">
        <v>0</v>
      </c>
    </row>
    <row r="5194" spans="1:9">
      <c r="A5194" s="359">
        <v>34029</v>
      </c>
      <c r="B5194" s="359" t="s">
        <v>557</v>
      </c>
      <c r="C5194" s="360">
        <v>340297250011</v>
      </c>
      <c r="D5194" s="359">
        <v>2</v>
      </c>
      <c r="E5194" s="359">
        <v>523</v>
      </c>
      <c r="F5194" s="359">
        <v>0</v>
      </c>
      <c r="G5194" s="359">
        <v>0</v>
      </c>
      <c r="H5194" s="361">
        <v>11018.15</v>
      </c>
      <c r="I5194" s="361">
        <v>22036.3</v>
      </c>
    </row>
    <row r="5195" spans="1:9">
      <c r="A5195" s="359">
        <v>34029</v>
      </c>
      <c r="B5195" s="359" t="s">
        <v>557</v>
      </c>
      <c r="C5195" s="360">
        <v>340297250012</v>
      </c>
      <c r="D5195" s="359">
        <v>0</v>
      </c>
      <c r="E5195" s="359">
        <v>555</v>
      </c>
      <c r="F5195" s="359">
        <v>0</v>
      </c>
      <c r="G5195" s="359">
        <v>0</v>
      </c>
      <c r="H5195" s="361">
        <v>0</v>
      </c>
      <c r="I5195" s="361">
        <v>0</v>
      </c>
    </row>
    <row r="5196" spans="1:9">
      <c r="A5196" s="359">
        <v>34029</v>
      </c>
      <c r="B5196" s="359" t="s">
        <v>557</v>
      </c>
      <c r="C5196" s="360">
        <v>340297250021</v>
      </c>
      <c r="D5196" s="359">
        <v>1</v>
      </c>
      <c r="E5196" s="359">
        <v>758</v>
      </c>
      <c r="F5196" s="359">
        <v>0</v>
      </c>
      <c r="G5196" s="359">
        <v>0</v>
      </c>
      <c r="H5196" s="361">
        <v>8263.2099999999991</v>
      </c>
      <c r="I5196" s="361">
        <v>8263.2099999999991</v>
      </c>
    </row>
    <row r="5197" spans="1:9">
      <c r="A5197" s="359">
        <v>34029</v>
      </c>
      <c r="B5197" s="359" t="s">
        <v>557</v>
      </c>
      <c r="C5197" s="360">
        <v>340297250022</v>
      </c>
      <c r="D5197" s="359">
        <v>0</v>
      </c>
      <c r="E5197" s="359">
        <v>622</v>
      </c>
      <c r="F5197" s="359">
        <v>0</v>
      </c>
      <c r="G5197" s="359">
        <v>0</v>
      </c>
      <c r="H5197" s="361">
        <v>0</v>
      </c>
      <c r="I5197" s="361">
        <v>0</v>
      </c>
    </row>
    <row r="5198" spans="1:9">
      <c r="A5198" s="359">
        <v>34029</v>
      </c>
      <c r="B5198" s="359" t="s">
        <v>557</v>
      </c>
      <c r="C5198" s="360">
        <v>340297250023</v>
      </c>
      <c r="D5198" s="359">
        <v>0</v>
      </c>
      <c r="E5198" s="359">
        <v>623</v>
      </c>
      <c r="F5198" s="359">
        <v>0</v>
      </c>
      <c r="G5198" s="359">
        <v>0</v>
      </c>
      <c r="H5198" s="361">
        <v>0</v>
      </c>
      <c r="I5198" s="361">
        <v>0</v>
      </c>
    </row>
    <row r="5199" spans="1:9">
      <c r="A5199" s="359">
        <v>34029</v>
      </c>
      <c r="B5199" s="359" t="s">
        <v>557</v>
      </c>
      <c r="C5199" s="360">
        <v>340297251001</v>
      </c>
      <c r="D5199" s="359">
        <v>0</v>
      </c>
      <c r="E5199" s="359">
        <v>515</v>
      </c>
      <c r="F5199" s="359">
        <v>0</v>
      </c>
      <c r="G5199" s="359">
        <v>0</v>
      </c>
      <c r="H5199" s="361">
        <v>0</v>
      </c>
      <c r="I5199" s="361">
        <v>0</v>
      </c>
    </row>
    <row r="5200" spans="1:9">
      <c r="A5200" s="359">
        <v>34029</v>
      </c>
      <c r="B5200" s="359" t="s">
        <v>557</v>
      </c>
      <c r="C5200" s="360">
        <v>340297251002</v>
      </c>
      <c r="D5200" s="359">
        <v>0</v>
      </c>
      <c r="E5200" s="359">
        <v>339</v>
      </c>
      <c r="F5200" s="359">
        <v>0</v>
      </c>
      <c r="G5200" s="359">
        <v>0</v>
      </c>
      <c r="H5200" s="361">
        <v>0</v>
      </c>
      <c r="I5200" s="361">
        <v>0</v>
      </c>
    </row>
    <row r="5201" spans="1:9">
      <c r="A5201" s="359">
        <v>34029</v>
      </c>
      <c r="B5201" s="359" t="s">
        <v>557</v>
      </c>
      <c r="C5201" s="360">
        <v>340297260001</v>
      </c>
      <c r="D5201" s="359">
        <v>0</v>
      </c>
      <c r="E5201" s="359">
        <v>860</v>
      </c>
      <c r="F5201" s="359">
        <v>0</v>
      </c>
      <c r="G5201" s="359">
        <v>0</v>
      </c>
      <c r="H5201" s="361">
        <v>0</v>
      </c>
      <c r="I5201" s="361">
        <v>0</v>
      </c>
    </row>
    <row r="5202" spans="1:9">
      <c r="A5202" s="359">
        <v>34029</v>
      </c>
      <c r="B5202" s="359" t="s">
        <v>557</v>
      </c>
      <c r="C5202" s="360">
        <v>340297270011</v>
      </c>
      <c r="D5202" s="359">
        <v>0</v>
      </c>
      <c r="E5202" s="359">
        <v>1104</v>
      </c>
      <c r="F5202" s="359">
        <v>0</v>
      </c>
      <c r="G5202" s="359">
        <v>0</v>
      </c>
      <c r="H5202" s="361">
        <v>0</v>
      </c>
      <c r="I5202" s="361">
        <v>0</v>
      </c>
    </row>
    <row r="5203" spans="1:9">
      <c r="A5203" s="359">
        <v>34029</v>
      </c>
      <c r="B5203" s="359" t="s">
        <v>557</v>
      </c>
      <c r="C5203" s="360">
        <v>340297270012</v>
      </c>
      <c r="D5203" s="359">
        <v>0</v>
      </c>
      <c r="E5203" s="359">
        <v>763</v>
      </c>
      <c r="F5203" s="359">
        <v>0</v>
      </c>
      <c r="G5203" s="359">
        <v>0</v>
      </c>
      <c r="H5203" s="361">
        <v>0</v>
      </c>
      <c r="I5203" s="361">
        <v>0</v>
      </c>
    </row>
    <row r="5204" spans="1:9">
      <c r="A5204" s="359">
        <v>34029</v>
      </c>
      <c r="B5204" s="359" t="s">
        <v>557</v>
      </c>
      <c r="C5204" s="360">
        <v>340297270013</v>
      </c>
      <c r="D5204" s="359">
        <v>0</v>
      </c>
      <c r="E5204" s="359">
        <v>621</v>
      </c>
      <c r="F5204" s="359">
        <v>0</v>
      </c>
      <c r="G5204" s="359">
        <v>0</v>
      </c>
      <c r="H5204" s="361">
        <v>0</v>
      </c>
      <c r="I5204" s="361">
        <v>0</v>
      </c>
    </row>
    <row r="5205" spans="1:9">
      <c r="A5205" s="359">
        <v>34029</v>
      </c>
      <c r="B5205" s="359" t="s">
        <v>557</v>
      </c>
      <c r="C5205" s="360">
        <v>340297270021</v>
      </c>
      <c r="D5205" s="359">
        <v>0</v>
      </c>
      <c r="E5205" s="359">
        <v>1240</v>
      </c>
      <c r="F5205" s="359">
        <v>0</v>
      </c>
      <c r="G5205" s="359">
        <v>0</v>
      </c>
      <c r="H5205" s="361">
        <v>0</v>
      </c>
      <c r="I5205" s="361">
        <v>0</v>
      </c>
    </row>
    <row r="5206" spans="1:9">
      <c r="A5206" s="359">
        <v>34029</v>
      </c>
      <c r="B5206" s="359" t="s">
        <v>557</v>
      </c>
      <c r="C5206" s="360">
        <v>340297270022</v>
      </c>
      <c r="D5206" s="359">
        <v>0</v>
      </c>
      <c r="E5206" s="359">
        <v>820</v>
      </c>
      <c r="F5206" s="359">
        <v>0</v>
      </c>
      <c r="G5206" s="359">
        <v>0</v>
      </c>
      <c r="H5206" s="361">
        <v>0</v>
      </c>
      <c r="I5206" s="361">
        <v>0</v>
      </c>
    </row>
    <row r="5207" spans="1:9">
      <c r="A5207" s="359">
        <v>34029</v>
      </c>
      <c r="B5207" s="359" t="s">
        <v>557</v>
      </c>
      <c r="C5207" s="360">
        <v>340297280011</v>
      </c>
      <c r="D5207" s="359">
        <v>0</v>
      </c>
      <c r="E5207" s="359">
        <v>1200</v>
      </c>
      <c r="F5207" s="359">
        <v>0</v>
      </c>
      <c r="G5207" s="359">
        <v>0</v>
      </c>
      <c r="H5207" s="361">
        <v>0</v>
      </c>
      <c r="I5207" s="361">
        <v>0</v>
      </c>
    </row>
    <row r="5208" spans="1:9">
      <c r="A5208" s="359">
        <v>34029</v>
      </c>
      <c r="B5208" s="359" t="s">
        <v>557</v>
      </c>
      <c r="C5208" s="360">
        <v>340297280012</v>
      </c>
      <c r="D5208" s="359">
        <v>0</v>
      </c>
      <c r="E5208" s="359">
        <v>561</v>
      </c>
      <c r="F5208" s="359">
        <v>0</v>
      </c>
      <c r="G5208" s="359">
        <v>0</v>
      </c>
      <c r="H5208" s="361">
        <v>0</v>
      </c>
      <c r="I5208" s="361">
        <v>0</v>
      </c>
    </row>
    <row r="5209" spans="1:9">
      <c r="A5209" s="359">
        <v>34029</v>
      </c>
      <c r="B5209" s="359" t="s">
        <v>557</v>
      </c>
      <c r="C5209" s="360">
        <v>340297280021</v>
      </c>
      <c r="D5209" s="359">
        <v>0</v>
      </c>
      <c r="E5209" s="359">
        <v>716</v>
      </c>
      <c r="F5209" s="359">
        <v>0</v>
      </c>
      <c r="G5209" s="359">
        <v>0</v>
      </c>
      <c r="H5209" s="361">
        <v>0</v>
      </c>
      <c r="I5209" s="361">
        <v>0</v>
      </c>
    </row>
    <row r="5210" spans="1:9">
      <c r="A5210" s="359">
        <v>34029</v>
      </c>
      <c r="B5210" s="359" t="s">
        <v>557</v>
      </c>
      <c r="C5210" s="360">
        <v>340297280022</v>
      </c>
      <c r="D5210" s="359">
        <v>0</v>
      </c>
      <c r="E5210" s="359">
        <v>615</v>
      </c>
      <c r="F5210" s="359">
        <v>0</v>
      </c>
      <c r="G5210" s="359">
        <v>0</v>
      </c>
      <c r="H5210" s="361">
        <v>0</v>
      </c>
      <c r="I5210" s="361">
        <v>0</v>
      </c>
    </row>
    <row r="5211" spans="1:9">
      <c r="A5211" s="359">
        <v>34029</v>
      </c>
      <c r="B5211" s="359" t="s">
        <v>557</v>
      </c>
      <c r="C5211" s="360">
        <v>340297280031</v>
      </c>
      <c r="D5211" s="359">
        <v>0</v>
      </c>
      <c r="E5211" s="359">
        <v>286</v>
      </c>
      <c r="F5211" s="359">
        <v>0</v>
      </c>
      <c r="G5211" s="359">
        <v>0</v>
      </c>
      <c r="H5211" s="361">
        <v>0</v>
      </c>
      <c r="I5211" s="361">
        <v>0</v>
      </c>
    </row>
    <row r="5212" spans="1:9">
      <c r="A5212" s="359">
        <v>34029</v>
      </c>
      <c r="B5212" s="359" t="s">
        <v>557</v>
      </c>
      <c r="C5212" s="360">
        <v>340297280032</v>
      </c>
      <c r="D5212" s="359">
        <v>0</v>
      </c>
      <c r="E5212" s="359">
        <v>255</v>
      </c>
      <c r="F5212" s="359">
        <v>0</v>
      </c>
      <c r="G5212" s="359">
        <v>0</v>
      </c>
      <c r="H5212" s="361">
        <v>0</v>
      </c>
      <c r="I5212" s="361">
        <v>0</v>
      </c>
    </row>
    <row r="5213" spans="1:9">
      <c r="A5213" s="359">
        <v>34029</v>
      </c>
      <c r="B5213" s="359" t="s">
        <v>557</v>
      </c>
      <c r="C5213" s="360">
        <v>340297280033</v>
      </c>
      <c r="D5213" s="359">
        <v>0</v>
      </c>
      <c r="E5213" s="359">
        <v>387</v>
      </c>
      <c r="F5213" s="359">
        <v>0</v>
      </c>
      <c r="G5213" s="359">
        <v>0</v>
      </c>
      <c r="H5213" s="361">
        <v>0</v>
      </c>
      <c r="I5213" s="361">
        <v>0</v>
      </c>
    </row>
    <row r="5214" spans="1:9">
      <c r="A5214" s="359">
        <v>34029</v>
      </c>
      <c r="B5214" s="359" t="s">
        <v>557</v>
      </c>
      <c r="C5214" s="360">
        <v>340297280041</v>
      </c>
      <c r="D5214" s="359">
        <v>2</v>
      </c>
      <c r="E5214" s="359">
        <v>330</v>
      </c>
      <c r="F5214" s="359">
        <v>1</v>
      </c>
      <c r="G5214" s="359">
        <v>0</v>
      </c>
      <c r="H5214" s="361">
        <v>8877.26</v>
      </c>
      <c r="I5214" s="361">
        <v>17754.52</v>
      </c>
    </row>
    <row r="5215" spans="1:9">
      <c r="A5215" s="359">
        <v>34029</v>
      </c>
      <c r="B5215" s="359" t="s">
        <v>557</v>
      </c>
      <c r="C5215" s="360">
        <v>340297280042</v>
      </c>
      <c r="D5215" s="359">
        <v>0</v>
      </c>
      <c r="E5215" s="359">
        <v>280</v>
      </c>
      <c r="F5215" s="359">
        <v>0</v>
      </c>
      <c r="G5215" s="359">
        <v>0</v>
      </c>
      <c r="H5215" s="361">
        <v>0</v>
      </c>
      <c r="I5215" s="361">
        <v>0</v>
      </c>
    </row>
    <row r="5216" spans="1:9">
      <c r="A5216" s="359">
        <v>34029</v>
      </c>
      <c r="B5216" s="359" t="s">
        <v>557</v>
      </c>
      <c r="C5216" s="360">
        <v>340297290001</v>
      </c>
      <c r="D5216" s="359">
        <v>0</v>
      </c>
      <c r="E5216" s="359">
        <v>709</v>
      </c>
      <c r="F5216" s="359">
        <v>0</v>
      </c>
      <c r="G5216" s="359">
        <v>0</v>
      </c>
      <c r="H5216" s="361">
        <v>0</v>
      </c>
      <c r="I5216" s="361">
        <v>0</v>
      </c>
    </row>
    <row r="5217" spans="1:9">
      <c r="A5217" s="359">
        <v>34029</v>
      </c>
      <c r="B5217" s="359" t="s">
        <v>557</v>
      </c>
      <c r="C5217" s="360">
        <v>340297290002</v>
      </c>
      <c r="D5217" s="359">
        <v>0</v>
      </c>
      <c r="E5217" s="359">
        <v>389</v>
      </c>
      <c r="F5217" s="359">
        <v>0</v>
      </c>
      <c r="G5217" s="359">
        <v>0</v>
      </c>
      <c r="H5217" s="361">
        <v>0</v>
      </c>
      <c r="I5217" s="361">
        <v>0</v>
      </c>
    </row>
    <row r="5218" spans="1:9">
      <c r="A5218" s="359">
        <v>34029</v>
      </c>
      <c r="B5218" s="359" t="s">
        <v>557</v>
      </c>
      <c r="C5218" s="360">
        <v>340297300001</v>
      </c>
      <c r="D5218" s="359">
        <v>0</v>
      </c>
      <c r="E5218" s="359">
        <v>701</v>
      </c>
      <c r="F5218" s="359">
        <v>0</v>
      </c>
      <c r="G5218" s="359">
        <v>0</v>
      </c>
      <c r="H5218" s="361">
        <v>0</v>
      </c>
      <c r="I5218" s="361">
        <v>0</v>
      </c>
    </row>
    <row r="5219" spans="1:9">
      <c r="A5219" s="359">
        <v>34029</v>
      </c>
      <c r="B5219" s="359" t="s">
        <v>557</v>
      </c>
      <c r="C5219" s="360">
        <v>340297300002</v>
      </c>
      <c r="D5219" s="359">
        <v>0</v>
      </c>
      <c r="E5219" s="359">
        <v>466</v>
      </c>
      <c r="F5219" s="359">
        <v>0</v>
      </c>
      <c r="G5219" s="359">
        <v>0</v>
      </c>
      <c r="H5219" s="361">
        <v>0</v>
      </c>
      <c r="I5219" s="361">
        <v>0</v>
      </c>
    </row>
    <row r="5220" spans="1:9">
      <c r="A5220" s="359">
        <v>34029</v>
      </c>
      <c r="B5220" s="359" t="s">
        <v>557</v>
      </c>
      <c r="C5220" s="360">
        <v>340297310011</v>
      </c>
      <c r="D5220" s="359">
        <v>5</v>
      </c>
      <c r="E5220" s="359">
        <v>879</v>
      </c>
      <c r="F5220" s="359">
        <v>1</v>
      </c>
      <c r="G5220" s="359">
        <v>0</v>
      </c>
      <c r="H5220" s="361">
        <v>10168.200000000001</v>
      </c>
      <c r="I5220" s="361">
        <v>50841</v>
      </c>
    </row>
    <row r="5221" spans="1:9">
      <c r="A5221" s="359">
        <v>34029</v>
      </c>
      <c r="B5221" s="359" t="s">
        <v>557</v>
      </c>
      <c r="C5221" s="360">
        <v>340297310012</v>
      </c>
      <c r="D5221" s="359">
        <v>1</v>
      </c>
      <c r="E5221" s="359">
        <v>882</v>
      </c>
      <c r="F5221" s="359">
        <v>0</v>
      </c>
      <c r="G5221" s="359">
        <v>0</v>
      </c>
      <c r="H5221" s="361">
        <v>4165</v>
      </c>
      <c r="I5221" s="361">
        <v>4165</v>
      </c>
    </row>
    <row r="5222" spans="1:9">
      <c r="A5222" s="359">
        <v>34029</v>
      </c>
      <c r="B5222" s="359" t="s">
        <v>557</v>
      </c>
      <c r="C5222" s="360">
        <v>340297310021</v>
      </c>
      <c r="D5222" s="359">
        <v>0</v>
      </c>
      <c r="E5222" s="359">
        <v>1297</v>
      </c>
      <c r="F5222" s="359">
        <v>0</v>
      </c>
      <c r="G5222" s="359">
        <v>0</v>
      </c>
      <c r="H5222" s="361">
        <v>0</v>
      </c>
      <c r="I5222" s="361">
        <v>0</v>
      </c>
    </row>
    <row r="5223" spans="1:9">
      <c r="A5223" s="359">
        <v>34029</v>
      </c>
      <c r="B5223" s="359" t="s">
        <v>557</v>
      </c>
      <c r="C5223" s="360">
        <v>340297310022</v>
      </c>
      <c r="D5223" s="359">
        <v>0</v>
      </c>
      <c r="E5223" s="359">
        <v>870</v>
      </c>
      <c r="F5223" s="359">
        <v>0</v>
      </c>
      <c r="G5223" s="359">
        <v>0</v>
      </c>
      <c r="H5223" s="361">
        <v>0</v>
      </c>
      <c r="I5223" s="361">
        <v>0</v>
      </c>
    </row>
    <row r="5224" spans="1:9">
      <c r="A5224" s="359">
        <v>34029</v>
      </c>
      <c r="B5224" s="359" t="s">
        <v>557</v>
      </c>
      <c r="C5224" s="360">
        <v>340297311011</v>
      </c>
      <c r="D5224" s="359">
        <v>1</v>
      </c>
      <c r="E5224" s="359">
        <v>750</v>
      </c>
      <c r="F5224" s="359">
        <v>0</v>
      </c>
      <c r="G5224" s="359">
        <v>0</v>
      </c>
      <c r="H5224" s="361">
        <v>8506.59</v>
      </c>
      <c r="I5224" s="361">
        <v>8506.59</v>
      </c>
    </row>
    <row r="5225" spans="1:9">
      <c r="A5225" s="359">
        <v>34029</v>
      </c>
      <c r="B5225" s="359" t="s">
        <v>557</v>
      </c>
      <c r="C5225" s="360">
        <v>340297311012</v>
      </c>
      <c r="D5225" s="359">
        <v>0</v>
      </c>
      <c r="E5225" s="359">
        <v>342</v>
      </c>
      <c r="F5225" s="359">
        <v>0</v>
      </c>
      <c r="G5225" s="359">
        <v>0</v>
      </c>
      <c r="H5225" s="361">
        <v>0</v>
      </c>
      <c r="I5225" s="361">
        <v>0</v>
      </c>
    </row>
    <row r="5226" spans="1:9">
      <c r="A5226" s="359">
        <v>34029</v>
      </c>
      <c r="B5226" s="359" t="s">
        <v>557</v>
      </c>
      <c r="C5226" s="360">
        <v>340297311021</v>
      </c>
      <c r="D5226" s="359">
        <v>1</v>
      </c>
      <c r="E5226" s="359">
        <v>732</v>
      </c>
      <c r="F5226" s="359">
        <v>0</v>
      </c>
      <c r="G5226" s="359">
        <v>0</v>
      </c>
      <c r="H5226" s="361">
        <v>8263.2099999999991</v>
      </c>
      <c r="I5226" s="361">
        <v>8263.2099999999991</v>
      </c>
    </row>
    <row r="5227" spans="1:9">
      <c r="A5227" s="359">
        <v>34029</v>
      </c>
      <c r="B5227" s="359" t="s">
        <v>557</v>
      </c>
      <c r="C5227" s="360">
        <v>340297311022</v>
      </c>
      <c r="D5227" s="359">
        <v>0</v>
      </c>
      <c r="E5227" s="359">
        <v>649</v>
      </c>
      <c r="F5227" s="359">
        <v>0</v>
      </c>
      <c r="G5227" s="359">
        <v>0</v>
      </c>
      <c r="H5227" s="361">
        <v>0</v>
      </c>
      <c r="I5227" s="361">
        <v>0</v>
      </c>
    </row>
    <row r="5228" spans="1:9">
      <c r="A5228" s="359">
        <v>34029</v>
      </c>
      <c r="B5228" s="359" t="s">
        <v>557</v>
      </c>
      <c r="C5228" s="360">
        <v>340297311023</v>
      </c>
      <c r="D5228" s="359">
        <v>1</v>
      </c>
      <c r="E5228" s="359">
        <v>1093</v>
      </c>
      <c r="F5228" s="359">
        <v>0</v>
      </c>
      <c r="G5228" s="359">
        <v>0</v>
      </c>
      <c r="H5228" s="361">
        <v>8263.2099999999991</v>
      </c>
      <c r="I5228" s="361">
        <v>8263.2099999999991</v>
      </c>
    </row>
    <row r="5229" spans="1:9">
      <c r="A5229" s="359">
        <v>34029</v>
      </c>
      <c r="B5229" s="359" t="s">
        <v>557</v>
      </c>
      <c r="C5229" s="360">
        <v>340297311031</v>
      </c>
      <c r="D5229" s="359">
        <v>2</v>
      </c>
      <c r="E5229" s="359">
        <v>2270</v>
      </c>
      <c r="F5229" s="359">
        <v>0</v>
      </c>
      <c r="G5229" s="359">
        <v>0</v>
      </c>
      <c r="H5229" s="361">
        <v>3348.3</v>
      </c>
      <c r="I5229" s="361">
        <v>6696.6</v>
      </c>
    </row>
    <row r="5230" spans="1:9">
      <c r="A5230" s="359">
        <v>34029</v>
      </c>
      <c r="B5230" s="359" t="s">
        <v>557</v>
      </c>
      <c r="C5230" s="360">
        <v>340297312011</v>
      </c>
      <c r="D5230" s="359">
        <v>0</v>
      </c>
      <c r="E5230" s="359">
        <v>807</v>
      </c>
      <c r="F5230" s="359">
        <v>0</v>
      </c>
      <c r="G5230" s="359">
        <v>0</v>
      </c>
      <c r="H5230" s="361">
        <v>0</v>
      </c>
      <c r="I5230" s="361">
        <v>0</v>
      </c>
    </row>
    <row r="5231" spans="1:9">
      <c r="A5231" s="359">
        <v>34029</v>
      </c>
      <c r="B5231" s="359" t="s">
        <v>557</v>
      </c>
      <c r="C5231" s="360">
        <v>340297312012</v>
      </c>
      <c r="D5231" s="359">
        <v>0</v>
      </c>
      <c r="E5231" s="359">
        <v>600</v>
      </c>
      <c r="F5231" s="359">
        <v>0</v>
      </c>
      <c r="G5231" s="359">
        <v>0</v>
      </c>
      <c r="H5231" s="361">
        <v>0</v>
      </c>
      <c r="I5231" s="361">
        <v>0</v>
      </c>
    </row>
    <row r="5232" spans="1:9">
      <c r="A5232" s="359">
        <v>34029</v>
      </c>
      <c r="B5232" s="359" t="s">
        <v>557</v>
      </c>
      <c r="C5232" s="360">
        <v>340297312013</v>
      </c>
      <c r="D5232" s="359">
        <v>0</v>
      </c>
      <c r="E5232" s="359">
        <v>945</v>
      </c>
      <c r="F5232" s="359">
        <v>0</v>
      </c>
      <c r="G5232" s="359">
        <v>0</v>
      </c>
      <c r="H5232" s="361">
        <v>0</v>
      </c>
      <c r="I5232" s="361">
        <v>0</v>
      </c>
    </row>
    <row r="5233" spans="1:9">
      <c r="A5233" s="359">
        <v>34029</v>
      </c>
      <c r="B5233" s="359" t="s">
        <v>557</v>
      </c>
      <c r="C5233" s="360">
        <v>340297312014</v>
      </c>
      <c r="D5233" s="359">
        <v>0</v>
      </c>
      <c r="E5233" s="359">
        <v>764</v>
      </c>
      <c r="F5233" s="359">
        <v>0</v>
      </c>
      <c r="G5233" s="359">
        <v>0</v>
      </c>
      <c r="H5233" s="361">
        <v>0</v>
      </c>
      <c r="I5233" s="361">
        <v>0</v>
      </c>
    </row>
    <row r="5234" spans="1:9">
      <c r="A5234" s="359">
        <v>34029</v>
      </c>
      <c r="B5234" s="359" t="s">
        <v>557</v>
      </c>
      <c r="C5234" s="360">
        <v>340297312021</v>
      </c>
      <c r="D5234" s="359">
        <v>0</v>
      </c>
      <c r="E5234" s="359">
        <v>790</v>
      </c>
      <c r="F5234" s="359">
        <v>0</v>
      </c>
      <c r="G5234" s="359">
        <v>0</v>
      </c>
      <c r="H5234" s="361">
        <v>0</v>
      </c>
      <c r="I5234" s="361">
        <v>0</v>
      </c>
    </row>
    <row r="5235" spans="1:9">
      <c r="A5235" s="359">
        <v>34029</v>
      </c>
      <c r="B5235" s="359" t="s">
        <v>557</v>
      </c>
      <c r="C5235" s="360">
        <v>340297312022</v>
      </c>
      <c r="D5235" s="359">
        <v>0</v>
      </c>
      <c r="E5235" s="359">
        <v>672</v>
      </c>
      <c r="F5235" s="359">
        <v>0</v>
      </c>
      <c r="G5235" s="359">
        <v>0</v>
      </c>
      <c r="H5235" s="361">
        <v>0</v>
      </c>
      <c r="I5235" s="361">
        <v>0</v>
      </c>
    </row>
    <row r="5236" spans="1:9">
      <c r="A5236" s="359">
        <v>34029</v>
      </c>
      <c r="B5236" s="359" t="s">
        <v>557</v>
      </c>
      <c r="C5236" s="360">
        <v>340297312023</v>
      </c>
      <c r="D5236" s="359">
        <v>0</v>
      </c>
      <c r="E5236" s="359">
        <v>904</v>
      </c>
      <c r="F5236" s="359">
        <v>0</v>
      </c>
      <c r="G5236" s="359">
        <v>0</v>
      </c>
      <c r="H5236" s="361">
        <v>0</v>
      </c>
      <c r="I5236" s="361">
        <v>0</v>
      </c>
    </row>
    <row r="5237" spans="1:9">
      <c r="A5237" s="359">
        <v>34029</v>
      </c>
      <c r="B5237" s="359" t="s">
        <v>557</v>
      </c>
      <c r="C5237" s="360">
        <v>340297312024</v>
      </c>
      <c r="D5237" s="359">
        <v>0</v>
      </c>
      <c r="E5237" s="359">
        <v>835</v>
      </c>
      <c r="F5237" s="359">
        <v>0</v>
      </c>
      <c r="G5237" s="359">
        <v>0</v>
      </c>
      <c r="H5237" s="361">
        <v>0</v>
      </c>
      <c r="I5237" s="361">
        <v>0</v>
      </c>
    </row>
    <row r="5238" spans="1:9">
      <c r="A5238" s="359">
        <v>34029</v>
      </c>
      <c r="B5238" s="359" t="s">
        <v>557</v>
      </c>
      <c r="C5238" s="360">
        <v>340297312031</v>
      </c>
      <c r="D5238" s="359">
        <v>0</v>
      </c>
      <c r="E5238" s="359">
        <v>687</v>
      </c>
      <c r="F5238" s="359">
        <v>0</v>
      </c>
      <c r="G5238" s="359">
        <v>0</v>
      </c>
      <c r="H5238" s="361">
        <v>0</v>
      </c>
      <c r="I5238" s="361">
        <v>0</v>
      </c>
    </row>
    <row r="5239" spans="1:9">
      <c r="A5239" s="359">
        <v>34029</v>
      </c>
      <c r="B5239" s="359" t="s">
        <v>557</v>
      </c>
      <c r="C5239" s="360">
        <v>340297312032</v>
      </c>
      <c r="D5239" s="359">
        <v>0</v>
      </c>
      <c r="E5239" s="359">
        <v>615</v>
      </c>
      <c r="F5239" s="359">
        <v>0</v>
      </c>
      <c r="G5239" s="359">
        <v>0</v>
      </c>
      <c r="H5239" s="361">
        <v>0</v>
      </c>
      <c r="I5239" s="361">
        <v>0</v>
      </c>
    </row>
    <row r="5240" spans="1:9">
      <c r="A5240" s="359">
        <v>34029</v>
      </c>
      <c r="B5240" s="359" t="s">
        <v>557</v>
      </c>
      <c r="C5240" s="360">
        <v>340297312041</v>
      </c>
      <c r="D5240" s="359">
        <v>0</v>
      </c>
      <c r="E5240" s="359">
        <v>1035</v>
      </c>
      <c r="F5240" s="359">
        <v>0</v>
      </c>
      <c r="G5240" s="359">
        <v>0</v>
      </c>
      <c r="H5240" s="361">
        <v>0</v>
      </c>
      <c r="I5240" s="361">
        <v>0</v>
      </c>
    </row>
    <row r="5241" spans="1:9">
      <c r="A5241" s="359">
        <v>34029</v>
      </c>
      <c r="B5241" s="359" t="s">
        <v>557</v>
      </c>
      <c r="C5241" s="360">
        <v>340297312042</v>
      </c>
      <c r="D5241" s="359">
        <v>0</v>
      </c>
      <c r="E5241" s="359">
        <v>661</v>
      </c>
      <c r="F5241" s="359">
        <v>0</v>
      </c>
      <c r="G5241" s="359">
        <v>0</v>
      </c>
      <c r="H5241" s="361">
        <v>0</v>
      </c>
      <c r="I5241" s="361">
        <v>0</v>
      </c>
    </row>
    <row r="5242" spans="1:9">
      <c r="A5242" s="359">
        <v>34029</v>
      </c>
      <c r="B5242" s="359" t="s">
        <v>557</v>
      </c>
      <c r="C5242" s="360">
        <v>340297312043</v>
      </c>
      <c r="D5242" s="359">
        <v>9</v>
      </c>
      <c r="E5242" s="359">
        <v>792</v>
      </c>
      <c r="F5242" s="359">
        <v>1</v>
      </c>
      <c r="G5242" s="359">
        <v>14</v>
      </c>
      <c r="H5242" s="361">
        <v>19724.22</v>
      </c>
      <c r="I5242" s="361">
        <v>177517.98</v>
      </c>
    </row>
    <row r="5243" spans="1:9">
      <c r="A5243" s="359">
        <v>34029</v>
      </c>
      <c r="B5243" s="359" t="s">
        <v>557</v>
      </c>
      <c r="C5243" s="360">
        <v>340297312051</v>
      </c>
      <c r="D5243" s="359">
        <v>0</v>
      </c>
      <c r="E5243" s="359">
        <v>607</v>
      </c>
      <c r="F5243" s="359">
        <v>0</v>
      </c>
      <c r="G5243" s="359">
        <v>0</v>
      </c>
      <c r="H5243" s="361">
        <v>0</v>
      </c>
      <c r="I5243" s="361">
        <v>0</v>
      </c>
    </row>
    <row r="5244" spans="1:9">
      <c r="A5244" s="359">
        <v>34029</v>
      </c>
      <c r="B5244" s="359" t="s">
        <v>557</v>
      </c>
      <c r="C5244" s="360">
        <v>340297312052</v>
      </c>
      <c r="D5244" s="359">
        <v>3</v>
      </c>
      <c r="E5244" s="359">
        <v>1000</v>
      </c>
      <c r="F5244" s="359">
        <v>0</v>
      </c>
      <c r="G5244" s="359">
        <v>0</v>
      </c>
      <c r="H5244" s="361">
        <v>6103.63</v>
      </c>
      <c r="I5244" s="361">
        <v>18310.89</v>
      </c>
    </row>
    <row r="5245" spans="1:9">
      <c r="A5245" s="359">
        <v>34029</v>
      </c>
      <c r="B5245" s="359" t="s">
        <v>557</v>
      </c>
      <c r="C5245" s="360">
        <v>340297312053</v>
      </c>
      <c r="D5245" s="359">
        <v>0</v>
      </c>
      <c r="E5245" s="359">
        <v>645</v>
      </c>
      <c r="F5245" s="359">
        <v>0</v>
      </c>
      <c r="G5245" s="359">
        <v>0</v>
      </c>
      <c r="H5245" s="361">
        <v>0</v>
      </c>
      <c r="I5245" s="361">
        <v>0</v>
      </c>
    </row>
    <row r="5246" spans="1:9">
      <c r="A5246" s="359">
        <v>34029</v>
      </c>
      <c r="B5246" s="359" t="s">
        <v>557</v>
      </c>
      <c r="C5246" s="360">
        <v>340297312061</v>
      </c>
      <c r="D5246" s="359">
        <v>0</v>
      </c>
      <c r="E5246" s="359">
        <v>751</v>
      </c>
      <c r="F5246" s="359">
        <v>0</v>
      </c>
      <c r="G5246" s="359">
        <v>0</v>
      </c>
      <c r="H5246" s="361">
        <v>0</v>
      </c>
      <c r="I5246" s="361">
        <v>0</v>
      </c>
    </row>
    <row r="5247" spans="1:9">
      <c r="A5247" s="359">
        <v>34029</v>
      </c>
      <c r="B5247" s="359" t="s">
        <v>557</v>
      </c>
      <c r="C5247" s="360">
        <v>340297312062</v>
      </c>
      <c r="D5247" s="359">
        <v>0</v>
      </c>
      <c r="E5247" s="359">
        <v>894</v>
      </c>
      <c r="F5247" s="359">
        <v>0</v>
      </c>
      <c r="G5247" s="359">
        <v>0</v>
      </c>
      <c r="H5247" s="361">
        <v>0</v>
      </c>
      <c r="I5247" s="361">
        <v>0</v>
      </c>
    </row>
    <row r="5248" spans="1:9">
      <c r="A5248" s="359">
        <v>34029</v>
      </c>
      <c r="B5248" s="359" t="s">
        <v>557</v>
      </c>
      <c r="C5248" s="360">
        <v>340297320011</v>
      </c>
      <c r="D5248" s="359">
        <v>2</v>
      </c>
      <c r="E5248" s="359">
        <v>762</v>
      </c>
      <c r="F5248" s="359">
        <v>0</v>
      </c>
      <c r="G5248" s="359">
        <v>0</v>
      </c>
      <c r="H5248" s="361">
        <v>1000</v>
      </c>
      <c r="I5248" s="361">
        <v>2000</v>
      </c>
    </row>
    <row r="5249" spans="1:9">
      <c r="A5249" s="359">
        <v>34029</v>
      </c>
      <c r="B5249" s="359" t="s">
        <v>557</v>
      </c>
      <c r="C5249" s="360">
        <v>340297320012</v>
      </c>
      <c r="D5249" s="359">
        <v>0</v>
      </c>
      <c r="E5249" s="359">
        <v>644</v>
      </c>
      <c r="F5249" s="359">
        <v>0</v>
      </c>
      <c r="G5249" s="359">
        <v>0</v>
      </c>
      <c r="H5249" s="361">
        <v>0</v>
      </c>
      <c r="I5249" s="361">
        <v>0</v>
      </c>
    </row>
    <row r="5250" spans="1:9">
      <c r="A5250" s="359">
        <v>34029</v>
      </c>
      <c r="B5250" s="359" t="s">
        <v>557</v>
      </c>
      <c r="C5250" s="360">
        <v>340297320013</v>
      </c>
      <c r="D5250" s="359">
        <v>24</v>
      </c>
      <c r="E5250" s="359">
        <v>1342</v>
      </c>
      <c r="F5250" s="359">
        <v>2</v>
      </c>
      <c r="G5250" s="359">
        <v>0</v>
      </c>
      <c r="H5250" s="361">
        <v>16615.45</v>
      </c>
      <c r="I5250" s="361">
        <v>398770.8</v>
      </c>
    </row>
    <row r="5251" spans="1:9">
      <c r="A5251" s="359">
        <v>34029</v>
      </c>
      <c r="B5251" s="359" t="s">
        <v>557</v>
      </c>
      <c r="C5251" s="360">
        <v>340297320031</v>
      </c>
      <c r="D5251" s="359">
        <v>0</v>
      </c>
      <c r="E5251" s="359">
        <v>799</v>
      </c>
      <c r="F5251" s="359">
        <v>0</v>
      </c>
      <c r="G5251" s="359">
        <v>0</v>
      </c>
      <c r="H5251" s="361">
        <v>0</v>
      </c>
      <c r="I5251" s="361">
        <v>0</v>
      </c>
    </row>
    <row r="5252" spans="1:9">
      <c r="A5252" s="359">
        <v>34029</v>
      </c>
      <c r="B5252" s="359" t="s">
        <v>557</v>
      </c>
      <c r="C5252" s="360">
        <v>340297320032</v>
      </c>
      <c r="D5252" s="359">
        <v>0</v>
      </c>
      <c r="E5252" s="359">
        <v>497</v>
      </c>
      <c r="F5252" s="359">
        <v>0</v>
      </c>
      <c r="G5252" s="359">
        <v>0</v>
      </c>
      <c r="H5252" s="361">
        <v>0</v>
      </c>
      <c r="I5252" s="361">
        <v>0</v>
      </c>
    </row>
    <row r="5253" spans="1:9">
      <c r="A5253" s="359">
        <v>34029</v>
      </c>
      <c r="B5253" s="359" t="s">
        <v>557</v>
      </c>
      <c r="C5253" s="360">
        <v>340297320033</v>
      </c>
      <c r="D5253" s="359">
        <v>0</v>
      </c>
      <c r="E5253" s="359">
        <v>798</v>
      </c>
      <c r="F5253" s="359">
        <v>0</v>
      </c>
      <c r="G5253" s="359">
        <v>0</v>
      </c>
      <c r="H5253" s="361">
        <v>0</v>
      </c>
      <c r="I5253" s="361">
        <v>0</v>
      </c>
    </row>
    <row r="5254" spans="1:9">
      <c r="A5254" s="359">
        <v>34029</v>
      </c>
      <c r="B5254" s="359" t="s">
        <v>557</v>
      </c>
      <c r="C5254" s="360">
        <v>340297320041</v>
      </c>
      <c r="D5254" s="359">
        <v>5</v>
      </c>
      <c r="E5254" s="359">
        <v>1233</v>
      </c>
      <c r="F5254" s="359">
        <v>0</v>
      </c>
      <c r="G5254" s="359">
        <v>0</v>
      </c>
      <c r="H5254" s="361">
        <v>33232.5</v>
      </c>
      <c r="I5254" s="361">
        <v>166162.5</v>
      </c>
    </row>
    <row r="5255" spans="1:9">
      <c r="A5255" s="359">
        <v>34029</v>
      </c>
      <c r="B5255" s="359" t="s">
        <v>557</v>
      </c>
      <c r="C5255" s="360">
        <v>340297320042</v>
      </c>
      <c r="D5255" s="359">
        <v>0</v>
      </c>
      <c r="E5255" s="359">
        <v>822</v>
      </c>
      <c r="F5255" s="359">
        <v>0</v>
      </c>
      <c r="G5255" s="359">
        <v>0</v>
      </c>
      <c r="H5255" s="361">
        <v>0</v>
      </c>
      <c r="I5255" s="361">
        <v>0</v>
      </c>
    </row>
    <row r="5256" spans="1:9">
      <c r="A5256" s="359">
        <v>34029</v>
      </c>
      <c r="B5256" s="359" t="s">
        <v>557</v>
      </c>
      <c r="C5256" s="360">
        <v>340297320043</v>
      </c>
      <c r="D5256" s="359">
        <v>0</v>
      </c>
      <c r="E5256" s="359">
        <v>534</v>
      </c>
      <c r="F5256" s="359">
        <v>0</v>
      </c>
      <c r="G5256" s="359">
        <v>0</v>
      </c>
      <c r="H5256" s="361">
        <v>0</v>
      </c>
      <c r="I5256" s="361">
        <v>0</v>
      </c>
    </row>
    <row r="5257" spans="1:9">
      <c r="A5257" s="359">
        <v>34029</v>
      </c>
      <c r="B5257" s="359" t="s">
        <v>557</v>
      </c>
      <c r="C5257" s="360">
        <v>340297321011</v>
      </c>
      <c r="D5257" s="359">
        <v>1</v>
      </c>
      <c r="E5257" s="359">
        <v>1095</v>
      </c>
      <c r="F5257" s="359">
        <v>0</v>
      </c>
      <c r="G5257" s="359">
        <v>0</v>
      </c>
      <c r="H5257" s="361">
        <v>1865.02</v>
      </c>
      <c r="I5257" s="361">
        <v>1865.02</v>
      </c>
    </row>
    <row r="5258" spans="1:9">
      <c r="A5258" s="359">
        <v>34029</v>
      </c>
      <c r="B5258" s="359" t="s">
        <v>557</v>
      </c>
      <c r="C5258" s="360">
        <v>340297321012</v>
      </c>
      <c r="D5258" s="359">
        <v>0</v>
      </c>
      <c r="E5258" s="359">
        <v>762</v>
      </c>
      <c r="F5258" s="359">
        <v>0</v>
      </c>
      <c r="G5258" s="359">
        <v>0</v>
      </c>
      <c r="H5258" s="361">
        <v>0</v>
      </c>
      <c r="I5258" s="361">
        <v>0</v>
      </c>
    </row>
    <row r="5259" spans="1:9">
      <c r="A5259" s="359">
        <v>34029</v>
      </c>
      <c r="B5259" s="359" t="s">
        <v>557</v>
      </c>
      <c r="C5259" s="360">
        <v>340297321013</v>
      </c>
      <c r="D5259" s="359">
        <v>0</v>
      </c>
      <c r="E5259" s="359">
        <v>559</v>
      </c>
      <c r="F5259" s="359">
        <v>0</v>
      </c>
      <c r="G5259" s="359">
        <v>0</v>
      </c>
      <c r="H5259" s="361">
        <v>0</v>
      </c>
      <c r="I5259" s="361">
        <v>0</v>
      </c>
    </row>
    <row r="5260" spans="1:9">
      <c r="A5260" s="359">
        <v>34029</v>
      </c>
      <c r="B5260" s="359" t="s">
        <v>557</v>
      </c>
      <c r="C5260" s="360">
        <v>340297321014</v>
      </c>
      <c r="D5260" s="359">
        <v>0</v>
      </c>
      <c r="E5260" s="359">
        <v>506</v>
      </c>
      <c r="F5260" s="359">
        <v>0</v>
      </c>
      <c r="G5260" s="359">
        <v>0</v>
      </c>
      <c r="H5260" s="361">
        <v>0</v>
      </c>
      <c r="I5260" s="361">
        <v>0</v>
      </c>
    </row>
    <row r="5261" spans="1:9">
      <c r="A5261" s="359">
        <v>34029</v>
      </c>
      <c r="B5261" s="359" t="s">
        <v>557</v>
      </c>
      <c r="C5261" s="360">
        <v>340297321031</v>
      </c>
      <c r="D5261" s="359">
        <v>3</v>
      </c>
      <c r="E5261" s="359">
        <v>433</v>
      </c>
      <c r="F5261" s="359">
        <v>1</v>
      </c>
      <c r="G5261" s="359">
        <v>0</v>
      </c>
      <c r="H5261" s="361">
        <v>2242.2399999999998</v>
      </c>
      <c r="I5261" s="361">
        <v>6726.72</v>
      </c>
    </row>
    <row r="5262" spans="1:9">
      <c r="A5262" s="359">
        <v>34029</v>
      </c>
      <c r="B5262" s="359" t="s">
        <v>557</v>
      </c>
      <c r="C5262" s="360">
        <v>340297321032</v>
      </c>
      <c r="D5262" s="359">
        <v>0</v>
      </c>
      <c r="E5262" s="359">
        <v>1022</v>
      </c>
      <c r="F5262" s="359">
        <v>0</v>
      </c>
      <c r="G5262" s="359">
        <v>0</v>
      </c>
      <c r="H5262" s="361">
        <v>0</v>
      </c>
      <c r="I5262" s="361">
        <v>0</v>
      </c>
    </row>
    <row r="5263" spans="1:9">
      <c r="A5263" s="359">
        <v>34029</v>
      </c>
      <c r="B5263" s="359" t="s">
        <v>557</v>
      </c>
      <c r="C5263" s="360">
        <v>340297321041</v>
      </c>
      <c r="D5263" s="359">
        <v>0</v>
      </c>
      <c r="E5263" s="359">
        <v>960</v>
      </c>
      <c r="F5263" s="359">
        <v>0</v>
      </c>
      <c r="G5263" s="359">
        <v>0</v>
      </c>
      <c r="H5263" s="361">
        <v>0</v>
      </c>
      <c r="I5263" s="361">
        <v>0</v>
      </c>
    </row>
    <row r="5264" spans="1:9">
      <c r="A5264" s="359">
        <v>34029</v>
      </c>
      <c r="B5264" s="359" t="s">
        <v>557</v>
      </c>
      <c r="C5264" s="360">
        <v>340297321042</v>
      </c>
      <c r="D5264" s="359">
        <v>0</v>
      </c>
      <c r="E5264" s="359">
        <v>885</v>
      </c>
      <c r="F5264" s="359">
        <v>0</v>
      </c>
      <c r="G5264" s="359">
        <v>0</v>
      </c>
      <c r="H5264" s="361">
        <v>0</v>
      </c>
      <c r="I5264" s="361">
        <v>0</v>
      </c>
    </row>
    <row r="5265" spans="1:9">
      <c r="A5265" s="359">
        <v>34029</v>
      </c>
      <c r="B5265" s="359" t="s">
        <v>557</v>
      </c>
      <c r="C5265" s="360">
        <v>340297321043</v>
      </c>
      <c r="D5265" s="359">
        <v>2</v>
      </c>
      <c r="E5265" s="359">
        <v>466</v>
      </c>
      <c r="F5265" s="359">
        <v>0</v>
      </c>
      <c r="G5265" s="359">
        <v>0</v>
      </c>
      <c r="H5265" s="361">
        <v>3055.28</v>
      </c>
      <c r="I5265" s="361">
        <v>6110.56</v>
      </c>
    </row>
    <row r="5266" spans="1:9">
      <c r="A5266" s="359">
        <v>34029</v>
      </c>
      <c r="B5266" s="359" t="s">
        <v>557</v>
      </c>
      <c r="C5266" s="360">
        <v>340297330011</v>
      </c>
      <c r="D5266" s="359">
        <v>1</v>
      </c>
      <c r="E5266" s="359">
        <v>1272</v>
      </c>
      <c r="F5266" s="359">
        <v>0</v>
      </c>
      <c r="G5266" s="359">
        <v>0</v>
      </c>
      <c r="H5266" s="361">
        <v>6192.84</v>
      </c>
      <c r="I5266" s="361">
        <v>6192.84</v>
      </c>
    </row>
    <row r="5267" spans="1:9">
      <c r="A5267" s="359">
        <v>34029</v>
      </c>
      <c r="B5267" s="359" t="s">
        <v>557</v>
      </c>
      <c r="C5267" s="360">
        <v>340297330012</v>
      </c>
      <c r="D5267" s="359">
        <v>0</v>
      </c>
      <c r="E5267" s="359">
        <v>484</v>
      </c>
      <c r="F5267" s="359">
        <v>0</v>
      </c>
      <c r="G5267" s="359">
        <v>0</v>
      </c>
      <c r="H5267" s="361">
        <v>0</v>
      </c>
      <c r="I5267" s="361">
        <v>0</v>
      </c>
    </row>
    <row r="5268" spans="1:9">
      <c r="A5268" s="359">
        <v>34029</v>
      </c>
      <c r="B5268" s="359" t="s">
        <v>557</v>
      </c>
      <c r="C5268" s="360">
        <v>340297330013</v>
      </c>
      <c r="D5268" s="359">
        <v>4</v>
      </c>
      <c r="E5268" s="359">
        <v>1145</v>
      </c>
      <c r="F5268" s="359">
        <v>0</v>
      </c>
      <c r="G5268" s="359">
        <v>0</v>
      </c>
      <c r="H5268" s="361">
        <v>12194.13</v>
      </c>
      <c r="I5268" s="361">
        <v>48776.52</v>
      </c>
    </row>
    <row r="5269" spans="1:9">
      <c r="A5269" s="359">
        <v>34029</v>
      </c>
      <c r="B5269" s="359" t="s">
        <v>557</v>
      </c>
      <c r="C5269" s="360">
        <v>340297330021</v>
      </c>
      <c r="D5269" s="359">
        <v>27</v>
      </c>
      <c r="E5269" s="359">
        <v>1837</v>
      </c>
      <c r="F5269" s="359">
        <v>1</v>
      </c>
      <c r="G5269" s="359">
        <v>0</v>
      </c>
      <c r="H5269" s="361">
        <v>7110.49</v>
      </c>
      <c r="I5269" s="361">
        <v>191983.23</v>
      </c>
    </row>
    <row r="5270" spans="1:9">
      <c r="A5270" s="359">
        <v>34029</v>
      </c>
      <c r="B5270" s="359" t="s">
        <v>557</v>
      </c>
      <c r="C5270" s="360">
        <v>340297340021</v>
      </c>
      <c r="D5270" s="359">
        <v>1</v>
      </c>
      <c r="E5270" s="359">
        <v>1032</v>
      </c>
      <c r="F5270" s="359">
        <v>0</v>
      </c>
      <c r="G5270" s="359">
        <v>0</v>
      </c>
      <c r="H5270" s="361">
        <v>10154.76</v>
      </c>
      <c r="I5270" s="361">
        <v>10154.76</v>
      </c>
    </row>
    <row r="5271" spans="1:9">
      <c r="A5271" s="359">
        <v>34029</v>
      </c>
      <c r="B5271" s="359" t="s">
        <v>557</v>
      </c>
      <c r="C5271" s="360">
        <v>340297340022</v>
      </c>
      <c r="D5271" s="359">
        <v>3</v>
      </c>
      <c r="E5271" s="359">
        <v>848</v>
      </c>
      <c r="F5271" s="359">
        <v>0</v>
      </c>
      <c r="G5271" s="359">
        <v>0</v>
      </c>
      <c r="H5271" s="361">
        <v>2328.5300000000002</v>
      </c>
      <c r="I5271" s="361">
        <v>6985.59</v>
      </c>
    </row>
    <row r="5272" spans="1:9">
      <c r="A5272" s="359">
        <v>34029</v>
      </c>
      <c r="B5272" s="359" t="s">
        <v>557</v>
      </c>
      <c r="C5272" s="360">
        <v>340297340023</v>
      </c>
      <c r="D5272" s="359">
        <v>0</v>
      </c>
      <c r="E5272" s="359">
        <v>598</v>
      </c>
      <c r="F5272" s="359">
        <v>0</v>
      </c>
      <c r="G5272" s="359">
        <v>0</v>
      </c>
      <c r="H5272" s="361">
        <v>0</v>
      </c>
      <c r="I5272" s="361">
        <v>0</v>
      </c>
    </row>
    <row r="5273" spans="1:9">
      <c r="A5273" s="359">
        <v>34029</v>
      </c>
      <c r="B5273" s="359" t="s">
        <v>557</v>
      </c>
      <c r="C5273" s="360">
        <v>340297340031</v>
      </c>
      <c r="D5273" s="359">
        <v>1</v>
      </c>
      <c r="E5273" s="359">
        <v>438</v>
      </c>
      <c r="F5273" s="359">
        <v>0</v>
      </c>
      <c r="G5273" s="359">
        <v>0</v>
      </c>
      <c r="H5273" s="361">
        <v>7119.11</v>
      </c>
      <c r="I5273" s="361">
        <v>7119.11</v>
      </c>
    </row>
    <row r="5274" spans="1:9">
      <c r="A5274" s="359">
        <v>34029</v>
      </c>
      <c r="B5274" s="359" t="s">
        <v>557</v>
      </c>
      <c r="C5274" s="360">
        <v>340297340032</v>
      </c>
      <c r="D5274" s="359">
        <v>0</v>
      </c>
      <c r="E5274" s="359">
        <v>591</v>
      </c>
      <c r="F5274" s="359">
        <v>0</v>
      </c>
      <c r="G5274" s="359">
        <v>0</v>
      </c>
      <c r="H5274" s="361">
        <v>0</v>
      </c>
      <c r="I5274" s="361">
        <v>0</v>
      </c>
    </row>
    <row r="5275" spans="1:9">
      <c r="A5275" s="359">
        <v>34029</v>
      </c>
      <c r="B5275" s="359" t="s">
        <v>557</v>
      </c>
      <c r="C5275" s="360">
        <v>340297340033</v>
      </c>
      <c r="D5275" s="359">
        <v>0</v>
      </c>
      <c r="E5275" s="359">
        <v>701</v>
      </c>
      <c r="F5275" s="359">
        <v>0</v>
      </c>
      <c r="G5275" s="359">
        <v>0</v>
      </c>
      <c r="H5275" s="361">
        <v>0</v>
      </c>
      <c r="I5275" s="361">
        <v>0</v>
      </c>
    </row>
    <row r="5276" spans="1:9">
      <c r="A5276" s="359">
        <v>34029</v>
      </c>
      <c r="B5276" s="359" t="s">
        <v>557</v>
      </c>
      <c r="C5276" s="360">
        <v>340297340034</v>
      </c>
      <c r="D5276" s="359">
        <v>0</v>
      </c>
      <c r="E5276" s="359">
        <v>1023</v>
      </c>
      <c r="F5276" s="359">
        <v>0</v>
      </c>
      <c r="G5276" s="359">
        <v>0</v>
      </c>
      <c r="H5276" s="361">
        <v>0</v>
      </c>
      <c r="I5276" s="361">
        <v>0</v>
      </c>
    </row>
    <row r="5277" spans="1:9">
      <c r="A5277" s="359">
        <v>34029</v>
      </c>
      <c r="B5277" s="359" t="s">
        <v>557</v>
      </c>
      <c r="C5277" s="360">
        <v>340297340041</v>
      </c>
      <c r="D5277" s="359">
        <v>26</v>
      </c>
      <c r="E5277" s="359">
        <v>1175</v>
      </c>
      <c r="F5277" s="359">
        <v>2</v>
      </c>
      <c r="G5277" s="359">
        <v>0</v>
      </c>
      <c r="H5277" s="361">
        <v>25187</v>
      </c>
      <c r="I5277" s="361">
        <v>654862</v>
      </c>
    </row>
    <row r="5278" spans="1:9">
      <c r="A5278" s="359">
        <v>34029</v>
      </c>
      <c r="B5278" s="359" t="s">
        <v>557</v>
      </c>
      <c r="C5278" s="360">
        <v>340297340042</v>
      </c>
      <c r="D5278" s="359">
        <v>1</v>
      </c>
      <c r="E5278" s="359">
        <v>1940</v>
      </c>
      <c r="F5278" s="359">
        <v>0</v>
      </c>
      <c r="G5278" s="359">
        <v>0</v>
      </c>
      <c r="H5278" s="361">
        <v>19850.13</v>
      </c>
      <c r="I5278" s="361">
        <v>19850.13</v>
      </c>
    </row>
    <row r="5279" spans="1:9">
      <c r="A5279" s="359">
        <v>34029</v>
      </c>
      <c r="B5279" s="359" t="s">
        <v>557</v>
      </c>
      <c r="C5279" s="360">
        <v>340297340051</v>
      </c>
      <c r="D5279" s="359">
        <v>0</v>
      </c>
      <c r="E5279" s="359">
        <v>1086</v>
      </c>
      <c r="F5279" s="359">
        <v>0</v>
      </c>
      <c r="G5279" s="359">
        <v>0</v>
      </c>
      <c r="H5279" s="361">
        <v>0</v>
      </c>
      <c r="I5279" s="361">
        <v>0</v>
      </c>
    </row>
    <row r="5280" spans="1:9">
      <c r="A5280" s="359">
        <v>34029</v>
      </c>
      <c r="B5280" s="359" t="s">
        <v>557</v>
      </c>
      <c r="C5280" s="360">
        <v>340297340052</v>
      </c>
      <c r="D5280" s="359">
        <v>0</v>
      </c>
      <c r="E5280" s="359">
        <v>805</v>
      </c>
      <c r="F5280" s="359">
        <v>0</v>
      </c>
      <c r="G5280" s="359">
        <v>0</v>
      </c>
      <c r="H5280" s="361">
        <v>0</v>
      </c>
      <c r="I5280" s="361">
        <v>0</v>
      </c>
    </row>
    <row r="5281" spans="1:9">
      <c r="A5281" s="359">
        <v>34029</v>
      </c>
      <c r="B5281" s="359" t="s">
        <v>557</v>
      </c>
      <c r="C5281" s="360">
        <v>340297340053</v>
      </c>
      <c r="D5281" s="359">
        <v>0</v>
      </c>
      <c r="E5281" s="359">
        <v>476</v>
      </c>
      <c r="F5281" s="359">
        <v>0</v>
      </c>
      <c r="G5281" s="359">
        <v>0</v>
      </c>
      <c r="H5281" s="361">
        <v>0</v>
      </c>
      <c r="I5281" s="361">
        <v>0</v>
      </c>
    </row>
    <row r="5282" spans="1:9">
      <c r="A5282" s="359">
        <v>34029</v>
      </c>
      <c r="B5282" s="359" t="s">
        <v>557</v>
      </c>
      <c r="C5282" s="360">
        <v>340297350011</v>
      </c>
      <c r="D5282" s="359">
        <v>0</v>
      </c>
      <c r="E5282" s="359">
        <v>647</v>
      </c>
      <c r="F5282" s="359">
        <v>0</v>
      </c>
      <c r="G5282" s="359">
        <v>0</v>
      </c>
      <c r="H5282" s="361">
        <v>0</v>
      </c>
      <c r="I5282" s="361">
        <v>0</v>
      </c>
    </row>
    <row r="5283" spans="1:9">
      <c r="A5283" s="359">
        <v>34029</v>
      </c>
      <c r="B5283" s="359" t="s">
        <v>557</v>
      </c>
      <c r="C5283" s="360">
        <v>340297350012</v>
      </c>
      <c r="D5283" s="359">
        <v>0</v>
      </c>
      <c r="E5283" s="359">
        <v>819</v>
      </c>
      <c r="F5283" s="359">
        <v>0</v>
      </c>
      <c r="G5283" s="359">
        <v>0</v>
      </c>
      <c r="H5283" s="361">
        <v>0</v>
      </c>
      <c r="I5283" s="361">
        <v>0</v>
      </c>
    </row>
    <row r="5284" spans="1:9">
      <c r="A5284" s="359">
        <v>34029</v>
      </c>
      <c r="B5284" s="359" t="s">
        <v>557</v>
      </c>
      <c r="C5284" s="360">
        <v>340297350013</v>
      </c>
      <c r="D5284" s="359">
        <v>0</v>
      </c>
      <c r="E5284" s="359">
        <v>682</v>
      </c>
      <c r="F5284" s="359">
        <v>0</v>
      </c>
      <c r="G5284" s="359">
        <v>0</v>
      </c>
      <c r="H5284" s="361">
        <v>0</v>
      </c>
      <c r="I5284" s="361">
        <v>0</v>
      </c>
    </row>
    <row r="5285" spans="1:9">
      <c r="A5285" s="359">
        <v>34029</v>
      </c>
      <c r="B5285" s="359" t="s">
        <v>557</v>
      </c>
      <c r="C5285" s="360">
        <v>340297350014</v>
      </c>
      <c r="D5285" s="359">
        <v>0</v>
      </c>
      <c r="E5285" s="359">
        <v>505</v>
      </c>
      <c r="F5285" s="359">
        <v>0</v>
      </c>
      <c r="G5285" s="359">
        <v>0</v>
      </c>
      <c r="H5285" s="361">
        <v>0</v>
      </c>
      <c r="I5285" s="361">
        <v>0</v>
      </c>
    </row>
    <row r="5286" spans="1:9">
      <c r="A5286" s="359">
        <v>34029</v>
      </c>
      <c r="B5286" s="359" t="s">
        <v>557</v>
      </c>
      <c r="C5286" s="360">
        <v>340297350031</v>
      </c>
      <c r="D5286" s="359">
        <v>179</v>
      </c>
      <c r="E5286" s="359">
        <v>1068</v>
      </c>
      <c r="F5286" s="359">
        <v>17</v>
      </c>
      <c r="G5286" s="359">
        <v>0</v>
      </c>
      <c r="H5286" s="361">
        <v>56592.51</v>
      </c>
      <c r="I5286" s="361">
        <v>10130059.289999999</v>
      </c>
    </row>
    <row r="5287" spans="1:9">
      <c r="A5287" s="359">
        <v>34029</v>
      </c>
      <c r="B5287" s="359" t="s">
        <v>557</v>
      </c>
      <c r="C5287" s="360">
        <v>340297350041</v>
      </c>
      <c r="D5287" s="359">
        <v>0</v>
      </c>
      <c r="E5287" s="359">
        <v>884</v>
      </c>
      <c r="F5287" s="359">
        <v>0</v>
      </c>
      <c r="G5287" s="359">
        <v>0</v>
      </c>
      <c r="H5287" s="361">
        <v>0</v>
      </c>
      <c r="I5287" s="361">
        <v>0</v>
      </c>
    </row>
    <row r="5288" spans="1:9">
      <c r="A5288" s="359">
        <v>34029</v>
      </c>
      <c r="B5288" s="359" t="s">
        <v>557</v>
      </c>
      <c r="C5288" s="360">
        <v>340297350042</v>
      </c>
      <c r="D5288" s="359">
        <v>0</v>
      </c>
      <c r="E5288" s="359">
        <v>934</v>
      </c>
      <c r="F5288" s="359">
        <v>0</v>
      </c>
      <c r="G5288" s="359">
        <v>0</v>
      </c>
      <c r="H5288" s="361">
        <v>0</v>
      </c>
      <c r="I5288" s="361">
        <v>0</v>
      </c>
    </row>
    <row r="5289" spans="1:9">
      <c r="A5289" s="359">
        <v>34029</v>
      </c>
      <c r="B5289" s="359" t="s">
        <v>557</v>
      </c>
      <c r="C5289" s="360">
        <v>340297350043</v>
      </c>
      <c r="D5289" s="359">
        <v>0</v>
      </c>
      <c r="E5289" s="359">
        <v>677</v>
      </c>
      <c r="F5289" s="359">
        <v>0</v>
      </c>
      <c r="G5289" s="359">
        <v>0</v>
      </c>
      <c r="H5289" s="361">
        <v>0</v>
      </c>
      <c r="I5289" s="361">
        <v>0</v>
      </c>
    </row>
    <row r="5290" spans="1:9">
      <c r="A5290" s="359">
        <v>34029</v>
      </c>
      <c r="B5290" s="359" t="s">
        <v>557</v>
      </c>
      <c r="C5290" s="360">
        <v>340297351011</v>
      </c>
      <c r="D5290" s="359">
        <v>1</v>
      </c>
      <c r="E5290" s="359">
        <v>882</v>
      </c>
      <c r="F5290" s="359">
        <v>0</v>
      </c>
      <c r="G5290" s="359">
        <v>0</v>
      </c>
      <c r="H5290" s="361">
        <v>8263.2099999999991</v>
      </c>
      <c r="I5290" s="361">
        <v>8263.2099999999991</v>
      </c>
    </row>
    <row r="5291" spans="1:9">
      <c r="A5291" s="359">
        <v>34029</v>
      </c>
      <c r="B5291" s="359" t="s">
        <v>557</v>
      </c>
      <c r="C5291" s="360">
        <v>340297351012</v>
      </c>
      <c r="D5291" s="359">
        <v>1</v>
      </c>
      <c r="E5291" s="359">
        <v>338</v>
      </c>
      <c r="F5291" s="359">
        <v>0</v>
      </c>
      <c r="G5291" s="359">
        <v>0</v>
      </c>
      <c r="H5291" s="361">
        <v>9868.92</v>
      </c>
      <c r="I5291" s="361">
        <v>9868.92</v>
      </c>
    </row>
    <row r="5292" spans="1:9">
      <c r="A5292" s="359">
        <v>34029</v>
      </c>
      <c r="B5292" s="359" t="s">
        <v>557</v>
      </c>
      <c r="C5292" s="360">
        <v>340297351041</v>
      </c>
      <c r="D5292" s="359">
        <v>4</v>
      </c>
      <c r="E5292" s="359">
        <v>780</v>
      </c>
      <c r="F5292" s="359">
        <v>1</v>
      </c>
      <c r="G5292" s="359">
        <v>0</v>
      </c>
      <c r="H5292" s="361">
        <v>6658.49</v>
      </c>
      <c r="I5292" s="361">
        <v>26633.96</v>
      </c>
    </row>
    <row r="5293" spans="1:9">
      <c r="A5293" s="359">
        <v>34029</v>
      </c>
      <c r="B5293" s="359" t="s">
        <v>557</v>
      </c>
      <c r="C5293" s="360">
        <v>340297351042</v>
      </c>
      <c r="D5293" s="359">
        <v>0</v>
      </c>
      <c r="E5293" s="359">
        <v>386</v>
      </c>
      <c r="F5293" s="359">
        <v>0</v>
      </c>
      <c r="G5293" s="359">
        <v>0</v>
      </c>
      <c r="H5293" s="361">
        <v>0</v>
      </c>
      <c r="I5293" s="361">
        <v>0</v>
      </c>
    </row>
    <row r="5294" spans="1:9">
      <c r="A5294" s="359">
        <v>34029</v>
      </c>
      <c r="B5294" s="359" t="s">
        <v>557</v>
      </c>
      <c r="C5294" s="360">
        <v>340297351043</v>
      </c>
      <c r="D5294" s="359">
        <v>1</v>
      </c>
      <c r="E5294" s="359">
        <v>649</v>
      </c>
      <c r="F5294" s="359">
        <v>0</v>
      </c>
      <c r="G5294" s="359">
        <v>0</v>
      </c>
      <c r="H5294" s="361">
        <v>5483.98</v>
      </c>
      <c r="I5294" s="361">
        <v>5483.98</v>
      </c>
    </row>
    <row r="5295" spans="1:9">
      <c r="A5295" s="359">
        <v>34029</v>
      </c>
      <c r="B5295" s="359" t="s">
        <v>557</v>
      </c>
      <c r="C5295" s="360">
        <v>340297351051</v>
      </c>
      <c r="D5295" s="359">
        <v>0</v>
      </c>
      <c r="E5295" s="359">
        <v>1657</v>
      </c>
      <c r="F5295" s="359">
        <v>0</v>
      </c>
      <c r="G5295" s="359">
        <v>0</v>
      </c>
      <c r="H5295" s="361">
        <v>0</v>
      </c>
      <c r="I5295" s="361">
        <v>0</v>
      </c>
    </row>
    <row r="5296" spans="1:9">
      <c r="A5296" s="359">
        <v>34029</v>
      </c>
      <c r="B5296" s="359" t="s">
        <v>557</v>
      </c>
      <c r="C5296" s="360">
        <v>340297351052</v>
      </c>
      <c r="D5296" s="359">
        <v>0</v>
      </c>
      <c r="E5296" s="359">
        <v>1186</v>
      </c>
      <c r="F5296" s="359">
        <v>0</v>
      </c>
      <c r="G5296" s="359">
        <v>0</v>
      </c>
      <c r="H5296" s="361">
        <v>0</v>
      </c>
      <c r="I5296" s="361">
        <v>0</v>
      </c>
    </row>
    <row r="5297" spans="1:9">
      <c r="A5297" s="359">
        <v>34029</v>
      </c>
      <c r="B5297" s="359" t="s">
        <v>557</v>
      </c>
      <c r="C5297" s="360">
        <v>340297351061</v>
      </c>
      <c r="D5297" s="359">
        <v>0</v>
      </c>
      <c r="E5297" s="359">
        <v>1106</v>
      </c>
      <c r="F5297" s="359">
        <v>0</v>
      </c>
      <c r="G5297" s="359">
        <v>0</v>
      </c>
      <c r="H5297" s="361">
        <v>0</v>
      </c>
      <c r="I5297" s="361">
        <v>0</v>
      </c>
    </row>
    <row r="5298" spans="1:9">
      <c r="A5298" s="359">
        <v>34029</v>
      </c>
      <c r="B5298" s="359" t="s">
        <v>557</v>
      </c>
      <c r="C5298" s="360">
        <v>340297351062</v>
      </c>
      <c r="D5298" s="359">
        <v>2</v>
      </c>
      <c r="E5298" s="359">
        <v>818</v>
      </c>
      <c r="F5298" s="359">
        <v>0</v>
      </c>
      <c r="G5298" s="359">
        <v>0</v>
      </c>
      <c r="H5298" s="361">
        <v>1987.5</v>
      </c>
      <c r="I5298" s="361">
        <v>3975</v>
      </c>
    </row>
    <row r="5299" spans="1:9">
      <c r="A5299" s="359">
        <v>34029</v>
      </c>
      <c r="B5299" s="359" t="s">
        <v>557</v>
      </c>
      <c r="C5299" s="360">
        <v>340297360011</v>
      </c>
      <c r="D5299" s="359">
        <v>21</v>
      </c>
      <c r="E5299" s="359">
        <v>1194</v>
      </c>
      <c r="F5299" s="359">
        <v>2</v>
      </c>
      <c r="G5299" s="359">
        <v>0</v>
      </c>
      <c r="H5299" s="361">
        <v>40282.67</v>
      </c>
      <c r="I5299" s="361">
        <v>845936.07</v>
      </c>
    </row>
    <row r="5300" spans="1:9">
      <c r="A5300" s="359">
        <v>34029</v>
      </c>
      <c r="B5300" s="359" t="s">
        <v>557</v>
      </c>
      <c r="C5300" s="360">
        <v>340297360012</v>
      </c>
      <c r="D5300" s="359">
        <v>0</v>
      </c>
      <c r="E5300" s="359">
        <v>456</v>
      </c>
      <c r="F5300" s="359">
        <v>0</v>
      </c>
      <c r="G5300" s="359">
        <v>0</v>
      </c>
      <c r="H5300" s="361">
        <v>0</v>
      </c>
      <c r="I5300" s="361">
        <v>0</v>
      </c>
    </row>
    <row r="5301" spans="1:9">
      <c r="A5301" s="359">
        <v>34029</v>
      </c>
      <c r="B5301" s="359" t="s">
        <v>557</v>
      </c>
      <c r="C5301" s="360">
        <v>340297360021</v>
      </c>
      <c r="D5301" s="359">
        <v>4</v>
      </c>
      <c r="E5301" s="359">
        <v>893</v>
      </c>
      <c r="F5301" s="359">
        <v>0</v>
      </c>
      <c r="G5301" s="359">
        <v>0</v>
      </c>
      <c r="H5301" s="361">
        <v>10296.58</v>
      </c>
      <c r="I5301" s="361">
        <v>41186.32</v>
      </c>
    </row>
    <row r="5302" spans="1:9">
      <c r="A5302" s="359">
        <v>34029</v>
      </c>
      <c r="B5302" s="359" t="s">
        <v>557</v>
      </c>
      <c r="C5302" s="360">
        <v>340297361011</v>
      </c>
      <c r="D5302" s="359">
        <v>3</v>
      </c>
      <c r="E5302" s="359">
        <v>1177</v>
      </c>
      <c r="F5302" s="359">
        <v>0</v>
      </c>
      <c r="G5302" s="359">
        <v>0</v>
      </c>
      <c r="H5302" s="361">
        <v>58361.58</v>
      </c>
      <c r="I5302" s="361">
        <v>175084.74</v>
      </c>
    </row>
    <row r="5303" spans="1:9">
      <c r="A5303" s="359">
        <v>34029</v>
      </c>
      <c r="B5303" s="359" t="s">
        <v>557</v>
      </c>
      <c r="C5303" s="360">
        <v>340297361012</v>
      </c>
      <c r="D5303" s="359">
        <v>12</v>
      </c>
      <c r="E5303" s="359">
        <v>347</v>
      </c>
      <c r="F5303" s="359">
        <v>3</v>
      </c>
      <c r="G5303" s="359">
        <v>0</v>
      </c>
      <c r="H5303" s="361">
        <v>5352.2</v>
      </c>
      <c r="I5303" s="361">
        <v>64226.400000000001</v>
      </c>
    </row>
    <row r="5304" spans="1:9">
      <c r="A5304" s="359">
        <v>34029</v>
      </c>
      <c r="B5304" s="359" t="s">
        <v>557</v>
      </c>
      <c r="C5304" s="360">
        <v>340297361013</v>
      </c>
      <c r="D5304" s="359">
        <v>0</v>
      </c>
      <c r="E5304" s="359">
        <v>873</v>
      </c>
      <c r="F5304" s="359">
        <v>0</v>
      </c>
      <c r="G5304" s="359">
        <v>0</v>
      </c>
      <c r="H5304" s="361">
        <v>0</v>
      </c>
      <c r="I5304" s="361">
        <v>0</v>
      </c>
    </row>
    <row r="5305" spans="1:9">
      <c r="A5305" s="359">
        <v>34029</v>
      </c>
      <c r="B5305" s="359" t="s">
        <v>557</v>
      </c>
      <c r="C5305" s="360">
        <v>340297361051</v>
      </c>
      <c r="D5305" s="359">
        <v>0</v>
      </c>
      <c r="E5305" s="359">
        <v>754</v>
      </c>
      <c r="F5305" s="359">
        <v>0</v>
      </c>
      <c r="G5305" s="359">
        <v>0</v>
      </c>
      <c r="H5305" s="361">
        <v>0</v>
      </c>
      <c r="I5305" s="361">
        <v>0</v>
      </c>
    </row>
    <row r="5306" spans="1:9">
      <c r="A5306" s="359">
        <v>34029</v>
      </c>
      <c r="B5306" s="359" t="s">
        <v>557</v>
      </c>
      <c r="C5306" s="360">
        <v>340297361052</v>
      </c>
      <c r="D5306" s="359">
        <v>0</v>
      </c>
      <c r="E5306" s="359">
        <v>535</v>
      </c>
      <c r="F5306" s="359">
        <v>0</v>
      </c>
      <c r="G5306" s="359">
        <v>0</v>
      </c>
      <c r="H5306" s="361">
        <v>0</v>
      </c>
      <c r="I5306" s="361">
        <v>0</v>
      </c>
    </row>
    <row r="5307" spans="1:9">
      <c r="A5307" s="359">
        <v>34029</v>
      </c>
      <c r="B5307" s="359" t="s">
        <v>557</v>
      </c>
      <c r="C5307" s="360">
        <v>340297361053</v>
      </c>
      <c r="D5307" s="359">
        <v>1</v>
      </c>
      <c r="E5307" s="359">
        <v>986</v>
      </c>
      <c r="F5307" s="359">
        <v>0</v>
      </c>
      <c r="G5307" s="359">
        <v>0</v>
      </c>
      <c r="H5307" s="361">
        <v>4734.3100000000004</v>
      </c>
      <c r="I5307" s="361">
        <v>4734.3100000000004</v>
      </c>
    </row>
    <row r="5308" spans="1:9">
      <c r="A5308" s="359">
        <v>34029</v>
      </c>
      <c r="B5308" s="359" t="s">
        <v>557</v>
      </c>
      <c r="C5308" s="360">
        <v>340297361054</v>
      </c>
      <c r="D5308" s="359">
        <v>0</v>
      </c>
      <c r="E5308" s="359">
        <v>970</v>
      </c>
      <c r="F5308" s="359">
        <v>0</v>
      </c>
      <c r="G5308" s="359">
        <v>0</v>
      </c>
      <c r="H5308" s="361">
        <v>0</v>
      </c>
      <c r="I5308" s="361">
        <v>0</v>
      </c>
    </row>
    <row r="5309" spans="1:9">
      <c r="A5309" s="359">
        <v>34029</v>
      </c>
      <c r="B5309" s="359" t="s">
        <v>557</v>
      </c>
      <c r="C5309" s="360">
        <v>340297361061</v>
      </c>
      <c r="D5309" s="359">
        <v>0</v>
      </c>
      <c r="E5309" s="359">
        <v>745</v>
      </c>
      <c r="F5309" s="359">
        <v>0</v>
      </c>
      <c r="G5309" s="359">
        <v>0</v>
      </c>
      <c r="H5309" s="361">
        <v>0</v>
      </c>
      <c r="I5309" s="361">
        <v>0</v>
      </c>
    </row>
    <row r="5310" spans="1:9">
      <c r="A5310" s="359">
        <v>34029</v>
      </c>
      <c r="B5310" s="359" t="s">
        <v>557</v>
      </c>
      <c r="C5310" s="360">
        <v>340297361062</v>
      </c>
      <c r="D5310" s="359">
        <v>1</v>
      </c>
      <c r="E5310" s="359">
        <v>644</v>
      </c>
      <c r="F5310" s="359">
        <v>0</v>
      </c>
      <c r="G5310" s="359">
        <v>0</v>
      </c>
      <c r="H5310" s="361">
        <v>1000</v>
      </c>
      <c r="I5310" s="361">
        <v>1000</v>
      </c>
    </row>
    <row r="5311" spans="1:9">
      <c r="A5311" s="359">
        <v>34029</v>
      </c>
      <c r="B5311" s="359" t="s">
        <v>557</v>
      </c>
      <c r="C5311" s="360">
        <v>340297361071</v>
      </c>
      <c r="D5311" s="359">
        <v>1</v>
      </c>
      <c r="E5311" s="359">
        <v>674</v>
      </c>
      <c r="F5311" s="359">
        <v>0</v>
      </c>
      <c r="G5311" s="359">
        <v>0</v>
      </c>
      <c r="H5311" s="361">
        <v>778.76</v>
      </c>
      <c r="I5311" s="361">
        <v>778.76</v>
      </c>
    </row>
    <row r="5312" spans="1:9">
      <c r="A5312" s="359">
        <v>34029</v>
      </c>
      <c r="B5312" s="359" t="s">
        <v>557</v>
      </c>
      <c r="C5312" s="360">
        <v>340297361072</v>
      </c>
      <c r="D5312" s="359">
        <v>1</v>
      </c>
      <c r="E5312" s="359">
        <v>742</v>
      </c>
      <c r="F5312" s="359">
        <v>0</v>
      </c>
      <c r="G5312" s="359">
        <v>0</v>
      </c>
      <c r="H5312" s="361">
        <v>8263.2099999999991</v>
      </c>
      <c r="I5312" s="361">
        <v>8263.2099999999991</v>
      </c>
    </row>
    <row r="5313" spans="1:9">
      <c r="A5313" s="359">
        <v>34029</v>
      </c>
      <c r="B5313" s="359" t="s">
        <v>557</v>
      </c>
      <c r="C5313" s="360">
        <v>340297370001</v>
      </c>
      <c r="D5313" s="359">
        <v>3</v>
      </c>
      <c r="E5313" s="359">
        <v>617</v>
      </c>
      <c r="F5313" s="359">
        <v>0</v>
      </c>
      <c r="G5313" s="359">
        <v>0</v>
      </c>
      <c r="H5313" s="361">
        <v>1000</v>
      </c>
      <c r="I5313" s="361">
        <v>3000</v>
      </c>
    </row>
    <row r="5314" spans="1:9">
      <c r="A5314" s="359">
        <v>34029</v>
      </c>
      <c r="B5314" s="359" t="s">
        <v>557</v>
      </c>
      <c r="C5314" s="360">
        <v>340297370002</v>
      </c>
      <c r="D5314" s="359">
        <v>0</v>
      </c>
      <c r="E5314" s="359">
        <v>1138</v>
      </c>
      <c r="F5314" s="359">
        <v>0</v>
      </c>
      <c r="G5314" s="359">
        <v>0</v>
      </c>
      <c r="H5314" s="361">
        <v>0</v>
      </c>
      <c r="I5314" s="361">
        <v>0</v>
      </c>
    </row>
    <row r="5315" spans="1:9">
      <c r="A5315" s="359">
        <v>34029</v>
      </c>
      <c r="B5315" s="359" t="s">
        <v>557</v>
      </c>
      <c r="C5315" s="360">
        <v>340297380011</v>
      </c>
      <c r="D5315" s="359">
        <v>0</v>
      </c>
      <c r="E5315" s="359">
        <v>1898</v>
      </c>
      <c r="F5315" s="359">
        <v>0</v>
      </c>
      <c r="G5315" s="359">
        <v>0</v>
      </c>
      <c r="H5315" s="361">
        <v>0</v>
      </c>
      <c r="I5315" s="361">
        <v>0</v>
      </c>
    </row>
    <row r="5316" spans="1:9">
      <c r="A5316" s="359">
        <v>34029</v>
      </c>
      <c r="B5316" s="359" t="s">
        <v>557</v>
      </c>
      <c r="C5316" s="360">
        <v>340297380012</v>
      </c>
      <c r="D5316" s="359">
        <v>0</v>
      </c>
      <c r="E5316" s="359">
        <v>2096</v>
      </c>
      <c r="F5316" s="359">
        <v>0</v>
      </c>
      <c r="G5316" s="359">
        <v>0</v>
      </c>
      <c r="H5316" s="361">
        <v>0</v>
      </c>
      <c r="I5316" s="361">
        <v>0</v>
      </c>
    </row>
    <row r="5317" spans="1:9">
      <c r="A5317" s="359">
        <v>34029</v>
      </c>
      <c r="B5317" s="359" t="s">
        <v>557</v>
      </c>
      <c r="C5317" s="360">
        <v>340297380013</v>
      </c>
      <c r="D5317" s="359">
        <v>1</v>
      </c>
      <c r="E5317" s="359">
        <v>1435</v>
      </c>
      <c r="F5317" s="359">
        <v>0</v>
      </c>
      <c r="G5317" s="359">
        <v>0</v>
      </c>
      <c r="H5317" s="361">
        <v>17607.57</v>
      </c>
      <c r="I5317" s="361">
        <v>17607.57</v>
      </c>
    </row>
    <row r="5318" spans="1:9">
      <c r="A5318" s="359">
        <v>34029</v>
      </c>
      <c r="B5318" s="359" t="s">
        <v>557</v>
      </c>
      <c r="C5318" s="360">
        <v>340297380021</v>
      </c>
      <c r="D5318" s="359">
        <v>1</v>
      </c>
      <c r="E5318" s="359">
        <v>935</v>
      </c>
      <c r="F5318" s="359">
        <v>0</v>
      </c>
      <c r="G5318" s="359">
        <v>0</v>
      </c>
      <c r="H5318" s="361">
        <v>868.82</v>
      </c>
      <c r="I5318" s="361">
        <v>868.82</v>
      </c>
    </row>
    <row r="5319" spans="1:9">
      <c r="A5319" s="359">
        <v>34029</v>
      </c>
      <c r="B5319" s="359" t="s">
        <v>557</v>
      </c>
      <c r="C5319" s="360">
        <v>340297380022</v>
      </c>
      <c r="D5319" s="359">
        <v>0</v>
      </c>
      <c r="E5319" s="359">
        <v>826</v>
      </c>
      <c r="F5319" s="359">
        <v>0</v>
      </c>
      <c r="G5319" s="359">
        <v>0</v>
      </c>
      <c r="H5319" s="361">
        <v>0</v>
      </c>
      <c r="I5319" s="361">
        <v>0</v>
      </c>
    </row>
    <row r="5320" spans="1:9">
      <c r="A5320" s="359">
        <v>34029</v>
      </c>
      <c r="B5320" s="359" t="s">
        <v>557</v>
      </c>
      <c r="C5320" s="360">
        <v>340297380023</v>
      </c>
      <c r="D5320" s="359">
        <v>0</v>
      </c>
      <c r="E5320" s="359">
        <v>761</v>
      </c>
      <c r="F5320" s="359">
        <v>0</v>
      </c>
      <c r="G5320" s="359">
        <v>0</v>
      </c>
      <c r="H5320" s="361">
        <v>0</v>
      </c>
      <c r="I5320" s="361">
        <v>0</v>
      </c>
    </row>
    <row r="5321" spans="1:9">
      <c r="A5321" s="359">
        <v>34029</v>
      </c>
      <c r="B5321" s="359" t="s">
        <v>557</v>
      </c>
      <c r="C5321" s="360">
        <v>340297380024</v>
      </c>
      <c r="D5321" s="359">
        <v>0</v>
      </c>
      <c r="E5321" s="359">
        <v>366</v>
      </c>
      <c r="F5321" s="359">
        <v>0</v>
      </c>
      <c r="G5321" s="359">
        <v>0</v>
      </c>
      <c r="H5321" s="361">
        <v>0</v>
      </c>
      <c r="I5321" s="361">
        <v>0</v>
      </c>
    </row>
    <row r="5322" spans="1:9">
      <c r="A5322" s="359">
        <v>34029</v>
      </c>
      <c r="B5322" s="359" t="s">
        <v>557</v>
      </c>
      <c r="C5322" s="360">
        <v>340297381001</v>
      </c>
      <c r="D5322" s="359">
        <v>0</v>
      </c>
      <c r="E5322" s="359">
        <v>1004</v>
      </c>
      <c r="F5322" s="359">
        <v>0</v>
      </c>
      <c r="G5322" s="359">
        <v>0</v>
      </c>
      <c r="H5322" s="361">
        <v>0</v>
      </c>
      <c r="I5322" s="361">
        <v>0</v>
      </c>
    </row>
    <row r="5323" spans="1:9">
      <c r="A5323" s="359">
        <v>34029</v>
      </c>
      <c r="B5323" s="359" t="s">
        <v>557</v>
      </c>
      <c r="C5323" s="360">
        <v>340297381002</v>
      </c>
      <c r="D5323" s="359">
        <v>0</v>
      </c>
      <c r="E5323" s="359">
        <v>277</v>
      </c>
      <c r="F5323" s="359">
        <v>0</v>
      </c>
      <c r="G5323" s="359">
        <v>0</v>
      </c>
      <c r="H5323" s="361">
        <v>0</v>
      </c>
      <c r="I5323" s="361">
        <v>0</v>
      </c>
    </row>
    <row r="5324" spans="1:9">
      <c r="A5324" s="359">
        <v>34029</v>
      </c>
      <c r="B5324" s="359" t="s">
        <v>557</v>
      </c>
      <c r="C5324" s="360">
        <v>340297381003</v>
      </c>
      <c r="D5324" s="359">
        <v>0</v>
      </c>
      <c r="E5324" s="359">
        <v>666</v>
      </c>
      <c r="F5324" s="359">
        <v>0</v>
      </c>
      <c r="G5324" s="359">
        <v>0</v>
      </c>
      <c r="H5324" s="361">
        <v>0</v>
      </c>
      <c r="I5324" s="361">
        <v>0</v>
      </c>
    </row>
    <row r="5325" spans="1:9">
      <c r="A5325" s="359">
        <v>34029</v>
      </c>
      <c r="B5325" s="359" t="s">
        <v>557</v>
      </c>
      <c r="C5325" s="360">
        <v>340297381004</v>
      </c>
      <c r="D5325" s="359">
        <v>0</v>
      </c>
      <c r="E5325" s="359">
        <v>825</v>
      </c>
      <c r="F5325" s="359">
        <v>0</v>
      </c>
      <c r="G5325" s="359">
        <v>0</v>
      </c>
      <c r="H5325" s="361">
        <v>0</v>
      </c>
      <c r="I5325" s="361">
        <v>0</v>
      </c>
    </row>
    <row r="5326" spans="1:9">
      <c r="A5326" s="359">
        <v>34029</v>
      </c>
      <c r="B5326" s="359" t="s">
        <v>557</v>
      </c>
      <c r="C5326" s="360">
        <v>340297381005</v>
      </c>
      <c r="D5326" s="359">
        <v>0</v>
      </c>
      <c r="E5326" s="359">
        <v>355</v>
      </c>
      <c r="F5326" s="359">
        <v>0</v>
      </c>
      <c r="G5326" s="359">
        <v>0</v>
      </c>
      <c r="H5326" s="361">
        <v>0</v>
      </c>
      <c r="I5326" s="361">
        <v>0</v>
      </c>
    </row>
    <row r="5327" spans="1:9">
      <c r="A5327" s="359">
        <v>34029</v>
      </c>
      <c r="B5327" s="359" t="s">
        <v>557</v>
      </c>
      <c r="C5327" s="360">
        <v>340297381006</v>
      </c>
      <c r="D5327" s="359">
        <v>0</v>
      </c>
      <c r="E5327" s="359">
        <v>301</v>
      </c>
      <c r="F5327" s="359">
        <v>0</v>
      </c>
      <c r="G5327" s="359">
        <v>0</v>
      </c>
      <c r="H5327" s="361">
        <v>0</v>
      </c>
      <c r="I5327" s="361">
        <v>0</v>
      </c>
    </row>
    <row r="5328" spans="1:9">
      <c r="A5328" s="359">
        <v>34029</v>
      </c>
      <c r="B5328" s="359" t="s">
        <v>557</v>
      </c>
      <c r="C5328" s="360">
        <v>340297381007</v>
      </c>
      <c r="D5328" s="359">
        <v>0</v>
      </c>
      <c r="E5328" s="359">
        <v>950</v>
      </c>
      <c r="F5328" s="359">
        <v>0</v>
      </c>
      <c r="G5328" s="359">
        <v>0</v>
      </c>
      <c r="H5328" s="361">
        <v>0</v>
      </c>
      <c r="I5328" s="361">
        <v>0</v>
      </c>
    </row>
    <row r="5329" spans="1:9">
      <c r="A5329" s="359">
        <v>34029</v>
      </c>
      <c r="B5329" s="359" t="s">
        <v>557</v>
      </c>
      <c r="C5329" s="360">
        <v>340297390001</v>
      </c>
      <c r="D5329" s="359">
        <v>0</v>
      </c>
      <c r="E5329" s="359">
        <v>578</v>
      </c>
      <c r="F5329" s="359">
        <v>0</v>
      </c>
      <c r="G5329" s="359">
        <v>0</v>
      </c>
      <c r="H5329" s="361">
        <v>0</v>
      </c>
      <c r="I5329" s="361">
        <v>0</v>
      </c>
    </row>
    <row r="5330" spans="1:9">
      <c r="A5330" s="359">
        <v>34029</v>
      </c>
      <c r="B5330" s="359" t="s">
        <v>557</v>
      </c>
      <c r="C5330" s="360">
        <v>340297390002</v>
      </c>
      <c r="D5330" s="359">
        <v>0</v>
      </c>
      <c r="E5330" s="359">
        <v>713</v>
      </c>
      <c r="F5330" s="359">
        <v>0</v>
      </c>
      <c r="G5330" s="359">
        <v>0</v>
      </c>
      <c r="H5330" s="361">
        <v>0</v>
      </c>
      <c r="I5330" s="361">
        <v>0</v>
      </c>
    </row>
    <row r="5331" spans="1:9">
      <c r="A5331" s="359">
        <v>34029</v>
      </c>
      <c r="B5331" s="359" t="s">
        <v>557</v>
      </c>
      <c r="C5331" s="360">
        <v>340297390003</v>
      </c>
      <c r="D5331" s="359">
        <v>1</v>
      </c>
      <c r="E5331" s="359">
        <v>1377</v>
      </c>
      <c r="F5331" s="359">
        <v>0</v>
      </c>
      <c r="G5331" s="359">
        <v>0</v>
      </c>
      <c r="H5331" s="361">
        <v>8263.2099999999991</v>
      </c>
      <c r="I5331" s="361">
        <v>8263.2099999999991</v>
      </c>
    </row>
    <row r="5332" spans="1:9">
      <c r="A5332" s="359">
        <v>34029</v>
      </c>
      <c r="B5332" s="359" t="s">
        <v>557</v>
      </c>
      <c r="C5332" s="360">
        <v>340297390004</v>
      </c>
      <c r="D5332" s="359">
        <v>0</v>
      </c>
      <c r="E5332" s="359">
        <v>891</v>
      </c>
      <c r="F5332" s="359">
        <v>0</v>
      </c>
      <c r="G5332" s="359">
        <v>0</v>
      </c>
      <c r="H5332" s="361">
        <v>0</v>
      </c>
      <c r="I5332" s="361">
        <v>0</v>
      </c>
    </row>
    <row r="5333" spans="1:9">
      <c r="A5333" s="359">
        <v>34029</v>
      </c>
      <c r="B5333" s="359" t="s">
        <v>557</v>
      </c>
      <c r="C5333" s="360">
        <v>340297390005</v>
      </c>
      <c r="D5333" s="359">
        <v>0</v>
      </c>
      <c r="E5333" s="359">
        <v>566</v>
      </c>
      <c r="F5333" s="359">
        <v>0</v>
      </c>
      <c r="G5333" s="359">
        <v>0</v>
      </c>
      <c r="H5333" s="361">
        <v>0</v>
      </c>
      <c r="I5333" s="361">
        <v>0</v>
      </c>
    </row>
    <row r="5334" spans="1:9">
      <c r="A5334" s="359">
        <v>34029</v>
      </c>
      <c r="B5334" s="359" t="s">
        <v>557</v>
      </c>
      <c r="C5334" s="360">
        <v>340297391001</v>
      </c>
      <c r="D5334" s="359">
        <v>0</v>
      </c>
      <c r="E5334" s="359">
        <v>528</v>
      </c>
      <c r="F5334" s="359">
        <v>0</v>
      </c>
      <c r="G5334" s="359">
        <v>0</v>
      </c>
      <c r="H5334" s="361">
        <v>0</v>
      </c>
      <c r="I5334" s="361">
        <v>0</v>
      </c>
    </row>
    <row r="5335" spans="1:9">
      <c r="A5335" s="359">
        <v>34029</v>
      </c>
      <c r="B5335" s="359" t="s">
        <v>557</v>
      </c>
      <c r="C5335" s="360">
        <v>340297391002</v>
      </c>
      <c r="D5335" s="359">
        <v>12</v>
      </c>
      <c r="E5335" s="359">
        <v>536</v>
      </c>
      <c r="F5335" s="359">
        <v>2</v>
      </c>
      <c r="G5335" s="359">
        <v>0</v>
      </c>
      <c r="H5335" s="361">
        <v>43410.400000000001</v>
      </c>
      <c r="I5335" s="361">
        <v>520924.8</v>
      </c>
    </row>
    <row r="5336" spans="1:9">
      <c r="A5336" s="359">
        <v>34029</v>
      </c>
      <c r="B5336" s="359" t="s">
        <v>557</v>
      </c>
      <c r="C5336" s="360">
        <v>340297392001</v>
      </c>
      <c r="D5336" s="359">
        <v>0</v>
      </c>
      <c r="E5336" s="359">
        <v>817</v>
      </c>
      <c r="F5336" s="359">
        <v>0</v>
      </c>
      <c r="G5336" s="359">
        <v>0</v>
      </c>
      <c r="H5336" s="361">
        <v>0</v>
      </c>
      <c r="I5336" s="361">
        <v>0</v>
      </c>
    </row>
    <row r="5337" spans="1:9">
      <c r="A5337" s="359">
        <v>34029</v>
      </c>
      <c r="B5337" s="359" t="s">
        <v>557</v>
      </c>
      <c r="C5337" s="360">
        <v>340297392002</v>
      </c>
      <c r="D5337" s="359">
        <v>0</v>
      </c>
      <c r="E5337" s="359">
        <v>495</v>
      </c>
      <c r="F5337" s="359">
        <v>0</v>
      </c>
      <c r="G5337" s="359">
        <v>0</v>
      </c>
      <c r="H5337" s="361">
        <v>0</v>
      </c>
      <c r="I5337" s="361">
        <v>0</v>
      </c>
    </row>
    <row r="5338" spans="1:9">
      <c r="A5338" s="359">
        <v>34029</v>
      </c>
      <c r="B5338" s="359" t="s">
        <v>557</v>
      </c>
      <c r="C5338" s="360">
        <v>340297392003</v>
      </c>
      <c r="D5338" s="359">
        <v>0</v>
      </c>
      <c r="E5338" s="359">
        <v>537</v>
      </c>
      <c r="F5338" s="359">
        <v>0</v>
      </c>
      <c r="G5338" s="359">
        <v>0</v>
      </c>
      <c r="H5338" s="361">
        <v>0</v>
      </c>
      <c r="I5338" s="361">
        <v>0</v>
      </c>
    </row>
    <row r="5339" spans="1:9">
      <c r="A5339" s="359">
        <v>34029</v>
      </c>
      <c r="B5339" s="359" t="s">
        <v>557</v>
      </c>
      <c r="C5339" s="360">
        <v>340297392004</v>
      </c>
      <c r="D5339" s="359">
        <v>0</v>
      </c>
      <c r="E5339" s="359">
        <v>1012</v>
      </c>
      <c r="F5339" s="359">
        <v>0</v>
      </c>
      <c r="G5339" s="359">
        <v>0</v>
      </c>
      <c r="H5339" s="361">
        <v>0</v>
      </c>
      <c r="I5339" s="361">
        <v>0</v>
      </c>
    </row>
    <row r="5340" spans="1:9">
      <c r="A5340" s="359">
        <v>34029</v>
      </c>
      <c r="B5340" s="359" t="s">
        <v>557</v>
      </c>
      <c r="C5340" s="360">
        <v>340299800001</v>
      </c>
      <c r="D5340" s="359">
        <v>8</v>
      </c>
      <c r="E5340" s="359">
        <v>11</v>
      </c>
      <c r="F5340" s="359">
        <v>73</v>
      </c>
      <c r="G5340" s="359">
        <v>0</v>
      </c>
      <c r="H5340" s="361">
        <v>44819.77</v>
      </c>
      <c r="I5340" s="361">
        <v>358558.16</v>
      </c>
    </row>
    <row r="5341" spans="1:9">
      <c r="A5341" s="359">
        <v>34029</v>
      </c>
      <c r="B5341" s="359" t="s">
        <v>557</v>
      </c>
      <c r="C5341" s="360">
        <v>340299801001</v>
      </c>
      <c r="D5341" s="359">
        <v>10</v>
      </c>
      <c r="E5341" s="359">
        <v>10</v>
      </c>
      <c r="F5341" s="359">
        <v>100</v>
      </c>
      <c r="G5341" s="359">
        <v>0</v>
      </c>
      <c r="H5341" s="361">
        <v>31488.94</v>
      </c>
      <c r="I5341" s="361">
        <v>314889.40000000002</v>
      </c>
    </row>
    <row r="5342" spans="1:9">
      <c r="A5342" s="359">
        <v>34031</v>
      </c>
      <c r="B5342" s="359" t="s">
        <v>558</v>
      </c>
      <c r="C5342" s="360">
        <v>340311165001</v>
      </c>
      <c r="D5342" s="359">
        <v>18</v>
      </c>
      <c r="E5342" s="359">
        <v>496</v>
      </c>
      <c r="F5342" s="359">
        <v>4</v>
      </c>
      <c r="G5342" s="359">
        <v>0</v>
      </c>
      <c r="H5342" s="361">
        <v>2854.02</v>
      </c>
      <c r="I5342" s="361">
        <v>51372.36</v>
      </c>
    </row>
    <row r="5343" spans="1:9">
      <c r="A5343" s="359">
        <v>34031</v>
      </c>
      <c r="B5343" s="359" t="s">
        <v>558</v>
      </c>
      <c r="C5343" s="360">
        <v>340311165002</v>
      </c>
      <c r="D5343" s="359">
        <v>1</v>
      </c>
      <c r="E5343" s="359">
        <v>321</v>
      </c>
      <c r="F5343" s="359">
        <v>0</v>
      </c>
      <c r="G5343" s="359">
        <v>0</v>
      </c>
      <c r="H5343" s="361">
        <v>1000</v>
      </c>
      <c r="I5343" s="361">
        <v>1000</v>
      </c>
    </row>
    <row r="5344" spans="1:9">
      <c r="A5344" s="359">
        <v>34031</v>
      </c>
      <c r="B5344" s="359" t="s">
        <v>558</v>
      </c>
      <c r="C5344" s="360">
        <v>340311165003</v>
      </c>
      <c r="D5344" s="359">
        <v>0</v>
      </c>
      <c r="E5344" s="359">
        <v>237</v>
      </c>
      <c r="F5344" s="359">
        <v>0</v>
      </c>
      <c r="G5344" s="359">
        <v>0</v>
      </c>
      <c r="H5344" s="361">
        <v>0</v>
      </c>
      <c r="I5344" s="361">
        <v>0</v>
      </c>
    </row>
    <row r="5345" spans="1:9">
      <c r="A5345" s="359">
        <v>34031</v>
      </c>
      <c r="B5345" s="359" t="s">
        <v>558</v>
      </c>
      <c r="C5345" s="360">
        <v>340311165004</v>
      </c>
      <c r="D5345" s="359">
        <v>4</v>
      </c>
      <c r="E5345" s="359">
        <v>371</v>
      </c>
      <c r="F5345" s="359">
        <v>1</v>
      </c>
      <c r="G5345" s="359">
        <v>0</v>
      </c>
      <c r="H5345" s="361">
        <v>1000</v>
      </c>
      <c r="I5345" s="361">
        <v>4000</v>
      </c>
    </row>
    <row r="5346" spans="1:9">
      <c r="A5346" s="359">
        <v>34031</v>
      </c>
      <c r="B5346" s="359" t="s">
        <v>558</v>
      </c>
      <c r="C5346" s="360">
        <v>340311165005</v>
      </c>
      <c r="D5346" s="359">
        <v>1</v>
      </c>
      <c r="E5346" s="359">
        <v>534</v>
      </c>
      <c r="F5346" s="359">
        <v>0</v>
      </c>
      <c r="G5346" s="359">
        <v>0</v>
      </c>
      <c r="H5346" s="361">
        <v>1000</v>
      </c>
      <c r="I5346" s="361">
        <v>1000</v>
      </c>
    </row>
    <row r="5347" spans="1:9">
      <c r="A5347" s="359">
        <v>34031</v>
      </c>
      <c r="B5347" s="359" t="s">
        <v>558</v>
      </c>
      <c r="C5347" s="360">
        <v>340311165006</v>
      </c>
      <c r="D5347" s="359">
        <v>10</v>
      </c>
      <c r="E5347" s="359">
        <v>514</v>
      </c>
      <c r="F5347" s="359">
        <v>2</v>
      </c>
      <c r="G5347" s="359">
        <v>0</v>
      </c>
      <c r="H5347" s="361">
        <v>2946.59</v>
      </c>
      <c r="I5347" s="361">
        <v>29465.9</v>
      </c>
    </row>
    <row r="5348" spans="1:9">
      <c r="A5348" s="359">
        <v>34031</v>
      </c>
      <c r="B5348" s="359" t="s">
        <v>558</v>
      </c>
      <c r="C5348" s="360">
        <v>340311242011</v>
      </c>
      <c r="D5348" s="359">
        <v>0</v>
      </c>
      <c r="E5348" s="359">
        <v>469</v>
      </c>
      <c r="F5348" s="359">
        <v>0</v>
      </c>
      <c r="G5348" s="359">
        <v>0</v>
      </c>
      <c r="H5348" s="361">
        <v>0</v>
      </c>
      <c r="I5348" s="361">
        <v>0</v>
      </c>
    </row>
    <row r="5349" spans="1:9">
      <c r="A5349" s="359">
        <v>34031</v>
      </c>
      <c r="B5349" s="359" t="s">
        <v>558</v>
      </c>
      <c r="C5349" s="360">
        <v>340311242012</v>
      </c>
      <c r="D5349" s="359">
        <v>0</v>
      </c>
      <c r="E5349" s="359">
        <v>603</v>
      </c>
      <c r="F5349" s="359">
        <v>0</v>
      </c>
      <c r="G5349" s="359">
        <v>0</v>
      </c>
      <c r="H5349" s="361">
        <v>0</v>
      </c>
      <c r="I5349" s="361">
        <v>0</v>
      </c>
    </row>
    <row r="5350" spans="1:9">
      <c r="A5350" s="359">
        <v>34031</v>
      </c>
      <c r="B5350" s="359" t="s">
        <v>558</v>
      </c>
      <c r="C5350" s="360">
        <v>340311242021</v>
      </c>
      <c r="D5350" s="359">
        <v>0</v>
      </c>
      <c r="E5350" s="359">
        <v>582</v>
      </c>
      <c r="F5350" s="359">
        <v>0</v>
      </c>
      <c r="G5350" s="359">
        <v>0</v>
      </c>
      <c r="H5350" s="361">
        <v>0</v>
      </c>
      <c r="I5350" s="361">
        <v>0</v>
      </c>
    </row>
    <row r="5351" spans="1:9">
      <c r="A5351" s="359">
        <v>34031</v>
      </c>
      <c r="B5351" s="359" t="s">
        <v>558</v>
      </c>
      <c r="C5351" s="360">
        <v>340311242022</v>
      </c>
      <c r="D5351" s="359">
        <v>0</v>
      </c>
      <c r="E5351" s="359">
        <v>471</v>
      </c>
      <c r="F5351" s="359">
        <v>0</v>
      </c>
      <c r="G5351" s="359">
        <v>0</v>
      </c>
      <c r="H5351" s="361">
        <v>0</v>
      </c>
      <c r="I5351" s="361">
        <v>0</v>
      </c>
    </row>
    <row r="5352" spans="1:9">
      <c r="A5352" s="359">
        <v>34031</v>
      </c>
      <c r="B5352" s="359" t="s">
        <v>558</v>
      </c>
      <c r="C5352" s="360">
        <v>340311242023</v>
      </c>
      <c r="D5352" s="359">
        <v>0</v>
      </c>
      <c r="E5352" s="359">
        <v>291</v>
      </c>
      <c r="F5352" s="359">
        <v>0</v>
      </c>
      <c r="G5352" s="359">
        <v>0</v>
      </c>
      <c r="H5352" s="361">
        <v>0</v>
      </c>
      <c r="I5352" s="361">
        <v>0</v>
      </c>
    </row>
    <row r="5353" spans="1:9">
      <c r="A5353" s="359">
        <v>34031</v>
      </c>
      <c r="B5353" s="359" t="s">
        <v>558</v>
      </c>
      <c r="C5353" s="360">
        <v>340311243111</v>
      </c>
      <c r="D5353" s="359">
        <v>0</v>
      </c>
      <c r="E5353" s="359">
        <v>325</v>
      </c>
      <c r="F5353" s="359">
        <v>0</v>
      </c>
      <c r="G5353" s="359">
        <v>0</v>
      </c>
      <c r="H5353" s="361">
        <v>0</v>
      </c>
      <c r="I5353" s="361">
        <v>0</v>
      </c>
    </row>
    <row r="5354" spans="1:9">
      <c r="A5354" s="359">
        <v>34031</v>
      </c>
      <c r="B5354" s="359" t="s">
        <v>558</v>
      </c>
      <c r="C5354" s="360">
        <v>340311243112</v>
      </c>
      <c r="D5354" s="359">
        <v>0</v>
      </c>
      <c r="E5354" s="359">
        <v>464</v>
      </c>
      <c r="F5354" s="359">
        <v>0</v>
      </c>
      <c r="G5354" s="359">
        <v>0</v>
      </c>
      <c r="H5354" s="361">
        <v>0</v>
      </c>
      <c r="I5354" s="361">
        <v>0</v>
      </c>
    </row>
    <row r="5355" spans="1:9">
      <c r="A5355" s="359">
        <v>34031</v>
      </c>
      <c r="B5355" s="359" t="s">
        <v>558</v>
      </c>
      <c r="C5355" s="360">
        <v>340311243113</v>
      </c>
      <c r="D5355" s="359">
        <v>0</v>
      </c>
      <c r="E5355" s="359">
        <v>412</v>
      </c>
      <c r="F5355" s="359">
        <v>0</v>
      </c>
      <c r="G5355" s="359">
        <v>0</v>
      </c>
      <c r="H5355" s="361">
        <v>0</v>
      </c>
      <c r="I5355" s="361">
        <v>0</v>
      </c>
    </row>
    <row r="5356" spans="1:9">
      <c r="A5356" s="359">
        <v>34031</v>
      </c>
      <c r="B5356" s="359" t="s">
        <v>558</v>
      </c>
      <c r="C5356" s="360">
        <v>340311243114</v>
      </c>
      <c r="D5356" s="359">
        <v>1</v>
      </c>
      <c r="E5356" s="359">
        <v>549</v>
      </c>
      <c r="F5356" s="359">
        <v>0</v>
      </c>
      <c r="G5356" s="359">
        <v>0</v>
      </c>
      <c r="H5356" s="361">
        <v>127222.93</v>
      </c>
      <c r="I5356" s="361">
        <v>127222.93</v>
      </c>
    </row>
    <row r="5357" spans="1:9">
      <c r="A5357" s="359">
        <v>34031</v>
      </c>
      <c r="B5357" s="359" t="s">
        <v>558</v>
      </c>
      <c r="C5357" s="360">
        <v>340311243121</v>
      </c>
      <c r="D5357" s="359">
        <v>0</v>
      </c>
      <c r="E5357" s="359">
        <v>332</v>
      </c>
      <c r="F5357" s="359">
        <v>0</v>
      </c>
      <c r="G5357" s="359">
        <v>0</v>
      </c>
      <c r="H5357" s="361">
        <v>0</v>
      </c>
      <c r="I5357" s="361">
        <v>0</v>
      </c>
    </row>
    <row r="5358" spans="1:9">
      <c r="A5358" s="359">
        <v>34031</v>
      </c>
      <c r="B5358" s="359" t="s">
        <v>558</v>
      </c>
      <c r="C5358" s="360">
        <v>340311243122</v>
      </c>
      <c r="D5358" s="359">
        <v>0</v>
      </c>
      <c r="E5358" s="359">
        <v>252</v>
      </c>
      <c r="F5358" s="359">
        <v>0</v>
      </c>
      <c r="G5358" s="359">
        <v>0</v>
      </c>
      <c r="H5358" s="361">
        <v>0</v>
      </c>
      <c r="I5358" s="361">
        <v>0</v>
      </c>
    </row>
    <row r="5359" spans="1:9">
      <c r="A5359" s="359">
        <v>34031</v>
      </c>
      <c r="B5359" s="359" t="s">
        <v>558</v>
      </c>
      <c r="C5359" s="360">
        <v>340311243123</v>
      </c>
      <c r="D5359" s="359">
        <v>3</v>
      </c>
      <c r="E5359" s="359">
        <v>320</v>
      </c>
      <c r="F5359" s="359">
        <v>1</v>
      </c>
      <c r="G5359" s="359">
        <v>0</v>
      </c>
      <c r="H5359" s="361">
        <v>801.39</v>
      </c>
      <c r="I5359" s="361">
        <v>2404.17</v>
      </c>
    </row>
    <row r="5360" spans="1:9">
      <c r="A5360" s="359">
        <v>34031</v>
      </c>
      <c r="B5360" s="359" t="s">
        <v>558</v>
      </c>
      <c r="C5360" s="360">
        <v>340311243124</v>
      </c>
      <c r="D5360" s="359">
        <v>0</v>
      </c>
      <c r="E5360" s="359">
        <v>354</v>
      </c>
      <c r="F5360" s="359">
        <v>0</v>
      </c>
      <c r="G5360" s="359">
        <v>0</v>
      </c>
      <c r="H5360" s="361">
        <v>0</v>
      </c>
      <c r="I5360" s="361">
        <v>0</v>
      </c>
    </row>
    <row r="5361" spans="1:9">
      <c r="A5361" s="359">
        <v>34031</v>
      </c>
      <c r="B5361" s="359" t="s">
        <v>558</v>
      </c>
      <c r="C5361" s="360">
        <v>340311243211</v>
      </c>
      <c r="D5361" s="359">
        <v>3</v>
      </c>
      <c r="E5361" s="359">
        <v>376</v>
      </c>
      <c r="F5361" s="359">
        <v>1</v>
      </c>
      <c r="G5361" s="359">
        <v>0</v>
      </c>
      <c r="H5361" s="361">
        <v>1000</v>
      </c>
      <c r="I5361" s="361">
        <v>3000</v>
      </c>
    </row>
    <row r="5362" spans="1:9">
      <c r="A5362" s="359">
        <v>34031</v>
      </c>
      <c r="B5362" s="359" t="s">
        <v>558</v>
      </c>
      <c r="C5362" s="360">
        <v>340311243212</v>
      </c>
      <c r="D5362" s="359">
        <v>0</v>
      </c>
      <c r="E5362" s="359">
        <v>421</v>
      </c>
      <c r="F5362" s="359">
        <v>0</v>
      </c>
      <c r="G5362" s="359">
        <v>0</v>
      </c>
      <c r="H5362" s="361">
        <v>0</v>
      </c>
      <c r="I5362" s="361">
        <v>0</v>
      </c>
    </row>
    <row r="5363" spans="1:9">
      <c r="A5363" s="359">
        <v>34031</v>
      </c>
      <c r="B5363" s="359" t="s">
        <v>558</v>
      </c>
      <c r="C5363" s="360">
        <v>340311243213</v>
      </c>
      <c r="D5363" s="359">
        <v>0</v>
      </c>
      <c r="E5363" s="359">
        <v>232</v>
      </c>
      <c r="F5363" s="359">
        <v>0</v>
      </c>
      <c r="G5363" s="359">
        <v>0</v>
      </c>
      <c r="H5363" s="361">
        <v>0</v>
      </c>
      <c r="I5363" s="361">
        <v>0</v>
      </c>
    </row>
    <row r="5364" spans="1:9">
      <c r="A5364" s="359">
        <v>34031</v>
      </c>
      <c r="B5364" s="359" t="s">
        <v>558</v>
      </c>
      <c r="C5364" s="360">
        <v>340311243214</v>
      </c>
      <c r="D5364" s="359">
        <v>0</v>
      </c>
      <c r="E5364" s="359">
        <v>242</v>
      </c>
      <c r="F5364" s="359">
        <v>0</v>
      </c>
      <c r="G5364" s="359">
        <v>0</v>
      </c>
      <c r="H5364" s="361">
        <v>0</v>
      </c>
      <c r="I5364" s="361">
        <v>0</v>
      </c>
    </row>
    <row r="5365" spans="1:9">
      <c r="A5365" s="359">
        <v>34031</v>
      </c>
      <c r="B5365" s="359" t="s">
        <v>558</v>
      </c>
      <c r="C5365" s="360">
        <v>340311243215</v>
      </c>
      <c r="D5365" s="359">
        <v>0</v>
      </c>
      <c r="E5365" s="359">
        <v>279</v>
      </c>
      <c r="F5365" s="359">
        <v>0</v>
      </c>
      <c r="G5365" s="359">
        <v>0</v>
      </c>
      <c r="H5365" s="361">
        <v>0</v>
      </c>
      <c r="I5365" s="361">
        <v>0</v>
      </c>
    </row>
    <row r="5366" spans="1:9">
      <c r="A5366" s="359">
        <v>34031</v>
      </c>
      <c r="B5366" s="359" t="s">
        <v>558</v>
      </c>
      <c r="C5366" s="360">
        <v>340311243221</v>
      </c>
      <c r="D5366" s="359">
        <v>0</v>
      </c>
      <c r="E5366" s="359">
        <v>616</v>
      </c>
      <c r="F5366" s="359">
        <v>0</v>
      </c>
      <c r="G5366" s="359">
        <v>0</v>
      </c>
      <c r="H5366" s="361">
        <v>0</v>
      </c>
      <c r="I5366" s="361">
        <v>0</v>
      </c>
    </row>
    <row r="5367" spans="1:9">
      <c r="A5367" s="359">
        <v>34031</v>
      </c>
      <c r="B5367" s="359" t="s">
        <v>558</v>
      </c>
      <c r="C5367" s="360">
        <v>340311243222</v>
      </c>
      <c r="D5367" s="359">
        <v>0</v>
      </c>
      <c r="E5367" s="359">
        <v>333</v>
      </c>
      <c r="F5367" s="359">
        <v>0</v>
      </c>
      <c r="G5367" s="359">
        <v>0</v>
      </c>
      <c r="H5367" s="361">
        <v>0</v>
      </c>
      <c r="I5367" s="361">
        <v>0</v>
      </c>
    </row>
    <row r="5368" spans="1:9">
      <c r="A5368" s="359">
        <v>34031</v>
      </c>
      <c r="B5368" s="359" t="s">
        <v>558</v>
      </c>
      <c r="C5368" s="360">
        <v>340311243223</v>
      </c>
      <c r="D5368" s="359">
        <v>3</v>
      </c>
      <c r="E5368" s="359">
        <v>305</v>
      </c>
      <c r="F5368" s="359">
        <v>1</v>
      </c>
      <c r="G5368" s="359">
        <v>0</v>
      </c>
      <c r="H5368" s="361">
        <v>6023.81</v>
      </c>
      <c r="I5368" s="361">
        <v>18071.43</v>
      </c>
    </row>
    <row r="5369" spans="1:9">
      <c r="A5369" s="359">
        <v>34031</v>
      </c>
      <c r="B5369" s="359" t="s">
        <v>558</v>
      </c>
      <c r="C5369" s="360">
        <v>340311243224</v>
      </c>
      <c r="D5369" s="359">
        <v>0</v>
      </c>
      <c r="E5369" s="359">
        <v>392</v>
      </c>
      <c r="F5369" s="359">
        <v>0</v>
      </c>
      <c r="G5369" s="359">
        <v>0</v>
      </c>
      <c r="H5369" s="361">
        <v>0</v>
      </c>
      <c r="I5369" s="361">
        <v>0</v>
      </c>
    </row>
    <row r="5370" spans="1:9">
      <c r="A5370" s="359">
        <v>34031</v>
      </c>
      <c r="B5370" s="359" t="s">
        <v>558</v>
      </c>
      <c r="C5370" s="360">
        <v>340311243231</v>
      </c>
      <c r="D5370" s="359">
        <v>0</v>
      </c>
      <c r="E5370" s="359">
        <v>198</v>
      </c>
      <c r="F5370" s="359">
        <v>0</v>
      </c>
      <c r="G5370" s="359">
        <v>0</v>
      </c>
      <c r="H5370" s="361">
        <v>0</v>
      </c>
      <c r="I5370" s="361">
        <v>0</v>
      </c>
    </row>
    <row r="5371" spans="1:9">
      <c r="A5371" s="359">
        <v>34031</v>
      </c>
      <c r="B5371" s="359" t="s">
        <v>558</v>
      </c>
      <c r="C5371" s="360">
        <v>340311243232</v>
      </c>
      <c r="D5371" s="359">
        <v>1</v>
      </c>
      <c r="E5371" s="359">
        <v>65</v>
      </c>
      <c r="F5371" s="359">
        <v>2</v>
      </c>
      <c r="G5371" s="359">
        <v>0</v>
      </c>
      <c r="H5371" s="361">
        <v>25073.72</v>
      </c>
      <c r="I5371" s="361">
        <v>25073.72</v>
      </c>
    </row>
    <row r="5372" spans="1:9">
      <c r="A5372" s="359">
        <v>34031</v>
      </c>
      <c r="B5372" s="359" t="s">
        <v>558</v>
      </c>
      <c r="C5372" s="360">
        <v>340311243233</v>
      </c>
      <c r="D5372" s="359">
        <v>0</v>
      </c>
      <c r="E5372" s="359">
        <v>52</v>
      </c>
      <c r="F5372" s="359">
        <v>0</v>
      </c>
      <c r="G5372" s="359">
        <v>0</v>
      </c>
      <c r="H5372" s="361">
        <v>0</v>
      </c>
      <c r="I5372" s="361">
        <v>0</v>
      </c>
    </row>
    <row r="5373" spans="1:9">
      <c r="A5373" s="359">
        <v>34031</v>
      </c>
      <c r="B5373" s="359" t="s">
        <v>558</v>
      </c>
      <c r="C5373" s="360">
        <v>340311244021</v>
      </c>
      <c r="D5373" s="359">
        <v>0</v>
      </c>
      <c r="E5373" s="359">
        <v>405</v>
      </c>
      <c r="F5373" s="359">
        <v>0</v>
      </c>
      <c r="G5373" s="359">
        <v>0</v>
      </c>
      <c r="H5373" s="361">
        <v>0</v>
      </c>
      <c r="I5373" s="361">
        <v>0</v>
      </c>
    </row>
    <row r="5374" spans="1:9">
      <c r="A5374" s="359">
        <v>34031</v>
      </c>
      <c r="B5374" s="359" t="s">
        <v>558</v>
      </c>
      <c r="C5374" s="360">
        <v>340311244022</v>
      </c>
      <c r="D5374" s="359">
        <v>1</v>
      </c>
      <c r="E5374" s="359">
        <v>395</v>
      </c>
      <c r="F5374" s="359">
        <v>0</v>
      </c>
      <c r="G5374" s="359">
        <v>0</v>
      </c>
      <c r="H5374" s="361">
        <v>1000</v>
      </c>
      <c r="I5374" s="361">
        <v>1000</v>
      </c>
    </row>
    <row r="5375" spans="1:9">
      <c r="A5375" s="359">
        <v>34031</v>
      </c>
      <c r="B5375" s="359" t="s">
        <v>558</v>
      </c>
      <c r="C5375" s="360">
        <v>340311244023</v>
      </c>
      <c r="D5375" s="359">
        <v>4</v>
      </c>
      <c r="E5375" s="359">
        <v>360</v>
      </c>
      <c r="F5375" s="359">
        <v>1</v>
      </c>
      <c r="G5375" s="359">
        <v>0</v>
      </c>
      <c r="H5375" s="361">
        <v>1000</v>
      </c>
      <c r="I5375" s="361">
        <v>4000</v>
      </c>
    </row>
    <row r="5376" spans="1:9">
      <c r="A5376" s="359">
        <v>34031</v>
      </c>
      <c r="B5376" s="359" t="s">
        <v>558</v>
      </c>
      <c r="C5376" s="360">
        <v>340311244024</v>
      </c>
      <c r="D5376" s="359">
        <v>0</v>
      </c>
      <c r="E5376" s="359">
        <v>283</v>
      </c>
      <c r="F5376" s="359">
        <v>0</v>
      </c>
      <c r="G5376" s="359">
        <v>0</v>
      </c>
      <c r="H5376" s="361">
        <v>0</v>
      </c>
      <c r="I5376" s="361">
        <v>0</v>
      </c>
    </row>
    <row r="5377" spans="1:9">
      <c r="A5377" s="359">
        <v>34031</v>
      </c>
      <c r="B5377" s="359" t="s">
        <v>558</v>
      </c>
      <c r="C5377" s="360">
        <v>340311244031</v>
      </c>
      <c r="D5377" s="359">
        <v>0</v>
      </c>
      <c r="E5377" s="359">
        <v>288</v>
      </c>
      <c r="F5377" s="359">
        <v>0</v>
      </c>
      <c r="G5377" s="359">
        <v>0</v>
      </c>
      <c r="H5377" s="361">
        <v>0</v>
      </c>
      <c r="I5377" s="361">
        <v>0</v>
      </c>
    </row>
    <row r="5378" spans="1:9">
      <c r="A5378" s="359">
        <v>34031</v>
      </c>
      <c r="B5378" s="359" t="s">
        <v>558</v>
      </c>
      <c r="C5378" s="360">
        <v>340311244032</v>
      </c>
      <c r="D5378" s="359">
        <v>0</v>
      </c>
      <c r="E5378" s="359">
        <v>384</v>
      </c>
      <c r="F5378" s="359">
        <v>0</v>
      </c>
      <c r="G5378" s="359">
        <v>0</v>
      </c>
      <c r="H5378" s="361">
        <v>0</v>
      </c>
      <c r="I5378" s="361">
        <v>0</v>
      </c>
    </row>
    <row r="5379" spans="1:9">
      <c r="A5379" s="359">
        <v>34031</v>
      </c>
      <c r="B5379" s="359" t="s">
        <v>558</v>
      </c>
      <c r="C5379" s="360">
        <v>340311244033</v>
      </c>
      <c r="D5379" s="359">
        <v>4</v>
      </c>
      <c r="E5379" s="359">
        <v>412</v>
      </c>
      <c r="F5379" s="359">
        <v>1</v>
      </c>
      <c r="G5379" s="359">
        <v>0</v>
      </c>
      <c r="H5379" s="361">
        <v>5831.11</v>
      </c>
      <c r="I5379" s="361">
        <v>23324.44</v>
      </c>
    </row>
    <row r="5380" spans="1:9">
      <c r="A5380" s="359">
        <v>34031</v>
      </c>
      <c r="B5380" s="359" t="s">
        <v>558</v>
      </c>
      <c r="C5380" s="360">
        <v>340311244041</v>
      </c>
      <c r="D5380" s="359">
        <v>0</v>
      </c>
      <c r="E5380" s="359">
        <v>205</v>
      </c>
      <c r="F5380" s="359">
        <v>0</v>
      </c>
      <c r="G5380" s="359">
        <v>0</v>
      </c>
      <c r="H5380" s="361">
        <v>0</v>
      </c>
      <c r="I5380" s="361">
        <v>0</v>
      </c>
    </row>
    <row r="5381" spans="1:9">
      <c r="A5381" s="359">
        <v>34031</v>
      </c>
      <c r="B5381" s="359" t="s">
        <v>558</v>
      </c>
      <c r="C5381" s="360">
        <v>340311244042</v>
      </c>
      <c r="D5381" s="359">
        <v>0</v>
      </c>
      <c r="E5381" s="359">
        <v>252</v>
      </c>
      <c r="F5381" s="359">
        <v>0</v>
      </c>
      <c r="G5381" s="359">
        <v>0</v>
      </c>
      <c r="H5381" s="361">
        <v>0</v>
      </c>
      <c r="I5381" s="361">
        <v>0</v>
      </c>
    </row>
    <row r="5382" spans="1:9">
      <c r="A5382" s="359">
        <v>34031</v>
      </c>
      <c r="B5382" s="359" t="s">
        <v>558</v>
      </c>
      <c r="C5382" s="360">
        <v>340311244043</v>
      </c>
      <c r="D5382" s="359">
        <v>0</v>
      </c>
      <c r="E5382" s="359">
        <v>260</v>
      </c>
      <c r="F5382" s="359">
        <v>0</v>
      </c>
      <c r="G5382" s="359">
        <v>0</v>
      </c>
      <c r="H5382" s="361">
        <v>0</v>
      </c>
      <c r="I5382" s="361">
        <v>0</v>
      </c>
    </row>
    <row r="5383" spans="1:9">
      <c r="A5383" s="359">
        <v>34031</v>
      </c>
      <c r="B5383" s="359" t="s">
        <v>558</v>
      </c>
      <c r="C5383" s="360">
        <v>340311244044</v>
      </c>
      <c r="D5383" s="359">
        <v>0</v>
      </c>
      <c r="E5383" s="359">
        <v>294</v>
      </c>
      <c r="F5383" s="359">
        <v>0</v>
      </c>
      <c r="G5383" s="359">
        <v>0</v>
      </c>
      <c r="H5383" s="361">
        <v>0</v>
      </c>
      <c r="I5383" s="361">
        <v>0</v>
      </c>
    </row>
    <row r="5384" spans="1:9">
      <c r="A5384" s="359">
        <v>34031</v>
      </c>
      <c r="B5384" s="359" t="s">
        <v>558</v>
      </c>
      <c r="C5384" s="360">
        <v>340311245001</v>
      </c>
      <c r="D5384" s="359">
        <v>0</v>
      </c>
      <c r="E5384" s="359">
        <v>294</v>
      </c>
      <c r="F5384" s="359">
        <v>0</v>
      </c>
      <c r="G5384" s="359">
        <v>0</v>
      </c>
      <c r="H5384" s="361">
        <v>0</v>
      </c>
      <c r="I5384" s="361">
        <v>0</v>
      </c>
    </row>
    <row r="5385" spans="1:9">
      <c r="A5385" s="359">
        <v>34031</v>
      </c>
      <c r="B5385" s="359" t="s">
        <v>558</v>
      </c>
      <c r="C5385" s="360">
        <v>340311245002</v>
      </c>
      <c r="D5385" s="359">
        <v>0</v>
      </c>
      <c r="E5385" s="359">
        <v>345</v>
      </c>
      <c r="F5385" s="359">
        <v>0</v>
      </c>
      <c r="G5385" s="359">
        <v>0</v>
      </c>
      <c r="H5385" s="361">
        <v>0</v>
      </c>
      <c r="I5385" s="361">
        <v>0</v>
      </c>
    </row>
    <row r="5386" spans="1:9">
      <c r="A5386" s="359">
        <v>34031</v>
      </c>
      <c r="B5386" s="359" t="s">
        <v>558</v>
      </c>
      <c r="C5386" s="360">
        <v>340311245003</v>
      </c>
      <c r="D5386" s="359">
        <v>0</v>
      </c>
      <c r="E5386" s="359">
        <v>223</v>
      </c>
      <c r="F5386" s="359">
        <v>0</v>
      </c>
      <c r="G5386" s="359">
        <v>0</v>
      </c>
      <c r="H5386" s="361">
        <v>0</v>
      </c>
      <c r="I5386" s="361">
        <v>0</v>
      </c>
    </row>
    <row r="5387" spans="1:9">
      <c r="A5387" s="359">
        <v>34031</v>
      </c>
      <c r="B5387" s="359" t="s">
        <v>558</v>
      </c>
      <c r="C5387" s="360">
        <v>340311245004</v>
      </c>
      <c r="D5387" s="359">
        <v>0</v>
      </c>
      <c r="E5387" s="359">
        <v>222</v>
      </c>
      <c r="F5387" s="359">
        <v>0</v>
      </c>
      <c r="G5387" s="359">
        <v>0</v>
      </c>
      <c r="H5387" s="361">
        <v>0</v>
      </c>
      <c r="I5387" s="361">
        <v>0</v>
      </c>
    </row>
    <row r="5388" spans="1:9">
      <c r="A5388" s="359">
        <v>34031</v>
      </c>
      <c r="B5388" s="359" t="s">
        <v>558</v>
      </c>
      <c r="C5388" s="360">
        <v>340311245005</v>
      </c>
      <c r="D5388" s="359">
        <v>0</v>
      </c>
      <c r="E5388" s="359">
        <v>349</v>
      </c>
      <c r="F5388" s="359">
        <v>0</v>
      </c>
      <c r="G5388" s="359">
        <v>0</v>
      </c>
      <c r="H5388" s="361">
        <v>0</v>
      </c>
      <c r="I5388" s="361">
        <v>0</v>
      </c>
    </row>
    <row r="5389" spans="1:9">
      <c r="A5389" s="359">
        <v>34031</v>
      </c>
      <c r="B5389" s="359" t="s">
        <v>558</v>
      </c>
      <c r="C5389" s="360">
        <v>340311246011</v>
      </c>
      <c r="D5389" s="359">
        <v>1</v>
      </c>
      <c r="E5389" s="359">
        <v>285</v>
      </c>
      <c r="F5389" s="359">
        <v>0</v>
      </c>
      <c r="G5389" s="359">
        <v>0</v>
      </c>
      <c r="H5389" s="361">
        <v>8263.2099999999991</v>
      </c>
      <c r="I5389" s="361">
        <v>8263.2099999999991</v>
      </c>
    </row>
    <row r="5390" spans="1:9">
      <c r="A5390" s="359">
        <v>34031</v>
      </c>
      <c r="B5390" s="359" t="s">
        <v>558</v>
      </c>
      <c r="C5390" s="360">
        <v>340311246012</v>
      </c>
      <c r="D5390" s="359">
        <v>0</v>
      </c>
      <c r="E5390" s="359">
        <v>302</v>
      </c>
      <c r="F5390" s="359">
        <v>0</v>
      </c>
      <c r="G5390" s="359">
        <v>0</v>
      </c>
      <c r="H5390" s="361">
        <v>0</v>
      </c>
      <c r="I5390" s="361">
        <v>0</v>
      </c>
    </row>
    <row r="5391" spans="1:9">
      <c r="A5391" s="359">
        <v>34031</v>
      </c>
      <c r="B5391" s="359" t="s">
        <v>558</v>
      </c>
      <c r="C5391" s="360">
        <v>340311246013</v>
      </c>
      <c r="D5391" s="359">
        <v>0</v>
      </c>
      <c r="E5391" s="359">
        <v>255</v>
      </c>
      <c r="F5391" s="359">
        <v>0</v>
      </c>
      <c r="G5391" s="359">
        <v>0</v>
      </c>
      <c r="H5391" s="361">
        <v>0</v>
      </c>
      <c r="I5391" s="361">
        <v>0</v>
      </c>
    </row>
    <row r="5392" spans="1:9">
      <c r="A5392" s="359">
        <v>34031</v>
      </c>
      <c r="B5392" s="359" t="s">
        <v>558</v>
      </c>
      <c r="C5392" s="360">
        <v>340311246014</v>
      </c>
      <c r="D5392" s="359">
        <v>3</v>
      </c>
      <c r="E5392" s="359">
        <v>85</v>
      </c>
      <c r="F5392" s="359">
        <v>4</v>
      </c>
      <c r="G5392" s="359">
        <v>0</v>
      </c>
      <c r="H5392" s="361">
        <v>3424.17</v>
      </c>
      <c r="I5392" s="361">
        <v>10272.51</v>
      </c>
    </row>
    <row r="5393" spans="1:9">
      <c r="A5393" s="359">
        <v>34031</v>
      </c>
      <c r="B5393" s="359" t="s">
        <v>558</v>
      </c>
      <c r="C5393" s="360">
        <v>340311246021</v>
      </c>
      <c r="D5393" s="359">
        <v>0</v>
      </c>
      <c r="E5393" s="359">
        <v>193</v>
      </c>
      <c r="F5393" s="359">
        <v>0</v>
      </c>
      <c r="G5393" s="359">
        <v>0</v>
      </c>
      <c r="H5393" s="361">
        <v>0</v>
      </c>
      <c r="I5393" s="361">
        <v>0</v>
      </c>
    </row>
    <row r="5394" spans="1:9">
      <c r="A5394" s="359">
        <v>34031</v>
      </c>
      <c r="B5394" s="359" t="s">
        <v>558</v>
      </c>
      <c r="C5394" s="360">
        <v>340311246022</v>
      </c>
      <c r="D5394" s="359">
        <v>1</v>
      </c>
      <c r="E5394" s="359">
        <v>205</v>
      </c>
      <c r="F5394" s="359">
        <v>0</v>
      </c>
      <c r="G5394" s="359">
        <v>0</v>
      </c>
      <c r="H5394" s="361">
        <v>8263.2099999999991</v>
      </c>
      <c r="I5394" s="361">
        <v>8263.2099999999991</v>
      </c>
    </row>
    <row r="5395" spans="1:9">
      <c r="A5395" s="359">
        <v>34031</v>
      </c>
      <c r="B5395" s="359" t="s">
        <v>558</v>
      </c>
      <c r="C5395" s="360">
        <v>340311246023</v>
      </c>
      <c r="D5395" s="359">
        <v>0</v>
      </c>
      <c r="E5395" s="359">
        <v>313</v>
      </c>
      <c r="F5395" s="359">
        <v>0</v>
      </c>
      <c r="G5395" s="359">
        <v>0</v>
      </c>
      <c r="H5395" s="361">
        <v>0</v>
      </c>
      <c r="I5395" s="361">
        <v>0</v>
      </c>
    </row>
    <row r="5396" spans="1:9">
      <c r="A5396" s="359">
        <v>34031</v>
      </c>
      <c r="B5396" s="359" t="s">
        <v>558</v>
      </c>
      <c r="C5396" s="360">
        <v>340311246024</v>
      </c>
      <c r="D5396" s="359">
        <v>0</v>
      </c>
      <c r="E5396" s="359">
        <v>385</v>
      </c>
      <c r="F5396" s="359">
        <v>0</v>
      </c>
      <c r="G5396" s="359">
        <v>0</v>
      </c>
      <c r="H5396" s="361">
        <v>0</v>
      </c>
      <c r="I5396" s="361">
        <v>0</v>
      </c>
    </row>
    <row r="5397" spans="1:9">
      <c r="A5397" s="359">
        <v>34031</v>
      </c>
      <c r="B5397" s="359" t="s">
        <v>558</v>
      </c>
      <c r="C5397" s="360">
        <v>340311247001</v>
      </c>
      <c r="D5397" s="359">
        <v>0</v>
      </c>
      <c r="E5397" s="359">
        <v>420</v>
      </c>
      <c r="F5397" s="359">
        <v>0</v>
      </c>
      <c r="G5397" s="359">
        <v>0</v>
      </c>
      <c r="H5397" s="361">
        <v>0</v>
      </c>
      <c r="I5397" s="361">
        <v>0</v>
      </c>
    </row>
    <row r="5398" spans="1:9">
      <c r="A5398" s="359">
        <v>34031</v>
      </c>
      <c r="B5398" s="359" t="s">
        <v>558</v>
      </c>
      <c r="C5398" s="360">
        <v>340311247002</v>
      </c>
      <c r="D5398" s="359">
        <v>0</v>
      </c>
      <c r="E5398" s="359">
        <v>283</v>
      </c>
      <c r="F5398" s="359">
        <v>0</v>
      </c>
      <c r="G5398" s="359">
        <v>0</v>
      </c>
      <c r="H5398" s="361">
        <v>0</v>
      </c>
      <c r="I5398" s="361">
        <v>0</v>
      </c>
    </row>
    <row r="5399" spans="1:9">
      <c r="A5399" s="359">
        <v>34031</v>
      </c>
      <c r="B5399" s="359" t="s">
        <v>558</v>
      </c>
      <c r="C5399" s="360">
        <v>340311247003</v>
      </c>
      <c r="D5399" s="359">
        <v>0</v>
      </c>
      <c r="E5399" s="359">
        <v>179</v>
      </c>
      <c r="F5399" s="359">
        <v>0</v>
      </c>
      <c r="G5399" s="359">
        <v>0</v>
      </c>
      <c r="H5399" s="361">
        <v>0</v>
      </c>
      <c r="I5399" s="361">
        <v>0</v>
      </c>
    </row>
    <row r="5400" spans="1:9">
      <c r="A5400" s="359">
        <v>34031</v>
      </c>
      <c r="B5400" s="359" t="s">
        <v>558</v>
      </c>
      <c r="C5400" s="360">
        <v>340311247004</v>
      </c>
      <c r="D5400" s="359">
        <v>0</v>
      </c>
      <c r="E5400" s="359">
        <v>210</v>
      </c>
      <c r="F5400" s="359">
        <v>0</v>
      </c>
      <c r="G5400" s="359">
        <v>0</v>
      </c>
      <c r="H5400" s="361">
        <v>0</v>
      </c>
      <c r="I5400" s="361">
        <v>0</v>
      </c>
    </row>
    <row r="5401" spans="1:9">
      <c r="A5401" s="359">
        <v>34031</v>
      </c>
      <c r="B5401" s="359" t="s">
        <v>558</v>
      </c>
      <c r="C5401" s="360">
        <v>340311247005</v>
      </c>
      <c r="D5401" s="359">
        <v>0</v>
      </c>
      <c r="E5401" s="359">
        <v>199</v>
      </c>
      <c r="F5401" s="359">
        <v>0</v>
      </c>
      <c r="G5401" s="359">
        <v>0</v>
      </c>
      <c r="H5401" s="361">
        <v>0</v>
      </c>
      <c r="I5401" s="361">
        <v>0</v>
      </c>
    </row>
    <row r="5402" spans="1:9">
      <c r="A5402" s="359">
        <v>34031</v>
      </c>
      <c r="B5402" s="359" t="s">
        <v>558</v>
      </c>
      <c r="C5402" s="360">
        <v>340311247006</v>
      </c>
      <c r="D5402" s="359">
        <v>2</v>
      </c>
      <c r="E5402" s="359">
        <v>349</v>
      </c>
      <c r="F5402" s="359">
        <v>1</v>
      </c>
      <c r="G5402" s="359">
        <v>0</v>
      </c>
      <c r="H5402" s="361">
        <v>6292.42</v>
      </c>
      <c r="I5402" s="361">
        <v>12584.84</v>
      </c>
    </row>
    <row r="5403" spans="1:9">
      <c r="A5403" s="359">
        <v>34031</v>
      </c>
      <c r="B5403" s="359" t="s">
        <v>558</v>
      </c>
      <c r="C5403" s="360">
        <v>340311248001</v>
      </c>
      <c r="D5403" s="359">
        <v>0</v>
      </c>
      <c r="E5403" s="359">
        <v>259</v>
      </c>
      <c r="F5403" s="359">
        <v>0</v>
      </c>
      <c r="G5403" s="359">
        <v>0</v>
      </c>
      <c r="H5403" s="361">
        <v>0</v>
      </c>
      <c r="I5403" s="361">
        <v>0</v>
      </c>
    </row>
    <row r="5404" spans="1:9">
      <c r="A5404" s="359">
        <v>34031</v>
      </c>
      <c r="B5404" s="359" t="s">
        <v>558</v>
      </c>
      <c r="C5404" s="360">
        <v>340311248002</v>
      </c>
      <c r="D5404" s="359">
        <v>0</v>
      </c>
      <c r="E5404" s="359">
        <v>238</v>
      </c>
      <c r="F5404" s="359">
        <v>0</v>
      </c>
      <c r="G5404" s="359">
        <v>0</v>
      </c>
      <c r="H5404" s="361">
        <v>0</v>
      </c>
      <c r="I5404" s="361">
        <v>0</v>
      </c>
    </row>
    <row r="5405" spans="1:9">
      <c r="A5405" s="359">
        <v>34031</v>
      </c>
      <c r="B5405" s="359" t="s">
        <v>558</v>
      </c>
      <c r="C5405" s="360">
        <v>340311248003</v>
      </c>
      <c r="D5405" s="359">
        <v>1</v>
      </c>
      <c r="E5405" s="359">
        <v>165</v>
      </c>
      <c r="F5405" s="359">
        <v>1</v>
      </c>
      <c r="G5405" s="359">
        <v>0</v>
      </c>
      <c r="H5405" s="361">
        <v>2277.52</v>
      </c>
      <c r="I5405" s="361">
        <v>2277.52</v>
      </c>
    </row>
    <row r="5406" spans="1:9">
      <c r="A5406" s="359">
        <v>34031</v>
      </c>
      <c r="B5406" s="359" t="s">
        <v>558</v>
      </c>
      <c r="C5406" s="360">
        <v>340311248004</v>
      </c>
      <c r="D5406" s="359">
        <v>0</v>
      </c>
      <c r="E5406" s="359">
        <v>197</v>
      </c>
      <c r="F5406" s="359">
        <v>0</v>
      </c>
      <c r="G5406" s="359">
        <v>0</v>
      </c>
      <c r="H5406" s="361">
        <v>0</v>
      </c>
      <c r="I5406" s="361">
        <v>0</v>
      </c>
    </row>
    <row r="5407" spans="1:9">
      <c r="A5407" s="359">
        <v>34031</v>
      </c>
      <c r="B5407" s="359" t="s">
        <v>558</v>
      </c>
      <c r="C5407" s="360">
        <v>340311248005</v>
      </c>
      <c r="D5407" s="359">
        <v>0</v>
      </c>
      <c r="E5407" s="359">
        <v>178</v>
      </c>
      <c r="F5407" s="359">
        <v>0</v>
      </c>
      <c r="G5407" s="359">
        <v>0</v>
      </c>
      <c r="H5407" s="361">
        <v>0</v>
      </c>
      <c r="I5407" s="361">
        <v>0</v>
      </c>
    </row>
    <row r="5408" spans="1:9">
      <c r="A5408" s="359">
        <v>34031</v>
      </c>
      <c r="B5408" s="359" t="s">
        <v>558</v>
      </c>
      <c r="C5408" s="360">
        <v>340311249001</v>
      </c>
      <c r="D5408" s="359">
        <v>0</v>
      </c>
      <c r="E5408" s="359">
        <v>398</v>
      </c>
      <c r="F5408" s="359">
        <v>0</v>
      </c>
      <c r="G5408" s="359">
        <v>0</v>
      </c>
      <c r="H5408" s="361">
        <v>0</v>
      </c>
      <c r="I5408" s="361">
        <v>0</v>
      </c>
    </row>
    <row r="5409" spans="1:9">
      <c r="A5409" s="359">
        <v>34031</v>
      </c>
      <c r="B5409" s="359" t="s">
        <v>558</v>
      </c>
      <c r="C5409" s="360">
        <v>340311249002</v>
      </c>
      <c r="D5409" s="359">
        <v>0</v>
      </c>
      <c r="E5409" s="359">
        <v>236</v>
      </c>
      <c r="F5409" s="359">
        <v>0</v>
      </c>
      <c r="G5409" s="359">
        <v>0</v>
      </c>
      <c r="H5409" s="361">
        <v>0</v>
      </c>
      <c r="I5409" s="361">
        <v>0</v>
      </c>
    </row>
    <row r="5410" spans="1:9">
      <c r="A5410" s="359">
        <v>34031</v>
      </c>
      <c r="B5410" s="359" t="s">
        <v>558</v>
      </c>
      <c r="C5410" s="360">
        <v>340311249003</v>
      </c>
      <c r="D5410" s="359">
        <v>0</v>
      </c>
      <c r="E5410" s="359">
        <v>300</v>
      </c>
      <c r="F5410" s="359">
        <v>0</v>
      </c>
      <c r="G5410" s="359">
        <v>0</v>
      </c>
      <c r="H5410" s="361">
        <v>0</v>
      </c>
      <c r="I5410" s="361">
        <v>0</v>
      </c>
    </row>
    <row r="5411" spans="1:9">
      <c r="A5411" s="359">
        <v>34031</v>
      </c>
      <c r="B5411" s="359" t="s">
        <v>558</v>
      </c>
      <c r="C5411" s="360">
        <v>340311250001</v>
      </c>
      <c r="D5411" s="359">
        <v>0</v>
      </c>
      <c r="E5411" s="359">
        <v>218</v>
      </c>
      <c r="F5411" s="359">
        <v>0</v>
      </c>
      <c r="G5411" s="359">
        <v>0</v>
      </c>
      <c r="H5411" s="361">
        <v>0</v>
      </c>
      <c r="I5411" s="361">
        <v>0</v>
      </c>
    </row>
    <row r="5412" spans="1:9">
      <c r="A5412" s="359">
        <v>34031</v>
      </c>
      <c r="B5412" s="359" t="s">
        <v>558</v>
      </c>
      <c r="C5412" s="360">
        <v>340311250002</v>
      </c>
      <c r="D5412" s="359">
        <v>0</v>
      </c>
      <c r="E5412" s="359">
        <v>178</v>
      </c>
      <c r="F5412" s="359">
        <v>0</v>
      </c>
      <c r="G5412" s="359">
        <v>0</v>
      </c>
      <c r="H5412" s="361">
        <v>0</v>
      </c>
      <c r="I5412" s="361">
        <v>0</v>
      </c>
    </row>
    <row r="5413" spans="1:9">
      <c r="A5413" s="359">
        <v>34031</v>
      </c>
      <c r="B5413" s="359" t="s">
        <v>558</v>
      </c>
      <c r="C5413" s="360">
        <v>340311250003</v>
      </c>
      <c r="D5413" s="359">
        <v>0</v>
      </c>
      <c r="E5413" s="359">
        <v>205</v>
      </c>
      <c r="F5413" s="359">
        <v>0</v>
      </c>
      <c r="G5413" s="359">
        <v>0</v>
      </c>
      <c r="H5413" s="361">
        <v>0</v>
      </c>
      <c r="I5413" s="361">
        <v>0</v>
      </c>
    </row>
    <row r="5414" spans="1:9">
      <c r="A5414" s="359">
        <v>34031</v>
      </c>
      <c r="B5414" s="359" t="s">
        <v>558</v>
      </c>
      <c r="C5414" s="360">
        <v>340311250004</v>
      </c>
      <c r="D5414" s="359">
        <v>0</v>
      </c>
      <c r="E5414" s="359">
        <v>165</v>
      </c>
      <c r="F5414" s="359">
        <v>0</v>
      </c>
      <c r="G5414" s="359">
        <v>0</v>
      </c>
      <c r="H5414" s="361">
        <v>0</v>
      </c>
      <c r="I5414" s="361">
        <v>0</v>
      </c>
    </row>
    <row r="5415" spans="1:9">
      <c r="A5415" s="359">
        <v>34031</v>
      </c>
      <c r="B5415" s="359" t="s">
        <v>558</v>
      </c>
      <c r="C5415" s="360">
        <v>340311250005</v>
      </c>
      <c r="D5415" s="359">
        <v>0</v>
      </c>
      <c r="E5415" s="359">
        <v>143</v>
      </c>
      <c r="F5415" s="359">
        <v>0</v>
      </c>
      <c r="G5415" s="359">
        <v>0</v>
      </c>
      <c r="H5415" s="361">
        <v>0</v>
      </c>
      <c r="I5415" s="361">
        <v>0</v>
      </c>
    </row>
    <row r="5416" spans="1:9">
      <c r="A5416" s="359">
        <v>34031</v>
      </c>
      <c r="B5416" s="359" t="s">
        <v>558</v>
      </c>
      <c r="C5416" s="360">
        <v>340311250006</v>
      </c>
      <c r="D5416" s="359">
        <v>0</v>
      </c>
      <c r="E5416" s="359">
        <v>161</v>
      </c>
      <c r="F5416" s="359">
        <v>0</v>
      </c>
      <c r="G5416" s="359">
        <v>0</v>
      </c>
      <c r="H5416" s="361">
        <v>0</v>
      </c>
      <c r="I5416" s="361">
        <v>0</v>
      </c>
    </row>
    <row r="5417" spans="1:9">
      <c r="A5417" s="359">
        <v>34031</v>
      </c>
      <c r="B5417" s="359" t="s">
        <v>558</v>
      </c>
      <c r="C5417" s="360">
        <v>340311251001</v>
      </c>
      <c r="D5417" s="359">
        <v>0</v>
      </c>
      <c r="E5417" s="359">
        <v>151</v>
      </c>
      <c r="F5417" s="359">
        <v>0</v>
      </c>
      <c r="G5417" s="359">
        <v>0</v>
      </c>
      <c r="H5417" s="361">
        <v>0</v>
      </c>
      <c r="I5417" s="361">
        <v>0</v>
      </c>
    </row>
    <row r="5418" spans="1:9">
      <c r="A5418" s="359">
        <v>34031</v>
      </c>
      <c r="B5418" s="359" t="s">
        <v>558</v>
      </c>
      <c r="C5418" s="360">
        <v>340311251002</v>
      </c>
      <c r="D5418" s="359">
        <v>0</v>
      </c>
      <c r="E5418" s="359">
        <v>236</v>
      </c>
      <c r="F5418" s="359">
        <v>0</v>
      </c>
      <c r="G5418" s="359">
        <v>0</v>
      </c>
      <c r="H5418" s="361">
        <v>0</v>
      </c>
      <c r="I5418" s="361">
        <v>0</v>
      </c>
    </row>
    <row r="5419" spans="1:9">
      <c r="A5419" s="359">
        <v>34031</v>
      </c>
      <c r="B5419" s="359" t="s">
        <v>558</v>
      </c>
      <c r="C5419" s="360">
        <v>340311251003</v>
      </c>
      <c r="D5419" s="359">
        <v>0</v>
      </c>
      <c r="E5419" s="359">
        <v>156</v>
      </c>
      <c r="F5419" s="359">
        <v>0</v>
      </c>
      <c r="G5419" s="359">
        <v>0</v>
      </c>
      <c r="H5419" s="361">
        <v>0</v>
      </c>
      <c r="I5419" s="361">
        <v>0</v>
      </c>
    </row>
    <row r="5420" spans="1:9">
      <c r="A5420" s="359">
        <v>34031</v>
      </c>
      <c r="B5420" s="359" t="s">
        <v>558</v>
      </c>
      <c r="C5420" s="360">
        <v>340311337011</v>
      </c>
      <c r="D5420" s="359">
        <v>0</v>
      </c>
      <c r="E5420" s="359">
        <v>212</v>
      </c>
      <c r="F5420" s="359">
        <v>0</v>
      </c>
      <c r="G5420" s="359">
        <v>0</v>
      </c>
      <c r="H5420" s="361">
        <v>0</v>
      </c>
      <c r="I5420" s="361">
        <v>0</v>
      </c>
    </row>
    <row r="5421" spans="1:9">
      <c r="A5421" s="359">
        <v>34031</v>
      </c>
      <c r="B5421" s="359" t="s">
        <v>558</v>
      </c>
      <c r="C5421" s="360">
        <v>340311337012</v>
      </c>
      <c r="D5421" s="359">
        <v>0</v>
      </c>
      <c r="E5421" s="359">
        <v>218</v>
      </c>
      <c r="F5421" s="359">
        <v>0</v>
      </c>
      <c r="G5421" s="359">
        <v>0</v>
      </c>
      <c r="H5421" s="361">
        <v>0</v>
      </c>
      <c r="I5421" s="361">
        <v>0</v>
      </c>
    </row>
    <row r="5422" spans="1:9">
      <c r="A5422" s="359">
        <v>34031</v>
      </c>
      <c r="B5422" s="359" t="s">
        <v>558</v>
      </c>
      <c r="C5422" s="360">
        <v>340311337013</v>
      </c>
      <c r="D5422" s="359">
        <v>1</v>
      </c>
      <c r="E5422" s="359">
        <v>280</v>
      </c>
      <c r="F5422" s="359">
        <v>0</v>
      </c>
      <c r="G5422" s="359">
        <v>0</v>
      </c>
      <c r="H5422" s="361">
        <v>5283.05</v>
      </c>
      <c r="I5422" s="361">
        <v>5283.05</v>
      </c>
    </row>
    <row r="5423" spans="1:9">
      <c r="A5423" s="359">
        <v>34031</v>
      </c>
      <c r="B5423" s="359" t="s">
        <v>558</v>
      </c>
      <c r="C5423" s="360">
        <v>340311337014</v>
      </c>
      <c r="D5423" s="359">
        <v>0</v>
      </c>
      <c r="E5423" s="359">
        <v>227</v>
      </c>
      <c r="F5423" s="359">
        <v>0</v>
      </c>
      <c r="G5423" s="359">
        <v>0</v>
      </c>
      <c r="H5423" s="361">
        <v>0</v>
      </c>
      <c r="I5423" s="361">
        <v>0</v>
      </c>
    </row>
    <row r="5424" spans="1:9">
      <c r="A5424" s="359">
        <v>34031</v>
      </c>
      <c r="B5424" s="359" t="s">
        <v>558</v>
      </c>
      <c r="C5424" s="360">
        <v>340311337015</v>
      </c>
      <c r="D5424" s="359">
        <v>0</v>
      </c>
      <c r="E5424" s="359">
        <v>167</v>
      </c>
      <c r="F5424" s="359">
        <v>0</v>
      </c>
      <c r="G5424" s="359">
        <v>0</v>
      </c>
      <c r="H5424" s="361">
        <v>0</v>
      </c>
      <c r="I5424" s="361">
        <v>0</v>
      </c>
    </row>
    <row r="5425" spans="1:9">
      <c r="A5425" s="359">
        <v>34031</v>
      </c>
      <c r="B5425" s="359" t="s">
        <v>558</v>
      </c>
      <c r="C5425" s="360">
        <v>340311337021</v>
      </c>
      <c r="D5425" s="359">
        <v>0</v>
      </c>
      <c r="E5425" s="359">
        <v>357</v>
      </c>
      <c r="F5425" s="359">
        <v>0</v>
      </c>
      <c r="G5425" s="359">
        <v>0</v>
      </c>
      <c r="H5425" s="361">
        <v>0</v>
      </c>
      <c r="I5425" s="361">
        <v>0</v>
      </c>
    </row>
    <row r="5426" spans="1:9">
      <c r="A5426" s="359">
        <v>34031</v>
      </c>
      <c r="B5426" s="359" t="s">
        <v>558</v>
      </c>
      <c r="C5426" s="360">
        <v>340311337022</v>
      </c>
      <c r="D5426" s="359">
        <v>4</v>
      </c>
      <c r="E5426" s="359">
        <v>343</v>
      </c>
      <c r="F5426" s="359">
        <v>1</v>
      </c>
      <c r="G5426" s="359">
        <v>0</v>
      </c>
      <c r="H5426" s="361">
        <v>4988.32</v>
      </c>
      <c r="I5426" s="361">
        <v>19953.28</v>
      </c>
    </row>
    <row r="5427" spans="1:9">
      <c r="A5427" s="359">
        <v>34031</v>
      </c>
      <c r="B5427" s="359" t="s">
        <v>558</v>
      </c>
      <c r="C5427" s="360">
        <v>340311432011</v>
      </c>
      <c r="D5427" s="359">
        <v>0</v>
      </c>
      <c r="E5427" s="359">
        <v>500</v>
      </c>
      <c r="F5427" s="359">
        <v>0</v>
      </c>
      <c r="G5427" s="359">
        <v>0</v>
      </c>
      <c r="H5427" s="361">
        <v>0</v>
      </c>
      <c r="I5427" s="361">
        <v>0</v>
      </c>
    </row>
    <row r="5428" spans="1:9">
      <c r="A5428" s="359">
        <v>34031</v>
      </c>
      <c r="B5428" s="359" t="s">
        <v>558</v>
      </c>
      <c r="C5428" s="360">
        <v>340311432012</v>
      </c>
      <c r="D5428" s="359">
        <v>0</v>
      </c>
      <c r="E5428" s="359">
        <v>165</v>
      </c>
      <c r="F5428" s="359">
        <v>0</v>
      </c>
      <c r="G5428" s="359">
        <v>0</v>
      </c>
      <c r="H5428" s="361">
        <v>0</v>
      </c>
      <c r="I5428" s="361">
        <v>0</v>
      </c>
    </row>
    <row r="5429" spans="1:9">
      <c r="A5429" s="359">
        <v>34031</v>
      </c>
      <c r="B5429" s="359" t="s">
        <v>558</v>
      </c>
      <c r="C5429" s="360">
        <v>340311432021</v>
      </c>
      <c r="D5429" s="359">
        <v>0</v>
      </c>
      <c r="E5429" s="359">
        <v>285</v>
      </c>
      <c r="F5429" s="359">
        <v>0</v>
      </c>
      <c r="G5429" s="359">
        <v>0</v>
      </c>
      <c r="H5429" s="361">
        <v>0</v>
      </c>
      <c r="I5429" s="361">
        <v>0</v>
      </c>
    </row>
    <row r="5430" spans="1:9">
      <c r="A5430" s="359">
        <v>34031</v>
      </c>
      <c r="B5430" s="359" t="s">
        <v>558</v>
      </c>
      <c r="C5430" s="360">
        <v>340311432022</v>
      </c>
      <c r="D5430" s="359">
        <v>0</v>
      </c>
      <c r="E5430" s="359">
        <v>354</v>
      </c>
      <c r="F5430" s="359">
        <v>0</v>
      </c>
      <c r="G5430" s="359">
        <v>0</v>
      </c>
      <c r="H5430" s="361">
        <v>0</v>
      </c>
      <c r="I5430" s="361">
        <v>0</v>
      </c>
    </row>
    <row r="5431" spans="1:9">
      <c r="A5431" s="359">
        <v>34031</v>
      </c>
      <c r="B5431" s="359" t="s">
        <v>558</v>
      </c>
      <c r="C5431" s="360">
        <v>340311432023</v>
      </c>
      <c r="D5431" s="359">
        <v>0</v>
      </c>
      <c r="E5431" s="359">
        <v>251</v>
      </c>
      <c r="F5431" s="359">
        <v>0</v>
      </c>
      <c r="G5431" s="359">
        <v>0</v>
      </c>
      <c r="H5431" s="361">
        <v>0</v>
      </c>
      <c r="I5431" s="361">
        <v>0</v>
      </c>
    </row>
    <row r="5432" spans="1:9">
      <c r="A5432" s="359">
        <v>34031</v>
      </c>
      <c r="B5432" s="359" t="s">
        <v>558</v>
      </c>
      <c r="C5432" s="360">
        <v>340311432024</v>
      </c>
      <c r="D5432" s="359">
        <v>1</v>
      </c>
      <c r="E5432" s="359">
        <v>364</v>
      </c>
      <c r="F5432" s="359">
        <v>0</v>
      </c>
      <c r="G5432" s="359">
        <v>0</v>
      </c>
      <c r="H5432" s="361">
        <v>8263.2099999999991</v>
      </c>
      <c r="I5432" s="361">
        <v>8263.2099999999991</v>
      </c>
    </row>
    <row r="5433" spans="1:9">
      <c r="A5433" s="359">
        <v>34031</v>
      </c>
      <c r="B5433" s="359" t="s">
        <v>558</v>
      </c>
      <c r="C5433" s="360">
        <v>340311432025</v>
      </c>
      <c r="D5433" s="359">
        <v>0</v>
      </c>
      <c r="E5433" s="359">
        <v>235</v>
      </c>
      <c r="F5433" s="359">
        <v>0</v>
      </c>
      <c r="G5433" s="359">
        <v>0</v>
      </c>
      <c r="H5433" s="361">
        <v>0</v>
      </c>
      <c r="I5433" s="361">
        <v>0</v>
      </c>
    </row>
    <row r="5434" spans="1:9">
      <c r="A5434" s="359">
        <v>34031</v>
      </c>
      <c r="B5434" s="359" t="s">
        <v>558</v>
      </c>
      <c r="C5434" s="360">
        <v>340311433011</v>
      </c>
      <c r="D5434" s="359">
        <v>0</v>
      </c>
      <c r="E5434" s="359">
        <v>309</v>
      </c>
      <c r="F5434" s="359">
        <v>0</v>
      </c>
      <c r="G5434" s="359">
        <v>0</v>
      </c>
      <c r="H5434" s="361">
        <v>0</v>
      </c>
      <c r="I5434" s="361">
        <v>0</v>
      </c>
    </row>
    <row r="5435" spans="1:9">
      <c r="A5435" s="359">
        <v>34031</v>
      </c>
      <c r="B5435" s="359" t="s">
        <v>558</v>
      </c>
      <c r="C5435" s="360">
        <v>340311433012</v>
      </c>
      <c r="D5435" s="359">
        <v>0</v>
      </c>
      <c r="E5435" s="359">
        <v>365</v>
      </c>
      <c r="F5435" s="359">
        <v>0</v>
      </c>
      <c r="G5435" s="359">
        <v>0</v>
      </c>
      <c r="H5435" s="361">
        <v>0</v>
      </c>
      <c r="I5435" s="361">
        <v>0</v>
      </c>
    </row>
    <row r="5436" spans="1:9">
      <c r="A5436" s="359">
        <v>34031</v>
      </c>
      <c r="B5436" s="359" t="s">
        <v>558</v>
      </c>
      <c r="C5436" s="360">
        <v>340311433021</v>
      </c>
      <c r="D5436" s="359">
        <v>0</v>
      </c>
      <c r="E5436" s="359">
        <v>193</v>
      </c>
      <c r="F5436" s="359">
        <v>0</v>
      </c>
      <c r="G5436" s="359">
        <v>0</v>
      </c>
      <c r="H5436" s="361">
        <v>0</v>
      </c>
      <c r="I5436" s="361">
        <v>0</v>
      </c>
    </row>
    <row r="5437" spans="1:9">
      <c r="A5437" s="359">
        <v>34031</v>
      </c>
      <c r="B5437" s="359" t="s">
        <v>558</v>
      </c>
      <c r="C5437" s="360">
        <v>340311433022</v>
      </c>
      <c r="D5437" s="359">
        <v>0</v>
      </c>
      <c r="E5437" s="359">
        <v>369</v>
      </c>
      <c r="F5437" s="359">
        <v>0</v>
      </c>
      <c r="G5437" s="359">
        <v>0</v>
      </c>
      <c r="H5437" s="361">
        <v>0</v>
      </c>
      <c r="I5437" s="361">
        <v>0</v>
      </c>
    </row>
    <row r="5438" spans="1:9">
      <c r="A5438" s="359">
        <v>34031</v>
      </c>
      <c r="B5438" s="359" t="s">
        <v>558</v>
      </c>
      <c r="C5438" s="360">
        <v>340311433023</v>
      </c>
      <c r="D5438" s="359">
        <v>0</v>
      </c>
      <c r="E5438" s="359">
        <v>619</v>
      </c>
      <c r="F5438" s="359">
        <v>0</v>
      </c>
      <c r="G5438" s="359">
        <v>0</v>
      </c>
      <c r="H5438" s="361">
        <v>0</v>
      </c>
      <c r="I5438" s="361">
        <v>0</v>
      </c>
    </row>
    <row r="5439" spans="1:9">
      <c r="A5439" s="359">
        <v>34031</v>
      </c>
      <c r="B5439" s="359" t="s">
        <v>558</v>
      </c>
      <c r="C5439" s="360">
        <v>340311434011</v>
      </c>
      <c r="D5439" s="359">
        <v>0</v>
      </c>
      <c r="E5439" s="359">
        <v>388</v>
      </c>
      <c r="F5439" s="359">
        <v>0</v>
      </c>
      <c r="G5439" s="359">
        <v>0</v>
      </c>
      <c r="H5439" s="361">
        <v>0</v>
      </c>
      <c r="I5439" s="361">
        <v>0</v>
      </c>
    </row>
    <row r="5440" spans="1:9">
      <c r="A5440" s="359">
        <v>34031</v>
      </c>
      <c r="B5440" s="359" t="s">
        <v>558</v>
      </c>
      <c r="C5440" s="360">
        <v>340311434012</v>
      </c>
      <c r="D5440" s="359">
        <v>0</v>
      </c>
      <c r="E5440" s="359">
        <v>157</v>
      </c>
      <c r="F5440" s="359">
        <v>0</v>
      </c>
      <c r="G5440" s="359">
        <v>0</v>
      </c>
      <c r="H5440" s="361">
        <v>0</v>
      </c>
      <c r="I5440" s="361">
        <v>0</v>
      </c>
    </row>
    <row r="5441" spans="1:9">
      <c r="A5441" s="359">
        <v>34031</v>
      </c>
      <c r="B5441" s="359" t="s">
        <v>558</v>
      </c>
      <c r="C5441" s="360">
        <v>340311434013</v>
      </c>
      <c r="D5441" s="359">
        <v>5</v>
      </c>
      <c r="E5441" s="359">
        <v>319</v>
      </c>
      <c r="F5441" s="359">
        <v>2</v>
      </c>
      <c r="G5441" s="359">
        <v>0</v>
      </c>
      <c r="H5441" s="361">
        <v>4700.5600000000004</v>
      </c>
      <c r="I5441" s="361">
        <v>23502.799999999999</v>
      </c>
    </row>
    <row r="5442" spans="1:9">
      <c r="A5442" s="359">
        <v>34031</v>
      </c>
      <c r="B5442" s="359" t="s">
        <v>558</v>
      </c>
      <c r="C5442" s="360">
        <v>340311434021</v>
      </c>
      <c r="D5442" s="359">
        <v>0</v>
      </c>
      <c r="E5442" s="359">
        <v>215</v>
      </c>
      <c r="F5442" s="359">
        <v>0</v>
      </c>
      <c r="G5442" s="359">
        <v>0</v>
      </c>
      <c r="H5442" s="361">
        <v>0</v>
      </c>
      <c r="I5442" s="361">
        <v>0</v>
      </c>
    </row>
    <row r="5443" spans="1:9">
      <c r="A5443" s="359">
        <v>34031</v>
      </c>
      <c r="B5443" s="359" t="s">
        <v>558</v>
      </c>
      <c r="C5443" s="360">
        <v>340311434022</v>
      </c>
      <c r="D5443" s="359">
        <v>1</v>
      </c>
      <c r="E5443" s="359">
        <v>372</v>
      </c>
      <c r="F5443" s="359">
        <v>0</v>
      </c>
      <c r="G5443" s="359">
        <v>0</v>
      </c>
      <c r="H5443" s="361">
        <v>8263.2099999999991</v>
      </c>
      <c r="I5443" s="361">
        <v>8263.2099999999991</v>
      </c>
    </row>
    <row r="5444" spans="1:9">
      <c r="A5444" s="359">
        <v>34031</v>
      </c>
      <c r="B5444" s="359" t="s">
        <v>558</v>
      </c>
      <c r="C5444" s="360">
        <v>340311434023</v>
      </c>
      <c r="D5444" s="359">
        <v>0</v>
      </c>
      <c r="E5444" s="359">
        <v>303</v>
      </c>
      <c r="F5444" s="359">
        <v>0</v>
      </c>
      <c r="G5444" s="359">
        <v>0</v>
      </c>
      <c r="H5444" s="361">
        <v>0</v>
      </c>
      <c r="I5444" s="361">
        <v>0</v>
      </c>
    </row>
    <row r="5445" spans="1:9">
      <c r="A5445" s="359">
        <v>34031</v>
      </c>
      <c r="B5445" s="359" t="s">
        <v>558</v>
      </c>
      <c r="C5445" s="360">
        <v>340311540031</v>
      </c>
      <c r="D5445" s="359">
        <v>5</v>
      </c>
      <c r="E5445" s="359">
        <v>416</v>
      </c>
      <c r="F5445" s="359">
        <v>1</v>
      </c>
      <c r="G5445" s="359">
        <v>0</v>
      </c>
      <c r="H5445" s="361">
        <v>981.52</v>
      </c>
      <c r="I5445" s="361">
        <v>4907.6000000000004</v>
      </c>
    </row>
    <row r="5446" spans="1:9">
      <c r="A5446" s="359">
        <v>34031</v>
      </c>
      <c r="B5446" s="359" t="s">
        <v>558</v>
      </c>
      <c r="C5446" s="360">
        <v>340311540032</v>
      </c>
      <c r="D5446" s="359">
        <v>3</v>
      </c>
      <c r="E5446" s="359">
        <v>701</v>
      </c>
      <c r="F5446" s="359">
        <v>0</v>
      </c>
      <c r="G5446" s="359">
        <v>0</v>
      </c>
      <c r="H5446" s="361">
        <v>6518.91</v>
      </c>
      <c r="I5446" s="361">
        <v>19556.73</v>
      </c>
    </row>
    <row r="5447" spans="1:9">
      <c r="A5447" s="359">
        <v>34031</v>
      </c>
      <c r="B5447" s="359" t="s">
        <v>558</v>
      </c>
      <c r="C5447" s="360">
        <v>340311540041</v>
      </c>
      <c r="D5447" s="359">
        <v>18</v>
      </c>
      <c r="E5447" s="359">
        <v>145</v>
      </c>
      <c r="F5447" s="359">
        <v>12</v>
      </c>
      <c r="G5447" s="359">
        <v>0</v>
      </c>
      <c r="H5447" s="361">
        <v>10333.629999999999</v>
      </c>
      <c r="I5447" s="361">
        <v>186005.34</v>
      </c>
    </row>
    <row r="5448" spans="1:9">
      <c r="A5448" s="359">
        <v>34031</v>
      </c>
      <c r="B5448" s="359" t="s">
        <v>558</v>
      </c>
      <c r="C5448" s="360">
        <v>340311540051</v>
      </c>
      <c r="D5448" s="359">
        <v>0</v>
      </c>
      <c r="E5448" s="359">
        <v>461</v>
      </c>
      <c r="F5448" s="359">
        <v>0</v>
      </c>
      <c r="G5448" s="359">
        <v>0</v>
      </c>
      <c r="H5448" s="361">
        <v>0</v>
      </c>
      <c r="I5448" s="361">
        <v>0</v>
      </c>
    </row>
    <row r="5449" spans="1:9">
      <c r="A5449" s="359">
        <v>34031</v>
      </c>
      <c r="B5449" s="359" t="s">
        <v>558</v>
      </c>
      <c r="C5449" s="360">
        <v>340311540052</v>
      </c>
      <c r="D5449" s="359">
        <v>0</v>
      </c>
      <c r="E5449" s="359">
        <v>372</v>
      </c>
      <c r="F5449" s="359">
        <v>0</v>
      </c>
      <c r="G5449" s="359">
        <v>0</v>
      </c>
      <c r="H5449" s="361">
        <v>0</v>
      </c>
      <c r="I5449" s="361">
        <v>0</v>
      </c>
    </row>
    <row r="5450" spans="1:9">
      <c r="A5450" s="359">
        <v>34031</v>
      </c>
      <c r="B5450" s="359" t="s">
        <v>558</v>
      </c>
      <c r="C5450" s="360">
        <v>340311540061</v>
      </c>
      <c r="D5450" s="359">
        <v>0</v>
      </c>
      <c r="E5450" s="359">
        <v>418</v>
      </c>
      <c r="F5450" s="359">
        <v>0</v>
      </c>
      <c r="G5450" s="359">
        <v>0</v>
      </c>
      <c r="H5450" s="361">
        <v>0</v>
      </c>
      <c r="I5450" s="361">
        <v>0</v>
      </c>
    </row>
    <row r="5451" spans="1:9">
      <c r="A5451" s="359">
        <v>34031</v>
      </c>
      <c r="B5451" s="359" t="s">
        <v>558</v>
      </c>
      <c r="C5451" s="360">
        <v>340311540062</v>
      </c>
      <c r="D5451" s="359">
        <v>2</v>
      </c>
      <c r="E5451" s="359">
        <v>586</v>
      </c>
      <c r="F5451" s="359">
        <v>0</v>
      </c>
      <c r="G5451" s="359">
        <v>0</v>
      </c>
      <c r="H5451" s="361">
        <v>7845.08</v>
      </c>
      <c r="I5451" s="361">
        <v>15690.16</v>
      </c>
    </row>
    <row r="5452" spans="1:9">
      <c r="A5452" s="359">
        <v>34031</v>
      </c>
      <c r="B5452" s="359" t="s">
        <v>558</v>
      </c>
      <c r="C5452" s="360">
        <v>340311540063</v>
      </c>
      <c r="D5452" s="359">
        <v>0</v>
      </c>
      <c r="E5452" s="359">
        <v>389</v>
      </c>
      <c r="F5452" s="359">
        <v>0</v>
      </c>
      <c r="G5452" s="359">
        <v>0</v>
      </c>
      <c r="H5452" s="361">
        <v>0</v>
      </c>
      <c r="I5452" s="361">
        <v>0</v>
      </c>
    </row>
    <row r="5453" spans="1:9">
      <c r="A5453" s="359">
        <v>34031</v>
      </c>
      <c r="B5453" s="359" t="s">
        <v>558</v>
      </c>
      <c r="C5453" s="360">
        <v>340311635011</v>
      </c>
      <c r="D5453" s="359">
        <v>0</v>
      </c>
      <c r="E5453" s="359">
        <v>614</v>
      </c>
      <c r="F5453" s="359">
        <v>0</v>
      </c>
      <c r="G5453" s="359">
        <v>0</v>
      </c>
      <c r="H5453" s="361">
        <v>0</v>
      </c>
      <c r="I5453" s="361">
        <v>0</v>
      </c>
    </row>
    <row r="5454" spans="1:9">
      <c r="A5454" s="359">
        <v>34031</v>
      </c>
      <c r="B5454" s="359" t="s">
        <v>558</v>
      </c>
      <c r="C5454" s="360">
        <v>340311635012</v>
      </c>
      <c r="D5454" s="359">
        <v>0</v>
      </c>
      <c r="E5454" s="359">
        <v>354</v>
      </c>
      <c r="F5454" s="359">
        <v>0</v>
      </c>
      <c r="G5454" s="359">
        <v>0</v>
      </c>
      <c r="H5454" s="361">
        <v>0</v>
      </c>
      <c r="I5454" s="361">
        <v>0</v>
      </c>
    </row>
    <row r="5455" spans="1:9">
      <c r="A5455" s="359">
        <v>34031</v>
      </c>
      <c r="B5455" s="359" t="s">
        <v>558</v>
      </c>
      <c r="C5455" s="360">
        <v>340311635013</v>
      </c>
      <c r="D5455" s="359">
        <v>0</v>
      </c>
      <c r="E5455" s="359">
        <v>424</v>
      </c>
      <c r="F5455" s="359">
        <v>0</v>
      </c>
      <c r="G5455" s="359">
        <v>0</v>
      </c>
      <c r="H5455" s="361">
        <v>0</v>
      </c>
      <c r="I5455" s="361">
        <v>0</v>
      </c>
    </row>
    <row r="5456" spans="1:9">
      <c r="A5456" s="359">
        <v>34031</v>
      </c>
      <c r="B5456" s="359" t="s">
        <v>558</v>
      </c>
      <c r="C5456" s="360">
        <v>340311635021</v>
      </c>
      <c r="D5456" s="359">
        <v>0</v>
      </c>
      <c r="E5456" s="359">
        <v>485</v>
      </c>
      <c r="F5456" s="359">
        <v>0</v>
      </c>
      <c r="G5456" s="359">
        <v>0</v>
      </c>
      <c r="H5456" s="361">
        <v>0</v>
      </c>
      <c r="I5456" s="361">
        <v>0</v>
      </c>
    </row>
    <row r="5457" spans="1:9">
      <c r="A5457" s="359">
        <v>34031</v>
      </c>
      <c r="B5457" s="359" t="s">
        <v>558</v>
      </c>
      <c r="C5457" s="360">
        <v>340311635022</v>
      </c>
      <c r="D5457" s="359">
        <v>0</v>
      </c>
      <c r="E5457" s="359">
        <v>295</v>
      </c>
      <c r="F5457" s="359">
        <v>0</v>
      </c>
      <c r="G5457" s="359">
        <v>0</v>
      </c>
      <c r="H5457" s="361">
        <v>0</v>
      </c>
      <c r="I5457" s="361">
        <v>0</v>
      </c>
    </row>
    <row r="5458" spans="1:9">
      <c r="A5458" s="359">
        <v>34031</v>
      </c>
      <c r="B5458" s="359" t="s">
        <v>558</v>
      </c>
      <c r="C5458" s="360">
        <v>340311635023</v>
      </c>
      <c r="D5458" s="359">
        <v>1</v>
      </c>
      <c r="E5458" s="359">
        <v>561</v>
      </c>
      <c r="F5458" s="359">
        <v>0</v>
      </c>
      <c r="G5458" s="359">
        <v>0</v>
      </c>
      <c r="H5458" s="361">
        <v>747.73</v>
      </c>
      <c r="I5458" s="361">
        <v>747.73</v>
      </c>
    </row>
    <row r="5459" spans="1:9">
      <c r="A5459" s="359">
        <v>34031</v>
      </c>
      <c r="B5459" s="359" t="s">
        <v>558</v>
      </c>
      <c r="C5459" s="360">
        <v>340311752001</v>
      </c>
      <c r="D5459" s="359">
        <v>0</v>
      </c>
      <c r="E5459" s="359">
        <v>76</v>
      </c>
      <c r="F5459" s="359">
        <v>0</v>
      </c>
      <c r="G5459" s="359">
        <v>0</v>
      </c>
      <c r="H5459" s="361">
        <v>0</v>
      </c>
      <c r="I5459" s="361">
        <v>0</v>
      </c>
    </row>
    <row r="5460" spans="1:9">
      <c r="A5460" s="359">
        <v>34031</v>
      </c>
      <c r="B5460" s="359" t="s">
        <v>558</v>
      </c>
      <c r="C5460" s="360">
        <v>340311752002</v>
      </c>
      <c r="D5460" s="359">
        <v>0</v>
      </c>
      <c r="E5460" s="359">
        <v>110</v>
      </c>
      <c r="F5460" s="359">
        <v>0</v>
      </c>
      <c r="G5460" s="359">
        <v>0</v>
      </c>
      <c r="H5460" s="361">
        <v>0</v>
      </c>
      <c r="I5460" s="361">
        <v>0</v>
      </c>
    </row>
    <row r="5461" spans="1:9">
      <c r="A5461" s="359">
        <v>34031</v>
      </c>
      <c r="B5461" s="359" t="s">
        <v>558</v>
      </c>
      <c r="C5461" s="360">
        <v>340311752003</v>
      </c>
      <c r="D5461" s="359">
        <v>0</v>
      </c>
      <c r="E5461" s="359">
        <v>84</v>
      </c>
      <c r="F5461" s="359">
        <v>0</v>
      </c>
      <c r="G5461" s="359">
        <v>0</v>
      </c>
      <c r="H5461" s="361">
        <v>0</v>
      </c>
      <c r="I5461" s="361">
        <v>0</v>
      </c>
    </row>
    <row r="5462" spans="1:9">
      <c r="A5462" s="359">
        <v>34031</v>
      </c>
      <c r="B5462" s="359" t="s">
        <v>558</v>
      </c>
      <c r="C5462" s="360">
        <v>340311752004</v>
      </c>
      <c r="D5462" s="359">
        <v>0</v>
      </c>
      <c r="E5462" s="359">
        <v>54</v>
      </c>
      <c r="F5462" s="359">
        <v>0</v>
      </c>
      <c r="G5462" s="359">
        <v>0</v>
      </c>
      <c r="H5462" s="361">
        <v>0</v>
      </c>
      <c r="I5462" s="361">
        <v>0</v>
      </c>
    </row>
    <row r="5463" spans="1:9">
      <c r="A5463" s="359">
        <v>34031</v>
      </c>
      <c r="B5463" s="359" t="s">
        <v>558</v>
      </c>
      <c r="C5463" s="360">
        <v>340311753011</v>
      </c>
      <c r="D5463" s="359">
        <v>0</v>
      </c>
      <c r="E5463" s="359">
        <v>87</v>
      </c>
      <c r="F5463" s="359">
        <v>0</v>
      </c>
      <c r="G5463" s="359">
        <v>0</v>
      </c>
      <c r="H5463" s="361">
        <v>0</v>
      </c>
      <c r="I5463" s="361">
        <v>0</v>
      </c>
    </row>
    <row r="5464" spans="1:9">
      <c r="A5464" s="359">
        <v>34031</v>
      </c>
      <c r="B5464" s="359" t="s">
        <v>558</v>
      </c>
      <c r="C5464" s="360">
        <v>340311753012</v>
      </c>
      <c r="D5464" s="359">
        <v>0</v>
      </c>
      <c r="E5464" s="359">
        <v>87</v>
      </c>
      <c r="F5464" s="359">
        <v>0</v>
      </c>
      <c r="G5464" s="359">
        <v>0</v>
      </c>
      <c r="H5464" s="361">
        <v>0</v>
      </c>
      <c r="I5464" s="361">
        <v>0</v>
      </c>
    </row>
    <row r="5465" spans="1:9">
      <c r="A5465" s="359">
        <v>34031</v>
      </c>
      <c r="B5465" s="359" t="s">
        <v>558</v>
      </c>
      <c r="C5465" s="360">
        <v>340311753013</v>
      </c>
      <c r="D5465" s="359">
        <v>0</v>
      </c>
      <c r="E5465" s="359">
        <v>111</v>
      </c>
      <c r="F5465" s="359">
        <v>0</v>
      </c>
      <c r="G5465" s="359">
        <v>0</v>
      </c>
      <c r="H5465" s="361">
        <v>0</v>
      </c>
      <c r="I5465" s="361">
        <v>0</v>
      </c>
    </row>
    <row r="5466" spans="1:9">
      <c r="A5466" s="359">
        <v>34031</v>
      </c>
      <c r="B5466" s="359" t="s">
        <v>558</v>
      </c>
      <c r="C5466" s="360">
        <v>340311753021</v>
      </c>
      <c r="D5466" s="359">
        <v>2</v>
      </c>
      <c r="E5466" s="359">
        <v>106</v>
      </c>
      <c r="F5466" s="359">
        <v>2</v>
      </c>
      <c r="G5466" s="359">
        <v>0</v>
      </c>
      <c r="H5466" s="361">
        <v>8263.2099999999991</v>
      </c>
      <c r="I5466" s="361">
        <v>16526.419999999998</v>
      </c>
    </row>
    <row r="5467" spans="1:9">
      <c r="A5467" s="359">
        <v>34031</v>
      </c>
      <c r="B5467" s="359" t="s">
        <v>558</v>
      </c>
      <c r="C5467" s="360">
        <v>340311753022</v>
      </c>
      <c r="D5467" s="359">
        <v>0</v>
      </c>
      <c r="E5467" s="359">
        <v>107</v>
      </c>
      <c r="F5467" s="359">
        <v>0</v>
      </c>
      <c r="G5467" s="359">
        <v>0</v>
      </c>
      <c r="H5467" s="361">
        <v>0</v>
      </c>
      <c r="I5467" s="361">
        <v>0</v>
      </c>
    </row>
    <row r="5468" spans="1:9">
      <c r="A5468" s="359">
        <v>34031</v>
      </c>
      <c r="B5468" s="359" t="s">
        <v>558</v>
      </c>
      <c r="C5468" s="360">
        <v>340311753023</v>
      </c>
      <c r="D5468" s="359">
        <v>0</v>
      </c>
      <c r="E5468" s="359">
        <v>152</v>
      </c>
      <c r="F5468" s="359">
        <v>0</v>
      </c>
      <c r="G5468" s="359">
        <v>0</v>
      </c>
      <c r="H5468" s="361">
        <v>0</v>
      </c>
      <c r="I5468" s="361">
        <v>0</v>
      </c>
    </row>
    <row r="5469" spans="1:9">
      <c r="A5469" s="359">
        <v>34031</v>
      </c>
      <c r="B5469" s="359" t="s">
        <v>558</v>
      </c>
      <c r="C5469" s="360">
        <v>340311754011</v>
      </c>
      <c r="D5469" s="359">
        <v>0</v>
      </c>
      <c r="E5469" s="359">
        <v>172</v>
      </c>
      <c r="F5469" s="359">
        <v>0</v>
      </c>
      <c r="G5469" s="359">
        <v>0</v>
      </c>
      <c r="H5469" s="361">
        <v>0</v>
      </c>
      <c r="I5469" s="361">
        <v>0</v>
      </c>
    </row>
    <row r="5470" spans="1:9">
      <c r="A5470" s="359">
        <v>34031</v>
      </c>
      <c r="B5470" s="359" t="s">
        <v>558</v>
      </c>
      <c r="C5470" s="360">
        <v>340311754012</v>
      </c>
      <c r="D5470" s="359">
        <v>0</v>
      </c>
      <c r="E5470" s="359">
        <v>159</v>
      </c>
      <c r="F5470" s="359">
        <v>0</v>
      </c>
      <c r="G5470" s="359">
        <v>0</v>
      </c>
      <c r="H5470" s="361">
        <v>0</v>
      </c>
      <c r="I5470" s="361">
        <v>0</v>
      </c>
    </row>
    <row r="5471" spans="1:9">
      <c r="A5471" s="359">
        <v>34031</v>
      </c>
      <c r="B5471" s="359" t="s">
        <v>558</v>
      </c>
      <c r="C5471" s="360">
        <v>340311754013</v>
      </c>
      <c r="D5471" s="359">
        <v>0</v>
      </c>
      <c r="E5471" s="359">
        <v>91</v>
      </c>
      <c r="F5471" s="359">
        <v>0</v>
      </c>
      <c r="G5471" s="359">
        <v>0</v>
      </c>
      <c r="H5471" s="361">
        <v>0</v>
      </c>
      <c r="I5471" s="361">
        <v>0</v>
      </c>
    </row>
    <row r="5472" spans="1:9">
      <c r="A5472" s="359">
        <v>34031</v>
      </c>
      <c r="B5472" s="359" t="s">
        <v>558</v>
      </c>
      <c r="C5472" s="360">
        <v>340311754014</v>
      </c>
      <c r="D5472" s="359">
        <v>0</v>
      </c>
      <c r="E5472" s="359">
        <v>177</v>
      </c>
      <c r="F5472" s="359">
        <v>0</v>
      </c>
      <c r="G5472" s="359">
        <v>0</v>
      </c>
      <c r="H5472" s="361">
        <v>0</v>
      </c>
      <c r="I5472" s="361">
        <v>0</v>
      </c>
    </row>
    <row r="5473" spans="1:9">
      <c r="A5473" s="359">
        <v>34031</v>
      </c>
      <c r="B5473" s="359" t="s">
        <v>558</v>
      </c>
      <c r="C5473" s="360">
        <v>340311754021</v>
      </c>
      <c r="D5473" s="359">
        <v>0</v>
      </c>
      <c r="E5473" s="359">
        <v>128</v>
      </c>
      <c r="F5473" s="359">
        <v>0</v>
      </c>
      <c r="G5473" s="359">
        <v>0</v>
      </c>
      <c r="H5473" s="361">
        <v>0</v>
      </c>
      <c r="I5473" s="361">
        <v>0</v>
      </c>
    </row>
    <row r="5474" spans="1:9">
      <c r="A5474" s="359">
        <v>34031</v>
      </c>
      <c r="B5474" s="359" t="s">
        <v>558</v>
      </c>
      <c r="C5474" s="360">
        <v>340311754022</v>
      </c>
      <c r="D5474" s="359">
        <v>0</v>
      </c>
      <c r="E5474" s="359">
        <v>60</v>
      </c>
      <c r="F5474" s="359">
        <v>0</v>
      </c>
      <c r="G5474" s="359">
        <v>0</v>
      </c>
      <c r="H5474" s="361">
        <v>0</v>
      </c>
      <c r="I5474" s="361">
        <v>0</v>
      </c>
    </row>
    <row r="5475" spans="1:9">
      <c r="A5475" s="359">
        <v>34031</v>
      </c>
      <c r="B5475" s="359" t="s">
        <v>558</v>
      </c>
      <c r="C5475" s="360">
        <v>340311754023</v>
      </c>
      <c r="D5475" s="359">
        <v>0</v>
      </c>
      <c r="E5475" s="359">
        <v>121</v>
      </c>
      <c r="F5475" s="359">
        <v>0</v>
      </c>
      <c r="G5475" s="359">
        <v>0</v>
      </c>
      <c r="H5475" s="361">
        <v>0</v>
      </c>
      <c r="I5475" s="361">
        <v>0</v>
      </c>
    </row>
    <row r="5476" spans="1:9">
      <c r="A5476" s="359">
        <v>34031</v>
      </c>
      <c r="B5476" s="359" t="s">
        <v>558</v>
      </c>
      <c r="C5476" s="360">
        <v>340311754024</v>
      </c>
      <c r="D5476" s="359">
        <v>0</v>
      </c>
      <c r="E5476" s="359">
        <v>99</v>
      </c>
      <c r="F5476" s="359">
        <v>0</v>
      </c>
      <c r="G5476" s="359">
        <v>0</v>
      </c>
      <c r="H5476" s="361">
        <v>0</v>
      </c>
      <c r="I5476" s="361">
        <v>0</v>
      </c>
    </row>
    <row r="5477" spans="1:9">
      <c r="A5477" s="359">
        <v>34031</v>
      </c>
      <c r="B5477" s="359" t="s">
        <v>558</v>
      </c>
      <c r="C5477" s="360">
        <v>340311755011</v>
      </c>
      <c r="D5477" s="359">
        <v>0</v>
      </c>
      <c r="E5477" s="359">
        <v>202</v>
      </c>
      <c r="F5477" s="359">
        <v>0</v>
      </c>
      <c r="G5477" s="359">
        <v>0</v>
      </c>
      <c r="H5477" s="361">
        <v>0</v>
      </c>
      <c r="I5477" s="361">
        <v>0</v>
      </c>
    </row>
    <row r="5478" spans="1:9">
      <c r="A5478" s="359">
        <v>34031</v>
      </c>
      <c r="B5478" s="359" t="s">
        <v>558</v>
      </c>
      <c r="C5478" s="360">
        <v>340311755012</v>
      </c>
      <c r="D5478" s="359">
        <v>0</v>
      </c>
      <c r="E5478" s="359">
        <v>230</v>
      </c>
      <c r="F5478" s="359">
        <v>0</v>
      </c>
      <c r="G5478" s="359">
        <v>0</v>
      </c>
      <c r="H5478" s="361">
        <v>0</v>
      </c>
      <c r="I5478" s="361">
        <v>0</v>
      </c>
    </row>
    <row r="5479" spans="1:9">
      <c r="A5479" s="359">
        <v>34031</v>
      </c>
      <c r="B5479" s="359" t="s">
        <v>558</v>
      </c>
      <c r="C5479" s="360">
        <v>340311755021</v>
      </c>
      <c r="D5479" s="359">
        <v>0</v>
      </c>
      <c r="E5479" s="359">
        <v>174</v>
      </c>
      <c r="F5479" s="359">
        <v>0</v>
      </c>
      <c r="G5479" s="359">
        <v>0</v>
      </c>
      <c r="H5479" s="361">
        <v>0</v>
      </c>
      <c r="I5479" s="361">
        <v>0</v>
      </c>
    </row>
    <row r="5480" spans="1:9">
      <c r="A5480" s="359">
        <v>34031</v>
      </c>
      <c r="B5480" s="359" t="s">
        <v>558</v>
      </c>
      <c r="C5480" s="360">
        <v>340311755022</v>
      </c>
      <c r="D5480" s="359">
        <v>0</v>
      </c>
      <c r="E5480" s="359">
        <v>120</v>
      </c>
      <c r="F5480" s="359">
        <v>0</v>
      </c>
      <c r="G5480" s="359">
        <v>0</v>
      </c>
      <c r="H5480" s="361">
        <v>0</v>
      </c>
      <c r="I5480" s="361">
        <v>0</v>
      </c>
    </row>
    <row r="5481" spans="1:9">
      <c r="A5481" s="359">
        <v>34031</v>
      </c>
      <c r="B5481" s="359" t="s">
        <v>558</v>
      </c>
      <c r="C5481" s="360">
        <v>340311755023</v>
      </c>
      <c r="D5481" s="359">
        <v>0</v>
      </c>
      <c r="E5481" s="359">
        <v>208</v>
      </c>
      <c r="F5481" s="359">
        <v>0</v>
      </c>
      <c r="G5481" s="359">
        <v>0</v>
      </c>
      <c r="H5481" s="361">
        <v>0</v>
      </c>
      <c r="I5481" s="361">
        <v>0</v>
      </c>
    </row>
    <row r="5482" spans="1:9">
      <c r="A5482" s="359">
        <v>34031</v>
      </c>
      <c r="B5482" s="359" t="s">
        <v>558</v>
      </c>
      <c r="C5482" s="360">
        <v>340311756011</v>
      </c>
      <c r="D5482" s="359">
        <v>0</v>
      </c>
      <c r="E5482" s="359">
        <v>284</v>
      </c>
      <c r="F5482" s="359">
        <v>0</v>
      </c>
      <c r="G5482" s="359">
        <v>0</v>
      </c>
      <c r="H5482" s="361">
        <v>0</v>
      </c>
      <c r="I5482" s="361">
        <v>0</v>
      </c>
    </row>
    <row r="5483" spans="1:9">
      <c r="A5483" s="359">
        <v>34031</v>
      </c>
      <c r="B5483" s="359" t="s">
        <v>558</v>
      </c>
      <c r="C5483" s="360">
        <v>340311756012</v>
      </c>
      <c r="D5483" s="359">
        <v>0</v>
      </c>
      <c r="E5483" s="359">
        <v>265</v>
      </c>
      <c r="F5483" s="359">
        <v>0</v>
      </c>
      <c r="G5483" s="359">
        <v>0</v>
      </c>
      <c r="H5483" s="361">
        <v>0</v>
      </c>
      <c r="I5483" s="361">
        <v>0</v>
      </c>
    </row>
    <row r="5484" spans="1:9">
      <c r="A5484" s="359">
        <v>34031</v>
      </c>
      <c r="B5484" s="359" t="s">
        <v>558</v>
      </c>
      <c r="C5484" s="360">
        <v>340311756031</v>
      </c>
      <c r="D5484" s="359">
        <v>1</v>
      </c>
      <c r="E5484" s="359">
        <v>242</v>
      </c>
      <c r="F5484" s="359">
        <v>0</v>
      </c>
      <c r="G5484" s="359">
        <v>0</v>
      </c>
      <c r="H5484" s="361">
        <v>8263.2099999999991</v>
      </c>
      <c r="I5484" s="361">
        <v>8263.2099999999991</v>
      </c>
    </row>
    <row r="5485" spans="1:9">
      <c r="A5485" s="359">
        <v>34031</v>
      </c>
      <c r="B5485" s="359" t="s">
        <v>558</v>
      </c>
      <c r="C5485" s="360">
        <v>340311756032</v>
      </c>
      <c r="D5485" s="359">
        <v>0</v>
      </c>
      <c r="E5485" s="359">
        <v>115</v>
      </c>
      <c r="F5485" s="359">
        <v>0</v>
      </c>
      <c r="G5485" s="359">
        <v>0</v>
      </c>
      <c r="H5485" s="361">
        <v>0</v>
      </c>
      <c r="I5485" s="361">
        <v>0</v>
      </c>
    </row>
    <row r="5486" spans="1:9">
      <c r="A5486" s="359">
        <v>34031</v>
      </c>
      <c r="B5486" s="359" t="s">
        <v>558</v>
      </c>
      <c r="C5486" s="360">
        <v>340311756033</v>
      </c>
      <c r="D5486" s="359">
        <v>0</v>
      </c>
      <c r="E5486" s="359">
        <v>144</v>
      </c>
      <c r="F5486" s="359">
        <v>0</v>
      </c>
      <c r="G5486" s="359">
        <v>0</v>
      </c>
      <c r="H5486" s="361">
        <v>0</v>
      </c>
      <c r="I5486" s="361">
        <v>0</v>
      </c>
    </row>
    <row r="5487" spans="1:9">
      <c r="A5487" s="359">
        <v>34031</v>
      </c>
      <c r="B5487" s="359" t="s">
        <v>558</v>
      </c>
      <c r="C5487" s="360">
        <v>340311756041</v>
      </c>
      <c r="D5487" s="359">
        <v>0</v>
      </c>
      <c r="E5487" s="359">
        <v>185</v>
      </c>
      <c r="F5487" s="359">
        <v>0</v>
      </c>
      <c r="G5487" s="359">
        <v>0</v>
      </c>
      <c r="H5487" s="361">
        <v>0</v>
      </c>
      <c r="I5487" s="361">
        <v>0</v>
      </c>
    </row>
    <row r="5488" spans="1:9">
      <c r="A5488" s="359">
        <v>34031</v>
      </c>
      <c r="B5488" s="359" t="s">
        <v>558</v>
      </c>
      <c r="C5488" s="360">
        <v>340311756042</v>
      </c>
      <c r="D5488" s="359">
        <v>0</v>
      </c>
      <c r="E5488" s="359">
        <v>387</v>
      </c>
      <c r="F5488" s="359">
        <v>0</v>
      </c>
      <c r="G5488" s="359">
        <v>0</v>
      </c>
      <c r="H5488" s="361">
        <v>0</v>
      </c>
      <c r="I5488" s="361">
        <v>0</v>
      </c>
    </row>
    <row r="5489" spans="1:9">
      <c r="A5489" s="359">
        <v>34031</v>
      </c>
      <c r="B5489" s="359" t="s">
        <v>558</v>
      </c>
      <c r="C5489" s="360">
        <v>340311757011</v>
      </c>
      <c r="D5489" s="359">
        <v>3</v>
      </c>
      <c r="E5489" s="359">
        <v>218</v>
      </c>
      <c r="F5489" s="359">
        <v>1</v>
      </c>
      <c r="G5489" s="359">
        <v>0</v>
      </c>
      <c r="H5489" s="361">
        <v>4293.38</v>
      </c>
      <c r="I5489" s="361">
        <v>12880.14</v>
      </c>
    </row>
    <row r="5490" spans="1:9">
      <c r="A5490" s="359">
        <v>34031</v>
      </c>
      <c r="B5490" s="359" t="s">
        <v>558</v>
      </c>
      <c r="C5490" s="360">
        <v>340311757012</v>
      </c>
      <c r="D5490" s="359">
        <v>0</v>
      </c>
      <c r="E5490" s="359">
        <v>169</v>
      </c>
      <c r="F5490" s="359">
        <v>0</v>
      </c>
      <c r="G5490" s="359">
        <v>0</v>
      </c>
      <c r="H5490" s="361">
        <v>0</v>
      </c>
      <c r="I5490" s="361">
        <v>0</v>
      </c>
    </row>
    <row r="5491" spans="1:9">
      <c r="A5491" s="359">
        <v>34031</v>
      </c>
      <c r="B5491" s="359" t="s">
        <v>558</v>
      </c>
      <c r="C5491" s="360">
        <v>340311757013</v>
      </c>
      <c r="D5491" s="359">
        <v>0</v>
      </c>
      <c r="E5491" s="359">
        <v>228</v>
      </c>
      <c r="F5491" s="359">
        <v>0</v>
      </c>
      <c r="G5491" s="359">
        <v>0</v>
      </c>
      <c r="H5491" s="361">
        <v>0</v>
      </c>
      <c r="I5491" s="361">
        <v>0</v>
      </c>
    </row>
    <row r="5492" spans="1:9">
      <c r="A5492" s="359">
        <v>34031</v>
      </c>
      <c r="B5492" s="359" t="s">
        <v>558</v>
      </c>
      <c r="C5492" s="360">
        <v>340311757014</v>
      </c>
      <c r="D5492" s="359">
        <v>1</v>
      </c>
      <c r="E5492" s="359">
        <v>199</v>
      </c>
      <c r="F5492" s="359">
        <v>1</v>
      </c>
      <c r="G5492" s="359">
        <v>0</v>
      </c>
      <c r="H5492" s="361">
        <v>40097.54</v>
      </c>
      <c r="I5492" s="361">
        <v>40097.54</v>
      </c>
    </row>
    <row r="5493" spans="1:9">
      <c r="A5493" s="359">
        <v>34031</v>
      </c>
      <c r="B5493" s="359" t="s">
        <v>558</v>
      </c>
      <c r="C5493" s="360">
        <v>340311757031</v>
      </c>
      <c r="D5493" s="359">
        <v>0</v>
      </c>
      <c r="E5493" s="359">
        <v>234</v>
      </c>
      <c r="F5493" s="359">
        <v>0</v>
      </c>
      <c r="G5493" s="359">
        <v>0</v>
      </c>
      <c r="H5493" s="361">
        <v>0</v>
      </c>
      <c r="I5493" s="361">
        <v>0</v>
      </c>
    </row>
    <row r="5494" spans="1:9">
      <c r="A5494" s="359">
        <v>34031</v>
      </c>
      <c r="B5494" s="359" t="s">
        <v>558</v>
      </c>
      <c r="C5494" s="360">
        <v>340311757032</v>
      </c>
      <c r="D5494" s="359">
        <v>0</v>
      </c>
      <c r="E5494" s="359">
        <v>196</v>
      </c>
      <c r="F5494" s="359">
        <v>0</v>
      </c>
      <c r="G5494" s="359">
        <v>0</v>
      </c>
      <c r="H5494" s="361">
        <v>0</v>
      </c>
      <c r="I5494" s="361">
        <v>0</v>
      </c>
    </row>
    <row r="5495" spans="1:9">
      <c r="A5495" s="359">
        <v>34031</v>
      </c>
      <c r="B5495" s="359" t="s">
        <v>558</v>
      </c>
      <c r="C5495" s="360">
        <v>340311757041</v>
      </c>
      <c r="D5495" s="359">
        <v>0</v>
      </c>
      <c r="E5495" s="359">
        <v>271</v>
      </c>
      <c r="F5495" s="359">
        <v>0</v>
      </c>
      <c r="G5495" s="359">
        <v>0</v>
      </c>
      <c r="H5495" s="361">
        <v>0</v>
      </c>
      <c r="I5495" s="361">
        <v>0</v>
      </c>
    </row>
    <row r="5496" spans="1:9">
      <c r="A5496" s="359">
        <v>34031</v>
      </c>
      <c r="B5496" s="359" t="s">
        <v>558</v>
      </c>
      <c r="C5496" s="360">
        <v>340311757042</v>
      </c>
      <c r="D5496" s="359">
        <v>0</v>
      </c>
      <c r="E5496" s="359">
        <v>99</v>
      </c>
      <c r="F5496" s="359">
        <v>0</v>
      </c>
      <c r="G5496" s="359">
        <v>0</v>
      </c>
      <c r="H5496" s="361">
        <v>0</v>
      </c>
      <c r="I5496" s="361">
        <v>0</v>
      </c>
    </row>
    <row r="5497" spans="1:9">
      <c r="A5497" s="359">
        <v>34031</v>
      </c>
      <c r="B5497" s="359" t="s">
        <v>558</v>
      </c>
      <c r="C5497" s="360">
        <v>340311757043</v>
      </c>
      <c r="D5497" s="359">
        <v>0</v>
      </c>
      <c r="E5497" s="359">
        <v>170</v>
      </c>
      <c r="F5497" s="359">
        <v>0</v>
      </c>
      <c r="G5497" s="359">
        <v>0</v>
      </c>
      <c r="H5497" s="361">
        <v>0</v>
      </c>
      <c r="I5497" s="361">
        <v>0</v>
      </c>
    </row>
    <row r="5498" spans="1:9">
      <c r="A5498" s="359">
        <v>34031</v>
      </c>
      <c r="B5498" s="359" t="s">
        <v>558</v>
      </c>
      <c r="C5498" s="360">
        <v>340311758011</v>
      </c>
      <c r="D5498" s="359">
        <v>0</v>
      </c>
      <c r="E5498" s="359">
        <v>62</v>
      </c>
      <c r="F5498" s="359">
        <v>0</v>
      </c>
      <c r="G5498" s="359">
        <v>0</v>
      </c>
      <c r="H5498" s="361">
        <v>0</v>
      </c>
      <c r="I5498" s="361">
        <v>0</v>
      </c>
    </row>
    <row r="5499" spans="1:9">
      <c r="A5499" s="359">
        <v>34031</v>
      </c>
      <c r="B5499" s="359" t="s">
        <v>558</v>
      </c>
      <c r="C5499" s="360">
        <v>340311758012</v>
      </c>
      <c r="D5499" s="359">
        <v>0</v>
      </c>
      <c r="E5499" s="359">
        <v>103</v>
      </c>
      <c r="F5499" s="359">
        <v>0</v>
      </c>
      <c r="G5499" s="359">
        <v>0</v>
      </c>
      <c r="H5499" s="361">
        <v>0</v>
      </c>
      <c r="I5499" s="361">
        <v>0</v>
      </c>
    </row>
    <row r="5500" spans="1:9">
      <c r="A5500" s="359">
        <v>34031</v>
      </c>
      <c r="B5500" s="359" t="s">
        <v>558</v>
      </c>
      <c r="C5500" s="360">
        <v>340311758013</v>
      </c>
      <c r="D5500" s="359">
        <v>0</v>
      </c>
      <c r="E5500" s="359">
        <v>82</v>
      </c>
      <c r="F5500" s="359">
        <v>0</v>
      </c>
      <c r="G5500" s="359">
        <v>0</v>
      </c>
      <c r="H5500" s="361">
        <v>0</v>
      </c>
      <c r="I5500" s="361">
        <v>0</v>
      </c>
    </row>
    <row r="5501" spans="1:9">
      <c r="A5501" s="359">
        <v>34031</v>
      </c>
      <c r="B5501" s="359" t="s">
        <v>558</v>
      </c>
      <c r="C5501" s="360">
        <v>340311758031</v>
      </c>
      <c r="D5501" s="359">
        <v>0</v>
      </c>
      <c r="E5501" s="359">
        <v>54</v>
      </c>
      <c r="F5501" s="359">
        <v>0</v>
      </c>
      <c r="G5501" s="359">
        <v>0</v>
      </c>
      <c r="H5501" s="361">
        <v>0</v>
      </c>
      <c r="I5501" s="361">
        <v>0</v>
      </c>
    </row>
    <row r="5502" spans="1:9">
      <c r="A5502" s="359">
        <v>34031</v>
      </c>
      <c r="B5502" s="359" t="s">
        <v>558</v>
      </c>
      <c r="C5502" s="360">
        <v>340311758032</v>
      </c>
      <c r="D5502" s="359">
        <v>0</v>
      </c>
      <c r="E5502" s="359">
        <v>159</v>
      </c>
      <c r="F5502" s="359">
        <v>0</v>
      </c>
      <c r="G5502" s="359">
        <v>0</v>
      </c>
      <c r="H5502" s="361">
        <v>0</v>
      </c>
      <c r="I5502" s="361">
        <v>0</v>
      </c>
    </row>
    <row r="5503" spans="1:9">
      <c r="A5503" s="359">
        <v>34031</v>
      </c>
      <c r="B5503" s="359" t="s">
        <v>558</v>
      </c>
      <c r="C5503" s="360">
        <v>340311758041</v>
      </c>
      <c r="D5503" s="359">
        <v>0</v>
      </c>
      <c r="E5503" s="359">
        <v>65</v>
      </c>
      <c r="F5503" s="359">
        <v>0</v>
      </c>
      <c r="G5503" s="359">
        <v>0</v>
      </c>
      <c r="H5503" s="361">
        <v>0</v>
      </c>
      <c r="I5503" s="361">
        <v>0</v>
      </c>
    </row>
    <row r="5504" spans="1:9">
      <c r="A5504" s="359">
        <v>34031</v>
      </c>
      <c r="B5504" s="359" t="s">
        <v>558</v>
      </c>
      <c r="C5504" s="360">
        <v>340311758042</v>
      </c>
      <c r="D5504" s="359">
        <v>0</v>
      </c>
      <c r="E5504" s="359">
        <v>144</v>
      </c>
      <c r="F5504" s="359">
        <v>0</v>
      </c>
      <c r="G5504" s="359">
        <v>0</v>
      </c>
      <c r="H5504" s="361">
        <v>0</v>
      </c>
      <c r="I5504" s="361">
        <v>0</v>
      </c>
    </row>
    <row r="5505" spans="1:9">
      <c r="A5505" s="359">
        <v>34031</v>
      </c>
      <c r="B5505" s="359" t="s">
        <v>558</v>
      </c>
      <c r="C5505" s="360">
        <v>340311758043</v>
      </c>
      <c r="D5505" s="359">
        <v>0</v>
      </c>
      <c r="E5505" s="359">
        <v>104</v>
      </c>
      <c r="F5505" s="359">
        <v>0</v>
      </c>
      <c r="G5505" s="359">
        <v>0</v>
      </c>
      <c r="H5505" s="361">
        <v>0</v>
      </c>
      <c r="I5505" s="361">
        <v>0</v>
      </c>
    </row>
    <row r="5506" spans="1:9">
      <c r="A5506" s="359">
        <v>34031</v>
      </c>
      <c r="B5506" s="359" t="s">
        <v>558</v>
      </c>
      <c r="C5506" s="360">
        <v>340311759001</v>
      </c>
      <c r="D5506" s="359">
        <v>0</v>
      </c>
      <c r="E5506" s="359">
        <v>106</v>
      </c>
      <c r="F5506" s="359">
        <v>0</v>
      </c>
      <c r="G5506" s="359">
        <v>0</v>
      </c>
      <c r="H5506" s="361">
        <v>0</v>
      </c>
      <c r="I5506" s="361">
        <v>0</v>
      </c>
    </row>
    <row r="5507" spans="1:9">
      <c r="A5507" s="359">
        <v>34031</v>
      </c>
      <c r="B5507" s="359" t="s">
        <v>558</v>
      </c>
      <c r="C5507" s="360">
        <v>340311759002</v>
      </c>
      <c r="D5507" s="359">
        <v>0</v>
      </c>
      <c r="E5507" s="359">
        <v>168</v>
      </c>
      <c r="F5507" s="359">
        <v>0</v>
      </c>
      <c r="G5507" s="359">
        <v>0</v>
      </c>
      <c r="H5507" s="361">
        <v>0</v>
      </c>
      <c r="I5507" s="361">
        <v>0</v>
      </c>
    </row>
    <row r="5508" spans="1:9">
      <c r="A5508" s="359">
        <v>34031</v>
      </c>
      <c r="B5508" s="359" t="s">
        <v>558</v>
      </c>
      <c r="C5508" s="360">
        <v>340311759003</v>
      </c>
      <c r="D5508" s="359">
        <v>1</v>
      </c>
      <c r="E5508" s="359">
        <v>85</v>
      </c>
      <c r="F5508" s="359">
        <v>1</v>
      </c>
      <c r="G5508" s="359">
        <v>0</v>
      </c>
      <c r="H5508" s="361">
        <v>8263.2099999999991</v>
      </c>
      <c r="I5508" s="361">
        <v>8263.2099999999991</v>
      </c>
    </row>
    <row r="5509" spans="1:9">
      <c r="A5509" s="359">
        <v>34031</v>
      </c>
      <c r="B5509" s="359" t="s">
        <v>558</v>
      </c>
      <c r="C5509" s="360">
        <v>340311801011</v>
      </c>
      <c r="D5509" s="359">
        <v>0</v>
      </c>
      <c r="E5509" s="359">
        <v>308</v>
      </c>
      <c r="F5509" s="359">
        <v>0</v>
      </c>
      <c r="G5509" s="359">
        <v>0</v>
      </c>
      <c r="H5509" s="361">
        <v>0</v>
      </c>
      <c r="I5509" s="361">
        <v>0</v>
      </c>
    </row>
    <row r="5510" spans="1:9">
      <c r="A5510" s="359">
        <v>34031</v>
      </c>
      <c r="B5510" s="359" t="s">
        <v>558</v>
      </c>
      <c r="C5510" s="360">
        <v>340311801012</v>
      </c>
      <c r="D5510" s="359">
        <v>1</v>
      </c>
      <c r="E5510" s="359">
        <v>183</v>
      </c>
      <c r="F5510" s="359">
        <v>1</v>
      </c>
      <c r="G5510" s="359">
        <v>0</v>
      </c>
      <c r="H5510" s="361">
        <v>8263.2099999999991</v>
      </c>
      <c r="I5510" s="361">
        <v>8263.2099999999991</v>
      </c>
    </row>
    <row r="5511" spans="1:9">
      <c r="A5511" s="359">
        <v>34031</v>
      </c>
      <c r="B5511" s="359" t="s">
        <v>558</v>
      </c>
      <c r="C5511" s="360">
        <v>340311801013</v>
      </c>
      <c r="D5511" s="359">
        <v>0</v>
      </c>
      <c r="E5511" s="359">
        <v>374</v>
      </c>
      <c r="F5511" s="359">
        <v>0</v>
      </c>
      <c r="G5511" s="359">
        <v>0</v>
      </c>
      <c r="H5511" s="361">
        <v>0</v>
      </c>
      <c r="I5511" s="361">
        <v>0</v>
      </c>
    </row>
    <row r="5512" spans="1:9">
      <c r="A5512" s="359">
        <v>34031</v>
      </c>
      <c r="B5512" s="359" t="s">
        <v>558</v>
      </c>
      <c r="C5512" s="360">
        <v>340311801021</v>
      </c>
      <c r="D5512" s="359">
        <v>0</v>
      </c>
      <c r="E5512" s="359">
        <v>282</v>
      </c>
      <c r="F5512" s="359">
        <v>0</v>
      </c>
      <c r="G5512" s="359">
        <v>0</v>
      </c>
      <c r="H5512" s="361">
        <v>0</v>
      </c>
      <c r="I5512" s="361">
        <v>0</v>
      </c>
    </row>
    <row r="5513" spans="1:9">
      <c r="A5513" s="359">
        <v>34031</v>
      </c>
      <c r="B5513" s="359" t="s">
        <v>558</v>
      </c>
      <c r="C5513" s="360">
        <v>340311801022</v>
      </c>
      <c r="D5513" s="359">
        <v>0</v>
      </c>
      <c r="E5513" s="359">
        <v>353</v>
      </c>
      <c r="F5513" s="359">
        <v>0</v>
      </c>
      <c r="G5513" s="359">
        <v>0</v>
      </c>
      <c r="H5513" s="361">
        <v>0</v>
      </c>
      <c r="I5513" s="361">
        <v>0</v>
      </c>
    </row>
    <row r="5514" spans="1:9">
      <c r="A5514" s="359">
        <v>34031</v>
      </c>
      <c r="B5514" s="359" t="s">
        <v>558</v>
      </c>
      <c r="C5514" s="360">
        <v>340311801023</v>
      </c>
      <c r="D5514" s="359">
        <v>0</v>
      </c>
      <c r="E5514" s="359">
        <v>277</v>
      </c>
      <c r="F5514" s="359">
        <v>0</v>
      </c>
      <c r="G5514" s="359">
        <v>0</v>
      </c>
      <c r="H5514" s="361">
        <v>0</v>
      </c>
      <c r="I5514" s="361">
        <v>0</v>
      </c>
    </row>
    <row r="5515" spans="1:9">
      <c r="A5515" s="359">
        <v>34031</v>
      </c>
      <c r="B5515" s="359" t="s">
        <v>558</v>
      </c>
      <c r="C5515" s="360">
        <v>340311802011</v>
      </c>
      <c r="D5515" s="359">
        <v>0</v>
      </c>
      <c r="E5515" s="359">
        <v>180</v>
      </c>
      <c r="F5515" s="359">
        <v>0</v>
      </c>
      <c r="G5515" s="359">
        <v>0</v>
      </c>
      <c r="H5515" s="361">
        <v>0</v>
      </c>
      <c r="I5515" s="361">
        <v>0</v>
      </c>
    </row>
    <row r="5516" spans="1:9">
      <c r="A5516" s="359">
        <v>34031</v>
      </c>
      <c r="B5516" s="359" t="s">
        <v>558</v>
      </c>
      <c r="C5516" s="360">
        <v>340311802012</v>
      </c>
      <c r="D5516" s="359">
        <v>0</v>
      </c>
      <c r="E5516" s="359">
        <v>81</v>
      </c>
      <c r="F5516" s="359">
        <v>0</v>
      </c>
      <c r="G5516" s="359">
        <v>0</v>
      </c>
      <c r="H5516" s="361">
        <v>0</v>
      </c>
      <c r="I5516" s="361">
        <v>0</v>
      </c>
    </row>
    <row r="5517" spans="1:9">
      <c r="A5517" s="359">
        <v>34031</v>
      </c>
      <c r="B5517" s="359" t="s">
        <v>558</v>
      </c>
      <c r="C5517" s="360">
        <v>340311802013</v>
      </c>
      <c r="D5517" s="359">
        <v>0</v>
      </c>
      <c r="E5517" s="359">
        <v>202</v>
      </c>
      <c r="F5517" s="359">
        <v>0</v>
      </c>
      <c r="G5517" s="359">
        <v>0</v>
      </c>
      <c r="H5517" s="361">
        <v>0</v>
      </c>
      <c r="I5517" s="361">
        <v>0</v>
      </c>
    </row>
    <row r="5518" spans="1:9">
      <c r="A5518" s="359">
        <v>34031</v>
      </c>
      <c r="B5518" s="359" t="s">
        <v>558</v>
      </c>
      <c r="C5518" s="360">
        <v>340311802031</v>
      </c>
      <c r="D5518" s="359">
        <v>0</v>
      </c>
      <c r="E5518" s="359">
        <v>176</v>
      </c>
      <c r="F5518" s="359">
        <v>0</v>
      </c>
      <c r="G5518" s="359">
        <v>0</v>
      </c>
      <c r="H5518" s="361">
        <v>0</v>
      </c>
      <c r="I5518" s="361">
        <v>0</v>
      </c>
    </row>
    <row r="5519" spans="1:9">
      <c r="A5519" s="359">
        <v>34031</v>
      </c>
      <c r="B5519" s="359" t="s">
        <v>558</v>
      </c>
      <c r="C5519" s="360">
        <v>340311802032</v>
      </c>
      <c r="D5519" s="359">
        <v>0</v>
      </c>
      <c r="E5519" s="359">
        <v>184</v>
      </c>
      <c r="F5519" s="359">
        <v>0</v>
      </c>
      <c r="G5519" s="359">
        <v>0</v>
      </c>
      <c r="H5519" s="361">
        <v>0</v>
      </c>
      <c r="I5519" s="361">
        <v>0</v>
      </c>
    </row>
    <row r="5520" spans="1:9">
      <c r="A5520" s="359">
        <v>34031</v>
      </c>
      <c r="B5520" s="359" t="s">
        <v>558</v>
      </c>
      <c r="C5520" s="360">
        <v>340311802033</v>
      </c>
      <c r="D5520" s="359">
        <v>0</v>
      </c>
      <c r="E5520" s="359">
        <v>157</v>
      </c>
      <c r="F5520" s="359">
        <v>0</v>
      </c>
      <c r="G5520" s="359">
        <v>0</v>
      </c>
      <c r="H5520" s="361">
        <v>0</v>
      </c>
      <c r="I5520" s="361">
        <v>0</v>
      </c>
    </row>
    <row r="5521" spans="1:9">
      <c r="A5521" s="359">
        <v>34031</v>
      </c>
      <c r="B5521" s="359" t="s">
        <v>558</v>
      </c>
      <c r="C5521" s="360">
        <v>340311802041</v>
      </c>
      <c r="D5521" s="359">
        <v>0</v>
      </c>
      <c r="E5521" s="359">
        <v>228</v>
      </c>
      <c r="F5521" s="359">
        <v>0</v>
      </c>
      <c r="G5521" s="359">
        <v>0</v>
      </c>
      <c r="H5521" s="361">
        <v>0</v>
      </c>
      <c r="I5521" s="361">
        <v>0</v>
      </c>
    </row>
    <row r="5522" spans="1:9">
      <c r="A5522" s="359">
        <v>34031</v>
      </c>
      <c r="B5522" s="359" t="s">
        <v>558</v>
      </c>
      <c r="C5522" s="360">
        <v>340311802042</v>
      </c>
      <c r="D5522" s="359">
        <v>0</v>
      </c>
      <c r="E5522" s="359">
        <v>199</v>
      </c>
      <c r="F5522" s="359">
        <v>0</v>
      </c>
      <c r="G5522" s="359">
        <v>0</v>
      </c>
      <c r="H5522" s="361">
        <v>0</v>
      </c>
      <c r="I5522" s="361">
        <v>0</v>
      </c>
    </row>
    <row r="5523" spans="1:9">
      <c r="A5523" s="359">
        <v>34031</v>
      </c>
      <c r="B5523" s="359" t="s">
        <v>558</v>
      </c>
      <c r="C5523" s="360">
        <v>340311803011</v>
      </c>
      <c r="D5523" s="359">
        <v>0</v>
      </c>
      <c r="E5523" s="359">
        <v>161</v>
      </c>
      <c r="F5523" s="359">
        <v>0</v>
      </c>
      <c r="G5523" s="359">
        <v>0</v>
      </c>
      <c r="H5523" s="361">
        <v>0</v>
      </c>
      <c r="I5523" s="361">
        <v>0</v>
      </c>
    </row>
    <row r="5524" spans="1:9">
      <c r="A5524" s="359">
        <v>34031</v>
      </c>
      <c r="B5524" s="359" t="s">
        <v>558</v>
      </c>
      <c r="C5524" s="360">
        <v>340311803012</v>
      </c>
      <c r="D5524" s="359">
        <v>0</v>
      </c>
      <c r="E5524" s="359">
        <v>186</v>
      </c>
      <c r="F5524" s="359">
        <v>0</v>
      </c>
      <c r="G5524" s="359">
        <v>0</v>
      </c>
      <c r="H5524" s="361">
        <v>0</v>
      </c>
      <c r="I5524" s="361">
        <v>0</v>
      </c>
    </row>
    <row r="5525" spans="1:9">
      <c r="A5525" s="359">
        <v>34031</v>
      </c>
      <c r="B5525" s="359" t="s">
        <v>558</v>
      </c>
      <c r="C5525" s="360">
        <v>340311803013</v>
      </c>
      <c r="D5525" s="359">
        <v>0</v>
      </c>
      <c r="E5525" s="359">
        <v>181</v>
      </c>
      <c r="F5525" s="359">
        <v>0</v>
      </c>
      <c r="G5525" s="359">
        <v>0</v>
      </c>
      <c r="H5525" s="361">
        <v>0</v>
      </c>
      <c r="I5525" s="361">
        <v>0</v>
      </c>
    </row>
    <row r="5526" spans="1:9">
      <c r="A5526" s="359">
        <v>34031</v>
      </c>
      <c r="B5526" s="359" t="s">
        <v>558</v>
      </c>
      <c r="C5526" s="360">
        <v>340311803021</v>
      </c>
      <c r="D5526" s="359">
        <v>0</v>
      </c>
      <c r="E5526" s="359">
        <v>296</v>
      </c>
      <c r="F5526" s="359">
        <v>0</v>
      </c>
      <c r="G5526" s="359">
        <v>0</v>
      </c>
      <c r="H5526" s="361">
        <v>0</v>
      </c>
      <c r="I5526" s="361">
        <v>0</v>
      </c>
    </row>
    <row r="5527" spans="1:9">
      <c r="A5527" s="359">
        <v>34031</v>
      </c>
      <c r="B5527" s="359" t="s">
        <v>558</v>
      </c>
      <c r="C5527" s="360">
        <v>340311803022</v>
      </c>
      <c r="D5527" s="359">
        <v>0</v>
      </c>
      <c r="E5527" s="359">
        <v>209</v>
      </c>
      <c r="F5527" s="359">
        <v>0</v>
      </c>
      <c r="G5527" s="359">
        <v>0</v>
      </c>
      <c r="H5527" s="361">
        <v>0</v>
      </c>
      <c r="I5527" s="361">
        <v>0</v>
      </c>
    </row>
    <row r="5528" spans="1:9">
      <c r="A5528" s="359">
        <v>34031</v>
      </c>
      <c r="B5528" s="359" t="s">
        <v>558</v>
      </c>
      <c r="C5528" s="360">
        <v>340311806001</v>
      </c>
      <c r="D5528" s="359">
        <v>0</v>
      </c>
      <c r="E5528" s="359">
        <v>263</v>
      </c>
      <c r="F5528" s="359">
        <v>0</v>
      </c>
      <c r="G5528" s="359">
        <v>0</v>
      </c>
      <c r="H5528" s="361">
        <v>0</v>
      </c>
      <c r="I5528" s="361">
        <v>0</v>
      </c>
    </row>
    <row r="5529" spans="1:9">
      <c r="A5529" s="359">
        <v>34031</v>
      </c>
      <c r="B5529" s="359" t="s">
        <v>558</v>
      </c>
      <c r="C5529" s="360">
        <v>340311806002</v>
      </c>
      <c r="D5529" s="359">
        <v>0</v>
      </c>
      <c r="E5529" s="359">
        <v>206</v>
      </c>
      <c r="F5529" s="359">
        <v>0</v>
      </c>
      <c r="G5529" s="359">
        <v>0</v>
      </c>
      <c r="H5529" s="361">
        <v>0</v>
      </c>
      <c r="I5529" s="361">
        <v>0</v>
      </c>
    </row>
    <row r="5530" spans="1:9">
      <c r="A5530" s="359">
        <v>34031</v>
      </c>
      <c r="B5530" s="359" t="s">
        <v>558</v>
      </c>
      <c r="C5530" s="360">
        <v>340311806003</v>
      </c>
      <c r="D5530" s="359">
        <v>0</v>
      </c>
      <c r="E5530" s="359">
        <v>245</v>
      </c>
      <c r="F5530" s="359">
        <v>0</v>
      </c>
      <c r="G5530" s="359">
        <v>0</v>
      </c>
      <c r="H5530" s="361">
        <v>0</v>
      </c>
      <c r="I5530" s="361">
        <v>0</v>
      </c>
    </row>
    <row r="5531" spans="1:9">
      <c r="A5531" s="359">
        <v>34031</v>
      </c>
      <c r="B5531" s="359" t="s">
        <v>558</v>
      </c>
      <c r="C5531" s="360">
        <v>340311807001</v>
      </c>
      <c r="D5531" s="359">
        <v>0</v>
      </c>
      <c r="E5531" s="359">
        <v>181</v>
      </c>
      <c r="F5531" s="359">
        <v>0</v>
      </c>
      <c r="G5531" s="359">
        <v>0</v>
      </c>
      <c r="H5531" s="361">
        <v>0</v>
      </c>
      <c r="I5531" s="361">
        <v>0</v>
      </c>
    </row>
    <row r="5532" spans="1:9">
      <c r="A5532" s="359">
        <v>34031</v>
      </c>
      <c r="B5532" s="359" t="s">
        <v>558</v>
      </c>
      <c r="C5532" s="360">
        <v>340311807002</v>
      </c>
      <c r="D5532" s="359">
        <v>0</v>
      </c>
      <c r="E5532" s="359">
        <v>238</v>
      </c>
      <c r="F5532" s="359">
        <v>0</v>
      </c>
      <c r="G5532" s="359">
        <v>0</v>
      </c>
      <c r="H5532" s="361">
        <v>0</v>
      </c>
      <c r="I5532" s="361">
        <v>0</v>
      </c>
    </row>
    <row r="5533" spans="1:9">
      <c r="A5533" s="359">
        <v>34031</v>
      </c>
      <c r="B5533" s="359" t="s">
        <v>558</v>
      </c>
      <c r="C5533" s="360">
        <v>340311807003</v>
      </c>
      <c r="D5533" s="359">
        <v>0</v>
      </c>
      <c r="E5533" s="359">
        <v>140</v>
      </c>
      <c r="F5533" s="359">
        <v>0</v>
      </c>
      <c r="G5533" s="359">
        <v>0</v>
      </c>
      <c r="H5533" s="361">
        <v>0</v>
      </c>
      <c r="I5533" s="361">
        <v>0</v>
      </c>
    </row>
    <row r="5534" spans="1:9">
      <c r="A5534" s="359">
        <v>34031</v>
      </c>
      <c r="B5534" s="359" t="s">
        <v>558</v>
      </c>
      <c r="C5534" s="360">
        <v>340311808001</v>
      </c>
      <c r="D5534" s="359">
        <v>0</v>
      </c>
      <c r="E5534" s="359">
        <v>206</v>
      </c>
      <c r="F5534" s="359">
        <v>0</v>
      </c>
      <c r="G5534" s="359">
        <v>0</v>
      </c>
      <c r="H5534" s="361">
        <v>0</v>
      </c>
      <c r="I5534" s="361">
        <v>0</v>
      </c>
    </row>
    <row r="5535" spans="1:9">
      <c r="A5535" s="359">
        <v>34031</v>
      </c>
      <c r="B5535" s="359" t="s">
        <v>558</v>
      </c>
      <c r="C5535" s="360">
        <v>340311808002</v>
      </c>
      <c r="D5535" s="359">
        <v>0</v>
      </c>
      <c r="E5535" s="359">
        <v>290</v>
      </c>
      <c r="F5535" s="359">
        <v>0</v>
      </c>
      <c r="G5535" s="359">
        <v>0</v>
      </c>
      <c r="H5535" s="361">
        <v>0</v>
      </c>
      <c r="I5535" s="361">
        <v>0</v>
      </c>
    </row>
    <row r="5536" spans="1:9">
      <c r="A5536" s="359">
        <v>34031</v>
      </c>
      <c r="B5536" s="359" t="s">
        <v>558</v>
      </c>
      <c r="C5536" s="360">
        <v>340311809001</v>
      </c>
      <c r="D5536" s="359">
        <v>0</v>
      </c>
      <c r="E5536" s="359">
        <v>174</v>
      </c>
      <c r="F5536" s="359">
        <v>0</v>
      </c>
      <c r="G5536" s="359">
        <v>0</v>
      </c>
      <c r="H5536" s="361">
        <v>0</v>
      </c>
      <c r="I5536" s="361">
        <v>0</v>
      </c>
    </row>
    <row r="5537" spans="1:9">
      <c r="A5537" s="359">
        <v>34031</v>
      </c>
      <c r="B5537" s="359" t="s">
        <v>558</v>
      </c>
      <c r="C5537" s="360">
        <v>340311809002</v>
      </c>
      <c r="D5537" s="359">
        <v>0</v>
      </c>
      <c r="E5537" s="359">
        <v>170</v>
      </c>
      <c r="F5537" s="359">
        <v>0</v>
      </c>
      <c r="G5537" s="359">
        <v>0</v>
      </c>
      <c r="H5537" s="361">
        <v>0</v>
      </c>
      <c r="I5537" s="361">
        <v>0</v>
      </c>
    </row>
    <row r="5538" spans="1:9">
      <c r="A5538" s="359">
        <v>34031</v>
      </c>
      <c r="B5538" s="359" t="s">
        <v>558</v>
      </c>
      <c r="C5538" s="360">
        <v>340311809003</v>
      </c>
      <c r="D5538" s="359">
        <v>0</v>
      </c>
      <c r="E5538" s="359">
        <v>216</v>
      </c>
      <c r="F5538" s="359">
        <v>0</v>
      </c>
      <c r="G5538" s="359">
        <v>0</v>
      </c>
      <c r="H5538" s="361">
        <v>0</v>
      </c>
      <c r="I5538" s="361">
        <v>0</v>
      </c>
    </row>
    <row r="5539" spans="1:9">
      <c r="A5539" s="359">
        <v>34031</v>
      </c>
      <c r="B5539" s="359" t="s">
        <v>558</v>
      </c>
      <c r="C5539" s="360">
        <v>340311810001</v>
      </c>
      <c r="D5539" s="359">
        <v>0</v>
      </c>
      <c r="E5539" s="359">
        <v>205</v>
      </c>
      <c r="F5539" s="359">
        <v>0</v>
      </c>
      <c r="G5539" s="359">
        <v>0</v>
      </c>
      <c r="H5539" s="361">
        <v>0</v>
      </c>
      <c r="I5539" s="361">
        <v>0</v>
      </c>
    </row>
    <row r="5540" spans="1:9">
      <c r="A5540" s="359">
        <v>34031</v>
      </c>
      <c r="B5540" s="359" t="s">
        <v>558</v>
      </c>
      <c r="C5540" s="360">
        <v>340311810002</v>
      </c>
      <c r="D5540" s="359">
        <v>0</v>
      </c>
      <c r="E5540" s="359">
        <v>165</v>
      </c>
      <c r="F5540" s="359">
        <v>0</v>
      </c>
      <c r="G5540" s="359">
        <v>0</v>
      </c>
      <c r="H5540" s="361">
        <v>0</v>
      </c>
      <c r="I5540" s="361">
        <v>0</v>
      </c>
    </row>
    <row r="5541" spans="1:9">
      <c r="A5541" s="359">
        <v>34031</v>
      </c>
      <c r="B5541" s="359" t="s">
        <v>558</v>
      </c>
      <c r="C5541" s="360">
        <v>340311810003</v>
      </c>
      <c r="D5541" s="359">
        <v>0</v>
      </c>
      <c r="E5541" s="359">
        <v>205</v>
      </c>
      <c r="F5541" s="359">
        <v>0</v>
      </c>
      <c r="G5541" s="359">
        <v>0</v>
      </c>
      <c r="H5541" s="361">
        <v>0</v>
      </c>
      <c r="I5541" s="361">
        <v>0</v>
      </c>
    </row>
    <row r="5542" spans="1:9">
      <c r="A5542" s="359">
        <v>34031</v>
      </c>
      <c r="B5542" s="359" t="s">
        <v>558</v>
      </c>
      <c r="C5542" s="360">
        <v>340311810004</v>
      </c>
      <c r="D5542" s="359">
        <v>0</v>
      </c>
      <c r="E5542" s="359">
        <v>212</v>
      </c>
      <c r="F5542" s="359">
        <v>0</v>
      </c>
      <c r="G5542" s="359">
        <v>0</v>
      </c>
      <c r="H5542" s="361">
        <v>0</v>
      </c>
      <c r="I5542" s="361">
        <v>0</v>
      </c>
    </row>
    <row r="5543" spans="1:9">
      <c r="A5543" s="359">
        <v>34031</v>
      </c>
      <c r="B5543" s="359" t="s">
        <v>558</v>
      </c>
      <c r="C5543" s="360">
        <v>340311811011</v>
      </c>
      <c r="D5543" s="359">
        <v>0</v>
      </c>
      <c r="E5543" s="359">
        <v>123</v>
      </c>
      <c r="F5543" s="359">
        <v>0</v>
      </c>
      <c r="G5543" s="359">
        <v>0</v>
      </c>
      <c r="H5543" s="361">
        <v>0</v>
      </c>
      <c r="I5543" s="361">
        <v>0</v>
      </c>
    </row>
    <row r="5544" spans="1:9">
      <c r="A5544" s="359">
        <v>34031</v>
      </c>
      <c r="B5544" s="359" t="s">
        <v>558</v>
      </c>
      <c r="C5544" s="360">
        <v>340311811012</v>
      </c>
      <c r="D5544" s="359">
        <v>0</v>
      </c>
      <c r="E5544" s="359">
        <v>151</v>
      </c>
      <c r="F5544" s="359">
        <v>0</v>
      </c>
      <c r="G5544" s="359">
        <v>0</v>
      </c>
      <c r="H5544" s="361">
        <v>0</v>
      </c>
      <c r="I5544" s="361">
        <v>0</v>
      </c>
    </row>
    <row r="5545" spans="1:9">
      <c r="A5545" s="359">
        <v>34031</v>
      </c>
      <c r="B5545" s="359" t="s">
        <v>558</v>
      </c>
      <c r="C5545" s="360">
        <v>340311811013</v>
      </c>
      <c r="D5545" s="359">
        <v>0</v>
      </c>
      <c r="E5545" s="359">
        <v>156</v>
      </c>
      <c r="F5545" s="359">
        <v>0</v>
      </c>
      <c r="G5545" s="359">
        <v>0</v>
      </c>
      <c r="H5545" s="361">
        <v>0</v>
      </c>
      <c r="I5545" s="361">
        <v>0</v>
      </c>
    </row>
    <row r="5546" spans="1:9">
      <c r="A5546" s="359">
        <v>34031</v>
      </c>
      <c r="B5546" s="359" t="s">
        <v>558</v>
      </c>
      <c r="C5546" s="360">
        <v>340311811021</v>
      </c>
      <c r="D5546" s="359">
        <v>0</v>
      </c>
      <c r="E5546" s="359">
        <v>168</v>
      </c>
      <c r="F5546" s="359">
        <v>0</v>
      </c>
      <c r="G5546" s="359">
        <v>0</v>
      </c>
      <c r="H5546" s="361">
        <v>0</v>
      </c>
      <c r="I5546" s="361">
        <v>0</v>
      </c>
    </row>
    <row r="5547" spans="1:9">
      <c r="A5547" s="359">
        <v>34031</v>
      </c>
      <c r="B5547" s="359" t="s">
        <v>558</v>
      </c>
      <c r="C5547" s="360">
        <v>340311811022</v>
      </c>
      <c r="D5547" s="359">
        <v>0</v>
      </c>
      <c r="E5547" s="359">
        <v>173</v>
      </c>
      <c r="F5547" s="359">
        <v>0</v>
      </c>
      <c r="G5547" s="359">
        <v>0</v>
      </c>
      <c r="H5547" s="361">
        <v>0</v>
      </c>
      <c r="I5547" s="361">
        <v>0</v>
      </c>
    </row>
    <row r="5548" spans="1:9">
      <c r="A5548" s="359">
        <v>34031</v>
      </c>
      <c r="B5548" s="359" t="s">
        <v>558</v>
      </c>
      <c r="C5548" s="360">
        <v>340311811023</v>
      </c>
      <c r="D5548" s="359">
        <v>0</v>
      </c>
      <c r="E5548" s="359">
        <v>213</v>
      </c>
      <c r="F5548" s="359">
        <v>0</v>
      </c>
      <c r="G5548" s="359">
        <v>0</v>
      </c>
      <c r="H5548" s="361">
        <v>0</v>
      </c>
      <c r="I5548" s="361">
        <v>0</v>
      </c>
    </row>
    <row r="5549" spans="1:9">
      <c r="A5549" s="359">
        <v>34031</v>
      </c>
      <c r="B5549" s="359" t="s">
        <v>558</v>
      </c>
      <c r="C5549" s="360">
        <v>340311812001</v>
      </c>
      <c r="D5549" s="359">
        <v>0</v>
      </c>
      <c r="E5549" s="359">
        <v>206</v>
      </c>
      <c r="F5549" s="359">
        <v>0</v>
      </c>
      <c r="G5549" s="359">
        <v>0</v>
      </c>
      <c r="H5549" s="361">
        <v>0</v>
      </c>
      <c r="I5549" s="361">
        <v>0</v>
      </c>
    </row>
    <row r="5550" spans="1:9">
      <c r="A5550" s="359">
        <v>34031</v>
      </c>
      <c r="B5550" s="359" t="s">
        <v>558</v>
      </c>
      <c r="C5550" s="360">
        <v>340311812002</v>
      </c>
      <c r="D5550" s="359">
        <v>0</v>
      </c>
      <c r="E5550" s="359">
        <v>240</v>
      </c>
      <c r="F5550" s="359">
        <v>0</v>
      </c>
      <c r="G5550" s="359">
        <v>0</v>
      </c>
      <c r="H5550" s="361">
        <v>0</v>
      </c>
      <c r="I5550" s="361">
        <v>0</v>
      </c>
    </row>
    <row r="5551" spans="1:9">
      <c r="A5551" s="359">
        <v>34031</v>
      </c>
      <c r="B5551" s="359" t="s">
        <v>558</v>
      </c>
      <c r="C5551" s="360">
        <v>340311812003</v>
      </c>
      <c r="D5551" s="359">
        <v>0</v>
      </c>
      <c r="E5551" s="359">
        <v>142</v>
      </c>
      <c r="F5551" s="359">
        <v>0</v>
      </c>
      <c r="G5551" s="359">
        <v>0</v>
      </c>
      <c r="H5551" s="361">
        <v>0</v>
      </c>
      <c r="I5551" s="361">
        <v>0</v>
      </c>
    </row>
    <row r="5552" spans="1:9">
      <c r="A5552" s="359">
        <v>34031</v>
      </c>
      <c r="B5552" s="359" t="s">
        <v>558</v>
      </c>
      <c r="C5552" s="360">
        <v>340311813001</v>
      </c>
      <c r="D5552" s="359">
        <v>0</v>
      </c>
      <c r="E5552" s="359">
        <v>166</v>
      </c>
      <c r="F5552" s="359">
        <v>0</v>
      </c>
      <c r="G5552" s="359">
        <v>0</v>
      </c>
      <c r="H5552" s="361">
        <v>0</v>
      </c>
      <c r="I5552" s="361">
        <v>0</v>
      </c>
    </row>
    <row r="5553" spans="1:9">
      <c r="A5553" s="359">
        <v>34031</v>
      </c>
      <c r="B5553" s="359" t="s">
        <v>558</v>
      </c>
      <c r="C5553" s="360">
        <v>340311813002</v>
      </c>
      <c r="D5553" s="359">
        <v>0</v>
      </c>
      <c r="E5553" s="359">
        <v>170</v>
      </c>
      <c r="F5553" s="359">
        <v>0</v>
      </c>
      <c r="G5553" s="359">
        <v>0</v>
      </c>
      <c r="H5553" s="361">
        <v>0</v>
      </c>
      <c r="I5553" s="361">
        <v>0</v>
      </c>
    </row>
    <row r="5554" spans="1:9">
      <c r="A5554" s="359">
        <v>34031</v>
      </c>
      <c r="B5554" s="359" t="s">
        <v>558</v>
      </c>
      <c r="C5554" s="360">
        <v>340311813003</v>
      </c>
      <c r="D5554" s="359">
        <v>0</v>
      </c>
      <c r="E5554" s="359">
        <v>142</v>
      </c>
      <c r="F5554" s="359">
        <v>0</v>
      </c>
      <c r="G5554" s="359">
        <v>0</v>
      </c>
      <c r="H5554" s="361">
        <v>0</v>
      </c>
      <c r="I5554" s="361">
        <v>0</v>
      </c>
    </row>
    <row r="5555" spans="1:9">
      <c r="A5555" s="359">
        <v>34031</v>
      </c>
      <c r="B5555" s="359" t="s">
        <v>558</v>
      </c>
      <c r="C5555" s="360">
        <v>340311813004</v>
      </c>
      <c r="D5555" s="359">
        <v>0</v>
      </c>
      <c r="E5555" s="359">
        <v>165</v>
      </c>
      <c r="F5555" s="359">
        <v>0</v>
      </c>
      <c r="G5555" s="359">
        <v>0</v>
      </c>
      <c r="H5555" s="361">
        <v>0</v>
      </c>
      <c r="I5555" s="361">
        <v>0</v>
      </c>
    </row>
    <row r="5556" spans="1:9">
      <c r="A5556" s="359">
        <v>34031</v>
      </c>
      <c r="B5556" s="359" t="s">
        <v>558</v>
      </c>
      <c r="C5556" s="360">
        <v>340311814001</v>
      </c>
      <c r="D5556" s="359">
        <v>0</v>
      </c>
      <c r="E5556" s="359">
        <v>156</v>
      </c>
      <c r="F5556" s="359">
        <v>0</v>
      </c>
      <c r="G5556" s="359">
        <v>0</v>
      </c>
      <c r="H5556" s="361">
        <v>0</v>
      </c>
      <c r="I5556" s="361">
        <v>0</v>
      </c>
    </row>
    <row r="5557" spans="1:9">
      <c r="A5557" s="359">
        <v>34031</v>
      </c>
      <c r="B5557" s="359" t="s">
        <v>558</v>
      </c>
      <c r="C5557" s="360">
        <v>340311814002</v>
      </c>
      <c r="D5557" s="359">
        <v>0</v>
      </c>
      <c r="E5557" s="359">
        <v>277</v>
      </c>
      <c r="F5557" s="359">
        <v>0</v>
      </c>
      <c r="G5557" s="359">
        <v>0</v>
      </c>
      <c r="H5557" s="361">
        <v>0</v>
      </c>
      <c r="I5557" s="361">
        <v>0</v>
      </c>
    </row>
    <row r="5558" spans="1:9">
      <c r="A5558" s="359">
        <v>34031</v>
      </c>
      <c r="B5558" s="359" t="s">
        <v>558</v>
      </c>
      <c r="C5558" s="360">
        <v>340311815001</v>
      </c>
      <c r="D5558" s="359">
        <v>0</v>
      </c>
      <c r="E5558" s="359">
        <v>247</v>
      </c>
      <c r="F5558" s="359">
        <v>0</v>
      </c>
      <c r="G5558" s="359">
        <v>0</v>
      </c>
      <c r="H5558" s="361">
        <v>0</v>
      </c>
      <c r="I5558" s="361">
        <v>0</v>
      </c>
    </row>
    <row r="5559" spans="1:9">
      <c r="A5559" s="359">
        <v>34031</v>
      </c>
      <c r="B5559" s="359" t="s">
        <v>558</v>
      </c>
      <c r="C5559" s="360">
        <v>340311815002</v>
      </c>
      <c r="D5559" s="359">
        <v>0</v>
      </c>
      <c r="E5559" s="359">
        <v>219</v>
      </c>
      <c r="F5559" s="359">
        <v>0</v>
      </c>
      <c r="G5559" s="359">
        <v>0</v>
      </c>
      <c r="H5559" s="361">
        <v>0</v>
      </c>
      <c r="I5559" s="361">
        <v>0</v>
      </c>
    </row>
    <row r="5560" spans="1:9">
      <c r="A5560" s="359">
        <v>34031</v>
      </c>
      <c r="B5560" s="359" t="s">
        <v>558</v>
      </c>
      <c r="C5560" s="360">
        <v>340311817021</v>
      </c>
      <c r="D5560" s="359">
        <v>0</v>
      </c>
      <c r="E5560" s="359">
        <v>92</v>
      </c>
      <c r="F5560" s="359">
        <v>0</v>
      </c>
      <c r="G5560" s="359">
        <v>0</v>
      </c>
      <c r="H5560" s="361">
        <v>0</v>
      </c>
      <c r="I5560" s="361">
        <v>0</v>
      </c>
    </row>
    <row r="5561" spans="1:9">
      <c r="A5561" s="359">
        <v>34031</v>
      </c>
      <c r="B5561" s="359" t="s">
        <v>558</v>
      </c>
      <c r="C5561" s="360">
        <v>340311817022</v>
      </c>
      <c r="D5561" s="359">
        <v>0</v>
      </c>
      <c r="E5561" s="359">
        <v>209</v>
      </c>
      <c r="F5561" s="359">
        <v>0</v>
      </c>
      <c r="G5561" s="359">
        <v>0</v>
      </c>
      <c r="H5561" s="361">
        <v>0</v>
      </c>
      <c r="I5561" s="361">
        <v>0</v>
      </c>
    </row>
    <row r="5562" spans="1:9">
      <c r="A5562" s="359">
        <v>34031</v>
      </c>
      <c r="B5562" s="359" t="s">
        <v>558</v>
      </c>
      <c r="C5562" s="360">
        <v>340311818001</v>
      </c>
      <c r="D5562" s="359">
        <v>2</v>
      </c>
      <c r="E5562" s="359">
        <v>63</v>
      </c>
      <c r="F5562" s="359">
        <v>3</v>
      </c>
      <c r="G5562" s="359">
        <v>0</v>
      </c>
      <c r="H5562" s="361">
        <v>1000</v>
      </c>
      <c r="I5562" s="361">
        <v>2000</v>
      </c>
    </row>
    <row r="5563" spans="1:9">
      <c r="A5563" s="359">
        <v>34031</v>
      </c>
      <c r="B5563" s="359" t="s">
        <v>558</v>
      </c>
      <c r="C5563" s="360">
        <v>340311818002</v>
      </c>
      <c r="D5563" s="359">
        <v>0</v>
      </c>
      <c r="E5563" s="359">
        <v>136</v>
      </c>
      <c r="F5563" s="359">
        <v>0</v>
      </c>
      <c r="G5563" s="359">
        <v>0</v>
      </c>
      <c r="H5563" s="361">
        <v>0</v>
      </c>
      <c r="I5563" s="361">
        <v>0</v>
      </c>
    </row>
    <row r="5564" spans="1:9">
      <c r="A5564" s="359">
        <v>34031</v>
      </c>
      <c r="B5564" s="359" t="s">
        <v>558</v>
      </c>
      <c r="C5564" s="360">
        <v>340311818003</v>
      </c>
      <c r="D5564" s="359">
        <v>1</v>
      </c>
      <c r="E5564" s="359">
        <v>91</v>
      </c>
      <c r="F5564" s="359">
        <v>1</v>
      </c>
      <c r="G5564" s="359">
        <v>0</v>
      </c>
      <c r="H5564" s="361">
        <v>8263.2099999999991</v>
      </c>
      <c r="I5564" s="361">
        <v>8263.2099999999991</v>
      </c>
    </row>
    <row r="5565" spans="1:9">
      <c r="A5565" s="359">
        <v>34031</v>
      </c>
      <c r="B5565" s="359" t="s">
        <v>558</v>
      </c>
      <c r="C5565" s="360">
        <v>340311819001</v>
      </c>
      <c r="D5565" s="359">
        <v>1</v>
      </c>
      <c r="E5565" s="359">
        <v>196</v>
      </c>
      <c r="F5565" s="359">
        <v>1</v>
      </c>
      <c r="G5565" s="359">
        <v>0</v>
      </c>
      <c r="H5565" s="361">
        <v>8263.2099999999991</v>
      </c>
      <c r="I5565" s="361">
        <v>8263.2099999999991</v>
      </c>
    </row>
    <row r="5566" spans="1:9">
      <c r="A5566" s="359">
        <v>34031</v>
      </c>
      <c r="B5566" s="359" t="s">
        <v>558</v>
      </c>
      <c r="C5566" s="360">
        <v>340311819002</v>
      </c>
      <c r="D5566" s="359">
        <v>0</v>
      </c>
      <c r="E5566" s="359">
        <v>195</v>
      </c>
      <c r="F5566" s="359">
        <v>0</v>
      </c>
      <c r="G5566" s="359">
        <v>0</v>
      </c>
      <c r="H5566" s="361">
        <v>0</v>
      </c>
      <c r="I5566" s="361">
        <v>0</v>
      </c>
    </row>
    <row r="5567" spans="1:9">
      <c r="A5567" s="359">
        <v>34031</v>
      </c>
      <c r="B5567" s="359" t="s">
        <v>558</v>
      </c>
      <c r="C5567" s="360">
        <v>340311819003</v>
      </c>
      <c r="D5567" s="359">
        <v>1</v>
      </c>
      <c r="E5567" s="359">
        <v>250</v>
      </c>
      <c r="F5567" s="359">
        <v>0</v>
      </c>
      <c r="G5567" s="359">
        <v>0</v>
      </c>
      <c r="H5567" s="361">
        <v>298551.44</v>
      </c>
      <c r="I5567" s="361">
        <v>298551.44</v>
      </c>
    </row>
    <row r="5568" spans="1:9">
      <c r="A5568" s="359">
        <v>34031</v>
      </c>
      <c r="B5568" s="359" t="s">
        <v>558</v>
      </c>
      <c r="C5568" s="360">
        <v>340311819004</v>
      </c>
      <c r="D5568" s="359">
        <v>0</v>
      </c>
      <c r="E5568" s="359">
        <v>155</v>
      </c>
      <c r="F5568" s="359">
        <v>0</v>
      </c>
      <c r="G5568" s="359">
        <v>0</v>
      </c>
      <c r="H5568" s="361">
        <v>0</v>
      </c>
      <c r="I5568" s="361">
        <v>0</v>
      </c>
    </row>
    <row r="5569" spans="1:9">
      <c r="A5569" s="359">
        <v>34031</v>
      </c>
      <c r="B5569" s="359" t="s">
        <v>558</v>
      </c>
      <c r="C5569" s="360">
        <v>340311820001</v>
      </c>
      <c r="D5569" s="359">
        <v>0</v>
      </c>
      <c r="E5569" s="359">
        <v>197</v>
      </c>
      <c r="F5569" s="359">
        <v>0</v>
      </c>
      <c r="G5569" s="359">
        <v>0</v>
      </c>
      <c r="H5569" s="361">
        <v>0</v>
      </c>
      <c r="I5569" s="361">
        <v>0</v>
      </c>
    </row>
    <row r="5570" spans="1:9">
      <c r="A5570" s="359">
        <v>34031</v>
      </c>
      <c r="B5570" s="359" t="s">
        <v>558</v>
      </c>
      <c r="C5570" s="360">
        <v>340311821001</v>
      </c>
      <c r="D5570" s="359">
        <v>0</v>
      </c>
      <c r="E5570" s="359">
        <v>142</v>
      </c>
      <c r="F5570" s="359">
        <v>0</v>
      </c>
      <c r="G5570" s="359">
        <v>0</v>
      </c>
      <c r="H5570" s="361">
        <v>0</v>
      </c>
      <c r="I5570" s="361">
        <v>0</v>
      </c>
    </row>
    <row r="5571" spans="1:9">
      <c r="A5571" s="359">
        <v>34031</v>
      </c>
      <c r="B5571" s="359" t="s">
        <v>558</v>
      </c>
      <c r="C5571" s="360">
        <v>340311821002</v>
      </c>
      <c r="D5571" s="359">
        <v>0</v>
      </c>
      <c r="E5571" s="359">
        <v>163</v>
      </c>
      <c r="F5571" s="359">
        <v>0</v>
      </c>
      <c r="G5571" s="359">
        <v>0</v>
      </c>
      <c r="H5571" s="361">
        <v>0</v>
      </c>
      <c r="I5571" s="361">
        <v>0</v>
      </c>
    </row>
    <row r="5572" spans="1:9">
      <c r="A5572" s="359">
        <v>34031</v>
      </c>
      <c r="B5572" s="359" t="s">
        <v>558</v>
      </c>
      <c r="C5572" s="360">
        <v>340311821003</v>
      </c>
      <c r="D5572" s="359">
        <v>0</v>
      </c>
      <c r="E5572" s="359">
        <v>176</v>
      </c>
      <c r="F5572" s="359">
        <v>0</v>
      </c>
      <c r="G5572" s="359">
        <v>0</v>
      </c>
      <c r="H5572" s="361">
        <v>0</v>
      </c>
      <c r="I5572" s="361">
        <v>0</v>
      </c>
    </row>
    <row r="5573" spans="1:9">
      <c r="A5573" s="359">
        <v>34031</v>
      </c>
      <c r="B5573" s="359" t="s">
        <v>558</v>
      </c>
      <c r="C5573" s="360">
        <v>340311822001</v>
      </c>
      <c r="D5573" s="359">
        <v>0</v>
      </c>
      <c r="E5573" s="359">
        <v>153</v>
      </c>
      <c r="F5573" s="359">
        <v>0</v>
      </c>
      <c r="G5573" s="359">
        <v>0</v>
      </c>
      <c r="H5573" s="361">
        <v>0</v>
      </c>
      <c r="I5573" s="361">
        <v>0</v>
      </c>
    </row>
    <row r="5574" spans="1:9">
      <c r="A5574" s="359">
        <v>34031</v>
      </c>
      <c r="B5574" s="359" t="s">
        <v>558</v>
      </c>
      <c r="C5574" s="360">
        <v>340311822002</v>
      </c>
      <c r="D5574" s="359">
        <v>0</v>
      </c>
      <c r="E5574" s="359">
        <v>201</v>
      </c>
      <c r="F5574" s="359">
        <v>0</v>
      </c>
      <c r="G5574" s="359">
        <v>0</v>
      </c>
      <c r="H5574" s="361">
        <v>0</v>
      </c>
      <c r="I5574" s="361">
        <v>0</v>
      </c>
    </row>
    <row r="5575" spans="1:9">
      <c r="A5575" s="359">
        <v>34031</v>
      </c>
      <c r="B5575" s="359" t="s">
        <v>558</v>
      </c>
      <c r="C5575" s="360">
        <v>340311823011</v>
      </c>
      <c r="D5575" s="359">
        <v>0</v>
      </c>
      <c r="E5575" s="359">
        <v>239</v>
      </c>
      <c r="F5575" s="359">
        <v>0</v>
      </c>
      <c r="G5575" s="359">
        <v>0</v>
      </c>
      <c r="H5575" s="361">
        <v>0</v>
      </c>
      <c r="I5575" s="361">
        <v>0</v>
      </c>
    </row>
    <row r="5576" spans="1:9">
      <c r="A5576" s="359">
        <v>34031</v>
      </c>
      <c r="B5576" s="359" t="s">
        <v>558</v>
      </c>
      <c r="C5576" s="360">
        <v>340311823021</v>
      </c>
      <c r="D5576" s="359">
        <v>0</v>
      </c>
      <c r="E5576" s="359">
        <v>194</v>
      </c>
      <c r="F5576" s="359">
        <v>0</v>
      </c>
      <c r="G5576" s="359">
        <v>0</v>
      </c>
      <c r="H5576" s="361">
        <v>0</v>
      </c>
      <c r="I5576" s="361">
        <v>0</v>
      </c>
    </row>
    <row r="5577" spans="1:9">
      <c r="A5577" s="359">
        <v>34031</v>
      </c>
      <c r="B5577" s="359" t="s">
        <v>558</v>
      </c>
      <c r="C5577" s="360">
        <v>340311823022</v>
      </c>
      <c r="D5577" s="359">
        <v>0</v>
      </c>
      <c r="E5577" s="359">
        <v>216</v>
      </c>
      <c r="F5577" s="359">
        <v>0</v>
      </c>
      <c r="G5577" s="359">
        <v>0</v>
      </c>
      <c r="H5577" s="361">
        <v>0</v>
      </c>
      <c r="I5577" s="361">
        <v>0</v>
      </c>
    </row>
    <row r="5578" spans="1:9">
      <c r="A5578" s="359">
        <v>34031</v>
      </c>
      <c r="B5578" s="359" t="s">
        <v>558</v>
      </c>
      <c r="C5578" s="360">
        <v>340311823023</v>
      </c>
      <c r="D5578" s="359">
        <v>0</v>
      </c>
      <c r="E5578" s="359">
        <v>112</v>
      </c>
      <c r="F5578" s="359">
        <v>0</v>
      </c>
      <c r="G5578" s="359">
        <v>0</v>
      </c>
      <c r="H5578" s="361">
        <v>0</v>
      </c>
      <c r="I5578" s="361">
        <v>0</v>
      </c>
    </row>
    <row r="5579" spans="1:9">
      <c r="A5579" s="359">
        <v>34031</v>
      </c>
      <c r="B5579" s="359" t="s">
        <v>558</v>
      </c>
      <c r="C5579" s="360">
        <v>340311823024</v>
      </c>
      <c r="D5579" s="359">
        <v>0</v>
      </c>
      <c r="E5579" s="359">
        <v>182</v>
      </c>
      <c r="F5579" s="359">
        <v>0</v>
      </c>
      <c r="G5579" s="359">
        <v>0</v>
      </c>
      <c r="H5579" s="361">
        <v>0</v>
      </c>
      <c r="I5579" s="361">
        <v>0</v>
      </c>
    </row>
    <row r="5580" spans="1:9">
      <c r="A5580" s="359">
        <v>34031</v>
      </c>
      <c r="B5580" s="359" t="s">
        <v>558</v>
      </c>
      <c r="C5580" s="360">
        <v>340311824001</v>
      </c>
      <c r="D5580" s="359">
        <v>0</v>
      </c>
      <c r="E5580" s="359">
        <v>269</v>
      </c>
      <c r="F5580" s="359">
        <v>0</v>
      </c>
      <c r="G5580" s="359">
        <v>0</v>
      </c>
      <c r="H5580" s="361">
        <v>0</v>
      </c>
      <c r="I5580" s="361">
        <v>0</v>
      </c>
    </row>
    <row r="5581" spans="1:9">
      <c r="A5581" s="359">
        <v>34031</v>
      </c>
      <c r="B5581" s="359" t="s">
        <v>558</v>
      </c>
      <c r="C5581" s="360">
        <v>340311824002</v>
      </c>
      <c r="D5581" s="359">
        <v>0</v>
      </c>
      <c r="E5581" s="359">
        <v>190</v>
      </c>
      <c r="F5581" s="359">
        <v>0</v>
      </c>
      <c r="G5581" s="359">
        <v>0</v>
      </c>
      <c r="H5581" s="361">
        <v>0</v>
      </c>
      <c r="I5581" s="361">
        <v>0</v>
      </c>
    </row>
    <row r="5582" spans="1:9">
      <c r="A5582" s="359">
        <v>34031</v>
      </c>
      <c r="B5582" s="359" t="s">
        <v>558</v>
      </c>
      <c r="C5582" s="360">
        <v>340311824003</v>
      </c>
      <c r="D5582" s="359">
        <v>0</v>
      </c>
      <c r="E5582" s="359">
        <v>192</v>
      </c>
      <c r="F5582" s="359">
        <v>0</v>
      </c>
      <c r="G5582" s="359">
        <v>0</v>
      </c>
      <c r="H5582" s="361">
        <v>0</v>
      </c>
      <c r="I5582" s="361">
        <v>0</v>
      </c>
    </row>
    <row r="5583" spans="1:9">
      <c r="A5583" s="359">
        <v>34031</v>
      </c>
      <c r="B5583" s="359" t="s">
        <v>558</v>
      </c>
      <c r="C5583" s="360">
        <v>340311824004</v>
      </c>
      <c r="D5583" s="359">
        <v>0</v>
      </c>
      <c r="E5583" s="359">
        <v>170</v>
      </c>
      <c r="F5583" s="359">
        <v>0</v>
      </c>
      <c r="G5583" s="359">
        <v>0</v>
      </c>
      <c r="H5583" s="361">
        <v>0</v>
      </c>
      <c r="I5583" s="361">
        <v>0</v>
      </c>
    </row>
    <row r="5584" spans="1:9">
      <c r="A5584" s="359">
        <v>34031</v>
      </c>
      <c r="B5584" s="359" t="s">
        <v>558</v>
      </c>
      <c r="C5584" s="360">
        <v>340311825011</v>
      </c>
      <c r="D5584" s="359">
        <v>0</v>
      </c>
      <c r="E5584" s="359">
        <v>206</v>
      </c>
      <c r="F5584" s="359">
        <v>0</v>
      </c>
      <c r="G5584" s="359">
        <v>0</v>
      </c>
      <c r="H5584" s="361">
        <v>0</v>
      </c>
      <c r="I5584" s="361">
        <v>0</v>
      </c>
    </row>
    <row r="5585" spans="1:9">
      <c r="A5585" s="359">
        <v>34031</v>
      </c>
      <c r="B5585" s="359" t="s">
        <v>558</v>
      </c>
      <c r="C5585" s="360">
        <v>340311825012</v>
      </c>
      <c r="D5585" s="359">
        <v>0</v>
      </c>
      <c r="E5585" s="359">
        <v>110</v>
      </c>
      <c r="F5585" s="359">
        <v>0</v>
      </c>
      <c r="G5585" s="359">
        <v>0</v>
      </c>
      <c r="H5585" s="361">
        <v>0</v>
      </c>
      <c r="I5585" s="361">
        <v>0</v>
      </c>
    </row>
    <row r="5586" spans="1:9">
      <c r="A5586" s="359">
        <v>34031</v>
      </c>
      <c r="B5586" s="359" t="s">
        <v>558</v>
      </c>
      <c r="C5586" s="360">
        <v>340311825013</v>
      </c>
      <c r="D5586" s="359">
        <v>0</v>
      </c>
      <c r="E5586" s="359">
        <v>190</v>
      </c>
      <c r="F5586" s="359">
        <v>0</v>
      </c>
      <c r="G5586" s="359">
        <v>0</v>
      </c>
      <c r="H5586" s="361">
        <v>0</v>
      </c>
      <c r="I5586" s="361">
        <v>0</v>
      </c>
    </row>
    <row r="5587" spans="1:9">
      <c r="A5587" s="359">
        <v>34031</v>
      </c>
      <c r="B5587" s="359" t="s">
        <v>558</v>
      </c>
      <c r="C5587" s="360">
        <v>340311825014</v>
      </c>
      <c r="D5587" s="359">
        <v>0</v>
      </c>
      <c r="E5587" s="359">
        <v>143</v>
      </c>
      <c r="F5587" s="359">
        <v>0</v>
      </c>
      <c r="G5587" s="359">
        <v>0</v>
      </c>
      <c r="H5587" s="361">
        <v>0</v>
      </c>
      <c r="I5587" s="361">
        <v>0</v>
      </c>
    </row>
    <row r="5588" spans="1:9">
      <c r="A5588" s="359">
        <v>34031</v>
      </c>
      <c r="B5588" s="359" t="s">
        <v>558</v>
      </c>
      <c r="C5588" s="360">
        <v>340311825021</v>
      </c>
      <c r="D5588" s="359">
        <v>2</v>
      </c>
      <c r="E5588" s="359">
        <v>178</v>
      </c>
      <c r="F5588" s="359">
        <v>1</v>
      </c>
      <c r="G5588" s="359">
        <v>0</v>
      </c>
      <c r="H5588" s="361">
        <v>59286.67</v>
      </c>
      <c r="I5588" s="361">
        <v>118573.34</v>
      </c>
    </row>
    <row r="5589" spans="1:9">
      <c r="A5589" s="359">
        <v>34031</v>
      </c>
      <c r="B5589" s="359" t="s">
        <v>558</v>
      </c>
      <c r="C5589" s="360">
        <v>340311825022</v>
      </c>
      <c r="D5589" s="359">
        <v>0</v>
      </c>
      <c r="E5589" s="359">
        <v>221</v>
      </c>
      <c r="F5589" s="359">
        <v>0</v>
      </c>
      <c r="G5589" s="359">
        <v>0</v>
      </c>
      <c r="H5589" s="361">
        <v>0</v>
      </c>
      <c r="I5589" s="361">
        <v>0</v>
      </c>
    </row>
    <row r="5590" spans="1:9">
      <c r="A5590" s="359">
        <v>34031</v>
      </c>
      <c r="B5590" s="359" t="s">
        <v>558</v>
      </c>
      <c r="C5590" s="360">
        <v>340311826001</v>
      </c>
      <c r="D5590" s="359">
        <v>0</v>
      </c>
      <c r="E5590" s="359">
        <v>260</v>
      </c>
      <c r="F5590" s="359">
        <v>0</v>
      </c>
      <c r="G5590" s="359">
        <v>0</v>
      </c>
      <c r="H5590" s="361">
        <v>0</v>
      </c>
      <c r="I5590" s="361">
        <v>0</v>
      </c>
    </row>
    <row r="5591" spans="1:9">
      <c r="A5591" s="359">
        <v>34031</v>
      </c>
      <c r="B5591" s="359" t="s">
        <v>558</v>
      </c>
      <c r="C5591" s="360">
        <v>340311826002</v>
      </c>
      <c r="D5591" s="359">
        <v>0</v>
      </c>
      <c r="E5591" s="359">
        <v>208</v>
      </c>
      <c r="F5591" s="359">
        <v>0</v>
      </c>
      <c r="G5591" s="359">
        <v>0</v>
      </c>
      <c r="H5591" s="361">
        <v>0</v>
      </c>
      <c r="I5591" s="361">
        <v>0</v>
      </c>
    </row>
    <row r="5592" spans="1:9">
      <c r="A5592" s="359">
        <v>34031</v>
      </c>
      <c r="B5592" s="359" t="s">
        <v>558</v>
      </c>
      <c r="C5592" s="360">
        <v>340311826003</v>
      </c>
      <c r="D5592" s="359">
        <v>2</v>
      </c>
      <c r="E5592" s="359">
        <v>289</v>
      </c>
      <c r="F5592" s="359">
        <v>1</v>
      </c>
      <c r="G5592" s="359">
        <v>0</v>
      </c>
      <c r="H5592" s="361">
        <v>2463.27</v>
      </c>
      <c r="I5592" s="361">
        <v>4926.54</v>
      </c>
    </row>
    <row r="5593" spans="1:9">
      <c r="A5593" s="359">
        <v>34031</v>
      </c>
      <c r="B5593" s="359" t="s">
        <v>558</v>
      </c>
      <c r="C5593" s="360">
        <v>340311826004</v>
      </c>
      <c r="D5593" s="359">
        <v>0</v>
      </c>
      <c r="E5593" s="359">
        <v>348</v>
      </c>
      <c r="F5593" s="359">
        <v>0</v>
      </c>
      <c r="G5593" s="359">
        <v>0</v>
      </c>
      <c r="H5593" s="361">
        <v>0</v>
      </c>
      <c r="I5593" s="361">
        <v>0</v>
      </c>
    </row>
    <row r="5594" spans="1:9">
      <c r="A5594" s="359">
        <v>34031</v>
      </c>
      <c r="B5594" s="359" t="s">
        <v>558</v>
      </c>
      <c r="C5594" s="360">
        <v>340311827011</v>
      </c>
      <c r="D5594" s="359">
        <v>0</v>
      </c>
      <c r="E5594" s="359">
        <v>178</v>
      </c>
      <c r="F5594" s="359">
        <v>0</v>
      </c>
      <c r="G5594" s="359">
        <v>0</v>
      </c>
      <c r="H5594" s="361">
        <v>0</v>
      </c>
      <c r="I5594" s="361">
        <v>0</v>
      </c>
    </row>
    <row r="5595" spans="1:9">
      <c r="A5595" s="359">
        <v>34031</v>
      </c>
      <c r="B5595" s="359" t="s">
        <v>558</v>
      </c>
      <c r="C5595" s="360">
        <v>340311827012</v>
      </c>
      <c r="D5595" s="359">
        <v>0</v>
      </c>
      <c r="E5595" s="359">
        <v>161</v>
      </c>
      <c r="F5595" s="359">
        <v>0</v>
      </c>
      <c r="G5595" s="359">
        <v>0</v>
      </c>
      <c r="H5595" s="361">
        <v>0</v>
      </c>
      <c r="I5595" s="361">
        <v>0</v>
      </c>
    </row>
    <row r="5596" spans="1:9">
      <c r="A5596" s="359">
        <v>34031</v>
      </c>
      <c r="B5596" s="359" t="s">
        <v>558</v>
      </c>
      <c r="C5596" s="360">
        <v>340311827013</v>
      </c>
      <c r="D5596" s="359">
        <v>0</v>
      </c>
      <c r="E5596" s="359">
        <v>125</v>
      </c>
      <c r="F5596" s="359">
        <v>0</v>
      </c>
      <c r="G5596" s="359">
        <v>0</v>
      </c>
      <c r="H5596" s="361">
        <v>0</v>
      </c>
      <c r="I5596" s="361">
        <v>0</v>
      </c>
    </row>
    <row r="5597" spans="1:9">
      <c r="A5597" s="359">
        <v>34031</v>
      </c>
      <c r="B5597" s="359" t="s">
        <v>558</v>
      </c>
      <c r="C5597" s="360">
        <v>340311827021</v>
      </c>
      <c r="D5597" s="359">
        <v>0</v>
      </c>
      <c r="E5597" s="359">
        <v>173</v>
      </c>
      <c r="F5597" s="359">
        <v>0</v>
      </c>
      <c r="G5597" s="359">
        <v>0</v>
      </c>
      <c r="H5597" s="361">
        <v>0</v>
      </c>
      <c r="I5597" s="361">
        <v>0</v>
      </c>
    </row>
    <row r="5598" spans="1:9">
      <c r="A5598" s="359">
        <v>34031</v>
      </c>
      <c r="B5598" s="359" t="s">
        <v>558</v>
      </c>
      <c r="C5598" s="360">
        <v>340311827022</v>
      </c>
      <c r="D5598" s="359">
        <v>0</v>
      </c>
      <c r="E5598" s="359">
        <v>227</v>
      </c>
      <c r="F5598" s="359">
        <v>0</v>
      </c>
      <c r="G5598" s="359">
        <v>0</v>
      </c>
      <c r="H5598" s="361">
        <v>0</v>
      </c>
      <c r="I5598" s="361">
        <v>0</v>
      </c>
    </row>
    <row r="5599" spans="1:9">
      <c r="A5599" s="359">
        <v>34031</v>
      </c>
      <c r="B5599" s="359" t="s">
        <v>558</v>
      </c>
      <c r="C5599" s="360">
        <v>340311828001</v>
      </c>
      <c r="D5599" s="359">
        <v>0</v>
      </c>
      <c r="E5599" s="359">
        <v>116</v>
      </c>
      <c r="F5599" s="359">
        <v>0</v>
      </c>
      <c r="G5599" s="359">
        <v>0</v>
      </c>
      <c r="H5599" s="361">
        <v>0</v>
      </c>
      <c r="I5599" s="361">
        <v>0</v>
      </c>
    </row>
    <row r="5600" spans="1:9">
      <c r="A5600" s="359">
        <v>34031</v>
      </c>
      <c r="B5600" s="359" t="s">
        <v>558</v>
      </c>
      <c r="C5600" s="360">
        <v>340311828002</v>
      </c>
      <c r="D5600" s="359">
        <v>2</v>
      </c>
      <c r="E5600" s="359">
        <v>283</v>
      </c>
      <c r="F5600" s="359">
        <v>1</v>
      </c>
      <c r="G5600" s="359">
        <v>0</v>
      </c>
      <c r="H5600" s="361">
        <v>8263.2099999999991</v>
      </c>
      <c r="I5600" s="361">
        <v>16526.419999999998</v>
      </c>
    </row>
    <row r="5601" spans="1:9">
      <c r="A5601" s="359">
        <v>34031</v>
      </c>
      <c r="B5601" s="359" t="s">
        <v>558</v>
      </c>
      <c r="C5601" s="360">
        <v>340311829001</v>
      </c>
      <c r="D5601" s="359">
        <v>0</v>
      </c>
      <c r="E5601" s="359">
        <v>133</v>
      </c>
      <c r="F5601" s="359">
        <v>0</v>
      </c>
      <c r="G5601" s="359">
        <v>0</v>
      </c>
      <c r="H5601" s="361">
        <v>0</v>
      </c>
      <c r="I5601" s="361">
        <v>0</v>
      </c>
    </row>
    <row r="5602" spans="1:9">
      <c r="A5602" s="359">
        <v>34031</v>
      </c>
      <c r="B5602" s="359" t="s">
        <v>558</v>
      </c>
      <c r="C5602" s="360">
        <v>340311829002</v>
      </c>
      <c r="D5602" s="359">
        <v>0</v>
      </c>
      <c r="E5602" s="359">
        <v>152</v>
      </c>
      <c r="F5602" s="359">
        <v>0</v>
      </c>
      <c r="G5602" s="359">
        <v>0</v>
      </c>
      <c r="H5602" s="361">
        <v>0</v>
      </c>
      <c r="I5602" s="361">
        <v>0</v>
      </c>
    </row>
    <row r="5603" spans="1:9">
      <c r="A5603" s="359">
        <v>34031</v>
      </c>
      <c r="B5603" s="359" t="s">
        <v>558</v>
      </c>
      <c r="C5603" s="360">
        <v>340311830011</v>
      </c>
      <c r="D5603" s="359">
        <v>1</v>
      </c>
      <c r="E5603" s="359">
        <v>209</v>
      </c>
      <c r="F5603" s="359">
        <v>0</v>
      </c>
      <c r="G5603" s="359">
        <v>0</v>
      </c>
      <c r="H5603" s="361">
        <v>8263.2099999999991</v>
      </c>
      <c r="I5603" s="361">
        <v>8263.2099999999991</v>
      </c>
    </row>
    <row r="5604" spans="1:9">
      <c r="A5604" s="359">
        <v>34031</v>
      </c>
      <c r="B5604" s="359" t="s">
        <v>558</v>
      </c>
      <c r="C5604" s="360">
        <v>340311830012</v>
      </c>
      <c r="D5604" s="359">
        <v>0</v>
      </c>
      <c r="E5604" s="359">
        <v>143</v>
      </c>
      <c r="F5604" s="359">
        <v>0</v>
      </c>
      <c r="G5604" s="359">
        <v>0</v>
      </c>
      <c r="H5604" s="361">
        <v>0</v>
      </c>
      <c r="I5604" s="361">
        <v>0</v>
      </c>
    </row>
    <row r="5605" spans="1:9">
      <c r="A5605" s="359">
        <v>34031</v>
      </c>
      <c r="B5605" s="359" t="s">
        <v>558</v>
      </c>
      <c r="C5605" s="360">
        <v>340311830013</v>
      </c>
      <c r="D5605" s="359">
        <v>0</v>
      </c>
      <c r="E5605" s="359">
        <v>158</v>
      </c>
      <c r="F5605" s="359">
        <v>0</v>
      </c>
      <c r="G5605" s="359">
        <v>0</v>
      </c>
      <c r="H5605" s="361">
        <v>0</v>
      </c>
      <c r="I5605" s="361">
        <v>0</v>
      </c>
    </row>
    <row r="5606" spans="1:9">
      <c r="A5606" s="359">
        <v>34031</v>
      </c>
      <c r="B5606" s="359" t="s">
        <v>558</v>
      </c>
      <c r="C5606" s="360">
        <v>340311830021</v>
      </c>
      <c r="D5606" s="359">
        <v>0</v>
      </c>
      <c r="E5606" s="359">
        <v>146</v>
      </c>
      <c r="F5606" s="359">
        <v>0</v>
      </c>
      <c r="G5606" s="359">
        <v>0</v>
      </c>
      <c r="H5606" s="361">
        <v>0</v>
      </c>
      <c r="I5606" s="361">
        <v>0</v>
      </c>
    </row>
    <row r="5607" spans="1:9">
      <c r="A5607" s="359">
        <v>34031</v>
      </c>
      <c r="B5607" s="359" t="s">
        <v>558</v>
      </c>
      <c r="C5607" s="360">
        <v>340311830022</v>
      </c>
      <c r="D5607" s="359">
        <v>0</v>
      </c>
      <c r="E5607" s="359">
        <v>159</v>
      </c>
      <c r="F5607" s="359">
        <v>0</v>
      </c>
      <c r="G5607" s="359">
        <v>0</v>
      </c>
      <c r="H5607" s="361">
        <v>0</v>
      </c>
      <c r="I5607" s="361">
        <v>0</v>
      </c>
    </row>
    <row r="5608" spans="1:9">
      <c r="A5608" s="359">
        <v>34031</v>
      </c>
      <c r="B5608" s="359" t="s">
        <v>558</v>
      </c>
      <c r="C5608" s="360">
        <v>340311830023</v>
      </c>
      <c r="D5608" s="359">
        <v>0</v>
      </c>
      <c r="E5608" s="359">
        <v>260</v>
      </c>
      <c r="F5608" s="359">
        <v>0</v>
      </c>
      <c r="G5608" s="359">
        <v>0</v>
      </c>
      <c r="H5608" s="361">
        <v>0</v>
      </c>
      <c r="I5608" s="361">
        <v>0</v>
      </c>
    </row>
    <row r="5609" spans="1:9">
      <c r="A5609" s="359">
        <v>34031</v>
      </c>
      <c r="B5609" s="359" t="s">
        <v>558</v>
      </c>
      <c r="C5609" s="360">
        <v>340311831011</v>
      </c>
      <c r="D5609" s="359">
        <v>0</v>
      </c>
      <c r="E5609" s="359">
        <v>213</v>
      </c>
      <c r="F5609" s="359">
        <v>0</v>
      </c>
      <c r="G5609" s="359">
        <v>0</v>
      </c>
      <c r="H5609" s="361">
        <v>0</v>
      </c>
      <c r="I5609" s="361">
        <v>0</v>
      </c>
    </row>
    <row r="5610" spans="1:9">
      <c r="A5610" s="359">
        <v>34031</v>
      </c>
      <c r="B5610" s="359" t="s">
        <v>558</v>
      </c>
      <c r="C5610" s="360">
        <v>340311831012</v>
      </c>
      <c r="D5610" s="359">
        <v>0</v>
      </c>
      <c r="E5610" s="359">
        <v>305</v>
      </c>
      <c r="F5610" s="359">
        <v>0</v>
      </c>
      <c r="G5610" s="359">
        <v>0</v>
      </c>
      <c r="H5610" s="361">
        <v>0</v>
      </c>
      <c r="I5610" s="361">
        <v>0</v>
      </c>
    </row>
    <row r="5611" spans="1:9">
      <c r="A5611" s="359">
        <v>34031</v>
      </c>
      <c r="B5611" s="359" t="s">
        <v>558</v>
      </c>
      <c r="C5611" s="360">
        <v>340311831013</v>
      </c>
      <c r="D5611" s="359">
        <v>0</v>
      </c>
      <c r="E5611" s="359">
        <v>113</v>
      </c>
      <c r="F5611" s="359">
        <v>0</v>
      </c>
      <c r="G5611" s="359">
        <v>0</v>
      </c>
      <c r="H5611" s="361">
        <v>0</v>
      </c>
      <c r="I5611" s="361">
        <v>0</v>
      </c>
    </row>
    <row r="5612" spans="1:9">
      <c r="A5612" s="359">
        <v>34031</v>
      </c>
      <c r="B5612" s="359" t="s">
        <v>558</v>
      </c>
      <c r="C5612" s="360">
        <v>340311831021</v>
      </c>
      <c r="D5612" s="359">
        <v>0</v>
      </c>
      <c r="E5612" s="359">
        <v>272</v>
      </c>
      <c r="F5612" s="359">
        <v>0</v>
      </c>
      <c r="G5612" s="359">
        <v>0</v>
      </c>
      <c r="H5612" s="361">
        <v>0</v>
      </c>
      <c r="I5612" s="361">
        <v>0</v>
      </c>
    </row>
    <row r="5613" spans="1:9">
      <c r="A5613" s="359">
        <v>34031</v>
      </c>
      <c r="B5613" s="359" t="s">
        <v>558</v>
      </c>
      <c r="C5613" s="360">
        <v>340311831022</v>
      </c>
      <c r="D5613" s="359">
        <v>0</v>
      </c>
      <c r="E5613" s="359">
        <v>274</v>
      </c>
      <c r="F5613" s="359">
        <v>0</v>
      </c>
      <c r="G5613" s="359">
        <v>0</v>
      </c>
      <c r="H5613" s="361">
        <v>0</v>
      </c>
      <c r="I5613" s="361">
        <v>0</v>
      </c>
    </row>
    <row r="5614" spans="1:9">
      <c r="A5614" s="359">
        <v>34031</v>
      </c>
      <c r="B5614" s="359" t="s">
        <v>558</v>
      </c>
      <c r="C5614" s="360">
        <v>340311831023</v>
      </c>
      <c r="D5614" s="359">
        <v>0</v>
      </c>
      <c r="E5614" s="359">
        <v>411</v>
      </c>
      <c r="F5614" s="359">
        <v>0</v>
      </c>
      <c r="G5614" s="359">
        <v>0</v>
      </c>
      <c r="H5614" s="361">
        <v>0</v>
      </c>
      <c r="I5614" s="361">
        <v>0</v>
      </c>
    </row>
    <row r="5615" spans="1:9">
      <c r="A5615" s="359">
        <v>34031</v>
      </c>
      <c r="B5615" s="359" t="s">
        <v>558</v>
      </c>
      <c r="C5615" s="360">
        <v>340311832001</v>
      </c>
      <c r="D5615" s="359">
        <v>1</v>
      </c>
      <c r="E5615" s="359">
        <v>188</v>
      </c>
      <c r="F5615" s="359">
        <v>1</v>
      </c>
      <c r="G5615" s="359">
        <v>0</v>
      </c>
      <c r="H5615" s="361">
        <v>8263.2099999999991</v>
      </c>
      <c r="I5615" s="361">
        <v>8263.2099999999991</v>
      </c>
    </row>
    <row r="5616" spans="1:9">
      <c r="A5616" s="359">
        <v>34031</v>
      </c>
      <c r="B5616" s="359" t="s">
        <v>558</v>
      </c>
      <c r="C5616" s="360">
        <v>340311832002</v>
      </c>
      <c r="D5616" s="359">
        <v>0</v>
      </c>
      <c r="E5616" s="359">
        <v>271</v>
      </c>
      <c r="F5616" s="359">
        <v>0</v>
      </c>
      <c r="G5616" s="359">
        <v>0</v>
      </c>
      <c r="H5616" s="361">
        <v>0</v>
      </c>
      <c r="I5616" s="361">
        <v>0</v>
      </c>
    </row>
    <row r="5617" spans="1:9">
      <c r="A5617" s="359">
        <v>34031</v>
      </c>
      <c r="B5617" s="359" t="s">
        <v>558</v>
      </c>
      <c r="C5617" s="360">
        <v>340311964011</v>
      </c>
      <c r="D5617" s="359">
        <v>1</v>
      </c>
      <c r="E5617" s="359">
        <v>714</v>
      </c>
      <c r="F5617" s="359">
        <v>0</v>
      </c>
      <c r="G5617" s="359">
        <v>0</v>
      </c>
      <c r="H5617" s="361">
        <v>1000</v>
      </c>
      <c r="I5617" s="361">
        <v>1000</v>
      </c>
    </row>
    <row r="5618" spans="1:9">
      <c r="A5618" s="359">
        <v>34031</v>
      </c>
      <c r="B5618" s="359" t="s">
        <v>558</v>
      </c>
      <c r="C5618" s="360">
        <v>340311964012</v>
      </c>
      <c r="D5618" s="359">
        <v>0</v>
      </c>
      <c r="E5618" s="359">
        <v>415</v>
      </c>
      <c r="F5618" s="359">
        <v>0</v>
      </c>
      <c r="G5618" s="359">
        <v>0</v>
      </c>
      <c r="H5618" s="361">
        <v>0</v>
      </c>
      <c r="I5618" s="361">
        <v>0</v>
      </c>
    </row>
    <row r="5619" spans="1:9">
      <c r="A5619" s="359">
        <v>34031</v>
      </c>
      <c r="B5619" s="359" t="s">
        <v>558</v>
      </c>
      <c r="C5619" s="360">
        <v>340311964013</v>
      </c>
      <c r="D5619" s="359">
        <v>0</v>
      </c>
      <c r="E5619" s="359">
        <v>231</v>
      </c>
      <c r="F5619" s="359">
        <v>0</v>
      </c>
      <c r="G5619" s="359">
        <v>0</v>
      </c>
      <c r="H5619" s="361">
        <v>0</v>
      </c>
      <c r="I5619" s="361">
        <v>0</v>
      </c>
    </row>
    <row r="5620" spans="1:9">
      <c r="A5620" s="359">
        <v>34031</v>
      </c>
      <c r="B5620" s="359" t="s">
        <v>558</v>
      </c>
      <c r="C5620" s="360">
        <v>340311964031</v>
      </c>
      <c r="D5620" s="359">
        <v>3</v>
      </c>
      <c r="E5620" s="359">
        <v>236</v>
      </c>
      <c r="F5620" s="359">
        <v>1</v>
      </c>
      <c r="G5620" s="359">
        <v>0</v>
      </c>
      <c r="H5620" s="361">
        <v>3803.59</v>
      </c>
      <c r="I5620" s="361">
        <v>11410.77</v>
      </c>
    </row>
    <row r="5621" spans="1:9">
      <c r="A5621" s="359">
        <v>34031</v>
      </c>
      <c r="B5621" s="359" t="s">
        <v>558</v>
      </c>
      <c r="C5621" s="360">
        <v>340311964032</v>
      </c>
      <c r="D5621" s="359">
        <v>0</v>
      </c>
      <c r="E5621" s="359">
        <v>440</v>
      </c>
      <c r="F5621" s="359">
        <v>0</v>
      </c>
      <c r="G5621" s="359">
        <v>0</v>
      </c>
      <c r="H5621" s="361">
        <v>0</v>
      </c>
      <c r="I5621" s="361">
        <v>0</v>
      </c>
    </row>
    <row r="5622" spans="1:9">
      <c r="A5622" s="359">
        <v>34031</v>
      </c>
      <c r="B5622" s="359" t="s">
        <v>558</v>
      </c>
      <c r="C5622" s="360">
        <v>340311964041</v>
      </c>
      <c r="D5622" s="359">
        <v>0</v>
      </c>
      <c r="E5622" s="359">
        <v>307</v>
      </c>
      <c r="F5622" s="359">
        <v>0</v>
      </c>
      <c r="G5622" s="359">
        <v>0</v>
      </c>
      <c r="H5622" s="361">
        <v>0</v>
      </c>
      <c r="I5622" s="361">
        <v>0</v>
      </c>
    </row>
    <row r="5623" spans="1:9">
      <c r="A5623" s="359">
        <v>34031</v>
      </c>
      <c r="B5623" s="359" t="s">
        <v>558</v>
      </c>
      <c r="C5623" s="360">
        <v>340311964042</v>
      </c>
      <c r="D5623" s="359">
        <v>1</v>
      </c>
      <c r="E5623" s="359">
        <v>417</v>
      </c>
      <c r="F5623" s="359">
        <v>0</v>
      </c>
      <c r="G5623" s="359">
        <v>0</v>
      </c>
      <c r="H5623" s="361">
        <v>13522.26</v>
      </c>
      <c r="I5623" s="361">
        <v>13522.26</v>
      </c>
    </row>
    <row r="5624" spans="1:9">
      <c r="A5624" s="359">
        <v>34031</v>
      </c>
      <c r="B5624" s="359" t="s">
        <v>558</v>
      </c>
      <c r="C5624" s="360">
        <v>340311964043</v>
      </c>
      <c r="D5624" s="359">
        <v>0</v>
      </c>
      <c r="E5624" s="359">
        <v>389</v>
      </c>
      <c r="F5624" s="359">
        <v>0</v>
      </c>
      <c r="G5624" s="359">
        <v>0</v>
      </c>
      <c r="H5624" s="361">
        <v>0</v>
      </c>
      <c r="I5624" s="361">
        <v>0</v>
      </c>
    </row>
    <row r="5625" spans="1:9">
      <c r="A5625" s="359">
        <v>34031</v>
      </c>
      <c r="B5625" s="359" t="s">
        <v>558</v>
      </c>
      <c r="C5625" s="360">
        <v>340312036001</v>
      </c>
      <c r="D5625" s="359">
        <v>1</v>
      </c>
      <c r="E5625" s="359">
        <v>314</v>
      </c>
      <c r="F5625" s="359">
        <v>0</v>
      </c>
      <c r="G5625" s="359">
        <v>0</v>
      </c>
      <c r="H5625" s="361">
        <v>1000</v>
      </c>
      <c r="I5625" s="361">
        <v>1000</v>
      </c>
    </row>
    <row r="5626" spans="1:9">
      <c r="A5626" s="359">
        <v>34031</v>
      </c>
      <c r="B5626" s="359" t="s">
        <v>558</v>
      </c>
      <c r="C5626" s="360">
        <v>340312036002</v>
      </c>
      <c r="D5626" s="359">
        <v>0</v>
      </c>
      <c r="E5626" s="359">
        <v>166</v>
      </c>
      <c r="F5626" s="359">
        <v>0</v>
      </c>
      <c r="G5626" s="359">
        <v>0</v>
      </c>
      <c r="H5626" s="361">
        <v>0</v>
      </c>
      <c r="I5626" s="361">
        <v>0</v>
      </c>
    </row>
    <row r="5627" spans="1:9">
      <c r="A5627" s="359">
        <v>34031</v>
      </c>
      <c r="B5627" s="359" t="s">
        <v>558</v>
      </c>
      <c r="C5627" s="360">
        <v>340312036003</v>
      </c>
      <c r="D5627" s="359">
        <v>0</v>
      </c>
      <c r="E5627" s="359">
        <v>209</v>
      </c>
      <c r="F5627" s="359">
        <v>0</v>
      </c>
      <c r="G5627" s="359">
        <v>0</v>
      </c>
      <c r="H5627" s="361">
        <v>0</v>
      </c>
      <c r="I5627" s="361">
        <v>0</v>
      </c>
    </row>
    <row r="5628" spans="1:9">
      <c r="A5628" s="359">
        <v>34031</v>
      </c>
      <c r="B5628" s="359" t="s">
        <v>558</v>
      </c>
      <c r="C5628" s="360">
        <v>340312036004</v>
      </c>
      <c r="D5628" s="359">
        <v>0</v>
      </c>
      <c r="E5628" s="359">
        <v>233</v>
      </c>
      <c r="F5628" s="359">
        <v>0</v>
      </c>
      <c r="G5628" s="359">
        <v>0</v>
      </c>
      <c r="H5628" s="361">
        <v>0</v>
      </c>
      <c r="I5628" s="361">
        <v>0</v>
      </c>
    </row>
    <row r="5629" spans="1:9">
      <c r="A5629" s="359">
        <v>34031</v>
      </c>
      <c r="B5629" s="359" t="s">
        <v>558</v>
      </c>
      <c r="C5629" s="360">
        <v>340312036005</v>
      </c>
      <c r="D5629" s="359">
        <v>0</v>
      </c>
      <c r="E5629" s="359">
        <v>231</v>
      </c>
      <c r="F5629" s="359">
        <v>0</v>
      </c>
      <c r="G5629" s="359">
        <v>0</v>
      </c>
      <c r="H5629" s="361">
        <v>0</v>
      </c>
      <c r="I5629" s="361">
        <v>0</v>
      </c>
    </row>
    <row r="5630" spans="1:9">
      <c r="A5630" s="359">
        <v>34031</v>
      </c>
      <c r="B5630" s="359" t="s">
        <v>558</v>
      </c>
      <c r="C5630" s="360">
        <v>340312167011</v>
      </c>
      <c r="D5630" s="359">
        <v>0</v>
      </c>
      <c r="E5630" s="359">
        <v>564</v>
      </c>
      <c r="F5630" s="359">
        <v>0</v>
      </c>
      <c r="G5630" s="359">
        <v>0</v>
      </c>
      <c r="H5630" s="361">
        <v>0</v>
      </c>
      <c r="I5630" s="361">
        <v>0</v>
      </c>
    </row>
    <row r="5631" spans="1:9">
      <c r="A5631" s="359">
        <v>34031</v>
      </c>
      <c r="B5631" s="359" t="s">
        <v>558</v>
      </c>
      <c r="C5631" s="360">
        <v>340312167012</v>
      </c>
      <c r="D5631" s="359">
        <v>17</v>
      </c>
      <c r="E5631" s="359">
        <v>908</v>
      </c>
      <c r="F5631" s="359">
        <v>2</v>
      </c>
      <c r="G5631" s="359">
        <v>0</v>
      </c>
      <c r="H5631" s="361">
        <v>14305.82</v>
      </c>
      <c r="I5631" s="361">
        <v>243198.94</v>
      </c>
    </row>
    <row r="5632" spans="1:9">
      <c r="A5632" s="359">
        <v>34031</v>
      </c>
      <c r="B5632" s="359" t="s">
        <v>558</v>
      </c>
      <c r="C5632" s="360">
        <v>340312167013</v>
      </c>
      <c r="D5632" s="359">
        <v>2</v>
      </c>
      <c r="E5632" s="359">
        <v>946</v>
      </c>
      <c r="F5632" s="359">
        <v>0</v>
      </c>
      <c r="G5632" s="359">
        <v>0</v>
      </c>
      <c r="H5632" s="361">
        <v>4314.43</v>
      </c>
      <c r="I5632" s="361">
        <v>8628.86</v>
      </c>
    </row>
    <row r="5633" spans="1:9">
      <c r="A5633" s="359">
        <v>34031</v>
      </c>
      <c r="B5633" s="359" t="s">
        <v>558</v>
      </c>
      <c r="C5633" s="360">
        <v>340312167021</v>
      </c>
      <c r="D5633" s="359">
        <v>10</v>
      </c>
      <c r="E5633" s="359">
        <v>741</v>
      </c>
      <c r="F5633" s="359">
        <v>1</v>
      </c>
      <c r="G5633" s="359">
        <v>0</v>
      </c>
      <c r="H5633" s="361">
        <v>11733.81</v>
      </c>
      <c r="I5633" s="361">
        <v>117338.1</v>
      </c>
    </row>
    <row r="5634" spans="1:9">
      <c r="A5634" s="359">
        <v>34031</v>
      </c>
      <c r="B5634" s="359" t="s">
        <v>558</v>
      </c>
      <c r="C5634" s="360">
        <v>340312167022</v>
      </c>
      <c r="D5634" s="359">
        <v>4</v>
      </c>
      <c r="E5634" s="359">
        <v>979</v>
      </c>
      <c r="F5634" s="359">
        <v>0</v>
      </c>
      <c r="G5634" s="359">
        <v>0</v>
      </c>
      <c r="H5634" s="361">
        <v>1000</v>
      </c>
      <c r="I5634" s="361">
        <v>4000</v>
      </c>
    </row>
    <row r="5635" spans="1:9">
      <c r="A5635" s="359">
        <v>34031</v>
      </c>
      <c r="B5635" s="359" t="s">
        <v>558</v>
      </c>
      <c r="C5635" s="360">
        <v>340312167023</v>
      </c>
      <c r="D5635" s="359">
        <v>9</v>
      </c>
      <c r="E5635" s="359">
        <v>389</v>
      </c>
      <c r="F5635" s="359">
        <v>2</v>
      </c>
      <c r="G5635" s="359">
        <v>0</v>
      </c>
      <c r="H5635" s="361">
        <v>1991.3</v>
      </c>
      <c r="I5635" s="361">
        <v>17921.7</v>
      </c>
    </row>
    <row r="5636" spans="1:9">
      <c r="A5636" s="359">
        <v>34031</v>
      </c>
      <c r="B5636" s="359" t="s">
        <v>558</v>
      </c>
      <c r="C5636" s="360">
        <v>340312238011</v>
      </c>
      <c r="D5636" s="359">
        <v>2</v>
      </c>
      <c r="E5636" s="359">
        <v>241</v>
      </c>
      <c r="F5636" s="359">
        <v>1</v>
      </c>
      <c r="G5636" s="359">
        <v>0</v>
      </c>
      <c r="H5636" s="361">
        <v>8143.57</v>
      </c>
      <c r="I5636" s="361">
        <v>16287.14</v>
      </c>
    </row>
    <row r="5637" spans="1:9">
      <c r="A5637" s="359">
        <v>34031</v>
      </c>
      <c r="B5637" s="359" t="s">
        <v>558</v>
      </c>
      <c r="C5637" s="360">
        <v>340312238012</v>
      </c>
      <c r="D5637" s="359">
        <v>2</v>
      </c>
      <c r="E5637" s="359">
        <v>380</v>
      </c>
      <c r="F5637" s="359">
        <v>1</v>
      </c>
      <c r="G5637" s="359">
        <v>0</v>
      </c>
      <c r="H5637" s="361">
        <v>812.8</v>
      </c>
      <c r="I5637" s="361">
        <v>1625.6</v>
      </c>
    </row>
    <row r="5638" spans="1:9">
      <c r="A5638" s="359">
        <v>34031</v>
      </c>
      <c r="B5638" s="359" t="s">
        <v>558</v>
      </c>
      <c r="C5638" s="360">
        <v>340312238013</v>
      </c>
      <c r="D5638" s="359">
        <v>0</v>
      </c>
      <c r="E5638" s="359">
        <v>337</v>
      </c>
      <c r="F5638" s="359">
        <v>0</v>
      </c>
      <c r="G5638" s="359">
        <v>0</v>
      </c>
      <c r="H5638" s="361">
        <v>0</v>
      </c>
      <c r="I5638" s="361">
        <v>0</v>
      </c>
    </row>
    <row r="5639" spans="1:9">
      <c r="A5639" s="359">
        <v>34031</v>
      </c>
      <c r="B5639" s="359" t="s">
        <v>558</v>
      </c>
      <c r="C5639" s="360">
        <v>340312238021</v>
      </c>
      <c r="D5639" s="359">
        <v>1</v>
      </c>
      <c r="E5639" s="359">
        <v>375</v>
      </c>
      <c r="F5639" s="359">
        <v>0</v>
      </c>
      <c r="G5639" s="359">
        <v>0</v>
      </c>
      <c r="H5639" s="361">
        <v>811.81</v>
      </c>
      <c r="I5639" s="361">
        <v>811.81</v>
      </c>
    </row>
    <row r="5640" spans="1:9">
      <c r="A5640" s="359">
        <v>34031</v>
      </c>
      <c r="B5640" s="359" t="s">
        <v>558</v>
      </c>
      <c r="C5640" s="360">
        <v>340312238022</v>
      </c>
      <c r="D5640" s="359">
        <v>10</v>
      </c>
      <c r="E5640" s="359">
        <v>547</v>
      </c>
      <c r="F5640" s="359">
        <v>2</v>
      </c>
      <c r="G5640" s="359">
        <v>0</v>
      </c>
      <c r="H5640" s="361">
        <v>1000</v>
      </c>
      <c r="I5640" s="361">
        <v>10000</v>
      </c>
    </row>
    <row r="5641" spans="1:9">
      <c r="A5641" s="359">
        <v>34031</v>
      </c>
      <c r="B5641" s="359" t="s">
        <v>558</v>
      </c>
      <c r="C5641" s="360">
        <v>340312238023</v>
      </c>
      <c r="D5641" s="359">
        <v>0</v>
      </c>
      <c r="E5641" s="359">
        <v>346</v>
      </c>
      <c r="F5641" s="359">
        <v>0</v>
      </c>
      <c r="G5641" s="359">
        <v>0</v>
      </c>
      <c r="H5641" s="361">
        <v>0</v>
      </c>
      <c r="I5641" s="361">
        <v>0</v>
      </c>
    </row>
    <row r="5642" spans="1:9">
      <c r="A5642" s="359">
        <v>34031</v>
      </c>
      <c r="B5642" s="359" t="s">
        <v>558</v>
      </c>
      <c r="C5642" s="360">
        <v>340312238024</v>
      </c>
      <c r="D5642" s="359">
        <v>0</v>
      </c>
      <c r="E5642" s="359">
        <v>432</v>
      </c>
      <c r="F5642" s="359">
        <v>0</v>
      </c>
      <c r="G5642" s="359">
        <v>0</v>
      </c>
      <c r="H5642" s="361">
        <v>0</v>
      </c>
      <c r="I5642" s="361">
        <v>0</v>
      </c>
    </row>
    <row r="5643" spans="1:9">
      <c r="A5643" s="359">
        <v>34031</v>
      </c>
      <c r="B5643" s="359" t="s">
        <v>558</v>
      </c>
      <c r="C5643" s="360">
        <v>340312238025</v>
      </c>
      <c r="D5643" s="359">
        <v>2</v>
      </c>
      <c r="E5643" s="359">
        <v>407</v>
      </c>
      <c r="F5643" s="359">
        <v>0</v>
      </c>
      <c r="G5643" s="359">
        <v>0</v>
      </c>
      <c r="H5643" s="361">
        <v>3819.93</v>
      </c>
      <c r="I5643" s="361">
        <v>7639.86</v>
      </c>
    </row>
    <row r="5644" spans="1:9">
      <c r="A5644" s="359">
        <v>34031</v>
      </c>
      <c r="B5644" s="359" t="s">
        <v>558</v>
      </c>
      <c r="C5644" s="360">
        <v>340312238026</v>
      </c>
      <c r="D5644" s="359">
        <v>3</v>
      </c>
      <c r="E5644" s="359">
        <v>580</v>
      </c>
      <c r="F5644" s="359">
        <v>1</v>
      </c>
      <c r="G5644" s="359">
        <v>0</v>
      </c>
      <c r="H5644" s="361">
        <v>2024.35</v>
      </c>
      <c r="I5644" s="361">
        <v>6073.05</v>
      </c>
    </row>
    <row r="5645" spans="1:9">
      <c r="A5645" s="359">
        <v>34031</v>
      </c>
      <c r="B5645" s="359" t="s">
        <v>558</v>
      </c>
      <c r="C5645" s="360">
        <v>340312239001</v>
      </c>
      <c r="D5645" s="359">
        <v>2</v>
      </c>
      <c r="E5645" s="359">
        <v>11</v>
      </c>
      <c r="F5645" s="359">
        <v>18</v>
      </c>
      <c r="G5645" s="359">
        <v>0</v>
      </c>
      <c r="H5645" s="361">
        <v>1000</v>
      </c>
      <c r="I5645" s="361">
        <v>2000</v>
      </c>
    </row>
    <row r="5646" spans="1:9">
      <c r="A5646" s="359">
        <v>34031</v>
      </c>
      <c r="B5646" s="359" t="s">
        <v>558</v>
      </c>
      <c r="C5646" s="360">
        <v>340312366011</v>
      </c>
      <c r="D5646" s="359">
        <v>7</v>
      </c>
      <c r="E5646" s="359">
        <v>366</v>
      </c>
      <c r="F5646" s="359">
        <v>2</v>
      </c>
      <c r="G5646" s="359">
        <v>0</v>
      </c>
      <c r="H5646" s="361">
        <v>1000</v>
      </c>
      <c r="I5646" s="361">
        <v>7000</v>
      </c>
    </row>
    <row r="5647" spans="1:9">
      <c r="A5647" s="359">
        <v>34031</v>
      </c>
      <c r="B5647" s="359" t="s">
        <v>558</v>
      </c>
      <c r="C5647" s="360">
        <v>340312366012</v>
      </c>
      <c r="D5647" s="359">
        <v>2</v>
      </c>
      <c r="E5647" s="359">
        <v>222</v>
      </c>
      <c r="F5647" s="359">
        <v>1</v>
      </c>
      <c r="G5647" s="359">
        <v>0</v>
      </c>
      <c r="H5647" s="361">
        <v>1000</v>
      </c>
      <c r="I5647" s="361">
        <v>2000</v>
      </c>
    </row>
    <row r="5648" spans="1:9">
      <c r="A5648" s="359">
        <v>34031</v>
      </c>
      <c r="B5648" s="359" t="s">
        <v>558</v>
      </c>
      <c r="C5648" s="360">
        <v>340312366013</v>
      </c>
      <c r="D5648" s="359">
        <v>0</v>
      </c>
      <c r="E5648" s="359">
        <v>401</v>
      </c>
      <c r="F5648" s="359">
        <v>0</v>
      </c>
      <c r="G5648" s="359">
        <v>0</v>
      </c>
      <c r="H5648" s="361">
        <v>0</v>
      </c>
      <c r="I5648" s="361">
        <v>0</v>
      </c>
    </row>
    <row r="5649" spans="1:9">
      <c r="A5649" s="359">
        <v>34031</v>
      </c>
      <c r="B5649" s="359" t="s">
        <v>558</v>
      </c>
      <c r="C5649" s="360">
        <v>340312366014</v>
      </c>
      <c r="D5649" s="359">
        <v>0</v>
      </c>
      <c r="E5649" s="359">
        <v>312</v>
      </c>
      <c r="F5649" s="359">
        <v>0</v>
      </c>
      <c r="G5649" s="359">
        <v>0</v>
      </c>
      <c r="H5649" s="361">
        <v>0</v>
      </c>
      <c r="I5649" s="361">
        <v>0</v>
      </c>
    </row>
    <row r="5650" spans="1:9">
      <c r="A5650" s="359">
        <v>34031</v>
      </c>
      <c r="B5650" s="359" t="s">
        <v>558</v>
      </c>
      <c r="C5650" s="360">
        <v>340312366031</v>
      </c>
      <c r="D5650" s="359">
        <v>1</v>
      </c>
      <c r="E5650" s="359">
        <v>639</v>
      </c>
      <c r="F5650" s="359">
        <v>0</v>
      </c>
      <c r="G5650" s="359">
        <v>0</v>
      </c>
      <c r="H5650" s="361">
        <v>1000</v>
      </c>
      <c r="I5650" s="361">
        <v>1000</v>
      </c>
    </row>
    <row r="5651" spans="1:9">
      <c r="A5651" s="359">
        <v>34031</v>
      </c>
      <c r="B5651" s="359" t="s">
        <v>558</v>
      </c>
      <c r="C5651" s="360">
        <v>340312366032</v>
      </c>
      <c r="D5651" s="359">
        <v>2</v>
      </c>
      <c r="E5651" s="359">
        <v>983</v>
      </c>
      <c r="F5651" s="359">
        <v>0</v>
      </c>
      <c r="G5651" s="359">
        <v>0</v>
      </c>
      <c r="H5651" s="361">
        <v>43462.5</v>
      </c>
      <c r="I5651" s="361">
        <v>86925</v>
      </c>
    </row>
    <row r="5652" spans="1:9">
      <c r="A5652" s="359">
        <v>34031</v>
      </c>
      <c r="B5652" s="359" t="s">
        <v>558</v>
      </c>
      <c r="C5652" s="360">
        <v>340312366041</v>
      </c>
      <c r="D5652" s="359">
        <v>2</v>
      </c>
      <c r="E5652" s="359">
        <v>258</v>
      </c>
      <c r="F5652" s="359">
        <v>1</v>
      </c>
      <c r="G5652" s="359">
        <v>0</v>
      </c>
      <c r="H5652" s="361">
        <v>9753.39</v>
      </c>
      <c r="I5652" s="361">
        <v>19506.78</v>
      </c>
    </row>
    <row r="5653" spans="1:9">
      <c r="A5653" s="359">
        <v>34031</v>
      </c>
      <c r="B5653" s="359" t="s">
        <v>558</v>
      </c>
      <c r="C5653" s="360">
        <v>340312366042</v>
      </c>
      <c r="D5653" s="359">
        <v>0</v>
      </c>
      <c r="E5653" s="359">
        <v>365</v>
      </c>
      <c r="F5653" s="359">
        <v>0</v>
      </c>
      <c r="G5653" s="359">
        <v>0</v>
      </c>
      <c r="H5653" s="361">
        <v>0</v>
      </c>
      <c r="I5653" s="361">
        <v>0</v>
      </c>
    </row>
    <row r="5654" spans="1:9">
      <c r="A5654" s="359">
        <v>34031</v>
      </c>
      <c r="B5654" s="359" t="s">
        <v>558</v>
      </c>
      <c r="C5654" s="360">
        <v>340312366043</v>
      </c>
      <c r="D5654" s="359">
        <v>1</v>
      </c>
      <c r="E5654" s="359">
        <v>453</v>
      </c>
      <c r="F5654" s="359">
        <v>0</v>
      </c>
      <c r="G5654" s="359">
        <v>0</v>
      </c>
      <c r="H5654" s="361">
        <v>705.43</v>
      </c>
      <c r="I5654" s="361">
        <v>705.43</v>
      </c>
    </row>
    <row r="5655" spans="1:9">
      <c r="A5655" s="359">
        <v>34031</v>
      </c>
      <c r="B5655" s="359" t="s">
        <v>558</v>
      </c>
      <c r="C5655" s="360">
        <v>340312460011</v>
      </c>
      <c r="D5655" s="359">
        <v>9</v>
      </c>
      <c r="E5655" s="359">
        <v>198</v>
      </c>
      <c r="F5655" s="359">
        <v>5</v>
      </c>
      <c r="G5655" s="359">
        <v>0</v>
      </c>
      <c r="H5655" s="361">
        <v>7874.63</v>
      </c>
      <c r="I5655" s="361">
        <v>70871.67</v>
      </c>
    </row>
    <row r="5656" spans="1:9">
      <c r="A5656" s="359">
        <v>34031</v>
      </c>
      <c r="B5656" s="359" t="s">
        <v>558</v>
      </c>
      <c r="C5656" s="360">
        <v>340312460012</v>
      </c>
      <c r="D5656" s="359">
        <v>2</v>
      </c>
      <c r="E5656" s="359">
        <v>893</v>
      </c>
      <c r="F5656" s="359">
        <v>0</v>
      </c>
      <c r="G5656" s="359">
        <v>0</v>
      </c>
      <c r="H5656" s="361">
        <v>1000</v>
      </c>
      <c r="I5656" s="361">
        <v>2000</v>
      </c>
    </row>
    <row r="5657" spans="1:9">
      <c r="A5657" s="359">
        <v>34031</v>
      </c>
      <c r="B5657" s="359" t="s">
        <v>558</v>
      </c>
      <c r="C5657" s="360">
        <v>340312460013</v>
      </c>
      <c r="D5657" s="359">
        <v>1</v>
      </c>
      <c r="E5657" s="359">
        <v>46</v>
      </c>
      <c r="F5657" s="359">
        <v>2</v>
      </c>
      <c r="G5657" s="359">
        <v>0</v>
      </c>
      <c r="H5657" s="361">
        <v>38000.519999999997</v>
      </c>
      <c r="I5657" s="361">
        <v>38000.519999999997</v>
      </c>
    </row>
    <row r="5658" spans="1:9">
      <c r="A5658" s="359">
        <v>34031</v>
      </c>
      <c r="B5658" s="359" t="s">
        <v>558</v>
      </c>
      <c r="C5658" s="360">
        <v>340312460021</v>
      </c>
      <c r="D5658" s="359">
        <v>0</v>
      </c>
      <c r="E5658" s="359">
        <v>481</v>
      </c>
      <c r="F5658" s="359">
        <v>0</v>
      </c>
      <c r="G5658" s="359">
        <v>0</v>
      </c>
      <c r="H5658" s="361">
        <v>0</v>
      </c>
      <c r="I5658" s="361">
        <v>0</v>
      </c>
    </row>
    <row r="5659" spans="1:9">
      <c r="A5659" s="359">
        <v>34031</v>
      </c>
      <c r="B5659" s="359" t="s">
        <v>558</v>
      </c>
      <c r="C5659" s="360">
        <v>340312460022</v>
      </c>
      <c r="D5659" s="359">
        <v>0</v>
      </c>
      <c r="E5659" s="359">
        <v>287</v>
      </c>
      <c r="F5659" s="359">
        <v>0</v>
      </c>
      <c r="G5659" s="359">
        <v>0</v>
      </c>
      <c r="H5659" s="361">
        <v>0</v>
      </c>
      <c r="I5659" s="361">
        <v>0</v>
      </c>
    </row>
    <row r="5660" spans="1:9">
      <c r="A5660" s="359">
        <v>34031</v>
      </c>
      <c r="B5660" s="359" t="s">
        <v>558</v>
      </c>
      <c r="C5660" s="360">
        <v>340312460023</v>
      </c>
      <c r="D5660" s="359">
        <v>1</v>
      </c>
      <c r="E5660" s="359">
        <v>237</v>
      </c>
      <c r="F5660" s="359">
        <v>0</v>
      </c>
      <c r="G5660" s="359">
        <v>0</v>
      </c>
      <c r="H5660" s="361">
        <v>1000</v>
      </c>
      <c r="I5660" s="361">
        <v>1000</v>
      </c>
    </row>
    <row r="5661" spans="1:9">
      <c r="A5661" s="359">
        <v>34031</v>
      </c>
      <c r="B5661" s="359" t="s">
        <v>558</v>
      </c>
      <c r="C5661" s="360">
        <v>340312460031</v>
      </c>
      <c r="D5661" s="359">
        <v>0</v>
      </c>
      <c r="E5661" s="359">
        <v>335</v>
      </c>
      <c r="F5661" s="359">
        <v>0</v>
      </c>
      <c r="G5661" s="359">
        <v>0</v>
      </c>
      <c r="H5661" s="361">
        <v>0</v>
      </c>
      <c r="I5661" s="361">
        <v>0</v>
      </c>
    </row>
    <row r="5662" spans="1:9">
      <c r="A5662" s="359">
        <v>34031</v>
      </c>
      <c r="B5662" s="359" t="s">
        <v>558</v>
      </c>
      <c r="C5662" s="360">
        <v>340312460032</v>
      </c>
      <c r="D5662" s="359">
        <v>5</v>
      </c>
      <c r="E5662" s="359">
        <v>339</v>
      </c>
      <c r="F5662" s="359">
        <v>1</v>
      </c>
      <c r="G5662" s="359">
        <v>0</v>
      </c>
      <c r="H5662" s="361">
        <v>2872.18</v>
      </c>
      <c r="I5662" s="361">
        <v>14360.9</v>
      </c>
    </row>
    <row r="5663" spans="1:9">
      <c r="A5663" s="359">
        <v>34031</v>
      </c>
      <c r="B5663" s="359" t="s">
        <v>558</v>
      </c>
      <c r="C5663" s="360">
        <v>340312460033</v>
      </c>
      <c r="D5663" s="359">
        <v>1</v>
      </c>
      <c r="E5663" s="359">
        <v>291</v>
      </c>
      <c r="F5663" s="359">
        <v>0</v>
      </c>
      <c r="G5663" s="359">
        <v>0</v>
      </c>
      <c r="H5663" s="361">
        <v>5792.19</v>
      </c>
      <c r="I5663" s="361">
        <v>5792.19</v>
      </c>
    </row>
    <row r="5664" spans="1:9">
      <c r="A5664" s="359">
        <v>34031</v>
      </c>
      <c r="B5664" s="359" t="s">
        <v>558</v>
      </c>
      <c r="C5664" s="360">
        <v>340312460034</v>
      </c>
      <c r="D5664" s="359">
        <v>4</v>
      </c>
      <c r="E5664" s="359">
        <v>236</v>
      </c>
      <c r="F5664" s="359">
        <v>2</v>
      </c>
      <c r="G5664" s="359">
        <v>0</v>
      </c>
      <c r="H5664" s="361">
        <v>1000</v>
      </c>
      <c r="I5664" s="361">
        <v>4000</v>
      </c>
    </row>
    <row r="5665" spans="1:9">
      <c r="A5665" s="359">
        <v>34031</v>
      </c>
      <c r="B5665" s="359" t="s">
        <v>558</v>
      </c>
      <c r="C5665" s="360">
        <v>340312460035</v>
      </c>
      <c r="D5665" s="359">
        <v>0</v>
      </c>
      <c r="E5665" s="359">
        <v>252</v>
      </c>
      <c r="F5665" s="359">
        <v>0</v>
      </c>
      <c r="G5665" s="359">
        <v>0</v>
      </c>
      <c r="H5665" s="361">
        <v>0</v>
      </c>
      <c r="I5665" s="361">
        <v>0</v>
      </c>
    </row>
    <row r="5666" spans="1:9">
      <c r="A5666" s="359">
        <v>34031</v>
      </c>
      <c r="B5666" s="359" t="s">
        <v>558</v>
      </c>
      <c r="C5666" s="360">
        <v>340312460036</v>
      </c>
      <c r="D5666" s="359">
        <v>1</v>
      </c>
      <c r="E5666" s="359">
        <v>341</v>
      </c>
      <c r="F5666" s="359">
        <v>0</v>
      </c>
      <c r="G5666" s="359">
        <v>0</v>
      </c>
      <c r="H5666" s="361">
        <v>9532.84</v>
      </c>
      <c r="I5666" s="361">
        <v>9532.84</v>
      </c>
    </row>
    <row r="5667" spans="1:9">
      <c r="A5667" s="359">
        <v>34031</v>
      </c>
      <c r="B5667" s="359" t="s">
        <v>558</v>
      </c>
      <c r="C5667" s="360">
        <v>340312461011</v>
      </c>
      <c r="D5667" s="359">
        <v>1</v>
      </c>
      <c r="E5667" s="359">
        <v>216</v>
      </c>
      <c r="F5667" s="359">
        <v>0</v>
      </c>
      <c r="G5667" s="359">
        <v>0</v>
      </c>
      <c r="H5667" s="361">
        <v>960.88</v>
      </c>
      <c r="I5667" s="361">
        <v>960.88</v>
      </c>
    </row>
    <row r="5668" spans="1:9">
      <c r="A5668" s="359">
        <v>34031</v>
      </c>
      <c r="B5668" s="359" t="s">
        <v>558</v>
      </c>
      <c r="C5668" s="360">
        <v>340312461012</v>
      </c>
      <c r="D5668" s="359">
        <v>1</v>
      </c>
      <c r="E5668" s="359">
        <v>629</v>
      </c>
      <c r="F5668" s="359">
        <v>0</v>
      </c>
      <c r="G5668" s="359">
        <v>0</v>
      </c>
      <c r="H5668" s="361">
        <v>1000</v>
      </c>
      <c r="I5668" s="361">
        <v>1000</v>
      </c>
    </row>
    <row r="5669" spans="1:9">
      <c r="A5669" s="359">
        <v>34031</v>
      </c>
      <c r="B5669" s="359" t="s">
        <v>558</v>
      </c>
      <c r="C5669" s="360">
        <v>340312461013</v>
      </c>
      <c r="D5669" s="359">
        <v>0</v>
      </c>
      <c r="E5669" s="359">
        <v>474</v>
      </c>
      <c r="F5669" s="359">
        <v>0</v>
      </c>
      <c r="G5669" s="359">
        <v>0</v>
      </c>
      <c r="H5669" s="361">
        <v>0</v>
      </c>
      <c r="I5669" s="361">
        <v>0</v>
      </c>
    </row>
    <row r="5670" spans="1:9">
      <c r="A5670" s="359">
        <v>34031</v>
      </c>
      <c r="B5670" s="359" t="s">
        <v>558</v>
      </c>
      <c r="C5670" s="360">
        <v>340312461014</v>
      </c>
      <c r="D5670" s="359">
        <v>2</v>
      </c>
      <c r="E5670" s="359">
        <v>437</v>
      </c>
      <c r="F5670" s="359">
        <v>0</v>
      </c>
      <c r="G5670" s="359">
        <v>0</v>
      </c>
      <c r="H5670" s="361">
        <v>1000</v>
      </c>
      <c r="I5670" s="361">
        <v>2000</v>
      </c>
    </row>
    <row r="5671" spans="1:9">
      <c r="A5671" s="359">
        <v>34031</v>
      </c>
      <c r="B5671" s="359" t="s">
        <v>558</v>
      </c>
      <c r="C5671" s="360">
        <v>340312461021</v>
      </c>
      <c r="D5671" s="359">
        <v>0</v>
      </c>
      <c r="E5671" s="359">
        <v>141</v>
      </c>
      <c r="F5671" s="359">
        <v>0</v>
      </c>
      <c r="G5671" s="359">
        <v>0</v>
      </c>
      <c r="H5671" s="361">
        <v>0</v>
      </c>
      <c r="I5671" s="361">
        <v>0</v>
      </c>
    </row>
    <row r="5672" spans="1:9">
      <c r="A5672" s="359">
        <v>34031</v>
      </c>
      <c r="B5672" s="359" t="s">
        <v>558</v>
      </c>
      <c r="C5672" s="360">
        <v>340312461022</v>
      </c>
      <c r="D5672" s="359">
        <v>0</v>
      </c>
      <c r="E5672" s="359">
        <v>67</v>
      </c>
      <c r="F5672" s="359">
        <v>0</v>
      </c>
      <c r="G5672" s="359">
        <v>0</v>
      </c>
      <c r="H5672" s="361">
        <v>0</v>
      </c>
      <c r="I5672" s="361">
        <v>0</v>
      </c>
    </row>
    <row r="5673" spans="1:9">
      <c r="A5673" s="359">
        <v>34031</v>
      </c>
      <c r="B5673" s="359" t="s">
        <v>558</v>
      </c>
      <c r="C5673" s="360">
        <v>340312461031</v>
      </c>
      <c r="D5673" s="359">
        <v>2</v>
      </c>
      <c r="E5673" s="359">
        <v>502</v>
      </c>
      <c r="F5673" s="359">
        <v>0</v>
      </c>
      <c r="G5673" s="359">
        <v>0</v>
      </c>
      <c r="H5673" s="361">
        <v>1000</v>
      </c>
      <c r="I5673" s="361">
        <v>2000</v>
      </c>
    </row>
    <row r="5674" spans="1:9">
      <c r="A5674" s="359">
        <v>34031</v>
      </c>
      <c r="B5674" s="359" t="s">
        <v>558</v>
      </c>
      <c r="C5674" s="360">
        <v>340312461032</v>
      </c>
      <c r="D5674" s="359">
        <v>1</v>
      </c>
      <c r="E5674" s="359">
        <v>596</v>
      </c>
      <c r="F5674" s="359">
        <v>0</v>
      </c>
      <c r="G5674" s="359">
        <v>0</v>
      </c>
      <c r="H5674" s="361">
        <v>1000</v>
      </c>
      <c r="I5674" s="361">
        <v>1000</v>
      </c>
    </row>
    <row r="5675" spans="1:9">
      <c r="A5675" s="359">
        <v>34031</v>
      </c>
      <c r="B5675" s="359" t="s">
        <v>558</v>
      </c>
      <c r="C5675" s="360">
        <v>340312461033</v>
      </c>
      <c r="D5675" s="359">
        <v>0</v>
      </c>
      <c r="E5675" s="359">
        <v>285</v>
      </c>
      <c r="F5675" s="359">
        <v>0</v>
      </c>
      <c r="G5675" s="359">
        <v>0</v>
      </c>
      <c r="H5675" s="361">
        <v>0</v>
      </c>
      <c r="I5675" s="361">
        <v>0</v>
      </c>
    </row>
    <row r="5676" spans="1:9">
      <c r="A5676" s="359">
        <v>34031</v>
      </c>
      <c r="B5676" s="359" t="s">
        <v>558</v>
      </c>
      <c r="C5676" s="360">
        <v>340312461034</v>
      </c>
      <c r="D5676" s="359">
        <v>2</v>
      </c>
      <c r="E5676" s="359">
        <v>611</v>
      </c>
      <c r="F5676" s="359">
        <v>0</v>
      </c>
      <c r="G5676" s="359">
        <v>0</v>
      </c>
      <c r="H5676" s="361">
        <v>749.54</v>
      </c>
      <c r="I5676" s="361">
        <v>1499.08</v>
      </c>
    </row>
    <row r="5677" spans="1:9">
      <c r="A5677" s="359">
        <v>34031</v>
      </c>
      <c r="B5677" s="359" t="s">
        <v>558</v>
      </c>
      <c r="C5677" s="360">
        <v>340312461041</v>
      </c>
      <c r="D5677" s="359">
        <v>0</v>
      </c>
      <c r="E5677" s="359">
        <v>568</v>
      </c>
      <c r="F5677" s="359">
        <v>0</v>
      </c>
      <c r="G5677" s="359">
        <v>0</v>
      </c>
      <c r="H5677" s="361">
        <v>0</v>
      </c>
      <c r="I5677" s="361">
        <v>0</v>
      </c>
    </row>
    <row r="5678" spans="1:9">
      <c r="A5678" s="359">
        <v>34031</v>
      </c>
      <c r="B5678" s="359" t="s">
        <v>558</v>
      </c>
      <c r="C5678" s="360">
        <v>340312461042</v>
      </c>
      <c r="D5678" s="359">
        <v>1</v>
      </c>
      <c r="E5678" s="359">
        <v>292</v>
      </c>
      <c r="F5678" s="359">
        <v>0</v>
      </c>
      <c r="G5678" s="359">
        <v>0</v>
      </c>
      <c r="H5678" s="361">
        <v>12894.29</v>
      </c>
      <c r="I5678" s="361">
        <v>12894.29</v>
      </c>
    </row>
    <row r="5679" spans="1:9">
      <c r="A5679" s="359">
        <v>34031</v>
      </c>
      <c r="B5679" s="359" t="s">
        <v>558</v>
      </c>
      <c r="C5679" s="360">
        <v>340312462011</v>
      </c>
      <c r="D5679" s="359">
        <v>0</v>
      </c>
      <c r="E5679" s="359">
        <v>441</v>
      </c>
      <c r="F5679" s="359">
        <v>0</v>
      </c>
      <c r="G5679" s="359">
        <v>0</v>
      </c>
      <c r="H5679" s="361">
        <v>0</v>
      </c>
      <c r="I5679" s="361">
        <v>0</v>
      </c>
    </row>
    <row r="5680" spans="1:9">
      <c r="A5680" s="359">
        <v>34031</v>
      </c>
      <c r="B5680" s="359" t="s">
        <v>558</v>
      </c>
      <c r="C5680" s="360">
        <v>340312462012</v>
      </c>
      <c r="D5680" s="359">
        <v>3</v>
      </c>
      <c r="E5680" s="359">
        <v>676</v>
      </c>
      <c r="F5680" s="359">
        <v>0</v>
      </c>
      <c r="G5680" s="359">
        <v>0</v>
      </c>
      <c r="H5680" s="361">
        <v>2299.58</v>
      </c>
      <c r="I5680" s="361">
        <v>6898.74</v>
      </c>
    </row>
    <row r="5681" spans="1:9">
      <c r="A5681" s="359">
        <v>34031</v>
      </c>
      <c r="B5681" s="359" t="s">
        <v>558</v>
      </c>
      <c r="C5681" s="360">
        <v>340312462013</v>
      </c>
      <c r="D5681" s="359">
        <v>7</v>
      </c>
      <c r="E5681" s="359">
        <v>892</v>
      </c>
      <c r="F5681" s="359">
        <v>1</v>
      </c>
      <c r="G5681" s="359">
        <v>0</v>
      </c>
      <c r="H5681" s="361">
        <v>9610.94</v>
      </c>
      <c r="I5681" s="361">
        <v>67276.58</v>
      </c>
    </row>
    <row r="5682" spans="1:9">
      <c r="A5682" s="359">
        <v>34031</v>
      </c>
      <c r="B5682" s="359" t="s">
        <v>558</v>
      </c>
      <c r="C5682" s="360">
        <v>340312462021</v>
      </c>
      <c r="D5682" s="359">
        <v>0</v>
      </c>
      <c r="E5682" s="359">
        <v>423</v>
      </c>
      <c r="F5682" s="359">
        <v>0</v>
      </c>
      <c r="G5682" s="359">
        <v>0</v>
      </c>
      <c r="H5682" s="361">
        <v>0</v>
      </c>
      <c r="I5682" s="361">
        <v>0</v>
      </c>
    </row>
    <row r="5683" spans="1:9">
      <c r="A5683" s="359">
        <v>34031</v>
      </c>
      <c r="B5683" s="359" t="s">
        <v>558</v>
      </c>
      <c r="C5683" s="360">
        <v>340312462022</v>
      </c>
      <c r="D5683" s="359">
        <v>0</v>
      </c>
      <c r="E5683" s="359">
        <v>354</v>
      </c>
      <c r="F5683" s="359">
        <v>0</v>
      </c>
      <c r="G5683" s="359">
        <v>0</v>
      </c>
      <c r="H5683" s="361">
        <v>0</v>
      </c>
      <c r="I5683" s="361">
        <v>0</v>
      </c>
    </row>
    <row r="5684" spans="1:9">
      <c r="A5684" s="359">
        <v>34031</v>
      </c>
      <c r="B5684" s="359" t="s">
        <v>558</v>
      </c>
      <c r="C5684" s="360">
        <v>340312462023</v>
      </c>
      <c r="D5684" s="359">
        <v>0</v>
      </c>
      <c r="E5684" s="359">
        <v>684</v>
      </c>
      <c r="F5684" s="359">
        <v>0</v>
      </c>
      <c r="G5684" s="359">
        <v>0</v>
      </c>
      <c r="H5684" s="361">
        <v>0</v>
      </c>
      <c r="I5684" s="361">
        <v>0</v>
      </c>
    </row>
    <row r="5685" spans="1:9">
      <c r="A5685" s="359">
        <v>34031</v>
      </c>
      <c r="B5685" s="359" t="s">
        <v>558</v>
      </c>
      <c r="C5685" s="360">
        <v>340312462024</v>
      </c>
      <c r="D5685" s="359">
        <v>0</v>
      </c>
      <c r="E5685" s="359">
        <v>379</v>
      </c>
      <c r="F5685" s="359">
        <v>0</v>
      </c>
      <c r="G5685" s="359">
        <v>0</v>
      </c>
      <c r="H5685" s="361">
        <v>0</v>
      </c>
      <c r="I5685" s="361">
        <v>0</v>
      </c>
    </row>
    <row r="5686" spans="1:9">
      <c r="A5686" s="359">
        <v>34031</v>
      </c>
      <c r="B5686" s="359" t="s">
        <v>558</v>
      </c>
      <c r="C5686" s="360">
        <v>340312462031</v>
      </c>
      <c r="D5686" s="359">
        <v>1</v>
      </c>
      <c r="E5686" s="359">
        <v>582</v>
      </c>
      <c r="F5686" s="359">
        <v>0</v>
      </c>
      <c r="G5686" s="359">
        <v>0</v>
      </c>
      <c r="H5686" s="361">
        <v>1000</v>
      </c>
      <c r="I5686" s="361">
        <v>1000</v>
      </c>
    </row>
    <row r="5687" spans="1:9">
      <c r="A5687" s="359">
        <v>34031</v>
      </c>
      <c r="B5687" s="359" t="s">
        <v>558</v>
      </c>
      <c r="C5687" s="360">
        <v>340312462032</v>
      </c>
      <c r="D5687" s="359">
        <v>2</v>
      </c>
      <c r="E5687" s="359">
        <v>480</v>
      </c>
      <c r="F5687" s="359">
        <v>0</v>
      </c>
      <c r="G5687" s="359">
        <v>0</v>
      </c>
      <c r="H5687" s="361">
        <v>2401.19</v>
      </c>
      <c r="I5687" s="361">
        <v>4802.38</v>
      </c>
    </row>
    <row r="5688" spans="1:9">
      <c r="A5688" s="359">
        <v>34031</v>
      </c>
      <c r="B5688" s="359" t="s">
        <v>558</v>
      </c>
      <c r="C5688" s="360">
        <v>340312462033</v>
      </c>
      <c r="D5688" s="359">
        <v>3</v>
      </c>
      <c r="E5688" s="359">
        <v>310</v>
      </c>
      <c r="F5688" s="359">
        <v>1</v>
      </c>
      <c r="G5688" s="359">
        <v>0</v>
      </c>
      <c r="H5688" s="361">
        <v>2922.31</v>
      </c>
      <c r="I5688" s="361">
        <v>8766.93</v>
      </c>
    </row>
    <row r="5689" spans="1:9">
      <c r="A5689" s="359">
        <v>34031</v>
      </c>
      <c r="B5689" s="359" t="s">
        <v>558</v>
      </c>
      <c r="C5689" s="360">
        <v>340312463001</v>
      </c>
      <c r="D5689" s="359">
        <v>4</v>
      </c>
      <c r="E5689" s="359">
        <v>460</v>
      </c>
      <c r="F5689" s="359">
        <v>1</v>
      </c>
      <c r="G5689" s="359">
        <v>0</v>
      </c>
      <c r="H5689" s="361">
        <v>8263.2099999999991</v>
      </c>
      <c r="I5689" s="361">
        <v>33052.839999999997</v>
      </c>
    </row>
    <row r="5690" spans="1:9">
      <c r="A5690" s="359">
        <v>34031</v>
      </c>
      <c r="B5690" s="359" t="s">
        <v>558</v>
      </c>
      <c r="C5690" s="360">
        <v>340312463002</v>
      </c>
      <c r="D5690" s="359">
        <v>13</v>
      </c>
      <c r="E5690" s="359">
        <v>580</v>
      </c>
      <c r="F5690" s="359">
        <v>2</v>
      </c>
      <c r="G5690" s="359">
        <v>0</v>
      </c>
      <c r="H5690" s="361">
        <v>4215.6099999999997</v>
      </c>
      <c r="I5690" s="361">
        <v>54802.93</v>
      </c>
    </row>
    <row r="5691" spans="1:9">
      <c r="A5691" s="359">
        <v>34031</v>
      </c>
      <c r="B5691" s="359" t="s">
        <v>558</v>
      </c>
      <c r="C5691" s="360">
        <v>340312463003</v>
      </c>
      <c r="D5691" s="359">
        <v>5</v>
      </c>
      <c r="E5691" s="359">
        <v>455</v>
      </c>
      <c r="F5691" s="359">
        <v>1</v>
      </c>
      <c r="G5691" s="359">
        <v>0</v>
      </c>
      <c r="H5691" s="361">
        <v>3704.84</v>
      </c>
      <c r="I5691" s="361">
        <v>18524.2</v>
      </c>
    </row>
    <row r="5692" spans="1:9">
      <c r="A5692" s="359">
        <v>34031</v>
      </c>
      <c r="B5692" s="359" t="s">
        <v>558</v>
      </c>
      <c r="C5692" s="360">
        <v>340312568011</v>
      </c>
      <c r="D5692" s="359">
        <v>0</v>
      </c>
      <c r="E5692" s="359">
        <v>625</v>
      </c>
      <c r="F5692" s="359">
        <v>0</v>
      </c>
      <c r="G5692" s="359">
        <v>625</v>
      </c>
      <c r="H5692" s="361">
        <v>0</v>
      </c>
      <c r="I5692" s="361">
        <v>0</v>
      </c>
    </row>
    <row r="5693" spans="1:9">
      <c r="A5693" s="359">
        <v>34031</v>
      </c>
      <c r="B5693" s="359" t="s">
        <v>558</v>
      </c>
      <c r="C5693" s="360">
        <v>340312568012</v>
      </c>
      <c r="D5693" s="359">
        <v>0</v>
      </c>
      <c r="E5693" s="359">
        <v>368</v>
      </c>
      <c r="F5693" s="359">
        <v>0</v>
      </c>
      <c r="G5693" s="359">
        <v>368</v>
      </c>
      <c r="H5693" s="361">
        <v>0</v>
      </c>
      <c r="I5693" s="361">
        <v>0</v>
      </c>
    </row>
    <row r="5694" spans="1:9">
      <c r="A5694" s="359">
        <v>34031</v>
      </c>
      <c r="B5694" s="359" t="s">
        <v>558</v>
      </c>
      <c r="C5694" s="360">
        <v>340312568013</v>
      </c>
      <c r="D5694" s="359">
        <v>0</v>
      </c>
      <c r="E5694" s="359">
        <v>596</v>
      </c>
      <c r="F5694" s="359">
        <v>0</v>
      </c>
      <c r="G5694" s="359">
        <v>596</v>
      </c>
      <c r="H5694" s="361">
        <v>0</v>
      </c>
      <c r="I5694" s="361">
        <v>0</v>
      </c>
    </row>
    <row r="5695" spans="1:9">
      <c r="A5695" s="359">
        <v>34031</v>
      </c>
      <c r="B5695" s="359" t="s">
        <v>558</v>
      </c>
      <c r="C5695" s="360">
        <v>340312568014</v>
      </c>
      <c r="D5695" s="359">
        <v>0</v>
      </c>
      <c r="E5695" s="359">
        <v>555</v>
      </c>
      <c r="F5695" s="359">
        <v>0</v>
      </c>
      <c r="G5695" s="359">
        <v>555</v>
      </c>
      <c r="H5695" s="361">
        <v>0</v>
      </c>
      <c r="I5695" s="361">
        <v>0</v>
      </c>
    </row>
    <row r="5696" spans="1:9">
      <c r="A5696" s="359">
        <v>34031</v>
      </c>
      <c r="B5696" s="359" t="s">
        <v>558</v>
      </c>
      <c r="C5696" s="360">
        <v>340312568021</v>
      </c>
      <c r="D5696" s="359">
        <v>1</v>
      </c>
      <c r="E5696" s="359">
        <v>466</v>
      </c>
      <c r="F5696" s="359">
        <v>0</v>
      </c>
      <c r="G5696" s="359">
        <v>2</v>
      </c>
      <c r="H5696" s="361">
        <v>1374.95</v>
      </c>
      <c r="I5696" s="361">
        <v>1374.95</v>
      </c>
    </row>
    <row r="5697" spans="1:9">
      <c r="A5697" s="359">
        <v>34031</v>
      </c>
      <c r="B5697" s="359" t="s">
        <v>558</v>
      </c>
      <c r="C5697" s="360">
        <v>340312568022</v>
      </c>
      <c r="D5697" s="359">
        <v>17</v>
      </c>
      <c r="E5697" s="359">
        <v>491</v>
      </c>
      <c r="F5697" s="359">
        <v>3</v>
      </c>
      <c r="G5697" s="359">
        <v>0</v>
      </c>
      <c r="H5697" s="361">
        <v>8355.25</v>
      </c>
      <c r="I5697" s="361">
        <v>142039.25</v>
      </c>
    </row>
    <row r="5698" spans="1:9">
      <c r="A5698" s="359">
        <v>34031</v>
      </c>
      <c r="B5698" s="359" t="s">
        <v>558</v>
      </c>
      <c r="C5698" s="360">
        <v>340312568023</v>
      </c>
      <c r="D5698" s="359">
        <v>9</v>
      </c>
      <c r="E5698" s="359">
        <v>396</v>
      </c>
      <c r="F5698" s="359">
        <v>2</v>
      </c>
      <c r="G5698" s="359">
        <v>0</v>
      </c>
      <c r="H5698" s="361">
        <v>1735.08</v>
      </c>
      <c r="I5698" s="361">
        <v>15615.72</v>
      </c>
    </row>
    <row r="5699" spans="1:9">
      <c r="A5699" s="359">
        <v>34031</v>
      </c>
      <c r="B5699" s="359" t="s">
        <v>558</v>
      </c>
      <c r="C5699" s="360">
        <v>340312568024</v>
      </c>
      <c r="D5699" s="359">
        <v>4</v>
      </c>
      <c r="E5699" s="359">
        <v>465</v>
      </c>
      <c r="F5699" s="359">
        <v>1</v>
      </c>
      <c r="G5699" s="359">
        <v>0</v>
      </c>
      <c r="H5699" s="361">
        <v>14773.11</v>
      </c>
      <c r="I5699" s="361">
        <v>59092.44</v>
      </c>
    </row>
    <row r="5700" spans="1:9">
      <c r="A5700" s="359">
        <v>34031</v>
      </c>
      <c r="B5700" s="359" t="s">
        <v>558</v>
      </c>
      <c r="C5700" s="360">
        <v>340312568031</v>
      </c>
      <c r="D5700" s="359">
        <v>0</v>
      </c>
      <c r="E5700" s="359">
        <v>621</v>
      </c>
      <c r="F5700" s="359">
        <v>0</v>
      </c>
      <c r="G5700" s="359">
        <v>0</v>
      </c>
      <c r="H5700" s="361">
        <v>0</v>
      </c>
      <c r="I5700" s="361">
        <v>0</v>
      </c>
    </row>
    <row r="5701" spans="1:9">
      <c r="A5701" s="359">
        <v>34031</v>
      </c>
      <c r="B5701" s="359" t="s">
        <v>558</v>
      </c>
      <c r="C5701" s="360">
        <v>340312568032</v>
      </c>
      <c r="D5701" s="359">
        <v>4</v>
      </c>
      <c r="E5701" s="359">
        <v>639</v>
      </c>
      <c r="F5701" s="359">
        <v>1</v>
      </c>
      <c r="G5701" s="359">
        <v>0</v>
      </c>
      <c r="H5701" s="361">
        <v>1000</v>
      </c>
      <c r="I5701" s="361">
        <v>4000</v>
      </c>
    </row>
    <row r="5702" spans="1:9">
      <c r="A5702" s="359">
        <v>34031</v>
      </c>
      <c r="B5702" s="359" t="s">
        <v>558</v>
      </c>
      <c r="C5702" s="360">
        <v>340312568041</v>
      </c>
      <c r="D5702" s="359">
        <v>3</v>
      </c>
      <c r="E5702" s="359">
        <v>922</v>
      </c>
      <c r="F5702" s="359">
        <v>0</v>
      </c>
      <c r="G5702" s="359">
        <v>0</v>
      </c>
      <c r="H5702" s="361">
        <v>5622.29</v>
      </c>
      <c r="I5702" s="361">
        <v>16866.87</v>
      </c>
    </row>
    <row r="5703" spans="1:9">
      <c r="A5703" s="359">
        <v>34031</v>
      </c>
      <c r="B5703" s="359" t="s">
        <v>558</v>
      </c>
      <c r="C5703" s="360">
        <v>340312568042</v>
      </c>
      <c r="D5703" s="359">
        <v>2</v>
      </c>
      <c r="E5703" s="359">
        <v>619</v>
      </c>
      <c r="F5703" s="359">
        <v>0</v>
      </c>
      <c r="G5703" s="359">
        <v>0</v>
      </c>
      <c r="H5703" s="361">
        <v>1000</v>
      </c>
      <c r="I5703" s="361">
        <v>2000</v>
      </c>
    </row>
    <row r="5704" spans="1:9">
      <c r="A5704" s="359">
        <v>34031</v>
      </c>
      <c r="B5704" s="359" t="s">
        <v>558</v>
      </c>
      <c r="C5704" s="360">
        <v>340312568043</v>
      </c>
      <c r="D5704" s="359">
        <v>5</v>
      </c>
      <c r="E5704" s="359">
        <v>463</v>
      </c>
      <c r="F5704" s="359">
        <v>1</v>
      </c>
      <c r="G5704" s="359">
        <v>0</v>
      </c>
      <c r="H5704" s="361">
        <v>10942.57</v>
      </c>
      <c r="I5704" s="361">
        <v>54712.85</v>
      </c>
    </row>
    <row r="5705" spans="1:9">
      <c r="A5705" s="359">
        <v>34031</v>
      </c>
      <c r="B5705" s="359" t="s">
        <v>558</v>
      </c>
      <c r="C5705" s="360">
        <v>340312568044</v>
      </c>
      <c r="D5705" s="359">
        <v>1</v>
      </c>
      <c r="E5705" s="359">
        <v>500</v>
      </c>
      <c r="F5705" s="359">
        <v>0</v>
      </c>
      <c r="G5705" s="359">
        <v>0</v>
      </c>
      <c r="H5705" s="361">
        <v>3277.05</v>
      </c>
      <c r="I5705" s="361">
        <v>3277.05</v>
      </c>
    </row>
    <row r="5706" spans="1:9">
      <c r="A5706" s="359">
        <v>34031</v>
      </c>
      <c r="B5706" s="359" t="s">
        <v>558</v>
      </c>
      <c r="C5706" s="360">
        <v>340312568051</v>
      </c>
      <c r="D5706" s="359">
        <v>9</v>
      </c>
      <c r="E5706" s="359">
        <v>509</v>
      </c>
      <c r="F5706" s="359">
        <v>2</v>
      </c>
      <c r="G5706" s="359">
        <v>2</v>
      </c>
      <c r="H5706" s="361">
        <v>9487.26</v>
      </c>
      <c r="I5706" s="361">
        <v>85385.34</v>
      </c>
    </row>
    <row r="5707" spans="1:9">
      <c r="A5707" s="359">
        <v>34031</v>
      </c>
      <c r="B5707" s="359" t="s">
        <v>558</v>
      </c>
      <c r="C5707" s="360">
        <v>340312568052</v>
      </c>
      <c r="D5707" s="359">
        <v>2</v>
      </c>
      <c r="E5707" s="359">
        <v>549</v>
      </c>
      <c r="F5707" s="359">
        <v>0</v>
      </c>
      <c r="G5707" s="359">
        <v>4</v>
      </c>
      <c r="H5707" s="361">
        <v>15771.76</v>
      </c>
      <c r="I5707" s="361">
        <v>31543.52</v>
      </c>
    </row>
    <row r="5708" spans="1:9">
      <c r="A5708" s="359">
        <v>34031</v>
      </c>
      <c r="B5708" s="359" t="s">
        <v>558</v>
      </c>
      <c r="C5708" s="360">
        <v>340312568053</v>
      </c>
      <c r="D5708" s="359">
        <v>11</v>
      </c>
      <c r="E5708" s="359">
        <v>837</v>
      </c>
      <c r="F5708" s="359">
        <v>1</v>
      </c>
      <c r="G5708" s="359">
        <v>0</v>
      </c>
      <c r="H5708" s="361">
        <v>8318.01</v>
      </c>
      <c r="I5708" s="361">
        <v>91498.11</v>
      </c>
    </row>
    <row r="5709" spans="1:9">
      <c r="A5709" s="359">
        <v>34031</v>
      </c>
      <c r="B5709" s="359" t="s">
        <v>558</v>
      </c>
      <c r="C5709" s="360">
        <v>340312641011</v>
      </c>
      <c r="D5709" s="359">
        <v>0</v>
      </c>
      <c r="E5709" s="359">
        <v>406</v>
      </c>
      <c r="F5709" s="359">
        <v>0</v>
      </c>
      <c r="G5709" s="359">
        <v>0</v>
      </c>
      <c r="H5709" s="361">
        <v>0</v>
      </c>
      <c r="I5709" s="361">
        <v>0</v>
      </c>
    </row>
    <row r="5710" spans="1:9">
      <c r="A5710" s="359">
        <v>34031</v>
      </c>
      <c r="B5710" s="359" t="s">
        <v>558</v>
      </c>
      <c r="C5710" s="360">
        <v>340312641012</v>
      </c>
      <c r="D5710" s="359">
        <v>0</v>
      </c>
      <c r="E5710" s="359">
        <v>271</v>
      </c>
      <c r="F5710" s="359">
        <v>0</v>
      </c>
      <c r="G5710" s="359">
        <v>0</v>
      </c>
      <c r="H5710" s="361">
        <v>0</v>
      </c>
      <c r="I5710" s="361">
        <v>0</v>
      </c>
    </row>
    <row r="5711" spans="1:9">
      <c r="A5711" s="359">
        <v>34031</v>
      </c>
      <c r="B5711" s="359" t="s">
        <v>558</v>
      </c>
      <c r="C5711" s="360">
        <v>340312641013</v>
      </c>
      <c r="D5711" s="359">
        <v>0</v>
      </c>
      <c r="E5711" s="359">
        <v>340</v>
      </c>
      <c r="F5711" s="359">
        <v>0</v>
      </c>
      <c r="G5711" s="359">
        <v>0</v>
      </c>
      <c r="H5711" s="361">
        <v>0</v>
      </c>
      <c r="I5711" s="361">
        <v>0</v>
      </c>
    </row>
    <row r="5712" spans="1:9">
      <c r="A5712" s="359">
        <v>34031</v>
      </c>
      <c r="B5712" s="359" t="s">
        <v>558</v>
      </c>
      <c r="C5712" s="360">
        <v>340312641014</v>
      </c>
      <c r="D5712" s="359">
        <v>6</v>
      </c>
      <c r="E5712" s="359">
        <v>377</v>
      </c>
      <c r="F5712" s="359">
        <v>2</v>
      </c>
      <c r="G5712" s="359">
        <v>0</v>
      </c>
      <c r="H5712" s="361">
        <v>1000</v>
      </c>
      <c r="I5712" s="361">
        <v>6000</v>
      </c>
    </row>
    <row r="5713" spans="1:9">
      <c r="A5713" s="359">
        <v>34031</v>
      </c>
      <c r="B5713" s="359" t="s">
        <v>558</v>
      </c>
      <c r="C5713" s="360">
        <v>340312641021</v>
      </c>
      <c r="D5713" s="359">
        <v>12</v>
      </c>
      <c r="E5713" s="359">
        <v>391</v>
      </c>
      <c r="F5713" s="359">
        <v>3</v>
      </c>
      <c r="G5713" s="359">
        <v>0</v>
      </c>
      <c r="H5713" s="361">
        <v>19525.75</v>
      </c>
      <c r="I5713" s="361">
        <v>234309</v>
      </c>
    </row>
    <row r="5714" spans="1:9">
      <c r="A5714" s="359">
        <v>34031</v>
      </c>
      <c r="B5714" s="359" t="s">
        <v>558</v>
      </c>
      <c r="C5714" s="360">
        <v>340312641022</v>
      </c>
      <c r="D5714" s="359">
        <v>0</v>
      </c>
      <c r="E5714" s="359">
        <v>348</v>
      </c>
      <c r="F5714" s="359">
        <v>0</v>
      </c>
      <c r="G5714" s="359">
        <v>0</v>
      </c>
      <c r="H5714" s="361">
        <v>0</v>
      </c>
      <c r="I5714" s="361">
        <v>0</v>
      </c>
    </row>
    <row r="5715" spans="1:9">
      <c r="A5715" s="359">
        <v>34031</v>
      </c>
      <c r="B5715" s="359" t="s">
        <v>558</v>
      </c>
      <c r="C5715" s="360">
        <v>340312641023</v>
      </c>
      <c r="D5715" s="359">
        <v>2</v>
      </c>
      <c r="E5715" s="359">
        <v>375</v>
      </c>
      <c r="F5715" s="359">
        <v>1</v>
      </c>
      <c r="G5715" s="359">
        <v>0</v>
      </c>
      <c r="H5715" s="361">
        <v>1000</v>
      </c>
      <c r="I5715" s="361">
        <v>2000</v>
      </c>
    </row>
    <row r="5716" spans="1:9">
      <c r="A5716" s="359">
        <v>34031</v>
      </c>
      <c r="B5716" s="359" t="s">
        <v>558</v>
      </c>
      <c r="C5716" s="360">
        <v>340312641024</v>
      </c>
      <c r="D5716" s="359">
        <v>0</v>
      </c>
      <c r="E5716" s="359">
        <v>224</v>
      </c>
      <c r="F5716" s="359">
        <v>0</v>
      </c>
      <c r="G5716" s="359">
        <v>0</v>
      </c>
      <c r="H5716" s="361">
        <v>0</v>
      </c>
      <c r="I5716" s="361">
        <v>0</v>
      </c>
    </row>
    <row r="5717" spans="1:9">
      <c r="A5717" s="359">
        <v>34031</v>
      </c>
      <c r="B5717" s="359" t="s">
        <v>558</v>
      </c>
      <c r="C5717" s="360">
        <v>340312641025</v>
      </c>
      <c r="D5717" s="359">
        <v>5</v>
      </c>
      <c r="E5717" s="359">
        <v>443</v>
      </c>
      <c r="F5717" s="359">
        <v>1</v>
      </c>
      <c r="G5717" s="359">
        <v>0</v>
      </c>
      <c r="H5717" s="361">
        <v>6366.47</v>
      </c>
      <c r="I5717" s="361">
        <v>31832.35</v>
      </c>
    </row>
    <row r="5718" spans="1:9">
      <c r="A5718" s="359">
        <v>34031</v>
      </c>
      <c r="B5718" s="359" t="s">
        <v>558</v>
      </c>
      <c r="C5718" s="360">
        <v>340312642001</v>
      </c>
      <c r="D5718" s="359">
        <v>0</v>
      </c>
      <c r="E5718" s="359">
        <v>64</v>
      </c>
      <c r="F5718" s="359">
        <v>0</v>
      </c>
      <c r="G5718" s="359">
        <v>0</v>
      </c>
      <c r="H5718" s="361">
        <v>0</v>
      </c>
      <c r="I5718" s="361">
        <v>0</v>
      </c>
    </row>
    <row r="5719" spans="1:9">
      <c r="A5719" s="359">
        <v>34031</v>
      </c>
      <c r="B5719" s="359" t="s">
        <v>558</v>
      </c>
      <c r="C5719" s="360">
        <v>340312642002</v>
      </c>
      <c r="D5719" s="359">
        <v>0</v>
      </c>
      <c r="E5719" s="359">
        <v>369</v>
      </c>
      <c r="F5719" s="359">
        <v>0</v>
      </c>
      <c r="G5719" s="359">
        <v>0</v>
      </c>
      <c r="H5719" s="361">
        <v>0</v>
      </c>
      <c r="I5719" s="361">
        <v>0</v>
      </c>
    </row>
    <row r="5720" spans="1:9">
      <c r="A5720" s="359">
        <v>34031</v>
      </c>
      <c r="B5720" s="359" t="s">
        <v>558</v>
      </c>
      <c r="C5720" s="360">
        <v>340312642003</v>
      </c>
      <c r="D5720" s="359">
        <v>1</v>
      </c>
      <c r="E5720" s="359">
        <v>50</v>
      </c>
      <c r="F5720" s="359">
        <v>2</v>
      </c>
      <c r="G5720" s="359">
        <v>0</v>
      </c>
      <c r="H5720" s="361">
        <v>5439.79</v>
      </c>
      <c r="I5720" s="361">
        <v>5439.79</v>
      </c>
    </row>
    <row r="5721" spans="1:9">
      <c r="A5721" s="359">
        <v>34033</v>
      </c>
      <c r="B5721" s="359" t="s">
        <v>559</v>
      </c>
      <c r="C5721" s="360">
        <v>340330201001</v>
      </c>
      <c r="D5721" s="359">
        <v>91</v>
      </c>
      <c r="E5721" s="359">
        <v>876</v>
      </c>
      <c r="F5721" s="359">
        <v>10</v>
      </c>
      <c r="G5721" s="359">
        <v>0</v>
      </c>
      <c r="H5721" s="361">
        <v>3024.59</v>
      </c>
      <c r="I5721" s="361">
        <v>275237.69</v>
      </c>
    </row>
    <row r="5722" spans="1:9">
      <c r="A5722" s="359">
        <v>34033</v>
      </c>
      <c r="B5722" s="359" t="s">
        <v>559</v>
      </c>
      <c r="C5722" s="360">
        <v>340330202001</v>
      </c>
      <c r="D5722" s="359">
        <v>1</v>
      </c>
      <c r="E5722" s="359">
        <v>230</v>
      </c>
      <c r="F5722" s="359">
        <v>0</v>
      </c>
      <c r="G5722" s="359">
        <v>0</v>
      </c>
      <c r="H5722" s="361">
        <v>1000</v>
      </c>
      <c r="I5722" s="361">
        <v>1000</v>
      </c>
    </row>
    <row r="5723" spans="1:9">
      <c r="A5723" s="359">
        <v>34033</v>
      </c>
      <c r="B5723" s="359" t="s">
        <v>559</v>
      </c>
      <c r="C5723" s="360">
        <v>340330202002</v>
      </c>
      <c r="D5723" s="359">
        <v>0</v>
      </c>
      <c r="E5723" s="359">
        <v>449</v>
      </c>
      <c r="F5723" s="359">
        <v>0</v>
      </c>
      <c r="G5723" s="359">
        <v>0</v>
      </c>
      <c r="H5723" s="361">
        <v>0</v>
      </c>
      <c r="I5723" s="361">
        <v>0</v>
      </c>
    </row>
    <row r="5724" spans="1:9">
      <c r="A5724" s="359">
        <v>34033</v>
      </c>
      <c r="B5724" s="359" t="s">
        <v>559</v>
      </c>
      <c r="C5724" s="360">
        <v>340330203001</v>
      </c>
      <c r="D5724" s="359">
        <v>0</v>
      </c>
      <c r="E5724" s="359">
        <v>333</v>
      </c>
      <c r="F5724" s="359">
        <v>0</v>
      </c>
      <c r="G5724" s="359">
        <v>0</v>
      </c>
      <c r="H5724" s="361">
        <v>0</v>
      </c>
      <c r="I5724" s="361">
        <v>0</v>
      </c>
    </row>
    <row r="5725" spans="1:9">
      <c r="A5725" s="359">
        <v>34033</v>
      </c>
      <c r="B5725" s="359" t="s">
        <v>559</v>
      </c>
      <c r="C5725" s="360">
        <v>340330203002</v>
      </c>
      <c r="D5725" s="359">
        <v>0</v>
      </c>
      <c r="E5725" s="359">
        <v>393</v>
      </c>
      <c r="F5725" s="359">
        <v>0</v>
      </c>
      <c r="G5725" s="359">
        <v>0</v>
      </c>
      <c r="H5725" s="361">
        <v>0</v>
      </c>
      <c r="I5725" s="361">
        <v>0</v>
      </c>
    </row>
    <row r="5726" spans="1:9">
      <c r="A5726" s="359">
        <v>34033</v>
      </c>
      <c r="B5726" s="359" t="s">
        <v>559</v>
      </c>
      <c r="C5726" s="360">
        <v>340330204001</v>
      </c>
      <c r="D5726" s="359">
        <v>1</v>
      </c>
      <c r="E5726" s="359">
        <v>800</v>
      </c>
      <c r="F5726" s="359">
        <v>0</v>
      </c>
      <c r="G5726" s="359">
        <v>0</v>
      </c>
      <c r="H5726" s="361">
        <v>8263.2099999999991</v>
      </c>
      <c r="I5726" s="361">
        <v>8263.2099999999991</v>
      </c>
    </row>
    <row r="5727" spans="1:9">
      <c r="A5727" s="359">
        <v>34033</v>
      </c>
      <c r="B5727" s="359" t="s">
        <v>559</v>
      </c>
      <c r="C5727" s="360">
        <v>340330205001</v>
      </c>
      <c r="D5727" s="359">
        <v>0</v>
      </c>
      <c r="E5727" s="359">
        <v>426</v>
      </c>
      <c r="F5727" s="359">
        <v>0</v>
      </c>
      <c r="G5727" s="359">
        <v>0</v>
      </c>
      <c r="H5727" s="361">
        <v>0</v>
      </c>
      <c r="I5727" s="361">
        <v>0</v>
      </c>
    </row>
    <row r="5728" spans="1:9">
      <c r="A5728" s="359">
        <v>34033</v>
      </c>
      <c r="B5728" s="359" t="s">
        <v>559</v>
      </c>
      <c r="C5728" s="360">
        <v>340330205002</v>
      </c>
      <c r="D5728" s="359">
        <v>0</v>
      </c>
      <c r="E5728" s="359">
        <v>665</v>
      </c>
      <c r="F5728" s="359">
        <v>0</v>
      </c>
      <c r="G5728" s="359">
        <v>0</v>
      </c>
      <c r="H5728" s="361">
        <v>0</v>
      </c>
      <c r="I5728" s="361">
        <v>0</v>
      </c>
    </row>
    <row r="5729" spans="1:9">
      <c r="A5729" s="359">
        <v>34033</v>
      </c>
      <c r="B5729" s="359" t="s">
        <v>559</v>
      </c>
      <c r="C5729" s="360">
        <v>340330206001</v>
      </c>
      <c r="D5729" s="359">
        <v>3</v>
      </c>
      <c r="E5729" s="359">
        <v>469</v>
      </c>
      <c r="F5729" s="359">
        <v>1</v>
      </c>
      <c r="G5729" s="359">
        <v>0</v>
      </c>
      <c r="H5729" s="361">
        <v>12250.02</v>
      </c>
      <c r="I5729" s="361">
        <v>36750.06</v>
      </c>
    </row>
    <row r="5730" spans="1:9">
      <c r="A5730" s="359">
        <v>34033</v>
      </c>
      <c r="B5730" s="359" t="s">
        <v>559</v>
      </c>
      <c r="C5730" s="360">
        <v>340330206002</v>
      </c>
      <c r="D5730" s="359">
        <v>56</v>
      </c>
      <c r="E5730" s="359">
        <v>752</v>
      </c>
      <c r="F5730" s="359">
        <v>7</v>
      </c>
      <c r="G5730" s="359">
        <v>0</v>
      </c>
      <c r="H5730" s="361">
        <v>3833.69</v>
      </c>
      <c r="I5730" s="361">
        <v>214686.64</v>
      </c>
    </row>
    <row r="5731" spans="1:9">
      <c r="A5731" s="359">
        <v>34033</v>
      </c>
      <c r="B5731" s="359" t="s">
        <v>559</v>
      </c>
      <c r="C5731" s="360">
        <v>340330207001</v>
      </c>
      <c r="D5731" s="359">
        <v>76</v>
      </c>
      <c r="E5731" s="359">
        <v>681</v>
      </c>
      <c r="F5731" s="359">
        <v>11</v>
      </c>
      <c r="G5731" s="359">
        <v>0</v>
      </c>
      <c r="H5731" s="361">
        <v>4676.21</v>
      </c>
      <c r="I5731" s="361">
        <v>355391.96</v>
      </c>
    </row>
    <row r="5732" spans="1:9">
      <c r="A5732" s="359">
        <v>34033</v>
      </c>
      <c r="B5732" s="359" t="s">
        <v>559</v>
      </c>
      <c r="C5732" s="360">
        <v>340330207002</v>
      </c>
      <c r="D5732" s="359">
        <v>50</v>
      </c>
      <c r="E5732" s="359">
        <v>443</v>
      </c>
      <c r="F5732" s="359">
        <v>11</v>
      </c>
      <c r="G5732" s="359">
        <v>0</v>
      </c>
      <c r="H5732" s="361">
        <v>1621.22</v>
      </c>
      <c r="I5732" s="361">
        <v>81061</v>
      </c>
    </row>
    <row r="5733" spans="1:9">
      <c r="A5733" s="359">
        <v>34033</v>
      </c>
      <c r="B5733" s="359" t="s">
        <v>559</v>
      </c>
      <c r="C5733" s="360">
        <v>340330207003</v>
      </c>
      <c r="D5733" s="359">
        <v>117</v>
      </c>
      <c r="E5733" s="359">
        <v>500</v>
      </c>
      <c r="F5733" s="359">
        <v>23</v>
      </c>
      <c r="G5733" s="359">
        <v>0</v>
      </c>
      <c r="H5733" s="361">
        <v>2240.7199999999998</v>
      </c>
      <c r="I5733" s="361">
        <v>262164.24</v>
      </c>
    </row>
    <row r="5734" spans="1:9">
      <c r="A5734" s="359">
        <v>34033</v>
      </c>
      <c r="B5734" s="359" t="s">
        <v>559</v>
      </c>
      <c r="C5734" s="360">
        <v>340330208001</v>
      </c>
      <c r="D5734" s="359">
        <v>0</v>
      </c>
      <c r="E5734" s="359">
        <v>453</v>
      </c>
      <c r="F5734" s="359">
        <v>0</v>
      </c>
      <c r="G5734" s="359">
        <v>0</v>
      </c>
      <c r="H5734" s="361">
        <v>0</v>
      </c>
      <c r="I5734" s="361">
        <v>0</v>
      </c>
    </row>
    <row r="5735" spans="1:9">
      <c r="A5735" s="359">
        <v>34033</v>
      </c>
      <c r="B5735" s="359" t="s">
        <v>559</v>
      </c>
      <c r="C5735" s="360">
        <v>340330208002</v>
      </c>
      <c r="D5735" s="359">
        <v>1</v>
      </c>
      <c r="E5735" s="359">
        <v>455</v>
      </c>
      <c r="F5735" s="359">
        <v>0</v>
      </c>
      <c r="G5735" s="359">
        <v>0</v>
      </c>
      <c r="H5735" s="361">
        <v>8263.2099999999991</v>
      </c>
      <c r="I5735" s="361">
        <v>8263.2099999999991</v>
      </c>
    </row>
    <row r="5736" spans="1:9">
      <c r="A5736" s="359">
        <v>34033</v>
      </c>
      <c r="B5736" s="359" t="s">
        <v>559</v>
      </c>
      <c r="C5736" s="360">
        <v>340330208003</v>
      </c>
      <c r="D5736" s="359">
        <v>1</v>
      </c>
      <c r="E5736" s="359">
        <v>376</v>
      </c>
      <c r="F5736" s="359">
        <v>0</v>
      </c>
      <c r="G5736" s="359">
        <v>0</v>
      </c>
      <c r="H5736" s="361">
        <v>8263.2099999999991</v>
      </c>
      <c r="I5736" s="361">
        <v>8263.2099999999991</v>
      </c>
    </row>
    <row r="5737" spans="1:9">
      <c r="A5737" s="359">
        <v>34033</v>
      </c>
      <c r="B5737" s="359" t="s">
        <v>559</v>
      </c>
      <c r="C5737" s="360">
        <v>340330209001</v>
      </c>
      <c r="D5737" s="359">
        <v>258</v>
      </c>
      <c r="E5737" s="359">
        <v>569</v>
      </c>
      <c r="F5737" s="359">
        <v>45</v>
      </c>
      <c r="G5737" s="359">
        <v>0</v>
      </c>
      <c r="H5737" s="361">
        <v>3778.06</v>
      </c>
      <c r="I5737" s="361">
        <v>974739.48</v>
      </c>
    </row>
    <row r="5738" spans="1:9">
      <c r="A5738" s="359">
        <v>34033</v>
      </c>
      <c r="B5738" s="359" t="s">
        <v>559</v>
      </c>
      <c r="C5738" s="360">
        <v>340330209002</v>
      </c>
      <c r="D5738" s="359">
        <v>213</v>
      </c>
      <c r="E5738" s="359">
        <v>870</v>
      </c>
      <c r="F5738" s="359">
        <v>24</v>
      </c>
      <c r="G5738" s="359">
        <v>0</v>
      </c>
      <c r="H5738" s="361">
        <v>3701.24</v>
      </c>
      <c r="I5738" s="361">
        <v>788364.12</v>
      </c>
    </row>
    <row r="5739" spans="1:9">
      <c r="A5739" s="359">
        <v>34033</v>
      </c>
      <c r="B5739" s="359" t="s">
        <v>559</v>
      </c>
      <c r="C5739" s="360">
        <v>340330210001</v>
      </c>
      <c r="D5739" s="359">
        <v>2</v>
      </c>
      <c r="E5739" s="359">
        <v>330</v>
      </c>
      <c r="F5739" s="359">
        <v>1</v>
      </c>
      <c r="G5739" s="359">
        <v>0</v>
      </c>
      <c r="H5739" s="361">
        <v>1000</v>
      </c>
      <c r="I5739" s="361">
        <v>2000</v>
      </c>
    </row>
    <row r="5740" spans="1:9">
      <c r="A5740" s="359">
        <v>34033</v>
      </c>
      <c r="B5740" s="359" t="s">
        <v>559</v>
      </c>
      <c r="C5740" s="360">
        <v>340330210002</v>
      </c>
      <c r="D5740" s="359">
        <v>1</v>
      </c>
      <c r="E5740" s="359">
        <v>291</v>
      </c>
      <c r="F5740" s="359">
        <v>0</v>
      </c>
      <c r="G5740" s="359">
        <v>0</v>
      </c>
      <c r="H5740" s="361">
        <v>1000</v>
      </c>
      <c r="I5740" s="361">
        <v>1000</v>
      </c>
    </row>
    <row r="5741" spans="1:9">
      <c r="A5741" s="359">
        <v>34033</v>
      </c>
      <c r="B5741" s="359" t="s">
        <v>559</v>
      </c>
      <c r="C5741" s="360">
        <v>340330211011</v>
      </c>
      <c r="D5741" s="359">
        <v>25</v>
      </c>
      <c r="E5741" s="359">
        <v>783</v>
      </c>
      <c r="F5741" s="359">
        <v>3</v>
      </c>
      <c r="G5741" s="359">
        <v>0</v>
      </c>
      <c r="H5741" s="361">
        <v>4552.9399999999996</v>
      </c>
      <c r="I5741" s="361">
        <v>113823.5</v>
      </c>
    </row>
    <row r="5742" spans="1:9">
      <c r="A5742" s="359">
        <v>34033</v>
      </c>
      <c r="B5742" s="359" t="s">
        <v>559</v>
      </c>
      <c r="C5742" s="360">
        <v>340330211012</v>
      </c>
      <c r="D5742" s="359">
        <v>18</v>
      </c>
      <c r="E5742" s="359">
        <v>1102</v>
      </c>
      <c r="F5742" s="359">
        <v>2</v>
      </c>
      <c r="G5742" s="359">
        <v>0</v>
      </c>
      <c r="H5742" s="361">
        <v>5015.91</v>
      </c>
      <c r="I5742" s="361">
        <v>90286.38</v>
      </c>
    </row>
    <row r="5743" spans="1:9">
      <c r="A5743" s="359">
        <v>34033</v>
      </c>
      <c r="B5743" s="359" t="s">
        <v>559</v>
      </c>
      <c r="C5743" s="360">
        <v>340330211021</v>
      </c>
      <c r="D5743" s="359">
        <v>33</v>
      </c>
      <c r="E5743" s="359">
        <v>537</v>
      </c>
      <c r="F5743" s="359">
        <v>6</v>
      </c>
      <c r="G5743" s="359">
        <v>0</v>
      </c>
      <c r="H5743" s="361">
        <v>3252.25</v>
      </c>
      <c r="I5743" s="361">
        <v>107324.25</v>
      </c>
    </row>
    <row r="5744" spans="1:9">
      <c r="A5744" s="359">
        <v>34033</v>
      </c>
      <c r="B5744" s="359" t="s">
        <v>559</v>
      </c>
      <c r="C5744" s="360">
        <v>340330211022</v>
      </c>
      <c r="D5744" s="359">
        <v>107</v>
      </c>
      <c r="E5744" s="359">
        <v>539</v>
      </c>
      <c r="F5744" s="359">
        <v>20</v>
      </c>
      <c r="G5744" s="359">
        <v>0</v>
      </c>
      <c r="H5744" s="361">
        <v>2558.09</v>
      </c>
      <c r="I5744" s="361">
        <v>273715.63</v>
      </c>
    </row>
    <row r="5745" spans="1:9">
      <c r="A5745" s="359">
        <v>34033</v>
      </c>
      <c r="B5745" s="359" t="s">
        <v>559</v>
      </c>
      <c r="C5745" s="360">
        <v>340330211023</v>
      </c>
      <c r="D5745" s="359">
        <v>25</v>
      </c>
      <c r="E5745" s="359">
        <v>653</v>
      </c>
      <c r="F5745" s="359">
        <v>4</v>
      </c>
      <c r="G5745" s="359">
        <v>0</v>
      </c>
      <c r="H5745" s="361">
        <v>1841.97</v>
      </c>
      <c r="I5745" s="361">
        <v>46049.25</v>
      </c>
    </row>
    <row r="5746" spans="1:9">
      <c r="A5746" s="359">
        <v>34033</v>
      </c>
      <c r="B5746" s="359" t="s">
        <v>559</v>
      </c>
      <c r="C5746" s="360">
        <v>340330212011</v>
      </c>
      <c r="D5746" s="359">
        <v>149</v>
      </c>
      <c r="E5746" s="359">
        <v>663</v>
      </c>
      <c r="F5746" s="359">
        <v>22</v>
      </c>
      <c r="G5746" s="359">
        <v>4</v>
      </c>
      <c r="H5746" s="361">
        <v>5474.82</v>
      </c>
      <c r="I5746" s="361">
        <v>815748.18</v>
      </c>
    </row>
    <row r="5747" spans="1:9">
      <c r="A5747" s="359">
        <v>34033</v>
      </c>
      <c r="B5747" s="359" t="s">
        <v>559</v>
      </c>
      <c r="C5747" s="360">
        <v>340330212012</v>
      </c>
      <c r="D5747" s="359">
        <v>218</v>
      </c>
      <c r="E5747" s="359">
        <v>775</v>
      </c>
      <c r="F5747" s="359">
        <v>28</v>
      </c>
      <c r="G5747" s="359">
        <v>0</v>
      </c>
      <c r="H5747" s="361">
        <v>3053.28</v>
      </c>
      <c r="I5747" s="361">
        <v>665615.04</v>
      </c>
    </row>
    <row r="5748" spans="1:9">
      <c r="A5748" s="359">
        <v>34033</v>
      </c>
      <c r="B5748" s="359" t="s">
        <v>559</v>
      </c>
      <c r="C5748" s="360">
        <v>340330212021</v>
      </c>
      <c r="D5748" s="359">
        <v>194</v>
      </c>
      <c r="E5748" s="359">
        <v>1170</v>
      </c>
      <c r="F5748" s="359">
        <v>17</v>
      </c>
      <c r="G5748" s="359">
        <v>3</v>
      </c>
      <c r="H5748" s="361">
        <v>4474.9399999999996</v>
      </c>
      <c r="I5748" s="361">
        <v>868138.36</v>
      </c>
    </row>
    <row r="5749" spans="1:9">
      <c r="A5749" s="359">
        <v>34033</v>
      </c>
      <c r="B5749" s="359" t="s">
        <v>559</v>
      </c>
      <c r="C5749" s="360">
        <v>340330213001</v>
      </c>
      <c r="D5749" s="359">
        <v>81</v>
      </c>
      <c r="E5749" s="359">
        <v>378</v>
      </c>
      <c r="F5749" s="359">
        <v>21</v>
      </c>
      <c r="G5749" s="359">
        <v>0</v>
      </c>
      <c r="H5749" s="361">
        <v>4996.38</v>
      </c>
      <c r="I5749" s="361">
        <v>404706.78</v>
      </c>
    </row>
    <row r="5750" spans="1:9">
      <c r="A5750" s="359">
        <v>34033</v>
      </c>
      <c r="B5750" s="359" t="s">
        <v>559</v>
      </c>
      <c r="C5750" s="360">
        <v>340330213002</v>
      </c>
      <c r="D5750" s="359">
        <v>30</v>
      </c>
      <c r="E5750" s="359">
        <v>286</v>
      </c>
      <c r="F5750" s="359">
        <v>10</v>
      </c>
      <c r="G5750" s="359">
        <v>9</v>
      </c>
      <c r="H5750" s="361">
        <v>7582.54</v>
      </c>
      <c r="I5750" s="361">
        <v>227476.2</v>
      </c>
    </row>
    <row r="5751" spans="1:9">
      <c r="A5751" s="359">
        <v>34033</v>
      </c>
      <c r="B5751" s="359" t="s">
        <v>559</v>
      </c>
      <c r="C5751" s="360">
        <v>340330214001</v>
      </c>
      <c r="D5751" s="359">
        <v>0</v>
      </c>
      <c r="E5751" s="359">
        <v>729</v>
      </c>
      <c r="F5751" s="359">
        <v>0</v>
      </c>
      <c r="G5751" s="359">
        <v>0</v>
      </c>
      <c r="H5751" s="361">
        <v>0</v>
      </c>
      <c r="I5751" s="361">
        <v>0</v>
      </c>
    </row>
    <row r="5752" spans="1:9">
      <c r="A5752" s="359">
        <v>34033</v>
      </c>
      <c r="B5752" s="359" t="s">
        <v>559</v>
      </c>
      <c r="C5752" s="360">
        <v>340330214002</v>
      </c>
      <c r="D5752" s="359">
        <v>2</v>
      </c>
      <c r="E5752" s="359">
        <v>725</v>
      </c>
      <c r="F5752" s="359">
        <v>0</v>
      </c>
      <c r="G5752" s="359">
        <v>0</v>
      </c>
      <c r="H5752" s="361">
        <v>6512.88</v>
      </c>
      <c r="I5752" s="361">
        <v>13025.76</v>
      </c>
    </row>
    <row r="5753" spans="1:9">
      <c r="A5753" s="359">
        <v>34033</v>
      </c>
      <c r="B5753" s="359" t="s">
        <v>559</v>
      </c>
      <c r="C5753" s="360">
        <v>340330215001</v>
      </c>
      <c r="D5753" s="359">
        <v>4</v>
      </c>
      <c r="E5753" s="359">
        <v>752</v>
      </c>
      <c r="F5753" s="359">
        <v>1</v>
      </c>
      <c r="G5753" s="359">
        <v>0</v>
      </c>
      <c r="H5753" s="361">
        <v>24601.88</v>
      </c>
      <c r="I5753" s="361">
        <v>98407.52</v>
      </c>
    </row>
    <row r="5754" spans="1:9">
      <c r="A5754" s="359">
        <v>34033</v>
      </c>
      <c r="B5754" s="359" t="s">
        <v>559</v>
      </c>
      <c r="C5754" s="360">
        <v>340330216001</v>
      </c>
      <c r="D5754" s="359">
        <v>0</v>
      </c>
      <c r="E5754" s="359">
        <v>420</v>
      </c>
      <c r="F5754" s="359">
        <v>0</v>
      </c>
      <c r="G5754" s="359">
        <v>0</v>
      </c>
      <c r="H5754" s="361">
        <v>0</v>
      </c>
      <c r="I5754" s="361">
        <v>0</v>
      </c>
    </row>
    <row r="5755" spans="1:9">
      <c r="A5755" s="359">
        <v>34033</v>
      </c>
      <c r="B5755" s="359" t="s">
        <v>559</v>
      </c>
      <c r="C5755" s="360">
        <v>340330216002</v>
      </c>
      <c r="D5755" s="359">
        <v>0</v>
      </c>
      <c r="E5755" s="359">
        <v>655</v>
      </c>
      <c r="F5755" s="359">
        <v>0</v>
      </c>
      <c r="G5755" s="359">
        <v>0</v>
      </c>
      <c r="H5755" s="361">
        <v>0</v>
      </c>
      <c r="I5755" s="361">
        <v>0</v>
      </c>
    </row>
    <row r="5756" spans="1:9">
      <c r="A5756" s="359">
        <v>34033</v>
      </c>
      <c r="B5756" s="359" t="s">
        <v>559</v>
      </c>
      <c r="C5756" s="360">
        <v>340330216003</v>
      </c>
      <c r="D5756" s="359">
        <v>0</v>
      </c>
      <c r="E5756" s="359">
        <v>552</v>
      </c>
      <c r="F5756" s="359">
        <v>0</v>
      </c>
      <c r="G5756" s="359">
        <v>0</v>
      </c>
      <c r="H5756" s="361">
        <v>0</v>
      </c>
      <c r="I5756" s="361">
        <v>0</v>
      </c>
    </row>
    <row r="5757" spans="1:9">
      <c r="A5757" s="359">
        <v>34033</v>
      </c>
      <c r="B5757" s="359" t="s">
        <v>559</v>
      </c>
      <c r="C5757" s="360">
        <v>340330216004</v>
      </c>
      <c r="D5757" s="359">
        <v>0</v>
      </c>
      <c r="E5757" s="359">
        <v>299</v>
      </c>
      <c r="F5757" s="359">
        <v>0</v>
      </c>
      <c r="G5757" s="359">
        <v>0</v>
      </c>
      <c r="H5757" s="361">
        <v>0</v>
      </c>
      <c r="I5757" s="361">
        <v>0</v>
      </c>
    </row>
    <row r="5758" spans="1:9">
      <c r="A5758" s="359">
        <v>34033</v>
      </c>
      <c r="B5758" s="359" t="s">
        <v>559</v>
      </c>
      <c r="C5758" s="360">
        <v>340330216005</v>
      </c>
      <c r="D5758" s="359">
        <v>22</v>
      </c>
      <c r="E5758" s="359">
        <v>457</v>
      </c>
      <c r="F5758" s="359">
        <v>5</v>
      </c>
      <c r="G5758" s="359">
        <v>0</v>
      </c>
      <c r="H5758" s="361">
        <v>8055.69</v>
      </c>
      <c r="I5758" s="361">
        <v>177225.18</v>
      </c>
    </row>
    <row r="5759" spans="1:9">
      <c r="A5759" s="359">
        <v>34033</v>
      </c>
      <c r="B5759" s="359" t="s">
        <v>559</v>
      </c>
      <c r="C5759" s="360">
        <v>340330217001</v>
      </c>
      <c r="D5759" s="359">
        <v>4</v>
      </c>
      <c r="E5759" s="359">
        <v>672</v>
      </c>
      <c r="F5759" s="359">
        <v>1</v>
      </c>
      <c r="G5759" s="359">
        <v>0</v>
      </c>
      <c r="H5759" s="361">
        <v>2938.08</v>
      </c>
      <c r="I5759" s="361">
        <v>11752.32</v>
      </c>
    </row>
    <row r="5760" spans="1:9">
      <c r="A5760" s="359">
        <v>34033</v>
      </c>
      <c r="B5760" s="359" t="s">
        <v>559</v>
      </c>
      <c r="C5760" s="360">
        <v>340330219001</v>
      </c>
      <c r="D5760" s="359">
        <v>1</v>
      </c>
      <c r="E5760" s="359">
        <v>718</v>
      </c>
      <c r="F5760" s="359">
        <v>0</v>
      </c>
      <c r="G5760" s="359">
        <v>0</v>
      </c>
      <c r="H5760" s="361">
        <v>8263.2099999999991</v>
      </c>
      <c r="I5760" s="361">
        <v>8263.2099999999991</v>
      </c>
    </row>
    <row r="5761" spans="1:9">
      <c r="A5761" s="359">
        <v>34033</v>
      </c>
      <c r="B5761" s="359" t="s">
        <v>559</v>
      </c>
      <c r="C5761" s="360">
        <v>340330220001</v>
      </c>
      <c r="D5761" s="359">
        <v>2</v>
      </c>
      <c r="E5761" s="359">
        <v>601</v>
      </c>
      <c r="F5761" s="359">
        <v>0</v>
      </c>
      <c r="G5761" s="359">
        <v>0</v>
      </c>
      <c r="H5761" s="361">
        <v>1000</v>
      </c>
      <c r="I5761" s="361">
        <v>2000</v>
      </c>
    </row>
    <row r="5762" spans="1:9">
      <c r="A5762" s="359">
        <v>34033</v>
      </c>
      <c r="B5762" s="359" t="s">
        <v>559</v>
      </c>
      <c r="C5762" s="360">
        <v>340330221001</v>
      </c>
      <c r="D5762" s="359">
        <v>1</v>
      </c>
      <c r="E5762" s="359">
        <v>526</v>
      </c>
      <c r="F5762" s="359">
        <v>0</v>
      </c>
      <c r="G5762" s="359">
        <v>0</v>
      </c>
      <c r="H5762" s="361">
        <v>2369.39</v>
      </c>
      <c r="I5762" s="361">
        <v>2369.39</v>
      </c>
    </row>
    <row r="5763" spans="1:9">
      <c r="A5763" s="359">
        <v>34033</v>
      </c>
      <c r="B5763" s="359" t="s">
        <v>559</v>
      </c>
      <c r="C5763" s="360">
        <v>340330222011</v>
      </c>
      <c r="D5763" s="359">
        <v>39</v>
      </c>
      <c r="E5763" s="359">
        <v>316</v>
      </c>
      <c r="F5763" s="359">
        <v>12</v>
      </c>
      <c r="G5763" s="359">
        <v>0</v>
      </c>
      <c r="H5763" s="361">
        <v>33940.06</v>
      </c>
      <c r="I5763" s="361">
        <v>1323662.3400000001</v>
      </c>
    </row>
    <row r="5764" spans="1:9">
      <c r="A5764" s="359">
        <v>34033</v>
      </c>
      <c r="B5764" s="359" t="s">
        <v>559</v>
      </c>
      <c r="C5764" s="360">
        <v>340330222012</v>
      </c>
      <c r="D5764" s="359">
        <v>123</v>
      </c>
      <c r="E5764" s="359">
        <v>452</v>
      </c>
      <c r="F5764" s="359">
        <v>27</v>
      </c>
      <c r="G5764" s="359">
        <v>2</v>
      </c>
      <c r="H5764" s="361">
        <v>5178.55</v>
      </c>
      <c r="I5764" s="361">
        <v>636961.65</v>
      </c>
    </row>
    <row r="5765" spans="1:9">
      <c r="A5765" s="359">
        <v>34033</v>
      </c>
      <c r="B5765" s="359" t="s">
        <v>559</v>
      </c>
      <c r="C5765" s="360">
        <v>340330222021</v>
      </c>
      <c r="D5765" s="359">
        <v>24</v>
      </c>
      <c r="E5765" s="359">
        <v>606</v>
      </c>
      <c r="F5765" s="359">
        <v>4</v>
      </c>
      <c r="G5765" s="359">
        <v>0</v>
      </c>
      <c r="H5765" s="361">
        <v>7731.6</v>
      </c>
      <c r="I5765" s="361">
        <v>185558.39999999999</v>
      </c>
    </row>
    <row r="5766" spans="1:9">
      <c r="A5766" s="359">
        <v>34035</v>
      </c>
      <c r="B5766" s="359" t="s">
        <v>560</v>
      </c>
      <c r="C5766" s="360">
        <v>340350501001</v>
      </c>
      <c r="D5766" s="359">
        <v>0</v>
      </c>
      <c r="E5766" s="359">
        <v>230</v>
      </c>
      <c r="F5766" s="359">
        <v>0</v>
      </c>
      <c r="G5766" s="359">
        <v>0</v>
      </c>
      <c r="H5766" s="361">
        <v>0</v>
      </c>
      <c r="I5766" s="361">
        <v>0</v>
      </c>
    </row>
    <row r="5767" spans="1:9">
      <c r="A5767" s="359">
        <v>34035</v>
      </c>
      <c r="B5767" s="359" t="s">
        <v>560</v>
      </c>
      <c r="C5767" s="360">
        <v>340350501002</v>
      </c>
      <c r="D5767" s="359">
        <v>0</v>
      </c>
      <c r="E5767" s="359">
        <v>572</v>
      </c>
      <c r="F5767" s="359">
        <v>0</v>
      </c>
      <c r="G5767" s="359">
        <v>0</v>
      </c>
      <c r="H5767" s="361">
        <v>0</v>
      </c>
      <c r="I5767" s="361">
        <v>0</v>
      </c>
    </row>
    <row r="5768" spans="1:9">
      <c r="A5768" s="359">
        <v>34035</v>
      </c>
      <c r="B5768" s="359" t="s">
        <v>560</v>
      </c>
      <c r="C5768" s="360">
        <v>340350502001</v>
      </c>
      <c r="D5768" s="359">
        <v>0</v>
      </c>
      <c r="E5768" s="359">
        <v>184</v>
      </c>
      <c r="F5768" s="359">
        <v>0</v>
      </c>
      <c r="G5768" s="359">
        <v>0</v>
      </c>
      <c r="H5768" s="361">
        <v>0</v>
      </c>
      <c r="I5768" s="361">
        <v>0</v>
      </c>
    </row>
    <row r="5769" spans="1:9">
      <c r="A5769" s="359">
        <v>34035</v>
      </c>
      <c r="B5769" s="359" t="s">
        <v>560</v>
      </c>
      <c r="C5769" s="360">
        <v>340350502002</v>
      </c>
      <c r="D5769" s="359">
        <v>0</v>
      </c>
      <c r="E5769" s="359">
        <v>306</v>
      </c>
      <c r="F5769" s="359">
        <v>0</v>
      </c>
      <c r="G5769" s="359">
        <v>0</v>
      </c>
      <c r="H5769" s="361">
        <v>0</v>
      </c>
      <c r="I5769" s="361">
        <v>0</v>
      </c>
    </row>
    <row r="5770" spans="1:9">
      <c r="A5770" s="359">
        <v>34035</v>
      </c>
      <c r="B5770" s="359" t="s">
        <v>560</v>
      </c>
      <c r="C5770" s="360">
        <v>340350503001</v>
      </c>
      <c r="D5770" s="359">
        <v>0</v>
      </c>
      <c r="E5770" s="359">
        <v>376</v>
      </c>
      <c r="F5770" s="359">
        <v>0</v>
      </c>
      <c r="G5770" s="359">
        <v>0</v>
      </c>
      <c r="H5770" s="361">
        <v>0</v>
      </c>
      <c r="I5770" s="361">
        <v>0</v>
      </c>
    </row>
    <row r="5771" spans="1:9">
      <c r="A5771" s="359">
        <v>34035</v>
      </c>
      <c r="B5771" s="359" t="s">
        <v>560</v>
      </c>
      <c r="C5771" s="360">
        <v>340350503002</v>
      </c>
      <c r="D5771" s="359">
        <v>0</v>
      </c>
      <c r="E5771" s="359">
        <v>236</v>
      </c>
      <c r="F5771" s="359">
        <v>0</v>
      </c>
      <c r="G5771" s="359">
        <v>0</v>
      </c>
      <c r="H5771" s="361">
        <v>0</v>
      </c>
      <c r="I5771" s="361">
        <v>0</v>
      </c>
    </row>
    <row r="5772" spans="1:9">
      <c r="A5772" s="359">
        <v>34035</v>
      </c>
      <c r="B5772" s="359" t="s">
        <v>560</v>
      </c>
      <c r="C5772" s="360">
        <v>340350503003</v>
      </c>
      <c r="D5772" s="359">
        <v>0</v>
      </c>
      <c r="E5772" s="359">
        <v>306</v>
      </c>
      <c r="F5772" s="359">
        <v>0</v>
      </c>
      <c r="G5772" s="359">
        <v>0</v>
      </c>
      <c r="H5772" s="361">
        <v>0</v>
      </c>
      <c r="I5772" s="361">
        <v>0</v>
      </c>
    </row>
    <row r="5773" spans="1:9">
      <c r="A5773" s="359">
        <v>34035</v>
      </c>
      <c r="B5773" s="359" t="s">
        <v>560</v>
      </c>
      <c r="C5773" s="360">
        <v>340350503004</v>
      </c>
      <c r="D5773" s="359">
        <v>0</v>
      </c>
      <c r="E5773" s="359">
        <v>317</v>
      </c>
      <c r="F5773" s="359">
        <v>0</v>
      </c>
      <c r="G5773" s="359">
        <v>0</v>
      </c>
      <c r="H5773" s="361">
        <v>0</v>
      </c>
      <c r="I5773" s="361">
        <v>0</v>
      </c>
    </row>
    <row r="5774" spans="1:9">
      <c r="A5774" s="359">
        <v>34035</v>
      </c>
      <c r="B5774" s="359" t="s">
        <v>560</v>
      </c>
      <c r="C5774" s="360">
        <v>340350504001</v>
      </c>
      <c r="D5774" s="359">
        <v>0</v>
      </c>
      <c r="E5774" s="359">
        <v>264</v>
      </c>
      <c r="F5774" s="359">
        <v>0</v>
      </c>
      <c r="G5774" s="359">
        <v>0</v>
      </c>
      <c r="H5774" s="361">
        <v>0</v>
      </c>
      <c r="I5774" s="361">
        <v>0</v>
      </c>
    </row>
    <row r="5775" spans="1:9">
      <c r="A5775" s="359">
        <v>34035</v>
      </c>
      <c r="B5775" s="359" t="s">
        <v>560</v>
      </c>
      <c r="C5775" s="360">
        <v>340350504002</v>
      </c>
      <c r="D5775" s="359">
        <v>1</v>
      </c>
      <c r="E5775" s="359">
        <v>397</v>
      </c>
      <c r="F5775" s="359">
        <v>0</v>
      </c>
      <c r="G5775" s="359">
        <v>0</v>
      </c>
      <c r="H5775" s="361">
        <v>861.61</v>
      </c>
      <c r="I5775" s="361">
        <v>861.61</v>
      </c>
    </row>
    <row r="5776" spans="1:9">
      <c r="A5776" s="359">
        <v>34035</v>
      </c>
      <c r="B5776" s="359" t="s">
        <v>560</v>
      </c>
      <c r="C5776" s="360">
        <v>340350505001</v>
      </c>
      <c r="D5776" s="359">
        <v>1</v>
      </c>
      <c r="E5776" s="359">
        <v>370</v>
      </c>
      <c r="F5776" s="359">
        <v>0</v>
      </c>
      <c r="G5776" s="359">
        <v>0</v>
      </c>
      <c r="H5776" s="361">
        <v>6198.16</v>
      </c>
      <c r="I5776" s="361">
        <v>6198.16</v>
      </c>
    </row>
    <row r="5777" spans="1:9">
      <c r="A5777" s="359">
        <v>34035</v>
      </c>
      <c r="B5777" s="359" t="s">
        <v>560</v>
      </c>
      <c r="C5777" s="360">
        <v>340350505002</v>
      </c>
      <c r="D5777" s="359">
        <v>0</v>
      </c>
      <c r="E5777" s="359">
        <v>466</v>
      </c>
      <c r="F5777" s="359">
        <v>0</v>
      </c>
      <c r="G5777" s="359">
        <v>0</v>
      </c>
      <c r="H5777" s="361">
        <v>0</v>
      </c>
      <c r="I5777" s="361">
        <v>0</v>
      </c>
    </row>
    <row r="5778" spans="1:9">
      <c r="A5778" s="359">
        <v>34035</v>
      </c>
      <c r="B5778" s="359" t="s">
        <v>560</v>
      </c>
      <c r="C5778" s="360">
        <v>340350506001</v>
      </c>
      <c r="D5778" s="359">
        <v>1</v>
      </c>
      <c r="E5778" s="359">
        <v>647</v>
      </c>
      <c r="F5778" s="359">
        <v>0</v>
      </c>
      <c r="G5778" s="359">
        <v>0</v>
      </c>
      <c r="H5778" s="361">
        <v>5009.91</v>
      </c>
      <c r="I5778" s="361">
        <v>5009.91</v>
      </c>
    </row>
    <row r="5779" spans="1:9">
      <c r="A5779" s="359">
        <v>34035</v>
      </c>
      <c r="B5779" s="359" t="s">
        <v>560</v>
      </c>
      <c r="C5779" s="360">
        <v>340350506002</v>
      </c>
      <c r="D5779" s="359">
        <v>3</v>
      </c>
      <c r="E5779" s="359">
        <v>640</v>
      </c>
      <c r="F5779" s="359">
        <v>0</v>
      </c>
      <c r="G5779" s="359">
        <v>0</v>
      </c>
      <c r="H5779" s="361">
        <v>8772.15</v>
      </c>
      <c r="I5779" s="361">
        <v>26316.45</v>
      </c>
    </row>
    <row r="5780" spans="1:9">
      <c r="A5780" s="359">
        <v>34035</v>
      </c>
      <c r="B5780" s="359" t="s">
        <v>560</v>
      </c>
      <c r="C5780" s="360">
        <v>340350507011</v>
      </c>
      <c r="D5780" s="359">
        <v>0</v>
      </c>
      <c r="E5780" s="359">
        <v>517</v>
      </c>
      <c r="F5780" s="359">
        <v>0</v>
      </c>
      <c r="G5780" s="359">
        <v>0</v>
      </c>
      <c r="H5780" s="361">
        <v>0</v>
      </c>
      <c r="I5780" s="361">
        <v>0</v>
      </c>
    </row>
    <row r="5781" spans="1:9">
      <c r="A5781" s="359">
        <v>34035</v>
      </c>
      <c r="B5781" s="359" t="s">
        <v>560</v>
      </c>
      <c r="C5781" s="360">
        <v>340350507012</v>
      </c>
      <c r="D5781" s="359">
        <v>0</v>
      </c>
      <c r="E5781" s="359">
        <v>571</v>
      </c>
      <c r="F5781" s="359">
        <v>0</v>
      </c>
      <c r="G5781" s="359">
        <v>0</v>
      </c>
      <c r="H5781" s="361">
        <v>0</v>
      </c>
      <c r="I5781" s="361">
        <v>0</v>
      </c>
    </row>
    <row r="5782" spans="1:9">
      <c r="A5782" s="359">
        <v>34035</v>
      </c>
      <c r="B5782" s="359" t="s">
        <v>560</v>
      </c>
      <c r="C5782" s="360">
        <v>340350507013</v>
      </c>
      <c r="D5782" s="359">
        <v>2</v>
      </c>
      <c r="E5782" s="359">
        <v>345</v>
      </c>
      <c r="F5782" s="359">
        <v>1</v>
      </c>
      <c r="G5782" s="359">
        <v>0</v>
      </c>
      <c r="H5782" s="361">
        <v>5503.99</v>
      </c>
      <c r="I5782" s="361">
        <v>11007.98</v>
      </c>
    </row>
    <row r="5783" spans="1:9">
      <c r="A5783" s="359">
        <v>34035</v>
      </c>
      <c r="B5783" s="359" t="s">
        <v>560</v>
      </c>
      <c r="C5783" s="360">
        <v>340350507031</v>
      </c>
      <c r="D5783" s="359">
        <v>1</v>
      </c>
      <c r="E5783" s="359">
        <v>822</v>
      </c>
      <c r="F5783" s="359">
        <v>0</v>
      </c>
      <c r="G5783" s="359">
        <v>0</v>
      </c>
      <c r="H5783" s="361">
        <v>7923.59</v>
      </c>
      <c r="I5783" s="361">
        <v>7923.59</v>
      </c>
    </row>
    <row r="5784" spans="1:9">
      <c r="A5784" s="359">
        <v>34035</v>
      </c>
      <c r="B5784" s="359" t="s">
        <v>560</v>
      </c>
      <c r="C5784" s="360">
        <v>340350507032</v>
      </c>
      <c r="D5784" s="359">
        <v>13</v>
      </c>
      <c r="E5784" s="359">
        <v>301</v>
      </c>
      <c r="F5784" s="359">
        <v>4</v>
      </c>
      <c r="G5784" s="359">
        <v>0</v>
      </c>
      <c r="H5784" s="361">
        <v>2957.38</v>
      </c>
      <c r="I5784" s="361">
        <v>38445.94</v>
      </c>
    </row>
    <row r="5785" spans="1:9">
      <c r="A5785" s="359">
        <v>34035</v>
      </c>
      <c r="B5785" s="359" t="s">
        <v>560</v>
      </c>
      <c r="C5785" s="360">
        <v>340350507041</v>
      </c>
      <c r="D5785" s="359">
        <v>3</v>
      </c>
      <c r="E5785" s="359">
        <v>454</v>
      </c>
      <c r="F5785" s="359">
        <v>1</v>
      </c>
      <c r="G5785" s="359">
        <v>0</v>
      </c>
      <c r="H5785" s="361">
        <v>3214.82</v>
      </c>
      <c r="I5785" s="361">
        <v>9644.4599999999991</v>
      </c>
    </row>
    <row r="5786" spans="1:9">
      <c r="A5786" s="359">
        <v>34035</v>
      </c>
      <c r="B5786" s="359" t="s">
        <v>560</v>
      </c>
      <c r="C5786" s="360">
        <v>340350507042</v>
      </c>
      <c r="D5786" s="359">
        <v>0</v>
      </c>
      <c r="E5786" s="359">
        <v>519</v>
      </c>
      <c r="F5786" s="359">
        <v>0</v>
      </c>
      <c r="G5786" s="359">
        <v>0</v>
      </c>
      <c r="H5786" s="361">
        <v>0</v>
      </c>
      <c r="I5786" s="361">
        <v>0</v>
      </c>
    </row>
    <row r="5787" spans="1:9">
      <c r="A5787" s="359">
        <v>34035</v>
      </c>
      <c r="B5787" s="359" t="s">
        <v>560</v>
      </c>
      <c r="C5787" s="360">
        <v>340350507043</v>
      </c>
      <c r="D5787" s="359">
        <v>1</v>
      </c>
      <c r="E5787" s="359">
        <v>101</v>
      </c>
      <c r="F5787" s="359">
        <v>1</v>
      </c>
      <c r="G5787" s="359">
        <v>0</v>
      </c>
      <c r="H5787" s="361">
        <v>5745.64</v>
      </c>
      <c r="I5787" s="361">
        <v>5745.64</v>
      </c>
    </row>
    <row r="5788" spans="1:9">
      <c r="A5788" s="359">
        <v>34035</v>
      </c>
      <c r="B5788" s="359" t="s">
        <v>560</v>
      </c>
      <c r="C5788" s="360">
        <v>340350507044</v>
      </c>
      <c r="D5788" s="359">
        <v>0</v>
      </c>
      <c r="E5788" s="359">
        <v>120</v>
      </c>
      <c r="F5788" s="359">
        <v>0</v>
      </c>
      <c r="G5788" s="359">
        <v>0</v>
      </c>
      <c r="H5788" s="361">
        <v>0</v>
      </c>
      <c r="I5788" s="361">
        <v>0</v>
      </c>
    </row>
    <row r="5789" spans="1:9">
      <c r="A5789" s="359">
        <v>34035</v>
      </c>
      <c r="B5789" s="359" t="s">
        <v>560</v>
      </c>
      <c r="C5789" s="360">
        <v>340350508011</v>
      </c>
      <c r="D5789" s="359">
        <v>0</v>
      </c>
      <c r="E5789" s="359">
        <v>706</v>
      </c>
      <c r="F5789" s="359">
        <v>0</v>
      </c>
      <c r="G5789" s="359">
        <v>0</v>
      </c>
      <c r="H5789" s="361">
        <v>0</v>
      </c>
      <c r="I5789" s="361">
        <v>0</v>
      </c>
    </row>
    <row r="5790" spans="1:9">
      <c r="A5790" s="359">
        <v>34035</v>
      </c>
      <c r="B5790" s="359" t="s">
        <v>560</v>
      </c>
      <c r="C5790" s="360">
        <v>340350508012</v>
      </c>
      <c r="D5790" s="359">
        <v>6</v>
      </c>
      <c r="E5790" s="359">
        <v>586</v>
      </c>
      <c r="F5790" s="359">
        <v>1</v>
      </c>
      <c r="G5790" s="359">
        <v>0</v>
      </c>
      <c r="H5790" s="361">
        <v>6174.36</v>
      </c>
      <c r="I5790" s="361">
        <v>37046.160000000003</v>
      </c>
    </row>
    <row r="5791" spans="1:9">
      <c r="A5791" s="359">
        <v>34035</v>
      </c>
      <c r="B5791" s="359" t="s">
        <v>560</v>
      </c>
      <c r="C5791" s="360">
        <v>340350508021</v>
      </c>
      <c r="D5791" s="359">
        <v>0</v>
      </c>
      <c r="E5791" s="359">
        <v>514</v>
      </c>
      <c r="F5791" s="359">
        <v>0</v>
      </c>
      <c r="G5791" s="359">
        <v>0</v>
      </c>
      <c r="H5791" s="361">
        <v>0</v>
      </c>
      <c r="I5791" s="361">
        <v>0</v>
      </c>
    </row>
    <row r="5792" spans="1:9">
      <c r="A5792" s="359">
        <v>34035</v>
      </c>
      <c r="B5792" s="359" t="s">
        <v>560</v>
      </c>
      <c r="C5792" s="360">
        <v>340350508022</v>
      </c>
      <c r="D5792" s="359">
        <v>13</v>
      </c>
      <c r="E5792" s="359">
        <v>902</v>
      </c>
      <c r="F5792" s="359">
        <v>1</v>
      </c>
      <c r="G5792" s="359">
        <v>0</v>
      </c>
      <c r="H5792" s="361">
        <v>24209.63</v>
      </c>
      <c r="I5792" s="361">
        <v>314725.19</v>
      </c>
    </row>
    <row r="5793" spans="1:9">
      <c r="A5793" s="359">
        <v>34035</v>
      </c>
      <c r="B5793" s="359" t="s">
        <v>560</v>
      </c>
      <c r="C5793" s="360">
        <v>340350509011</v>
      </c>
      <c r="D5793" s="359">
        <v>2</v>
      </c>
      <c r="E5793" s="359">
        <v>717</v>
      </c>
      <c r="F5793" s="359">
        <v>0</v>
      </c>
      <c r="G5793" s="359">
        <v>0</v>
      </c>
      <c r="H5793" s="361">
        <v>1000</v>
      </c>
      <c r="I5793" s="361">
        <v>2000</v>
      </c>
    </row>
    <row r="5794" spans="1:9">
      <c r="A5794" s="359">
        <v>34035</v>
      </c>
      <c r="B5794" s="359" t="s">
        <v>560</v>
      </c>
      <c r="C5794" s="360">
        <v>340350509012</v>
      </c>
      <c r="D5794" s="359">
        <v>1</v>
      </c>
      <c r="E5794" s="359">
        <v>596</v>
      </c>
      <c r="F5794" s="359">
        <v>0</v>
      </c>
      <c r="G5794" s="359">
        <v>0</v>
      </c>
      <c r="H5794" s="361">
        <v>1578.1</v>
      </c>
      <c r="I5794" s="361">
        <v>1578.1</v>
      </c>
    </row>
    <row r="5795" spans="1:9">
      <c r="A5795" s="359">
        <v>34035</v>
      </c>
      <c r="B5795" s="359" t="s">
        <v>560</v>
      </c>
      <c r="C5795" s="360">
        <v>340350509013</v>
      </c>
      <c r="D5795" s="359">
        <v>0</v>
      </c>
      <c r="E5795" s="359">
        <v>357</v>
      </c>
      <c r="F5795" s="359">
        <v>0</v>
      </c>
      <c r="G5795" s="359">
        <v>0</v>
      </c>
      <c r="H5795" s="361">
        <v>0</v>
      </c>
      <c r="I5795" s="361">
        <v>0</v>
      </c>
    </row>
    <row r="5796" spans="1:9">
      <c r="A5796" s="359">
        <v>34035</v>
      </c>
      <c r="B5796" s="359" t="s">
        <v>560</v>
      </c>
      <c r="C5796" s="360">
        <v>340350509021</v>
      </c>
      <c r="D5796" s="359">
        <v>4</v>
      </c>
      <c r="E5796" s="359">
        <v>610</v>
      </c>
      <c r="F5796" s="359">
        <v>1</v>
      </c>
      <c r="G5796" s="359">
        <v>0</v>
      </c>
      <c r="H5796" s="361">
        <v>1000</v>
      </c>
      <c r="I5796" s="361">
        <v>4000</v>
      </c>
    </row>
    <row r="5797" spans="1:9">
      <c r="A5797" s="359">
        <v>34035</v>
      </c>
      <c r="B5797" s="359" t="s">
        <v>560</v>
      </c>
      <c r="C5797" s="360">
        <v>340350509022</v>
      </c>
      <c r="D5797" s="359">
        <v>23</v>
      </c>
      <c r="E5797" s="359">
        <v>768</v>
      </c>
      <c r="F5797" s="359">
        <v>3</v>
      </c>
      <c r="G5797" s="359">
        <v>0</v>
      </c>
      <c r="H5797" s="361">
        <v>2608.4499999999998</v>
      </c>
      <c r="I5797" s="361">
        <v>59994.35</v>
      </c>
    </row>
    <row r="5798" spans="1:9">
      <c r="A5798" s="359">
        <v>34035</v>
      </c>
      <c r="B5798" s="359" t="s">
        <v>560</v>
      </c>
      <c r="C5798" s="360">
        <v>340350509031</v>
      </c>
      <c r="D5798" s="359">
        <v>1</v>
      </c>
      <c r="E5798" s="359">
        <v>478</v>
      </c>
      <c r="F5798" s="359">
        <v>0</v>
      </c>
      <c r="G5798" s="359">
        <v>0</v>
      </c>
      <c r="H5798" s="361">
        <v>1528.78</v>
      </c>
      <c r="I5798" s="361">
        <v>1528.78</v>
      </c>
    </row>
    <row r="5799" spans="1:9">
      <c r="A5799" s="359">
        <v>34035</v>
      </c>
      <c r="B5799" s="359" t="s">
        <v>560</v>
      </c>
      <c r="C5799" s="360">
        <v>340350509032</v>
      </c>
      <c r="D5799" s="359">
        <v>0</v>
      </c>
      <c r="E5799" s="359">
        <v>390</v>
      </c>
      <c r="F5799" s="359">
        <v>0</v>
      </c>
      <c r="G5799" s="359">
        <v>0</v>
      </c>
      <c r="H5799" s="361">
        <v>0</v>
      </c>
      <c r="I5799" s="361">
        <v>0</v>
      </c>
    </row>
    <row r="5800" spans="1:9">
      <c r="A5800" s="359">
        <v>34035</v>
      </c>
      <c r="B5800" s="359" t="s">
        <v>560</v>
      </c>
      <c r="C5800" s="360">
        <v>340350509033</v>
      </c>
      <c r="D5800" s="359">
        <v>4</v>
      </c>
      <c r="E5800" s="359">
        <v>548</v>
      </c>
      <c r="F5800" s="359">
        <v>1</v>
      </c>
      <c r="G5800" s="359">
        <v>0</v>
      </c>
      <c r="H5800" s="361">
        <v>1273.3900000000001</v>
      </c>
      <c r="I5800" s="361">
        <v>5093.5600000000004</v>
      </c>
    </row>
    <row r="5801" spans="1:9">
      <c r="A5801" s="359">
        <v>34035</v>
      </c>
      <c r="B5801" s="359" t="s">
        <v>560</v>
      </c>
      <c r="C5801" s="360">
        <v>340350509034</v>
      </c>
      <c r="D5801" s="359">
        <v>5</v>
      </c>
      <c r="E5801" s="359">
        <v>449</v>
      </c>
      <c r="F5801" s="359">
        <v>1</v>
      </c>
      <c r="G5801" s="359">
        <v>0</v>
      </c>
      <c r="H5801" s="361">
        <v>1814.84</v>
      </c>
      <c r="I5801" s="361">
        <v>9074.2000000000007</v>
      </c>
    </row>
    <row r="5802" spans="1:9">
      <c r="A5802" s="359">
        <v>34035</v>
      </c>
      <c r="B5802" s="359" t="s">
        <v>560</v>
      </c>
      <c r="C5802" s="360">
        <v>340350510001</v>
      </c>
      <c r="D5802" s="359">
        <v>0</v>
      </c>
      <c r="E5802" s="359">
        <v>431</v>
      </c>
      <c r="F5802" s="359">
        <v>0</v>
      </c>
      <c r="G5802" s="359">
        <v>0</v>
      </c>
      <c r="H5802" s="361">
        <v>0</v>
      </c>
      <c r="I5802" s="361">
        <v>0</v>
      </c>
    </row>
    <row r="5803" spans="1:9">
      <c r="A5803" s="359">
        <v>34035</v>
      </c>
      <c r="B5803" s="359" t="s">
        <v>560</v>
      </c>
      <c r="C5803" s="360">
        <v>340350510002</v>
      </c>
      <c r="D5803" s="359">
        <v>20</v>
      </c>
      <c r="E5803" s="359">
        <v>468</v>
      </c>
      <c r="F5803" s="359">
        <v>4</v>
      </c>
      <c r="G5803" s="359">
        <v>0</v>
      </c>
      <c r="H5803" s="361">
        <v>6140.65</v>
      </c>
      <c r="I5803" s="361">
        <v>122813</v>
      </c>
    </row>
    <row r="5804" spans="1:9">
      <c r="A5804" s="359">
        <v>34035</v>
      </c>
      <c r="B5804" s="359" t="s">
        <v>560</v>
      </c>
      <c r="C5804" s="360">
        <v>340350510003</v>
      </c>
      <c r="D5804" s="359">
        <v>9</v>
      </c>
      <c r="E5804" s="359">
        <v>507</v>
      </c>
      <c r="F5804" s="359">
        <v>2</v>
      </c>
      <c r="G5804" s="359">
        <v>0</v>
      </c>
      <c r="H5804" s="361">
        <v>1000</v>
      </c>
      <c r="I5804" s="361">
        <v>9000</v>
      </c>
    </row>
    <row r="5805" spans="1:9">
      <c r="A5805" s="359">
        <v>34035</v>
      </c>
      <c r="B5805" s="359" t="s">
        <v>560</v>
      </c>
      <c r="C5805" s="360">
        <v>340350510004</v>
      </c>
      <c r="D5805" s="359">
        <v>4</v>
      </c>
      <c r="E5805" s="359">
        <v>485</v>
      </c>
      <c r="F5805" s="359">
        <v>1</v>
      </c>
      <c r="G5805" s="359">
        <v>0</v>
      </c>
      <c r="H5805" s="361">
        <v>8263.2099999999991</v>
      </c>
      <c r="I5805" s="361">
        <v>33052.839999999997</v>
      </c>
    </row>
    <row r="5806" spans="1:9">
      <c r="A5806" s="359">
        <v>34035</v>
      </c>
      <c r="B5806" s="359" t="s">
        <v>560</v>
      </c>
      <c r="C5806" s="360">
        <v>340350511001</v>
      </c>
      <c r="D5806" s="359">
        <v>1</v>
      </c>
      <c r="E5806" s="359">
        <v>252</v>
      </c>
      <c r="F5806" s="359">
        <v>0</v>
      </c>
      <c r="G5806" s="359">
        <v>0</v>
      </c>
      <c r="H5806" s="361">
        <v>1000</v>
      </c>
      <c r="I5806" s="361">
        <v>1000</v>
      </c>
    </row>
    <row r="5807" spans="1:9">
      <c r="A5807" s="359">
        <v>34035</v>
      </c>
      <c r="B5807" s="359" t="s">
        <v>560</v>
      </c>
      <c r="C5807" s="360">
        <v>340350511002</v>
      </c>
      <c r="D5807" s="359">
        <v>0</v>
      </c>
      <c r="E5807" s="359">
        <v>493</v>
      </c>
      <c r="F5807" s="359">
        <v>0</v>
      </c>
      <c r="G5807" s="359">
        <v>0</v>
      </c>
      <c r="H5807" s="361">
        <v>0</v>
      </c>
      <c r="I5807" s="361">
        <v>0</v>
      </c>
    </row>
    <row r="5808" spans="1:9">
      <c r="A5808" s="359">
        <v>34035</v>
      </c>
      <c r="B5808" s="359" t="s">
        <v>560</v>
      </c>
      <c r="C5808" s="360">
        <v>340350512001</v>
      </c>
      <c r="D5808" s="359">
        <v>1</v>
      </c>
      <c r="E5808" s="359">
        <v>309</v>
      </c>
      <c r="F5808" s="359">
        <v>0</v>
      </c>
      <c r="G5808" s="359">
        <v>0</v>
      </c>
      <c r="H5808" s="361">
        <v>1370.86</v>
      </c>
      <c r="I5808" s="361">
        <v>1370.86</v>
      </c>
    </row>
    <row r="5809" spans="1:9">
      <c r="A5809" s="359">
        <v>34035</v>
      </c>
      <c r="B5809" s="359" t="s">
        <v>560</v>
      </c>
      <c r="C5809" s="360">
        <v>340350512002</v>
      </c>
      <c r="D5809" s="359">
        <v>0</v>
      </c>
      <c r="E5809" s="359">
        <v>350</v>
      </c>
      <c r="F5809" s="359">
        <v>0</v>
      </c>
      <c r="G5809" s="359">
        <v>0</v>
      </c>
      <c r="H5809" s="361">
        <v>0</v>
      </c>
      <c r="I5809" s="361">
        <v>0</v>
      </c>
    </row>
    <row r="5810" spans="1:9">
      <c r="A5810" s="359">
        <v>34035</v>
      </c>
      <c r="B5810" s="359" t="s">
        <v>560</v>
      </c>
      <c r="C5810" s="360">
        <v>340350512003</v>
      </c>
      <c r="D5810" s="359">
        <v>0</v>
      </c>
      <c r="E5810" s="359">
        <v>365</v>
      </c>
      <c r="F5810" s="359">
        <v>0</v>
      </c>
      <c r="G5810" s="359">
        <v>0</v>
      </c>
      <c r="H5810" s="361">
        <v>0</v>
      </c>
      <c r="I5810" s="361">
        <v>0</v>
      </c>
    </row>
    <row r="5811" spans="1:9">
      <c r="A5811" s="359">
        <v>34035</v>
      </c>
      <c r="B5811" s="359" t="s">
        <v>560</v>
      </c>
      <c r="C5811" s="360">
        <v>340350513001</v>
      </c>
      <c r="D5811" s="359">
        <v>1</v>
      </c>
      <c r="E5811" s="359">
        <v>511</v>
      </c>
      <c r="F5811" s="359">
        <v>0</v>
      </c>
      <c r="G5811" s="359">
        <v>0</v>
      </c>
      <c r="H5811" s="361">
        <v>7222.89</v>
      </c>
      <c r="I5811" s="361">
        <v>7222.89</v>
      </c>
    </row>
    <row r="5812" spans="1:9">
      <c r="A5812" s="359">
        <v>34035</v>
      </c>
      <c r="B5812" s="359" t="s">
        <v>560</v>
      </c>
      <c r="C5812" s="360">
        <v>340350513002</v>
      </c>
      <c r="D5812" s="359">
        <v>0</v>
      </c>
      <c r="E5812" s="359">
        <v>292</v>
      </c>
      <c r="F5812" s="359">
        <v>0</v>
      </c>
      <c r="G5812" s="359">
        <v>0</v>
      </c>
      <c r="H5812" s="361">
        <v>0</v>
      </c>
      <c r="I5812" s="361">
        <v>0</v>
      </c>
    </row>
    <row r="5813" spans="1:9">
      <c r="A5813" s="359">
        <v>34035</v>
      </c>
      <c r="B5813" s="359" t="s">
        <v>560</v>
      </c>
      <c r="C5813" s="360">
        <v>340350514001</v>
      </c>
      <c r="D5813" s="359">
        <v>2</v>
      </c>
      <c r="E5813" s="359">
        <v>519</v>
      </c>
      <c r="F5813" s="359">
        <v>0</v>
      </c>
      <c r="G5813" s="359">
        <v>0</v>
      </c>
      <c r="H5813" s="361">
        <v>4366.3900000000003</v>
      </c>
      <c r="I5813" s="361">
        <v>8732.7800000000007</v>
      </c>
    </row>
    <row r="5814" spans="1:9">
      <c r="A5814" s="359">
        <v>34035</v>
      </c>
      <c r="B5814" s="359" t="s">
        <v>560</v>
      </c>
      <c r="C5814" s="360">
        <v>340350514002</v>
      </c>
      <c r="D5814" s="359">
        <v>0</v>
      </c>
      <c r="E5814" s="359">
        <v>373</v>
      </c>
      <c r="F5814" s="359">
        <v>0</v>
      </c>
      <c r="G5814" s="359">
        <v>0</v>
      </c>
      <c r="H5814" s="361">
        <v>0</v>
      </c>
      <c r="I5814" s="361">
        <v>0</v>
      </c>
    </row>
    <row r="5815" spans="1:9">
      <c r="A5815" s="359">
        <v>34035</v>
      </c>
      <c r="B5815" s="359" t="s">
        <v>560</v>
      </c>
      <c r="C5815" s="360">
        <v>340350514003</v>
      </c>
      <c r="D5815" s="359">
        <v>0</v>
      </c>
      <c r="E5815" s="359">
        <v>1106</v>
      </c>
      <c r="F5815" s="359">
        <v>0</v>
      </c>
      <c r="G5815" s="359">
        <v>0</v>
      </c>
      <c r="H5815" s="361">
        <v>0</v>
      </c>
      <c r="I5815" s="361">
        <v>0</v>
      </c>
    </row>
    <row r="5816" spans="1:9">
      <c r="A5816" s="359">
        <v>34035</v>
      </c>
      <c r="B5816" s="359" t="s">
        <v>560</v>
      </c>
      <c r="C5816" s="360">
        <v>340350515001</v>
      </c>
      <c r="D5816" s="359">
        <v>0</v>
      </c>
      <c r="E5816" s="359">
        <v>785</v>
      </c>
      <c r="F5816" s="359">
        <v>0</v>
      </c>
      <c r="G5816" s="359">
        <v>0</v>
      </c>
      <c r="H5816" s="361">
        <v>0</v>
      </c>
      <c r="I5816" s="361">
        <v>0</v>
      </c>
    </row>
    <row r="5817" spans="1:9">
      <c r="A5817" s="359">
        <v>34035</v>
      </c>
      <c r="B5817" s="359" t="s">
        <v>560</v>
      </c>
      <c r="C5817" s="360">
        <v>340350515002</v>
      </c>
      <c r="D5817" s="359">
        <v>0</v>
      </c>
      <c r="E5817" s="359">
        <v>404</v>
      </c>
      <c r="F5817" s="359">
        <v>0</v>
      </c>
      <c r="G5817" s="359">
        <v>0</v>
      </c>
      <c r="H5817" s="361">
        <v>0</v>
      </c>
      <c r="I5817" s="361">
        <v>0</v>
      </c>
    </row>
    <row r="5818" spans="1:9">
      <c r="A5818" s="359">
        <v>34035</v>
      </c>
      <c r="B5818" s="359" t="s">
        <v>560</v>
      </c>
      <c r="C5818" s="360">
        <v>340350516001</v>
      </c>
      <c r="D5818" s="359">
        <v>3</v>
      </c>
      <c r="E5818" s="359">
        <v>351</v>
      </c>
      <c r="F5818" s="359">
        <v>1</v>
      </c>
      <c r="G5818" s="359">
        <v>0</v>
      </c>
      <c r="H5818" s="361">
        <v>2512.4</v>
      </c>
      <c r="I5818" s="361">
        <v>7537.2</v>
      </c>
    </row>
    <row r="5819" spans="1:9">
      <c r="A5819" s="359">
        <v>34035</v>
      </c>
      <c r="B5819" s="359" t="s">
        <v>560</v>
      </c>
      <c r="C5819" s="360">
        <v>340350516002</v>
      </c>
      <c r="D5819" s="359">
        <v>0</v>
      </c>
      <c r="E5819" s="359">
        <v>1060</v>
      </c>
      <c r="F5819" s="359">
        <v>0</v>
      </c>
      <c r="G5819" s="359">
        <v>0</v>
      </c>
      <c r="H5819" s="361">
        <v>0</v>
      </c>
      <c r="I5819" s="361">
        <v>0</v>
      </c>
    </row>
    <row r="5820" spans="1:9">
      <c r="A5820" s="359">
        <v>34035</v>
      </c>
      <c r="B5820" s="359" t="s">
        <v>560</v>
      </c>
      <c r="C5820" s="360">
        <v>340350517001</v>
      </c>
      <c r="D5820" s="359">
        <v>0</v>
      </c>
      <c r="E5820" s="359">
        <v>351</v>
      </c>
      <c r="F5820" s="359">
        <v>0</v>
      </c>
      <c r="G5820" s="359">
        <v>0</v>
      </c>
      <c r="H5820" s="361">
        <v>0</v>
      </c>
      <c r="I5820" s="361">
        <v>0</v>
      </c>
    </row>
    <row r="5821" spans="1:9">
      <c r="A5821" s="359">
        <v>34035</v>
      </c>
      <c r="B5821" s="359" t="s">
        <v>560</v>
      </c>
      <c r="C5821" s="360">
        <v>340350517002</v>
      </c>
      <c r="D5821" s="359">
        <v>1</v>
      </c>
      <c r="E5821" s="359">
        <v>366</v>
      </c>
      <c r="F5821" s="359">
        <v>0</v>
      </c>
      <c r="G5821" s="359">
        <v>0</v>
      </c>
      <c r="H5821" s="361">
        <v>8263.2099999999991</v>
      </c>
      <c r="I5821" s="361">
        <v>8263.2099999999991</v>
      </c>
    </row>
    <row r="5822" spans="1:9">
      <c r="A5822" s="359">
        <v>34035</v>
      </c>
      <c r="B5822" s="359" t="s">
        <v>560</v>
      </c>
      <c r="C5822" s="360">
        <v>340350517003</v>
      </c>
      <c r="D5822" s="359">
        <v>0</v>
      </c>
      <c r="E5822" s="359">
        <v>246</v>
      </c>
      <c r="F5822" s="359">
        <v>0</v>
      </c>
      <c r="G5822" s="359">
        <v>0</v>
      </c>
      <c r="H5822" s="361">
        <v>0</v>
      </c>
      <c r="I5822" s="361">
        <v>0</v>
      </c>
    </row>
    <row r="5823" spans="1:9">
      <c r="A5823" s="359">
        <v>34035</v>
      </c>
      <c r="B5823" s="359" t="s">
        <v>560</v>
      </c>
      <c r="C5823" s="360">
        <v>340350518001</v>
      </c>
      <c r="D5823" s="359">
        <v>0</v>
      </c>
      <c r="E5823" s="359">
        <v>280</v>
      </c>
      <c r="F5823" s="359">
        <v>0</v>
      </c>
      <c r="G5823" s="359">
        <v>0</v>
      </c>
      <c r="H5823" s="361">
        <v>0</v>
      </c>
      <c r="I5823" s="361">
        <v>0</v>
      </c>
    </row>
    <row r="5824" spans="1:9">
      <c r="A5824" s="359">
        <v>34035</v>
      </c>
      <c r="B5824" s="359" t="s">
        <v>560</v>
      </c>
      <c r="C5824" s="360">
        <v>340350518002</v>
      </c>
      <c r="D5824" s="359">
        <v>1</v>
      </c>
      <c r="E5824" s="359">
        <v>301</v>
      </c>
      <c r="F5824" s="359">
        <v>0</v>
      </c>
      <c r="G5824" s="359">
        <v>0</v>
      </c>
      <c r="H5824" s="361">
        <v>1000</v>
      </c>
      <c r="I5824" s="361">
        <v>1000</v>
      </c>
    </row>
    <row r="5825" spans="1:9">
      <c r="A5825" s="359">
        <v>34035</v>
      </c>
      <c r="B5825" s="359" t="s">
        <v>560</v>
      </c>
      <c r="C5825" s="360">
        <v>340350518003</v>
      </c>
      <c r="D5825" s="359">
        <v>0</v>
      </c>
      <c r="E5825" s="359">
        <v>274</v>
      </c>
      <c r="F5825" s="359">
        <v>0</v>
      </c>
      <c r="G5825" s="359">
        <v>0</v>
      </c>
      <c r="H5825" s="361">
        <v>0</v>
      </c>
      <c r="I5825" s="361">
        <v>0</v>
      </c>
    </row>
    <row r="5826" spans="1:9">
      <c r="A5826" s="359">
        <v>34035</v>
      </c>
      <c r="B5826" s="359" t="s">
        <v>560</v>
      </c>
      <c r="C5826" s="360">
        <v>340350519001</v>
      </c>
      <c r="D5826" s="359">
        <v>1</v>
      </c>
      <c r="E5826" s="359">
        <v>592</v>
      </c>
      <c r="F5826" s="359">
        <v>0</v>
      </c>
      <c r="G5826" s="359">
        <v>0</v>
      </c>
      <c r="H5826" s="361">
        <v>928.6</v>
      </c>
      <c r="I5826" s="361">
        <v>928.6</v>
      </c>
    </row>
    <row r="5827" spans="1:9">
      <c r="A5827" s="359">
        <v>34035</v>
      </c>
      <c r="B5827" s="359" t="s">
        <v>560</v>
      </c>
      <c r="C5827" s="360">
        <v>340350519002</v>
      </c>
      <c r="D5827" s="359">
        <v>0</v>
      </c>
      <c r="E5827" s="359">
        <v>300</v>
      </c>
      <c r="F5827" s="359">
        <v>0</v>
      </c>
      <c r="G5827" s="359">
        <v>0</v>
      </c>
      <c r="H5827" s="361">
        <v>0</v>
      </c>
      <c r="I5827" s="361">
        <v>0</v>
      </c>
    </row>
    <row r="5828" spans="1:9">
      <c r="A5828" s="359">
        <v>34035</v>
      </c>
      <c r="B5828" s="359" t="s">
        <v>560</v>
      </c>
      <c r="C5828" s="360">
        <v>340350519003</v>
      </c>
      <c r="D5828" s="359">
        <v>0</v>
      </c>
      <c r="E5828" s="359">
        <v>442</v>
      </c>
      <c r="F5828" s="359">
        <v>0</v>
      </c>
      <c r="G5828" s="359">
        <v>0</v>
      </c>
      <c r="H5828" s="361">
        <v>0</v>
      </c>
      <c r="I5828" s="361">
        <v>0</v>
      </c>
    </row>
    <row r="5829" spans="1:9">
      <c r="A5829" s="359">
        <v>34035</v>
      </c>
      <c r="B5829" s="359" t="s">
        <v>560</v>
      </c>
      <c r="C5829" s="360">
        <v>340350520011</v>
      </c>
      <c r="D5829" s="359">
        <v>0</v>
      </c>
      <c r="E5829" s="359">
        <v>524</v>
      </c>
      <c r="F5829" s="359">
        <v>0</v>
      </c>
      <c r="G5829" s="359">
        <v>0</v>
      </c>
      <c r="H5829" s="361">
        <v>0</v>
      </c>
      <c r="I5829" s="361">
        <v>0</v>
      </c>
    </row>
    <row r="5830" spans="1:9">
      <c r="A5830" s="359">
        <v>34035</v>
      </c>
      <c r="B5830" s="359" t="s">
        <v>560</v>
      </c>
      <c r="C5830" s="360">
        <v>340350520012</v>
      </c>
      <c r="D5830" s="359">
        <v>0</v>
      </c>
      <c r="E5830" s="359">
        <v>443</v>
      </c>
      <c r="F5830" s="359">
        <v>0</v>
      </c>
      <c r="G5830" s="359">
        <v>0</v>
      </c>
      <c r="H5830" s="361">
        <v>0</v>
      </c>
      <c r="I5830" s="361">
        <v>0</v>
      </c>
    </row>
    <row r="5831" spans="1:9">
      <c r="A5831" s="359">
        <v>34035</v>
      </c>
      <c r="B5831" s="359" t="s">
        <v>560</v>
      </c>
      <c r="C5831" s="360">
        <v>340350520013</v>
      </c>
      <c r="D5831" s="359">
        <v>0</v>
      </c>
      <c r="E5831" s="359">
        <v>298</v>
      </c>
      <c r="F5831" s="359">
        <v>0</v>
      </c>
      <c r="G5831" s="359">
        <v>0</v>
      </c>
      <c r="H5831" s="361">
        <v>0</v>
      </c>
      <c r="I5831" s="361">
        <v>0</v>
      </c>
    </row>
    <row r="5832" spans="1:9">
      <c r="A5832" s="359">
        <v>34035</v>
      </c>
      <c r="B5832" s="359" t="s">
        <v>560</v>
      </c>
      <c r="C5832" s="360">
        <v>340350520021</v>
      </c>
      <c r="D5832" s="359">
        <v>0</v>
      </c>
      <c r="E5832" s="359">
        <v>32</v>
      </c>
      <c r="F5832" s="359">
        <v>0</v>
      </c>
      <c r="G5832" s="359">
        <v>0</v>
      </c>
      <c r="H5832" s="361">
        <v>0</v>
      </c>
      <c r="I5832" s="361">
        <v>0</v>
      </c>
    </row>
    <row r="5833" spans="1:9">
      <c r="A5833" s="359">
        <v>34035</v>
      </c>
      <c r="B5833" s="359" t="s">
        <v>560</v>
      </c>
      <c r="C5833" s="360">
        <v>340350520022</v>
      </c>
      <c r="D5833" s="359">
        <v>0</v>
      </c>
      <c r="E5833" s="359">
        <v>69</v>
      </c>
      <c r="F5833" s="359">
        <v>0</v>
      </c>
      <c r="G5833" s="359">
        <v>0</v>
      </c>
      <c r="H5833" s="361">
        <v>0</v>
      </c>
      <c r="I5833" s="361">
        <v>0</v>
      </c>
    </row>
    <row r="5834" spans="1:9">
      <c r="A5834" s="359">
        <v>34035</v>
      </c>
      <c r="B5834" s="359" t="s">
        <v>560</v>
      </c>
      <c r="C5834" s="360">
        <v>340350520023</v>
      </c>
      <c r="D5834" s="359">
        <v>0</v>
      </c>
      <c r="E5834" s="359">
        <v>340</v>
      </c>
      <c r="F5834" s="359">
        <v>0</v>
      </c>
      <c r="G5834" s="359">
        <v>0</v>
      </c>
      <c r="H5834" s="361">
        <v>0</v>
      </c>
      <c r="I5834" s="361">
        <v>0</v>
      </c>
    </row>
    <row r="5835" spans="1:9">
      <c r="A5835" s="359">
        <v>34035</v>
      </c>
      <c r="B5835" s="359" t="s">
        <v>560</v>
      </c>
      <c r="C5835" s="360">
        <v>340350521001</v>
      </c>
      <c r="D5835" s="359">
        <v>7</v>
      </c>
      <c r="E5835" s="359">
        <v>656</v>
      </c>
      <c r="F5835" s="359">
        <v>1</v>
      </c>
      <c r="G5835" s="359">
        <v>0</v>
      </c>
      <c r="H5835" s="361">
        <v>2010.64</v>
      </c>
      <c r="I5835" s="361">
        <v>14074.48</v>
      </c>
    </row>
    <row r="5836" spans="1:9">
      <c r="A5836" s="359">
        <v>34035</v>
      </c>
      <c r="B5836" s="359" t="s">
        <v>560</v>
      </c>
      <c r="C5836" s="360">
        <v>340350521002</v>
      </c>
      <c r="D5836" s="359">
        <v>5</v>
      </c>
      <c r="E5836" s="359">
        <v>519</v>
      </c>
      <c r="F5836" s="359">
        <v>1</v>
      </c>
      <c r="G5836" s="359">
        <v>0</v>
      </c>
      <c r="H5836" s="361">
        <v>996.64</v>
      </c>
      <c r="I5836" s="361">
        <v>4983.2</v>
      </c>
    </row>
    <row r="5837" spans="1:9">
      <c r="A5837" s="359">
        <v>34035</v>
      </c>
      <c r="B5837" s="359" t="s">
        <v>560</v>
      </c>
      <c r="C5837" s="360">
        <v>340350521003</v>
      </c>
      <c r="D5837" s="359">
        <v>1</v>
      </c>
      <c r="E5837" s="359">
        <v>498</v>
      </c>
      <c r="F5837" s="359">
        <v>0</v>
      </c>
      <c r="G5837" s="359">
        <v>0</v>
      </c>
      <c r="H5837" s="361">
        <v>8364.6200000000008</v>
      </c>
      <c r="I5837" s="361">
        <v>8364.6200000000008</v>
      </c>
    </row>
    <row r="5838" spans="1:9">
      <c r="A5838" s="359">
        <v>34035</v>
      </c>
      <c r="B5838" s="359" t="s">
        <v>560</v>
      </c>
      <c r="C5838" s="360">
        <v>340350521004</v>
      </c>
      <c r="D5838" s="359">
        <v>2</v>
      </c>
      <c r="E5838" s="359">
        <v>565</v>
      </c>
      <c r="F5838" s="359">
        <v>0</v>
      </c>
      <c r="G5838" s="359">
        <v>0</v>
      </c>
      <c r="H5838" s="361">
        <v>1000</v>
      </c>
      <c r="I5838" s="361">
        <v>2000</v>
      </c>
    </row>
    <row r="5839" spans="1:9">
      <c r="A5839" s="359">
        <v>34035</v>
      </c>
      <c r="B5839" s="359" t="s">
        <v>560</v>
      </c>
      <c r="C5839" s="360">
        <v>340350522011</v>
      </c>
      <c r="D5839" s="359">
        <v>8</v>
      </c>
      <c r="E5839" s="359">
        <v>978</v>
      </c>
      <c r="F5839" s="359">
        <v>1</v>
      </c>
      <c r="G5839" s="359">
        <v>0</v>
      </c>
      <c r="H5839" s="361">
        <v>3553.56</v>
      </c>
      <c r="I5839" s="361">
        <v>28428.48</v>
      </c>
    </row>
    <row r="5840" spans="1:9">
      <c r="A5840" s="359">
        <v>34035</v>
      </c>
      <c r="B5840" s="359" t="s">
        <v>560</v>
      </c>
      <c r="C5840" s="360">
        <v>340350522012</v>
      </c>
      <c r="D5840" s="359">
        <v>22</v>
      </c>
      <c r="E5840" s="359">
        <v>1015</v>
      </c>
      <c r="F5840" s="359">
        <v>2</v>
      </c>
      <c r="G5840" s="359">
        <v>0</v>
      </c>
      <c r="H5840" s="361">
        <v>5389.36</v>
      </c>
      <c r="I5840" s="361">
        <v>118565.92</v>
      </c>
    </row>
    <row r="5841" spans="1:9">
      <c r="A5841" s="359">
        <v>34035</v>
      </c>
      <c r="B5841" s="359" t="s">
        <v>560</v>
      </c>
      <c r="C5841" s="360">
        <v>340350522031</v>
      </c>
      <c r="D5841" s="359">
        <v>4</v>
      </c>
      <c r="E5841" s="359">
        <v>468</v>
      </c>
      <c r="F5841" s="359">
        <v>1</v>
      </c>
      <c r="G5841" s="359">
        <v>0</v>
      </c>
      <c r="H5841" s="361">
        <v>1099.17</v>
      </c>
      <c r="I5841" s="361">
        <v>4396.68</v>
      </c>
    </row>
    <row r="5842" spans="1:9">
      <c r="A5842" s="359">
        <v>34035</v>
      </c>
      <c r="B5842" s="359" t="s">
        <v>560</v>
      </c>
      <c r="C5842" s="360">
        <v>340350522032</v>
      </c>
      <c r="D5842" s="359">
        <v>1</v>
      </c>
      <c r="E5842" s="359">
        <v>1043</v>
      </c>
      <c r="F5842" s="359">
        <v>0</v>
      </c>
      <c r="G5842" s="359">
        <v>0</v>
      </c>
      <c r="H5842" s="361">
        <v>1000</v>
      </c>
      <c r="I5842" s="361">
        <v>1000</v>
      </c>
    </row>
    <row r="5843" spans="1:9">
      <c r="A5843" s="359">
        <v>34035</v>
      </c>
      <c r="B5843" s="359" t="s">
        <v>560</v>
      </c>
      <c r="C5843" s="360">
        <v>340350522033</v>
      </c>
      <c r="D5843" s="359">
        <v>1</v>
      </c>
      <c r="E5843" s="359">
        <v>381</v>
      </c>
      <c r="F5843" s="359">
        <v>0</v>
      </c>
      <c r="G5843" s="359">
        <v>0</v>
      </c>
      <c r="H5843" s="361">
        <v>991.58</v>
      </c>
      <c r="I5843" s="361">
        <v>991.58</v>
      </c>
    </row>
    <row r="5844" spans="1:9">
      <c r="A5844" s="359">
        <v>34035</v>
      </c>
      <c r="B5844" s="359" t="s">
        <v>560</v>
      </c>
      <c r="C5844" s="360">
        <v>340350522041</v>
      </c>
      <c r="D5844" s="359">
        <v>3</v>
      </c>
      <c r="E5844" s="359">
        <v>821</v>
      </c>
      <c r="F5844" s="359">
        <v>0</v>
      </c>
      <c r="G5844" s="359">
        <v>0</v>
      </c>
      <c r="H5844" s="361">
        <v>3582.33</v>
      </c>
      <c r="I5844" s="361">
        <v>10746.99</v>
      </c>
    </row>
    <row r="5845" spans="1:9">
      <c r="A5845" s="359">
        <v>34035</v>
      </c>
      <c r="B5845" s="359" t="s">
        <v>560</v>
      </c>
      <c r="C5845" s="360">
        <v>340350522042</v>
      </c>
      <c r="D5845" s="359">
        <v>7</v>
      </c>
      <c r="E5845" s="359">
        <v>835</v>
      </c>
      <c r="F5845" s="359">
        <v>1</v>
      </c>
      <c r="G5845" s="359">
        <v>0</v>
      </c>
      <c r="H5845" s="361">
        <v>2298.98</v>
      </c>
      <c r="I5845" s="361">
        <v>16092.86</v>
      </c>
    </row>
    <row r="5846" spans="1:9">
      <c r="A5846" s="359">
        <v>34035</v>
      </c>
      <c r="B5846" s="359" t="s">
        <v>560</v>
      </c>
      <c r="C5846" s="360">
        <v>340350523001</v>
      </c>
      <c r="D5846" s="359">
        <v>1</v>
      </c>
      <c r="E5846" s="359">
        <v>427</v>
      </c>
      <c r="F5846" s="359">
        <v>0</v>
      </c>
      <c r="G5846" s="359">
        <v>0</v>
      </c>
      <c r="H5846" s="361">
        <v>7815.97</v>
      </c>
      <c r="I5846" s="361">
        <v>7815.97</v>
      </c>
    </row>
    <row r="5847" spans="1:9">
      <c r="A5847" s="359">
        <v>34035</v>
      </c>
      <c r="B5847" s="359" t="s">
        <v>560</v>
      </c>
      <c r="C5847" s="360">
        <v>340350523002</v>
      </c>
      <c r="D5847" s="359">
        <v>10</v>
      </c>
      <c r="E5847" s="359">
        <v>752</v>
      </c>
      <c r="F5847" s="359">
        <v>1</v>
      </c>
      <c r="G5847" s="359">
        <v>0</v>
      </c>
      <c r="H5847" s="361">
        <v>5487.64</v>
      </c>
      <c r="I5847" s="361">
        <v>54876.4</v>
      </c>
    </row>
    <row r="5848" spans="1:9">
      <c r="A5848" s="359">
        <v>34035</v>
      </c>
      <c r="B5848" s="359" t="s">
        <v>560</v>
      </c>
      <c r="C5848" s="360">
        <v>340350523003</v>
      </c>
      <c r="D5848" s="359">
        <v>2</v>
      </c>
      <c r="E5848" s="359">
        <v>840</v>
      </c>
      <c r="F5848" s="359">
        <v>0</v>
      </c>
      <c r="G5848" s="359">
        <v>0</v>
      </c>
      <c r="H5848" s="361">
        <v>8263.2099999999991</v>
      </c>
      <c r="I5848" s="361">
        <v>16526.419999999998</v>
      </c>
    </row>
    <row r="5849" spans="1:9">
      <c r="A5849" s="359">
        <v>34035</v>
      </c>
      <c r="B5849" s="359" t="s">
        <v>560</v>
      </c>
      <c r="C5849" s="360">
        <v>340350524001</v>
      </c>
      <c r="D5849" s="359">
        <v>8</v>
      </c>
      <c r="E5849" s="359">
        <v>594</v>
      </c>
      <c r="F5849" s="359">
        <v>1</v>
      </c>
      <c r="G5849" s="359">
        <v>0</v>
      </c>
      <c r="H5849" s="361">
        <v>3282.19</v>
      </c>
      <c r="I5849" s="361">
        <v>26257.52</v>
      </c>
    </row>
    <row r="5850" spans="1:9">
      <c r="A5850" s="359">
        <v>34035</v>
      </c>
      <c r="B5850" s="359" t="s">
        <v>560</v>
      </c>
      <c r="C5850" s="360">
        <v>340350524002</v>
      </c>
      <c r="D5850" s="359">
        <v>2</v>
      </c>
      <c r="E5850" s="359">
        <v>613</v>
      </c>
      <c r="F5850" s="359">
        <v>0</v>
      </c>
      <c r="G5850" s="359">
        <v>0</v>
      </c>
      <c r="H5850" s="361">
        <v>8263.2099999999991</v>
      </c>
      <c r="I5850" s="361">
        <v>16526.419999999998</v>
      </c>
    </row>
    <row r="5851" spans="1:9">
      <c r="A5851" s="359">
        <v>34035</v>
      </c>
      <c r="B5851" s="359" t="s">
        <v>560</v>
      </c>
      <c r="C5851" s="360">
        <v>340350524003</v>
      </c>
      <c r="D5851" s="359">
        <v>3</v>
      </c>
      <c r="E5851" s="359">
        <v>550</v>
      </c>
      <c r="F5851" s="359">
        <v>1</v>
      </c>
      <c r="G5851" s="359">
        <v>0</v>
      </c>
      <c r="H5851" s="361">
        <v>6312.25</v>
      </c>
      <c r="I5851" s="361">
        <v>18936.75</v>
      </c>
    </row>
    <row r="5852" spans="1:9">
      <c r="A5852" s="359">
        <v>34035</v>
      </c>
      <c r="B5852" s="359" t="s">
        <v>560</v>
      </c>
      <c r="C5852" s="360">
        <v>340350526031</v>
      </c>
      <c r="D5852" s="359">
        <v>0</v>
      </c>
      <c r="E5852" s="359">
        <v>219</v>
      </c>
      <c r="F5852" s="359">
        <v>0</v>
      </c>
      <c r="G5852" s="359">
        <v>0</v>
      </c>
      <c r="H5852" s="361">
        <v>0</v>
      </c>
      <c r="I5852" s="361">
        <v>0</v>
      </c>
    </row>
    <row r="5853" spans="1:9">
      <c r="A5853" s="359">
        <v>34035</v>
      </c>
      <c r="B5853" s="359" t="s">
        <v>560</v>
      </c>
      <c r="C5853" s="360">
        <v>340350526032</v>
      </c>
      <c r="D5853" s="359">
        <v>2</v>
      </c>
      <c r="E5853" s="359">
        <v>551</v>
      </c>
      <c r="F5853" s="359">
        <v>0</v>
      </c>
      <c r="G5853" s="359">
        <v>0</v>
      </c>
      <c r="H5853" s="361">
        <v>1000</v>
      </c>
      <c r="I5853" s="361">
        <v>2000</v>
      </c>
    </row>
    <row r="5854" spans="1:9">
      <c r="A5854" s="359">
        <v>34035</v>
      </c>
      <c r="B5854" s="359" t="s">
        <v>560</v>
      </c>
      <c r="C5854" s="360">
        <v>340350526033</v>
      </c>
      <c r="D5854" s="359">
        <v>2</v>
      </c>
      <c r="E5854" s="359">
        <v>101</v>
      </c>
      <c r="F5854" s="359">
        <v>2</v>
      </c>
      <c r="G5854" s="359">
        <v>0</v>
      </c>
      <c r="H5854" s="361">
        <v>1612.18</v>
      </c>
      <c r="I5854" s="361">
        <v>3224.36</v>
      </c>
    </row>
    <row r="5855" spans="1:9">
      <c r="A5855" s="359">
        <v>34035</v>
      </c>
      <c r="B5855" s="359" t="s">
        <v>560</v>
      </c>
      <c r="C5855" s="360">
        <v>340350526041</v>
      </c>
      <c r="D5855" s="359">
        <v>6</v>
      </c>
      <c r="E5855" s="359">
        <v>743</v>
      </c>
      <c r="F5855" s="359">
        <v>1</v>
      </c>
      <c r="G5855" s="359">
        <v>0</v>
      </c>
      <c r="H5855" s="361">
        <v>6024.74</v>
      </c>
      <c r="I5855" s="361">
        <v>36148.44</v>
      </c>
    </row>
    <row r="5856" spans="1:9">
      <c r="A5856" s="359">
        <v>34035</v>
      </c>
      <c r="B5856" s="359" t="s">
        <v>560</v>
      </c>
      <c r="C5856" s="360">
        <v>340350526042</v>
      </c>
      <c r="D5856" s="359">
        <v>48</v>
      </c>
      <c r="E5856" s="359">
        <v>451</v>
      </c>
      <c r="F5856" s="359">
        <v>11</v>
      </c>
      <c r="G5856" s="359">
        <v>0</v>
      </c>
      <c r="H5856" s="361">
        <v>3480.02</v>
      </c>
      <c r="I5856" s="361">
        <v>167040.95999999999</v>
      </c>
    </row>
    <row r="5857" spans="1:9">
      <c r="A5857" s="359">
        <v>34035</v>
      </c>
      <c r="B5857" s="359" t="s">
        <v>560</v>
      </c>
      <c r="C5857" s="360">
        <v>340350526051</v>
      </c>
      <c r="D5857" s="359">
        <v>4</v>
      </c>
      <c r="E5857" s="359">
        <v>678</v>
      </c>
      <c r="F5857" s="359">
        <v>1</v>
      </c>
      <c r="G5857" s="359">
        <v>0</v>
      </c>
      <c r="H5857" s="361">
        <v>3372.2</v>
      </c>
      <c r="I5857" s="361">
        <v>13488.8</v>
      </c>
    </row>
    <row r="5858" spans="1:9">
      <c r="A5858" s="359">
        <v>34035</v>
      </c>
      <c r="B5858" s="359" t="s">
        <v>560</v>
      </c>
      <c r="C5858" s="360">
        <v>340350526052</v>
      </c>
      <c r="D5858" s="359">
        <v>1</v>
      </c>
      <c r="E5858" s="359">
        <v>484</v>
      </c>
      <c r="F5858" s="359">
        <v>0</v>
      </c>
      <c r="G5858" s="359">
        <v>0</v>
      </c>
      <c r="H5858" s="361">
        <v>6591.6</v>
      </c>
      <c r="I5858" s="361">
        <v>6591.6</v>
      </c>
    </row>
    <row r="5859" spans="1:9">
      <c r="A5859" s="359">
        <v>34035</v>
      </c>
      <c r="B5859" s="359" t="s">
        <v>560</v>
      </c>
      <c r="C5859" s="360">
        <v>340350526053</v>
      </c>
      <c r="D5859" s="359">
        <v>2</v>
      </c>
      <c r="E5859" s="359">
        <v>413</v>
      </c>
      <c r="F5859" s="359">
        <v>0</v>
      </c>
      <c r="G5859" s="359">
        <v>0</v>
      </c>
      <c r="H5859" s="361">
        <v>1360.87</v>
      </c>
      <c r="I5859" s="361">
        <v>2721.74</v>
      </c>
    </row>
    <row r="5860" spans="1:9">
      <c r="A5860" s="359">
        <v>34035</v>
      </c>
      <c r="B5860" s="359" t="s">
        <v>560</v>
      </c>
      <c r="C5860" s="360">
        <v>340350527011</v>
      </c>
      <c r="D5860" s="359">
        <v>1</v>
      </c>
      <c r="E5860" s="359">
        <v>468</v>
      </c>
      <c r="F5860" s="359">
        <v>0</v>
      </c>
      <c r="G5860" s="359">
        <v>0</v>
      </c>
      <c r="H5860" s="361">
        <v>8263.2099999999991</v>
      </c>
      <c r="I5860" s="361">
        <v>8263.2099999999991</v>
      </c>
    </row>
    <row r="5861" spans="1:9">
      <c r="A5861" s="359">
        <v>34035</v>
      </c>
      <c r="B5861" s="359" t="s">
        <v>560</v>
      </c>
      <c r="C5861" s="360">
        <v>340350527012</v>
      </c>
      <c r="D5861" s="359">
        <v>4</v>
      </c>
      <c r="E5861" s="359">
        <v>603</v>
      </c>
      <c r="F5861" s="359">
        <v>1</v>
      </c>
      <c r="G5861" s="359">
        <v>0</v>
      </c>
      <c r="H5861" s="361">
        <v>1249.07</v>
      </c>
      <c r="I5861" s="361">
        <v>4996.28</v>
      </c>
    </row>
    <row r="5862" spans="1:9">
      <c r="A5862" s="359">
        <v>34035</v>
      </c>
      <c r="B5862" s="359" t="s">
        <v>560</v>
      </c>
      <c r="C5862" s="360">
        <v>340350527013</v>
      </c>
      <c r="D5862" s="359">
        <v>7</v>
      </c>
      <c r="E5862" s="359">
        <v>377</v>
      </c>
      <c r="F5862" s="359">
        <v>2</v>
      </c>
      <c r="G5862" s="359">
        <v>0</v>
      </c>
      <c r="H5862" s="361">
        <v>3288.55</v>
      </c>
      <c r="I5862" s="361">
        <v>23019.85</v>
      </c>
    </row>
    <row r="5863" spans="1:9">
      <c r="A5863" s="359">
        <v>34035</v>
      </c>
      <c r="B5863" s="359" t="s">
        <v>560</v>
      </c>
      <c r="C5863" s="360">
        <v>340350527021</v>
      </c>
      <c r="D5863" s="359">
        <v>1</v>
      </c>
      <c r="E5863" s="359">
        <v>369</v>
      </c>
      <c r="F5863" s="359">
        <v>0</v>
      </c>
      <c r="G5863" s="359">
        <v>0</v>
      </c>
      <c r="H5863" s="361">
        <v>6205.62</v>
      </c>
      <c r="I5863" s="361">
        <v>6205.62</v>
      </c>
    </row>
    <row r="5864" spans="1:9">
      <c r="A5864" s="359">
        <v>34035</v>
      </c>
      <c r="B5864" s="359" t="s">
        <v>560</v>
      </c>
      <c r="C5864" s="360">
        <v>340350527022</v>
      </c>
      <c r="D5864" s="359">
        <v>0</v>
      </c>
      <c r="E5864" s="359">
        <v>871</v>
      </c>
      <c r="F5864" s="359">
        <v>0</v>
      </c>
      <c r="G5864" s="359">
        <v>0</v>
      </c>
      <c r="H5864" s="361">
        <v>0</v>
      </c>
      <c r="I5864" s="361">
        <v>0</v>
      </c>
    </row>
    <row r="5865" spans="1:9">
      <c r="A5865" s="359">
        <v>34035</v>
      </c>
      <c r="B5865" s="359" t="s">
        <v>560</v>
      </c>
      <c r="C5865" s="360">
        <v>340350528001</v>
      </c>
      <c r="D5865" s="359">
        <v>8</v>
      </c>
      <c r="E5865" s="359">
        <v>331</v>
      </c>
      <c r="F5865" s="359">
        <v>2</v>
      </c>
      <c r="G5865" s="359">
        <v>0</v>
      </c>
      <c r="H5865" s="361">
        <v>6962.36</v>
      </c>
      <c r="I5865" s="361">
        <v>55698.879999999997</v>
      </c>
    </row>
    <row r="5866" spans="1:9">
      <c r="A5866" s="359">
        <v>34035</v>
      </c>
      <c r="B5866" s="359" t="s">
        <v>560</v>
      </c>
      <c r="C5866" s="360">
        <v>340350528002</v>
      </c>
      <c r="D5866" s="359">
        <v>9</v>
      </c>
      <c r="E5866" s="359">
        <v>549</v>
      </c>
      <c r="F5866" s="359">
        <v>2</v>
      </c>
      <c r="G5866" s="359">
        <v>3</v>
      </c>
      <c r="H5866" s="361">
        <v>3903.7</v>
      </c>
      <c r="I5866" s="361">
        <v>35133.300000000003</v>
      </c>
    </row>
    <row r="5867" spans="1:9">
      <c r="A5867" s="359">
        <v>34035</v>
      </c>
      <c r="B5867" s="359" t="s">
        <v>560</v>
      </c>
      <c r="C5867" s="360">
        <v>340350529011</v>
      </c>
      <c r="D5867" s="359">
        <v>6</v>
      </c>
      <c r="E5867" s="359">
        <v>314</v>
      </c>
      <c r="F5867" s="359">
        <v>2</v>
      </c>
      <c r="G5867" s="359">
        <v>0</v>
      </c>
      <c r="H5867" s="361">
        <v>8436.99</v>
      </c>
      <c r="I5867" s="361">
        <v>50621.94</v>
      </c>
    </row>
    <row r="5868" spans="1:9">
      <c r="A5868" s="359">
        <v>34035</v>
      </c>
      <c r="B5868" s="359" t="s">
        <v>560</v>
      </c>
      <c r="C5868" s="360">
        <v>340350529041</v>
      </c>
      <c r="D5868" s="359">
        <v>220</v>
      </c>
      <c r="E5868" s="359">
        <v>918</v>
      </c>
      <c r="F5868" s="359">
        <v>24</v>
      </c>
      <c r="G5868" s="359">
        <v>0</v>
      </c>
      <c r="H5868" s="361">
        <v>5300.88</v>
      </c>
      <c r="I5868" s="361">
        <v>1166193.6000000001</v>
      </c>
    </row>
    <row r="5869" spans="1:9">
      <c r="A5869" s="359">
        <v>34035</v>
      </c>
      <c r="B5869" s="359" t="s">
        <v>560</v>
      </c>
      <c r="C5869" s="360">
        <v>340350529051</v>
      </c>
      <c r="D5869" s="359">
        <v>1</v>
      </c>
      <c r="E5869" s="359">
        <v>246</v>
      </c>
      <c r="F5869" s="359">
        <v>0</v>
      </c>
      <c r="G5869" s="359">
        <v>0</v>
      </c>
      <c r="H5869" s="361">
        <v>1000</v>
      </c>
      <c r="I5869" s="361">
        <v>1000</v>
      </c>
    </row>
    <row r="5870" spans="1:9">
      <c r="A5870" s="359">
        <v>34035</v>
      </c>
      <c r="B5870" s="359" t="s">
        <v>560</v>
      </c>
      <c r="C5870" s="360">
        <v>340350529052</v>
      </c>
      <c r="D5870" s="359">
        <v>1</v>
      </c>
      <c r="E5870" s="359">
        <v>385</v>
      </c>
      <c r="F5870" s="359">
        <v>0</v>
      </c>
      <c r="G5870" s="359">
        <v>0</v>
      </c>
      <c r="H5870" s="361">
        <v>1000</v>
      </c>
      <c r="I5870" s="361">
        <v>1000</v>
      </c>
    </row>
    <row r="5871" spans="1:9">
      <c r="A5871" s="359">
        <v>34035</v>
      </c>
      <c r="B5871" s="359" t="s">
        <v>560</v>
      </c>
      <c r="C5871" s="360">
        <v>340350529061</v>
      </c>
      <c r="D5871" s="359">
        <v>1</v>
      </c>
      <c r="E5871" s="359">
        <v>168</v>
      </c>
      <c r="F5871" s="359">
        <v>1</v>
      </c>
      <c r="G5871" s="359">
        <v>0</v>
      </c>
      <c r="H5871" s="361">
        <v>6396.35</v>
      </c>
      <c r="I5871" s="361">
        <v>6396.35</v>
      </c>
    </row>
    <row r="5872" spans="1:9">
      <c r="A5872" s="359">
        <v>34035</v>
      </c>
      <c r="B5872" s="359" t="s">
        <v>560</v>
      </c>
      <c r="C5872" s="360">
        <v>340350529062</v>
      </c>
      <c r="D5872" s="359">
        <v>0</v>
      </c>
      <c r="E5872" s="359">
        <v>104</v>
      </c>
      <c r="F5872" s="359">
        <v>0</v>
      </c>
      <c r="G5872" s="359">
        <v>0</v>
      </c>
      <c r="H5872" s="361">
        <v>0</v>
      </c>
      <c r="I5872" s="361">
        <v>0</v>
      </c>
    </row>
    <row r="5873" spans="1:9">
      <c r="A5873" s="359">
        <v>34035</v>
      </c>
      <c r="B5873" s="359" t="s">
        <v>560</v>
      </c>
      <c r="C5873" s="360">
        <v>340350530001</v>
      </c>
      <c r="D5873" s="359">
        <v>1</v>
      </c>
      <c r="E5873" s="359">
        <v>447</v>
      </c>
      <c r="F5873" s="359">
        <v>0</v>
      </c>
      <c r="G5873" s="359">
        <v>0</v>
      </c>
      <c r="H5873" s="361">
        <v>191771.76</v>
      </c>
      <c r="I5873" s="361">
        <v>191771.76</v>
      </c>
    </row>
    <row r="5874" spans="1:9">
      <c r="A5874" s="359">
        <v>34035</v>
      </c>
      <c r="B5874" s="359" t="s">
        <v>560</v>
      </c>
      <c r="C5874" s="360">
        <v>340350530002</v>
      </c>
      <c r="D5874" s="359">
        <v>0</v>
      </c>
      <c r="E5874" s="359">
        <v>421</v>
      </c>
      <c r="F5874" s="359">
        <v>0</v>
      </c>
      <c r="G5874" s="359">
        <v>0</v>
      </c>
      <c r="H5874" s="361">
        <v>0</v>
      </c>
      <c r="I5874" s="361">
        <v>0</v>
      </c>
    </row>
    <row r="5875" spans="1:9">
      <c r="A5875" s="359">
        <v>34035</v>
      </c>
      <c r="B5875" s="359" t="s">
        <v>560</v>
      </c>
      <c r="C5875" s="360">
        <v>340350530003</v>
      </c>
      <c r="D5875" s="359">
        <v>0</v>
      </c>
      <c r="E5875" s="359">
        <v>470</v>
      </c>
      <c r="F5875" s="359">
        <v>0</v>
      </c>
      <c r="G5875" s="359">
        <v>0</v>
      </c>
      <c r="H5875" s="361">
        <v>0</v>
      </c>
      <c r="I5875" s="361">
        <v>0</v>
      </c>
    </row>
    <row r="5876" spans="1:9">
      <c r="A5876" s="359">
        <v>34035</v>
      </c>
      <c r="B5876" s="359" t="s">
        <v>560</v>
      </c>
      <c r="C5876" s="360">
        <v>340350531021</v>
      </c>
      <c r="D5876" s="359">
        <v>0</v>
      </c>
      <c r="E5876" s="359">
        <v>195</v>
      </c>
      <c r="F5876" s="359">
        <v>0</v>
      </c>
      <c r="G5876" s="359">
        <v>0</v>
      </c>
      <c r="H5876" s="361">
        <v>0</v>
      </c>
      <c r="I5876" s="361">
        <v>0</v>
      </c>
    </row>
    <row r="5877" spans="1:9">
      <c r="A5877" s="359">
        <v>34035</v>
      </c>
      <c r="B5877" s="359" t="s">
        <v>560</v>
      </c>
      <c r="C5877" s="360">
        <v>340350531022</v>
      </c>
      <c r="D5877" s="359">
        <v>0</v>
      </c>
      <c r="E5877" s="359">
        <v>522</v>
      </c>
      <c r="F5877" s="359">
        <v>0</v>
      </c>
      <c r="G5877" s="359">
        <v>0</v>
      </c>
      <c r="H5877" s="361">
        <v>0</v>
      </c>
      <c r="I5877" s="361">
        <v>0</v>
      </c>
    </row>
    <row r="5878" spans="1:9">
      <c r="A5878" s="359">
        <v>34035</v>
      </c>
      <c r="B5878" s="359" t="s">
        <v>560</v>
      </c>
      <c r="C5878" s="360">
        <v>340350531031</v>
      </c>
      <c r="D5878" s="359">
        <v>0</v>
      </c>
      <c r="E5878" s="359">
        <v>933</v>
      </c>
      <c r="F5878" s="359">
        <v>0</v>
      </c>
      <c r="G5878" s="359">
        <v>0</v>
      </c>
      <c r="H5878" s="361">
        <v>0</v>
      </c>
      <c r="I5878" s="361">
        <v>0</v>
      </c>
    </row>
    <row r="5879" spans="1:9">
      <c r="A5879" s="359">
        <v>34035</v>
      </c>
      <c r="B5879" s="359" t="s">
        <v>560</v>
      </c>
      <c r="C5879" s="360">
        <v>340350531032</v>
      </c>
      <c r="D5879" s="359">
        <v>0</v>
      </c>
      <c r="E5879" s="359">
        <v>343</v>
      </c>
      <c r="F5879" s="359">
        <v>0</v>
      </c>
      <c r="G5879" s="359">
        <v>0</v>
      </c>
      <c r="H5879" s="361">
        <v>0</v>
      </c>
      <c r="I5879" s="361">
        <v>0</v>
      </c>
    </row>
    <row r="5880" spans="1:9">
      <c r="A5880" s="359">
        <v>34035</v>
      </c>
      <c r="B5880" s="359" t="s">
        <v>560</v>
      </c>
      <c r="C5880" s="360">
        <v>340350531033</v>
      </c>
      <c r="D5880" s="359">
        <v>0</v>
      </c>
      <c r="E5880" s="359">
        <v>428</v>
      </c>
      <c r="F5880" s="359">
        <v>0</v>
      </c>
      <c r="G5880" s="359">
        <v>0</v>
      </c>
      <c r="H5880" s="361">
        <v>0</v>
      </c>
      <c r="I5880" s="361">
        <v>0</v>
      </c>
    </row>
    <row r="5881" spans="1:9">
      <c r="A5881" s="359">
        <v>34035</v>
      </c>
      <c r="B5881" s="359" t="s">
        <v>560</v>
      </c>
      <c r="C5881" s="360">
        <v>340350531051</v>
      </c>
      <c r="D5881" s="359">
        <v>0</v>
      </c>
      <c r="E5881" s="359">
        <v>387</v>
      </c>
      <c r="F5881" s="359">
        <v>0</v>
      </c>
      <c r="G5881" s="359">
        <v>1</v>
      </c>
      <c r="H5881" s="361">
        <v>0</v>
      </c>
      <c r="I5881" s="361">
        <v>0</v>
      </c>
    </row>
    <row r="5882" spans="1:9">
      <c r="A5882" s="359">
        <v>34035</v>
      </c>
      <c r="B5882" s="359" t="s">
        <v>560</v>
      </c>
      <c r="C5882" s="360">
        <v>340350531052</v>
      </c>
      <c r="D5882" s="359">
        <v>0</v>
      </c>
      <c r="E5882" s="359">
        <v>300</v>
      </c>
      <c r="F5882" s="359">
        <v>0</v>
      </c>
      <c r="G5882" s="359">
        <v>0</v>
      </c>
      <c r="H5882" s="361">
        <v>0</v>
      </c>
      <c r="I5882" s="361">
        <v>0</v>
      </c>
    </row>
    <row r="5883" spans="1:9">
      <c r="A5883" s="359">
        <v>34035</v>
      </c>
      <c r="B5883" s="359" t="s">
        <v>560</v>
      </c>
      <c r="C5883" s="360">
        <v>340350531053</v>
      </c>
      <c r="D5883" s="359">
        <v>0</v>
      </c>
      <c r="E5883" s="359">
        <v>332</v>
      </c>
      <c r="F5883" s="359">
        <v>0</v>
      </c>
      <c r="G5883" s="359">
        <v>0</v>
      </c>
      <c r="H5883" s="361">
        <v>0</v>
      </c>
      <c r="I5883" s="361">
        <v>0</v>
      </c>
    </row>
    <row r="5884" spans="1:9">
      <c r="A5884" s="359">
        <v>34035</v>
      </c>
      <c r="B5884" s="359" t="s">
        <v>560</v>
      </c>
      <c r="C5884" s="360">
        <v>340350531054</v>
      </c>
      <c r="D5884" s="359">
        <v>0</v>
      </c>
      <c r="E5884" s="359">
        <v>391</v>
      </c>
      <c r="F5884" s="359">
        <v>0</v>
      </c>
      <c r="G5884" s="359">
        <v>0</v>
      </c>
      <c r="H5884" s="361">
        <v>0</v>
      </c>
      <c r="I5884" s="361">
        <v>0</v>
      </c>
    </row>
    <row r="5885" spans="1:9">
      <c r="A5885" s="359">
        <v>34035</v>
      </c>
      <c r="B5885" s="359" t="s">
        <v>560</v>
      </c>
      <c r="C5885" s="360">
        <v>340350532001</v>
      </c>
      <c r="D5885" s="359">
        <v>1</v>
      </c>
      <c r="E5885" s="359">
        <v>543</v>
      </c>
      <c r="F5885" s="359">
        <v>0</v>
      </c>
      <c r="G5885" s="359">
        <v>0</v>
      </c>
      <c r="H5885" s="361">
        <v>1000</v>
      </c>
      <c r="I5885" s="361">
        <v>1000</v>
      </c>
    </row>
    <row r="5886" spans="1:9">
      <c r="A5886" s="359">
        <v>34035</v>
      </c>
      <c r="B5886" s="359" t="s">
        <v>560</v>
      </c>
      <c r="C5886" s="360">
        <v>340350532002</v>
      </c>
      <c r="D5886" s="359">
        <v>0</v>
      </c>
      <c r="E5886" s="359">
        <v>363</v>
      </c>
      <c r="F5886" s="359">
        <v>0</v>
      </c>
      <c r="G5886" s="359">
        <v>0</v>
      </c>
      <c r="H5886" s="361">
        <v>0</v>
      </c>
      <c r="I5886" s="361">
        <v>0</v>
      </c>
    </row>
    <row r="5887" spans="1:9">
      <c r="A5887" s="359">
        <v>34035</v>
      </c>
      <c r="B5887" s="359" t="s">
        <v>560</v>
      </c>
      <c r="C5887" s="360">
        <v>340350532003</v>
      </c>
      <c r="D5887" s="359">
        <v>0</v>
      </c>
      <c r="E5887" s="359">
        <v>305</v>
      </c>
      <c r="F5887" s="359">
        <v>0</v>
      </c>
      <c r="G5887" s="359">
        <v>0</v>
      </c>
      <c r="H5887" s="361">
        <v>0</v>
      </c>
      <c r="I5887" s="361">
        <v>0</v>
      </c>
    </row>
    <row r="5888" spans="1:9">
      <c r="A5888" s="359">
        <v>34035</v>
      </c>
      <c r="B5888" s="359" t="s">
        <v>560</v>
      </c>
      <c r="C5888" s="360">
        <v>340350532004</v>
      </c>
      <c r="D5888" s="359">
        <v>0</v>
      </c>
      <c r="E5888" s="359">
        <v>524</v>
      </c>
      <c r="F5888" s="359">
        <v>0</v>
      </c>
      <c r="G5888" s="359">
        <v>0</v>
      </c>
      <c r="H5888" s="361">
        <v>0</v>
      </c>
      <c r="I5888" s="361">
        <v>0</v>
      </c>
    </row>
    <row r="5889" spans="1:9">
      <c r="A5889" s="359">
        <v>34035</v>
      </c>
      <c r="B5889" s="359" t="s">
        <v>560</v>
      </c>
      <c r="C5889" s="360">
        <v>340350532005</v>
      </c>
      <c r="D5889" s="359">
        <v>0</v>
      </c>
      <c r="E5889" s="359">
        <v>317</v>
      </c>
      <c r="F5889" s="359">
        <v>0</v>
      </c>
      <c r="G5889" s="359">
        <v>0</v>
      </c>
      <c r="H5889" s="361">
        <v>0</v>
      </c>
      <c r="I5889" s="361">
        <v>0</v>
      </c>
    </row>
    <row r="5890" spans="1:9">
      <c r="A5890" s="359">
        <v>34035</v>
      </c>
      <c r="B5890" s="359" t="s">
        <v>560</v>
      </c>
      <c r="C5890" s="360">
        <v>340350533001</v>
      </c>
      <c r="D5890" s="359">
        <v>0</v>
      </c>
      <c r="E5890" s="359">
        <v>632</v>
      </c>
      <c r="F5890" s="359">
        <v>0</v>
      </c>
      <c r="G5890" s="359">
        <v>0</v>
      </c>
      <c r="H5890" s="361">
        <v>0</v>
      </c>
      <c r="I5890" s="361">
        <v>0</v>
      </c>
    </row>
    <row r="5891" spans="1:9">
      <c r="A5891" s="359">
        <v>34035</v>
      </c>
      <c r="B5891" s="359" t="s">
        <v>560</v>
      </c>
      <c r="C5891" s="360">
        <v>340350533002</v>
      </c>
      <c r="D5891" s="359">
        <v>0</v>
      </c>
      <c r="E5891" s="359">
        <v>405</v>
      </c>
      <c r="F5891" s="359">
        <v>0</v>
      </c>
      <c r="G5891" s="359">
        <v>0</v>
      </c>
      <c r="H5891" s="361">
        <v>0</v>
      </c>
      <c r="I5891" s="361">
        <v>0</v>
      </c>
    </row>
    <row r="5892" spans="1:9">
      <c r="A5892" s="359">
        <v>34035</v>
      </c>
      <c r="B5892" s="359" t="s">
        <v>560</v>
      </c>
      <c r="C5892" s="360">
        <v>340350533003</v>
      </c>
      <c r="D5892" s="359">
        <v>0</v>
      </c>
      <c r="E5892" s="359">
        <v>400</v>
      </c>
      <c r="F5892" s="359">
        <v>0</v>
      </c>
      <c r="G5892" s="359">
        <v>0</v>
      </c>
      <c r="H5892" s="361">
        <v>0</v>
      </c>
      <c r="I5892" s="361">
        <v>0</v>
      </c>
    </row>
    <row r="5893" spans="1:9">
      <c r="A5893" s="359">
        <v>34035</v>
      </c>
      <c r="B5893" s="359" t="s">
        <v>560</v>
      </c>
      <c r="C5893" s="360">
        <v>340350534021</v>
      </c>
      <c r="D5893" s="359">
        <v>2</v>
      </c>
      <c r="E5893" s="359">
        <v>428</v>
      </c>
      <c r="F5893" s="359">
        <v>0</v>
      </c>
      <c r="G5893" s="359">
        <v>0</v>
      </c>
      <c r="H5893" s="361">
        <v>25875.65</v>
      </c>
      <c r="I5893" s="361">
        <v>51751.3</v>
      </c>
    </row>
    <row r="5894" spans="1:9">
      <c r="A5894" s="359">
        <v>34035</v>
      </c>
      <c r="B5894" s="359" t="s">
        <v>560</v>
      </c>
      <c r="C5894" s="360">
        <v>340350534022</v>
      </c>
      <c r="D5894" s="359">
        <v>13</v>
      </c>
      <c r="E5894" s="359">
        <v>242</v>
      </c>
      <c r="F5894" s="359">
        <v>5</v>
      </c>
      <c r="G5894" s="359">
        <v>0</v>
      </c>
      <c r="H5894" s="361">
        <v>6118.87</v>
      </c>
      <c r="I5894" s="361">
        <v>79545.31</v>
      </c>
    </row>
    <row r="5895" spans="1:9">
      <c r="A5895" s="359">
        <v>34035</v>
      </c>
      <c r="B5895" s="359" t="s">
        <v>560</v>
      </c>
      <c r="C5895" s="360">
        <v>340350534023</v>
      </c>
      <c r="D5895" s="359">
        <v>14</v>
      </c>
      <c r="E5895" s="359">
        <v>896</v>
      </c>
      <c r="F5895" s="359">
        <v>2</v>
      </c>
      <c r="G5895" s="359">
        <v>0</v>
      </c>
      <c r="H5895" s="361">
        <v>2850.32</v>
      </c>
      <c r="I5895" s="361">
        <v>39904.480000000003</v>
      </c>
    </row>
    <row r="5896" spans="1:9">
      <c r="A5896" s="359">
        <v>34035</v>
      </c>
      <c r="B5896" s="359" t="s">
        <v>560</v>
      </c>
      <c r="C5896" s="360">
        <v>340350534024</v>
      </c>
      <c r="D5896" s="359">
        <v>12</v>
      </c>
      <c r="E5896" s="359">
        <v>341</v>
      </c>
      <c r="F5896" s="359">
        <v>4</v>
      </c>
      <c r="G5896" s="359">
        <v>0</v>
      </c>
      <c r="H5896" s="361">
        <v>6066.71</v>
      </c>
      <c r="I5896" s="361">
        <v>72800.52</v>
      </c>
    </row>
    <row r="5897" spans="1:9">
      <c r="A5897" s="359">
        <v>34035</v>
      </c>
      <c r="B5897" s="359" t="s">
        <v>560</v>
      </c>
      <c r="C5897" s="360">
        <v>340350534031</v>
      </c>
      <c r="D5897" s="359">
        <v>1</v>
      </c>
      <c r="E5897" s="359">
        <v>186</v>
      </c>
      <c r="F5897" s="359">
        <v>1</v>
      </c>
      <c r="G5897" s="359">
        <v>0</v>
      </c>
      <c r="H5897" s="361">
        <v>8263.2099999999991</v>
      </c>
      <c r="I5897" s="361">
        <v>8263.2099999999991</v>
      </c>
    </row>
    <row r="5898" spans="1:9">
      <c r="A5898" s="359">
        <v>34035</v>
      </c>
      <c r="B5898" s="359" t="s">
        <v>560</v>
      </c>
      <c r="C5898" s="360">
        <v>340350534032</v>
      </c>
      <c r="D5898" s="359">
        <v>0</v>
      </c>
      <c r="E5898" s="359">
        <v>74</v>
      </c>
      <c r="F5898" s="359">
        <v>0</v>
      </c>
      <c r="G5898" s="359">
        <v>0</v>
      </c>
      <c r="H5898" s="361">
        <v>0</v>
      </c>
      <c r="I5898" s="361">
        <v>0</v>
      </c>
    </row>
    <row r="5899" spans="1:9">
      <c r="A5899" s="359">
        <v>34035</v>
      </c>
      <c r="B5899" s="359" t="s">
        <v>560</v>
      </c>
      <c r="C5899" s="360">
        <v>340350534033</v>
      </c>
      <c r="D5899" s="359">
        <v>0</v>
      </c>
      <c r="E5899" s="359">
        <v>39</v>
      </c>
      <c r="F5899" s="359">
        <v>0</v>
      </c>
      <c r="G5899" s="359">
        <v>0</v>
      </c>
      <c r="H5899" s="361">
        <v>0</v>
      </c>
      <c r="I5899" s="361">
        <v>0</v>
      </c>
    </row>
    <row r="5900" spans="1:9">
      <c r="A5900" s="359">
        <v>34035</v>
      </c>
      <c r="B5900" s="359" t="s">
        <v>560</v>
      </c>
      <c r="C5900" s="360">
        <v>340350534051</v>
      </c>
      <c r="D5900" s="359">
        <v>2</v>
      </c>
      <c r="E5900" s="359">
        <v>410</v>
      </c>
      <c r="F5900" s="359">
        <v>0</v>
      </c>
      <c r="G5900" s="359">
        <v>0</v>
      </c>
      <c r="H5900" s="361">
        <v>9557.1200000000008</v>
      </c>
      <c r="I5900" s="361">
        <v>19114.240000000002</v>
      </c>
    </row>
    <row r="5901" spans="1:9">
      <c r="A5901" s="359">
        <v>34035</v>
      </c>
      <c r="B5901" s="359" t="s">
        <v>560</v>
      </c>
      <c r="C5901" s="360">
        <v>340350534052</v>
      </c>
      <c r="D5901" s="359">
        <v>4</v>
      </c>
      <c r="E5901" s="359">
        <v>663</v>
      </c>
      <c r="F5901" s="359">
        <v>1</v>
      </c>
      <c r="G5901" s="359">
        <v>0</v>
      </c>
      <c r="H5901" s="361">
        <v>1000</v>
      </c>
      <c r="I5901" s="361">
        <v>4000</v>
      </c>
    </row>
    <row r="5902" spans="1:9">
      <c r="A5902" s="359">
        <v>34035</v>
      </c>
      <c r="B5902" s="359" t="s">
        <v>560</v>
      </c>
      <c r="C5902" s="360">
        <v>340350534061</v>
      </c>
      <c r="D5902" s="359">
        <v>6</v>
      </c>
      <c r="E5902" s="359">
        <v>381</v>
      </c>
      <c r="F5902" s="359">
        <v>2</v>
      </c>
      <c r="G5902" s="359">
        <v>0</v>
      </c>
      <c r="H5902" s="361">
        <v>4947.3900000000003</v>
      </c>
      <c r="I5902" s="361">
        <v>29684.34</v>
      </c>
    </row>
    <row r="5903" spans="1:9">
      <c r="A5903" s="359">
        <v>34035</v>
      </c>
      <c r="B5903" s="359" t="s">
        <v>560</v>
      </c>
      <c r="C5903" s="360">
        <v>340350534062</v>
      </c>
      <c r="D5903" s="359">
        <v>0</v>
      </c>
      <c r="E5903" s="359">
        <v>348</v>
      </c>
      <c r="F5903" s="359">
        <v>0</v>
      </c>
      <c r="G5903" s="359">
        <v>0</v>
      </c>
      <c r="H5903" s="361">
        <v>0</v>
      </c>
      <c r="I5903" s="361">
        <v>0</v>
      </c>
    </row>
    <row r="5904" spans="1:9">
      <c r="A5904" s="359">
        <v>34035</v>
      </c>
      <c r="B5904" s="359" t="s">
        <v>560</v>
      </c>
      <c r="C5904" s="360">
        <v>340350535011</v>
      </c>
      <c r="D5904" s="359">
        <v>6</v>
      </c>
      <c r="E5904" s="359">
        <v>1068</v>
      </c>
      <c r="F5904" s="359">
        <v>1</v>
      </c>
      <c r="G5904" s="359">
        <v>0</v>
      </c>
      <c r="H5904" s="361">
        <v>5872.02</v>
      </c>
      <c r="I5904" s="361">
        <v>35232.120000000003</v>
      </c>
    </row>
    <row r="5905" spans="1:9">
      <c r="A5905" s="359">
        <v>34035</v>
      </c>
      <c r="B5905" s="359" t="s">
        <v>560</v>
      </c>
      <c r="C5905" s="360">
        <v>340350535012</v>
      </c>
      <c r="D5905" s="359">
        <v>7</v>
      </c>
      <c r="E5905" s="359">
        <v>987</v>
      </c>
      <c r="F5905" s="359">
        <v>1</v>
      </c>
      <c r="G5905" s="359">
        <v>0</v>
      </c>
      <c r="H5905" s="361">
        <v>3828.86</v>
      </c>
      <c r="I5905" s="361">
        <v>26802.02</v>
      </c>
    </row>
    <row r="5906" spans="1:9">
      <c r="A5906" s="359">
        <v>34035</v>
      </c>
      <c r="B5906" s="359" t="s">
        <v>560</v>
      </c>
      <c r="C5906" s="360">
        <v>340350536021</v>
      </c>
      <c r="D5906" s="359">
        <v>7</v>
      </c>
      <c r="E5906" s="359">
        <v>778</v>
      </c>
      <c r="F5906" s="359">
        <v>1</v>
      </c>
      <c r="G5906" s="359">
        <v>0</v>
      </c>
      <c r="H5906" s="361">
        <v>3811.79</v>
      </c>
      <c r="I5906" s="361">
        <v>26682.53</v>
      </c>
    </row>
    <row r="5907" spans="1:9">
      <c r="A5907" s="359">
        <v>34035</v>
      </c>
      <c r="B5907" s="359" t="s">
        <v>560</v>
      </c>
      <c r="C5907" s="360">
        <v>340350536022</v>
      </c>
      <c r="D5907" s="359">
        <v>0</v>
      </c>
      <c r="E5907" s="359">
        <v>484</v>
      </c>
      <c r="F5907" s="359">
        <v>0</v>
      </c>
      <c r="G5907" s="359">
        <v>0</v>
      </c>
      <c r="H5907" s="361">
        <v>0</v>
      </c>
      <c r="I5907" s="361">
        <v>0</v>
      </c>
    </row>
    <row r="5908" spans="1:9">
      <c r="A5908" s="359">
        <v>34035</v>
      </c>
      <c r="B5908" s="359" t="s">
        <v>560</v>
      </c>
      <c r="C5908" s="360">
        <v>340350536023</v>
      </c>
      <c r="D5908" s="359">
        <v>7</v>
      </c>
      <c r="E5908" s="359">
        <v>653</v>
      </c>
      <c r="F5908" s="359">
        <v>1</v>
      </c>
      <c r="G5908" s="359">
        <v>0</v>
      </c>
      <c r="H5908" s="361">
        <v>2784.6</v>
      </c>
      <c r="I5908" s="361">
        <v>19492.2</v>
      </c>
    </row>
    <row r="5909" spans="1:9">
      <c r="A5909" s="359">
        <v>34035</v>
      </c>
      <c r="B5909" s="359" t="s">
        <v>560</v>
      </c>
      <c r="C5909" s="360">
        <v>340350536031</v>
      </c>
      <c r="D5909" s="359">
        <v>0</v>
      </c>
      <c r="E5909" s="359">
        <v>502</v>
      </c>
      <c r="F5909" s="359">
        <v>0</v>
      </c>
      <c r="G5909" s="359">
        <v>0</v>
      </c>
      <c r="H5909" s="361">
        <v>0</v>
      </c>
      <c r="I5909" s="361">
        <v>0</v>
      </c>
    </row>
    <row r="5910" spans="1:9">
      <c r="A5910" s="359">
        <v>34035</v>
      </c>
      <c r="B5910" s="359" t="s">
        <v>560</v>
      </c>
      <c r="C5910" s="360">
        <v>340350536032</v>
      </c>
      <c r="D5910" s="359">
        <v>1</v>
      </c>
      <c r="E5910" s="359">
        <v>388</v>
      </c>
      <c r="F5910" s="359">
        <v>0</v>
      </c>
      <c r="G5910" s="359">
        <v>0</v>
      </c>
      <c r="H5910" s="361">
        <v>1730.53</v>
      </c>
      <c r="I5910" s="361">
        <v>1730.53</v>
      </c>
    </row>
    <row r="5911" spans="1:9">
      <c r="A5911" s="359">
        <v>34035</v>
      </c>
      <c r="B5911" s="359" t="s">
        <v>560</v>
      </c>
      <c r="C5911" s="360">
        <v>340350536033</v>
      </c>
      <c r="D5911" s="359">
        <v>26</v>
      </c>
      <c r="E5911" s="359">
        <v>772</v>
      </c>
      <c r="F5911" s="359">
        <v>3</v>
      </c>
      <c r="G5911" s="359">
        <v>0</v>
      </c>
      <c r="H5911" s="361">
        <v>5368.87</v>
      </c>
      <c r="I5911" s="361">
        <v>139590.62</v>
      </c>
    </row>
    <row r="5912" spans="1:9">
      <c r="A5912" s="359">
        <v>34035</v>
      </c>
      <c r="B5912" s="359" t="s">
        <v>560</v>
      </c>
      <c r="C5912" s="360">
        <v>340350536041</v>
      </c>
      <c r="D5912" s="359">
        <v>2</v>
      </c>
      <c r="E5912" s="359">
        <v>848</v>
      </c>
      <c r="F5912" s="359">
        <v>0</v>
      </c>
      <c r="G5912" s="359">
        <v>0</v>
      </c>
      <c r="H5912" s="361">
        <v>8263.2099999999991</v>
      </c>
      <c r="I5912" s="361">
        <v>16526.419999999998</v>
      </c>
    </row>
    <row r="5913" spans="1:9">
      <c r="A5913" s="359">
        <v>34035</v>
      </c>
      <c r="B5913" s="359" t="s">
        <v>560</v>
      </c>
      <c r="C5913" s="360">
        <v>340350536042</v>
      </c>
      <c r="D5913" s="359">
        <v>3</v>
      </c>
      <c r="E5913" s="359">
        <v>518</v>
      </c>
      <c r="F5913" s="359">
        <v>1</v>
      </c>
      <c r="G5913" s="359">
        <v>0</v>
      </c>
      <c r="H5913" s="361">
        <v>6970.84</v>
      </c>
      <c r="I5913" s="361">
        <v>20912.52</v>
      </c>
    </row>
    <row r="5914" spans="1:9">
      <c r="A5914" s="359">
        <v>34035</v>
      </c>
      <c r="B5914" s="359" t="s">
        <v>560</v>
      </c>
      <c r="C5914" s="360">
        <v>340350537031</v>
      </c>
      <c r="D5914" s="359">
        <v>16</v>
      </c>
      <c r="E5914" s="359">
        <v>428</v>
      </c>
      <c r="F5914" s="359">
        <v>4</v>
      </c>
      <c r="G5914" s="359">
        <v>0</v>
      </c>
      <c r="H5914" s="361">
        <v>4582.88</v>
      </c>
      <c r="I5914" s="361">
        <v>73326.080000000002</v>
      </c>
    </row>
    <row r="5915" spans="1:9">
      <c r="A5915" s="359">
        <v>34035</v>
      </c>
      <c r="B5915" s="359" t="s">
        <v>560</v>
      </c>
      <c r="C5915" s="360">
        <v>340350537032</v>
      </c>
      <c r="D5915" s="359">
        <v>49</v>
      </c>
      <c r="E5915" s="359">
        <v>940</v>
      </c>
      <c r="F5915" s="359">
        <v>5</v>
      </c>
      <c r="G5915" s="359">
        <v>0</v>
      </c>
      <c r="H5915" s="361">
        <v>4596.42</v>
      </c>
      <c r="I5915" s="361">
        <v>225224.58</v>
      </c>
    </row>
    <row r="5916" spans="1:9">
      <c r="A5916" s="359">
        <v>34035</v>
      </c>
      <c r="B5916" s="359" t="s">
        <v>560</v>
      </c>
      <c r="C5916" s="360">
        <v>340350537041</v>
      </c>
      <c r="D5916" s="359">
        <v>0</v>
      </c>
      <c r="E5916" s="359">
        <v>495</v>
      </c>
      <c r="F5916" s="359">
        <v>0</v>
      </c>
      <c r="G5916" s="359">
        <v>0</v>
      </c>
      <c r="H5916" s="361">
        <v>0</v>
      </c>
      <c r="I5916" s="361">
        <v>0</v>
      </c>
    </row>
    <row r="5917" spans="1:9">
      <c r="A5917" s="359">
        <v>34035</v>
      </c>
      <c r="B5917" s="359" t="s">
        <v>560</v>
      </c>
      <c r="C5917" s="360">
        <v>340350537042</v>
      </c>
      <c r="D5917" s="359">
        <v>0</v>
      </c>
      <c r="E5917" s="359">
        <v>317</v>
      </c>
      <c r="F5917" s="359">
        <v>0</v>
      </c>
      <c r="G5917" s="359">
        <v>0</v>
      </c>
      <c r="H5917" s="361">
        <v>0</v>
      </c>
      <c r="I5917" s="361">
        <v>0</v>
      </c>
    </row>
    <row r="5918" spans="1:9">
      <c r="A5918" s="359">
        <v>34035</v>
      </c>
      <c r="B5918" s="359" t="s">
        <v>560</v>
      </c>
      <c r="C5918" s="360">
        <v>340350537051</v>
      </c>
      <c r="D5918" s="359">
        <v>0</v>
      </c>
      <c r="E5918" s="359">
        <v>141</v>
      </c>
      <c r="F5918" s="359">
        <v>0</v>
      </c>
      <c r="G5918" s="359">
        <v>0</v>
      </c>
      <c r="H5918" s="361">
        <v>0</v>
      </c>
      <c r="I5918" s="361">
        <v>0</v>
      </c>
    </row>
    <row r="5919" spans="1:9">
      <c r="A5919" s="359">
        <v>34035</v>
      </c>
      <c r="B5919" s="359" t="s">
        <v>560</v>
      </c>
      <c r="C5919" s="360">
        <v>340350537052</v>
      </c>
      <c r="D5919" s="359">
        <v>0</v>
      </c>
      <c r="E5919" s="359">
        <v>136</v>
      </c>
      <c r="F5919" s="359">
        <v>0</v>
      </c>
      <c r="G5919" s="359">
        <v>0</v>
      </c>
      <c r="H5919" s="361">
        <v>0</v>
      </c>
      <c r="I5919" s="361">
        <v>0</v>
      </c>
    </row>
    <row r="5920" spans="1:9">
      <c r="A5920" s="359">
        <v>34035</v>
      </c>
      <c r="B5920" s="359" t="s">
        <v>560</v>
      </c>
      <c r="C5920" s="360">
        <v>340350537053</v>
      </c>
      <c r="D5920" s="359">
        <v>1</v>
      </c>
      <c r="E5920" s="359">
        <v>135</v>
      </c>
      <c r="F5920" s="359">
        <v>1</v>
      </c>
      <c r="G5920" s="359">
        <v>0</v>
      </c>
      <c r="H5920" s="361">
        <v>1000</v>
      </c>
      <c r="I5920" s="361">
        <v>1000</v>
      </c>
    </row>
    <row r="5921" spans="1:9">
      <c r="A5921" s="359">
        <v>34035</v>
      </c>
      <c r="B5921" s="359" t="s">
        <v>560</v>
      </c>
      <c r="C5921" s="360">
        <v>340350537054</v>
      </c>
      <c r="D5921" s="359">
        <v>0</v>
      </c>
      <c r="E5921" s="359">
        <v>204</v>
      </c>
      <c r="F5921" s="359">
        <v>0</v>
      </c>
      <c r="G5921" s="359">
        <v>0</v>
      </c>
      <c r="H5921" s="361">
        <v>0</v>
      </c>
      <c r="I5921" s="361">
        <v>0</v>
      </c>
    </row>
    <row r="5922" spans="1:9">
      <c r="A5922" s="359">
        <v>34035</v>
      </c>
      <c r="B5922" s="359" t="s">
        <v>560</v>
      </c>
      <c r="C5922" s="360">
        <v>340350537061</v>
      </c>
      <c r="D5922" s="359">
        <v>0</v>
      </c>
      <c r="E5922" s="359">
        <v>456</v>
      </c>
      <c r="F5922" s="359">
        <v>0</v>
      </c>
      <c r="G5922" s="359">
        <v>0</v>
      </c>
      <c r="H5922" s="361">
        <v>0</v>
      </c>
      <c r="I5922" s="361">
        <v>0</v>
      </c>
    </row>
    <row r="5923" spans="1:9">
      <c r="A5923" s="359">
        <v>34035</v>
      </c>
      <c r="B5923" s="359" t="s">
        <v>560</v>
      </c>
      <c r="C5923" s="360">
        <v>340350537062</v>
      </c>
      <c r="D5923" s="359">
        <v>0</v>
      </c>
      <c r="E5923" s="359">
        <v>428</v>
      </c>
      <c r="F5923" s="359">
        <v>0</v>
      </c>
      <c r="G5923" s="359">
        <v>0</v>
      </c>
      <c r="H5923" s="361">
        <v>0</v>
      </c>
      <c r="I5923" s="361">
        <v>0</v>
      </c>
    </row>
    <row r="5924" spans="1:9">
      <c r="A5924" s="359">
        <v>34035</v>
      </c>
      <c r="B5924" s="359" t="s">
        <v>560</v>
      </c>
      <c r="C5924" s="360">
        <v>340350537063</v>
      </c>
      <c r="D5924" s="359">
        <v>3</v>
      </c>
      <c r="E5924" s="359">
        <v>359</v>
      </c>
      <c r="F5924" s="359">
        <v>1</v>
      </c>
      <c r="G5924" s="359">
        <v>3</v>
      </c>
      <c r="H5924" s="361">
        <v>3781.43</v>
      </c>
      <c r="I5924" s="361">
        <v>11344.29</v>
      </c>
    </row>
    <row r="5925" spans="1:9">
      <c r="A5925" s="359">
        <v>34035</v>
      </c>
      <c r="B5925" s="359" t="s">
        <v>560</v>
      </c>
      <c r="C5925" s="360">
        <v>340350537071</v>
      </c>
      <c r="D5925" s="359">
        <v>3</v>
      </c>
      <c r="E5925" s="359">
        <v>478</v>
      </c>
      <c r="F5925" s="359">
        <v>1</v>
      </c>
      <c r="G5925" s="359">
        <v>0</v>
      </c>
      <c r="H5925" s="361">
        <v>3403.1</v>
      </c>
      <c r="I5925" s="361">
        <v>10209.299999999999</v>
      </c>
    </row>
    <row r="5926" spans="1:9">
      <c r="A5926" s="359">
        <v>34035</v>
      </c>
      <c r="B5926" s="359" t="s">
        <v>560</v>
      </c>
      <c r="C5926" s="360">
        <v>340350537072</v>
      </c>
      <c r="D5926" s="359">
        <v>0</v>
      </c>
      <c r="E5926" s="359">
        <v>766</v>
      </c>
      <c r="F5926" s="359">
        <v>0</v>
      </c>
      <c r="G5926" s="359">
        <v>0</v>
      </c>
      <c r="H5926" s="361">
        <v>0</v>
      </c>
      <c r="I5926" s="361">
        <v>0</v>
      </c>
    </row>
    <row r="5927" spans="1:9">
      <c r="A5927" s="359">
        <v>34035</v>
      </c>
      <c r="B5927" s="359" t="s">
        <v>560</v>
      </c>
      <c r="C5927" s="360">
        <v>340350538011</v>
      </c>
      <c r="D5927" s="359">
        <v>1</v>
      </c>
      <c r="E5927" s="359">
        <v>170</v>
      </c>
      <c r="F5927" s="359">
        <v>1</v>
      </c>
      <c r="G5927" s="359">
        <v>0</v>
      </c>
      <c r="H5927" s="361">
        <v>8903.8700000000008</v>
      </c>
      <c r="I5927" s="361">
        <v>8903.8700000000008</v>
      </c>
    </row>
    <row r="5928" spans="1:9">
      <c r="A5928" s="359">
        <v>34035</v>
      </c>
      <c r="B5928" s="359" t="s">
        <v>560</v>
      </c>
      <c r="C5928" s="360">
        <v>340350538041</v>
      </c>
      <c r="D5928" s="359">
        <v>4</v>
      </c>
      <c r="E5928" s="359">
        <v>466</v>
      </c>
      <c r="F5928" s="359">
        <v>1</v>
      </c>
      <c r="G5928" s="359">
        <v>0</v>
      </c>
      <c r="H5928" s="361">
        <v>5202.34</v>
      </c>
      <c r="I5928" s="361">
        <v>20809.36</v>
      </c>
    </row>
    <row r="5929" spans="1:9">
      <c r="A5929" s="359">
        <v>34035</v>
      </c>
      <c r="B5929" s="359" t="s">
        <v>560</v>
      </c>
      <c r="C5929" s="360">
        <v>340350538042</v>
      </c>
      <c r="D5929" s="359">
        <v>0</v>
      </c>
      <c r="E5929" s="359">
        <v>97</v>
      </c>
      <c r="F5929" s="359">
        <v>0</v>
      </c>
      <c r="G5929" s="359">
        <v>0</v>
      </c>
      <c r="H5929" s="361">
        <v>0</v>
      </c>
      <c r="I5929" s="361">
        <v>0</v>
      </c>
    </row>
    <row r="5930" spans="1:9">
      <c r="A5930" s="359">
        <v>34035</v>
      </c>
      <c r="B5930" s="359" t="s">
        <v>560</v>
      </c>
      <c r="C5930" s="360">
        <v>340350538043</v>
      </c>
      <c r="D5930" s="359">
        <v>0</v>
      </c>
      <c r="E5930" s="359">
        <v>225</v>
      </c>
      <c r="F5930" s="359">
        <v>0</v>
      </c>
      <c r="G5930" s="359">
        <v>0</v>
      </c>
      <c r="H5930" s="361">
        <v>0</v>
      </c>
      <c r="I5930" s="361">
        <v>0</v>
      </c>
    </row>
    <row r="5931" spans="1:9">
      <c r="A5931" s="359">
        <v>34035</v>
      </c>
      <c r="B5931" s="359" t="s">
        <v>560</v>
      </c>
      <c r="C5931" s="360">
        <v>340350538051</v>
      </c>
      <c r="D5931" s="359">
        <v>1</v>
      </c>
      <c r="E5931" s="359">
        <v>508</v>
      </c>
      <c r="F5931" s="359">
        <v>0</v>
      </c>
      <c r="G5931" s="359">
        <v>0</v>
      </c>
      <c r="H5931" s="361">
        <v>570.03</v>
      </c>
      <c r="I5931" s="361">
        <v>570.03</v>
      </c>
    </row>
    <row r="5932" spans="1:9">
      <c r="A5932" s="359">
        <v>34035</v>
      </c>
      <c r="B5932" s="359" t="s">
        <v>560</v>
      </c>
      <c r="C5932" s="360">
        <v>340350538052</v>
      </c>
      <c r="D5932" s="359">
        <v>3</v>
      </c>
      <c r="E5932" s="359">
        <v>908</v>
      </c>
      <c r="F5932" s="359">
        <v>0</v>
      </c>
      <c r="G5932" s="359">
        <v>0</v>
      </c>
      <c r="H5932" s="361">
        <v>21153.51</v>
      </c>
      <c r="I5932" s="361">
        <v>63460.53</v>
      </c>
    </row>
    <row r="5933" spans="1:9">
      <c r="A5933" s="359">
        <v>34035</v>
      </c>
      <c r="B5933" s="359" t="s">
        <v>560</v>
      </c>
      <c r="C5933" s="360">
        <v>340350538053</v>
      </c>
      <c r="D5933" s="359">
        <v>3</v>
      </c>
      <c r="E5933" s="359">
        <v>279</v>
      </c>
      <c r="F5933" s="359">
        <v>1</v>
      </c>
      <c r="G5933" s="359">
        <v>0</v>
      </c>
      <c r="H5933" s="361">
        <v>2245.41</v>
      </c>
      <c r="I5933" s="361">
        <v>6736.23</v>
      </c>
    </row>
    <row r="5934" spans="1:9">
      <c r="A5934" s="359">
        <v>34035</v>
      </c>
      <c r="B5934" s="359" t="s">
        <v>560</v>
      </c>
      <c r="C5934" s="360">
        <v>340350538061</v>
      </c>
      <c r="D5934" s="359">
        <v>2</v>
      </c>
      <c r="E5934" s="359">
        <v>843</v>
      </c>
      <c r="F5934" s="359">
        <v>0</v>
      </c>
      <c r="G5934" s="359">
        <v>0</v>
      </c>
      <c r="H5934" s="361">
        <v>2907.1</v>
      </c>
      <c r="I5934" s="361">
        <v>5814.2</v>
      </c>
    </row>
    <row r="5935" spans="1:9">
      <c r="A5935" s="359">
        <v>34035</v>
      </c>
      <c r="B5935" s="359" t="s">
        <v>560</v>
      </c>
      <c r="C5935" s="360">
        <v>340350538071</v>
      </c>
      <c r="D5935" s="359">
        <v>0</v>
      </c>
      <c r="E5935" s="359">
        <v>417</v>
      </c>
      <c r="F5935" s="359">
        <v>0</v>
      </c>
      <c r="G5935" s="359">
        <v>0</v>
      </c>
      <c r="H5935" s="361">
        <v>0</v>
      </c>
      <c r="I5935" s="361">
        <v>0</v>
      </c>
    </row>
    <row r="5936" spans="1:9">
      <c r="A5936" s="359">
        <v>34035</v>
      </c>
      <c r="B5936" s="359" t="s">
        <v>560</v>
      </c>
      <c r="C5936" s="360">
        <v>340350538072</v>
      </c>
      <c r="D5936" s="359">
        <v>0</v>
      </c>
      <c r="E5936" s="359">
        <v>299</v>
      </c>
      <c r="F5936" s="359">
        <v>0</v>
      </c>
      <c r="G5936" s="359">
        <v>0</v>
      </c>
      <c r="H5936" s="361">
        <v>0</v>
      </c>
      <c r="I5936" s="361">
        <v>0</v>
      </c>
    </row>
    <row r="5937" spans="1:9">
      <c r="A5937" s="359">
        <v>34035</v>
      </c>
      <c r="B5937" s="359" t="s">
        <v>560</v>
      </c>
      <c r="C5937" s="360">
        <v>340350538073</v>
      </c>
      <c r="D5937" s="359">
        <v>1</v>
      </c>
      <c r="E5937" s="359">
        <v>455</v>
      </c>
      <c r="F5937" s="359">
        <v>0</v>
      </c>
      <c r="G5937" s="359">
        <v>0</v>
      </c>
      <c r="H5937" s="361">
        <v>1000</v>
      </c>
      <c r="I5937" s="361">
        <v>1000</v>
      </c>
    </row>
    <row r="5938" spans="1:9">
      <c r="A5938" s="359">
        <v>34035</v>
      </c>
      <c r="B5938" s="359" t="s">
        <v>560</v>
      </c>
      <c r="C5938" s="360">
        <v>340350538074</v>
      </c>
      <c r="D5938" s="359">
        <v>1</v>
      </c>
      <c r="E5938" s="359">
        <v>898</v>
      </c>
      <c r="F5938" s="359">
        <v>0</v>
      </c>
      <c r="G5938" s="359">
        <v>0</v>
      </c>
      <c r="H5938" s="361">
        <v>1000</v>
      </c>
      <c r="I5938" s="361">
        <v>1000</v>
      </c>
    </row>
    <row r="5939" spans="1:9">
      <c r="A5939" s="359">
        <v>34035</v>
      </c>
      <c r="B5939" s="359" t="s">
        <v>560</v>
      </c>
      <c r="C5939" s="360">
        <v>340350539011</v>
      </c>
      <c r="D5939" s="359">
        <v>2</v>
      </c>
      <c r="E5939" s="359">
        <v>267</v>
      </c>
      <c r="F5939" s="359">
        <v>1</v>
      </c>
      <c r="G5939" s="359">
        <v>0</v>
      </c>
      <c r="H5939" s="361">
        <v>2728.23</v>
      </c>
      <c r="I5939" s="361">
        <v>5456.46</v>
      </c>
    </row>
    <row r="5940" spans="1:9">
      <c r="A5940" s="359">
        <v>34035</v>
      </c>
      <c r="B5940" s="359" t="s">
        <v>560</v>
      </c>
      <c r="C5940" s="360">
        <v>340350539041</v>
      </c>
      <c r="D5940" s="359">
        <v>4</v>
      </c>
      <c r="E5940" s="359">
        <v>394</v>
      </c>
      <c r="F5940" s="359">
        <v>1</v>
      </c>
      <c r="G5940" s="359">
        <v>0</v>
      </c>
      <c r="H5940" s="361">
        <v>2987.99</v>
      </c>
      <c r="I5940" s="361">
        <v>11951.96</v>
      </c>
    </row>
    <row r="5941" spans="1:9">
      <c r="A5941" s="359">
        <v>34035</v>
      </c>
      <c r="B5941" s="359" t="s">
        <v>560</v>
      </c>
      <c r="C5941" s="360">
        <v>340350539042</v>
      </c>
      <c r="D5941" s="359">
        <v>16</v>
      </c>
      <c r="E5941" s="359">
        <v>737</v>
      </c>
      <c r="F5941" s="359">
        <v>2</v>
      </c>
      <c r="G5941" s="359">
        <v>0</v>
      </c>
      <c r="H5941" s="361">
        <v>1094.23</v>
      </c>
      <c r="I5941" s="361">
        <v>17507.68</v>
      </c>
    </row>
    <row r="5942" spans="1:9">
      <c r="A5942" s="359">
        <v>34035</v>
      </c>
      <c r="B5942" s="359" t="s">
        <v>560</v>
      </c>
      <c r="C5942" s="360">
        <v>340350539051</v>
      </c>
      <c r="D5942" s="359">
        <v>0</v>
      </c>
      <c r="E5942" s="359">
        <v>357</v>
      </c>
      <c r="F5942" s="359">
        <v>0</v>
      </c>
      <c r="G5942" s="359">
        <v>0</v>
      </c>
      <c r="H5942" s="361">
        <v>0</v>
      </c>
      <c r="I5942" s="361">
        <v>0</v>
      </c>
    </row>
    <row r="5943" spans="1:9">
      <c r="A5943" s="359">
        <v>34035</v>
      </c>
      <c r="B5943" s="359" t="s">
        <v>560</v>
      </c>
      <c r="C5943" s="360">
        <v>340350539052</v>
      </c>
      <c r="D5943" s="359">
        <v>0</v>
      </c>
      <c r="E5943" s="359">
        <v>678</v>
      </c>
      <c r="F5943" s="359">
        <v>0</v>
      </c>
      <c r="G5943" s="359">
        <v>0</v>
      </c>
      <c r="H5943" s="361">
        <v>0</v>
      </c>
      <c r="I5943" s="361">
        <v>0</v>
      </c>
    </row>
    <row r="5944" spans="1:9">
      <c r="A5944" s="359">
        <v>34035</v>
      </c>
      <c r="B5944" s="359" t="s">
        <v>560</v>
      </c>
      <c r="C5944" s="360">
        <v>340350539053</v>
      </c>
      <c r="D5944" s="359">
        <v>8</v>
      </c>
      <c r="E5944" s="359">
        <v>371</v>
      </c>
      <c r="F5944" s="359">
        <v>2</v>
      </c>
      <c r="G5944" s="359">
        <v>0</v>
      </c>
      <c r="H5944" s="361">
        <v>1444.44</v>
      </c>
      <c r="I5944" s="361">
        <v>11555.52</v>
      </c>
    </row>
    <row r="5945" spans="1:9">
      <c r="A5945" s="359">
        <v>34035</v>
      </c>
      <c r="B5945" s="359" t="s">
        <v>560</v>
      </c>
      <c r="C5945" s="360">
        <v>340350541001</v>
      </c>
      <c r="D5945" s="359">
        <v>28</v>
      </c>
      <c r="E5945" s="359">
        <v>404</v>
      </c>
      <c r="F5945" s="359">
        <v>7</v>
      </c>
      <c r="G5945" s="359">
        <v>0</v>
      </c>
      <c r="H5945" s="361">
        <v>5946.43</v>
      </c>
      <c r="I5945" s="361">
        <v>166500.04</v>
      </c>
    </row>
    <row r="5946" spans="1:9">
      <c r="A5946" s="359">
        <v>34035</v>
      </c>
      <c r="B5946" s="359" t="s">
        <v>560</v>
      </c>
      <c r="C5946" s="360">
        <v>340350541002</v>
      </c>
      <c r="D5946" s="359">
        <v>0</v>
      </c>
      <c r="E5946" s="359">
        <v>206</v>
      </c>
      <c r="F5946" s="359">
        <v>0</v>
      </c>
      <c r="G5946" s="359">
        <v>0</v>
      </c>
      <c r="H5946" s="361">
        <v>0</v>
      </c>
      <c r="I5946" s="361">
        <v>0</v>
      </c>
    </row>
    <row r="5947" spans="1:9">
      <c r="A5947" s="359">
        <v>34035</v>
      </c>
      <c r="B5947" s="359" t="s">
        <v>560</v>
      </c>
      <c r="C5947" s="360">
        <v>340350541003</v>
      </c>
      <c r="D5947" s="359">
        <v>1</v>
      </c>
      <c r="E5947" s="359">
        <v>340</v>
      </c>
      <c r="F5947" s="359">
        <v>0</v>
      </c>
      <c r="G5947" s="359">
        <v>0</v>
      </c>
      <c r="H5947" s="361">
        <v>23085.26</v>
      </c>
      <c r="I5947" s="361">
        <v>23085.26</v>
      </c>
    </row>
    <row r="5948" spans="1:9">
      <c r="A5948" s="359">
        <v>34035</v>
      </c>
      <c r="B5948" s="359" t="s">
        <v>560</v>
      </c>
      <c r="C5948" s="360">
        <v>340350541004</v>
      </c>
      <c r="D5948" s="359">
        <v>0</v>
      </c>
      <c r="E5948" s="359">
        <v>478</v>
      </c>
      <c r="F5948" s="359">
        <v>0</v>
      </c>
      <c r="G5948" s="359">
        <v>0</v>
      </c>
      <c r="H5948" s="361">
        <v>0</v>
      </c>
      <c r="I5948" s="361">
        <v>0</v>
      </c>
    </row>
    <row r="5949" spans="1:9">
      <c r="A5949" s="359">
        <v>34035</v>
      </c>
      <c r="B5949" s="359" t="s">
        <v>560</v>
      </c>
      <c r="C5949" s="360">
        <v>340350541005</v>
      </c>
      <c r="D5949" s="359">
        <v>2</v>
      </c>
      <c r="E5949" s="359">
        <v>662</v>
      </c>
      <c r="F5949" s="359">
        <v>0</v>
      </c>
      <c r="G5949" s="359">
        <v>0</v>
      </c>
      <c r="H5949" s="361">
        <v>1402.35</v>
      </c>
      <c r="I5949" s="361">
        <v>2804.7</v>
      </c>
    </row>
    <row r="5950" spans="1:9">
      <c r="A5950" s="359">
        <v>34035</v>
      </c>
      <c r="B5950" s="359" t="s">
        <v>560</v>
      </c>
      <c r="C5950" s="360">
        <v>340350542011</v>
      </c>
      <c r="D5950" s="359">
        <v>4</v>
      </c>
      <c r="E5950" s="359">
        <v>724</v>
      </c>
      <c r="F5950" s="359">
        <v>1</v>
      </c>
      <c r="G5950" s="359">
        <v>0</v>
      </c>
      <c r="H5950" s="361">
        <v>2755.29</v>
      </c>
      <c r="I5950" s="361">
        <v>11021.16</v>
      </c>
    </row>
    <row r="5951" spans="1:9">
      <c r="A5951" s="359">
        <v>34035</v>
      </c>
      <c r="B5951" s="359" t="s">
        <v>560</v>
      </c>
      <c r="C5951" s="360">
        <v>340350542012</v>
      </c>
      <c r="D5951" s="359">
        <v>13</v>
      </c>
      <c r="E5951" s="359">
        <v>614</v>
      </c>
      <c r="F5951" s="359">
        <v>2</v>
      </c>
      <c r="G5951" s="359">
        <v>0</v>
      </c>
      <c r="H5951" s="361">
        <v>2491.77</v>
      </c>
      <c r="I5951" s="361">
        <v>32393.01</v>
      </c>
    </row>
    <row r="5952" spans="1:9">
      <c r="A5952" s="359">
        <v>34035</v>
      </c>
      <c r="B5952" s="359" t="s">
        <v>560</v>
      </c>
      <c r="C5952" s="360">
        <v>340350542013</v>
      </c>
      <c r="D5952" s="359">
        <v>0</v>
      </c>
      <c r="E5952" s="359">
        <v>424</v>
      </c>
      <c r="F5952" s="359">
        <v>0</v>
      </c>
      <c r="G5952" s="359">
        <v>0</v>
      </c>
      <c r="H5952" s="361">
        <v>0</v>
      </c>
      <c r="I5952" s="361">
        <v>0</v>
      </c>
    </row>
    <row r="5953" spans="1:9">
      <c r="A5953" s="359">
        <v>34035</v>
      </c>
      <c r="B5953" s="359" t="s">
        <v>560</v>
      </c>
      <c r="C5953" s="360">
        <v>340350542014</v>
      </c>
      <c r="D5953" s="359">
        <v>1</v>
      </c>
      <c r="E5953" s="359">
        <v>383</v>
      </c>
      <c r="F5953" s="359">
        <v>0</v>
      </c>
      <c r="G5953" s="359">
        <v>0</v>
      </c>
      <c r="H5953" s="361">
        <v>1995.32</v>
      </c>
      <c r="I5953" s="361">
        <v>1995.32</v>
      </c>
    </row>
    <row r="5954" spans="1:9">
      <c r="A5954" s="359">
        <v>34035</v>
      </c>
      <c r="B5954" s="359" t="s">
        <v>560</v>
      </c>
      <c r="C5954" s="360">
        <v>340350542021</v>
      </c>
      <c r="D5954" s="359">
        <v>30</v>
      </c>
      <c r="E5954" s="359">
        <v>650</v>
      </c>
      <c r="F5954" s="359">
        <v>5</v>
      </c>
      <c r="G5954" s="359">
        <v>0</v>
      </c>
      <c r="H5954" s="361">
        <v>4405.25</v>
      </c>
      <c r="I5954" s="361">
        <v>132157.5</v>
      </c>
    </row>
    <row r="5955" spans="1:9">
      <c r="A5955" s="359">
        <v>34035</v>
      </c>
      <c r="B5955" s="359" t="s">
        <v>560</v>
      </c>
      <c r="C5955" s="360">
        <v>340350542022</v>
      </c>
      <c r="D5955" s="359">
        <v>20</v>
      </c>
      <c r="E5955" s="359">
        <v>764</v>
      </c>
      <c r="F5955" s="359">
        <v>3</v>
      </c>
      <c r="G5955" s="359">
        <v>0</v>
      </c>
      <c r="H5955" s="361">
        <v>2035.22</v>
      </c>
      <c r="I5955" s="361">
        <v>40704.400000000001</v>
      </c>
    </row>
    <row r="5956" spans="1:9">
      <c r="A5956" s="359">
        <v>34035</v>
      </c>
      <c r="B5956" s="359" t="s">
        <v>560</v>
      </c>
      <c r="C5956" s="360">
        <v>340350542023</v>
      </c>
      <c r="D5956" s="359">
        <v>6</v>
      </c>
      <c r="E5956" s="359">
        <v>741</v>
      </c>
      <c r="F5956" s="359">
        <v>1</v>
      </c>
      <c r="G5956" s="359">
        <v>0</v>
      </c>
      <c r="H5956" s="361">
        <v>1688.63</v>
      </c>
      <c r="I5956" s="361">
        <v>10131.780000000001</v>
      </c>
    </row>
    <row r="5957" spans="1:9">
      <c r="A5957" s="359">
        <v>34035</v>
      </c>
      <c r="B5957" s="359" t="s">
        <v>560</v>
      </c>
      <c r="C5957" s="360">
        <v>340350543011</v>
      </c>
      <c r="D5957" s="359">
        <v>0</v>
      </c>
      <c r="E5957" s="359">
        <v>613</v>
      </c>
      <c r="F5957" s="359">
        <v>0</v>
      </c>
      <c r="G5957" s="359">
        <v>0</v>
      </c>
      <c r="H5957" s="361">
        <v>0</v>
      </c>
      <c r="I5957" s="361">
        <v>0</v>
      </c>
    </row>
    <row r="5958" spans="1:9">
      <c r="A5958" s="359">
        <v>34035</v>
      </c>
      <c r="B5958" s="359" t="s">
        <v>560</v>
      </c>
      <c r="C5958" s="360">
        <v>340350543012</v>
      </c>
      <c r="D5958" s="359">
        <v>2</v>
      </c>
      <c r="E5958" s="359">
        <v>742</v>
      </c>
      <c r="F5958" s="359">
        <v>0</v>
      </c>
      <c r="G5958" s="359">
        <v>0</v>
      </c>
      <c r="H5958" s="361">
        <v>8263.2099999999991</v>
      </c>
      <c r="I5958" s="361">
        <v>16526.419999999998</v>
      </c>
    </row>
    <row r="5959" spans="1:9">
      <c r="A5959" s="359">
        <v>34035</v>
      </c>
      <c r="B5959" s="359" t="s">
        <v>560</v>
      </c>
      <c r="C5959" s="360">
        <v>340350543021</v>
      </c>
      <c r="D5959" s="359">
        <v>0</v>
      </c>
      <c r="E5959" s="359">
        <v>217</v>
      </c>
      <c r="F5959" s="359">
        <v>0</v>
      </c>
      <c r="G5959" s="359">
        <v>0</v>
      </c>
      <c r="H5959" s="361">
        <v>0</v>
      </c>
      <c r="I5959" s="361">
        <v>0</v>
      </c>
    </row>
    <row r="5960" spans="1:9">
      <c r="A5960" s="359">
        <v>34035</v>
      </c>
      <c r="B5960" s="359" t="s">
        <v>560</v>
      </c>
      <c r="C5960" s="360">
        <v>340350543022</v>
      </c>
      <c r="D5960" s="359">
        <v>0</v>
      </c>
      <c r="E5960" s="359">
        <v>370</v>
      </c>
      <c r="F5960" s="359">
        <v>0</v>
      </c>
      <c r="G5960" s="359">
        <v>0</v>
      </c>
      <c r="H5960" s="361">
        <v>0</v>
      </c>
      <c r="I5960" s="361">
        <v>0</v>
      </c>
    </row>
    <row r="5961" spans="1:9">
      <c r="A5961" s="359">
        <v>34035</v>
      </c>
      <c r="B5961" s="359" t="s">
        <v>560</v>
      </c>
      <c r="C5961" s="360">
        <v>340350543023</v>
      </c>
      <c r="D5961" s="359">
        <v>1</v>
      </c>
      <c r="E5961" s="359">
        <v>335</v>
      </c>
      <c r="F5961" s="359">
        <v>0</v>
      </c>
      <c r="G5961" s="359">
        <v>0</v>
      </c>
      <c r="H5961" s="361">
        <v>8263.2099999999991</v>
      </c>
      <c r="I5961" s="361">
        <v>8263.2099999999991</v>
      </c>
    </row>
    <row r="5962" spans="1:9">
      <c r="A5962" s="359">
        <v>34035</v>
      </c>
      <c r="B5962" s="359" t="s">
        <v>560</v>
      </c>
      <c r="C5962" s="360">
        <v>340350543024</v>
      </c>
      <c r="D5962" s="359">
        <v>0</v>
      </c>
      <c r="E5962" s="359">
        <v>386</v>
      </c>
      <c r="F5962" s="359">
        <v>0</v>
      </c>
      <c r="G5962" s="359">
        <v>0</v>
      </c>
      <c r="H5962" s="361">
        <v>0</v>
      </c>
      <c r="I5962" s="361">
        <v>0</v>
      </c>
    </row>
    <row r="5963" spans="1:9">
      <c r="A5963" s="359">
        <v>34037</v>
      </c>
      <c r="B5963" s="359" t="s">
        <v>561</v>
      </c>
      <c r="C5963" s="360">
        <v>340373710001</v>
      </c>
      <c r="D5963" s="359">
        <v>34</v>
      </c>
      <c r="E5963" s="359">
        <v>552</v>
      </c>
      <c r="F5963" s="359">
        <v>6</v>
      </c>
      <c r="G5963" s="359">
        <v>0</v>
      </c>
      <c r="H5963" s="361">
        <v>24884.43</v>
      </c>
      <c r="I5963" s="361">
        <v>846070.62</v>
      </c>
    </row>
    <row r="5964" spans="1:9">
      <c r="A5964" s="359">
        <v>34037</v>
      </c>
      <c r="B5964" s="359" t="s">
        <v>561</v>
      </c>
      <c r="C5964" s="360">
        <v>340373710002</v>
      </c>
      <c r="D5964" s="359">
        <v>28</v>
      </c>
      <c r="E5964" s="359">
        <v>362</v>
      </c>
      <c r="F5964" s="359">
        <v>8</v>
      </c>
      <c r="G5964" s="359">
        <v>0</v>
      </c>
      <c r="H5964" s="361">
        <v>77278.12</v>
      </c>
      <c r="I5964" s="361">
        <v>2163787.36</v>
      </c>
    </row>
    <row r="5965" spans="1:9">
      <c r="A5965" s="359">
        <v>34037</v>
      </c>
      <c r="B5965" s="359" t="s">
        <v>561</v>
      </c>
      <c r="C5965" s="360">
        <v>340373710003</v>
      </c>
      <c r="D5965" s="359">
        <v>3</v>
      </c>
      <c r="E5965" s="359">
        <v>180</v>
      </c>
      <c r="F5965" s="359">
        <v>2</v>
      </c>
      <c r="G5965" s="359">
        <v>0</v>
      </c>
      <c r="H5965" s="361">
        <v>8004.69</v>
      </c>
      <c r="I5965" s="361">
        <v>24014.07</v>
      </c>
    </row>
    <row r="5966" spans="1:9">
      <c r="A5966" s="359">
        <v>34037</v>
      </c>
      <c r="B5966" s="359" t="s">
        <v>561</v>
      </c>
      <c r="C5966" s="360">
        <v>340373710004</v>
      </c>
      <c r="D5966" s="359">
        <v>9</v>
      </c>
      <c r="E5966" s="359">
        <v>453</v>
      </c>
      <c r="F5966" s="359">
        <v>2</v>
      </c>
      <c r="G5966" s="359">
        <v>0</v>
      </c>
      <c r="H5966" s="361">
        <v>10445.73</v>
      </c>
      <c r="I5966" s="361">
        <v>94011.57</v>
      </c>
    </row>
    <row r="5967" spans="1:9">
      <c r="A5967" s="359">
        <v>34037</v>
      </c>
      <c r="B5967" s="359" t="s">
        <v>561</v>
      </c>
      <c r="C5967" s="360">
        <v>340373711001</v>
      </c>
      <c r="D5967" s="359">
        <v>41</v>
      </c>
      <c r="E5967" s="359">
        <v>738</v>
      </c>
      <c r="F5967" s="359">
        <v>6</v>
      </c>
      <c r="G5967" s="359">
        <v>0</v>
      </c>
      <c r="H5967" s="361">
        <v>6996.95</v>
      </c>
      <c r="I5967" s="361">
        <v>286874.95</v>
      </c>
    </row>
    <row r="5968" spans="1:9">
      <c r="A5968" s="359">
        <v>34037</v>
      </c>
      <c r="B5968" s="359" t="s">
        <v>561</v>
      </c>
      <c r="C5968" s="360">
        <v>340373711002</v>
      </c>
      <c r="D5968" s="359">
        <v>102</v>
      </c>
      <c r="E5968" s="359">
        <v>807</v>
      </c>
      <c r="F5968" s="359">
        <v>13</v>
      </c>
      <c r="G5968" s="359">
        <v>0</v>
      </c>
      <c r="H5968" s="361">
        <v>21210.57</v>
      </c>
      <c r="I5968" s="361">
        <v>2163478.14</v>
      </c>
    </row>
    <row r="5969" spans="1:9">
      <c r="A5969" s="359">
        <v>34037</v>
      </c>
      <c r="B5969" s="359" t="s">
        <v>561</v>
      </c>
      <c r="C5969" s="360">
        <v>340373712001</v>
      </c>
      <c r="D5969" s="359">
        <v>0</v>
      </c>
      <c r="E5969" s="359">
        <v>247</v>
      </c>
      <c r="F5969" s="359">
        <v>0</v>
      </c>
      <c r="G5969" s="359">
        <v>0</v>
      </c>
      <c r="H5969" s="361">
        <v>0</v>
      </c>
      <c r="I5969" s="361">
        <v>0</v>
      </c>
    </row>
    <row r="5970" spans="1:9">
      <c r="A5970" s="359">
        <v>34037</v>
      </c>
      <c r="B5970" s="359" t="s">
        <v>561</v>
      </c>
      <c r="C5970" s="360">
        <v>340373712002</v>
      </c>
      <c r="D5970" s="359">
        <v>0</v>
      </c>
      <c r="E5970" s="359">
        <v>337</v>
      </c>
      <c r="F5970" s="359">
        <v>0</v>
      </c>
      <c r="G5970" s="359">
        <v>0</v>
      </c>
      <c r="H5970" s="361">
        <v>0</v>
      </c>
      <c r="I5970" s="361">
        <v>0</v>
      </c>
    </row>
    <row r="5971" spans="1:9">
      <c r="A5971" s="359">
        <v>34037</v>
      </c>
      <c r="B5971" s="359" t="s">
        <v>561</v>
      </c>
      <c r="C5971" s="360">
        <v>340373713001</v>
      </c>
      <c r="D5971" s="359">
        <v>30</v>
      </c>
      <c r="E5971" s="359">
        <v>355</v>
      </c>
      <c r="F5971" s="359">
        <v>8</v>
      </c>
      <c r="G5971" s="359">
        <v>0</v>
      </c>
      <c r="H5971" s="361">
        <v>2711.52</v>
      </c>
      <c r="I5971" s="361">
        <v>81345.600000000006</v>
      </c>
    </row>
    <row r="5972" spans="1:9">
      <c r="A5972" s="359">
        <v>34037</v>
      </c>
      <c r="B5972" s="359" t="s">
        <v>561</v>
      </c>
      <c r="C5972" s="360">
        <v>340373713002</v>
      </c>
      <c r="D5972" s="359">
        <v>63</v>
      </c>
      <c r="E5972" s="359">
        <v>831</v>
      </c>
      <c r="F5972" s="359">
        <v>8</v>
      </c>
      <c r="G5972" s="359">
        <v>0</v>
      </c>
      <c r="H5972" s="361">
        <v>3294.35</v>
      </c>
      <c r="I5972" s="361">
        <v>207544.05</v>
      </c>
    </row>
    <row r="5973" spans="1:9">
      <c r="A5973" s="359">
        <v>34037</v>
      </c>
      <c r="B5973" s="359" t="s">
        <v>561</v>
      </c>
      <c r="C5973" s="360">
        <v>340373713003</v>
      </c>
      <c r="D5973" s="359">
        <v>57</v>
      </c>
      <c r="E5973" s="359">
        <v>612</v>
      </c>
      <c r="F5973" s="359">
        <v>9</v>
      </c>
      <c r="G5973" s="359">
        <v>148</v>
      </c>
      <c r="H5973" s="361">
        <v>7688.38</v>
      </c>
      <c r="I5973" s="361">
        <v>438237.66</v>
      </c>
    </row>
    <row r="5974" spans="1:9">
      <c r="A5974" s="359">
        <v>34037</v>
      </c>
      <c r="B5974" s="359" t="s">
        <v>561</v>
      </c>
      <c r="C5974" s="360">
        <v>340373714001</v>
      </c>
      <c r="D5974" s="359">
        <v>77</v>
      </c>
      <c r="E5974" s="359">
        <v>637</v>
      </c>
      <c r="F5974" s="359">
        <v>12</v>
      </c>
      <c r="G5974" s="359">
        <v>353</v>
      </c>
      <c r="H5974" s="361">
        <v>2839.68</v>
      </c>
      <c r="I5974" s="361">
        <v>218655.35999999999</v>
      </c>
    </row>
    <row r="5975" spans="1:9">
      <c r="A5975" s="359">
        <v>34037</v>
      </c>
      <c r="B5975" s="359" t="s">
        <v>561</v>
      </c>
      <c r="C5975" s="360">
        <v>340373714002</v>
      </c>
      <c r="D5975" s="359">
        <v>3</v>
      </c>
      <c r="E5975" s="359">
        <v>591</v>
      </c>
      <c r="F5975" s="359">
        <v>1</v>
      </c>
      <c r="G5975" s="359">
        <v>531</v>
      </c>
      <c r="H5975" s="361">
        <v>6464.6</v>
      </c>
      <c r="I5975" s="361">
        <v>19393.8</v>
      </c>
    </row>
    <row r="5976" spans="1:9">
      <c r="A5976" s="359">
        <v>34037</v>
      </c>
      <c r="B5976" s="359" t="s">
        <v>561</v>
      </c>
      <c r="C5976" s="360">
        <v>340373715021</v>
      </c>
      <c r="D5976" s="359">
        <v>4</v>
      </c>
      <c r="E5976" s="359">
        <v>457</v>
      </c>
      <c r="F5976" s="359">
        <v>1</v>
      </c>
      <c r="G5976" s="359">
        <v>442</v>
      </c>
      <c r="H5976" s="361">
        <v>36890.080000000002</v>
      </c>
      <c r="I5976" s="361">
        <v>147560.32000000001</v>
      </c>
    </row>
    <row r="5977" spans="1:9">
      <c r="A5977" s="359">
        <v>34037</v>
      </c>
      <c r="B5977" s="359" t="s">
        <v>561</v>
      </c>
      <c r="C5977" s="360">
        <v>340373715022</v>
      </c>
      <c r="D5977" s="359">
        <v>7</v>
      </c>
      <c r="E5977" s="359">
        <v>1023</v>
      </c>
      <c r="F5977" s="359">
        <v>1</v>
      </c>
      <c r="G5977" s="359">
        <v>807</v>
      </c>
      <c r="H5977" s="361">
        <v>22136.12</v>
      </c>
      <c r="I5977" s="361">
        <v>154952.84</v>
      </c>
    </row>
    <row r="5978" spans="1:9">
      <c r="A5978" s="359">
        <v>34037</v>
      </c>
      <c r="B5978" s="359" t="s">
        <v>561</v>
      </c>
      <c r="C5978" s="360">
        <v>340373715023</v>
      </c>
      <c r="D5978" s="359">
        <v>0</v>
      </c>
      <c r="E5978" s="359">
        <v>361</v>
      </c>
      <c r="F5978" s="359">
        <v>0</v>
      </c>
      <c r="G5978" s="359">
        <v>361</v>
      </c>
      <c r="H5978" s="361">
        <v>0</v>
      </c>
      <c r="I5978" s="361">
        <v>0</v>
      </c>
    </row>
    <row r="5979" spans="1:9">
      <c r="A5979" s="359">
        <v>34037</v>
      </c>
      <c r="B5979" s="359" t="s">
        <v>561</v>
      </c>
      <c r="C5979" s="360">
        <v>340373715024</v>
      </c>
      <c r="D5979" s="359">
        <v>0</v>
      </c>
      <c r="E5979" s="359">
        <v>647</v>
      </c>
      <c r="F5979" s="359">
        <v>0</v>
      </c>
      <c r="G5979" s="359">
        <v>647</v>
      </c>
      <c r="H5979" s="361">
        <v>0</v>
      </c>
      <c r="I5979" s="361">
        <v>0</v>
      </c>
    </row>
    <row r="5980" spans="1:9">
      <c r="A5980" s="359">
        <v>34037</v>
      </c>
      <c r="B5980" s="359" t="s">
        <v>561</v>
      </c>
      <c r="C5980" s="360">
        <v>340373715031</v>
      </c>
      <c r="D5980" s="359">
        <v>0</v>
      </c>
      <c r="E5980" s="359">
        <v>614</v>
      </c>
      <c r="F5980" s="359">
        <v>0</v>
      </c>
      <c r="G5980" s="359">
        <v>614</v>
      </c>
      <c r="H5980" s="361">
        <v>0</v>
      </c>
      <c r="I5980" s="361">
        <v>0</v>
      </c>
    </row>
    <row r="5981" spans="1:9">
      <c r="A5981" s="359">
        <v>34037</v>
      </c>
      <c r="B5981" s="359" t="s">
        <v>561</v>
      </c>
      <c r="C5981" s="360">
        <v>340373715032</v>
      </c>
      <c r="D5981" s="359">
        <v>1</v>
      </c>
      <c r="E5981" s="359">
        <v>487</v>
      </c>
      <c r="F5981" s="359">
        <v>0</v>
      </c>
      <c r="G5981" s="359">
        <v>486</v>
      </c>
      <c r="H5981" s="361">
        <v>11123.75</v>
      </c>
      <c r="I5981" s="361">
        <v>11123.75</v>
      </c>
    </row>
    <row r="5982" spans="1:9">
      <c r="A5982" s="359">
        <v>34037</v>
      </c>
      <c r="B5982" s="359" t="s">
        <v>561</v>
      </c>
      <c r="C5982" s="360">
        <v>340373716001</v>
      </c>
      <c r="D5982" s="359">
        <v>18</v>
      </c>
      <c r="E5982" s="359">
        <v>305</v>
      </c>
      <c r="F5982" s="359">
        <v>6</v>
      </c>
      <c r="G5982" s="359">
        <v>154</v>
      </c>
      <c r="H5982" s="361">
        <v>12235.12</v>
      </c>
      <c r="I5982" s="361">
        <v>220232.16</v>
      </c>
    </row>
    <row r="5983" spans="1:9">
      <c r="A5983" s="359">
        <v>34037</v>
      </c>
      <c r="B5983" s="359" t="s">
        <v>561</v>
      </c>
      <c r="C5983" s="360">
        <v>340373716002</v>
      </c>
      <c r="D5983" s="359">
        <v>0</v>
      </c>
      <c r="E5983" s="359">
        <v>404</v>
      </c>
      <c r="F5983" s="359">
        <v>0</v>
      </c>
      <c r="G5983" s="359">
        <v>404</v>
      </c>
      <c r="H5983" s="361">
        <v>0</v>
      </c>
      <c r="I5983" s="361">
        <v>0</v>
      </c>
    </row>
    <row r="5984" spans="1:9">
      <c r="A5984" s="359">
        <v>34037</v>
      </c>
      <c r="B5984" s="359" t="s">
        <v>561</v>
      </c>
      <c r="C5984" s="360">
        <v>340373717001</v>
      </c>
      <c r="D5984" s="359">
        <v>41</v>
      </c>
      <c r="E5984" s="359">
        <v>376</v>
      </c>
      <c r="F5984" s="359">
        <v>11</v>
      </c>
      <c r="G5984" s="359">
        <v>54</v>
      </c>
      <c r="H5984" s="361">
        <v>2733.8</v>
      </c>
      <c r="I5984" s="361">
        <v>112085.8</v>
      </c>
    </row>
    <row r="5985" spans="1:9">
      <c r="A5985" s="359">
        <v>34037</v>
      </c>
      <c r="B5985" s="359" t="s">
        <v>561</v>
      </c>
      <c r="C5985" s="360">
        <v>340373717002</v>
      </c>
      <c r="D5985" s="359">
        <v>3</v>
      </c>
      <c r="E5985" s="359">
        <v>915</v>
      </c>
      <c r="F5985" s="359">
        <v>0</v>
      </c>
      <c r="G5985" s="359">
        <v>0</v>
      </c>
      <c r="H5985" s="361">
        <v>3399.86</v>
      </c>
      <c r="I5985" s="361">
        <v>10199.58</v>
      </c>
    </row>
    <row r="5986" spans="1:9">
      <c r="A5986" s="359">
        <v>34037</v>
      </c>
      <c r="B5986" s="359" t="s">
        <v>561</v>
      </c>
      <c r="C5986" s="360">
        <v>340373717003</v>
      </c>
      <c r="D5986" s="359">
        <v>72</v>
      </c>
      <c r="E5986" s="359">
        <v>636</v>
      </c>
      <c r="F5986" s="359">
        <v>11</v>
      </c>
      <c r="G5986" s="359">
        <v>0</v>
      </c>
      <c r="H5986" s="361">
        <v>2389.54</v>
      </c>
      <c r="I5986" s="361">
        <v>172046.88</v>
      </c>
    </row>
    <row r="5987" spans="1:9">
      <c r="A5987" s="359">
        <v>34037</v>
      </c>
      <c r="B5987" s="359" t="s">
        <v>561</v>
      </c>
      <c r="C5987" s="360">
        <v>340373718011</v>
      </c>
      <c r="D5987" s="359">
        <v>21</v>
      </c>
      <c r="E5987" s="359">
        <v>650</v>
      </c>
      <c r="F5987" s="359">
        <v>3</v>
      </c>
      <c r="G5987" s="359">
        <v>0</v>
      </c>
      <c r="H5987" s="361">
        <v>12185.95</v>
      </c>
      <c r="I5987" s="361">
        <v>255904.95</v>
      </c>
    </row>
    <row r="5988" spans="1:9">
      <c r="A5988" s="359">
        <v>34037</v>
      </c>
      <c r="B5988" s="359" t="s">
        <v>561</v>
      </c>
      <c r="C5988" s="360">
        <v>340373718012</v>
      </c>
      <c r="D5988" s="359">
        <v>12</v>
      </c>
      <c r="E5988" s="359">
        <v>522</v>
      </c>
      <c r="F5988" s="359">
        <v>2</v>
      </c>
      <c r="G5988" s="359">
        <v>0</v>
      </c>
      <c r="H5988" s="361">
        <v>4417.74</v>
      </c>
      <c r="I5988" s="361">
        <v>53012.88</v>
      </c>
    </row>
    <row r="5989" spans="1:9">
      <c r="A5989" s="359">
        <v>34037</v>
      </c>
      <c r="B5989" s="359" t="s">
        <v>561</v>
      </c>
      <c r="C5989" s="360">
        <v>340373718013</v>
      </c>
      <c r="D5989" s="359">
        <v>29</v>
      </c>
      <c r="E5989" s="359">
        <v>309</v>
      </c>
      <c r="F5989" s="359">
        <v>9</v>
      </c>
      <c r="G5989" s="359">
        <v>0</v>
      </c>
      <c r="H5989" s="361">
        <v>5816.3</v>
      </c>
      <c r="I5989" s="361">
        <v>168672.7</v>
      </c>
    </row>
    <row r="5990" spans="1:9">
      <c r="A5990" s="359">
        <v>34037</v>
      </c>
      <c r="B5990" s="359" t="s">
        <v>561</v>
      </c>
      <c r="C5990" s="360">
        <v>340373718021</v>
      </c>
      <c r="D5990" s="359">
        <v>1</v>
      </c>
      <c r="E5990" s="359">
        <v>600</v>
      </c>
      <c r="F5990" s="359">
        <v>0</v>
      </c>
      <c r="G5990" s="359">
        <v>0</v>
      </c>
      <c r="H5990" s="361">
        <v>1000</v>
      </c>
      <c r="I5990" s="361">
        <v>1000</v>
      </c>
    </row>
    <row r="5991" spans="1:9">
      <c r="A5991" s="359">
        <v>34037</v>
      </c>
      <c r="B5991" s="359" t="s">
        <v>561</v>
      </c>
      <c r="C5991" s="360">
        <v>340373718022</v>
      </c>
      <c r="D5991" s="359">
        <v>17</v>
      </c>
      <c r="E5991" s="359">
        <v>333</v>
      </c>
      <c r="F5991" s="359">
        <v>5</v>
      </c>
      <c r="G5991" s="359">
        <v>0</v>
      </c>
      <c r="H5991" s="361">
        <v>3704.48</v>
      </c>
      <c r="I5991" s="361">
        <v>62976.160000000003</v>
      </c>
    </row>
    <row r="5992" spans="1:9">
      <c r="A5992" s="359">
        <v>34037</v>
      </c>
      <c r="B5992" s="359" t="s">
        <v>561</v>
      </c>
      <c r="C5992" s="360">
        <v>340373718023</v>
      </c>
      <c r="D5992" s="359">
        <v>2</v>
      </c>
      <c r="E5992" s="359">
        <v>394</v>
      </c>
      <c r="F5992" s="359">
        <v>1</v>
      </c>
      <c r="G5992" s="359">
        <v>0</v>
      </c>
      <c r="H5992" s="361">
        <v>7094.08</v>
      </c>
      <c r="I5992" s="361">
        <v>14188.16</v>
      </c>
    </row>
    <row r="5993" spans="1:9">
      <c r="A5993" s="359">
        <v>34037</v>
      </c>
      <c r="B5993" s="359" t="s">
        <v>561</v>
      </c>
      <c r="C5993" s="360">
        <v>340373719001</v>
      </c>
      <c r="D5993" s="359">
        <v>64</v>
      </c>
      <c r="E5993" s="359">
        <v>516</v>
      </c>
      <c r="F5993" s="359">
        <v>12</v>
      </c>
      <c r="G5993" s="359">
        <v>0</v>
      </c>
      <c r="H5993" s="361">
        <v>22629.360000000001</v>
      </c>
      <c r="I5993" s="361">
        <v>1448279.04</v>
      </c>
    </row>
    <row r="5994" spans="1:9">
      <c r="A5994" s="359">
        <v>34037</v>
      </c>
      <c r="B5994" s="359" t="s">
        <v>561</v>
      </c>
      <c r="C5994" s="360">
        <v>340373719002</v>
      </c>
      <c r="D5994" s="359">
        <v>101</v>
      </c>
      <c r="E5994" s="359">
        <v>587</v>
      </c>
      <c r="F5994" s="359">
        <v>17</v>
      </c>
      <c r="G5994" s="359">
        <v>0</v>
      </c>
      <c r="H5994" s="361">
        <v>50556.29</v>
      </c>
      <c r="I5994" s="361">
        <v>5106185.29</v>
      </c>
    </row>
    <row r="5995" spans="1:9">
      <c r="A5995" s="359">
        <v>34037</v>
      </c>
      <c r="B5995" s="359" t="s">
        <v>561</v>
      </c>
      <c r="C5995" s="360">
        <v>340373720001</v>
      </c>
      <c r="D5995" s="359">
        <v>11</v>
      </c>
      <c r="E5995" s="359">
        <v>532</v>
      </c>
      <c r="F5995" s="359">
        <v>2</v>
      </c>
      <c r="G5995" s="359">
        <v>0</v>
      </c>
      <c r="H5995" s="361">
        <v>14484.07</v>
      </c>
      <c r="I5995" s="361">
        <v>159324.76999999999</v>
      </c>
    </row>
    <row r="5996" spans="1:9">
      <c r="A5996" s="359">
        <v>34037</v>
      </c>
      <c r="B5996" s="359" t="s">
        <v>561</v>
      </c>
      <c r="C5996" s="360">
        <v>340373720002</v>
      </c>
      <c r="D5996" s="359">
        <v>10</v>
      </c>
      <c r="E5996" s="359">
        <v>797</v>
      </c>
      <c r="F5996" s="359">
        <v>1</v>
      </c>
      <c r="G5996" s="359">
        <v>0</v>
      </c>
      <c r="H5996" s="361">
        <v>7546.85</v>
      </c>
      <c r="I5996" s="361">
        <v>75468.5</v>
      </c>
    </row>
    <row r="5997" spans="1:9">
      <c r="A5997" s="359">
        <v>34037</v>
      </c>
      <c r="B5997" s="359" t="s">
        <v>561</v>
      </c>
      <c r="C5997" s="360">
        <v>340373721001</v>
      </c>
      <c r="D5997" s="359">
        <v>11</v>
      </c>
      <c r="E5997" s="359">
        <v>325</v>
      </c>
      <c r="F5997" s="359">
        <v>3</v>
      </c>
      <c r="G5997" s="359">
        <v>0</v>
      </c>
      <c r="H5997" s="361">
        <v>5634.95</v>
      </c>
      <c r="I5997" s="361">
        <v>61984.45</v>
      </c>
    </row>
    <row r="5998" spans="1:9">
      <c r="A5998" s="359">
        <v>34037</v>
      </c>
      <c r="B5998" s="359" t="s">
        <v>561</v>
      </c>
      <c r="C5998" s="360">
        <v>340373721002</v>
      </c>
      <c r="D5998" s="359">
        <v>1</v>
      </c>
      <c r="E5998" s="359">
        <v>412</v>
      </c>
      <c r="F5998" s="359">
        <v>0</v>
      </c>
      <c r="G5998" s="359">
        <v>0</v>
      </c>
      <c r="H5998" s="361">
        <v>8263.2099999999991</v>
      </c>
      <c r="I5998" s="361">
        <v>8263.2099999999991</v>
      </c>
    </row>
    <row r="5999" spans="1:9">
      <c r="A5999" s="359">
        <v>34037</v>
      </c>
      <c r="B5999" s="359" t="s">
        <v>561</v>
      </c>
      <c r="C5999" s="360">
        <v>340373722001</v>
      </c>
      <c r="D5999" s="359">
        <v>1</v>
      </c>
      <c r="E5999" s="359">
        <v>715</v>
      </c>
      <c r="F5999" s="359">
        <v>0</v>
      </c>
      <c r="G5999" s="359">
        <v>0</v>
      </c>
      <c r="H5999" s="361">
        <v>8263.2099999999991</v>
      </c>
      <c r="I5999" s="361">
        <v>8263.2099999999991</v>
      </c>
    </row>
    <row r="6000" spans="1:9">
      <c r="A6000" s="359">
        <v>34037</v>
      </c>
      <c r="B6000" s="359" t="s">
        <v>561</v>
      </c>
      <c r="C6000" s="360">
        <v>340373722002</v>
      </c>
      <c r="D6000" s="359">
        <v>52</v>
      </c>
      <c r="E6000" s="359">
        <v>607</v>
      </c>
      <c r="F6000" s="359">
        <v>9</v>
      </c>
      <c r="G6000" s="359">
        <v>0</v>
      </c>
      <c r="H6000" s="361">
        <v>9796.49</v>
      </c>
      <c r="I6000" s="361">
        <v>509417.48</v>
      </c>
    </row>
    <row r="6001" spans="1:9">
      <c r="A6001" s="359">
        <v>34037</v>
      </c>
      <c r="B6001" s="359" t="s">
        <v>561</v>
      </c>
      <c r="C6001" s="360">
        <v>340373723001</v>
      </c>
      <c r="D6001" s="359">
        <v>57</v>
      </c>
      <c r="E6001" s="359">
        <v>569</v>
      </c>
      <c r="F6001" s="359">
        <v>10</v>
      </c>
      <c r="G6001" s="359">
        <v>0</v>
      </c>
      <c r="H6001" s="361">
        <v>5897.01</v>
      </c>
      <c r="I6001" s="361">
        <v>336129.57</v>
      </c>
    </row>
    <row r="6002" spans="1:9">
      <c r="A6002" s="359">
        <v>34037</v>
      </c>
      <c r="B6002" s="359" t="s">
        <v>561</v>
      </c>
      <c r="C6002" s="360">
        <v>340373723002</v>
      </c>
      <c r="D6002" s="359">
        <v>81</v>
      </c>
      <c r="E6002" s="359">
        <v>756</v>
      </c>
      <c r="F6002" s="359">
        <v>11</v>
      </c>
      <c r="G6002" s="359">
        <v>0</v>
      </c>
      <c r="H6002" s="361">
        <v>5584.19</v>
      </c>
      <c r="I6002" s="361">
        <v>452319.39</v>
      </c>
    </row>
    <row r="6003" spans="1:9">
      <c r="A6003" s="359">
        <v>34037</v>
      </c>
      <c r="B6003" s="359" t="s">
        <v>561</v>
      </c>
      <c r="C6003" s="360">
        <v>340373723003</v>
      </c>
      <c r="D6003" s="359">
        <v>0</v>
      </c>
      <c r="E6003" s="359">
        <v>354</v>
      </c>
      <c r="F6003" s="359">
        <v>0</v>
      </c>
      <c r="G6003" s="359">
        <v>0</v>
      </c>
      <c r="H6003" s="361">
        <v>0</v>
      </c>
      <c r="I6003" s="361">
        <v>0</v>
      </c>
    </row>
    <row r="6004" spans="1:9">
      <c r="A6004" s="359">
        <v>34037</v>
      </c>
      <c r="B6004" s="359" t="s">
        <v>561</v>
      </c>
      <c r="C6004" s="360">
        <v>340373724001</v>
      </c>
      <c r="D6004" s="359">
        <v>30</v>
      </c>
      <c r="E6004" s="359">
        <v>1008</v>
      </c>
      <c r="F6004" s="359">
        <v>3</v>
      </c>
      <c r="G6004" s="359">
        <v>0</v>
      </c>
      <c r="H6004" s="361">
        <v>3105.14</v>
      </c>
      <c r="I6004" s="361">
        <v>93154.2</v>
      </c>
    </row>
    <row r="6005" spans="1:9">
      <c r="A6005" s="359">
        <v>34037</v>
      </c>
      <c r="B6005" s="359" t="s">
        <v>561</v>
      </c>
      <c r="C6005" s="360">
        <v>340373725001</v>
      </c>
      <c r="D6005" s="359">
        <v>1</v>
      </c>
      <c r="E6005" s="359">
        <v>706</v>
      </c>
      <c r="F6005" s="359">
        <v>0</v>
      </c>
      <c r="G6005" s="359">
        <v>0</v>
      </c>
      <c r="H6005" s="361">
        <v>3061.54</v>
      </c>
      <c r="I6005" s="361">
        <v>3061.54</v>
      </c>
    </row>
    <row r="6006" spans="1:9">
      <c r="A6006" s="359">
        <v>34037</v>
      </c>
      <c r="B6006" s="359" t="s">
        <v>561</v>
      </c>
      <c r="C6006" s="360">
        <v>340373725002</v>
      </c>
      <c r="D6006" s="359">
        <v>54</v>
      </c>
      <c r="E6006" s="359">
        <v>426</v>
      </c>
      <c r="F6006" s="359">
        <v>13</v>
      </c>
      <c r="G6006" s="359">
        <v>0</v>
      </c>
      <c r="H6006" s="361">
        <v>2060.19</v>
      </c>
      <c r="I6006" s="361">
        <v>111250.26</v>
      </c>
    </row>
    <row r="6007" spans="1:9">
      <c r="A6007" s="359">
        <v>34037</v>
      </c>
      <c r="B6007" s="359" t="s">
        <v>561</v>
      </c>
      <c r="C6007" s="360">
        <v>340373726001</v>
      </c>
      <c r="D6007" s="359">
        <v>94</v>
      </c>
      <c r="E6007" s="359">
        <v>991</v>
      </c>
      <c r="F6007" s="359">
        <v>9</v>
      </c>
      <c r="G6007" s="359">
        <v>0</v>
      </c>
      <c r="H6007" s="361">
        <v>1016.26</v>
      </c>
      <c r="I6007" s="361">
        <v>95528.44</v>
      </c>
    </row>
    <row r="6008" spans="1:9">
      <c r="A6008" s="359">
        <v>34037</v>
      </c>
      <c r="B6008" s="359" t="s">
        <v>561</v>
      </c>
      <c r="C6008" s="360">
        <v>340373726002</v>
      </c>
      <c r="D6008" s="359">
        <v>10</v>
      </c>
      <c r="E6008" s="359">
        <v>450</v>
      </c>
      <c r="F6008" s="359">
        <v>2</v>
      </c>
      <c r="G6008" s="359">
        <v>0</v>
      </c>
      <c r="H6008" s="361">
        <v>6042.4</v>
      </c>
      <c r="I6008" s="361">
        <v>60424</v>
      </c>
    </row>
    <row r="6009" spans="1:9">
      <c r="A6009" s="359">
        <v>34037</v>
      </c>
      <c r="B6009" s="359" t="s">
        <v>561</v>
      </c>
      <c r="C6009" s="360">
        <v>340373726003</v>
      </c>
      <c r="D6009" s="359">
        <v>125</v>
      </c>
      <c r="E6009" s="359">
        <v>1001</v>
      </c>
      <c r="F6009" s="359">
        <v>12</v>
      </c>
      <c r="G6009" s="359">
        <v>0</v>
      </c>
      <c r="H6009" s="361">
        <v>4926.2</v>
      </c>
      <c r="I6009" s="361">
        <v>615775</v>
      </c>
    </row>
    <row r="6010" spans="1:9">
      <c r="A6010" s="359">
        <v>34037</v>
      </c>
      <c r="B6010" s="359" t="s">
        <v>561</v>
      </c>
      <c r="C6010" s="360">
        <v>340373727001</v>
      </c>
      <c r="D6010" s="359">
        <v>0</v>
      </c>
      <c r="E6010" s="359">
        <v>284</v>
      </c>
      <c r="F6010" s="359">
        <v>0</v>
      </c>
      <c r="G6010" s="359">
        <v>0</v>
      </c>
      <c r="H6010" s="361">
        <v>0</v>
      </c>
      <c r="I6010" s="361">
        <v>0</v>
      </c>
    </row>
    <row r="6011" spans="1:9">
      <c r="A6011" s="359">
        <v>34037</v>
      </c>
      <c r="B6011" s="359" t="s">
        <v>561</v>
      </c>
      <c r="C6011" s="360">
        <v>340373727002</v>
      </c>
      <c r="D6011" s="359">
        <v>0</v>
      </c>
      <c r="E6011" s="359">
        <v>396</v>
      </c>
      <c r="F6011" s="359">
        <v>0</v>
      </c>
      <c r="G6011" s="359">
        <v>0</v>
      </c>
      <c r="H6011" s="361">
        <v>0</v>
      </c>
      <c r="I6011" s="361">
        <v>0</v>
      </c>
    </row>
    <row r="6012" spans="1:9">
      <c r="A6012" s="359">
        <v>34037</v>
      </c>
      <c r="B6012" s="359" t="s">
        <v>561</v>
      </c>
      <c r="C6012" s="360">
        <v>340373727003</v>
      </c>
      <c r="D6012" s="359">
        <v>0</v>
      </c>
      <c r="E6012" s="359">
        <v>325</v>
      </c>
      <c r="F6012" s="359">
        <v>0</v>
      </c>
      <c r="G6012" s="359">
        <v>0</v>
      </c>
      <c r="H6012" s="361">
        <v>0</v>
      </c>
      <c r="I6012" s="361">
        <v>0</v>
      </c>
    </row>
    <row r="6013" spans="1:9">
      <c r="A6013" s="359">
        <v>34037</v>
      </c>
      <c r="B6013" s="359" t="s">
        <v>561</v>
      </c>
      <c r="C6013" s="360">
        <v>340373728001</v>
      </c>
      <c r="D6013" s="359">
        <v>1</v>
      </c>
      <c r="E6013" s="359">
        <v>701</v>
      </c>
      <c r="F6013" s="359">
        <v>0</v>
      </c>
      <c r="G6013" s="359">
        <v>0</v>
      </c>
      <c r="H6013" s="361">
        <v>8263.2099999999991</v>
      </c>
      <c r="I6013" s="361">
        <v>8263.2099999999991</v>
      </c>
    </row>
    <row r="6014" spans="1:9">
      <c r="A6014" s="359">
        <v>34037</v>
      </c>
      <c r="B6014" s="359" t="s">
        <v>561</v>
      </c>
      <c r="C6014" s="360">
        <v>340373729001</v>
      </c>
      <c r="D6014" s="359">
        <v>0</v>
      </c>
      <c r="E6014" s="359">
        <v>264</v>
      </c>
      <c r="F6014" s="359">
        <v>0</v>
      </c>
      <c r="G6014" s="359">
        <v>0</v>
      </c>
      <c r="H6014" s="361">
        <v>0</v>
      </c>
      <c r="I6014" s="361">
        <v>0</v>
      </c>
    </row>
    <row r="6015" spans="1:9">
      <c r="A6015" s="359">
        <v>34037</v>
      </c>
      <c r="B6015" s="359" t="s">
        <v>561</v>
      </c>
      <c r="C6015" s="360">
        <v>340373729002</v>
      </c>
      <c r="D6015" s="359">
        <v>0</v>
      </c>
      <c r="E6015" s="359">
        <v>336</v>
      </c>
      <c r="F6015" s="359">
        <v>0</v>
      </c>
      <c r="G6015" s="359">
        <v>0</v>
      </c>
      <c r="H6015" s="361">
        <v>0</v>
      </c>
      <c r="I6015" s="361">
        <v>0</v>
      </c>
    </row>
    <row r="6016" spans="1:9">
      <c r="A6016" s="359">
        <v>34037</v>
      </c>
      <c r="B6016" s="359" t="s">
        <v>561</v>
      </c>
      <c r="C6016" s="360">
        <v>340373729003</v>
      </c>
      <c r="D6016" s="359">
        <v>0</v>
      </c>
      <c r="E6016" s="359">
        <v>499</v>
      </c>
      <c r="F6016" s="359">
        <v>0</v>
      </c>
      <c r="G6016" s="359">
        <v>0</v>
      </c>
      <c r="H6016" s="361">
        <v>0</v>
      </c>
      <c r="I6016" s="361">
        <v>0</v>
      </c>
    </row>
    <row r="6017" spans="1:9">
      <c r="A6017" s="359">
        <v>34037</v>
      </c>
      <c r="B6017" s="359" t="s">
        <v>561</v>
      </c>
      <c r="C6017" s="360">
        <v>340373730001</v>
      </c>
      <c r="D6017" s="359">
        <v>2</v>
      </c>
      <c r="E6017" s="359">
        <v>460</v>
      </c>
      <c r="F6017" s="359">
        <v>0</v>
      </c>
      <c r="G6017" s="359">
        <v>0</v>
      </c>
      <c r="H6017" s="361">
        <v>3611.65</v>
      </c>
      <c r="I6017" s="361">
        <v>7223.3</v>
      </c>
    </row>
    <row r="6018" spans="1:9">
      <c r="A6018" s="359">
        <v>34037</v>
      </c>
      <c r="B6018" s="359" t="s">
        <v>561</v>
      </c>
      <c r="C6018" s="360">
        <v>340373730002</v>
      </c>
      <c r="D6018" s="359">
        <v>2</v>
      </c>
      <c r="E6018" s="359">
        <v>419</v>
      </c>
      <c r="F6018" s="359">
        <v>0</v>
      </c>
      <c r="G6018" s="359">
        <v>0</v>
      </c>
      <c r="H6018" s="361">
        <v>12377.75</v>
      </c>
      <c r="I6018" s="361">
        <v>24755.5</v>
      </c>
    </row>
    <row r="6019" spans="1:9">
      <c r="A6019" s="359">
        <v>34037</v>
      </c>
      <c r="B6019" s="359" t="s">
        <v>561</v>
      </c>
      <c r="C6019" s="360">
        <v>340373731001</v>
      </c>
      <c r="D6019" s="359">
        <v>11</v>
      </c>
      <c r="E6019" s="359">
        <v>763</v>
      </c>
      <c r="F6019" s="359">
        <v>1</v>
      </c>
      <c r="G6019" s="359">
        <v>0</v>
      </c>
      <c r="H6019" s="361">
        <v>3950.62</v>
      </c>
      <c r="I6019" s="361">
        <v>43456.82</v>
      </c>
    </row>
    <row r="6020" spans="1:9">
      <c r="A6020" s="359">
        <v>34037</v>
      </c>
      <c r="B6020" s="359" t="s">
        <v>561</v>
      </c>
      <c r="C6020" s="360">
        <v>340373731002</v>
      </c>
      <c r="D6020" s="359">
        <v>4</v>
      </c>
      <c r="E6020" s="359">
        <v>529</v>
      </c>
      <c r="F6020" s="359">
        <v>1</v>
      </c>
      <c r="G6020" s="359">
        <v>0</v>
      </c>
      <c r="H6020" s="361">
        <v>6453.75</v>
      </c>
      <c r="I6020" s="361">
        <v>25815</v>
      </c>
    </row>
    <row r="6021" spans="1:9">
      <c r="A6021" s="359">
        <v>34037</v>
      </c>
      <c r="B6021" s="359" t="s">
        <v>561</v>
      </c>
      <c r="C6021" s="360">
        <v>340373731003</v>
      </c>
      <c r="D6021" s="359">
        <v>0</v>
      </c>
      <c r="E6021" s="359">
        <v>454</v>
      </c>
      <c r="F6021" s="359">
        <v>0</v>
      </c>
      <c r="G6021" s="359">
        <v>0</v>
      </c>
      <c r="H6021" s="361">
        <v>0</v>
      </c>
      <c r="I6021" s="361">
        <v>0</v>
      </c>
    </row>
    <row r="6022" spans="1:9">
      <c r="A6022" s="359">
        <v>34037</v>
      </c>
      <c r="B6022" s="359" t="s">
        <v>561</v>
      </c>
      <c r="C6022" s="360">
        <v>340373731004</v>
      </c>
      <c r="D6022" s="359">
        <v>7</v>
      </c>
      <c r="E6022" s="359">
        <v>575</v>
      </c>
      <c r="F6022" s="359">
        <v>1</v>
      </c>
      <c r="G6022" s="359">
        <v>0</v>
      </c>
      <c r="H6022" s="361">
        <v>5549.28</v>
      </c>
      <c r="I6022" s="361">
        <v>38844.959999999999</v>
      </c>
    </row>
    <row r="6023" spans="1:9">
      <c r="A6023" s="359">
        <v>34037</v>
      </c>
      <c r="B6023" s="359" t="s">
        <v>561</v>
      </c>
      <c r="C6023" s="360">
        <v>340373732001</v>
      </c>
      <c r="D6023" s="359">
        <v>34</v>
      </c>
      <c r="E6023" s="359">
        <v>623</v>
      </c>
      <c r="F6023" s="359">
        <v>5</v>
      </c>
      <c r="G6023" s="359">
        <v>0</v>
      </c>
      <c r="H6023" s="361">
        <v>4423.13</v>
      </c>
      <c r="I6023" s="361">
        <v>150386.42000000001</v>
      </c>
    </row>
    <row r="6024" spans="1:9">
      <c r="A6024" s="359">
        <v>34037</v>
      </c>
      <c r="B6024" s="359" t="s">
        <v>561</v>
      </c>
      <c r="C6024" s="360">
        <v>340373732002</v>
      </c>
      <c r="D6024" s="359">
        <v>6</v>
      </c>
      <c r="E6024" s="359">
        <v>638</v>
      </c>
      <c r="F6024" s="359">
        <v>1</v>
      </c>
      <c r="G6024" s="359">
        <v>0</v>
      </c>
      <c r="H6024" s="361">
        <v>11449.1</v>
      </c>
      <c r="I6024" s="361">
        <v>68694.600000000006</v>
      </c>
    </row>
    <row r="6025" spans="1:9">
      <c r="A6025" s="359">
        <v>34037</v>
      </c>
      <c r="B6025" s="359" t="s">
        <v>561</v>
      </c>
      <c r="C6025" s="360">
        <v>340373733001</v>
      </c>
      <c r="D6025" s="359">
        <v>0</v>
      </c>
      <c r="E6025" s="359">
        <v>495</v>
      </c>
      <c r="F6025" s="359">
        <v>0</v>
      </c>
      <c r="G6025" s="359">
        <v>0</v>
      </c>
      <c r="H6025" s="361">
        <v>0</v>
      </c>
      <c r="I6025" s="361">
        <v>0</v>
      </c>
    </row>
    <row r="6026" spans="1:9">
      <c r="A6026" s="359">
        <v>34037</v>
      </c>
      <c r="B6026" s="359" t="s">
        <v>561</v>
      </c>
      <c r="C6026" s="360">
        <v>340373733002</v>
      </c>
      <c r="D6026" s="359">
        <v>5</v>
      </c>
      <c r="E6026" s="359">
        <v>560</v>
      </c>
      <c r="F6026" s="359">
        <v>1</v>
      </c>
      <c r="G6026" s="359">
        <v>0</v>
      </c>
      <c r="H6026" s="361">
        <v>13905.73</v>
      </c>
      <c r="I6026" s="361">
        <v>69528.649999999994</v>
      </c>
    </row>
    <row r="6027" spans="1:9">
      <c r="A6027" s="359">
        <v>34037</v>
      </c>
      <c r="B6027" s="359" t="s">
        <v>561</v>
      </c>
      <c r="C6027" s="360">
        <v>340373734001</v>
      </c>
      <c r="D6027" s="359">
        <v>1</v>
      </c>
      <c r="E6027" s="359">
        <v>331</v>
      </c>
      <c r="F6027" s="359">
        <v>0</v>
      </c>
      <c r="G6027" s="359">
        <v>0</v>
      </c>
      <c r="H6027" s="361">
        <v>4943.9799999999996</v>
      </c>
      <c r="I6027" s="361">
        <v>4943.9799999999996</v>
      </c>
    </row>
    <row r="6028" spans="1:9">
      <c r="A6028" s="359">
        <v>34037</v>
      </c>
      <c r="B6028" s="359" t="s">
        <v>561</v>
      </c>
      <c r="C6028" s="360">
        <v>340373734002</v>
      </c>
      <c r="D6028" s="359">
        <v>0</v>
      </c>
      <c r="E6028" s="359">
        <v>346</v>
      </c>
      <c r="F6028" s="359">
        <v>0</v>
      </c>
      <c r="G6028" s="359">
        <v>0</v>
      </c>
      <c r="H6028" s="361">
        <v>0</v>
      </c>
      <c r="I6028" s="361">
        <v>0</v>
      </c>
    </row>
    <row r="6029" spans="1:9">
      <c r="A6029" s="359">
        <v>34037</v>
      </c>
      <c r="B6029" s="359" t="s">
        <v>561</v>
      </c>
      <c r="C6029" s="360">
        <v>340373734003</v>
      </c>
      <c r="D6029" s="359">
        <v>0</v>
      </c>
      <c r="E6029" s="359">
        <v>581</v>
      </c>
      <c r="F6029" s="359">
        <v>0</v>
      </c>
      <c r="G6029" s="359">
        <v>0</v>
      </c>
      <c r="H6029" s="361">
        <v>0</v>
      </c>
      <c r="I6029" s="361">
        <v>0</v>
      </c>
    </row>
    <row r="6030" spans="1:9">
      <c r="A6030" s="359">
        <v>34037</v>
      </c>
      <c r="B6030" s="359" t="s">
        <v>561</v>
      </c>
      <c r="C6030" s="360">
        <v>340373734004</v>
      </c>
      <c r="D6030" s="359">
        <v>0</v>
      </c>
      <c r="E6030" s="359">
        <v>448</v>
      </c>
      <c r="F6030" s="359">
        <v>0</v>
      </c>
      <c r="G6030" s="359">
        <v>0</v>
      </c>
      <c r="H6030" s="361">
        <v>0</v>
      </c>
      <c r="I6030" s="361">
        <v>0</v>
      </c>
    </row>
    <row r="6031" spans="1:9">
      <c r="A6031" s="359">
        <v>34037</v>
      </c>
      <c r="B6031" s="359" t="s">
        <v>561</v>
      </c>
      <c r="C6031" s="360">
        <v>340373734005</v>
      </c>
      <c r="D6031" s="359">
        <v>0</v>
      </c>
      <c r="E6031" s="359">
        <v>352</v>
      </c>
      <c r="F6031" s="359">
        <v>0</v>
      </c>
      <c r="G6031" s="359">
        <v>0</v>
      </c>
      <c r="H6031" s="361">
        <v>0</v>
      </c>
      <c r="I6031" s="361">
        <v>0</v>
      </c>
    </row>
    <row r="6032" spans="1:9">
      <c r="A6032" s="359">
        <v>34037</v>
      </c>
      <c r="B6032" s="359" t="s">
        <v>561</v>
      </c>
      <c r="C6032" s="360">
        <v>340373734006</v>
      </c>
      <c r="D6032" s="359">
        <v>0</v>
      </c>
      <c r="E6032" s="359">
        <v>276</v>
      </c>
      <c r="F6032" s="359">
        <v>0</v>
      </c>
      <c r="G6032" s="359">
        <v>0</v>
      </c>
      <c r="H6032" s="361">
        <v>0</v>
      </c>
      <c r="I6032" s="361">
        <v>0</v>
      </c>
    </row>
    <row r="6033" spans="1:9">
      <c r="A6033" s="359">
        <v>34037</v>
      </c>
      <c r="B6033" s="359" t="s">
        <v>561</v>
      </c>
      <c r="C6033" s="360">
        <v>340373734007</v>
      </c>
      <c r="D6033" s="359">
        <v>0</v>
      </c>
      <c r="E6033" s="359">
        <v>310</v>
      </c>
      <c r="F6033" s="359">
        <v>0</v>
      </c>
      <c r="G6033" s="359">
        <v>0</v>
      </c>
      <c r="H6033" s="361">
        <v>0</v>
      </c>
      <c r="I6033" s="361">
        <v>0</v>
      </c>
    </row>
    <row r="6034" spans="1:9">
      <c r="A6034" s="359">
        <v>34037</v>
      </c>
      <c r="B6034" s="359" t="s">
        <v>561</v>
      </c>
      <c r="C6034" s="360">
        <v>340373735001</v>
      </c>
      <c r="D6034" s="359">
        <v>7</v>
      </c>
      <c r="E6034" s="359">
        <v>520</v>
      </c>
      <c r="F6034" s="359">
        <v>1</v>
      </c>
      <c r="G6034" s="359">
        <v>0</v>
      </c>
      <c r="H6034" s="361">
        <v>4497.45</v>
      </c>
      <c r="I6034" s="361">
        <v>31482.15</v>
      </c>
    </row>
    <row r="6035" spans="1:9">
      <c r="A6035" s="359">
        <v>34037</v>
      </c>
      <c r="B6035" s="359" t="s">
        <v>561</v>
      </c>
      <c r="C6035" s="360">
        <v>340373735002</v>
      </c>
      <c r="D6035" s="359">
        <v>0</v>
      </c>
      <c r="E6035" s="359">
        <v>256</v>
      </c>
      <c r="F6035" s="359">
        <v>0</v>
      </c>
      <c r="G6035" s="359">
        <v>0</v>
      </c>
      <c r="H6035" s="361">
        <v>0</v>
      </c>
      <c r="I6035" s="361">
        <v>0</v>
      </c>
    </row>
    <row r="6036" spans="1:9">
      <c r="A6036" s="359">
        <v>34037</v>
      </c>
      <c r="B6036" s="359" t="s">
        <v>561</v>
      </c>
      <c r="C6036" s="360">
        <v>340373735003</v>
      </c>
      <c r="D6036" s="359">
        <v>5</v>
      </c>
      <c r="E6036" s="359">
        <v>204</v>
      </c>
      <c r="F6036" s="359">
        <v>2</v>
      </c>
      <c r="G6036" s="359">
        <v>0</v>
      </c>
      <c r="H6036" s="361">
        <v>1000</v>
      </c>
      <c r="I6036" s="361">
        <v>5000</v>
      </c>
    </row>
    <row r="6037" spans="1:9">
      <c r="A6037" s="359">
        <v>34037</v>
      </c>
      <c r="B6037" s="359" t="s">
        <v>561</v>
      </c>
      <c r="C6037" s="360">
        <v>340373735004</v>
      </c>
      <c r="D6037" s="359">
        <v>6</v>
      </c>
      <c r="E6037" s="359">
        <v>373</v>
      </c>
      <c r="F6037" s="359">
        <v>2</v>
      </c>
      <c r="G6037" s="359">
        <v>0</v>
      </c>
      <c r="H6037" s="361">
        <v>2321.56</v>
      </c>
      <c r="I6037" s="361">
        <v>13929.36</v>
      </c>
    </row>
    <row r="6038" spans="1:9">
      <c r="A6038" s="359">
        <v>34037</v>
      </c>
      <c r="B6038" s="359" t="s">
        <v>561</v>
      </c>
      <c r="C6038" s="360">
        <v>340373736001</v>
      </c>
      <c r="D6038" s="359">
        <v>34</v>
      </c>
      <c r="E6038" s="359">
        <v>927</v>
      </c>
      <c r="F6038" s="359">
        <v>4</v>
      </c>
      <c r="G6038" s="359">
        <v>0</v>
      </c>
      <c r="H6038" s="361">
        <v>4046.23</v>
      </c>
      <c r="I6038" s="361">
        <v>137571.82</v>
      </c>
    </row>
    <row r="6039" spans="1:9">
      <c r="A6039" s="359">
        <v>34037</v>
      </c>
      <c r="B6039" s="359" t="s">
        <v>561</v>
      </c>
      <c r="C6039" s="360">
        <v>340373737001</v>
      </c>
      <c r="D6039" s="359">
        <v>0</v>
      </c>
      <c r="E6039" s="359">
        <v>125</v>
      </c>
      <c r="F6039" s="359">
        <v>0</v>
      </c>
      <c r="G6039" s="359">
        <v>0</v>
      </c>
      <c r="H6039" s="361">
        <v>0</v>
      </c>
      <c r="I6039" s="361">
        <v>0</v>
      </c>
    </row>
    <row r="6040" spans="1:9">
      <c r="A6040" s="359">
        <v>34037</v>
      </c>
      <c r="B6040" s="359" t="s">
        <v>561</v>
      </c>
      <c r="C6040" s="360">
        <v>340373737002</v>
      </c>
      <c r="D6040" s="359">
        <v>1</v>
      </c>
      <c r="E6040" s="359">
        <v>211</v>
      </c>
      <c r="F6040" s="359">
        <v>0</v>
      </c>
      <c r="G6040" s="359">
        <v>0</v>
      </c>
      <c r="H6040" s="361">
        <v>4317.74</v>
      </c>
      <c r="I6040" s="361">
        <v>4317.74</v>
      </c>
    </row>
    <row r="6041" spans="1:9">
      <c r="A6041" s="359">
        <v>34037</v>
      </c>
      <c r="B6041" s="359" t="s">
        <v>561</v>
      </c>
      <c r="C6041" s="360">
        <v>340373737003</v>
      </c>
      <c r="D6041" s="359">
        <v>0</v>
      </c>
      <c r="E6041" s="359">
        <v>267</v>
      </c>
      <c r="F6041" s="359">
        <v>0</v>
      </c>
      <c r="G6041" s="359">
        <v>0</v>
      </c>
      <c r="H6041" s="361">
        <v>0</v>
      </c>
      <c r="I6041" s="361">
        <v>0</v>
      </c>
    </row>
    <row r="6042" spans="1:9">
      <c r="A6042" s="359">
        <v>34037</v>
      </c>
      <c r="B6042" s="359" t="s">
        <v>561</v>
      </c>
      <c r="C6042" s="360">
        <v>340373737004</v>
      </c>
      <c r="D6042" s="359">
        <v>0</v>
      </c>
      <c r="E6042" s="359">
        <v>267</v>
      </c>
      <c r="F6042" s="359">
        <v>0</v>
      </c>
      <c r="G6042" s="359">
        <v>0</v>
      </c>
      <c r="H6042" s="361">
        <v>0</v>
      </c>
      <c r="I6042" s="361">
        <v>0</v>
      </c>
    </row>
    <row r="6043" spans="1:9">
      <c r="A6043" s="359">
        <v>34037</v>
      </c>
      <c r="B6043" s="359" t="s">
        <v>561</v>
      </c>
      <c r="C6043" s="360">
        <v>340373738001</v>
      </c>
      <c r="D6043" s="359">
        <v>0</v>
      </c>
      <c r="E6043" s="359">
        <v>408</v>
      </c>
      <c r="F6043" s="359">
        <v>0</v>
      </c>
      <c r="G6043" s="359">
        <v>0</v>
      </c>
      <c r="H6043" s="361">
        <v>0</v>
      </c>
      <c r="I6043" s="361">
        <v>0</v>
      </c>
    </row>
    <row r="6044" spans="1:9">
      <c r="A6044" s="359">
        <v>34037</v>
      </c>
      <c r="B6044" s="359" t="s">
        <v>561</v>
      </c>
      <c r="C6044" s="360">
        <v>340373738002</v>
      </c>
      <c r="D6044" s="359">
        <v>0</v>
      </c>
      <c r="E6044" s="359">
        <v>439</v>
      </c>
      <c r="F6044" s="359">
        <v>0</v>
      </c>
      <c r="G6044" s="359">
        <v>0</v>
      </c>
      <c r="H6044" s="361">
        <v>0</v>
      </c>
      <c r="I6044" s="361">
        <v>0</v>
      </c>
    </row>
    <row r="6045" spans="1:9">
      <c r="A6045" s="359">
        <v>34037</v>
      </c>
      <c r="B6045" s="359" t="s">
        <v>561</v>
      </c>
      <c r="C6045" s="360">
        <v>340373738003</v>
      </c>
      <c r="D6045" s="359">
        <v>0</v>
      </c>
      <c r="E6045" s="359">
        <v>560</v>
      </c>
      <c r="F6045" s="359">
        <v>0</v>
      </c>
      <c r="G6045" s="359">
        <v>0</v>
      </c>
      <c r="H6045" s="361">
        <v>0</v>
      </c>
      <c r="I6045" s="361">
        <v>0</v>
      </c>
    </row>
    <row r="6046" spans="1:9">
      <c r="A6046" s="359">
        <v>34037</v>
      </c>
      <c r="B6046" s="359" t="s">
        <v>561</v>
      </c>
      <c r="C6046" s="360">
        <v>340373739001</v>
      </c>
      <c r="D6046" s="359">
        <v>39</v>
      </c>
      <c r="E6046" s="359">
        <v>362</v>
      </c>
      <c r="F6046" s="359">
        <v>11</v>
      </c>
      <c r="G6046" s="359">
        <v>0</v>
      </c>
      <c r="H6046" s="361">
        <v>16440.400000000001</v>
      </c>
      <c r="I6046" s="361">
        <v>641175.6</v>
      </c>
    </row>
    <row r="6047" spans="1:9">
      <c r="A6047" s="359">
        <v>34037</v>
      </c>
      <c r="B6047" s="359" t="s">
        <v>561</v>
      </c>
      <c r="C6047" s="360">
        <v>340373739002</v>
      </c>
      <c r="D6047" s="359">
        <v>307</v>
      </c>
      <c r="E6047" s="359">
        <v>806</v>
      </c>
      <c r="F6047" s="359">
        <v>38</v>
      </c>
      <c r="G6047" s="359">
        <v>0</v>
      </c>
      <c r="H6047" s="361">
        <v>14909.57</v>
      </c>
      <c r="I6047" s="361">
        <v>4577237.99</v>
      </c>
    </row>
    <row r="6048" spans="1:9">
      <c r="A6048" s="359">
        <v>34037</v>
      </c>
      <c r="B6048" s="359" t="s">
        <v>561</v>
      </c>
      <c r="C6048" s="360">
        <v>340373739003</v>
      </c>
      <c r="D6048" s="359">
        <v>44</v>
      </c>
      <c r="E6048" s="359">
        <v>398</v>
      </c>
      <c r="F6048" s="359">
        <v>11</v>
      </c>
      <c r="G6048" s="359">
        <v>0</v>
      </c>
      <c r="H6048" s="361">
        <v>14406.88</v>
      </c>
      <c r="I6048" s="361">
        <v>633902.72</v>
      </c>
    </row>
    <row r="6049" spans="1:9">
      <c r="A6049" s="359">
        <v>34037</v>
      </c>
      <c r="B6049" s="359" t="s">
        <v>561</v>
      </c>
      <c r="C6049" s="360">
        <v>340373739004</v>
      </c>
      <c r="D6049" s="359">
        <v>0</v>
      </c>
      <c r="E6049" s="359">
        <v>454</v>
      </c>
      <c r="F6049" s="359">
        <v>0</v>
      </c>
      <c r="G6049" s="359">
        <v>0</v>
      </c>
      <c r="H6049" s="361">
        <v>0</v>
      </c>
      <c r="I6049" s="361">
        <v>0</v>
      </c>
    </row>
    <row r="6050" spans="1:9">
      <c r="A6050" s="359">
        <v>34037</v>
      </c>
      <c r="B6050" s="359" t="s">
        <v>561</v>
      </c>
      <c r="C6050" s="360">
        <v>340373740001</v>
      </c>
      <c r="D6050" s="359">
        <v>0</v>
      </c>
      <c r="E6050" s="359">
        <v>569</v>
      </c>
      <c r="F6050" s="359">
        <v>0</v>
      </c>
      <c r="G6050" s="359">
        <v>0</v>
      </c>
      <c r="H6050" s="361">
        <v>0</v>
      </c>
      <c r="I6050" s="361">
        <v>0</v>
      </c>
    </row>
    <row r="6051" spans="1:9">
      <c r="A6051" s="359">
        <v>34037</v>
      </c>
      <c r="B6051" s="359" t="s">
        <v>561</v>
      </c>
      <c r="C6051" s="360">
        <v>340373740002</v>
      </c>
      <c r="D6051" s="359">
        <v>2</v>
      </c>
      <c r="E6051" s="359">
        <v>689</v>
      </c>
      <c r="F6051" s="359">
        <v>0</v>
      </c>
      <c r="G6051" s="359">
        <v>0</v>
      </c>
      <c r="H6051" s="361">
        <v>1815.34</v>
      </c>
      <c r="I6051" s="361">
        <v>3630.68</v>
      </c>
    </row>
    <row r="6052" spans="1:9">
      <c r="A6052" s="359">
        <v>34037</v>
      </c>
      <c r="B6052" s="359" t="s">
        <v>561</v>
      </c>
      <c r="C6052" s="360">
        <v>340373741001</v>
      </c>
      <c r="D6052" s="359">
        <v>0</v>
      </c>
      <c r="E6052" s="359">
        <v>432</v>
      </c>
      <c r="F6052" s="359">
        <v>0</v>
      </c>
      <c r="G6052" s="359">
        <v>0</v>
      </c>
      <c r="H6052" s="361">
        <v>0</v>
      </c>
      <c r="I6052" s="361">
        <v>0</v>
      </c>
    </row>
    <row r="6053" spans="1:9">
      <c r="A6053" s="359">
        <v>34037</v>
      </c>
      <c r="B6053" s="359" t="s">
        <v>561</v>
      </c>
      <c r="C6053" s="360">
        <v>340373741002</v>
      </c>
      <c r="D6053" s="359">
        <v>3</v>
      </c>
      <c r="E6053" s="359">
        <v>410</v>
      </c>
      <c r="F6053" s="359">
        <v>1</v>
      </c>
      <c r="G6053" s="359">
        <v>0</v>
      </c>
      <c r="H6053" s="361">
        <v>5475.75</v>
      </c>
      <c r="I6053" s="361">
        <v>16427.25</v>
      </c>
    </row>
    <row r="6054" spans="1:9">
      <c r="A6054" s="359">
        <v>34037</v>
      </c>
      <c r="B6054" s="359" t="s">
        <v>561</v>
      </c>
      <c r="C6054" s="360">
        <v>340373741003</v>
      </c>
      <c r="D6054" s="359">
        <v>5</v>
      </c>
      <c r="E6054" s="359">
        <v>489</v>
      </c>
      <c r="F6054" s="359">
        <v>1</v>
      </c>
      <c r="G6054" s="359">
        <v>0</v>
      </c>
      <c r="H6054" s="361">
        <v>6222.34</v>
      </c>
      <c r="I6054" s="361">
        <v>31111.7</v>
      </c>
    </row>
    <row r="6055" spans="1:9">
      <c r="A6055" s="359">
        <v>34037</v>
      </c>
      <c r="B6055" s="359" t="s">
        <v>561</v>
      </c>
      <c r="C6055" s="360">
        <v>340373742001</v>
      </c>
      <c r="D6055" s="359">
        <v>23</v>
      </c>
      <c r="E6055" s="359">
        <v>543</v>
      </c>
      <c r="F6055" s="359">
        <v>4</v>
      </c>
      <c r="G6055" s="359">
        <v>0</v>
      </c>
      <c r="H6055" s="361">
        <v>7396.75</v>
      </c>
      <c r="I6055" s="361">
        <v>170125.25</v>
      </c>
    </row>
    <row r="6056" spans="1:9">
      <c r="A6056" s="359">
        <v>34037</v>
      </c>
      <c r="B6056" s="359" t="s">
        <v>561</v>
      </c>
      <c r="C6056" s="360">
        <v>340373742002</v>
      </c>
      <c r="D6056" s="359">
        <v>16</v>
      </c>
      <c r="E6056" s="359">
        <v>546</v>
      </c>
      <c r="F6056" s="359">
        <v>3</v>
      </c>
      <c r="G6056" s="359">
        <v>0</v>
      </c>
      <c r="H6056" s="361">
        <v>2997.94</v>
      </c>
      <c r="I6056" s="361">
        <v>47967.040000000001</v>
      </c>
    </row>
    <row r="6057" spans="1:9">
      <c r="A6057" s="359">
        <v>34037</v>
      </c>
      <c r="B6057" s="359" t="s">
        <v>561</v>
      </c>
      <c r="C6057" s="360">
        <v>340373743001</v>
      </c>
      <c r="D6057" s="359">
        <v>34</v>
      </c>
      <c r="E6057" s="359">
        <v>559</v>
      </c>
      <c r="F6057" s="359">
        <v>6</v>
      </c>
      <c r="G6057" s="359">
        <v>0</v>
      </c>
      <c r="H6057" s="361">
        <v>12828.31</v>
      </c>
      <c r="I6057" s="361">
        <v>436162.54</v>
      </c>
    </row>
    <row r="6058" spans="1:9">
      <c r="A6058" s="359">
        <v>34037</v>
      </c>
      <c r="B6058" s="359" t="s">
        <v>561</v>
      </c>
      <c r="C6058" s="360">
        <v>340373743002</v>
      </c>
      <c r="D6058" s="359">
        <v>14</v>
      </c>
      <c r="E6058" s="359">
        <v>848</v>
      </c>
      <c r="F6058" s="359">
        <v>2</v>
      </c>
      <c r="G6058" s="359">
        <v>0</v>
      </c>
      <c r="H6058" s="361">
        <v>4242.8999999999996</v>
      </c>
      <c r="I6058" s="361">
        <v>59400.6</v>
      </c>
    </row>
    <row r="6059" spans="1:9">
      <c r="A6059" s="359">
        <v>34037</v>
      </c>
      <c r="B6059" s="359" t="s">
        <v>561</v>
      </c>
      <c r="C6059" s="360">
        <v>340373744001</v>
      </c>
      <c r="D6059" s="359">
        <v>48</v>
      </c>
      <c r="E6059" s="359">
        <v>465</v>
      </c>
      <c r="F6059" s="359">
        <v>10</v>
      </c>
      <c r="G6059" s="359">
        <v>0</v>
      </c>
      <c r="H6059" s="361">
        <v>4538.2299999999996</v>
      </c>
      <c r="I6059" s="361">
        <v>217835.04</v>
      </c>
    </row>
    <row r="6060" spans="1:9">
      <c r="A6060" s="359">
        <v>34037</v>
      </c>
      <c r="B6060" s="359" t="s">
        <v>561</v>
      </c>
      <c r="C6060" s="360">
        <v>340373744002</v>
      </c>
      <c r="D6060" s="359">
        <v>36</v>
      </c>
      <c r="E6060" s="359">
        <v>443</v>
      </c>
      <c r="F6060" s="359">
        <v>8</v>
      </c>
      <c r="G6060" s="359">
        <v>0</v>
      </c>
      <c r="H6060" s="361">
        <v>5342.82</v>
      </c>
      <c r="I6060" s="361">
        <v>192341.52</v>
      </c>
    </row>
    <row r="6061" spans="1:9">
      <c r="A6061" s="359">
        <v>34037</v>
      </c>
      <c r="B6061" s="359" t="s">
        <v>561</v>
      </c>
      <c r="C6061" s="360">
        <v>340373745001</v>
      </c>
      <c r="D6061" s="359">
        <v>16</v>
      </c>
      <c r="E6061" s="359">
        <v>525</v>
      </c>
      <c r="F6061" s="359">
        <v>3</v>
      </c>
      <c r="G6061" s="359">
        <v>0</v>
      </c>
      <c r="H6061" s="361">
        <v>4876.67</v>
      </c>
      <c r="I6061" s="361">
        <v>78026.720000000001</v>
      </c>
    </row>
    <row r="6062" spans="1:9">
      <c r="A6062" s="359">
        <v>34037</v>
      </c>
      <c r="B6062" s="359" t="s">
        <v>561</v>
      </c>
      <c r="C6062" s="360">
        <v>340373745002</v>
      </c>
      <c r="D6062" s="359">
        <v>9</v>
      </c>
      <c r="E6062" s="359">
        <v>491</v>
      </c>
      <c r="F6062" s="359">
        <v>2</v>
      </c>
      <c r="G6062" s="359">
        <v>0</v>
      </c>
      <c r="H6062" s="361">
        <v>1734.53</v>
      </c>
      <c r="I6062" s="361">
        <v>15610.77</v>
      </c>
    </row>
    <row r="6063" spans="1:9">
      <c r="A6063" s="359">
        <v>34037</v>
      </c>
      <c r="B6063" s="359" t="s">
        <v>561</v>
      </c>
      <c r="C6063" s="360">
        <v>340373746001</v>
      </c>
      <c r="D6063" s="359">
        <v>2</v>
      </c>
      <c r="E6063" s="359">
        <v>257</v>
      </c>
      <c r="F6063" s="359">
        <v>1</v>
      </c>
      <c r="G6063" s="359">
        <v>0</v>
      </c>
      <c r="H6063" s="361">
        <v>2910.36</v>
      </c>
      <c r="I6063" s="361">
        <v>5820.72</v>
      </c>
    </row>
    <row r="6064" spans="1:9">
      <c r="A6064" s="359">
        <v>34037</v>
      </c>
      <c r="B6064" s="359" t="s">
        <v>561</v>
      </c>
      <c r="C6064" s="360">
        <v>340373746002</v>
      </c>
      <c r="D6064" s="359">
        <v>1</v>
      </c>
      <c r="E6064" s="359">
        <v>420</v>
      </c>
      <c r="F6064" s="359">
        <v>0</v>
      </c>
      <c r="G6064" s="359">
        <v>0</v>
      </c>
      <c r="H6064" s="361">
        <v>8263.2099999999991</v>
      </c>
      <c r="I6064" s="361">
        <v>8263.2099999999991</v>
      </c>
    </row>
    <row r="6065" spans="1:9">
      <c r="A6065" s="359">
        <v>34037</v>
      </c>
      <c r="B6065" s="359" t="s">
        <v>561</v>
      </c>
      <c r="C6065" s="360">
        <v>340373746003</v>
      </c>
      <c r="D6065" s="359">
        <v>1</v>
      </c>
      <c r="E6065" s="359">
        <v>387</v>
      </c>
      <c r="F6065" s="359">
        <v>0</v>
      </c>
      <c r="G6065" s="359">
        <v>0</v>
      </c>
      <c r="H6065" s="361">
        <v>958.37</v>
      </c>
      <c r="I6065" s="361">
        <v>958.37</v>
      </c>
    </row>
    <row r="6066" spans="1:9">
      <c r="A6066" s="359">
        <v>34037</v>
      </c>
      <c r="B6066" s="359" t="s">
        <v>561</v>
      </c>
      <c r="C6066" s="360">
        <v>340373747001</v>
      </c>
      <c r="D6066" s="359">
        <v>0</v>
      </c>
      <c r="E6066" s="359">
        <v>631</v>
      </c>
      <c r="F6066" s="359">
        <v>0</v>
      </c>
      <c r="G6066" s="359">
        <v>0</v>
      </c>
      <c r="H6066" s="361">
        <v>0</v>
      </c>
      <c r="I6066" s="361">
        <v>0</v>
      </c>
    </row>
    <row r="6067" spans="1:9">
      <c r="A6067" s="359">
        <v>34037</v>
      </c>
      <c r="B6067" s="359" t="s">
        <v>561</v>
      </c>
      <c r="C6067" s="360">
        <v>340373747002</v>
      </c>
      <c r="D6067" s="359">
        <v>0</v>
      </c>
      <c r="E6067" s="359">
        <v>700</v>
      </c>
      <c r="F6067" s="359">
        <v>0</v>
      </c>
      <c r="G6067" s="359">
        <v>0</v>
      </c>
      <c r="H6067" s="361">
        <v>0</v>
      </c>
      <c r="I6067" s="361">
        <v>0</v>
      </c>
    </row>
    <row r="6068" spans="1:9">
      <c r="A6068" s="359">
        <v>34037</v>
      </c>
      <c r="B6068" s="359" t="s">
        <v>561</v>
      </c>
      <c r="C6068" s="360">
        <v>340373747003</v>
      </c>
      <c r="D6068" s="359">
        <v>0</v>
      </c>
      <c r="E6068" s="359">
        <v>465</v>
      </c>
      <c r="F6068" s="359">
        <v>0</v>
      </c>
      <c r="G6068" s="359">
        <v>0</v>
      </c>
      <c r="H6068" s="361">
        <v>0</v>
      </c>
      <c r="I6068" s="361">
        <v>0</v>
      </c>
    </row>
    <row r="6069" spans="1:9">
      <c r="A6069" s="359">
        <v>34037</v>
      </c>
      <c r="B6069" s="359" t="s">
        <v>561</v>
      </c>
      <c r="C6069" s="360">
        <v>340373748001</v>
      </c>
      <c r="D6069" s="359">
        <v>7</v>
      </c>
      <c r="E6069" s="359">
        <v>464</v>
      </c>
      <c r="F6069" s="359">
        <v>2</v>
      </c>
      <c r="G6069" s="359">
        <v>0</v>
      </c>
      <c r="H6069" s="361">
        <v>9458.44</v>
      </c>
      <c r="I6069" s="361">
        <v>66209.08</v>
      </c>
    </row>
    <row r="6070" spans="1:9">
      <c r="A6070" s="359">
        <v>34037</v>
      </c>
      <c r="B6070" s="359" t="s">
        <v>561</v>
      </c>
      <c r="C6070" s="360">
        <v>340373748002</v>
      </c>
      <c r="D6070" s="359">
        <v>0</v>
      </c>
      <c r="E6070" s="359">
        <v>426</v>
      </c>
      <c r="F6070" s="359">
        <v>0</v>
      </c>
      <c r="G6070" s="359">
        <v>0</v>
      </c>
      <c r="H6070" s="361">
        <v>0</v>
      </c>
      <c r="I6070" s="361">
        <v>0</v>
      </c>
    </row>
    <row r="6071" spans="1:9">
      <c r="A6071" s="359">
        <v>34037</v>
      </c>
      <c r="B6071" s="359" t="s">
        <v>561</v>
      </c>
      <c r="C6071" s="360">
        <v>340373748003</v>
      </c>
      <c r="D6071" s="359">
        <v>0</v>
      </c>
      <c r="E6071" s="359">
        <v>337</v>
      </c>
      <c r="F6071" s="359">
        <v>0</v>
      </c>
      <c r="G6071" s="359">
        <v>0</v>
      </c>
      <c r="H6071" s="361">
        <v>0</v>
      </c>
      <c r="I6071" s="361">
        <v>0</v>
      </c>
    </row>
    <row r="6072" spans="1:9">
      <c r="A6072" s="359">
        <v>34037</v>
      </c>
      <c r="B6072" s="359" t="s">
        <v>561</v>
      </c>
      <c r="C6072" s="360">
        <v>340373748004</v>
      </c>
      <c r="D6072" s="359">
        <v>0</v>
      </c>
      <c r="E6072" s="359">
        <v>424</v>
      </c>
      <c r="F6072" s="359">
        <v>0</v>
      </c>
      <c r="G6072" s="359">
        <v>0</v>
      </c>
      <c r="H6072" s="361">
        <v>0</v>
      </c>
      <c r="I6072" s="361">
        <v>0</v>
      </c>
    </row>
    <row r="6073" spans="1:9">
      <c r="A6073" s="359">
        <v>34037</v>
      </c>
      <c r="B6073" s="359" t="s">
        <v>561</v>
      </c>
      <c r="C6073" s="360">
        <v>340373749001</v>
      </c>
      <c r="D6073" s="359">
        <v>0</v>
      </c>
      <c r="E6073" s="359">
        <v>663</v>
      </c>
      <c r="F6073" s="359">
        <v>0</v>
      </c>
      <c r="G6073" s="359">
        <v>0</v>
      </c>
      <c r="H6073" s="361">
        <v>0</v>
      </c>
      <c r="I6073" s="361">
        <v>0</v>
      </c>
    </row>
    <row r="6074" spans="1:9">
      <c r="A6074" s="359">
        <v>34037</v>
      </c>
      <c r="B6074" s="359" t="s">
        <v>561</v>
      </c>
      <c r="C6074" s="360">
        <v>340373749002</v>
      </c>
      <c r="D6074" s="359">
        <v>0</v>
      </c>
      <c r="E6074" s="359">
        <v>464</v>
      </c>
      <c r="F6074" s="359">
        <v>0</v>
      </c>
      <c r="G6074" s="359">
        <v>0</v>
      </c>
      <c r="H6074" s="361">
        <v>0</v>
      </c>
      <c r="I6074" s="361">
        <v>0</v>
      </c>
    </row>
    <row r="6075" spans="1:9">
      <c r="A6075" s="359">
        <v>34037</v>
      </c>
      <c r="B6075" s="359" t="s">
        <v>561</v>
      </c>
      <c r="C6075" s="360">
        <v>340373749003</v>
      </c>
      <c r="D6075" s="359">
        <v>0</v>
      </c>
      <c r="E6075" s="359">
        <v>636</v>
      </c>
      <c r="F6075" s="359">
        <v>0</v>
      </c>
      <c r="G6075" s="359">
        <v>0</v>
      </c>
      <c r="H6075" s="361">
        <v>0</v>
      </c>
      <c r="I6075" s="361">
        <v>0</v>
      </c>
    </row>
    <row r="6076" spans="1:9">
      <c r="A6076" s="359">
        <v>34039</v>
      </c>
      <c r="B6076" s="359" t="s">
        <v>562</v>
      </c>
      <c r="C6076" s="360">
        <v>340390302001</v>
      </c>
      <c r="D6076" s="359">
        <v>0</v>
      </c>
      <c r="E6076" s="359">
        <v>170</v>
      </c>
      <c r="F6076" s="359">
        <v>0</v>
      </c>
      <c r="G6076" s="359">
        <v>0</v>
      </c>
      <c r="H6076" s="361">
        <v>0</v>
      </c>
      <c r="I6076" s="361">
        <v>0</v>
      </c>
    </row>
    <row r="6077" spans="1:9">
      <c r="A6077" s="359">
        <v>34039</v>
      </c>
      <c r="B6077" s="359" t="s">
        <v>562</v>
      </c>
      <c r="C6077" s="360">
        <v>340390302002</v>
      </c>
      <c r="D6077" s="359">
        <v>0</v>
      </c>
      <c r="E6077" s="359">
        <v>294</v>
      </c>
      <c r="F6077" s="359">
        <v>0</v>
      </c>
      <c r="G6077" s="359">
        <v>0</v>
      </c>
      <c r="H6077" s="361">
        <v>0</v>
      </c>
      <c r="I6077" s="361">
        <v>0</v>
      </c>
    </row>
    <row r="6078" spans="1:9">
      <c r="A6078" s="359">
        <v>34039</v>
      </c>
      <c r="B6078" s="359" t="s">
        <v>562</v>
      </c>
      <c r="C6078" s="360">
        <v>340390304001</v>
      </c>
      <c r="D6078" s="359">
        <v>0</v>
      </c>
      <c r="E6078" s="359">
        <v>155</v>
      </c>
      <c r="F6078" s="359">
        <v>0</v>
      </c>
      <c r="G6078" s="359">
        <v>0</v>
      </c>
      <c r="H6078" s="361">
        <v>0</v>
      </c>
      <c r="I6078" s="361">
        <v>0</v>
      </c>
    </row>
    <row r="6079" spans="1:9">
      <c r="A6079" s="359">
        <v>34039</v>
      </c>
      <c r="B6079" s="359" t="s">
        <v>562</v>
      </c>
      <c r="C6079" s="360">
        <v>340390304002</v>
      </c>
      <c r="D6079" s="359">
        <v>0</v>
      </c>
      <c r="E6079" s="359">
        <v>196</v>
      </c>
      <c r="F6079" s="359">
        <v>0</v>
      </c>
      <c r="G6079" s="359">
        <v>0</v>
      </c>
      <c r="H6079" s="361">
        <v>0</v>
      </c>
      <c r="I6079" s="361">
        <v>0</v>
      </c>
    </row>
    <row r="6080" spans="1:9">
      <c r="A6080" s="359">
        <v>34039</v>
      </c>
      <c r="B6080" s="359" t="s">
        <v>562</v>
      </c>
      <c r="C6080" s="360">
        <v>340390304003</v>
      </c>
      <c r="D6080" s="359">
        <v>0</v>
      </c>
      <c r="E6080" s="359">
        <v>246</v>
      </c>
      <c r="F6080" s="359">
        <v>0</v>
      </c>
      <c r="G6080" s="359">
        <v>0</v>
      </c>
      <c r="H6080" s="361">
        <v>0</v>
      </c>
      <c r="I6080" s="361">
        <v>0</v>
      </c>
    </row>
    <row r="6081" spans="1:9">
      <c r="A6081" s="359">
        <v>34039</v>
      </c>
      <c r="B6081" s="359" t="s">
        <v>562</v>
      </c>
      <c r="C6081" s="360">
        <v>340390304004</v>
      </c>
      <c r="D6081" s="359">
        <v>0</v>
      </c>
      <c r="E6081" s="359">
        <v>177</v>
      </c>
      <c r="F6081" s="359">
        <v>0</v>
      </c>
      <c r="G6081" s="359">
        <v>0</v>
      </c>
      <c r="H6081" s="361">
        <v>0</v>
      </c>
      <c r="I6081" s="361">
        <v>0</v>
      </c>
    </row>
    <row r="6082" spans="1:9">
      <c r="A6082" s="359">
        <v>34039</v>
      </c>
      <c r="B6082" s="359" t="s">
        <v>562</v>
      </c>
      <c r="C6082" s="360">
        <v>340390305001</v>
      </c>
      <c r="D6082" s="359">
        <v>0</v>
      </c>
      <c r="E6082" s="359">
        <v>135</v>
      </c>
      <c r="F6082" s="359">
        <v>0</v>
      </c>
      <c r="G6082" s="359">
        <v>0</v>
      </c>
      <c r="H6082" s="361">
        <v>0</v>
      </c>
      <c r="I6082" s="361">
        <v>0</v>
      </c>
    </row>
    <row r="6083" spans="1:9">
      <c r="A6083" s="359">
        <v>34039</v>
      </c>
      <c r="B6083" s="359" t="s">
        <v>562</v>
      </c>
      <c r="C6083" s="360">
        <v>340390305002</v>
      </c>
      <c r="D6083" s="359">
        <v>0</v>
      </c>
      <c r="E6083" s="359">
        <v>270</v>
      </c>
      <c r="F6083" s="359">
        <v>0</v>
      </c>
      <c r="G6083" s="359">
        <v>0</v>
      </c>
      <c r="H6083" s="361">
        <v>0</v>
      </c>
      <c r="I6083" s="361">
        <v>0</v>
      </c>
    </row>
    <row r="6084" spans="1:9">
      <c r="A6084" s="359">
        <v>34039</v>
      </c>
      <c r="B6084" s="359" t="s">
        <v>562</v>
      </c>
      <c r="C6084" s="360">
        <v>340390305003</v>
      </c>
      <c r="D6084" s="359">
        <v>2</v>
      </c>
      <c r="E6084" s="359">
        <v>206</v>
      </c>
      <c r="F6084" s="359">
        <v>1</v>
      </c>
      <c r="G6084" s="359">
        <v>0</v>
      </c>
      <c r="H6084" s="361">
        <v>17617.8</v>
      </c>
      <c r="I6084" s="361">
        <v>35235.599999999999</v>
      </c>
    </row>
    <row r="6085" spans="1:9">
      <c r="A6085" s="359">
        <v>34039</v>
      </c>
      <c r="B6085" s="359" t="s">
        <v>562</v>
      </c>
      <c r="C6085" s="360">
        <v>340390305004</v>
      </c>
      <c r="D6085" s="359">
        <v>0</v>
      </c>
      <c r="E6085" s="359">
        <v>263</v>
      </c>
      <c r="F6085" s="359">
        <v>0</v>
      </c>
      <c r="G6085" s="359">
        <v>0</v>
      </c>
      <c r="H6085" s="361">
        <v>0</v>
      </c>
      <c r="I6085" s="361">
        <v>0</v>
      </c>
    </row>
    <row r="6086" spans="1:9">
      <c r="A6086" s="359">
        <v>34039</v>
      </c>
      <c r="B6086" s="359" t="s">
        <v>562</v>
      </c>
      <c r="C6086" s="360">
        <v>340390306001</v>
      </c>
      <c r="D6086" s="359">
        <v>7</v>
      </c>
      <c r="E6086" s="359">
        <v>373</v>
      </c>
      <c r="F6086" s="359">
        <v>2</v>
      </c>
      <c r="G6086" s="359">
        <v>0</v>
      </c>
      <c r="H6086" s="361">
        <v>17617.8</v>
      </c>
      <c r="I6086" s="361">
        <v>123324.6</v>
      </c>
    </row>
    <row r="6087" spans="1:9">
      <c r="A6087" s="359">
        <v>34039</v>
      </c>
      <c r="B6087" s="359" t="s">
        <v>562</v>
      </c>
      <c r="C6087" s="360">
        <v>340390306002</v>
      </c>
      <c r="D6087" s="359">
        <v>1</v>
      </c>
      <c r="E6087" s="359">
        <v>134</v>
      </c>
      <c r="F6087" s="359">
        <v>1</v>
      </c>
      <c r="G6087" s="359">
        <v>0</v>
      </c>
      <c r="H6087" s="361">
        <v>1000</v>
      </c>
      <c r="I6087" s="361">
        <v>1000</v>
      </c>
    </row>
    <row r="6088" spans="1:9">
      <c r="A6088" s="359">
        <v>34039</v>
      </c>
      <c r="B6088" s="359" t="s">
        <v>562</v>
      </c>
      <c r="C6088" s="360">
        <v>340390307011</v>
      </c>
      <c r="D6088" s="359">
        <v>0</v>
      </c>
      <c r="E6088" s="359">
        <v>231</v>
      </c>
      <c r="F6088" s="359">
        <v>0</v>
      </c>
      <c r="G6088" s="359">
        <v>0</v>
      </c>
      <c r="H6088" s="361">
        <v>0</v>
      </c>
      <c r="I6088" s="361">
        <v>0</v>
      </c>
    </row>
    <row r="6089" spans="1:9">
      <c r="A6089" s="359">
        <v>34039</v>
      </c>
      <c r="B6089" s="359" t="s">
        <v>562</v>
      </c>
      <c r="C6089" s="360">
        <v>340390307012</v>
      </c>
      <c r="D6089" s="359">
        <v>1</v>
      </c>
      <c r="E6089" s="359">
        <v>107</v>
      </c>
      <c r="F6089" s="359">
        <v>1</v>
      </c>
      <c r="G6089" s="359">
        <v>0</v>
      </c>
      <c r="H6089" s="361">
        <v>1592.63</v>
      </c>
      <c r="I6089" s="361">
        <v>1592.63</v>
      </c>
    </row>
    <row r="6090" spans="1:9">
      <c r="A6090" s="359">
        <v>34039</v>
      </c>
      <c r="B6090" s="359" t="s">
        <v>562</v>
      </c>
      <c r="C6090" s="360">
        <v>340390307031</v>
      </c>
      <c r="D6090" s="359">
        <v>0</v>
      </c>
      <c r="E6090" s="359">
        <v>211</v>
      </c>
      <c r="F6090" s="359">
        <v>0</v>
      </c>
      <c r="G6090" s="359">
        <v>0</v>
      </c>
      <c r="H6090" s="361">
        <v>0</v>
      </c>
      <c r="I6090" s="361">
        <v>0</v>
      </c>
    </row>
    <row r="6091" spans="1:9">
      <c r="A6091" s="359">
        <v>34039</v>
      </c>
      <c r="B6091" s="359" t="s">
        <v>562</v>
      </c>
      <c r="C6091" s="360">
        <v>340390307032</v>
      </c>
      <c r="D6091" s="359">
        <v>0</v>
      </c>
      <c r="E6091" s="359">
        <v>149</v>
      </c>
      <c r="F6091" s="359">
        <v>0</v>
      </c>
      <c r="G6091" s="359">
        <v>0</v>
      </c>
      <c r="H6091" s="361">
        <v>0</v>
      </c>
      <c r="I6091" s="361">
        <v>0</v>
      </c>
    </row>
    <row r="6092" spans="1:9">
      <c r="A6092" s="359">
        <v>34039</v>
      </c>
      <c r="B6092" s="359" t="s">
        <v>562</v>
      </c>
      <c r="C6092" s="360">
        <v>340390307033</v>
      </c>
      <c r="D6092" s="359">
        <v>0</v>
      </c>
      <c r="E6092" s="359">
        <v>275</v>
      </c>
      <c r="F6092" s="359">
        <v>0</v>
      </c>
      <c r="G6092" s="359">
        <v>0</v>
      </c>
      <c r="H6092" s="361">
        <v>0</v>
      </c>
      <c r="I6092" s="361">
        <v>0</v>
      </c>
    </row>
    <row r="6093" spans="1:9">
      <c r="A6093" s="359">
        <v>34039</v>
      </c>
      <c r="B6093" s="359" t="s">
        <v>562</v>
      </c>
      <c r="C6093" s="360">
        <v>340390307041</v>
      </c>
      <c r="D6093" s="359">
        <v>0</v>
      </c>
      <c r="E6093" s="359">
        <v>181</v>
      </c>
      <c r="F6093" s="359">
        <v>0</v>
      </c>
      <c r="G6093" s="359">
        <v>0</v>
      </c>
      <c r="H6093" s="361">
        <v>0</v>
      </c>
      <c r="I6093" s="361">
        <v>0</v>
      </c>
    </row>
    <row r="6094" spans="1:9">
      <c r="A6094" s="359">
        <v>34039</v>
      </c>
      <c r="B6094" s="359" t="s">
        <v>562</v>
      </c>
      <c r="C6094" s="360">
        <v>340390307042</v>
      </c>
      <c r="D6094" s="359">
        <v>0</v>
      </c>
      <c r="E6094" s="359">
        <v>155</v>
      </c>
      <c r="F6094" s="359">
        <v>0</v>
      </c>
      <c r="G6094" s="359">
        <v>0</v>
      </c>
      <c r="H6094" s="361">
        <v>0</v>
      </c>
      <c r="I6094" s="361">
        <v>0</v>
      </c>
    </row>
    <row r="6095" spans="1:9">
      <c r="A6095" s="359">
        <v>34039</v>
      </c>
      <c r="B6095" s="359" t="s">
        <v>562</v>
      </c>
      <c r="C6095" s="360">
        <v>340390308021</v>
      </c>
      <c r="D6095" s="359">
        <v>0</v>
      </c>
      <c r="E6095" s="359">
        <v>197</v>
      </c>
      <c r="F6095" s="359">
        <v>0</v>
      </c>
      <c r="G6095" s="359">
        <v>0</v>
      </c>
      <c r="H6095" s="361">
        <v>0</v>
      </c>
      <c r="I6095" s="361">
        <v>0</v>
      </c>
    </row>
    <row r="6096" spans="1:9">
      <c r="A6096" s="359">
        <v>34039</v>
      </c>
      <c r="B6096" s="359" t="s">
        <v>562</v>
      </c>
      <c r="C6096" s="360">
        <v>340390308022</v>
      </c>
      <c r="D6096" s="359">
        <v>0</v>
      </c>
      <c r="E6096" s="359">
        <v>208</v>
      </c>
      <c r="F6096" s="359">
        <v>0</v>
      </c>
      <c r="G6096" s="359">
        <v>0</v>
      </c>
      <c r="H6096" s="361">
        <v>0</v>
      </c>
      <c r="I6096" s="361">
        <v>0</v>
      </c>
    </row>
    <row r="6097" spans="1:9">
      <c r="A6097" s="359">
        <v>34039</v>
      </c>
      <c r="B6097" s="359" t="s">
        <v>562</v>
      </c>
      <c r="C6097" s="360">
        <v>340390309001</v>
      </c>
      <c r="D6097" s="359">
        <v>0</v>
      </c>
      <c r="E6097" s="359">
        <v>274</v>
      </c>
      <c r="F6097" s="359">
        <v>0</v>
      </c>
      <c r="G6097" s="359">
        <v>0</v>
      </c>
      <c r="H6097" s="361">
        <v>0</v>
      </c>
      <c r="I6097" s="361">
        <v>0</v>
      </c>
    </row>
    <row r="6098" spans="1:9">
      <c r="A6098" s="359">
        <v>34039</v>
      </c>
      <c r="B6098" s="359" t="s">
        <v>562</v>
      </c>
      <c r="C6098" s="360">
        <v>340390309002</v>
      </c>
      <c r="D6098" s="359">
        <v>0</v>
      </c>
      <c r="E6098" s="359">
        <v>246</v>
      </c>
      <c r="F6098" s="359">
        <v>0</v>
      </c>
      <c r="G6098" s="359">
        <v>0</v>
      </c>
      <c r="H6098" s="361">
        <v>0</v>
      </c>
      <c r="I6098" s="361">
        <v>0</v>
      </c>
    </row>
    <row r="6099" spans="1:9">
      <c r="A6099" s="359">
        <v>34039</v>
      </c>
      <c r="B6099" s="359" t="s">
        <v>562</v>
      </c>
      <c r="C6099" s="360">
        <v>340390309003</v>
      </c>
      <c r="D6099" s="359">
        <v>0</v>
      </c>
      <c r="E6099" s="359">
        <v>213</v>
      </c>
      <c r="F6099" s="359">
        <v>0</v>
      </c>
      <c r="G6099" s="359">
        <v>0</v>
      </c>
      <c r="H6099" s="361">
        <v>0</v>
      </c>
      <c r="I6099" s="361">
        <v>0</v>
      </c>
    </row>
    <row r="6100" spans="1:9">
      <c r="A6100" s="359">
        <v>34039</v>
      </c>
      <c r="B6100" s="359" t="s">
        <v>562</v>
      </c>
      <c r="C6100" s="360">
        <v>340390309004</v>
      </c>
      <c r="D6100" s="359">
        <v>0</v>
      </c>
      <c r="E6100" s="359">
        <v>230</v>
      </c>
      <c r="F6100" s="359">
        <v>0</v>
      </c>
      <c r="G6100" s="359">
        <v>0</v>
      </c>
      <c r="H6100" s="361">
        <v>0</v>
      </c>
      <c r="I6100" s="361">
        <v>0</v>
      </c>
    </row>
    <row r="6101" spans="1:9">
      <c r="A6101" s="359">
        <v>34039</v>
      </c>
      <c r="B6101" s="359" t="s">
        <v>562</v>
      </c>
      <c r="C6101" s="360">
        <v>340390310001</v>
      </c>
      <c r="D6101" s="359">
        <v>0</v>
      </c>
      <c r="E6101" s="359">
        <v>304</v>
      </c>
      <c r="F6101" s="359">
        <v>0</v>
      </c>
      <c r="G6101" s="359">
        <v>0</v>
      </c>
      <c r="H6101" s="361">
        <v>0</v>
      </c>
      <c r="I6101" s="361">
        <v>0</v>
      </c>
    </row>
    <row r="6102" spans="1:9">
      <c r="A6102" s="359">
        <v>34039</v>
      </c>
      <c r="B6102" s="359" t="s">
        <v>562</v>
      </c>
      <c r="C6102" s="360">
        <v>340390310002</v>
      </c>
      <c r="D6102" s="359">
        <v>0</v>
      </c>
      <c r="E6102" s="359">
        <v>298</v>
      </c>
      <c r="F6102" s="359">
        <v>0</v>
      </c>
      <c r="G6102" s="359">
        <v>0</v>
      </c>
      <c r="H6102" s="361">
        <v>0</v>
      </c>
      <c r="I6102" s="361">
        <v>0</v>
      </c>
    </row>
    <row r="6103" spans="1:9">
      <c r="A6103" s="359">
        <v>34039</v>
      </c>
      <c r="B6103" s="359" t="s">
        <v>562</v>
      </c>
      <c r="C6103" s="360">
        <v>340390311001</v>
      </c>
      <c r="D6103" s="359">
        <v>0</v>
      </c>
      <c r="E6103" s="359">
        <v>141</v>
      </c>
      <c r="F6103" s="359">
        <v>0</v>
      </c>
      <c r="G6103" s="359">
        <v>0</v>
      </c>
      <c r="H6103" s="361">
        <v>0</v>
      </c>
      <c r="I6103" s="361">
        <v>0</v>
      </c>
    </row>
    <row r="6104" spans="1:9">
      <c r="A6104" s="359">
        <v>34039</v>
      </c>
      <c r="B6104" s="359" t="s">
        <v>562</v>
      </c>
      <c r="C6104" s="360">
        <v>340390311002</v>
      </c>
      <c r="D6104" s="359">
        <v>0</v>
      </c>
      <c r="E6104" s="359">
        <v>182</v>
      </c>
      <c r="F6104" s="359">
        <v>0</v>
      </c>
      <c r="G6104" s="359">
        <v>0</v>
      </c>
      <c r="H6104" s="361">
        <v>0</v>
      </c>
      <c r="I6104" s="361">
        <v>0</v>
      </c>
    </row>
    <row r="6105" spans="1:9">
      <c r="A6105" s="359">
        <v>34039</v>
      </c>
      <c r="B6105" s="359" t="s">
        <v>562</v>
      </c>
      <c r="C6105" s="360">
        <v>340390311003</v>
      </c>
      <c r="D6105" s="359">
        <v>0</v>
      </c>
      <c r="E6105" s="359">
        <v>195</v>
      </c>
      <c r="F6105" s="359">
        <v>0</v>
      </c>
      <c r="G6105" s="359">
        <v>0</v>
      </c>
      <c r="H6105" s="361">
        <v>0</v>
      </c>
      <c r="I6105" s="361">
        <v>0</v>
      </c>
    </row>
    <row r="6106" spans="1:9">
      <c r="A6106" s="359">
        <v>34039</v>
      </c>
      <c r="B6106" s="359" t="s">
        <v>562</v>
      </c>
      <c r="C6106" s="360">
        <v>340390311004</v>
      </c>
      <c r="D6106" s="359">
        <v>0</v>
      </c>
      <c r="E6106" s="359">
        <v>131</v>
      </c>
      <c r="F6106" s="359">
        <v>0</v>
      </c>
      <c r="G6106" s="359">
        <v>0</v>
      </c>
      <c r="H6106" s="361">
        <v>0</v>
      </c>
      <c r="I6106" s="361">
        <v>0</v>
      </c>
    </row>
    <row r="6107" spans="1:9">
      <c r="A6107" s="359">
        <v>34039</v>
      </c>
      <c r="B6107" s="359" t="s">
        <v>562</v>
      </c>
      <c r="C6107" s="360">
        <v>340390311005</v>
      </c>
      <c r="D6107" s="359">
        <v>0</v>
      </c>
      <c r="E6107" s="359">
        <v>206</v>
      </c>
      <c r="F6107" s="359">
        <v>0</v>
      </c>
      <c r="G6107" s="359">
        <v>0</v>
      </c>
      <c r="H6107" s="361">
        <v>0</v>
      </c>
      <c r="I6107" s="361">
        <v>0</v>
      </c>
    </row>
    <row r="6108" spans="1:9">
      <c r="A6108" s="359">
        <v>34039</v>
      </c>
      <c r="B6108" s="359" t="s">
        <v>562</v>
      </c>
      <c r="C6108" s="360">
        <v>340390312001</v>
      </c>
      <c r="D6108" s="359">
        <v>0</v>
      </c>
      <c r="E6108" s="359">
        <v>155</v>
      </c>
      <c r="F6108" s="359">
        <v>0</v>
      </c>
      <c r="G6108" s="359">
        <v>0</v>
      </c>
      <c r="H6108" s="361">
        <v>0</v>
      </c>
      <c r="I6108" s="361">
        <v>0</v>
      </c>
    </row>
    <row r="6109" spans="1:9">
      <c r="A6109" s="359">
        <v>34039</v>
      </c>
      <c r="B6109" s="359" t="s">
        <v>562</v>
      </c>
      <c r="C6109" s="360">
        <v>340390312002</v>
      </c>
      <c r="D6109" s="359">
        <v>0</v>
      </c>
      <c r="E6109" s="359">
        <v>130</v>
      </c>
      <c r="F6109" s="359">
        <v>0</v>
      </c>
      <c r="G6109" s="359">
        <v>0</v>
      </c>
      <c r="H6109" s="361">
        <v>0</v>
      </c>
      <c r="I6109" s="361">
        <v>0</v>
      </c>
    </row>
    <row r="6110" spans="1:9">
      <c r="A6110" s="359">
        <v>34039</v>
      </c>
      <c r="B6110" s="359" t="s">
        <v>562</v>
      </c>
      <c r="C6110" s="360">
        <v>340390312003</v>
      </c>
      <c r="D6110" s="359">
        <v>0</v>
      </c>
      <c r="E6110" s="359">
        <v>211</v>
      </c>
      <c r="F6110" s="359">
        <v>0</v>
      </c>
      <c r="G6110" s="359">
        <v>0</v>
      </c>
      <c r="H6110" s="361">
        <v>0</v>
      </c>
      <c r="I6110" s="361">
        <v>0</v>
      </c>
    </row>
    <row r="6111" spans="1:9">
      <c r="A6111" s="359">
        <v>34039</v>
      </c>
      <c r="B6111" s="359" t="s">
        <v>562</v>
      </c>
      <c r="C6111" s="360">
        <v>340390312004</v>
      </c>
      <c r="D6111" s="359">
        <v>0</v>
      </c>
      <c r="E6111" s="359">
        <v>303</v>
      </c>
      <c r="F6111" s="359">
        <v>0</v>
      </c>
      <c r="G6111" s="359">
        <v>0</v>
      </c>
      <c r="H6111" s="361">
        <v>0</v>
      </c>
      <c r="I6111" s="361">
        <v>0</v>
      </c>
    </row>
    <row r="6112" spans="1:9">
      <c r="A6112" s="359">
        <v>34039</v>
      </c>
      <c r="B6112" s="359" t="s">
        <v>562</v>
      </c>
      <c r="C6112" s="360">
        <v>340390312005</v>
      </c>
      <c r="D6112" s="359">
        <v>0</v>
      </c>
      <c r="E6112" s="359">
        <v>120</v>
      </c>
      <c r="F6112" s="359">
        <v>0</v>
      </c>
      <c r="G6112" s="359">
        <v>0</v>
      </c>
      <c r="H6112" s="361">
        <v>0</v>
      </c>
      <c r="I6112" s="361">
        <v>0</v>
      </c>
    </row>
    <row r="6113" spans="1:9">
      <c r="A6113" s="359">
        <v>34039</v>
      </c>
      <c r="B6113" s="359" t="s">
        <v>562</v>
      </c>
      <c r="C6113" s="360">
        <v>340390313011</v>
      </c>
      <c r="D6113" s="359">
        <v>0</v>
      </c>
      <c r="E6113" s="359">
        <v>271</v>
      </c>
      <c r="F6113" s="359">
        <v>0</v>
      </c>
      <c r="G6113" s="359">
        <v>0</v>
      </c>
      <c r="H6113" s="361">
        <v>0</v>
      </c>
      <c r="I6113" s="361">
        <v>0</v>
      </c>
    </row>
    <row r="6114" spans="1:9">
      <c r="A6114" s="359">
        <v>34039</v>
      </c>
      <c r="B6114" s="359" t="s">
        <v>562</v>
      </c>
      <c r="C6114" s="360">
        <v>340390313012</v>
      </c>
      <c r="D6114" s="359">
        <v>1</v>
      </c>
      <c r="E6114" s="359">
        <v>327</v>
      </c>
      <c r="F6114" s="359">
        <v>0</v>
      </c>
      <c r="G6114" s="359">
        <v>0</v>
      </c>
      <c r="H6114" s="361">
        <v>8263.2099999999991</v>
      </c>
      <c r="I6114" s="361">
        <v>8263.2099999999991</v>
      </c>
    </row>
    <row r="6115" spans="1:9">
      <c r="A6115" s="359">
        <v>34039</v>
      </c>
      <c r="B6115" s="359" t="s">
        <v>562</v>
      </c>
      <c r="C6115" s="360">
        <v>340390313021</v>
      </c>
      <c r="D6115" s="359">
        <v>0</v>
      </c>
      <c r="E6115" s="359">
        <v>280</v>
      </c>
      <c r="F6115" s="359">
        <v>0</v>
      </c>
      <c r="G6115" s="359">
        <v>0</v>
      </c>
      <c r="H6115" s="361">
        <v>0</v>
      </c>
      <c r="I6115" s="361">
        <v>0</v>
      </c>
    </row>
    <row r="6116" spans="1:9">
      <c r="A6116" s="359">
        <v>34039</v>
      </c>
      <c r="B6116" s="359" t="s">
        <v>562</v>
      </c>
      <c r="C6116" s="360">
        <v>340390313022</v>
      </c>
      <c r="D6116" s="359">
        <v>0</v>
      </c>
      <c r="E6116" s="359">
        <v>154</v>
      </c>
      <c r="F6116" s="359">
        <v>0</v>
      </c>
      <c r="G6116" s="359">
        <v>0</v>
      </c>
      <c r="H6116" s="361">
        <v>0</v>
      </c>
      <c r="I6116" s="361">
        <v>0</v>
      </c>
    </row>
    <row r="6117" spans="1:9">
      <c r="A6117" s="359">
        <v>34039</v>
      </c>
      <c r="B6117" s="359" t="s">
        <v>562</v>
      </c>
      <c r="C6117" s="360">
        <v>340390313023</v>
      </c>
      <c r="D6117" s="359">
        <v>0</v>
      </c>
      <c r="E6117" s="359">
        <v>199</v>
      </c>
      <c r="F6117" s="359">
        <v>0</v>
      </c>
      <c r="G6117" s="359">
        <v>0</v>
      </c>
      <c r="H6117" s="361">
        <v>0</v>
      </c>
      <c r="I6117" s="361">
        <v>0</v>
      </c>
    </row>
    <row r="6118" spans="1:9">
      <c r="A6118" s="359">
        <v>34039</v>
      </c>
      <c r="B6118" s="359" t="s">
        <v>562</v>
      </c>
      <c r="C6118" s="360">
        <v>340390314001</v>
      </c>
      <c r="D6118" s="359">
        <v>0</v>
      </c>
      <c r="E6118" s="359">
        <v>171</v>
      </c>
      <c r="F6118" s="359">
        <v>0</v>
      </c>
      <c r="G6118" s="359">
        <v>0</v>
      </c>
      <c r="H6118" s="361">
        <v>0</v>
      </c>
      <c r="I6118" s="361">
        <v>0</v>
      </c>
    </row>
    <row r="6119" spans="1:9">
      <c r="A6119" s="359">
        <v>34039</v>
      </c>
      <c r="B6119" s="359" t="s">
        <v>562</v>
      </c>
      <c r="C6119" s="360">
        <v>340390314002</v>
      </c>
      <c r="D6119" s="359">
        <v>0</v>
      </c>
      <c r="E6119" s="359">
        <v>185</v>
      </c>
      <c r="F6119" s="359">
        <v>0</v>
      </c>
      <c r="G6119" s="359">
        <v>0</v>
      </c>
      <c r="H6119" s="361">
        <v>0</v>
      </c>
      <c r="I6119" s="361">
        <v>0</v>
      </c>
    </row>
    <row r="6120" spans="1:9">
      <c r="A6120" s="359">
        <v>34039</v>
      </c>
      <c r="B6120" s="359" t="s">
        <v>562</v>
      </c>
      <c r="C6120" s="360">
        <v>340390314003</v>
      </c>
      <c r="D6120" s="359">
        <v>0</v>
      </c>
      <c r="E6120" s="359">
        <v>147</v>
      </c>
      <c r="F6120" s="359">
        <v>0</v>
      </c>
      <c r="G6120" s="359">
        <v>0</v>
      </c>
      <c r="H6120" s="361">
        <v>0</v>
      </c>
      <c r="I6120" s="361">
        <v>0</v>
      </c>
    </row>
    <row r="6121" spans="1:9">
      <c r="A6121" s="359">
        <v>34039</v>
      </c>
      <c r="B6121" s="359" t="s">
        <v>562</v>
      </c>
      <c r="C6121" s="360">
        <v>340390314004</v>
      </c>
      <c r="D6121" s="359">
        <v>0</v>
      </c>
      <c r="E6121" s="359">
        <v>123</v>
      </c>
      <c r="F6121" s="359">
        <v>0</v>
      </c>
      <c r="G6121" s="359">
        <v>0</v>
      </c>
      <c r="H6121" s="361">
        <v>0</v>
      </c>
      <c r="I6121" s="361">
        <v>0</v>
      </c>
    </row>
    <row r="6122" spans="1:9">
      <c r="A6122" s="359">
        <v>34039</v>
      </c>
      <c r="B6122" s="359" t="s">
        <v>562</v>
      </c>
      <c r="C6122" s="360">
        <v>340390315001</v>
      </c>
      <c r="D6122" s="359">
        <v>2</v>
      </c>
      <c r="E6122" s="359">
        <v>192</v>
      </c>
      <c r="F6122" s="359">
        <v>1</v>
      </c>
      <c r="G6122" s="359">
        <v>0</v>
      </c>
      <c r="H6122" s="361">
        <v>1361.86</v>
      </c>
      <c r="I6122" s="361">
        <v>2723.72</v>
      </c>
    </row>
    <row r="6123" spans="1:9">
      <c r="A6123" s="359">
        <v>34039</v>
      </c>
      <c r="B6123" s="359" t="s">
        <v>562</v>
      </c>
      <c r="C6123" s="360">
        <v>340390315002</v>
      </c>
      <c r="D6123" s="359">
        <v>0</v>
      </c>
      <c r="E6123" s="359">
        <v>212</v>
      </c>
      <c r="F6123" s="359">
        <v>0</v>
      </c>
      <c r="G6123" s="359">
        <v>0</v>
      </c>
      <c r="H6123" s="361">
        <v>0</v>
      </c>
      <c r="I6123" s="361">
        <v>0</v>
      </c>
    </row>
    <row r="6124" spans="1:9">
      <c r="A6124" s="359">
        <v>34039</v>
      </c>
      <c r="B6124" s="359" t="s">
        <v>562</v>
      </c>
      <c r="C6124" s="360">
        <v>340390315003</v>
      </c>
      <c r="D6124" s="359">
        <v>0</v>
      </c>
      <c r="E6124" s="359">
        <v>171</v>
      </c>
      <c r="F6124" s="359">
        <v>0</v>
      </c>
      <c r="G6124" s="359">
        <v>0</v>
      </c>
      <c r="H6124" s="361">
        <v>0</v>
      </c>
      <c r="I6124" s="361">
        <v>0</v>
      </c>
    </row>
    <row r="6125" spans="1:9">
      <c r="A6125" s="359">
        <v>34039</v>
      </c>
      <c r="B6125" s="359" t="s">
        <v>562</v>
      </c>
      <c r="C6125" s="360">
        <v>340390315004</v>
      </c>
      <c r="D6125" s="359">
        <v>0</v>
      </c>
      <c r="E6125" s="359">
        <v>167</v>
      </c>
      <c r="F6125" s="359">
        <v>0</v>
      </c>
      <c r="G6125" s="359">
        <v>0</v>
      </c>
      <c r="H6125" s="361">
        <v>0</v>
      </c>
      <c r="I6125" s="361">
        <v>0</v>
      </c>
    </row>
    <row r="6126" spans="1:9">
      <c r="A6126" s="359">
        <v>34039</v>
      </c>
      <c r="B6126" s="359" t="s">
        <v>562</v>
      </c>
      <c r="C6126" s="360">
        <v>340390316011</v>
      </c>
      <c r="D6126" s="359">
        <v>0</v>
      </c>
      <c r="E6126" s="359">
        <v>136</v>
      </c>
      <c r="F6126" s="359">
        <v>0</v>
      </c>
      <c r="G6126" s="359">
        <v>0</v>
      </c>
      <c r="H6126" s="361">
        <v>0</v>
      </c>
      <c r="I6126" s="361">
        <v>0</v>
      </c>
    </row>
    <row r="6127" spans="1:9">
      <c r="A6127" s="359">
        <v>34039</v>
      </c>
      <c r="B6127" s="359" t="s">
        <v>562</v>
      </c>
      <c r="C6127" s="360">
        <v>340390316012</v>
      </c>
      <c r="D6127" s="359">
        <v>0</v>
      </c>
      <c r="E6127" s="359">
        <v>34</v>
      </c>
      <c r="F6127" s="359">
        <v>0</v>
      </c>
      <c r="G6127" s="359">
        <v>0</v>
      </c>
      <c r="H6127" s="361">
        <v>0</v>
      </c>
      <c r="I6127" s="361">
        <v>0</v>
      </c>
    </row>
    <row r="6128" spans="1:9">
      <c r="A6128" s="359">
        <v>34039</v>
      </c>
      <c r="B6128" s="359" t="s">
        <v>562</v>
      </c>
      <c r="C6128" s="360">
        <v>340390316013</v>
      </c>
      <c r="D6128" s="359">
        <v>0</v>
      </c>
      <c r="E6128" s="359">
        <v>109</v>
      </c>
      <c r="F6128" s="359">
        <v>0</v>
      </c>
      <c r="G6128" s="359">
        <v>0</v>
      </c>
      <c r="H6128" s="361">
        <v>0</v>
      </c>
      <c r="I6128" s="361">
        <v>0</v>
      </c>
    </row>
    <row r="6129" spans="1:9">
      <c r="A6129" s="359">
        <v>34039</v>
      </c>
      <c r="B6129" s="359" t="s">
        <v>562</v>
      </c>
      <c r="C6129" s="360">
        <v>340390316021</v>
      </c>
      <c r="D6129" s="359">
        <v>0</v>
      </c>
      <c r="E6129" s="359">
        <v>133</v>
      </c>
      <c r="F6129" s="359">
        <v>0</v>
      </c>
      <c r="G6129" s="359">
        <v>0</v>
      </c>
      <c r="H6129" s="361">
        <v>0</v>
      </c>
      <c r="I6129" s="361">
        <v>0</v>
      </c>
    </row>
    <row r="6130" spans="1:9">
      <c r="A6130" s="359">
        <v>34039</v>
      </c>
      <c r="B6130" s="359" t="s">
        <v>562</v>
      </c>
      <c r="C6130" s="360">
        <v>340390316022</v>
      </c>
      <c r="D6130" s="359">
        <v>1</v>
      </c>
      <c r="E6130" s="359">
        <v>267</v>
      </c>
      <c r="F6130" s="359">
        <v>0</v>
      </c>
      <c r="G6130" s="359">
        <v>0</v>
      </c>
      <c r="H6130" s="361">
        <v>8263.2099999999991</v>
      </c>
      <c r="I6130" s="361">
        <v>8263.2099999999991</v>
      </c>
    </row>
    <row r="6131" spans="1:9">
      <c r="A6131" s="359">
        <v>34039</v>
      </c>
      <c r="B6131" s="359" t="s">
        <v>562</v>
      </c>
      <c r="C6131" s="360">
        <v>340390316023</v>
      </c>
      <c r="D6131" s="359">
        <v>0</v>
      </c>
      <c r="E6131" s="359">
        <v>146</v>
      </c>
      <c r="F6131" s="359">
        <v>0</v>
      </c>
      <c r="G6131" s="359">
        <v>0</v>
      </c>
      <c r="H6131" s="361">
        <v>0</v>
      </c>
      <c r="I6131" s="361">
        <v>0</v>
      </c>
    </row>
    <row r="6132" spans="1:9">
      <c r="A6132" s="359">
        <v>34039</v>
      </c>
      <c r="B6132" s="359" t="s">
        <v>562</v>
      </c>
      <c r="C6132" s="360">
        <v>340390316024</v>
      </c>
      <c r="D6132" s="359">
        <v>0</v>
      </c>
      <c r="E6132" s="359">
        <v>100</v>
      </c>
      <c r="F6132" s="359">
        <v>0</v>
      </c>
      <c r="G6132" s="359">
        <v>0</v>
      </c>
      <c r="H6132" s="361">
        <v>0</v>
      </c>
      <c r="I6132" s="361">
        <v>0</v>
      </c>
    </row>
    <row r="6133" spans="1:9">
      <c r="A6133" s="359">
        <v>34039</v>
      </c>
      <c r="B6133" s="359" t="s">
        <v>562</v>
      </c>
      <c r="C6133" s="360">
        <v>340390317001</v>
      </c>
      <c r="D6133" s="359">
        <v>0</v>
      </c>
      <c r="E6133" s="359">
        <v>118</v>
      </c>
      <c r="F6133" s="359">
        <v>0</v>
      </c>
      <c r="G6133" s="359">
        <v>0</v>
      </c>
      <c r="H6133" s="361">
        <v>0</v>
      </c>
      <c r="I6133" s="361">
        <v>0</v>
      </c>
    </row>
    <row r="6134" spans="1:9">
      <c r="A6134" s="359">
        <v>34039</v>
      </c>
      <c r="B6134" s="359" t="s">
        <v>562</v>
      </c>
      <c r="C6134" s="360">
        <v>340390317002</v>
      </c>
      <c r="D6134" s="359">
        <v>0</v>
      </c>
      <c r="E6134" s="359">
        <v>108</v>
      </c>
      <c r="F6134" s="359">
        <v>0</v>
      </c>
      <c r="G6134" s="359">
        <v>0</v>
      </c>
      <c r="H6134" s="361">
        <v>0</v>
      </c>
      <c r="I6134" s="361">
        <v>0</v>
      </c>
    </row>
    <row r="6135" spans="1:9">
      <c r="A6135" s="359">
        <v>34039</v>
      </c>
      <c r="B6135" s="359" t="s">
        <v>562</v>
      </c>
      <c r="C6135" s="360">
        <v>340390317003</v>
      </c>
      <c r="D6135" s="359">
        <v>0</v>
      </c>
      <c r="E6135" s="359">
        <v>91</v>
      </c>
      <c r="F6135" s="359">
        <v>0</v>
      </c>
      <c r="G6135" s="359">
        <v>0</v>
      </c>
      <c r="H6135" s="361">
        <v>0</v>
      </c>
      <c r="I6135" s="361">
        <v>0</v>
      </c>
    </row>
    <row r="6136" spans="1:9">
      <c r="A6136" s="359">
        <v>34039</v>
      </c>
      <c r="B6136" s="359" t="s">
        <v>562</v>
      </c>
      <c r="C6136" s="360">
        <v>340390317004</v>
      </c>
      <c r="D6136" s="359">
        <v>0</v>
      </c>
      <c r="E6136" s="359">
        <v>179</v>
      </c>
      <c r="F6136" s="359">
        <v>0</v>
      </c>
      <c r="G6136" s="359">
        <v>0</v>
      </c>
      <c r="H6136" s="361">
        <v>0</v>
      </c>
      <c r="I6136" s="361">
        <v>0</v>
      </c>
    </row>
    <row r="6137" spans="1:9">
      <c r="A6137" s="359">
        <v>34039</v>
      </c>
      <c r="B6137" s="359" t="s">
        <v>562</v>
      </c>
      <c r="C6137" s="360">
        <v>340390318011</v>
      </c>
      <c r="D6137" s="359">
        <v>0</v>
      </c>
      <c r="E6137" s="359">
        <v>218</v>
      </c>
      <c r="F6137" s="359">
        <v>0</v>
      </c>
      <c r="G6137" s="359">
        <v>0</v>
      </c>
      <c r="H6137" s="361">
        <v>0</v>
      </c>
      <c r="I6137" s="361">
        <v>0</v>
      </c>
    </row>
    <row r="6138" spans="1:9">
      <c r="A6138" s="359">
        <v>34039</v>
      </c>
      <c r="B6138" s="359" t="s">
        <v>562</v>
      </c>
      <c r="C6138" s="360">
        <v>340390318012</v>
      </c>
      <c r="D6138" s="359">
        <v>0</v>
      </c>
      <c r="E6138" s="359">
        <v>337</v>
      </c>
      <c r="F6138" s="359">
        <v>0</v>
      </c>
      <c r="G6138" s="359">
        <v>0</v>
      </c>
      <c r="H6138" s="361">
        <v>0</v>
      </c>
      <c r="I6138" s="361">
        <v>0</v>
      </c>
    </row>
    <row r="6139" spans="1:9">
      <c r="A6139" s="359">
        <v>34039</v>
      </c>
      <c r="B6139" s="359" t="s">
        <v>562</v>
      </c>
      <c r="C6139" s="360">
        <v>340390318013</v>
      </c>
      <c r="D6139" s="359">
        <v>0</v>
      </c>
      <c r="E6139" s="359">
        <v>170</v>
      </c>
      <c r="F6139" s="359">
        <v>0</v>
      </c>
      <c r="G6139" s="359">
        <v>0</v>
      </c>
      <c r="H6139" s="361">
        <v>0</v>
      </c>
      <c r="I6139" s="361">
        <v>0</v>
      </c>
    </row>
    <row r="6140" spans="1:9">
      <c r="A6140" s="359">
        <v>34039</v>
      </c>
      <c r="B6140" s="359" t="s">
        <v>562</v>
      </c>
      <c r="C6140" s="360">
        <v>340390318021</v>
      </c>
      <c r="D6140" s="359">
        <v>0</v>
      </c>
      <c r="E6140" s="359">
        <v>130</v>
      </c>
      <c r="F6140" s="359">
        <v>0</v>
      </c>
      <c r="G6140" s="359">
        <v>0</v>
      </c>
      <c r="H6140" s="361">
        <v>0</v>
      </c>
      <c r="I6140" s="361">
        <v>0</v>
      </c>
    </row>
    <row r="6141" spans="1:9">
      <c r="A6141" s="359">
        <v>34039</v>
      </c>
      <c r="B6141" s="359" t="s">
        <v>562</v>
      </c>
      <c r="C6141" s="360">
        <v>340390318022</v>
      </c>
      <c r="D6141" s="359">
        <v>0</v>
      </c>
      <c r="E6141" s="359">
        <v>145</v>
      </c>
      <c r="F6141" s="359">
        <v>0</v>
      </c>
      <c r="G6141" s="359">
        <v>0</v>
      </c>
      <c r="H6141" s="361">
        <v>0</v>
      </c>
      <c r="I6141" s="361">
        <v>0</v>
      </c>
    </row>
    <row r="6142" spans="1:9">
      <c r="A6142" s="359">
        <v>34039</v>
      </c>
      <c r="B6142" s="359" t="s">
        <v>562</v>
      </c>
      <c r="C6142" s="360">
        <v>340390319031</v>
      </c>
      <c r="D6142" s="359">
        <v>0</v>
      </c>
      <c r="E6142" s="359">
        <v>115</v>
      </c>
      <c r="F6142" s="359">
        <v>0</v>
      </c>
      <c r="G6142" s="359">
        <v>0</v>
      </c>
      <c r="H6142" s="361">
        <v>0</v>
      </c>
      <c r="I6142" s="361">
        <v>0</v>
      </c>
    </row>
    <row r="6143" spans="1:9">
      <c r="A6143" s="359">
        <v>34039</v>
      </c>
      <c r="B6143" s="359" t="s">
        <v>562</v>
      </c>
      <c r="C6143" s="360">
        <v>340390319032</v>
      </c>
      <c r="D6143" s="359">
        <v>0</v>
      </c>
      <c r="E6143" s="359">
        <v>292</v>
      </c>
      <c r="F6143" s="359">
        <v>0</v>
      </c>
      <c r="G6143" s="359">
        <v>0</v>
      </c>
      <c r="H6143" s="361">
        <v>0</v>
      </c>
      <c r="I6143" s="361">
        <v>0</v>
      </c>
    </row>
    <row r="6144" spans="1:9">
      <c r="A6144" s="359">
        <v>34039</v>
      </c>
      <c r="B6144" s="359" t="s">
        <v>562</v>
      </c>
      <c r="C6144" s="360">
        <v>340390319033</v>
      </c>
      <c r="D6144" s="359">
        <v>0</v>
      </c>
      <c r="E6144" s="359">
        <v>162</v>
      </c>
      <c r="F6144" s="359">
        <v>0</v>
      </c>
      <c r="G6144" s="359">
        <v>0</v>
      </c>
      <c r="H6144" s="361">
        <v>0</v>
      </c>
      <c r="I6144" s="361">
        <v>0</v>
      </c>
    </row>
    <row r="6145" spans="1:9">
      <c r="A6145" s="359">
        <v>34039</v>
      </c>
      <c r="B6145" s="359" t="s">
        <v>562</v>
      </c>
      <c r="C6145" s="360">
        <v>340390319041</v>
      </c>
      <c r="D6145" s="359">
        <v>0</v>
      </c>
      <c r="E6145" s="359">
        <v>97</v>
      </c>
      <c r="F6145" s="359">
        <v>0</v>
      </c>
      <c r="G6145" s="359">
        <v>0</v>
      </c>
      <c r="H6145" s="361">
        <v>0</v>
      </c>
      <c r="I6145" s="361">
        <v>0</v>
      </c>
    </row>
    <row r="6146" spans="1:9">
      <c r="A6146" s="359">
        <v>34039</v>
      </c>
      <c r="B6146" s="359" t="s">
        <v>562</v>
      </c>
      <c r="C6146" s="360">
        <v>340390319042</v>
      </c>
      <c r="D6146" s="359">
        <v>0</v>
      </c>
      <c r="E6146" s="359">
        <v>86</v>
      </c>
      <c r="F6146" s="359">
        <v>0</v>
      </c>
      <c r="G6146" s="359">
        <v>0</v>
      </c>
      <c r="H6146" s="361">
        <v>0</v>
      </c>
      <c r="I6146" s="361">
        <v>0</v>
      </c>
    </row>
    <row r="6147" spans="1:9">
      <c r="A6147" s="359">
        <v>34039</v>
      </c>
      <c r="B6147" s="359" t="s">
        <v>562</v>
      </c>
      <c r="C6147" s="360">
        <v>340390320021</v>
      </c>
      <c r="D6147" s="359">
        <v>0</v>
      </c>
      <c r="E6147" s="359">
        <v>279</v>
      </c>
      <c r="F6147" s="359">
        <v>0</v>
      </c>
      <c r="G6147" s="359">
        <v>0</v>
      </c>
      <c r="H6147" s="361">
        <v>0</v>
      </c>
      <c r="I6147" s="361">
        <v>0</v>
      </c>
    </row>
    <row r="6148" spans="1:9">
      <c r="A6148" s="359">
        <v>34039</v>
      </c>
      <c r="B6148" s="359" t="s">
        <v>562</v>
      </c>
      <c r="C6148" s="360">
        <v>340390320022</v>
      </c>
      <c r="D6148" s="359">
        <v>0</v>
      </c>
      <c r="E6148" s="359">
        <v>403</v>
      </c>
      <c r="F6148" s="359">
        <v>0</v>
      </c>
      <c r="G6148" s="359">
        <v>0</v>
      </c>
      <c r="H6148" s="361">
        <v>0</v>
      </c>
      <c r="I6148" s="361">
        <v>0</v>
      </c>
    </row>
    <row r="6149" spans="1:9">
      <c r="A6149" s="359">
        <v>34039</v>
      </c>
      <c r="B6149" s="359" t="s">
        <v>562</v>
      </c>
      <c r="C6149" s="360">
        <v>340390320031</v>
      </c>
      <c r="D6149" s="359">
        <v>0</v>
      </c>
      <c r="E6149" s="359">
        <v>353</v>
      </c>
      <c r="F6149" s="359">
        <v>0</v>
      </c>
      <c r="G6149" s="359">
        <v>0</v>
      </c>
      <c r="H6149" s="361">
        <v>0</v>
      </c>
      <c r="I6149" s="361">
        <v>0</v>
      </c>
    </row>
    <row r="6150" spans="1:9">
      <c r="A6150" s="359">
        <v>34039</v>
      </c>
      <c r="B6150" s="359" t="s">
        <v>562</v>
      </c>
      <c r="C6150" s="360">
        <v>340390320032</v>
      </c>
      <c r="D6150" s="359">
        <v>0</v>
      </c>
      <c r="E6150" s="359">
        <v>258</v>
      </c>
      <c r="F6150" s="359">
        <v>0</v>
      </c>
      <c r="G6150" s="359">
        <v>0</v>
      </c>
      <c r="H6150" s="361">
        <v>0</v>
      </c>
      <c r="I6150" s="361">
        <v>0</v>
      </c>
    </row>
    <row r="6151" spans="1:9">
      <c r="A6151" s="359">
        <v>34039</v>
      </c>
      <c r="B6151" s="359" t="s">
        <v>562</v>
      </c>
      <c r="C6151" s="360">
        <v>340390320041</v>
      </c>
      <c r="D6151" s="359">
        <v>0</v>
      </c>
      <c r="E6151" s="359">
        <v>119</v>
      </c>
      <c r="F6151" s="359">
        <v>0</v>
      </c>
      <c r="G6151" s="359">
        <v>0</v>
      </c>
      <c r="H6151" s="361">
        <v>0</v>
      </c>
      <c r="I6151" s="361">
        <v>0</v>
      </c>
    </row>
    <row r="6152" spans="1:9">
      <c r="A6152" s="359">
        <v>34039</v>
      </c>
      <c r="B6152" s="359" t="s">
        <v>562</v>
      </c>
      <c r="C6152" s="360">
        <v>340390320042</v>
      </c>
      <c r="D6152" s="359">
        <v>0</v>
      </c>
      <c r="E6152" s="359">
        <v>210</v>
      </c>
      <c r="F6152" s="359">
        <v>0</v>
      </c>
      <c r="G6152" s="359">
        <v>0</v>
      </c>
      <c r="H6152" s="361">
        <v>0</v>
      </c>
      <c r="I6152" s="361">
        <v>0</v>
      </c>
    </row>
    <row r="6153" spans="1:9">
      <c r="A6153" s="359">
        <v>34039</v>
      </c>
      <c r="B6153" s="359" t="s">
        <v>562</v>
      </c>
      <c r="C6153" s="360">
        <v>340390321011</v>
      </c>
      <c r="D6153" s="359">
        <v>0</v>
      </c>
      <c r="E6153" s="359">
        <v>353</v>
      </c>
      <c r="F6153" s="359">
        <v>0</v>
      </c>
      <c r="G6153" s="359">
        <v>0</v>
      </c>
      <c r="H6153" s="361">
        <v>0</v>
      </c>
      <c r="I6153" s="361">
        <v>0</v>
      </c>
    </row>
    <row r="6154" spans="1:9">
      <c r="A6154" s="359">
        <v>34039</v>
      </c>
      <c r="B6154" s="359" t="s">
        <v>562</v>
      </c>
      <c r="C6154" s="360">
        <v>340390321012</v>
      </c>
      <c r="D6154" s="359">
        <v>0</v>
      </c>
      <c r="E6154" s="359">
        <v>251</v>
      </c>
      <c r="F6154" s="359">
        <v>0</v>
      </c>
      <c r="G6154" s="359">
        <v>0</v>
      </c>
      <c r="H6154" s="361">
        <v>0</v>
      </c>
      <c r="I6154" s="361">
        <v>0</v>
      </c>
    </row>
    <row r="6155" spans="1:9">
      <c r="A6155" s="359">
        <v>34039</v>
      </c>
      <c r="B6155" s="359" t="s">
        <v>562</v>
      </c>
      <c r="C6155" s="360">
        <v>340390321013</v>
      </c>
      <c r="D6155" s="359">
        <v>0</v>
      </c>
      <c r="E6155" s="359">
        <v>313</v>
      </c>
      <c r="F6155" s="359">
        <v>0</v>
      </c>
      <c r="G6155" s="359">
        <v>0</v>
      </c>
      <c r="H6155" s="361">
        <v>0</v>
      </c>
      <c r="I6155" s="361">
        <v>0</v>
      </c>
    </row>
    <row r="6156" spans="1:9">
      <c r="A6156" s="359">
        <v>34039</v>
      </c>
      <c r="B6156" s="359" t="s">
        <v>562</v>
      </c>
      <c r="C6156" s="360">
        <v>340390321021</v>
      </c>
      <c r="D6156" s="359">
        <v>1</v>
      </c>
      <c r="E6156" s="359">
        <v>268</v>
      </c>
      <c r="F6156" s="359">
        <v>0</v>
      </c>
      <c r="G6156" s="359">
        <v>0</v>
      </c>
      <c r="H6156" s="361">
        <v>8778.34</v>
      </c>
      <c r="I6156" s="361">
        <v>8778.34</v>
      </c>
    </row>
    <row r="6157" spans="1:9">
      <c r="A6157" s="359">
        <v>34039</v>
      </c>
      <c r="B6157" s="359" t="s">
        <v>562</v>
      </c>
      <c r="C6157" s="360">
        <v>340390321022</v>
      </c>
      <c r="D6157" s="359">
        <v>1</v>
      </c>
      <c r="E6157" s="359">
        <v>486</v>
      </c>
      <c r="F6157" s="359">
        <v>0</v>
      </c>
      <c r="G6157" s="359">
        <v>0</v>
      </c>
      <c r="H6157" s="361">
        <v>8263.2099999999991</v>
      </c>
      <c r="I6157" s="361">
        <v>8263.2099999999991</v>
      </c>
    </row>
    <row r="6158" spans="1:9">
      <c r="A6158" s="359">
        <v>34039</v>
      </c>
      <c r="B6158" s="359" t="s">
        <v>562</v>
      </c>
      <c r="C6158" s="360">
        <v>340390321023</v>
      </c>
      <c r="D6158" s="359">
        <v>0</v>
      </c>
      <c r="E6158" s="359">
        <v>280</v>
      </c>
      <c r="F6158" s="359">
        <v>0</v>
      </c>
      <c r="G6158" s="359">
        <v>0</v>
      </c>
      <c r="H6158" s="361">
        <v>0</v>
      </c>
      <c r="I6158" s="361">
        <v>0</v>
      </c>
    </row>
    <row r="6159" spans="1:9">
      <c r="A6159" s="359">
        <v>34039</v>
      </c>
      <c r="B6159" s="359" t="s">
        <v>562</v>
      </c>
      <c r="C6159" s="360">
        <v>340390322001</v>
      </c>
      <c r="D6159" s="359">
        <v>0</v>
      </c>
      <c r="E6159" s="359">
        <v>317</v>
      </c>
      <c r="F6159" s="359">
        <v>0</v>
      </c>
      <c r="G6159" s="359">
        <v>0</v>
      </c>
      <c r="H6159" s="361">
        <v>0</v>
      </c>
      <c r="I6159" s="361">
        <v>0</v>
      </c>
    </row>
    <row r="6160" spans="1:9">
      <c r="A6160" s="359">
        <v>34039</v>
      </c>
      <c r="B6160" s="359" t="s">
        <v>562</v>
      </c>
      <c r="C6160" s="360">
        <v>340390322002</v>
      </c>
      <c r="D6160" s="359">
        <v>0</v>
      </c>
      <c r="E6160" s="359">
        <v>203</v>
      </c>
      <c r="F6160" s="359">
        <v>0</v>
      </c>
      <c r="G6160" s="359">
        <v>0</v>
      </c>
      <c r="H6160" s="361">
        <v>0</v>
      </c>
      <c r="I6160" s="361">
        <v>0</v>
      </c>
    </row>
    <row r="6161" spans="1:9">
      <c r="A6161" s="359">
        <v>34039</v>
      </c>
      <c r="B6161" s="359" t="s">
        <v>562</v>
      </c>
      <c r="C6161" s="360">
        <v>340390322003</v>
      </c>
      <c r="D6161" s="359">
        <v>0</v>
      </c>
      <c r="E6161" s="359">
        <v>321</v>
      </c>
      <c r="F6161" s="359">
        <v>0</v>
      </c>
      <c r="G6161" s="359">
        <v>0</v>
      </c>
      <c r="H6161" s="361">
        <v>0</v>
      </c>
      <c r="I6161" s="361">
        <v>0</v>
      </c>
    </row>
    <row r="6162" spans="1:9">
      <c r="A6162" s="359">
        <v>34039</v>
      </c>
      <c r="B6162" s="359" t="s">
        <v>562</v>
      </c>
      <c r="C6162" s="360">
        <v>340390322004</v>
      </c>
      <c r="D6162" s="359">
        <v>0</v>
      </c>
      <c r="E6162" s="359">
        <v>501</v>
      </c>
      <c r="F6162" s="359">
        <v>0</v>
      </c>
      <c r="G6162" s="359">
        <v>0</v>
      </c>
      <c r="H6162" s="361">
        <v>0</v>
      </c>
      <c r="I6162" s="361">
        <v>0</v>
      </c>
    </row>
    <row r="6163" spans="1:9">
      <c r="A6163" s="359">
        <v>34039</v>
      </c>
      <c r="B6163" s="359" t="s">
        <v>562</v>
      </c>
      <c r="C6163" s="360">
        <v>340390322005</v>
      </c>
      <c r="D6163" s="359">
        <v>0</v>
      </c>
      <c r="E6163" s="359">
        <v>337</v>
      </c>
      <c r="F6163" s="359">
        <v>0</v>
      </c>
      <c r="G6163" s="359">
        <v>0</v>
      </c>
      <c r="H6163" s="361">
        <v>0</v>
      </c>
      <c r="I6163" s="361">
        <v>0</v>
      </c>
    </row>
    <row r="6164" spans="1:9">
      <c r="A6164" s="359">
        <v>34039</v>
      </c>
      <c r="B6164" s="359" t="s">
        <v>562</v>
      </c>
      <c r="C6164" s="360">
        <v>340390323001</v>
      </c>
      <c r="D6164" s="359">
        <v>0</v>
      </c>
      <c r="E6164" s="359">
        <v>291</v>
      </c>
      <c r="F6164" s="359">
        <v>0</v>
      </c>
      <c r="G6164" s="359">
        <v>0</v>
      </c>
      <c r="H6164" s="361">
        <v>0</v>
      </c>
      <c r="I6164" s="361">
        <v>0</v>
      </c>
    </row>
    <row r="6165" spans="1:9">
      <c r="A6165" s="359">
        <v>34039</v>
      </c>
      <c r="B6165" s="359" t="s">
        <v>562</v>
      </c>
      <c r="C6165" s="360">
        <v>340390323002</v>
      </c>
      <c r="D6165" s="359">
        <v>1</v>
      </c>
      <c r="E6165" s="359">
        <v>353</v>
      </c>
      <c r="F6165" s="359">
        <v>0</v>
      </c>
      <c r="G6165" s="359">
        <v>0</v>
      </c>
      <c r="H6165" s="361">
        <v>8263.2099999999991</v>
      </c>
      <c r="I6165" s="361">
        <v>8263.2099999999991</v>
      </c>
    </row>
    <row r="6166" spans="1:9">
      <c r="A6166" s="359">
        <v>34039</v>
      </c>
      <c r="B6166" s="359" t="s">
        <v>562</v>
      </c>
      <c r="C6166" s="360">
        <v>340390324011</v>
      </c>
      <c r="D6166" s="359">
        <v>0</v>
      </c>
      <c r="E6166" s="359">
        <v>169</v>
      </c>
      <c r="F6166" s="359">
        <v>0</v>
      </c>
      <c r="G6166" s="359">
        <v>0</v>
      </c>
      <c r="H6166" s="361">
        <v>0</v>
      </c>
      <c r="I6166" s="361">
        <v>0</v>
      </c>
    </row>
    <row r="6167" spans="1:9">
      <c r="A6167" s="359">
        <v>34039</v>
      </c>
      <c r="B6167" s="359" t="s">
        <v>562</v>
      </c>
      <c r="C6167" s="360">
        <v>340390324012</v>
      </c>
      <c r="D6167" s="359">
        <v>0</v>
      </c>
      <c r="E6167" s="359">
        <v>309</v>
      </c>
      <c r="F6167" s="359">
        <v>0</v>
      </c>
      <c r="G6167" s="359">
        <v>0</v>
      </c>
      <c r="H6167" s="361">
        <v>0</v>
      </c>
      <c r="I6167" s="361">
        <v>0</v>
      </c>
    </row>
    <row r="6168" spans="1:9">
      <c r="A6168" s="359">
        <v>34039</v>
      </c>
      <c r="B6168" s="359" t="s">
        <v>562</v>
      </c>
      <c r="C6168" s="360">
        <v>340390324013</v>
      </c>
      <c r="D6168" s="359">
        <v>0</v>
      </c>
      <c r="E6168" s="359">
        <v>279</v>
      </c>
      <c r="F6168" s="359">
        <v>0</v>
      </c>
      <c r="G6168" s="359">
        <v>0</v>
      </c>
      <c r="H6168" s="361">
        <v>0</v>
      </c>
      <c r="I6168" s="361">
        <v>0</v>
      </c>
    </row>
    <row r="6169" spans="1:9">
      <c r="A6169" s="359">
        <v>34039</v>
      </c>
      <c r="B6169" s="359" t="s">
        <v>562</v>
      </c>
      <c r="C6169" s="360">
        <v>340390324014</v>
      </c>
      <c r="D6169" s="359">
        <v>0</v>
      </c>
      <c r="E6169" s="359">
        <v>319</v>
      </c>
      <c r="F6169" s="359">
        <v>0</v>
      </c>
      <c r="G6169" s="359">
        <v>0</v>
      </c>
      <c r="H6169" s="361">
        <v>0</v>
      </c>
      <c r="I6169" s="361">
        <v>0</v>
      </c>
    </row>
    <row r="6170" spans="1:9">
      <c r="A6170" s="359">
        <v>34039</v>
      </c>
      <c r="B6170" s="359" t="s">
        <v>562</v>
      </c>
      <c r="C6170" s="360">
        <v>340390324021</v>
      </c>
      <c r="D6170" s="359">
        <v>0</v>
      </c>
      <c r="E6170" s="359">
        <v>392</v>
      </c>
      <c r="F6170" s="359">
        <v>0</v>
      </c>
      <c r="G6170" s="359">
        <v>0</v>
      </c>
      <c r="H6170" s="361">
        <v>0</v>
      </c>
      <c r="I6170" s="361">
        <v>0</v>
      </c>
    </row>
    <row r="6171" spans="1:9">
      <c r="A6171" s="359">
        <v>34039</v>
      </c>
      <c r="B6171" s="359" t="s">
        <v>562</v>
      </c>
      <c r="C6171" s="360">
        <v>340390324022</v>
      </c>
      <c r="D6171" s="359">
        <v>0</v>
      </c>
      <c r="E6171" s="359">
        <v>600</v>
      </c>
      <c r="F6171" s="359">
        <v>0</v>
      </c>
      <c r="G6171" s="359">
        <v>0</v>
      </c>
      <c r="H6171" s="361">
        <v>0</v>
      </c>
      <c r="I6171" s="361">
        <v>0</v>
      </c>
    </row>
    <row r="6172" spans="1:9">
      <c r="A6172" s="359">
        <v>34039</v>
      </c>
      <c r="B6172" s="359" t="s">
        <v>562</v>
      </c>
      <c r="C6172" s="360">
        <v>340390325001</v>
      </c>
      <c r="D6172" s="359">
        <v>0</v>
      </c>
      <c r="E6172" s="359">
        <v>290</v>
      </c>
      <c r="F6172" s="359">
        <v>0</v>
      </c>
      <c r="G6172" s="359">
        <v>0</v>
      </c>
      <c r="H6172" s="361">
        <v>0</v>
      </c>
      <c r="I6172" s="361">
        <v>0</v>
      </c>
    </row>
    <row r="6173" spans="1:9">
      <c r="A6173" s="359">
        <v>34039</v>
      </c>
      <c r="B6173" s="359" t="s">
        <v>562</v>
      </c>
      <c r="C6173" s="360">
        <v>340390325002</v>
      </c>
      <c r="D6173" s="359">
        <v>0</v>
      </c>
      <c r="E6173" s="359">
        <v>244</v>
      </c>
      <c r="F6173" s="359">
        <v>0</v>
      </c>
      <c r="G6173" s="359">
        <v>0</v>
      </c>
      <c r="H6173" s="361">
        <v>0</v>
      </c>
      <c r="I6173" s="361">
        <v>0</v>
      </c>
    </row>
    <row r="6174" spans="1:9">
      <c r="A6174" s="359">
        <v>34039</v>
      </c>
      <c r="B6174" s="359" t="s">
        <v>562</v>
      </c>
      <c r="C6174" s="360">
        <v>340390325003</v>
      </c>
      <c r="D6174" s="359">
        <v>0</v>
      </c>
      <c r="E6174" s="359">
        <v>413</v>
      </c>
      <c r="F6174" s="359">
        <v>0</v>
      </c>
      <c r="G6174" s="359">
        <v>0</v>
      </c>
      <c r="H6174" s="361">
        <v>0</v>
      </c>
      <c r="I6174" s="361">
        <v>0</v>
      </c>
    </row>
    <row r="6175" spans="1:9">
      <c r="A6175" s="359">
        <v>34039</v>
      </c>
      <c r="B6175" s="359" t="s">
        <v>562</v>
      </c>
      <c r="C6175" s="360">
        <v>340390325004</v>
      </c>
      <c r="D6175" s="359">
        <v>1</v>
      </c>
      <c r="E6175" s="359">
        <v>457</v>
      </c>
      <c r="F6175" s="359">
        <v>0</v>
      </c>
      <c r="G6175" s="359">
        <v>0</v>
      </c>
      <c r="H6175" s="361">
        <v>8263.2099999999991</v>
      </c>
      <c r="I6175" s="361">
        <v>8263.2099999999991</v>
      </c>
    </row>
    <row r="6176" spans="1:9">
      <c r="A6176" s="359">
        <v>34039</v>
      </c>
      <c r="B6176" s="359" t="s">
        <v>562</v>
      </c>
      <c r="C6176" s="360">
        <v>340390325005</v>
      </c>
      <c r="D6176" s="359">
        <v>0</v>
      </c>
      <c r="E6176" s="359">
        <v>323</v>
      </c>
      <c r="F6176" s="359">
        <v>0</v>
      </c>
      <c r="G6176" s="359">
        <v>0</v>
      </c>
      <c r="H6176" s="361">
        <v>0</v>
      </c>
      <c r="I6176" s="361">
        <v>0</v>
      </c>
    </row>
    <row r="6177" spans="1:9">
      <c r="A6177" s="359">
        <v>34039</v>
      </c>
      <c r="B6177" s="359" t="s">
        <v>562</v>
      </c>
      <c r="C6177" s="360">
        <v>340390326001</v>
      </c>
      <c r="D6177" s="359">
        <v>0</v>
      </c>
      <c r="E6177" s="359">
        <v>139</v>
      </c>
      <c r="F6177" s="359">
        <v>0</v>
      </c>
      <c r="G6177" s="359">
        <v>0</v>
      </c>
      <c r="H6177" s="361">
        <v>0</v>
      </c>
      <c r="I6177" s="361">
        <v>0</v>
      </c>
    </row>
    <row r="6178" spans="1:9">
      <c r="A6178" s="359">
        <v>34039</v>
      </c>
      <c r="B6178" s="359" t="s">
        <v>562</v>
      </c>
      <c r="C6178" s="360">
        <v>340390326002</v>
      </c>
      <c r="D6178" s="359">
        <v>0</v>
      </c>
      <c r="E6178" s="359">
        <v>214</v>
      </c>
      <c r="F6178" s="359">
        <v>0</v>
      </c>
      <c r="G6178" s="359">
        <v>0</v>
      </c>
      <c r="H6178" s="361">
        <v>0</v>
      </c>
      <c r="I6178" s="361">
        <v>0</v>
      </c>
    </row>
    <row r="6179" spans="1:9">
      <c r="A6179" s="359">
        <v>34039</v>
      </c>
      <c r="B6179" s="359" t="s">
        <v>562</v>
      </c>
      <c r="C6179" s="360">
        <v>340390326003</v>
      </c>
      <c r="D6179" s="359">
        <v>0</v>
      </c>
      <c r="E6179" s="359">
        <v>270</v>
      </c>
      <c r="F6179" s="359">
        <v>0</v>
      </c>
      <c r="G6179" s="359">
        <v>0</v>
      </c>
      <c r="H6179" s="361">
        <v>0</v>
      </c>
      <c r="I6179" s="361">
        <v>0</v>
      </c>
    </row>
    <row r="6180" spans="1:9">
      <c r="A6180" s="359">
        <v>34039</v>
      </c>
      <c r="B6180" s="359" t="s">
        <v>562</v>
      </c>
      <c r="C6180" s="360">
        <v>340390326004</v>
      </c>
      <c r="D6180" s="359">
        <v>0</v>
      </c>
      <c r="E6180" s="359">
        <v>255</v>
      </c>
      <c r="F6180" s="359">
        <v>0</v>
      </c>
      <c r="G6180" s="359">
        <v>0</v>
      </c>
      <c r="H6180" s="361">
        <v>0</v>
      </c>
      <c r="I6180" s="361">
        <v>0</v>
      </c>
    </row>
    <row r="6181" spans="1:9">
      <c r="A6181" s="359">
        <v>34039</v>
      </c>
      <c r="B6181" s="359" t="s">
        <v>562</v>
      </c>
      <c r="C6181" s="360">
        <v>340390327011</v>
      </c>
      <c r="D6181" s="359">
        <v>0</v>
      </c>
      <c r="E6181" s="359">
        <v>298</v>
      </c>
      <c r="F6181" s="359">
        <v>0</v>
      </c>
      <c r="G6181" s="359">
        <v>0</v>
      </c>
      <c r="H6181" s="361">
        <v>0</v>
      </c>
      <c r="I6181" s="361">
        <v>0</v>
      </c>
    </row>
    <row r="6182" spans="1:9">
      <c r="A6182" s="359">
        <v>34039</v>
      </c>
      <c r="B6182" s="359" t="s">
        <v>562</v>
      </c>
      <c r="C6182" s="360">
        <v>340390327012</v>
      </c>
      <c r="D6182" s="359">
        <v>1</v>
      </c>
      <c r="E6182" s="359">
        <v>525</v>
      </c>
      <c r="F6182" s="359">
        <v>0</v>
      </c>
      <c r="G6182" s="359">
        <v>0</v>
      </c>
      <c r="H6182" s="361">
        <v>1000</v>
      </c>
      <c r="I6182" s="361">
        <v>1000</v>
      </c>
    </row>
    <row r="6183" spans="1:9">
      <c r="A6183" s="359">
        <v>34039</v>
      </c>
      <c r="B6183" s="359" t="s">
        <v>562</v>
      </c>
      <c r="C6183" s="360">
        <v>340390327021</v>
      </c>
      <c r="D6183" s="359">
        <v>0</v>
      </c>
      <c r="E6183" s="359">
        <v>266</v>
      </c>
      <c r="F6183" s="359">
        <v>0</v>
      </c>
      <c r="G6183" s="359">
        <v>0</v>
      </c>
      <c r="H6183" s="361">
        <v>0</v>
      </c>
      <c r="I6183" s="361">
        <v>0</v>
      </c>
    </row>
    <row r="6184" spans="1:9">
      <c r="A6184" s="359">
        <v>34039</v>
      </c>
      <c r="B6184" s="359" t="s">
        <v>562</v>
      </c>
      <c r="C6184" s="360">
        <v>340390327022</v>
      </c>
      <c r="D6184" s="359">
        <v>0</v>
      </c>
      <c r="E6184" s="359">
        <v>225</v>
      </c>
      <c r="F6184" s="359">
        <v>0</v>
      </c>
      <c r="G6184" s="359">
        <v>0</v>
      </c>
      <c r="H6184" s="361">
        <v>0</v>
      </c>
      <c r="I6184" s="361">
        <v>0</v>
      </c>
    </row>
    <row r="6185" spans="1:9">
      <c r="A6185" s="359">
        <v>34039</v>
      </c>
      <c r="B6185" s="359" t="s">
        <v>562</v>
      </c>
      <c r="C6185" s="360">
        <v>340390327023</v>
      </c>
      <c r="D6185" s="359">
        <v>1</v>
      </c>
      <c r="E6185" s="359">
        <v>625</v>
      </c>
      <c r="F6185" s="359">
        <v>0</v>
      </c>
      <c r="G6185" s="359">
        <v>0</v>
      </c>
      <c r="H6185" s="361">
        <v>611.46</v>
      </c>
      <c r="I6185" s="361">
        <v>611.46</v>
      </c>
    </row>
    <row r="6186" spans="1:9">
      <c r="A6186" s="359">
        <v>34039</v>
      </c>
      <c r="B6186" s="359" t="s">
        <v>562</v>
      </c>
      <c r="C6186" s="360">
        <v>340390327024</v>
      </c>
      <c r="D6186" s="359">
        <v>1</v>
      </c>
      <c r="E6186" s="359">
        <v>306</v>
      </c>
      <c r="F6186" s="359">
        <v>0</v>
      </c>
      <c r="G6186" s="359">
        <v>0</v>
      </c>
      <c r="H6186" s="361">
        <v>635.16</v>
      </c>
      <c r="I6186" s="361">
        <v>635.16</v>
      </c>
    </row>
    <row r="6187" spans="1:9">
      <c r="A6187" s="359">
        <v>34039</v>
      </c>
      <c r="B6187" s="359" t="s">
        <v>562</v>
      </c>
      <c r="C6187" s="360">
        <v>340390328001</v>
      </c>
      <c r="D6187" s="359">
        <v>0</v>
      </c>
      <c r="E6187" s="359">
        <v>446</v>
      </c>
      <c r="F6187" s="359">
        <v>0</v>
      </c>
      <c r="G6187" s="359">
        <v>0</v>
      </c>
      <c r="H6187" s="361">
        <v>0</v>
      </c>
      <c r="I6187" s="361">
        <v>0</v>
      </c>
    </row>
    <row r="6188" spans="1:9">
      <c r="A6188" s="359">
        <v>34039</v>
      </c>
      <c r="B6188" s="359" t="s">
        <v>562</v>
      </c>
      <c r="C6188" s="360">
        <v>340390328002</v>
      </c>
      <c r="D6188" s="359">
        <v>0</v>
      </c>
      <c r="E6188" s="359">
        <v>248</v>
      </c>
      <c r="F6188" s="359">
        <v>0</v>
      </c>
      <c r="G6188" s="359">
        <v>0</v>
      </c>
      <c r="H6188" s="361">
        <v>0</v>
      </c>
      <c r="I6188" s="361">
        <v>0</v>
      </c>
    </row>
    <row r="6189" spans="1:9">
      <c r="A6189" s="359">
        <v>34039</v>
      </c>
      <c r="B6189" s="359" t="s">
        <v>562</v>
      </c>
      <c r="C6189" s="360">
        <v>340390328003</v>
      </c>
      <c r="D6189" s="359">
        <v>0</v>
      </c>
      <c r="E6189" s="359">
        <v>394</v>
      </c>
      <c r="F6189" s="359">
        <v>0</v>
      </c>
      <c r="G6189" s="359">
        <v>0</v>
      </c>
      <c r="H6189" s="361">
        <v>0</v>
      </c>
      <c r="I6189" s="361">
        <v>0</v>
      </c>
    </row>
    <row r="6190" spans="1:9">
      <c r="A6190" s="359">
        <v>34039</v>
      </c>
      <c r="B6190" s="359" t="s">
        <v>562</v>
      </c>
      <c r="C6190" s="360">
        <v>340390328004</v>
      </c>
      <c r="D6190" s="359">
        <v>0</v>
      </c>
      <c r="E6190" s="359">
        <v>228</v>
      </c>
      <c r="F6190" s="359">
        <v>0</v>
      </c>
      <c r="G6190" s="359">
        <v>0</v>
      </c>
      <c r="H6190" s="361">
        <v>0</v>
      </c>
      <c r="I6190" s="361">
        <v>0</v>
      </c>
    </row>
    <row r="6191" spans="1:9">
      <c r="A6191" s="359">
        <v>34039</v>
      </c>
      <c r="B6191" s="359" t="s">
        <v>562</v>
      </c>
      <c r="C6191" s="360">
        <v>340390329011</v>
      </c>
      <c r="D6191" s="359">
        <v>0</v>
      </c>
      <c r="E6191" s="359">
        <v>428</v>
      </c>
      <c r="F6191" s="359">
        <v>0</v>
      </c>
      <c r="G6191" s="359">
        <v>0</v>
      </c>
      <c r="H6191" s="361">
        <v>0</v>
      </c>
      <c r="I6191" s="361">
        <v>0</v>
      </c>
    </row>
    <row r="6192" spans="1:9">
      <c r="A6192" s="359">
        <v>34039</v>
      </c>
      <c r="B6192" s="359" t="s">
        <v>562</v>
      </c>
      <c r="C6192" s="360">
        <v>340390329012</v>
      </c>
      <c r="D6192" s="359">
        <v>0</v>
      </c>
      <c r="E6192" s="359">
        <v>513</v>
      </c>
      <c r="F6192" s="359">
        <v>0</v>
      </c>
      <c r="G6192" s="359">
        <v>0</v>
      </c>
      <c r="H6192" s="361">
        <v>0</v>
      </c>
      <c r="I6192" s="361">
        <v>0</v>
      </c>
    </row>
    <row r="6193" spans="1:9">
      <c r="A6193" s="359">
        <v>34039</v>
      </c>
      <c r="B6193" s="359" t="s">
        <v>562</v>
      </c>
      <c r="C6193" s="360">
        <v>340390329013</v>
      </c>
      <c r="D6193" s="359">
        <v>0</v>
      </c>
      <c r="E6193" s="359">
        <v>324</v>
      </c>
      <c r="F6193" s="359">
        <v>0</v>
      </c>
      <c r="G6193" s="359">
        <v>0</v>
      </c>
      <c r="H6193" s="361">
        <v>0</v>
      </c>
      <c r="I6193" s="361">
        <v>0</v>
      </c>
    </row>
    <row r="6194" spans="1:9">
      <c r="A6194" s="359">
        <v>34039</v>
      </c>
      <c r="B6194" s="359" t="s">
        <v>562</v>
      </c>
      <c r="C6194" s="360">
        <v>340390329021</v>
      </c>
      <c r="D6194" s="359">
        <v>0</v>
      </c>
      <c r="E6194" s="359">
        <v>781</v>
      </c>
      <c r="F6194" s="359">
        <v>0</v>
      </c>
      <c r="G6194" s="359">
        <v>0</v>
      </c>
      <c r="H6194" s="361">
        <v>0</v>
      </c>
      <c r="I6194" s="361">
        <v>0</v>
      </c>
    </row>
    <row r="6195" spans="1:9">
      <c r="A6195" s="359">
        <v>34039</v>
      </c>
      <c r="B6195" s="359" t="s">
        <v>562</v>
      </c>
      <c r="C6195" s="360">
        <v>340390329022</v>
      </c>
      <c r="D6195" s="359">
        <v>0</v>
      </c>
      <c r="E6195" s="359">
        <v>873</v>
      </c>
      <c r="F6195" s="359">
        <v>0</v>
      </c>
      <c r="G6195" s="359">
        <v>0</v>
      </c>
      <c r="H6195" s="361">
        <v>0</v>
      </c>
      <c r="I6195" s="361">
        <v>0</v>
      </c>
    </row>
    <row r="6196" spans="1:9">
      <c r="A6196" s="359">
        <v>34039</v>
      </c>
      <c r="B6196" s="359" t="s">
        <v>562</v>
      </c>
      <c r="C6196" s="360">
        <v>340390330001</v>
      </c>
      <c r="D6196" s="359">
        <v>0</v>
      </c>
      <c r="E6196" s="359">
        <v>250</v>
      </c>
      <c r="F6196" s="359">
        <v>0</v>
      </c>
      <c r="G6196" s="359">
        <v>0</v>
      </c>
      <c r="H6196" s="361">
        <v>0</v>
      </c>
      <c r="I6196" s="361">
        <v>0</v>
      </c>
    </row>
    <row r="6197" spans="1:9">
      <c r="A6197" s="359">
        <v>34039</v>
      </c>
      <c r="B6197" s="359" t="s">
        <v>562</v>
      </c>
      <c r="C6197" s="360">
        <v>340390330002</v>
      </c>
      <c r="D6197" s="359">
        <v>0</v>
      </c>
      <c r="E6197" s="359">
        <v>288</v>
      </c>
      <c r="F6197" s="359">
        <v>0</v>
      </c>
      <c r="G6197" s="359">
        <v>0</v>
      </c>
      <c r="H6197" s="361">
        <v>0</v>
      </c>
      <c r="I6197" s="361">
        <v>0</v>
      </c>
    </row>
    <row r="6198" spans="1:9">
      <c r="A6198" s="359">
        <v>34039</v>
      </c>
      <c r="B6198" s="359" t="s">
        <v>562</v>
      </c>
      <c r="C6198" s="360">
        <v>340390330003</v>
      </c>
      <c r="D6198" s="359">
        <v>0</v>
      </c>
      <c r="E6198" s="359">
        <v>333</v>
      </c>
      <c r="F6198" s="359">
        <v>0</v>
      </c>
      <c r="G6198" s="359">
        <v>0</v>
      </c>
      <c r="H6198" s="361">
        <v>0</v>
      </c>
      <c r="I6198" s="361">
        <v>0</v>
      </c>
    </row>
    <row r="6199" spans="1:9">
      <c r="A6199" s="359">
        <v>34039</v>
      </c>
      <c r="B6199" s="359" t="s">
        <v>562</v>
      </c>
      <c r="C6199" s="360">
        <v>340390330004</v>
      </c>
      <c r="D6199" s="359">
        <v>1</v>
      </c>
      <c r="E6199" s="359">
        <v>408</v>
      </c>
      <c r="F6199" s="359">
        <v>0</v>
      </c>
      <c r="G6199" s="359">
        <v>0</v>
      </c>
      <c r="H6199" s="361">
        <v>8263.2099999999991</v>
      </c>
      <c r="I6199" s="361">
        <v>8263.2099999999991</v>
      </c>
    </row>
    <row r="6200" spans="1:9">
      <c r="A6200" s="359">
        <v>34039</v>
      </c>
      <c r="B6200" s="359" t="s">
        <v>562</v>
      </c>
      <c r="C6200" s="360">
        <v>340390331001</v>
      </c>
      <c r="D6200" s="359">
        <v>0</v>
      </c>
      <c r="E6200" s="359">
        <v>256</v>
      </c>
      <c r="F6200" s="359">
        <v>0</v>
      </c>
      <c r="G6200" s="359">
        <v>0</v>
      </c>
      <c r="H6200" s="361">
        <v>0</v>
      </c>
      <c r="I6200" s="361">
        <v>0</v>
      </c>
    </row>
    <row r="6201" spans="1:9">
      <c r="A6201" s="359">
        <v>34039</v>
      </c>
      <c r="B6201" s="359" t="s">
        <v>562</v>
      </c>
      <c r="C6201" s="360">
        <v>340390331002</v>
      </c>
      <c r="D6201" s="359">
        <v>0</v>
      </c>
      <c r="E6201" s="359">
        <v>290</v>
      </c>
      <c r="F6201" s="359">
        <v>0</v>
      </c>
      <c r="G6201" s="359">
        <v>0</v>
      </c>
      <c r="H6201" s="361">
        <v>0</v>
      </c>
      <c r="I6201" s="361">
        <v>0</v>
      </c>
    </row>
    <row r="6202" spans="1:9">
      <c r="A6202" s="359">
        <v>34039</v>
      </c>
      <c r="B6202" s="359" t="s">
        <v>562</v>
      </c>
      <c r="C6202" s="360">
        <v>340390331003</v>
      </c>
      <c r="D6202" s="359">
        <v>0</v>
      </c>
      <c r="E6202" s="359">
        <v>258</v>
      </c>
      <c r="F6202" s="359">
        <v>0</v>
      </c>
      <c r="G6202" s="359">
        <v>0</v>
      </c>
      <c r="H6202" s="361">
        <v>0</v>
      </c>
      <c r="I6202" s="361">
        <v>0</v>
      </c>
    </row>
    <row r="6203" spans="1:9">
      <c r="A6203" s="359">
        <v>34039</v>
      </c>
      <c r="B6203" s="359" t="s">
        <v>562</v>
      </c>
      <c r="C6203" s="360">
        <v>340390331004</v>
      </c>
      <c r="D6203" s="359">
        <v>0</v>
      </c>
      <c r="E6203" s="359">
        <v>260</v>
      </c>
      <c r="F6203" s="359">
        <v>0</v>
      </c>
      <c r="G6203" s="359">
        <v>0</v>
      </c>
      <c r="H6203" s="361">
        <v>0</v>
      </c>
      <c r="I6203" s="361">
        <v>0</v>
      </c>
    </row>
    <row r="6204" spans="1:9">
      <c r="A6204" s="359">
        <v>34039</v>
      </c>
      <c r="B6204" s="359" t="s">
        <v>562</v>
      </c>
      <c r="C6204" s="360">
        <v>340390331005</v>
      </c>
      <c r="D6204" s="359">
        <v>0</v>
      </c>
      <c r="E6204" s="359">
        <v>232</v>
      </c>
      <c r="F6204" s="359">
        <v>0</v>
      </c>
      <c r="G6204" s="359">
        <v>0</v>
      </c>
      <c r="H6204" s="361">
        <v>0</v>
      </c>
      <c r="I6204" s="361">
        <v>0</v>
      </c>
    </row>
    <row r="6205" spans="1:9">
      <c r="A6205" s="359">
        <v>34039</v>
      </c>
      <c r="B6205" s="359" t="s">
        <v>562</v>
      </c>
      <c r="C6205" s="360">
        <v>340390331006</v>
      </c>
      <c r="D6205" s="359">
        <v>0</v>
      </c>
      <c r="E6205" s="359">
        <v>223</v>
      </c>
      <c r="F6205" s="359">
        <v>0</v>
      </c>
      <c r="G6205" s="359">
        <v>0</v>
      </c>
      <c r="H6205" s="361">
        <v>0</v>
      </c>
      <c r="I6205" s="361">
        <v>0</v>
      </c>
    </row>
    <row r="6206" spans="1:9">
      <c r="A6206" s="359">
        <v>34039</v>
      </c>
      <c r="B6206" s="359" t="s">
        <v>562</v>
      </c>
      <c r="C6206" s="360">
        <v>340390331007</v>
      </c>
      <c r="D6206" s="359">
        <v>0</v>
      </c>
      <c r="E6206" s="359">
        <v>241</v>
      </c>
      <c r="F6206" s="359">
        <v>0</v>
      </c>
      <c r="G6206" s="359">
        <v>0</v>
      </c>
      <c r="H6206" s="361">
        <v>0</v>
      </c>
      <c r="I6206" s="361">
        <v>0</v>
      </c>
    </row>
    <row r="6207" spans="1:9">
      <c r="A6207" s="359">
        <v>34039</v>
      </c>
      <c r="B6207" s="359" t="s">
        <v>562</v>
      </c>
      <c r="C6207" s="360">
        <v>340390332001</v>
      </c>
      <c r="D6207" s="359">
        <v>0</v>
      </c>
      <c r="E6207" s="359">
        <v>252</v>
      </c>
      <c r="F6207" s="359">
        <v>0</v>
      </c>
      <c r="G6207" s="359">
        <v>0</v>
      </c>
      <c r="H6207" s="361">
        <v>0</v>
      </c>
      <c r="I6207" s="361">
        <v>0</v>
      </c>
    </row>
    <row r="6208" spans="1:9">
      <c r="A6208" s="359">
        <v>34039</v>
      </c>
      <c r="B6208" s="359" t="s">
        <v>562</v>
      </c>
      <c r="C6208" s="360">
        <v>340390332002</v>
      </c>
      <c r="D6208" s="359">
        <v>0</v>
      </c>
      <c r="E6208" s="359">
        <v>686</v>
      </c>
      <c r="F6208" s="359">
        <v>0</v>
      </c>
      <c r="G6208" s="359">
        <v>0</v>
      </c>
      <c r="H6208" s="361">
        <v>0</v>
      </c>
      <c r="I6208" s="361">
        <v>0</v>
      </c>
    </row>
    <row r="6209" spans="1:9">
      <c r="A6209" s="359">
        <v>34039</v>
      </c>
      <c r="B6209" s="359" t="s">
        <v>562</v>
      </c>
      <c r="C6209" s="360">
        <v>340390332003</v>
      </c>
      <c r="D6209" s="359">
        <v>5</v>
      </c>
      <c r="E6209" s="359">
        <v>443</v>
      </c>
      <c r="F6209" s="359">
        <v>1</v>
      </c>
      <c r="G6209" s="359">
        <v>0</v>
      </c>
      <c r="H6209" s="361">
        <v>805.52</v>
      </c>
      <c r="I6209" s="361">
        <v>4027.6</v>
      </c>
    </row>
    <row r="6210" spans="1:9">
      <c r="A6210" s="359">
        <v>34039</v>
      </c>
      <c r="B6210" s="359" t="s">
        <v>562</v>
      </c>
      <c r="C6210" s="360">
        <v>340390333001</v>
      </c>
      <c r="D6210" s="359">
        <v>0</v>
      </c>
      <c r="E6210" s="359">
        <v>349</v>
      </c>
      <c r="F6210" s="359">
        <v>0</v>
      </c>
      <c r="G6210" s="359">
        <v>0</v>
      </c>
      <c r="H6210" s="361">
        <v>0</v>
      </c>
      <c r="I6210" s="361">
        <v>0</v>
      </c>
    </row>
    <row r="6211" spans="1:9">
      <c r="A6211" s="359">
        <v>34039</v>
      </c>
      <c r="B6211" s="359" t="s">
        <v>562</v>
      </c>
      <c r="C6211" s="360">
        <v>340390333002</v>
      </c>
      <c r="D6211" s="359">
        <v>0</v>
      </c>
      <c r="E6211" s="359">
        <v>364</v>
      </c>
      <c r="F6211" s="359">
        <v>0</v>
      </c>
      <c r="G6211" s="359">
        <v>0</v>
      </c>
      <c r="H6211" s="361">
        <v>0</v>
      </c>
      <c r="I6211" s="361">
        <v>0</v>
      </c>
    </row>
    <row r="6212" spans="1:9">
      <c r="A6212" s="359">
        <v>34039</v>
      </c>
      <c r="B6212" s="359" t="s">
        <v>562</v>
      </c>
      <c r="C6212" s="360">
        <v>340390333003</v>
      </c>
      <c r="D6212" s="359">
        <v>0</v>
      </c>
      <c r="E6212" s="359">
        <v>294</v>
      </c>
      <c r="F6212" s="359">
        <v>0</v>
      </c>
      <c r="G6212" s="359">
        <v>0</v>
      </c>
      <c r="H6212" s="361">
        <v>0</v>
      </c>
      <c r="I6212" s="361">
        <v>0</v>
      </c>
    </row>
    <row r="6213" spans="1:9">
      <c r="A6213" s="359">
        <v>34039</v>
      </c>
      <c r="B6213" s="359" t="s">
        <v>562</v>
      </c>
      <c r="C6213" s="360">
        <v>340390333004</v>
      </c>
      <c r="D6213" s="359">
        <v>0</v>
      </c>
      <c r="E6213" s="359">
        <v>287</v>
      </c>
      <c r="F6213" s="359">
        <v>0</v>
      </c>
      <c r="G6213" s="359">
        <v>0</v>
      </c>
      <c r="H6213" s="361">
        <v>0</v>
      </c>
      <c r="I6213" s="361">
        <v>0</v>
      </c>
    </row>
    <row r="6214" spans="1:9">
      <c r="A6214" s="359">
        <v>34039</v>
      </c>
      <c r="B6214" s="359" t="s">
        <v>562</v>
      </c>
      <c r="C6214" s="360">
        <v>340390334001</v>
      </c>
      <c r="D6214" s="359">
        <v>0</v>
      </c>
      <c r="E6214" s="359">
        <v>339</v>
      </c>
      <c r="F6214" s="359">
        <v>0</v>
      </c>
      <c r="G6214" s="359">
        <v>0</v>
      </c>
      <c r="H6214" s="361">
        <v>0</v>
      </c>
      <c r="I6214" s="361">
        <v>0</v>
      </c>
    </row>
    <row r="6215" spans="1:9">
      <c r="A6215" s="359">
        <v>34039</v>
      </c>
      <c r="B6215" s="359" t="s">
        <v>562</v>
      </c>
      <c r="C6215" s="360">
        <v>340390334002</v>
      </c>
      <c r="D6215" s="359">
        <v>0</v>
      </c>
      <c r="E6215" s="359">
        <v>438</v>
      </c>
      <c r="F6215" s="359">
        <v>0</v>
      </c>
      <c r="G6215" s="359">
        <v>0</v>
      </c>
      <c r="H6215" s="361">
        <v>0</v>
      </c>
      <c r="I6215" s="361">
        <v>0</v>
      </c>
    </row>
    <row r="6216" spans="1:9">
      <c r="A6216" s="359">
        <v>34039</v>
      </c>
      <c r="B6216" s="359" t="s">
        <v>562</v>
      </c>
      <c r="C6216" s="360">
        <v>340390334003</v>
      </c>
      <c r="D6216" s="359">
        <v>0</v>
      </c>
      <c r="E6216" s="359">
        <v>255</v>
      </c>
      <c r="F6216" s="359">
        <v>0</v>
      </c>
      <c r="G6216" s="359">
        <v>0</v>
      </c>
      <c r="H6216" s="361">
        <v>0</v>
      </c>
      <c r="I6216" s="361">
        <v>0</v>
      </c>
    </row>
    <row r="6217" spans="1:9">
      <c r="A6217" s="359">
        <v>34039</v>
      </c>
      <c r="B6217" s="359" t="s">
        <v>562</v>
      </c>
      <c r="C6217" s="360">
        <v>340390334004</v>
      </c>
      <c r="D6217" s="359">
        <v>0</v>
      </c>
      <c r="E6217" s="359">
        <v>267</v>
      </c>
      <c r="F6217" s="359">
        <v>0</v>
      </c>
      <c r="G6217" s="359">
        <v>0</v>
      </c>
      <c r="H6217" s="361">
        <v>0</v>
      </c>
      <c r="I6217" s="361">
        <v>0</v>
      </c>
    </row>
    <row r="6218" spans="1:9">
      <c r="A6218" s="359">
        <v>34039</v>
      </c>
      <c r="B6218" s="359" t="s">
        <v>562</v>
      </c>
      <c r="C6218" s="360">
        <v>340390335011</v>
      </c>
      <c r="D6218" s="359">
        <v>0</v>
      </c>
      <c r="E6218" s="359">
        <v>305</v>
      </c>
      <c r="F6218" s="359">
        <v>0</v>
      </c>
      <c r="G6218" s="359">
        <v>0</v>
      </c>
      <c r="H6218" s="361">
        <v>0</v>
      </c>
      <c r="I6218" s="361">
        <v>0</v>
      </c>
    </row>
    <row r="6219" spans="1:9">
      <c r="A6219" s="359">
        <v>34039</v>
      </c>
      <c r="B6219" s="359" t="s">
        <v>562</v>
      </c>
      <c r="C6219" s="360">
        <v>340390335012</v>
      </c>
      <c r="D6219" s="359">
        <v>0</v>
      </c>
      <c r="E6219" s="359">
        <v>408</v>
      </c>
      <c r="F6219" s="359">
        <v>0</v>
      </c>
      <c r="G6219" s="359">
        <v>0</v>
      </c>
      <c r="H6219" s="361">
        <v>0</v>
      </c>
      <c r="I6219" s="361">
        <v>0</v>
      </c>
    </row>
    <row r="6220" spans="1:9">
      <c r="A6220" s="359">
        <v>34039</v>
      </c>
      <c r="B6220" s="359" t="s">
        <v>562</v>
      </c>
      <c r="C6220" s="360">
        <v>340390335013</v>
      </c>
      <c r="D6220" s="359">
        <v>0</v>
      </c>
      <c r="E6220" s="359">
        <v>547</v>
      </c>
      <c r="F6220" s="359">
        <v>0</v>
      </c>
      <c r="G6220" s="359">
        <v>0</v>
      </c>
      <c r="H6220" s="361">
        <v>0</v>
      </c>
      <c r="I6220" s="361">
        <v>0</v>
      </c>
    </row>
    <row r="6221" spans="1:9">
      <c r="A6221" s="359">
        <v>34039</v>
      </c>
      <c r="B6221" s="359" t="s">
        <v>562</v>
      </c>
      <c r="C6221" s="360">
        <v>340390335021</v>
      </c>
      <c r="D6221" s="359">
        <v>0</v>
      </c>
      <c r="E6221" s="359">
        <v>348</v>
      </c>
      <c r="F6221" s="359">
        <v>0</v>
      </c>
      <c r="G6221" s="359">
        <v>0</v>
      </c>
      <c r="H6221" s="361">
        <v>0</v>
      </c>
      <c r="I6221" s="361">
        <v>0</v>
      </c>
    </row>
    <row r="6222" spans="1:9">
      <c r="A6222" s="359">
        <v>34039</v>
      </c>
      <c r="B6222" s="359" t="s">
        <v>562</v>
      </c>
      <c r="C6222" s="360">
        <v>340390335022</v>
      </c>
      <c r="D6222" s="359">
        <v>0</v>
      </c>
      <c r="E6222" s="359">
        <v>344</v>
      </c>
      <c r="F6222" s="359">
        <v>0</v>
      </c>
      <c r="G6222" s="359">
        <v>0</v>
      </c>
      <c r="H6222" s="361">
        <v>0</v>
      </c>
      <c r="I6222" s="361">
        <v>0</v>
      </c>
    </row>
    <row r="6223" spans="1:9">
      <c r="A6223" s="359">
        <v>34039</v>
      </c>
      <c r="B6223" s="359" t="s">
        <v>562</v>
      </c>
      <c r="C6223" s="360">
        <v>340390336001</v>
      </c>
      <c r="D6223" s="359">
        <v>0</v>
      </c>
      <c r="E6223" s="359">
        <v>371</v>
      </c>
      <c r="F6223" s="359">
        <v>0</v>
      </c>
      <c r="G6223" s="359">
        <v>0</v>
      </c>
      <c r="H6223" s="361">
        <v>0</v>
      </c>
      <c r="I6223" s="361">
        <v>0</v>
      </c>
    </row>
    <row r="6224" spans="1:9">
      <c r="A6224" s="359">
        <v>34039</v>
      </c>
      <c r="B6224" s="359" t="s">
        <v>562</v>
      </c>
      <c r="C6224" s="360">
        <v>340390336002</v>
      </c>
      <c r="D6224" s="359">
        <v>3</v>
      </c>
      <c r="E6224" s="359">
        <v>837</v>
      </c>
      <c r="F6224" s="359">
        <v>0</v>
      </c>
      <c r="G6224" s="359">
        <v>0</v>
      </c>
      <c r="H6224" s="361">
        <v>4792.05</v>
      </c>
      <c r="I6224" s="361">
        <v>14376.15</v>
      </c>
    </row>
    <row r="6225" spans="1:9">
      <c r="A6225" s="359">
        <v>34039</v>
      </c>
      <c r="B6225" s="359" t="s">
        <v>562</v>
      </c>
      <c r="C6225" s="360">
        <v>340390336003</v>
      </c>
      <c r="D6225" s="359">
        <v>0</v>
      </c>
      <c r="E6225" s="359">
        <v>397</v>
      </c>
      <c r="F6225" s="359">
        <v>0</v>
      </c>
      <c r="G6225" s="359">
        <v>0</v>
      </c>
      <c r="H6225" s="361">
        <v>0</v>
      </c>
      <c r="I6225" s="361">
        <v>0</v>
      </c>
    </row>
    <row r="6226" spans="1:9">
      <c r="A6226" s="359">
        <v>34039</v>
      </c>
      <c r="B6226" s="359" t="s">
        <v>562</v>
      </c>
      <c r="C6226" s="360">
        <v>340390336004</v>
      </c>
      <c r="D6226" s="359">
        <v>0</v>
      </c>
      <c r="E6226" s="359">
        <v>267</v>
      </c>
      <c r="F6226" s="359">
        <v>0</v>
      </c>
      <c r="G6226" s="359">
        <v>0</v>
      </c>
      <c r="H6226" s="361">
        <v>0</v>
      </c>
      <c r="I6226" s="361">
        <v>0</v>
      </c>
    </row>
    <row r="6227" spans="1:9">
      <c r="A6227" s="359">
        <v>34039</v>
      </c>
      <c r="B6227" s="359" t="s">
        <v>562</v>
      </c>
      <c r="C6227" s="360">
        <v>340390336005</v>
      </c>
      <c r="D6227" s="359">
        <v>1</v>
      </c>
      <c r="E6227" s="359">
        <v>311</v>
      </c>
      <c r="F6227" s="359">
        <v>0</v>
      </c>
      <c r="G6227" s="359">
        <v>0</v>
      </c>
      <c r="H6227" s="361">
        <v>6904.98</v>
      </c>
      <c r="I6227" s="361">
        <v>6904.98</v>
      </c>
    </row>
    <row r="6228" spans="1:9">
      <c r="A6228" s="359">
        <v>34039</v>
      </c>
      <c r="B6228" s="359" t="s">
        <v>562</v>
      </c>
      <c r="C6228" s="360">
        <v>340390336006</v>
      </c>
      <c r="D6228" s="359">
        <v>0</v>
      </c>
      <c r="E6228" s="359">
        <v>239</v>
      </c>
      <c r="F6228" s="359">
        <v>0</v>
      </c>
      <c r="G6228" s="359">
        <v>0</v>
      </c>
      <c r="H6228" s="361">
        <v>0</v>
      </c>
      <c r="I6228" s="361">
        <v>0</v>
      </c>
    </row>
    <row r="6229" spans="1:9">
      <c r="A6229" s="359">
        <v>34039</v>
      </c>
      <c r="B6229" s="359" t="s">
        <v>562</v>
      </c>
      <c r="C6229" s="360">
        <v>340390336007</v>
      </c>
      <c r="D6229" s="359">
        <v>0</v>
      </c>
      <c r="E6229" s="359">
        <v>486</v>
      </c>
      <c r="F6229" s="359">
        <v>0</v>
      </c>
      <c r="G6229" s="359">
        <v>0</v>
      </c>
      <c r="H6229" s="361">
        <v>0</v>
      </c>
      <c r="I6229" s="361">
        <v>0</v>
      </c>
    </row>
    <row r="6230" spans="1:9">
      <c r="A6230" s="359">
        <v>34039</v>
      </c>
      <c r="B6230" s="359" t="s">
        <v>562</v>
      </c>
      <c r="C6230" s="360">
        <v>340390337001</v>
      </c>
      <c r="D6230" s="359">
        <v>0</v>
      </c>
      <c r="E6230" s="359">
        <v>400</v>
      </c>
      <c r="F6230" s="359">
        <v>0</v>
      </c>
      <c r="G6230" s="359">
        <v>0</v>
      </c>
      <c r="H6230" s="361">
        <v>0</v>
      </c>
      <c r="I6230" s="361">
        <v>0</v>
      </c>
    </row>
    <row r="6231" spans="1:9">
      <c r="A6231" s="359">
        <v>34039</v>
      </c>
      <c r="B6231" s="359" t="s">
        <v>562</v>
      </c>
      <c r="C6231" s="360">
        <v>340390337002</v>
      </c>
      <c r="D6231" s="359">
        <v>0</v>
      </c>
      <c r="E6231" s="359">
        <v>477</v>
      </c>
      <c r="F6231" s="359">
        <v>0</v>
      </c>
      <c r="G6231" s="359">
        <v>0</v>
      </c>
      <c r="H6231" s="361">
        <v>0</v>
      </c>
      <c r="I6231" s="361">
        <v>0</v>
      </c>
    </row>
    <row r="6232" spans="1:9">
      <c r="A6232" s="359">
        <v>34039</v>
      </c>
      <c r="B6232" s="359" t="s">
        <v>562</v>
      </c>
      <c r="C6232" s="360">
        <v>340390337003</v>
      </c>
      <c r="D6232" s="359">
        <v>0</v>
      </c>
      <c r="E6232" s="359">
        <v>252</v>
      </c>
      <c r="F6232" s="359">
        <v>0</v>
      </c>
      <c r="G6232" s="359">
        <v>0</v>
      </c>
      <c r="H6232" s="361">
        <v>0</v>
      </c>
      <c r="I6232" s="361">
        <v>0</v>
      </c>
    </row>
    <row r="6233" spans="1:9">
      <c r="A6233" s="359">
        <v>34039</v>
      </c>
      <c r="B6233" s="359" t="s">
        <v>562</v>
      </c>
      <c r="C6233" s="360">
        <v>340390337004</v>
      </c>
      <c r="D6233" s="359">
        <v>0</v>
      </c>
      <c r="E6233" s="359">
        <v>213</v>
      </c>
      <c r="F6233" s="359">
        <v>0</v>
      </c>
      <c r="G6233" s="359">
        <v>0</v>
      </c>
      <c r="H6233" s="361">
        <v>0</v>
      </c>
      <c r="I6233" s="361">
        <v>0</v>
      </c>
    </row>
    <row r="6234" spans="1:9">
      <c r="A6234" s="359">
        <v>34039</v>
      </c>
      <c r="B6234" s="359" t="s">
        <v>562</v>
      </c>
      <c r="C6234" s="360">
        <v>340390338001</v>
      </c>
      <c r="D6234" s="359">
        <v>0</v>
      </c>
      <c r="E6234" s="359">
        <v>273</v>
      </c>
      <c r="F6234" s="359">
        <v>0</v>
      </c>
      <c r="G6234" s="359">
        <v>0</v>
      </c>
      <c r="H6234" s="361">
        <v>0</v>
      </c>
      <c r="I6234" s="361">
        <v>0</v>
      </c>
    </row>
    <row r="6235" spans="1:9">
      <c r="A6235" s="359">
        <v>34039</v>
      </c>
      <c r="B6235" s="359" t="s">
        <v>562</v>
      </c>
      <c r="C6235" s="360">
        <v>340390338002</v>
      </c>
      <c r="D6235" s="359">
        <v>0</v>
      </c>
      <c r="E6235" s="359">
        <v>235</v>
      </c>
      <c r="F6235" s="359">
        <v>0</v>
      </c>
      <c r="G6235" s="359">
        <v>0</v>
      </c>
      <c r="H6235" s="361">
        <v>0</v>
      </c>
      <c r="I6235" s="361">
        <v>0</v>
      </c>
    </row>
    <row r="6236" spans="1:9">
      <c r="A6236" s="359">
        <v>34039</v>
      </c>
      <c r="B6236" s="359" t="s">
        <v>562</v>
      </c>
      <c r="C6236" s="360">
        <v>340390338003</v>
      </c>
      <c r="D6236" s="359">
        <v>0</v>
      </c>
      <c r="E6236" s="359">
        <v>442</v>
      </c>
      <c r="F6236" s="359">
        <v>0</v>
      </c>
      <c r="G6236" s="359">
        <v>0</v>
      </c>
      <c r="H6236" s="361">
        <v>0</v>
      </c>
      <c r="I6236" s="361">
        <v>0</v>
      </c>
    </row>
    <row r="6237" spans="1:9">
      <c r="A6237" s="359">
        <v>34039</v>
      </c>
      <c r="B6237" s="359" t="s">
        <v>562</v>
      </c>
      <c r="C6237" s="360">
        <v>340390338004</v>
      </c>
      <c r="D6237" s="359">
        <v>0</v>
      </c>
      <c r="E6237" s="359">
        <v>343</v>
      </c>
      <c r="F6237" s="359">
        <v>0</v>
      </c>
      <c r="G6237" s="359">
        <v>0</v>
      </c>
      <c r="H6237" s="361">
        <v>0</v>
      </c>
      <c r="I6237" s="361">
        <v>0</v>
      </c>
    </row>
    <row r="6238" spans="1:9">
      <c r="A6238" s="359">
        <v>34039</v>
      </c>
      <c r="B6238" s="359" t="s">
        <v>562</v>
      </c>
      <c r="C6238" s="360">
        <v>340390339001</v>
      </c>
      <c r="D6238" s="359">
        <v>0</v>
      </c>
      <c r="E6238" s="359">
        <v>256</v>
      </c>
      <c r="F6238" s="359">
        <v>0</v>
      </c>
      <c r="G6238" s="359">
        <v>0</v>
      </c>
      <c r="H6238" s="361">
        <v>0</v>
      </c>
      <c r="I6238" s="361">
        <v>0</v>
      </c>
    </row>
    <row r="6239" spans="1:9">
      <c r="A6239" s="359">
        <v>34039</v>
      </c>
      <c r="B6239" s="359" t="s">
        <v>562</v>
      </c>
      <c r="C6239" s="360">
        <v>340390339002</v>
      </c>
      <c r="D6239" s="359">
        <v>0</v>
      </c>
      <c r="E6239" s="359">
        <v>201</v>
      </c>
      <c r="F6239" s="359">
        <v>0</v>
      </c>
      <c r="G6239" s="359">
        <v>0</v>
      </c>
      <c r="H6239" s="361">
        <v>0</v>
      </c>
      <c r="I6239" s="361">
        <v>0</v>
      </c>
    </row>
    <row r="6240" spans="1:9">
      <c r="A6240" s="359">
        <v>34039</v>
      </c>
      <c r="B6240" s="359" t="s">
        <v>562</v>
      </c>
      <c r="C6240" s="360">
        <v>340390339003</v>
      </c>
      <c r="D6240" s="359">
        <v>0</v>
      </c>
      <c r="E6240" s="359">
        <v>280</v>
      </c>
      <c r="F6240" s="359">
        <v>0</v>
      </c>
      <c r="G6240" s="359">
        <v>0</v>
      </c>
      <c r="H6240" s="361">
        <v>0</v>
      </c>
      <c r="I6240" s="361">
        <v>0</v>
      </c>
    </row>
    <row r="6241" spans="1:9">
      <c r="A6241" s="359">
        <v>34039</v>
      </c>
      <c r="B6241" s="359" t="s">
        <v>562</v>
      </c>
      <c r="C6241" s="360">
        <v>340390340001</v>
      </c>
      <c r="D6241" s="359">
        <v>0</v>
      </c>
      <c r="E6241" s="359">
        <v>239</v>
      </c>
      <c r="F6241" s="359">
        <v>0</v>
      </c>
      <c r="G6241" s="359">
        <v>0</v>
      </c>
      <c r="H6241" s="361">
        <v>0</v>
      </c>
      <c r="I6241" s="361">
        <v>0</v>
      </c>
    </row>
    <row r="6242" spans="1:9">
      <c r="A6242" s="359">
        <v>34039</v>
      </c>
      <c r="B6242" s="359" t="s">
        <v>562</v>
      </c>
      <c r="C6242" s="360">
        <v>340390340002</v>
      </c>
      <c r="D6242" s="359">
        <v>0</v>
      </c>
      <c r="E6242" s="359">
        <v>374</v>
      </c>
      <c r="F6242" s="359">
        <v>0</v>
      </c>
      <c r="G6242" s="359">
        <v>0</v>
      </c>
      <c r="H6242" s="361">
        <v>0</v>
      </c>
      <c r="I6242" s="361">
        <v>0</v>
      </c>
    </row>
    <row r="6243" spans="1:9">
      <c r="A6243" s="359">
        <v>34039</v>
      </c>
      <c r="B6243" s="359" t="s">
        <v>562</v>
      </c>
      <c r="C6243" s="360">
        <v>340390340003</v>
      </c>
      <c r="D6243" s="359">
        <v>0</v>
      </c>
      <c r="E6243" s="359">
        <v>400</v>
      </c>
      <c r="F6243" s="359">
        <v>0</v>
      </c>
      <c r="G6243" s="359">
        <v>0</v>
      </c>
      <c r="H6243" s="361">
        <v>0</v>
      </c>
      <c r="I6243" s="361">
        <v>0</v>
      </c>
    </row>
    <row r="6244" spans="1:9">
      <c r="A6244" s="359">
        <v>34039</v>
      </c>
      <c r="B6244" s="359" t="s">
        <v>562</v>
      </c>
      <c r="C6244" s="360">
        <v>340390340004</v>
      </c>
      <c r="D6244" s="359">
        <v>0</v>
      </c>
      <c r="E6244" s="359">
        <v>252</v>
      </c>
      <c r="F6244" s="359">
        <v>0</v>
      </c>
      <c r="G6244" s="359">
        <v>0</v>
      </c>
      <c r="H6244" s="361">
        <v>0</v>
      </c>
      <c r="I6244" s="361">
        <v>0</v>
      </c>
    </row>
    <row r="6245" spans="1:9">
      <c r="A6245" s="359">
        <v>34039</v>
      </c>
      <c r="B6245" s="359" t="s">
        <v>562</v>
      </c>
      <c r="C6245" s="360">
        <v>340390341001</v>
      </c>
      <c r="D6245" s="359">
        <v>1</v>
      </c>
      <c r="E6245" s="359">
        <v>202</v>
      </c>
      <c r="F6245" s="359">
        <v>0</v>
      </c>
      <c r="G6245" s="359">
        <v>0</v>
      </c>
      <c r="H6245" s="361">
        <v>8263.2099999999991</v>
      </c>
      <c r="I6245" s="361">
        <v>8263.2099999999991</v>
      </c>
    </row>
    <row r="6246" spans="1:9">
      <c r="A6246" s="359">
        <v>34039</v>
      </c>
      <c r="B6246" s="359" t="s">
        <v>562</v>
      </c>
      <c r="C6246" s="360">
        <v>340390341002</v>
      </c>
      <c r="D6246" s="359">
        <v>0</v>
      </c>
      <c r="E6246" s="359">
        <v>262</v>
      </c>
      <c r="F6246" s="359">
        <v>0</v>
      </c>
      <c r="G6246" s="359">
        <v>0</v>
      </c>
      <c r="H6246" s="361">
        <v>0</v>
      </c>
      <c r="I6246" s="361">
        <v>0</v>
      </c>
    </row>
    <row r="6247" spans="1:9">
      <c r="A6247" s="359">
        <v>34039</v>
      </c>
      <c r="B6247" s="359" t="s">
        <v>562</v>
      </c>
      <c r="C6247" s="360">
        <v>340390341003</v>
      </c>
      <c r="D6247" s="359">
        <v>0</v>
      </c>
      <c r="E6247" s="359">
        <v>434</v>
      </c>
      <c r="F6247" s="359">
        <v>0</v>
      </c>
      <c r="G6247" s="359">
        <v>0</v>
      </c>
      <c r="H6247" s="361">
        <v>0</v>
      </c>
      <c r="I6247" s="361">
        <v>0</v>
      </c>
    </row>
    <row r="6248" spans="1:9">
      <c r="A6248" s="359">
        <v>34039</v>
      </c>
      <c r="B6248" s="359" t="s">
        <v>562</v>
      </c>
      <c r="C6248" s="360">
        <v>340390342001</v>
      </c>
      <c r="D6248" s="359">
        <v>0</v>
      </c>
      <c r="E6248" s="359">
        <v>335</v>
      </c>
      <c r="F6248" s="359">
        <v>0</v>
      </c>
      <c r="G6248" s="359">
        <v>0</v>
      </c>
      <c r="H6248" s="361">
        <v>0</v>
      </c>
      <c r="I6248" s="361">
        <v>0</v>
      </c>
    </row>
    <row r="6249" spans="1:9">
      <c r="A6249" s="359">
        <v>34039</v>
      </c>
      <c r="B6249" s="359" t="s">
        <v>562</v>
      </c>
      <c r="C6249" s="360">
        <v>340390342002</v>
      </c>
      <c r="D6249" s="359">
        <v>0</v>
      </c>
      <c r="E6249" s="359">
        <v>354</v>
      </c>
      <c r="F6249" s="359">
        <v>0</v>
      </c>
      <c r="G6249" s="359">
        <v>0</v>
      </c>
      <c r="H6249" s="361">
        <v>0</v>
      </c>
      <c r="I6249" s="361">
        <v>0</v>
      </c>
    </row>
    <row r="6250" spans="1:9">
      <c r="A6250" s="359">
        <v>34039</v>
      </c>
      <c r="B6250" s="359" t="s">
        <v>562</v>
      </c>
      <c r="C6250" s="360">
        <v>340390342003</v>
      </c>
      <c r="D6250" s="359">
        <v>0</v>
      </c>
      <c r="E6250" s="359">
        <v>273</v>
      </c>
      <c r="F6250" s="359">
        <v>0</v>
      </c>
      <c r="G6250" s="359">
        <v>0</v>
      </c>
      <c r="H6250" s="361">
        <v>0</v>
      </c>
      <c r="I6250" s="361">
        <v>0</v>
      </c>
    </row>
    <row r="6251" spans="1:9">
      <c r="A6251" s="359">
        <v>34039</v>
      </c>
      <c r="B6251" s="359" t="s">
        <v>562</v>
      </c>
      <c r="C6251" s="360">
        <v>340390343001</v>
      </c>
      <c r="D6251" s="359">
        <v>0</v>
      </c>
      <c r="E6251" s="359">
        <v>291</v>
      </c>
      <c r="F6251" s="359">
        <v>0</v>
      </c>
      <c r="G6251" s="359">
        <v>0</v>
      </c>
      <c r="H6251" s="361">
        <v>0</v>
      </c>
      <c r="I6251" s="361">
        <v>0</v>
      </c>
    </row>
    <row r="6252" spans="1:9">
      <c r="A6252" s="359">
        <v>34039</v>
      </c>
      <c r="B6252" s="359" t="s">
        <v>562</v>
      </c>
      <c r="C6252" s="360">
        <v>340390343002</v>
      </c>
      <c r="D6252" s="359">
        <v>0</v>
      </c>
      <c r="E6252" s="359">
        <v>206</v>
      </c>
      <c r="F6252" s="359">
        <v>0</v>
      </c>
      <c r="G6252" s="359">
        <v>0</v>
      </c>
      <c r="H6252" s="361">
        <v>0</v>
      </c>
      <c r="I6252" s="361">
        <v>0</v>
      </c>
    </row>
    <row r="6253" spans="1:9">
      <c r="A6253" s="359">
        <v>34039</v>
      </c>
      <c r="B6253" s="359" t="s">
        <v>562</v>
      </c>
      <c r="C6253" s="360">
        <v>340390343003</v>
      </c>
      <c r="D6253" s="359">
        <v>0</v>
      </c>
      <c r="E6253" s="359">
        <v>526</v>
      </c>
      <c r="F6253" s="359">
        <v>0</v>
      </c>
      <c r="G6253" s="359">
        <v>0</v>
      </c>
      <c r="H6253" s="361">
        <v>0</v>
      </c>
      <c r="I6253" s="361">
        <v>0</v>
      </c>
    </row>
    <row r="6254" spans="1:9">
      <c r="A6254" s="359">
        <v>34039</v>
      </c>
      <c r="B6254" s="359" t="s">
        <v>562</v>
      </c>
      <c r="C6254" s="360">
        <v>340390344001</v>
      </c>
      <c r="D6254" s="359">
        <v>0</v>
      </c>
      <c r="E6254" s="359">
        <v>187</v>
      </c>
      <c r="F6254" s="359">
        <v>0</v>
      </c>
      <c r="G6254" s="359">
        <v>0</v>
      </c>
      <c r="H6254" s="361">
        <v>0</v>
      </c>
      <c r="I6254" s="361">
        <v>0</v>
      </c>
    </row>
    <row r="6255" spans="1:9">
      <c r="A6255" s="359">
        <v>34039</v>
      </c>
      <c r="B6255" s="359" t="s">
        <v>562</v>
      </c>
      <c r="C6255" s="360">
        <v>340390344002</v>
      </c>
      <c r="D6255" s="359">
        <v>0</v>
      </c>
      <c r="E6255" s="359">
        <v>339</v>
      </c>
      <c r="F6255" s="359">
        <v>0</v>
      </c>
      <c r="G6255" s="359">
        <v>0</v>
      </c>
      <c r="H6255" s="361">
        <v>0</v>
      </c>
      <c r="I6255" s="361">
        <v>0</v>
      </c>
    </row>
    <row r="6256" spans="1:9">
      <c r="A6256" s="359">
        <v>34039</v>
      </c>
      <c r="B6256" s="359" t="s">
        <v>562</v>
      </c>
      <c r="C6256" s="360">
        <v>340390344003</v>
      </c>
      <c r="D6256" s="359">
        <v>0</v>
      </c>
      <c r="E6256" s="359">
        <v>285</v>
      </c>
      <c r="F6256" s="359">
        <v>0</v>
      </c>
      <c r="G6256" s="359">
        <v>0</v>
      </c>
      <c r="H6256" s="361">
        <v>0</v>
      </c>
      <c r="I6256" s="361">
        <v>0</v>
      </c>
    </row>
    <row r="6257" spans="1:9">
      <c r="A6257" s="359">
        <v>34039</v>
      </c>
      <c r="B6257" s="359" t="s">
        <v>562</v>
      </c>
      <c r="C6257" s="360">
        <v>340390344004</v>
      </c>
      <c r="D6257" s="359">
        <v>0</v>
      </c>
      <c r="E6257" s="359">
        <v>425</v>
      </c>
      <c r="F6257" s="359">
        <v>0</v>
      </c>
      <c r="G6257" s="359">
        <v>0</v>
      </c>
      <c r="H6257" s="361">
        <v>0</v>
      </c>
      <c r="I6257" s="361">
        <v>0</v>
      </c>
    </row>
    <row r="6258" spans="1:9">
      <c r="A6258" s="359">
        <v>34039</v>
      </c>
      <c r="B6258" s="359" t="s">
        <v>562</v>
      </c>
      <c r="C6258" s="360">
        <v>340390345001</v>
      </c>
      <c r="D6258" s="359">
        <v>0</v>
      </c>
      <c r="E6258" s="359">
        <v>330</v>
      </c>
      <c r="F6258" s="359">
        <v>0</v>
      </c>
      <c r="G6258" s="359">
        <v>0</v>
      </c>
      <c r="H6258" s="361">
        <v>0</v>
      </c>
      <c r="I6258" s="361">
        <v>0</v>
      </c>
    </row>
    <row r="6259" spans="1:9">
      <c r="A6259" s="359">
        <v>34039</v>
      </c>
      <c r="B6259" s="359" t="s">
        <v>562</v>
      </c>
      <c r="C6259" s="360">
        <v>340390345002</v>
      </c>
      <c r="D6259" s="359">
        <v>0</v>
      </c>
      <c r="E6259" s="359">
        <v>115</v>
      </c>
      <c r="F6259" s="359">
        <v>0</v>
      </c>
      <c r="G6259" s="359">
        <v>0</v>
      </c>
      <c r="H6259" s="361">
        <v>0</v>
      </c>
      <c r="I6259" s="361">
        <v>0</v>
      </c>
    </row>
    <row r="6260" spans="1:9">
      <c r="A6260" s="359">
        <v>34039</v>
      </c>
      <c r="B6260" s="359" t="s">
        <v>562</v>
      </c>
      <c r="C6260" s="360">
        <v>340390345003</v>
      </c>
      <c r="D6260" s="359">
        <v>0</v>
      </c>
      <c r="E6260" s="359">
        <v>283</v>
      </c>
      <c r="F6260" s="359">
        <v>0</v>
      </c>
      <c r="G6260" s="359">
        <v>0</v>
      </c>
      <c r="H6260" s="361">
        <v>0</v>
      </c>
      <c r="I6260" s="361">
        <v>0</v>
      </c>
    </row>
    <row r="6261" spans="1:9">
      <c r="A6261" s="359">
        <v>34039</v>
      </c>
      <c r="B6261" s="359" t="s">
        <v>562</v>
      </c>
      <c r="C6261" s="360">
        <v>340390345004</v>
      </c>
      <c r="D6261" s="359">
        <v>0</v>
      </c>
      <c r="E6261" s="359">
        <v>246</v>
      </c>
      <c r="F6261" s="359">
        <v>0</v>
      </c>
      <c r="G6261" s="359">
        <v>0</v>
      </c>
      <c r="H6261" s="361">
        <v>0</v>
      </c>
      <c r="I6261" s="361">
        <v>0</v>
      </c>
    </row>
    <row r="6262" spans="1:9">
      <c r="A6262" s="359">
        <v>34039</v>
      </c>
      <c r="B6262" s="359" t="s">
        <v>562</v>
      </c>
      <c r="C6262" s="360">
        <v>340390345005</v>
      </c>
      <c r="D6262" s="359">
        <v>0</v>
      </c>
      <c r="E6262" s="359">
        <v>153</v>
      </c>
      <c r="F6262" s="359">
        <v>0</v>
      </c>
      <c r="G6262" s="359">
        <v>0</v>
      </c>
      <c r="H6262" s="361">
        <v>0</v>
      </c>
      <c r="I6262" s="361">
        <v>0</v>
      </c>
    </row>
    <row r="6263" spans="1:9">
      <c r="A6263" s="359">
        <v>34039</v>
      </c>
      <c r="B6263" s="359" t="s">
        <v>562</v>
      </c>
      <c r="C6263" s="360">
        <v>340390346001</v>
      </c>
      <c r="D6263" s="359">
        <v>0</v>
      </c>
      <c r="E6263" s="359">
        <v>285</v>
      </c>
      <c r="F6263" s="359">
        <v>0</v>
      </c>
      <c r="G6263" s="359">
        <v>0</v>
      </c>
      <c r="H6263" s="361">
        <v>0</v>
      </c>
      <c r="I6263" s="361">
        <v>0</v>
      </c>
    </row>
    <row r="6264" spans="1:9">
      <c r="A6264" s="359">
        <v>34039</v>
      </c>
      <c r="B6264" s="359" t="s">
        <v>562</v>
      </c>
      <c r="C6264" s="360">
        <v>340390346002</v>
      </c>
      <c r="D6264" s="359">
        <v>0</v>
      </c>
      <c r="E6264" s="359">
        <v>374</v>
      </c>
      <c r="F6264" s="359">
        <v>0</v>
      </c>
      <c r="G6264" s="359">
        <v>0</v>
      </c>
      <c r="H6264" s="361">
        <v>0</v>
      </c>
      <c r="I6264" s="361">
        <v>0</v>
      </c>
    </row>
    <row r="6265" spans="1:9">
      <c r="A6265" s="359">
        <v>34039</v>
      </c>
      <c r="B6265" s="359" t="s">
        <v>562</v>
      </c>
      <c r="C6265" s="360">
        <v>340390346003</v>
      </c>
      <c r="D6265" s="359">
        <v>0</v>
      </c>
      <c r="E6265" s="359">
        <v>353</v>
      </c>
      <c r="F6265" s="359">
        <v>0</v>
      </c>
      <c r="G6265" s="359">
        <v>0</v>
      </c>
      <c r="H6265" s="361">
        <v>0</v>
      </c>
      <c r="I6265" s="361">
        <v>0</v>
      </c>
    </row>
    <row r="6266" spans="1:9">
      <c r="A6266" s="359">
        <v>34039</v>
      </c>
      <c r="B6266" s="359" t="s">
        <v>562</v>
      </c>
      <c r="C6266" s="360">
        <v>340390347001</v>
      </c>
      <c r="D6266" s="359">
        <v>0</v>
      </c>
      <c r="E6266" s="359">
        <v>184</v>
      </c>
      <c r="F6266" s="359">
        <v>0</v>
      </c>
      <c r="G6266" s="359">
        <v>0</v>
      </c>
      <c r="H6266" s="361">
        <v>0</v>
      </c>
      <c r="I6266" s="361">
        <v>0</v>
      </c>
    </row>
    <row r="6267" spans="1:9">
      <c r="A6267" s="359">
        <v>34039</v>
      </c>
      <c r="B6267" s="359" t="s">
        <v>562</v>
      </c>
      <c r="C6267" s="360">
        <v>340390347002</v>
      </c>
      <c r="D6267" s="359">
        <v>0</v>
      </c>
      <c r="E6267" s="359">
        <v>292</v>
      </c>
      <c r="F6267" s="359">
        <v>0</v>
      </c>
      <c r="G6267" s="359">
        <v>0</v>
      </c>
      <c r="H6267" s="361">
        <v>0</v>
      </c>
      <c r="I6267" s="361">
        <v>0</v>
      </c>
    </row>
    <row r="6268" spans="1:9">
      <c r="A6268" s="359">
        <v>34039</v>
      </c>
      <c r="B6268" s="359" t="s">
        <v>562</v>
      </c>
      <c r="C6268" s="360">
        <v>340390347003</v>
      </c>
      <c r="D6268" s="359">
        <v>0</v>
      </c>
      <c r="E6268" s="359">
        <v>224</v>
      </c>
      <c r="F6268" s="359">
        <v>0</v>
      </c>
      <c r="G6268" s="359">
        <v>0</v>
      </c>
      <c r="H6268" s="361">
        <v>0</v>
      </c>
      <c r="I6268" s="361">
        <v>0</v>
      </c>
    </row>
    <row r="6269" spans="1:9">
      <c r="A6269" s="359">
        <v>34039</v>
      </c>
      <c r="B6269" s="359" t="s">
        <v>562</v>
      </c>
      <c r="C6269" s="360">
        <v>340390347004</v>
      </c>
      <c r="D6269" s="359">
        <v>0</v>
      </c>
      <c r="E6269" s="359">
        <v>243</v>
      </c>
      <c r="F6269" s="359">
        <v>0</v>
      </c>
      <c r="G6269" s="359">
        <v>0</v>
      </c>
      <c r="H6269" s="361">
        <v>0</v>
      </c>
      <c r="I6269" s="361">
        <v>0</v>
      </c>
    </row>
    <row r="6270" spans="1:9">
      <c r="A6270" s="359">
        <v>34039</v>
      </c>
      <c r="B6270" s="359" t="s">
        <v>562</v>
      </c>
      <c r="C6270" s="360">
        <v>340390348001</v>
      </c>
      <c r="D6270" s="359">
        <v>0</v>
      </c>
      <c r="E6270" s="359">
        <v>288</v>
      </c>
      <c r="F6270" s="359">
        <v>0</v>
      </c>
      <c r="G6270" s="359">
        <v>0</v>
      </c>
      <c r="H6270" s="361">
        <v>0</v>
      </c>
      <c r="I6270" s="361">
        <v>0</v>
      </c>
    </row>
    <row r="6271" spans="1:9">
      <c r="A6271" s="359">
        <v>34039</v>
      </c>
      <c r="B6271" s="359" t="s">
        <v>562</v>
      </c>
      <c r="C6271" s="360">
        <v>340390348002</v>
      </c>
      <c r="D6271" s="359">
        <v>0</v>
      </c>
      <c r="E6271" s="359">
        <v>446</v>
      </c>
      <c r="F6271" s="359">
        <v>0</v>
      </c>
      <c r="G6271" s="359">
        <v>0</v>
      </c>
      <c r="H6271" s="361">
        <v>0</v>
      </c>
      <c r="I6271" s="361">
        <v>0</v>
      </c>
    </row>
    <row r="6272" spans="1:9">
      <c r="A6272" s="359">
        <v>34039</v>
      </c>
      <c r="B6272" s="359" t="s">
        <v>562</v>
      </c>
      <c r="C6272" s="360">
        <v>340390348003</v>
      </c>
      <c r="D6272" s="359">
        <v>0</v>
      </c>
      <c r="E6272" s="359">
        <v>281</v>
      </c>
      <c r="F6272" s="359">
        <v>0</v>
      </c>
      <c r="G6272" s="359">
        <v>0</v>
      </c>
      <c r="H6272" s="361">
        <v>0</v>
      </c>
      <c r="I6272" s="361">
        <v>0</v>
      </c>
    </row>
    <row r="6273" spans="1:9">
      <c r="A6273" s="359">
        <v>34039</v>
      </c>
      <c r="B6273" s="359" t="s">
        <v>562</v>
      </c>
      <c r="C6273" s="360">
        <v>340390348004</v>
      </c>
      <c r="D6273" s="359">
        <v>0</v>
      </c>
      <c r="E6273" s="359">
        <v>363</v>
      </c>
      <c r="F6273" s="359">
        <v>0</v>
      </c>
      <c r="G6273" s="359">
        <v>0</v>
      </c>
      <c r="H6273" s="361">
        <v>0</v>
      </c>
      <c r="I6273" s="361">
        <v>0</v>
      </c>
    </row>
    <row r="6274" spans="1:9">
      <c r="A6274" s="359">
        <v>34039</v>
      </c>
      <c r="B6274" s="359" t="s">
        <v>562</v>
      </c>
      <c r="C6274" s="360">
        <v>340390348005</v>
      </c>
      <c r="D6274" s="359">
        <v>0</v>
      </c>
      <c r="E6274" s="359">
        <v>374</v>
      </c>
      <c r="F6274" s="359">
        <v>0</v>
      </c>
      <c r="G6274" s="359">
        <v>0</v>
      </c>
      <c r="H6274" s="361">
        <v>0</v>
      </c>
      <c r="I6274" s="361">
        <v>0</v>
      </c>
    </row>
    <row r="6275" spans="1:9">
      <c r="A6275" s="359">
        <v>34039</v>
      </c>
      <c r="B6275" s="359" t="s">
        <v>562</v>
      </c>
      <c r="C6275" s="360">
        <v>340390349001</v>
      </c>
      <c r="D6275" s="359">
        <v>0</v>
      </c>
      <c r="E6275" s="359">
        <v>349</v>
      </c>
      <c r="F6275" s="359">
        <v>0</v>
      </c>
      <c r="G6275" s="359">
        <v>0</v>
      </c>
      <c r="H6275" s="361">
        <v>0</v>
      </c>
      <c r="I6275" s="361">
        <v>0</v>
      </c>
    </row>
    <row r="6276" spans="1:9">
      <c r="A6276" s="359">
        <v>34039</v>
      </c>
      <c r="B6276" s="359" t="s">
        <v>562</v>
      </c>
      <c r="C6276" s="360">
        <v>340390349002</v>
      </c>
      <c r="D6276" s="359">
        <v>0</v>
      </c>
      <c r="E6276" s="359">
        <v>170</v>
      </c>
      <c r="F6276" s="359">
        <v>0</v>
      </c>
      <c r="G6276" s="359">
        <v>0</v>
      </c>
      <c r="H6276" s="361">
        <v>0</v>
      </c>
      <c r="I6276" s="361">
        <v>0</v>
      </c>
    </row>
    <row r="6277" spans="1:9">
      <c r="A6277" s="359">
        <v>34039</v>
      </c>
      <c r="B6277" s="359" t="s">
        <v>562</v>
      </c>
      <c r="C6277" s="360">
        <v>340390349003</v>
      </c>
      <c r="D6277" s="359">
        <v>0</v>
      </c>
      <c r="E6277" s="359">
        <v>364</v>
      </c>
      <c r="F6277" s="359">
        <v>0</v>
      </c>
      <c r="G6277" s="359">
        <v>0</v>
      </c>
      <c r="H6277" s="361">
        <v>0</v>
      </c>
      <c r="I6277" s="361">
        <v>0</v>
      </c>
    </row>
    <row r="6278" spans="1:9">
      <c r="A6278" s="359">
        <v>34039</v>
      </c>
      <c r="B6278" s="359" t="s">
        <v>562</v>
      </c>
      <c r="C6278" s="360">
        <v>340390349004</v>
      </c>
      <c r="D6278" s="359">
        <v>0</v>
      </c>
      <c r="E6278" s="359">
        <v>130</v>
      </c>
      <c r="F6278" s="359">
        <v>0</v>
      </c>
      <c r="G6278" s="359">
        <v>0</v>
      </c>
      <c r="H6278" s="361">
        <v>0</v>
      </c>
      <c r="I6278" s="361">
        <v>0</v>
      </c>
    </row>
    <row r="6279" spans="1:9">
      <c r="A6279" s="359">
        <v>34039</v>
      </c>
      <c r="B6279" s="359" t="s">
        <v>562</v>
      </c>
      <c r="C6279" s="360">
        <v>340390349005</v>
      </c>
      <c r="D6279" s="359">
        <v>0</v>
      </c>
      <c r="E6279" s="359">
        <v>483</v>
      </c>
      <c r="F6279" s="359">
        <v>0</v>
      </c>
      <c r="G6279" s="359">
        <v>0</v>
      </c>
      <c r="H6279" s="361">
        <v>0</v>
      </c>
      <c r="I6279" s="361">
        <v>0</v>
      </c>
    </row>
    <row r="6280" spans="1:9">
      <c r="A6280" s="359">
        <v>34039</v>
      </c>
      <c r="B6280" s="359" t="s">
        <v>562</v>
      </c>
      <c r="C6280" s="360">
        <v>340390349006</v>
      </c>
      <c r="D6280" s="359">
        <v>0</v>
      </c>
      <c r="E6280" s="359">
        <v>315</v>
      </c>
      <c r="F6280" s="359">
        <v>0</v>
      </c>
      <c r="G6280" s="359">
        <v>0</v>
      </c>
      <c r="H6280" s="361">
        <v>0</v>
      </c>
      <c r="I6280" s="361">
        <v>0</v>
      </c>
    </row>
    <row r="6281" spans="1:9">
      <c r="A6281" s="359">
        <v>34039</v>
      </c>
      <c r="B6281" s="359" t="s">
        <v>562</v>
      </c>
      <c r="C6281" s="360">
        <v>340390350001</v>
      </c>
      <c r="D6281" s="359">
        <v>0</v>
      </c>
      <c r="E6281" s="359">
        <v>302</v>
      </c>
      <c r="F6281" s="359">
        <v>0</v>
      </c>
      <c r="G6281" s="359">
        <v>0</v>
      </c>
      <c r="H6281" s="361">
        <v>0</v>
      </c>
      <c r="I6281" s="361">
        <v>0</v>
      </c>
    </row>
    <row r="6282" spans="1:9">
      <c r="A6282" s="359">
        <v>34039</v>
      </c>
      <c r="B6282" s="359" t="s">
        <v>562</v>
      </c>
      <c r="C6282" s="360">
        <v>340390350002</v>
      </c>
      <c r="D6282" s="359">
        <v>0</v>
      </c>
      <c r="E6282" s="359">
        <v>557</v>
      </c>
      <c r="F6282" s="359">
        <v>0</v>
      </c>
      <c r="G6282" s="359">
        <v>0</v>
      </c>
      <c r="H6282" s="361">
        <v>0</v>
      </c>
      <c r="I6282" s="361">
        <v>0</v>
      </c>
    </row>
    <row r="6283" spans="1:9">
      <c r="A6283" s="359">
        <v>34039</v>
      </c>
      <c r="B6283" s="359" t="s">
        <v>562</v>
      </c>
      <c r="C6283" s="360">
        <v>340390351001</v>
      </c>
      <c r="D6283" s="359">
        <v>0</v>
      </c>
      <c r="E6283" s="359">
        <v>388</v>
      </c>
      <c r="F6283" s="359">
        <v>0</v>
      </c>
      <c r="G6283" s="359">
        <v>0</v>
      </c>
      <c r="H6283" s="361">
        <v>0</v>
      </c>
      <c r="I6283" s="361">
        <v>0</v>
      </c>
    </row>
    <row r="6284" spans="1:9">
      <c r="A6284" s="359">
        <v>34039</v>
      </c>
      <c r="B6284" s="359" t="s">
        <v>562</v>
      </c>
      <c r="C6284" s="360">
        <v>340390351002</v>
      </c>
      <c r="D6284" s="359">
        <v>0</v>
      </c>
      <c r="E6284" s="359">
        <v>161</v>
      </c>
      <c r="F6284" s="359">
        <v>0</v>
      </c>
      <c r="G6284" s="359">
        <v>0</v>
      </c>
      <c r="H6284" s="361">
        <v>0</v>
      </c>
      <c r="I6284" s="361">
        <v>0</v>
      </c>
    </row>
    <row r="6285" spans="1:9">
      <c r="A6285" s="359">
        <v>34039</v>
      </c>
      <c r="B6285" s="359" t="s">
        <v>562</v>
      </c>
      <c r="C6285" s="360">
        <v>340390351003</v>
      </c>
      <c r="D6285" s="359">
        <v>0</v>
      </c>
      <c r="E6285" s="359">
        <v>352</v>
      </c>
      <c r="F6285" s="359">
        <v>0</v>
      </c>
      <c r="G6285" s="359">
        <v>0</v>
      </c>
      <c r="H6285" s="361">
        <v>0</v>
      </c>
      <c r="I6285" s="361">
        <v>0</v>
      </c>
    </row>
    <row r="6286" spans="1:9">
      <c r="A6286" s="359">
        <v>34039</v>
      </c>
      <c r="B6286" s="359" t="s">
        <v>562</v>
      </c>
      <c r="C6286" s="360">
        <v>340390352001</v>
      </c>
      <c r="D6286" s="359">
        <v>0</v>
      </c>
      <c r="E6286" s="359">
        <v>406</v>
      </c>
      <c r="F6286" s="359">
        <v>0</v>
      </c>
      <c r="G6286" s="359">
        <v>0</v>
      </c>
      <c r="H6286" s="361">
        <v>0</v>
      </c>
      <c r="I6286" s="361">
        <v>0</v>
      </c>
    </row>
    <row r="6287" spans="1:9">
      <c r="A6287" s="359">
        <v>34039</v>
      </c>
      <c r="B6287" s="359" t="s">
        <v>562</v>
      </c>
      <c r="C6287" s="360">
        <v>340390352002</v>
      </c>
      <c r="D6287" s="359">
        <v>1</v>
      </c>
      <c r="E6287" s="359">
        <v>230</v>
      </c>
      <c r="F6287" s="359">
        <v>0</v>
      </c>
      <c r="G6287" s="359">
        <v>0</v>
      </c>
      <c r="H6287" s="361">
        <v>8263.2099999999991</v>
      </c>
      <c r="I6287" s="361">
        <v>8263.2099999999991</v>
      </c>
    </row>
    <row r="6288" spans="1:9">
      <c r="A6288" s="359">
        <v>34039</v>
      </c>
      <c r="B6288" s="359" t="s">
        <v>562</v>
      </c>
      <c r="C6288" s="360">
        <v>340390353001</v>
      </c>
      <c r="D6288" s="359">
        <v>0</v>
      </c>
      <c r="E6288" s="359">
        <v>149</v>
      </c>
      <c r="F6288" s="359">
        <v>0</v>
      </c>
      <c r="G6288" s="359">
        <v>0</v>
      </c>
      <c r="H6288" s="361">
        <v>0</v>
      </c>
      <c r="I6288" s="361">
        <v>0</v>
      </c>
    </row>
    <row r="6289" spans="1:9">
      <c r="A6289" s="359">
        <v>34039</v>
      </c>
      <c r="B6289" s="359" t="s">
        <v>562</v>
      </c>
      <c r="C6289" s="360">
        <v>340390353002</v>
      </c>
      <c r="D6289" s="359">
        <v>0</v>
      </c>
      <c r="E6289" s="359">
        <v>162</v>
      </c>
      <c r="F6289" s="359">
        <v>0</v>
      </c>
      <c r="G6289" s="359">
        <v>0</v>
      </c>
      <c r="H6289" s="361">
        <v>0</v>
      </c>
      <c r="I6289" s="361">
        <v>0</v>
      </c>
    </row>
    <row r="6290" spans="1:9">
      <c r="A6290" s="359">
        <v>34039</v>
      </c>
      <c r="B6290" s="359" t="s">
        <v>562</v>
      </c>
      <c r="C6290" s="360">
        <v>340390353003</v>
      </c>
      <c r="D6290" s="359">
        <v>0</v>
      </c>
      <c r="E6290" s="359">
        <v>194</v>
      </c>
      <c r="F6290" s="359">
        <v>0</v>
      </c>
      <c r="G6290" s="359">
        <v>0</v>
      </c>
      <c r="H6290" s="361">
        <v>0</v>
      </c>
      <c r="I6290" s="361">
        <v>0</v>
      </c>
    </row>
    <row r="6291" spans="1:9">
      <c r="A6291" s="359">
        <v>34039</v>
      </c>
      <c r="B6291" s="359" t="s">
        <v>562</v>
      </c>
      <c r="C6291" s="360">
        <v>340390353004</v>
      </c>
      <c r="D6291" s="359">
        <v>0</v>
      </c>
      <c r="E6291" s="359">
        <v>349</v>
      </c>
      <c r="F6291" s="359">
        <v>0</v>
      </c>
      <c r="G6291" s="359">
        <v>0</v>
      </c>
      <c r="H6291" s="361">
        <v>0</v>
      </c>
      <c r="I6291" s="361">
        <v>0</v>
      </c>
    </row>
    <row r="6292" spans="1:9">
      <c r="A6292" s="359">
        <v>34039</v>
      </c>
      <c r="B6292" s="359" t="s">
        <v>562</v>
      </c>
      <c r="C6292" s="360">
        <v>340390353005</v>
      </c>
      <c r="D6292" s="359">
        <v>0</v>
      </c>
      <c r="E6292" s="359">
        <v>251</v>
      </c>
      <c r="F6292" s="359">
        <v>0</v>
      </c>
      <c r="G6292" s="359">
        <v>0</v>
      </c>
      <c r="H6292" s="361">
        <v>0</v>
      </c>
      <c r="I6292" s="361">
        <v>0</v>
      </c>
    </row>
    <row r="6293" spans="1:9">
      <c r="A6293" s="359">
        <v>34039</v>
      </c>
      <c r="B6293" s="359" t="s">
        <v>562</v>
      </c>
      <c r="C6293" s="360">
        <v>340390354001</v>
      </c>
      <c r="D6293" s="359">
        <v>60</v>
      </c>
      <c r="E6293" s="359">
        <v>483</v>
      </c>
      <c r="F6293" s="359">
        <v>12</v>
      </c>
      <c r="G6293" s="359">
        <v>0</v>
      </c>
      <c r="H6293" s="361">
        <v>13447.26</v>
      </c>
      <c r="I6293" s="361">
        <v>806835.6</v>
      </c>
    </row>
    <row r="6294" spans="1:9">
      <c r="A6294" s="359">
        <v>34039</v>
      </c>
      <c r="B6294" s="359" t="s">
        <v>562</v>
      </c>
      <c r="C6294" s="360">
        <v>340390354002</v>
      </c>
      <c r="D6294" s="359">
        <v>3</v>
      </c>
      <c r="E6294" s="359">
        <v>477</v>
      </c>
      <c r="F6294" s="359">
        <v>1</v>
      </c>
      <c r="G6294" s="359">
        <v>0</v>
      </c>
      <c r="H6294" s="361">
        <v>9661.98</v>
      </c>
      <c r="I6294" s="361">
        <v>28985.94</v>
      </c>
    </row>
    <row r="6295" spans="1:9">
      <c r="A6295" s="359">
        <v>34039</v>
      </c>
      <c r="B6295" s="359" t="s">
        <v>562</v>
      </c>
      <c r="C6295" s="360">
        <v>340390355001</v>
      </c>
      <c r="D6295" s="359">
        <v>0</v>
      </c>
      <c r="E6295" s="359">
        <v>235</v>
      </c>
      <c r="F6295" s="359">
        <v>0</v>
      </c>
      <c r="G6295" s="359">
        <v>0</v>
      </c>
      <c r="H6295" s="361">
        <v>0</v>
      </c>
      <c r="I6295" s="361">
        <v>0</v>
      </c>
    </row>
    <row r="6296" spans="1:9">
      <c r="A6296" s="359">
        <v>34039</v>
      </c>
      <c r="B6296" s="359" t="s">
        <v>562</v>
      </c>
      <c r="C6296" s="360">
        <v>340390355002</v>
      </c>
      <c r="D6296" s="359">
        <v>0</v>
      </c>
      <c r="E6296" s="359">
        <v>325</v>
      </c>
      <c r="F6296" s="359">
        <v>0</v>
      </c>
      <c r="G6296" s="359">
        <v>0</v>
      </c>
      <c r="H6296" s="361">
        <v>0</v>
      </c>
      <c r="I6296" s="361">
        <v>0</v>
      </c>
    </row>
    <row r="6297" spans="1:9">
      <c r="A6297" s="359">
        <v>34039</v>
      </c>
      <c r="B6297" s="359" t="s">
        <v>562</v>
      </c>
      <c r="C6297" s="360">
        <v>340390355003</v>
      </c>
      <c r="D6297" s="359">
        <v>0</v>
      </c>
      <c r="E6297" s="359">
        <v>227</v>
      </c>
      <c r="F6297" s="359">
        <v>0</v>
      </c>
      <c r="G6297" s="359">
        <v>0</v>
      </c>
      <c r="H6297" s="361">
        <v>0</v>
      </c>
      <c r="I6297" s="361">
        <v>0</v>
      </c>
    </row>
    <row r="6298" spans="1:9">
      <c r="A6298" s="359">
        <v>34039</v>
      </c>
      <c r="B6298" s="359" t="s">
        <v>562</v>
      </c>
      <c r="C6298" s="360">
        <v>340390355004</v>
      </c>
      <c r="D6298" s="359">
        <v>0</v>
      </c>
      <c r="E6298" s="359">
        <v>227</v>
      </c>
      <c r="F6298" s="359">
        <v>0</v>
      </c>
      <c r="G6298" s="359">
        <v>0</v>
      </c>
      <c r="H6298" s="361">
        <v>0</v>
      </c>
      <c r="I6298" s="361">
        <v>0</v>
      </c>
    </row>
    <row r="6299" spans="1:9">
      <c r="A6299" s="359">
        <v>34039</v>
      </c>
      <c r="B6299" s="359" t="s">
        <v>562</v>
      </c>
      <c r="C6299" s="360">
        <v>340390355005</v>
      </c>
      <c r="D6299" s="359">
        <v>0</v>
      </c>
      <c r="E6299" s="359">
        <v>225</v>
      </c>
      <c r="F6299" s="359">
        <v>0</v>
      </c>
      <c r="G6299" s="359">
        <v>0</v>
      </c>
      <c r="H6299" s="361">
        <v>0</v>
      </c>
      <c r="I6299" s="361">
        <v>0</v>
      </c>
    </row>
    <row r="6300" spans="1:9">
      <c r="A6300" s="359">
        <v>34039</v>
      </c>
      <c r="B6300" s="359" t="s">
        <v>562</v>
      </c>
      <c r="C6300" s="360">
        <v>340390355006</v>
      </c>
      <c r="D6300" s="359">
        <v>0</v>
      </c>
      <c r="E6300" s="359">
        <v>193</v>
      </c>
      <c r="F6300" s="359">
        <v>0</v>
      </c>
      <c r="G6300" s="359">
        <v>0</v>
      </c>
      <c r="H6300" s="361">
        <v>0</v>
      </c>
      <c r="I6300" s="361">
        <v>0</v>
      </c>
    </row>
    <row r="6301" spans="1:9">
      <c r="A6301" s="359">
        <v>34039</v>
      </c>
      <c r="B6301" s="359" t="s">
        <v>562</v>
      </c>
      <c r="C6301" s="360">
        <v>340390355007</v>
      </c>
      <c r="D6301" s="359">
        <v>1</v>
      </c>
      <c r="E6301" s="359">
        <v>245</v>
      </c>
      <c r="F6301" s="359">
        <v>0</v>
      </c>
      <c r="G6301" s="359">
        <v>0</v>
      </c>
      <c r="H6301" s="361">
        <v>736.57</v>
      </c>
      <c r="I6301" s="361">
        <v>736.57</v>
      </c>
    </row>
    <row r="6302" spans="1:9">
      <c r="A6302" s="359">
        <v>34039</v>
      </c>
      <c r="B6302" s="359" t="s">
        <v>562</v>
      </c>
      <c r="C6302" s="360">
        <v>340390355008</v>
      </c>
      <c r="D6302" s="359">
        <v>1</v>
      </c>
      <c r="E6302" s="359">
        <v>226</v>
      </c>
      <c r="F6302" s="359">
        <v>0</v>
      </c>
      <c r="G6302" s="359">
        <v>0</v>
      </c>
      <c r="H6302" s="361">
        <v>8263.2099999999991</v>
      </c>
      <c r="I6302" s="361">
        <v>8263.2099999999991</v>
      </c>
    </row>
    <row r="6303" spans="1:9">
      <c r="A6303" s="359">
        <v>34039</v>
      </c>
      <c r="B6303" s="359" t="s">
        <v>562</v>
      </c>
      <c r="C6303" s="360">
        <v>340390356001</v>
      </c>
      <c r="D6303" s="359">
        <v>0</v>
      </c>
      <c r="E6303" s="359">
        <v>359</v>
      </c>
      <c r="F6303" s="359">
        <v>0</v>
      </c>
      <c r="G6303" s="359">
        <v>0</v>
      </c>
      <c r="H6303" s="361">
        <v>0</v>
      </c>
      <c r="I6303" s="361">
        <v>0</v>
      </c>
    </row>
    <row r="6304" spans="1:9">
      <c r="A6304" s="359">
        <v>34039</v>
      </c>
      <c r="B6304" s="359" t="s">
        <v>562</v>
      </c>
      <c r="C6304" s="360">
        <v>340390356002</v>
      </c>
      <c r="D6304" s="359">
        <v>0</v>
      </c>
      <c r="E6304" s="359">
        <v>320</v>
      </c>
      <c r="F6304" s="359">
        <v>0</v>
      </c>
      <c r="G6304" s="359">
        <v>0</v>
      </c>
      <c r="H6304" s="361">
        <v>0</v>
      </c>
      <c r="I6304" s="361">
        <v>0</v>
      </c>
    </row>
    <row r="6305" spans="1:9">
      <c r="A6305" s="359">
        <v>34039</v>
      </c>
      <c r="B6305" s="359" t="s">
        <v>562</v>
      </c>
      <c r="C6305" s="360">
        <v>340390356003</v>
      </c>
      <c r="D6305" s="359">
        <v>0</v>
      </c>
      <c r="E6305" s="359">
        <v>286</v>
      </c>
      <c r="F6305" s="359">
        <v>0</v>
      </c>
      <c r="G6305" s="359">
        <v>0</v>
      </c>
      <c r="H6305" s="361">
        <v>0</v>
      </c>
      <c r="I6305" s="361">
        <v>0</v>
      </c>
    </row>
    <row r="6306" spans="1:9">
      <c r="A6306" s="359">
        <v>34039</v>
      </c>
      <c r="B6306" s="359" t="s">
        <v>562</v>
      </c>
      <c r="C6306" s="360">
        <v>340390356004</v>
      </c>
      <c r="D6306" s="359">
        <v>0</v>
      </c>
      <c r="E6306" s="359">
        <v>402</v>
      </c>
      <c r="F6306" s="359">
        <v>0</v>
      </c>
      <c r="G6306" s="359">
        <v>0</v>
      </c>
      <c r="H6306" s="361">
        <v>0</v>
      </c>
      <c r="I6306" s="361">
        <v>0</v>
      </c>
    </row>
    <row r="6307" spans="1:9">
      <c r="A6307" s="359">
        <v>34039</v>
      </c>
      <c r="B6307" s="359" t="s">
        <v>562</v>
      </c>
      <c r="C6307" s="360">
        <v>340390357001</v>
      </c>
      <c r="D6307" s="359">
        <v>0</v>
      </c>
      <c r="E6307" s="359">
        <v>282</v>
      </c>
      <c r="F6307" s="359">
        <v>0</v>
      </c>
      <c r="G6307" s="359">
        <v>0</v>
      </c>
      <c r="H6307" s="361">
        <v>0</v>
      </c>
      <c r="I6307" s="361">
        <v>0</v>
      </c>
    </row>
    <row r="6308" spans="1:9">
      <c r="A6308" s="359">
        <v>34039</v>
      </c>
      <c r="B6308" s="359" t="s">
        <v>562</v>
      </c>
      <c r="C6308" s="360">
        <v>340390357002</v>
      </c>
      <c r="D6308" s="359">
        <v>0</v>
      </c>
      <c r="E6308" s="359">
        <v>367</v>
      </c>
      <c r="F6308" s="359">
        <v>0</v>
      </c>
      <c r="G6308" s="359">
        <v>0</v>
      </c>
      <c r="H6308" s="361">
        <v>0</v>
      </c>
      <c r="I6308" s="361">
        <v>0</v>
      </c>
    </row>
    <row r="6309" spans="1:9">
      <c r="A6309" s="359">
        <v>34039</v>
      </c>
      <c r="B6309" s="359" t="s">
        <v>562</v>
      </c>
      <c r="C6309" s="360">
        <v>340390357003</v>
      </c>
      <c r="D6309" s="359">
        <v>0</v>
      </c>
      <c r="E6309" s="359">
        <v>252</v>
      </c>
      <c r="F6309" s="359">
        <v>0</v>
      </c>
      <c r="G6309" s="359">
        <v>0</v>
      </c>
      <c r="H6309" s="361">
        <v>0</v>
      </c>
      <c r="I6309" s="361">
        <v>0</v>
      </c>
    </row>
    <row r="6310" spans="1:9">
      <c r="A6310" s="359">
        <v>34039</v>
      </c>
      <c r="B6310" s="359" t="s">
        <v>562</v>
      </c>
      <c r="C6310" s="360">
        <v>340390357004</v>
      </c>
      <c r="D6310" s="359">
        <v>0</v>
      </c>
      <c r="E6310" s="359">
        <v>198</v>
      </c>
      <c r="F6310" s="359">
        <v>0</v>
      </c>
      <c r="G6310" s="359">
        <v>0</v>
      </c>
      <c r="H6310" s="361">
        <v>0</v>
      </c>
      <c r="I6310" s="361">
        <v>0</v>
      </c>
    </row>
    <row r="6311" spans="1:9">
      <c r="A6311" s="359">
        <v>34039</v>
      </c>
      <c r="B6311" s="359" t="s">
        <v>562</v>
      </c>
      <c r="C6311" s="360">
        <v>340390357005</v>
      </c>
      <c r="D6311" s="359">
        <v>0</v>
      </c>
      <c r="E6311" s="359">
        <v>517</v>
      </c>
      <c r="F6311" s="359">
        <v>0</v>
      </c>
      <c r="G6311" s="359">
        <v>0</v>
      </c>
      <c r="H6311" s="361">
        <v>0</v>
      </c>
      <c r="I6311" s="361">
        <v>0</v>
      </c>
    </row>
    <row r="6312" spans="1:9">
      <c r="A6312" s="359">
        <v>34039</v>
      </c>
      <c r="B6312" s="359" t="s">
        <v>562</v>
      </c>
      <c r="C6312" s="360">
        <v>340390358001</v>
      </c>
      <c r="D6312" s="359">
        <v>3</v>
      </c>
      <c r="E6312" s="359">
        <v>226</v>
      </c>
      <c r="F6312" s="359">
        <v>1</v>
      </c>
      <c r="G6312" s="359">
        <v>0</v>
      </c>
      <c r="H6312" s="361">
        <v>3213.64</v>
      </c>
      <c r="I6312" s="361">
        <v>9640.92</v>
      </c>
    </row>
    <row r="6313" spans="1:9">
      <c r="A6313" s="359">
        <v>34039</v>
      </c>
      <c r="B6313" s="359" t="s">
        <v>562</v>
      </c>
      <c r="C6313" s="360">
        <v>340390358002</v>
      </c>
      <c r="D6313" s="359">
        <v>0</v>
      </c>
      <c r="E6313" s="359">
        <v>339</v>
      </c>
      <c r="F6313" s="359">
        <v>0</v>
      </c>
      <c r="G6313" s="359">
        <v>0</v>
      </c>
      <c r="H6313" s="361">
        <v>0</v>
      </c>
      <c r="I6313" s="361">
        <v>0</v>
      </c>
    </row>
    <row r="6314" spans="1:9">
      <c r="A6314" s="359">
        <v>34039</v>
      </c>
      <c r="B6314" s="359" t="s">
        <v>562</v>
      </c>
      <c r="C6314" s="360">
        <v>340390358003</v>
      </c>
      <c r="D6314" s="359">
        <v>1</v>
      </c>
      <c r="E6314" s="359">
        <v>387</v>
      </c>
      <c r="F6314" s="359">
        <v>0</v>
      </c>
      <c r="G6314" s="359">
        <v>0</v>
      </c>
      <c r="H6314" s="361">
        <v>1000</v>
      </c>
      <c r="I6314" s="361">
        <v>1000</v>
      </c>
    </row>
    <row r="6315" spans="1:9">
      <c r="A6315" s="359">
        <v>34039</v>
      </c>
      <c r="B6315" s="359" t="s">
        <v>562</v>
      </c>
      <c r="C6315" s="360">
        <v>340390359001</v>
      </c>
      <c r="D6315" s="359">
        <v>0</v>
      </c>
      <c r="E6315" s="359">
        <v>219</v>
      </c>
      <c r="F6315" s="359">
        <v>0</v>
      </c>
      <c r="G6315" s="359">
        <v>0</v>
      </c>
      <c r="H6315" s="361">
        <v>0</v>
      </c>
      <c r="I6315" s="361">
        <v>0</v>
      </c>
    </row>
    <row r="6316" spans="1:9">
      <c r="A6316" s="359">
        <v>34039</v>
      </c>
      <c r="B6316" s="359" t="s">
        <v>562</v>
      </c>
      <c r="C6316" s="360">
        <v>340390359002</v>
      </c>
      <c r="D6316" s="359">
        <v>0</v>
      </c>
      <c r="E6316" s="359">
        <v>207</v>
      </c>
      <c r="F6316" s="359">
        <v>0</v>
      </c>
      <c r="G6316" s="359">
        <v>0</v>
      </c>
      <c r="H6316" s="361">
        <v>0</v>
      </c>
      <c r="I6316" s="361">
        <v>0</v>
      </c>
    </row>
    <row r="6317" spans="1:9">
      <c r="A6317" s="359">
        <v>34039</v>
      </c>
      <c r="B6317" s="359" t="s">
        <v>562</v>
      </c>
      <c r="C6317" s="360">
        <v>340390359003</v>
      </c>
      <c r="D6317" s="359">
        <v>0</v>
      </c>
      <c r="E6317" s="359">
        <v>305</v>
      </c>
      <c r="F6317" s="359">
        <v>0</v>
      </c>
      <c r="G6317" s="359">
        <v>0</v>
      </c>
      <c r="H6317" s="361">
        <v>0</v>
      </c>
      <c r="I6317" s="361">
        <v>0</v>
      </c>
    </row>
    <row r="6318" spans="1:9">
      <c r="A6318" s="359">
        <v>34039</v>
      </c>
      <c r="B6318" s="359" t="s">
        <v>562</v>
      </c>
      <c r="C6318" s="360">
        <v>340390360001</v>
      </c>
      <c r="D6318" s="359">
        <v>0</v>
      </c>
      <c r="E6318" s="359">
        <v>243</v>
      </c>
      <c r="F6318" s="359">
        <v>0</v>
      </c>
      <c r="G6318" s="359">
        <v>0</v>
      </c>
      <c r="H6318" s="361">
        <v>0</v>
      </c>
      <c r="I6318" s="361">
        <v>0</v>
      </c>
    </row>
    <row r="6319" spans="1:9">
      <c r="A6319" s="359">
        <v>34039</v>
      </c>
      <c r="B6319" s="359" t="s">
        <v>562</v>
      </c>
      <c r="C6319" s="360">
        <v>340390360002</v>
      </c>
      <c r="D6319" s="359">
        <v>1</v>
      </c>
      <c r="E6319" s="359">
        <v>432</v>
      </c>
      <c r="F6319" s="359">
        <v>0</v>
      </c>
      <c r="G6319" s="359">
        <v>0</v>
      </c>
      <c r="H6319" s="361">
        <v>2368.33</v>
      </c>
      <c r="I6319" s="361">
        <v>2368.33</v>
      </c>
    </row>
    <row r="6320" spans="1:9">
      <c r="A6320" s="359">
        <v>34039</v>
      </c>
      <c r="B6320" s="359" t="s">
        <v>562</v>
      </c>
      <c r="C6320" s="360">
        <v>340390360003</v>
      </c>
      <c r="D6320" s="359">
        <v>0</v>
      </c>
      <c r="E6320" s="359">
        <v>341</v>
      </c>
      <c r="F6320" s="359">
        <v>0</v>
      </c>
      <c r="G6320" s="359">
        <v>0</v>
      </c>
      <c r="H6320" s="361">
        <v>0</v>
      </c>
      <c r="I6320" s="361">
        <v>0</v>
      </c>
    </row>
    <row r="6321" spans="1:9">
      <c r="A6321" s="359">
        <v>34039</v>
      </c>
      <c r="B6321" s="359" t="s">
        <v>562</v>
      </c>
      <c r="C6321" s="360">
        <v>340390361001</v>
      </c>
      <c r="D6321" s="359">
        <v>0</v>
      </c>
      <c r="E6321" s="359">
        <v>313</v>
      </c>
      <c r="F6321" s="359">
        <v>0</v>
      </c>
      <c r="G6321" s="359">
        <v>0</v>
      </c>
      <c r="H6321" s="361">
        <v>0</v>
      </c>
      <c r="I6321" s="361">
        <v>0</v>
      </c>
    </row>
    <row r="6322" spans="1:9">
      <c r="A6322" s="359">
        <v>34039</v>
      </c>
      <c r="B6322" s="359" t="s">
        <v>562</v>
      </c>
      <c r="C6322" s="360">
        <v>340390362001</v>
      </c>
      <c r="D6322" s="359">
        <v>0</v>
      </c>
      <c r="E6322" s="359">
        <v>472</v>
      </c>
      <c r="F6322" s="359">
        <v>0</v>
      </c>
      <c r="G6322" s="359">
        <v>0</v>
      </c>
      <c r="H6322" s="361">
        <v>0</v>
      </c>
      <c r="I6322" s="361">
        <v>0</v>
      </c>
    </row>
    <row r="6323" spans="1:9">
      <c r="A6323" s="359">
        <v>34039</v>
      </c>
      <c r="B6323" s="359" t="s">
        <v>562</v>
      </c>
      <c r="C6323" s="360">
        <v>340390362002</v>
      </c>
      <c r="D6323" s="359">
        <v>2</v>
      </c>
      <c r="E6323" s="359">
        <v>623</v>
      </c>
      <c r="F6323" s="359">
        <v>0</v>
      </c>
      <c r="G6323" s="359">
        <v>0</v>
      </c>
      <c r="H6323" s="361">
        <v>3449.11</v>
      </c>
      <c r="I6323" s="361">
        <v>6898.22</v>
      </c>
    </row>
    <row r="6324" spans="1:9">
      <c r="A6324" s="359">
        <v>34039</v>
      </c>
      <c r="B6324" s="359" t="s">
        <v>562</v>
      </c>
      <c r="C6324" s="360">
        <v>340390362003</v>
      </c>
      <c r="D6324" s="359">
        <v>0</v>
      </c>
      <c r="E6324" s="359">
        <v>344</v>
      </c>
      <c r="F6324" s="359">
        <v>0</v>
      </c>
      <c r="G6324" s="359">
        <v>0</v>
      </c>
      <c r="H6324" s="361">
        <v>0</v>
      </c>
      <c r="I6324" s="361">
        <v>0</v>
      </c>
    </row>
    <row r="6325" spans="1:9">
      <c r="A6325" s="359">
        <v>34039</v>
      </c>
      <c r="B6325" s="359" t="s">
        <v>562</v>
      </c>
      <c r="C6325" s="360">
        <v>340390362004</v>
      </c>
      <c r="D6325" s="359">
        <v>0</v>
      </c>
      <c r="E6325" s="359">
        <v>448</v>
      </c>
      <c r="F6325" s="359">
        <v>0</v>
      </c>
      <c r="G6325" s="359">
        <v>0</v>
      </c>
      <c r="H6325" s="361">
        <v>0</v>
      </c>
      <c r="I6325" s="361">
        <v>0</v>
      </c>
    </row>
    <row r="6326" spans="1:9">
      <c r="A6326" s="359">
        <v>34039</v>
      </c>
      <c r="B6326" s="359" t="s">
        <v>562</v>
      </c>
      <c r="C6326" s="360">
        <v>340390362005</v>
      </c>
      <c r="D6326" s="359">
        <v>0</v>
      </c>
      <c r="E6326" s="359">
        <v>498</v>
      </c>
      <c r="F6326" s="359">
        <v>0</v>
      </c>
      <c r="G6326" s="359">
        <v>0</v>
      </c>
      <c r="H6326" s="361">
        <v>0</v>
      </c>
      <c r="I6326" s="361">
        <v>0</v>
      </c>
    </row>
    <row r="6327" spans="1:9">
      <c r="A6327" s="359">
        <v>34039</v>
      </c>
      <c r="B6327" s="359" t="s">
        <v>562</v>
      </c>
      <c r="C6327" s="360">
        <v>340390363011</v>
      </c>
      <c r="D6327" s="359">
        <v>1</v>
      </c>
      <c r="E6327" s="359">
        <v>823</v>
      </c>
      <c r="F6327" s="359">
        <v>0</v>
      </c>
      <c r="G6327" s="359">
        <v>0</v>
      </c>
      <c r="H6327" s="361">
        <v>1000</v>
      </c>
      <c r="I6327" s="361">
        <v>1000</v>
      </c>
    </row>
    <row r="6328" spans="1:9">
      <c r="A6328" s="359">
        <v>34039</v>
      </c>
      <c r="B6328" s="359" t="s">
        <v>562</v>
      </c>
      <c r="C6328" s="360">
        <v>340390363012</v>
      </c>
      <c r="D6328" s="359">
        <v>0</v>
      </c>
      <c r="E6328" s="359">
        <v>310</v>
      </c>
      <c r="F6328" s="359">
        <v>0</v>
      </c>
      <c r="G6328" s="359">
        <v>0</v>
      </c>
      <c r="H6328" s="361">
        <v>0</v>
      </c>
      <c r="I6328" s="361">
        <v>0</v>
      </c>
    </row>
    <row r="6329" spans="1:9">
      <c r="A6329" s="359">
        <v>34039</v>
      </c>
      <c r="B6329" s="359" t="s">
        <v>562</v>
      </c>
      <c r="C6329" s="360">
        <v>340390363013</v>
      </c>
      <c r="D6329" s="359">
        <v>0</v>
      </c>
      <c r="E6329" s="359">
        <v>200</v>
      </c>
      <c r="F6329" s="359">
        <v>0</v>
      </c>
      <c r="G6329" s="359">
        <v>0</v>
      </c>
      <c r="H6329" s="361">
        <v>0</v>
      </c>
      <c r="I6329" s="361">
        <v>0</v>
      </c>
    </row>
    <row r="6330" spans="1:9">
      <c r="A6330" s="359">
        <v>34039</v>
      </c>
      <c r="B6330" s="359" t="s">
        <v>562</v>
      </c>
      <c r="C6330" s="360">
        <v>340390363021</v>
      </c>
      <c r="D6330" s="359">
        <v>0</v>
      </c>
      <c r="E6330" s="359">
        <v>759</v>
      </c>
      <c r="F6330" s="359">
        <v>0</v>
      </c>
      <c r="G6330" s="359">
        <v>0</v>
      </c>
      <c r="H6330" s="361">
        <v>0</v>
      </c>
      <c r="I6330" s="361">
        <v>0</v>
      </c>
    </row>
    <row r="6331" spans="1:9">
      <c r="A6331" s="359">
        <v>34039</v>
      </c>
      <c r="B6331" s="359" t="s">
        <v>562</v>
      </c>
      <c r="C6331" s="360">
        <v>340390363022</v>
      </c>
      <c r="D6331" s="359">
        <v>0</v>
      </c>
      <c r="E6331" s="359">
        <v>457</v>
      </c>
      <c r="F6331" s="359">
        <v>0</v>
      </c>
      <c r="G6331" s="359">
        <v>0</v>
      </c>
      <c r="H6331" s="361">
        <v>0</v>
      </c>
      <c r="I6331" s="361">
        <v>0</v>
      </c>
    </row>
    <row r="6332" spans="1:9">
      <c r="A6332" s="359">
        <v>34039</v>
      </c>
      <c r="B6332" s="359" t="s">
        <v>562</v>
      </c>
      <c r="C6332" s="360">
        <v>340390364001</v>
      </c>
      <c r="D6332" s="359">
        <v>0</v>
      </c>
      <c r="E6332" s="359">
        <v>538</v>
      </c>
      <c r="F6332" s="359">
        <v>0</v>
      </c>
      <c r="G6332" s="359">
        <v>0</v>
      </c>
      <c r="H6332" s="361">
        <v>0</v>
      </c>
      <c r="I6332" s="361">
        <v>0</v>
      </c>
    </row>
    <row r="6333" spans="1:9">
      <c r="A6333" s="359">
        <v>34039</v>
      </c>
      <c r="B6333" s="359" t="s">
        <v>562</v>
      </c>
      <c r="C6333" s="360">
        <v>340390364002</v>
      </c>
      <c r="D6333" s="359">
        <v>0</v>
      </c>
      <c r="E6333" s="359">
        <v>299</v>
      </c>
      <c r="F6333" s="359">
        <v>0</v>
      </c>
      <c r="G6333" s="359">
        <v>0</v>
      </c>
      <c r="H6333" s="361">
        <v>0</v>
      </c>
      <c r="I6333" s="361">
        <v>0</v>
      </c>
    </row>
    <row r="6334" spans="1:9">
      <c r="A6334" s="359">
        <v>34039</v>
      </c>
      <c r="B6334" s="359" t="s">
        <v>562</v>
      </c>
      <c r="C6334" s="360">
        <v>340390364003</v>
      </c>
      <c r="D6334" s="359">
        <v>0</v>
      </c>
      <c r="E6334" s="359">
        <v>280</v>
      </c>
      <c r="F6334" s="359">
        <v>0</v>
      </c>
      <c r="G6334" s="359">
        <v>0</v>
      </c>
      <c r="H6334" s="361">
        <v>0</v>
      </c>
      <c r="I6334" s="361">
        <v>0</v>
      </c>
    </row>
    <row r="6335" spans="1:9">
      <c r="A6335" s="359">
        <v>34039</v>
      </c>
      <c r="B6335" s="359" t="s">
        <v>562</v>
      </c>
      <c r="C6335" s="360">
        <v>340390364004</v>
      </c>
      <c r="D6335" s="359">
        <v>0</v>
      </c>
      <c r="E6335" s="359">
        <v>466</v>
      </c>
      <c r="F6335" s="359">
        <v>0</v>
      </c>
      <c r="G6335" s="359">
        <v>0</v>
      </c>
      <c r="H6335" s="361">
        <v>0</v>
      </c>
      <c r="I6335" s="361">
        <v>0</v>
      </c>
    </row>
    <row r="6336" spans="1:9">
      <c r="A6336" s="359">
        <v>34039</v>
      </c>
      <c r="B6336" s="359" t="s">
        <v>562</v>
      </c>
      <c r="C6336" s="360">
        <v>340390364005</v>
      </c>
      <c r="D6336" s="359">
        <v>0</v>
      </c>
      <c r="E6336" s="359">
        <v>700</v>
      </c>
      <c r="F6336" s="359">
        <v>0</v>
      </c>
      <c r="G6336" s="359">
        <v>0</v>
      </c>
      <c r="H6336" s="361">
        <v>0</v>
      </c>
      <c r="I6336" s="361">
        <v>0</v>
      </c>
    </row>
    <row r="6337" spans="1:9">
      <c r="A6337" s="359">
        <v>34039</v>
      </c>
      <c r="B6337" s="359" t="s">
        <v>562</v>
      </c>
      <c r="C6337" s="360">
        <v>340390365001</v>
      </c>
      <c r="D6337" s="359">
        <v>0</v>
      </c>
      <c r="E6337" s="359">
        <v>466</v>
      </c>
      <c r="F6337" s="359">
        <v>0</v>
      </c>
      <c r="G6337" s="359">
        <v>0</v>
      </c>
      <c r="H6337" s="361">
        <v>0</v>
      </c>
      <c r="I6337" s="361">
        <v>0</v>
      </c>
    </row>
    <row r="6338" spans="1:9">
      <c r="A6338" s="359">
        <v>34039</v>
      </c>
      <c r="B6338" s="359" t="s">
        <v>562</v>
      </c>
      <c r="C6338" s="360">
        <v>340390365002</v>
      </c>
      <c r="D6338" s="359">
        <v>0</v>
      </c>
      <c r="E6338" s="359">
        <v>357</v>
      </c>
      <c r="F6338" s="359">
        <v>0</v>
      </c>
      <c r="G6338" s="359">
        <v>0</v>
      </c>
      <c r="H6338" s="361">
        <v>0</v>
      </c>
      <c r="I6338" s="361">
        <v>0</v>
      </c>
    </row>
    <row r="6339" spans="1:9">
      <c r="A6339" s="359">
        <v>34039</v>
      </c>
      <c r="B6339" s="359" t="s">
        <v>562</v>
      </c>
      <c r="C6339" s="360">
        <v>340390365003</v>
      </c>
      <c r="D6339" s="359">
        <v>0</v>
      </c>
      <c r="E6339" s="359">
        <v>465</v>
      </c>
      <c r="F6339" s="359">
        <v>0</v>
      </c>
      <c r="G6339" s="359">
        <v>0</v>
      </c>
      <c r="H6339" s="361">
        <v>0</v>
      </c>
      <c r="I6339" s="361">
        <v>0</v>
      </c>
    </row>
    <row r="6340" spans="1:9">
      <c r="A6340" s="359">
        <v>34039</v>
      </c>
      <c r="B6340" s="359" t="s">
        <v>562</v>
      </c>
      <c r="C6340" s="360">
        <v>340390365004</v>
      </c>
      <c r="D6340" s="359">
        <v>0</v>
      </c>
      <c r="E6340" s="359">
        <v>408</v>
      </c>
      <c r="F6340" s="359">
        <v>0</v>
      </c>
      <c r="G6340" s="359">
        <v>0</v>
      </c>
      <c r="H6340" s="361">
        <v>0</v>
      </c>
      <c r="I6340" s="361">
        <v>0</v>
      </c>
    </row>
    <row r="6341" spans="1:9">
      <c r="A6341" s="359">
        <v>34039</v>
      </c>
      <c r="B6341" s="359" t="s">
        <v>562</v>
      </c>
      <c r="C6341" s="360">
        <v>340390366001</v>
      </c>
      <c r="D6341" s="359">
        <v>1</v>
      </c>
      <c r="E6341" s="359">
        <v>423</v>
      </c>
      <c r="F6341" s="359">
        <v>0</v>
      </c>
      <c r="G6341" s="359">
        <v>0</v>
      </c>
      <c r="H6341" s="361">
        <v>8263.2099999999991</v>
      </c>
      <c r="I6341" s="361">
        <v>8263.2099999999991</v>
      </c>
    </row>
    <row r="6342" spans="1:9">
      <c r="A6342" s="359">
        <v>34039</v>
      </c>
      <c r="B6342" s="359" t="s">
        <v>562</v>
      </c>
      <c r="C6342" s="360">
        <v>340390366002</v>
      </c>
      <c r="D6342" s="359">
        <v>0</v>
      </c>
      <c r="E6342" s="359">
        <v>455</v>
      </c>
      <c r="F6342" s="359">
        <v>0</v>
      </c>
      <c r="G6342" s="359">
        <v>0</v>
      </c>
      <c r="H6342" s="361">
        <v>0</v>
      </c>
      <c r="I6342" s="361">
        <v>0</v>
      </c>
    </row>
    <row r="6343" spans="1:9">
      <c r="A6343" s="359">
        <v>34039</v>
      </c>
      <c r="B6343" s="359" t="s">
        <v>562</v>
      </c>
      <c r="C6343" s="360">
        <v>340390366003</v>
      </c>
      <c r="D6343" s="359">
        <v>0</v>
      </c>
      <c r="E6343" s="359">
        <v>531</v>
      </c>
      <c r="F6343" s="359">
        <v>0</v>
      </c>
      <c r="G6343" s="359">
        <v>0</v>
      </c>
      <c r="H6343" s="361">
        <v>0</v>
      </c>
      <c r="I6343" s="361">
        <v>0</v>
      </c>
    </row>
    <row r="6344" spans="1:9">
      <c r="A6344" s="359">
        <v>34039</v>
      </c>
      <c r="B6344" s="359" t="s">
        <v>562</v>
      </c>
      <c r="C6344" s="360">
        <v>340390367001</v>
      </c>
      <c r="D6344" s="359">
        <v>0</v>
      </c>
      <c r="E6344" s="359">
        <v>313</v>
      </c>
      <c r="F6344" s="359">
        <v>0</v>
      </c>
      <c r="G6344" s="359">
        <v>0</v>
      </c>
      <c r="H6344" s="361">
        <v>0</v>
      </c>
      <c r="I6344" s="361">
        <v>0</v>
      </c>
    </row>
    <row r="6345" spans="1:9">
      <c r="A6345" s="359">
        <v>34039</v>
      </c>
      <c r="B6345" s="359" t="s">
        <v>562</v>
      </c>
      <c r="C6345" s="360">
        <v>340390367002</v>
      </c>
      <c r="D6345" s="359">
        <v>0</v>
      </c>
      <c r="E6345" s="359">
        <v>305</v>
      </c>
      <c r="F6345" s="359">
        <v>0</v>
      </c>
      <c r="G6345" s="359">
        <v>0</v>
      </c>
      <c r="H6345" s="361">
        <v>0</v>
      </c>
      <c r="I6345" s="361">
        <v>0</v>
      </c>
    </row>
    <row r="6346" spans="1:9">
      <c r="A6346" s="359">
        <v>34039</v>
      </c>
      <c r="B6346" s="359" t="s">
        <v>562</v>
      </c>
      <c r="C6346" s="360">
        <v>340390367003</v>
      </c>
      <c r="D6346" s="359">
        <v>0</v>
      </c>
      <c r="E6346" s="359">
        <v>439</v>
      </c>
      <c r="F6346" s="359">
        <v>0</v>
      </c>
      <c r="G6346" s="359">
        <v>0</v>
      </c>
      <c r="H6346" s="361">
        <v>0</v>
      </c>
      <c r="I6346" s="361">
        <v>0</v>
      </c>
    </row>
    <row r="6347" spans="1:9">
      <c r="A6347" s="359">
        <v>34039</v>
      </c>
      <c r="B6347" s="359" t="s">
        <v>562</v>
      </c>
      <c r="C6347" s="360">
        <v>340390367004</v>
      </c>
      <c r="D6347" s="359">
        <v>0</v>
      </c>
      <c r="E6347" s="359">
        <v>794</v>
      </c>
      <c r="F6347" s="359">
        <v>0</v>
      </c>
      <c r="G6347" s="359">
        <v>0</v>
      </c>
      <c r="H6347" s="361">
        <v>0</v>
      </c>
      <c r="I6347" s="361">
        <v>0</v>
      </c>
    </row>
    <row r="6348" spans="1:9">
      <c r="A6348" s="359">
        <v>34039</v>
      </c>
      <c r="B6348" s="359" t="s">
        <v>562</v>
      </c>
      <c r="C6348" s="360">
        <v>340390368001</v>
      </c>
      <c r="D6348" s="359">
        <v>0</v>
      </c>
      <c r="E6348" s="359">
        <v>269</v>
      </c>
      <c r="F6348" s="359">
        <v>0</v>
      </c>
      <c r="G6348" s="359">
        <v>0</v>
      </c>
      <c r="H6348" s="361">
        <v>0</v>
      </c>
      <c r="I6348" s="361">
        <v>0</v>
      </c>
    </row>
    <row r="6349" spans="1:9">
      <c r="A6349" s="359">
        <v>34039</v>
      </c>
      <c r="B6349" s="359" t="s">
        <v>562</v>
      </c>
      <c r="C6349" s="360">
        <v>340390368002</v>
      </c>
      <c r="D6349" s="359">
        <v>1</v>
      </c>
      <c r="E6349" s="359">
        <v>473</v>
      </c>
      <c r="F6349" s="359">
        <v>0</v>
      </c>
      <c r="G6349" s="359">
        <v>0</v>
      </c>
      <c r="H6349" s="361">
        <v>8263.2099999999991</v>
      </c>
      <c r="I6349" s="361">
        <v>8263.2099999999991</v>
      </c>
    </row>
    <row r="6350" spans="1:9">
      <c r="A6350" s="359">
        <v>34039</v>
      </c>
      <c r="B6350" s="359" t="s">
        <v>562</v>
      </c>
      <c r="C6350" s="360">
        <v>340390368003</v>
      </c>
      <c r="D6350" s="359">
        <v>0</v>
      </c>
      <c r="E6350" s="359">
        <v>610</v>
      </c>
      <c r="F6350" s="359">
        <v>0</v>
      </c>
      <c r="G6350" s="359">
        <v>0</v>
      </c>
      <c r="H6350" s="361">
        <v>0</v>
      </c>
      <c r="I6350" s="361">
        <v>0</v>
      </c>
    </row>
    <row r="6351" spans="1:9">
      <c r="A6351" s="359">
        <v>34039</v>
      </c>
      <c r="B6351" s="359" t="s">
        <v>562</v>
      </c>
      <c r="C6351" s="360">
        <v>340390368004</v>
      </c>
      <c r="D6351" s="359">
        <v>4</v>
      </c>
      <c r="E6351" s="359">
        <v>438</v>
      </c>
      <c r="F6351" s="359">
        <v>1</v>
      </c>
      <c r="G6351" s="359">
        <v>0</v>
      </c>
      <c r="H6351" s="361">
        <v>4909.41</v>
      </c>
      <c r="I6351" s="361">
        <v>19637.64</v>
      </c>
    </row>
    <row r="6352" spans="1:9">
      <c r="A6352" s="359">
        <v>34039</v>
      </c>
      <c r="B6352" s="359" t="s">
        <v>562</v>
      </c>
      <c r="C6352" s="360">
        <v>340390368005</v>
      </c>
      <c r="D6352" s="359">
        <v>0</v>
      </c>
      <c r="E6352" s="359">
        <v>637</v>
      </c>
      <c r="F6352" s="359">
        <v>0</v>
      </c>
      <c r="G6352" s="359">
        <v>0</v>
      </c>
      <c r="H6352" s="361">
        <v>0</v>
      </c>
      <c r="I6352" s="361">
        <v>0</v>
      </c>
    </row>
    <row r="6353" spans="1:9">
      <c r="A6353" s="359">
        <v>34039</v>
      </c>
      <c r="B6353" s="359" t="s">
        <v>562</v>
      </c>
      <c r="C6353" s="360">
        <v>340390369001</v>
      </c>
      <c r="D6353" s="359">
        <v>0</v>
      </c>
      <c r="E6353" s="359">
        <v>280</v>
      </c>
      <c r="F6353" s="359">
        <v>0</v>
      </c>
      <c r="G6353" s="359">
        <v>0</v>
      </c>
      <c r="H6353" s="361">
        <v>0</v>
      </c>
      <c r="I6353" s="361">
        <v>0</v>
      </c>
    </row>
    <row r="6354" spans="1:9">
      <c r="A6354" s="359">
        <v>34039</v>
      </c>
      <c r="B6354" s="359" t="s">
        <v>562</v>
      </c>
      <c r="C6354" s="360">
        <v>340390369002</v>
      </c>
      <c r="D6354" s="359">
        <v>0</v>
      </c>
      <c r="E6354" s="359">
        <v>323</v>
      </c>
      <c r="F6354" s="359">
        <v>0</v>
      </c>
      <c r="G6354" s="359">
        <v>0</v>
      </c>
      <c r="H6354" s="361">
        <v>0</v>
      </c>
      <c r="I6354" s="361">
        <v>0</v>
      </c>
    </row>
    <row r="6355" spans="1:9">
      <c r="A6355" s="359">
        <v>34039</v>
      </c>
      <c r="B6355" s="359" t="s">
        <v>562</v>
      </c>
      <c r="C6355" s="360">
        <v>340390369003</v>
      </c>
      <c r="D6355" s="359">
        <v>1</v>
      </c>
      <c r="E6355" s="359">
        <v>241</v>
      </c>
      <c r="F6355" s="359">
        <v>0</v>
      </c>
      <c r="G6355" s="359">
        <v>0</v>
      </c>
      <c r="H6355" s="361">
        <v>8263.2099999999991</v>
      </c>
      <c r="I6355" s="361">
        <v>8263.2099999999991</v>
      </c>
    </row>
    <row r="6356" spans="1:9">
      <c r="A6356" s="359">
        <v>34039</v>
      </c>
      <c r="B6356" s="359" t="s">
        <v>562</v>
      </c>
      <c r="C6356" s="360">
        <v>340390369004</v>
      </c>
      <c r="D6356" s="359">
        <v>0</v>
      </c>
      <c r="E6356" s="359">
        <v>313</v>
      </c>
      <c r="F6356" s="359">
        <v>0</v>
      </c>
      <c r="G6356" s="359">
        <v>0</v>
      </c>
      <c r="H6356" s="361">
        <v>0</v>
      </c>
      <c r="I6356" s="361">
        <v>0</v>
      </c>
    </row>
    <row r="6357" spans="1:9">
      <c r="A6357" s="359">
        <v>34039</v>
      </c>
      <c r="B6357" s="359" t="s">
        <v>562</v>
      </c>
      <c r="C6357" s="360">
        <v>340390369005</v>
      </c>
      <c r="D6357" s="359">
        <v>0</v>
      </c>
      <c r="E6357" s="359">
        <v>264</v>
      </c>
      <c r="F6357" s="359">
        <v>0</v>
      </c>
      <c r="G6357" s="359">
        <v>0</v>
      </c>
      <c r="H6357" s="361">
        <v>0</v>
      </c>
      <c r="I6357" s="361">
        <v>0</v>
      </c>
    </row>
    <row r="6358" spans="1:9">
      <c r="A6358" s="359">
        <v>34039</v>
      </c>
      <c r="B6358" s="359" t="s">
        <v>562</v>
      </c>
      <c r="C6358" s="360">
        <v>340390370001</v>
      </c>
      <c r="D6358" s="359">
        <v>0</v>
      </c>
      <c r="E6358" s="359">
        <v>274</v>
      </c>
      <c r="F6358" s="359">
        <v>0</v>
      </c>
      <c r="G6358" s="359">
        <v>0</v>
      </c>
      <c r="H6358" s="361">
        <v>0</v>
      </c>
      <c r="I6358" s="361">
        <v>0</v>
      </c>
    </row>
    <row r="6359" spans="1:9">
      <c r="A6359" s="359">
        <v>34039</v>
      </c>
      <c r="B6359" s="359" t="s">
        <v>562</v>
      </c>
      <c r="C6359" s="360">
        <v>340390370002</v>
      </c>
      <c r="D6359" s="359">
        <v>0</v>
      </c>
      <c r="E6359" s="359">
        <v>312</v>
      </c>
      <c r="F6359" s="359">
        <v>0</v>
      </c>
      <c r="G6359" s="359">
        <v>0</v>
      </c>
      <c r="H6359" s="361">
        <v>0</v>
      </c>
      <c r="I6359" s="361">
        <v>0</v>
      </c>
    </row>
    <row r="6360" spans="1:9">
      <c r="A6360" s="359">
        <v>34039</v>
      </c>
      <c r="B6360" s="359" t="s">
        <v>562</v>
      </c>
      <c r="C6360" s="360">
        <v>340390370003</v>
      </c>
      <c r="D6360" s="359">
        <v>0</v>
      </c>
      <c r="E6360" s="359">
        <v>425</v>
      </c>
      <c r="F6360" s="359">
        <v>0</v>
      </c>
      <c r="G6360" s="359">
        <v>0</v>
      </c>
      <c r="H6360" s="361">
        <v>0</v>
      </c>
      <c r="I6360" s="361">
        <v>0</v>
      </c>
    </row>
    <row r="6361" spans="1:9">
      <c r="A6361" s="359">
        <v>34039</v>
      </c>
      <c r="B6361" s="359" t="s">
        <v>562</v>
      </c>
      <c r="C6361" s="360">
        <v>340390370004</v>
      </c>
      <c r="D6361" s="359">
        <v>0</v>
      </c>
      <c r="E6361" s="359">
        <v>240</v>
      </c>
      <c r="F6361" s="359">
        <v>0</v>
      </c>
      <c r="G6361" s="359">
        <v>0</v>
      </c>
      <c r="H6361" s="361">
        <v>0</v>
      </c>
      <c r="I6361" s="361">
        <v>0</v>
      </c>
    </row>
    <row r="6362" spans="1:9">
      <c r="A6362" s="359">
        <v>34039</v>
      </c>
      <c r="B6362" s="359" t="s">
        <v>562</v>
      </c>
      <c r="C6362" s="360">
        <v>340390370005</v>
      </c>
      <c r="D6362" s="359">
        <v>0</v>
      </c>
      <c r="E6362" s="359">
        <v>658</v>
      </c>
      <c r="F6362" s="359">
        <v>0</v>
      </c>
      <c r="G6362" s="359">
        <v>0</v>
      </c>
      <c r="H6362" s="361">
        <v>0</v>
      </c>
      <c r="I6362" s="361">
        <v>0</v>
      </c>
    </row>
    <row r="6363" spans="1:9">
      <c r="A6363" s="359">
        <v>34039</v>
      </c>
      <c r="B6363" s="359" t="s">
        <v>562</v>
      </c>
      <c r="C6363" s="360">
        <v>340390371001</v>
      </c>
      <c r="D6363" s="359">
        <v>1</v>
      </c>
      <c r="E6363" s="359">
        <v>375</v>
      </c>
      <c r="F6363" s="359">
        <v>0</v>
      </c>
      <c r="G6363" s="359">
        <v>0</v>
      </c>
      <c r="H6363" s="361">
        <v>1000</v>
      </c>
      <c r="I6363" s="361">
        <v>1000</v>
      </c>
    </row>
    <row r="6364" spans="1:9">
      <c r="A6364" s="359">
        <v>34039</v>
      </c>
      <c r="B6364" s="359" t="s">
        <v>562</v>
      </c>
      <c r="C6364" s="360">
        <v>340390371002</v>
      </c>
      <c r="D6364" s="359">
        <v>1</v>
      </c>
      <c r="E6364" s="359">
        <v>382</v>
      </c>
      <c r="F6364" s="359">
        <v>0</v>
      </c>
      <c r="G6364" s="359">
        <v>0</v>
      </c>
      <c r="H6364" s="361">
        <v>9154.06</v>
      </c>
      <c r="I6364" s="361">
        <v>9154.06</v>
      </c>
    </row>
    <row r="6365" spans="1:9">
      <c r="A6365" s="359">
        <v>34039</v>
      </c>
      <c r="B6365" s="359" t="s">
        <v>562</v>
      </c>
      <c r="C6365" s="360">
        <v>340390371003</v>
      </c>
      <c r="D6365" s="359">
        <v>0</v>
      </c>
      <c r="E6365" s="359">
        <v>338</v>
      </c>
      <c r="F6365" s="359">
        <v>0</v>
      </c>
      <c r="G6365" s="359">
        <v>0</v>
      </c>
      <c r="H6365" s="361">
        <v>0</v>
      </c>
      <c r="I6365" s="361">
        <v>0</v>
      </c>
    </row>
    <row r="6366" spans="1:9">
      <c r="A6366" s="359">
        <v>34039</v>
      </c>
      <c r="B6366" s="359" t="s">
        <v>562</v>
      </c>
      <c r="C6366" s="360">
        <v>340390371004</v>
      </c>
      <c r="D6366" s="359">
        <v>0</v>
      </c>
      <c r="E6366" s="359">
        <v>407</v>
      </c>
      <c r="F6366" s="359">
        <v>0</v>
      </c>
      <c r="G6366" s="359">
        <v>0</v>
      </c>
      <c r="H6366" s="361">
        <v>0</v>
      </c>
      <c r="I6366" s="361">
        <v>0</v>
      </c>
    </row>
    <row r="6367" spans="1:9">
      <c r="A6367" s="359">
        <v>34039</v>
      </c>
      <c r="B6367" s="359" t="s">
        <v>562</v>
      </c>
      <c r="C6367" s="360">
        <v>340390372001</v>
      </c>
      <c r="D6367" s="359">
        <v>0</v>
      </c>
      <c r="E6367" s="359">
        <v>272</v>
      </c>
      <c r="F6367" s="359">
        <v>0</v>
      </c>
      <c r="G6367" s="359">
        <v>0</v>
      </c>
      <c r="H6367" s="361">
        <v>0</v>
      </c>
      <c r="I6367" s="361">
        <v>0</v>
      </c>
    </row>
    <row r="6368" spans="1:9">
      <c r="A6368" s="359">
        <v>34039</v>
      </c>
      <c r="B6368" s="359" t="s">
        <v>562</v>
      </c>
      <c r="C6368" s="360">
        <v>340390372002</v>
      </c>
      <c r="D6368" s="359">
        <v>0</v>
      </c>
      <c r="E6368" s="359">
        <v>212</v>
      </c>
      <c r="F6368" s="359">
        <v>0</v>
      </c>
      <c r="G6368" s="359">
        <v>0</v>
      </c>
      <c r="H6368" s="361">
        <v>0</v>
      </c>
      <c r="I6368" s="361">
        <v>0</v>
      </c>
    </row>
    <row r="6369" spans="1:9">
      <c r="A6369" s="359">
        <v>34039</v>
      </c>
      <c r="B6369" s="359" t="s">
        <v>562</v>
      </c>
      <c r="C6369" s="360">
        <v>340390372003</v>
      </c>
      <c r="D6369" s="359">
        <v>0</v>
      </c>
      <c r="E6369" s="359">
        <v>315</v>
      </c>
      <c r="F6369" s="359">
        <v>0</v>
      </c>
      <c r="G6369" s="359">
        <v>0</v>
      </c>
      <c r="H6369" s="361">
        <v>0</v>
      </c>
      <c r="I6369" s="361">
        <v>0</v>
      </c>
    </row>
    <row r="6370" spans="1:9">
      <c r="A6370" s="359">
        <v>34039</v>
      </c>
      <c r="B6370" s="359" t="s">
        <v>562</v>
      </c>
      <c r="C6370" s="360">
        <v>340390372004</v>
      </c>
      <c r="D6370" s="359">
        <v>0</v>
      </c>
      <c r="E6370" s="359">
        <v>296</v>
      </c>
      <c r="F6370" s="359">
        <v>0</v>
      </c>
      <c r="G6370" s="359">
        <v>0</v>
      </c>
      <c r="H6370" s="361">
        <v>0</v>
      </c>
      <c r="I6370" s="361">
        <v>0</v>
      </c>
    </row>
    <row r="6371" spans="1:9">
      <c r="A6371" s="359">
        <v>34039</v>
      </c>
      <c r="B6371" s="359" t="s">
        <v>562</v>
      </c>
      <c r="C6371" s="360">
        <v>340390373001</v>
      </c>
      <c r="D6371" s="359">
        <v>0</v>
      </c>
      <c r="E6371" s="359">
        <v>640</v>
      </c>
      <c r="F6371" s="359">
        <v>0</v>
      </c>
      <c r="G6371" s="359">
        <v>0</v>
      </c>
      <c r="H6371" s="361">
        <v>0</v>
      </c>
      <c r="I6371" s="361">
        <v>0</v>
      </c>
    </row>
    <row r="6372" spans="1:9">
      <c r="A6372" s="359">
        <v>34039</v>
      </c>
      <c r="B6372" s="359" t="s">
        <v>562</v>
      </c>
      <c r="C6372" s="360">
        <v>340390373002</v>
      </c>
      <c r="D6372" s="359">
        <v>0</v>
      </c>
      <c r="E6372" s="359">
        <v>253</v>
      </c>
      <c r="F6372" s="359">
        <v>0</v>
      </c>
      <c r="G6372" s="359">
        <v>0</v>
      </c>
      <c r="H6372" s="361">
        <v>0</v>
      </c>
      <c r="I6372" s="361">
        <v>0</v>
      </c>
    </row>
    <row r="6373" spans="1:9">
      <c r="A6373" s="359">
        <v>34039</v>
      </c>
      <c r="B6373" s="359" t="s">
        <v>562</v>
      </c>
      <c r="C6373" s="360">
        <v>340390373003</v>
      </c>
      <c r="D6373" s="359">
        <v>0</v>
      </c>
      <c r="E6373" s="359">
        <v>479</v>
      </c>
      <c r="F6373" s="359">
        <v>0</v>
      </c>
      <c r="G6373" s="359">
        <v>0</v>
      </c>
      <c r="H6373" s="361">
        <v>0</v>
      </c>
      <c r="I6373" s="361">
        <v>0</v>
      </c>
    </row>
    <row r="6374" spans="1:9">
      <c r="A6374" s="359">
        <v>34039</v>
      </c>
      <c r="B6374" s="359" t="s">
        <v>562</v>
      </c>
      <c r="C6374" s="360">
        <v>340390373004</v>
      </c>
      <c r="D6374" s="359">
        <v>0</v>
      </c>
      <c r="E6374" s="359">
        <v>230</v>
      </c>
      <c r="F6374" s="359">
        <v>0</v>
      </c>
      <c r="G6374" s="359">
        <v>0</v>
      </c>
      <c r="H6374" s="361">
        <v>0</v>
      </c>
      <c r="I6374" s="361">
        <v>0</v>
      </c>
    </row>
    <row r="6375" spans="1:9">
      <c r="A6375" s="359">
        <v>34039</v>
      </c>
      <c r="B6375" s="359" t="s">
        <v>562</v>
      </c>
      <c r="C6375" s="360">
        <v>340390374001</v>
      </c>
      <c r="D6375" s="359">
        <v>0</v>
      </c>
      <c r="E6375" s="359">
        <v>294</v>
      </c>
      <c r="F6375" s="359">
        <v>0</v>
      </c>
      <c r="G6375" s="359">
        <v>0</v>
      </c>
      <c r="H6375" s="361">
        <v>0</v>
      </c>
      <c r="I6375" s="361">
        <v>0</v>
      </c>
    </row>
    <row r="6376" spans="1:9">
      <c r="A6376" s="359">
        <v>34039</v>
      </c>
      <c r="B6376" s="359" t="s">
        <v>562</v>
      </c>
      <c r="C6376" s="360">
        <v>340390374002</v>
      </c>
      <c r="D6376" s="359">
        <v>0</v>
      </c>
      <c r="E6376" s="359">
        <v>314</v>
      </c>
      <c r="F6376" s="359">
        <v>0</v>
      </c>
      <c r="G6376" s="359">
        <v>0</v>
      </c>
      <c r="H6376" s="361">
        <v>0</v>
      </c>
      <c r="I6376" s="361">
        <v>0</v>
      </c>
    </row>
    <row r="6377" spans="1:9">
      <c r="A6377" s="359">
        <v>34039</v>
      </c>
      <c r="B6377" s="359" t="s">
        <v>562</v>
      </c>
      <c r="C6377" s="360">
        <v>340390374003</v>
      </c>
      <c r="D6377" s="359">
        <v>0</v>
      </c>
      <c r="E6377" s="359">
        <v>500</v>
      </c>
      <c r="F6377" s="359">
        <v>0</v>
      </c>
      <c r="G6377" s="359">
        <v>0</v>
      </c>
      <c r="H6377" s="361">
        <v>0</v>
      </c>
      <c r="I6377" s="361">
        <v>0</v>
      </c>
    </row>
    <row r="6378" spans="1:9">
      <c r="A6378" s="359">
        <v>34039</v>
      </c>
      <c r="B6378" s="359" t="s">
        <v>562</v>
      </c>
      <c r="C6378" s="360">
        <v>340390374004</v>
      </c>
      <c r="D6378" s="359">
        <v>0</v>
      </c>
      <c r="E6378" s="359">
        <v>377</v>
      </c>
      <c r="F6378" s="359">
        <v>0</v>
      </c>
      <c r="G6378" s="359">
        <v>0</v>
      </c>
      <c r="H6378" s="361">
        <v>0</v>
      </c>
      <c r="I6378" s="361">
        <v>0</v>
      </c>
    </row>
    <row r="6379" spans="1:9">
      <c r="A6379" s="359">
        <v>34039</v>
      </c>
      <c r="B6379" s="359" t="s">
        <v>562</v>
      </c>
      <c r="C6379" s="360">
        <v>340390375001</v>
      </c>
      <c r="D6379" s="359">
        <v>1</v>
      </c>
      <c r="E6379" s="359">
        <v>276</v>
      </c>
      <c r="F6379" s="359">
        <v>0</v>
      </c>
      <c r="G6379" s="359">
        <v>0</v>
      </c>
      <c r="H6379" s="361">
        <v>1790.07</v>
      </c>
      <c r="I6379" s="361">
        <v>1790.07</v>
      </c>
    </row>
    <row r="6380" spans="1:9">
      <c r="A6380" s="359">
        <v>34039</v>
      </c>
      <c r="B6380" s="359" t="s">
        <v>562</v>
      </c>
      <c r="C6380" s="360">
        <v>340390375002</v>
      </c>
      <c r="D6380" s="359">
        <v>0</v>
      </c>
      <c r="E6380" s="359">
        <v>316</v>
      </c>
      <c r="F6380" s="359">
        <v>0</v>
      </c>
      <c r="G6380" s="359">
        <v>0</v>
      </c>
      <c r="H6380" s="361">
        <v>0</v>
      </c>
      <c r="I6380" s="361">
        <v>0</v>
      </c>
    </row>
    <row r="6381" spans="1:9">
      <c r="A6381" s="359">
        <v>34039</v>
      </c>
      <c r="B6381" s="359" t="s">
        <v>562</v>
      </c>
      <c r="C6381" s="360">
        <v>340390375003</v>
      </c>
      <c r="D6381" s="359">
        <v>0</v>
      </c>
      <c r="E6381" s="359">
        <v>395</v>
      </c>
      <c r="F6381" s="359">
        <v>0</v>
      </c>
      <c r="G6381" s="359">
        <v>0</v>
      </c>
      <c r="H6381" s="361">
        <v>0</v>
      </c>
      <c r="I6381" s="361">
        <v>0</v>
      </c>
    </row>
    <row r="6382" spans="1:9">
      <c r="A6382" s="359">
        <v>34039</v>
      </c>
      <c r="B6382" s="359" t="s">
        <v>562</v>
      </c>
      <c r="C6382" s="360">
        <v>340390375004</v>
      </c>
      <c r="D6382" s="359">
        <v>1</v>
      </c>
      <c r="E6382" s="359">
        <v>519</v>
      </c>
      <c r="F6382" s="359">
        <v>0</v>
      </c>
      <c r="G6382" s="359">
        <v>0</v>
      </c>
      <c r="H6382" s="361">
        <v>6976.37</v>
      </c>
      <c r="I6382" s="361">
        <v>6976.37</v>
      </c>
    </row>
    <row r="6383" spans="1:9">
      <c r="A6383" s="359">
        <v>34039</v>
      </c>
      <c r="B6383" s="359" t="s">
        <v>562</v>
      </c>
      <c r="C6383" s="360">
        <v>340390376011</v>
      </c>
      <c r="D6383" s="359">
        <v>0</v>
      </c>
      <c r="E6383" s="359">
        <v>405</v>
      </c>
      <c r="F6383" s="359">
        <v>0</v>
      </c>
      <c r="G6383" s="359">
        <v>0</v>
      </c>
      <c r="H6383" s="361">
        <v>0</v>
      </c>
      <c r="I6383" s="361">
        <v>0</v>
      </c>
    </row>
    <row r="6384" spans="1:9">
      <c r="A6384" s="359">
        <v>34039</v>
      </c>
      <c r="B6384" s="359" t="s">
        <v>562</v>
      </c>
      <c r="C6384" s="360">
        <v>340390376012</v>
      </c>
      <c r="D6384" s="359">
        <v>1</v>
      </c>
      <c r="E6384" s="359">
        <v>573</v>
      </c>
      <c r="F6384" s="359">
        <v>0</v>
      </c>
      <c r="G6384" s="359">
        <v>0</v>
      </c>
      <c r="H6384" s="361">
        <v>2215.4899999999998</v>
      </c>
      <c r="I6384" s="361">
        <v>2215.4899999999998</v>
      </c>
    </row>
    <row r="6385" spans="1:9">
      <c r="A6385" s="359">
        <v>34039</v>
      </c>
      <c r="B6385" s="359" t="s">
        <v>562</v>
      </c>
      <c r="C6385" s="360">
        <v>340390376013</v>
      </c>
      <c r="D6385" s="359">
        <v>0</v>
      </c>
      <c r="E6385" s="359">
        <v>385</v>
      </c>
      <c r="F6385" s="359">
        <v>0</v>
      </c>
      <c r="G6385" s="359">
        <v>0</v>
      </c>
      <c r="H6385" s="361">
        <v>0</v>
      </c>
      <c r="I6385" s="361">
        <v>0</v>
      </c>
    </row>
    <row r="6386" spans="1:9">
      <c r="A6386" s="359">
        <v>34039</v>
      </c>
      <c r="B6386" s="359" t="s">
        <v>562</v>
      </c>
      <c r="C6386" s="360">
        <v>340390376021</v>
      </c>
      <c r="D6386" s="359">
        <v>0</v>
      </c>
      <c r="E6386" s="359">
        <v>633</v>
      </c>
      <c r="F6386" s="359">
        <v>0</v>
      </c>
      <c r="G6386" s="359">
        <v>0</v>
      </c>
      <c r="H6386" s="361">
        <v>0</v>
      </c>
      <c r="I6386" s="361">
        <v>0</v>
      </c>
    </row>
    <row r="6387" spans="1:9">
      <c r="A6387" s="359">
        <v>34039</v>
      </c>
      <c r="B6387" s="359" t="s">
        <v>562</v>
      </c>
      <c r="C6387" s="360">
        <v>340390376022</v>
      </c>
      <c r="D6387" s="359">
        <v>0</v>
      </c>
      <c r="E6387" s="359">
        <v>546</v>
      </c>
      <c r="F6387" s="359">
        <v>0</v>
      </c>
      <c r="G6387" s="359">
        <v>0</v>
      </c>
      <c r="H6387" s="361">
        <v>0</v>
      </c>
      <c r="I6387" s="361">
        <v>0</v>
      </c>
    </row>
    <row r="6388" spans="1:9">
      <c r="A6388" s="359">
        <v>34039</v>
      </c>
      <c r="B6388" s="359" t="s">
        <v>562</v>
      </c>
      <c r="C6388" s="360">
        <v>340390376023</v>
      </c>
      <c r="D6388" s="359">
        <v>1</v>
      </c>
      <c r="E6388" s="359">
        <v>515</v>
      </c>
      <c r="F6388" s="359">
        <v>0</v>
      </c>
      <c r="G6388" s="359">
        <v>0</v>
      </c>
      <c r="H6388" s="361">
        <v>1000</v>
      </c>
      <c r="I6388" s="361">
        <v>1000</v>
      </c>
    </row>
    <row r="6389" spans="1:9">
      <c r="A6389" s="359">
        <v>34039</v>
      </c>
      <c r="B6389" s="359" t="s">
        <v>562</v>
      </c>
      <c r="C6389" s="360">
        <v>340390377001</v>
      </c>
      <c r="D6389" s="359">
        <v>0</v>
      </c>
      <c r="E6389" s="359">
        <v>326</v>
      </c>
      <c r="F6389" s="359">
        <v>0</v>
      </c>
      <c r="G6389" s="359">
        <v>0</v>
      </c>
      <c r="H6389" s="361">
        <v>0</v>
      </c>
      <c r="I6389" s="361">
        <v>0</v>
      </c>
    </row>
    <row r="6390" spans="1:9">
      <c r="A6390" s="359">
        <v>34039</v>
      </c>
      <c r="B6390" s="359" t="s">
        <v>562</v>
      </c>
      <c r="C6390" s="360">
        <v>340390377002</v>
      </c>
      <c r="D6390" s="359">
        <v>0</v>
      </c>
      <c r="E6390" s="359">
        <v>336</v>
      </c>
      <c r="F6390" s="359">
        <v>0</v>
      </c>
      <c r="G6390" s="359">
        <v>0</v>
      </c>
      <c r="H6390" s="361">
        <v>0</v>
      </c>
      <c r="I6390" s="361">
        <v>0</v>
      </c>
    </row>
    <row r="6391" spans="1:9">
      <c r="A6391" s="359">
        <v>34039</v>
      </c>
      <c r="B6391" s="359" t="s">
        <v>562</v>
      </c>
      <c r="C6391" s="360">
        <v>340390377003</v>
      </c>
      <c r="D6391" s="359">
        <v>0</v>
      </c>
      <c r="E6391" s="359">
        <v>275</v>
      </c>
      <c r="F6391" s="359">
        <v>0</v>
      </c>
      <c r="G6391" s="359">
        <v>0</v>
      </c>
      <c r="H6391" s="361">
        <v>0</v>
      </c>
      <c r="I6391" s="361">
        <v>0</v>
      </c>
    </row>
    <row r="6392" spans="1:9">
      <c r="A6392" s="359">
        <v>34039</v>
      </c>
      <c r="B6392" s="359" t="s">
        <v>562</v>
      </c>
      <c r="C6392" s="360">
        <v>340390377004</v>
      </c>
      <c r="D6392" s="359">
        <v>0</v>
      </c>
      <c r="E6392" s="359">
        <v>301</v>
      </c>
      <c r="F6392" s="359">
        <v>0</v>
      </c>
      <c r="G6392" s="359">
        <v>0</v>
      </c>
      <c r="H6392" s="361">
        <v>0</v>
      </c>
      <c r="I6392" s="361">
        <v>0</v>
      </c>
    </row>
    <row r="6393" spans="1:9">
      <c r="A6393" s="359">
        <v>34039</v>
      </c>
      <c r="B6393" s="359" t="s">
        <v>562</v>
      </c>
      <c r="C6393" s="360">
        <v>340390377005</v>
      </c>
      <c r="D6393" s="359">
        <v>0</v>
      </c>
      <c r="E6393" s="359">
        <v>258</v>
      </c>
      <c r="F6393" s="359">
        <v>0</v>
      </c>
      <c r="G6393" s="359">
        <v>0</v>
      </c>
      <c r="H6393" s="361">
        <v>0</v>
      </c>
      <c r="I6393" s="361">
        <v>0</v>
      </c>
    </row>
    <row r="6394" spans="1:9">
      <c r="A6394" s="359">
        <v>34039</v>
      </c>
      <c r="B6394" s="359" t="s">
        <v>562</v>
      </c>
      <c r="C6394" s="360">
        <v>340390378001</v>
      </c>
      <c r="D6394" s="359">
        <v>0</v>
      </c>
      <c r="E6394" s="359">
        <v>272</v>
      </c>
      <c r="F6394" s="359">
        <v>0</v>
      </c>
      <c r="G6394" s="359">
        <v>0</v>
      </c>
      <c r="H6394" s="361">
        <v>0</v>
      </c>
      <c r="I6394" s="361">
        <v>0</v>
      </c>
    </row>
    <row r="6395" spans="1:9">
      <c r="A6395" s="359">
        <v>34039</v>
      </c>
      <c r="B6395" s="359" t="s">
        <v>562</v>
      </c>
      <c r="C6395" s="360">
        <v>340390378002</v>
      </c>
      <c r="D6395" s="359">
        <v>0</v>
      </c>
      <c r="E6395" s="359">
        <v>407</v>
      </c>
      <c r="F6395" s="359">
        <v>0</v>
      </c>
      <c r="G6395" s="359">
        <v>0</v>
      </c>
      <c r="H6395" s="361">
        <v>0</v>
      </c>
      <c r="I6395" s="361">
        <v>0</v>
      </c>
    </row>
    <row r="6396" spans="1:9">
      <c r="A6396" s="359">
        <v>34039</v>
      </c>
      <c r="B6396" s="359" t="s">
        <v>562</v>
      </c>
      <c r="C6396" s="360">
        <v>340390378003</v>
      </c>
      <c r="D6396" s="359">
        <v>1</v>
      </c>
      <c r="E6396" s="359">
        <v>308</v>
      </c>
      <c r="F6396" s="359">
        <v>0</v>
      </c>
      <c r="G6396" s="359">
        <v>0</v>
      </c>
      <c r="H6396" s="361">
        <v>972.29</v>
      </c>
      <c r="I6396" s="361">
        <v>972.29</v>
      </c>
    </row>
    <row r="6397" spans="1:9">
      <c r="A6397" s="359">
        <v>34039</v>
      </c>
      <c r="B6397" s="359" t="s">
        <v>562</v>
      </c>
      <c r="C6397" s="360">
        <v>340390378004</v>
      </c>
      <c r="D6397" s="359">
        <v>3</v>
      </c>
      <c r="E6397" s="359">
        <v>412</v>
      </c>
      <c r="F6397" s="359">
        <v>1</v>
      </c>
      <c r="G6397" s="359">
        <v>0</v>
      </c>
      <c r="H6397" s="361">
        <v>9207.2199999999993</v>
      </c>
      <c r="I6397" s="361">
        <v>27621.66</v>
      </c>
    </row>
    <row r="6398" spans="1:9">
      <c r="A6398" s="359">
        <v>34039</v>
      </c>
      <c r="B6398" s="359" t="s">
        <v>562</v>
      </c>
      <c r="C6398" s="360">
        <v>340390379001</v>
      </c>
      <c r="D6398" s="359">
        <v>0</v>
      </c>
      <c r="E6398" s="359">
        <v>456</v>
      </c>
      <c r="F6398" s="359">
        <v>0</v>
      </c>
      <c r="G6398" s="359">
        <v>0</v>
      </c>
      <c r="H6398" s="361">
        <v>0</v>
      </c>
      <c r="I6398" s="361">
        <v>0</v>
      </c>
    </row>
    <row r="6399" spans="1:9">
      <c r="A6399" s="359">
        <v>34039</v>
      </c>
      <c r="B6399" s="359" t="s">
        <v>562</v>
      </c>
      <c r="C6399" s="360">
        <v>340390379002</v>
      </c>
      <c r="D6399" s="359">
        <v>2</v>
      </c>
      <c r="E6399" s="359">
        <v>455</v>
      </c>
      <c r="F6399" s="359">
        <v>0</v>
      </c>
      <c r="G6399" s="359">
        <v>0</v>
      </c>
      <c r="H6399" s="361">
        <v>8263.2099999999991</v>
      </c>
      <c r="I6399" s="361">
        <v>16526.419999999998</v>
      </c>
    </row>
    <row r="6400" spans="1:9">
      <c r="A6400" s="359">
        <v>34039</v>
      </c>
      <c r="B6400" s="359" t="s">
        <v>562</v>
      </c>
      <c r="C6400" s="360">
        <v>340390379003</v>
      </c>
      <c r="D6400" s="359">
        <v>0</v>
      </c>
      <c r="E6400" s="359">
        <v>348</v>
      </c>
      <c r="F6400" s="359">
        <v>0</v>
      </c>
      <c r="G6400" s="359">
        <v>0</v>
      </c>
      <c r="H6400" s="361">
        <v>0</v>
      </c>
      <c r="I6400" s="361">
        <v>0</v>
      </c>
    </row>
    <row r="6401" spans="1:9">
      <c r="A6401" s="359">
        <v>34039</v>
      </c>
      <c r="B6401" s="359" t="s">
        <v>562</v>
      </c>
      <c r="C6401" s="360">
        <v>340390379004</v>
      </c>
      <c r="D6401" s="359">
        <v>0</v>
      </c>
      <c r="E6401" s="359">
        <v>596</v>
      </c>
      <c r="F6401" s="359">
        <v>0</v>
      </c>
      <c r="G6401" s="359">
        <v>0</v>
      </c>
      <c r="H6401" s="361">
        <v>0</v>
      </c>
      <c r="I6401" s="361">
        <v>0</v>
      </c>
    </row>
    <row r="6402" spans="1:9">
      <c r="A6402" s="359">
        <v>34039</v>
      </c>
      <c r="B6402" s="359" t="s">
        <v>562</v>
      </c>
      <c r="C6402" s="360">
        <v>340390380001</v>
      </c>
      <c r="D6402" s="359">
        <v>0</v>
      </c>
      <c r="E6402" s="359">
        <v>307</v>
      </c>
      <c r="F6402" s="359">
        <v>0</v>
      </c>
      <c r="G6402" s="359">
        <v>0</v>
      </c>
      <c r="H6402" s="361">
        <v>0</v>
      </c>
      <c r="I6402" s="361">
        <v>0</v>
      </c>
    </row>
    <row r="6403" spans="1:9">
      <c r="A6403" s="359">
        <v>34039</v>
      </c>
      <c r="B6403" s="359" t="s">
        <v>562</v>
      </c>
      <c r="C6403" s="360">
        <v>340390380002</v>
      </c>
      <c r="D6403" s="359">
        <v>1</v>
      </c>
      <c r="E6403" s="359">
        <v>302</v>
      </c>
      <c r="F6403" s="359">
        <v>0</v>
      </c>
      <c r="G6403" s="359">
        <v>0</v>
      </c>
      <c r="H6403" s="361">
        <v>9433.35</v>
      </c>
      <c r="I6403" s="361">
        <v>9433.35</v>
      </c>
    </row>
    <row r="6404" spans="1:9">
      <c r="A6404" s="359">
        <v>34039</v>
      </c>
      <c r="B6404" s="359" t="s">
        <v>562</v>
      </c>
      <c r="C6404" s="360">
        <v>340390380003</v>
      </c>
      <c r="D6404" s="359">
        <v>3</v>
      </c>
      <c r="E6404" s="359">
        <v>393</v>
      </c>
      <c r="F6404" s="359">
        <v>1</v>
      </c>
      <c r="G6404" s="359">
        <v>0</v>
      </c>
      <c r="H6404" s="361">
        <v>1971.81</v>
      </c>
      <c r="I6404" s="361">
        <v>5915.43</v>
      </c>
    </row>
    <row r="6405" spans="1:9">
      <c r="A6405" s="359">
        <v>34039</v>
      </c>
      <c r="B6405" s="359" t="s">
        <v>562</v>
      </c>
      <c r="C6405" s="360">
        <v>340390380004</v>
      </c>
      <c r="D6405" s="359">
        <v>0</v>
      </c>
      <c r="E6405" s="359">
        <v>165</v>
      </c>
      <c r="F6405" s="359">
        <v>0</v>
      </c>
      <c r="G6405" s="359">
        <v>0</v>
      </c>
      <c r="H6405" s="361">
        <v>0</v>
      </c>
      <c r="I6405" s="361">
        <v>0</v>
      </c>
    </row>
    <row r="6406" spans="1:9">
      <c r="A6406" s="359">
        <v>34039</v>
      </c>
      <c r="B6406" s="359" t="s">
        <v>562</v>
      </c>
      <c r="C6406" s="360">
        <v>340390380005</v>
      </c>
      <c r="D6406" s="359">
        <v>0</v>
      </c>
      <c r="E6406" s="359">
        <v>295</v>
      </c>
      <c r="F6406" s="359">
        <v>0</v>
      </c>
      <c r="G6406" s="359">
        <v>0</v>
      </c>
      <c r="H6406" s="361">
        <v>0</v>
      </c>
      <c r="I6406" s="361">
        <v>0</v>
      </c>
    </row>
    <row r="6407" spans="1:9">
      <c r="A6407" s="359">
        <v>34039</v>
      </c>
      <c r="B6407" s="359" t="s">
        <v>562</v>
      </c>
      <c r="C6407" s="360">
        <v>340390381011</v>
      </c>
      <c r="D6407" s="359">
        <v>0</v>
      </c>
      <c r="E6407" s="359">
        <v>459</v>
      </c>
      <c r="F6407" s="359">
        <v>0</v>
      </c>
      <c r="G6407" s="359">
        <v>0</v>
      </c>
      <c r="H6407" s="361">
        <v>0</v>
      </c>
      <c r="I6407" s="361">
        <v>0</v>
      </c>
    </row>
    <row r="6408" spans="1:9">
      <c r="A6408" s="359">
        <v>34039</v>
      </c>
      <c r="B6408" s="359" t="s">
        <v>562</v>
      </c>
      <c r="C6408" s="360">
        <v>340390381012</v>
      </c>
      <c r="D6408" s="359">
        <v>0</v>
      </c>
      <c r="E6408" s="359">
        <v>466</v>
      </c>
      <c r="F6408" s="359">
        <v>0</v>
      </c>
      <c r="G6408" s="359">
        <v>0</v>
      </c>
      <c r="H6408" s="361">
        <v>0</v>
      </c>
      <c r="I6408" s="361">
        <v>0</v>
      </c>
    </row>
    <row r="6409" spans="1:9">
      <c r="A6409" s="359">
        <v>34039</v>
      </c>
      <c r="B6409" s="359" t="s">
        <v>562</v>
      </c>
      <c r="C6409" s="360">
        <v>340390381013</v>
      </c>
      <c r="D6409" s="359">
        <v>0</v>
      </c>
      <c r="E6409" s="359">
        <v>327</v>
      </c>
      <c r="F6409" s="359">
        <v>0</v>
      </c>
      <c r="G6409" s="359">
        <v>0</v>
      </c>
      <c r="H6409" s="361">
        <v>0</v>
      </c>
      <c r="I6409" s="361">
        <v>0</v>
      </c>
    </row>
    <row r="6410" spans="1:9">
      <c r="A6410" s="359">
        <v>34039</v>
      </c>
      <c r="B6410" s="359" t="s">
        <v>562</v>
      </c>
      <c r="C6410" s="360">
        <v>340390381031</v>
      </c>
      <c r="D6410" s="359">
        <v>1</v>
      </c>
      <c r="E6410" s="359">
        <v>675</v>
      </c>
      <c r="F6410" s="359">
        <v>0</v>
      </c>
      <c r="G6410" s="359">
        <v>0</v>
      </c>
      <c r="H6410" s="361">
        <v>723.34</v>
      </c>
      <c r="I6410" s="361">
        <v>723.34</v>
      </c>
    </row>
    <row r="6411" spans="1:9">
      <c r="A6411" s="359">
        <v>34039</v>
      </c>
      <c r="B6411" s="359" t="s">
        <v>562</v>
      </c>
      <c r="C6411" s="360">
        <v>340390381032</v>
      </c>
      <c r="D6411" s="359">
        <v>0</v>
      </c>
      <c r="E6411" s="359">
        <v>423</v>
      </c>
      <c r="F6411" s="359">
        <v>0</v>
      </c>
      <c r="G6411" s="359">
        <v>0</v>
      </c>
      <c r="H6411" s="361">
        <v>0</v>
      </c>
      <c r="I6411" s="361">
        <v>0</v>
      </c>
    </row>
    <row r="6412" spans="1:9">
      <c r="A6412" s="359">
        <v>34039</v>
      </c>
      <c r="B6412" s="359" t="s">
        <v>562</v>
      </c>
      <c r="C6412" s="360">
        <v>340390381041</v>
      </c>
      <c r="D6412" s="359">
        <v>0</v>
      </c>
      <c r="E6412" s="359">
        <v>373</v>
      </c>
      <c r="F6412" s="359">
        <v>0</v>
      </c>
      <c r="G6412" s="359">
        <v>0</v>
      </c>
      <c r="H6412" s="361">
        <v>0</v>
      </c>
      <c r="I6412" s="361">
        <v>0</v>
      </c>
    </row>
    <row r="6413" spans="1:9">
      <c r="A6413" s="359">
        <v>34039</v>
      </c>
      <c r="B6413" s="359" t="s">
        <v>562</v>
      </c>
      <c r="C6413" s="360">
        <v>340390381042</v>
      </c>
      <c r="D6413" s="359">
        <v>0</v>
      </c>
      <c r="E6413" s="359">
        <v>292</v>
      </c>
      <c r="F6413" s="359">
        <v>0</v>
      </c>
      <c r="G6413" s="359">
        <v>0</v>
      </c>
      <c r="H6413" s="361">
        <v>0</v>
      </c>
      <c r="I6413" s="361">
        <v>0</v>
      </c>
    </row>
    <row r="6414" spans="1:9">
      <c r="A6414" s="359">
        <v>34039</v>
      </c>
      <c r="B6414" s="359" t="s">
        <v>562</v>
      </c>
      <c r="C6414" s="360">
        <v>340390381043</v>
      </c>
      <c r="D6414" s="359">
        <v>0</v>
      </c>
      <c r="E6414" s="359">
        <v>280</v>
      </c>
      <c r="F6414" s="359">
        <v>0</v>
      </c>
      <c r="G6414" s="359">
        <v>0</v>
      </c>
      <c r="H6414" s="361">
        <v>0</v>
      </c>
      <c r="I6414" s="361">
        <v>0</v>
      </c>
    </row>
    <row r="6415" spans="1:9">
      <c r="A6415" s="359">
        <v>34039</v>
      </c>
      <c r="B6415" s="359" t="s">
        <v>562</v>
      </c>
      <c r="C6415" s="360">
        <v>340390381044</v>
      </c>
      <c r="D6415" s="359">
        <v>0</v>
      </c>
      <c r="E6415" s="359">
        <v>462</v>
      </c>
      <c r="F6415" s="359">
        <v>0</v>
      </c>
      <c r="G6415" s="359">
        <v>0</v>
      </c>
      <c r="H6415" s="361">
        <v>0</v>
      </c>
      <c r="I6415" s="361">
        <v>0</v>
      </c>
    </row>
    <row r="6416" spans="1:9">
      <c r="A6416" s="359">
        <v>34039</v>
      </c>
      <c r="B6416" s="359" t="s">
        <v>562</v>
      </c>
      <c r="C6416" s="360">
        <v>340390382011</v>
      </c>
      <c r="D6416" s="359">
        <v>0</v>
      </c>
      <c r="E6416" s="359">
        <v>553</v>
      </c>
      <c r="F6416" s="359">
        <v>0</v>
      </c>
      <c r="G6416" s="359">
        <v>0</v>
      </c>
      <c r="H6416" s="361">
        <v>0</v>
      </c>
      <c r="I6416" s="361">
        <v>0</v>
      </c>
    </row>
    <row r="6417" spans="1:9">
      <c r="A6417" s="359">
        <v>34039</v>
      </c>
      <c r="B6417" s="359" t="s">
        <v>562</v>
      </c>
      <c r="C6417" s="360">
        <v>340390382012</v>
      </c>
      <c r="D6417" s="359">
        <v>0</v>
      </c>
      <c r="E6417" s="359">
        <v>486</v>
      </c>
      <c r="F6417" s="359">
        <v>0</v>
      </c>
      <c r="G6417" s="359">
        <v>0</v>
      </c>
      <c r="H6417" s="361">
        <v>0</v>
      </c>
      <c r="I6417" s="361">
        <v>0</v>
      </c>
    </row>
    <row r="6418" spans="1:9">
      <c r="A6418" s="359">
        <v>34039</v>
      </c>
      <c r="B6418" s="359" t="s">
        <v>562</v>
      </c>
      <c r="C6418" s="360">
        <v>340390382013</v>
      </c>
      <c r="D6418" s="359">
        <v>0</v>
      </c>
      <c r="E6418" s="359">
        <v>438</v>
      </c>
      <c r="F6418" s="359">
        <v>0</v>
      </c>
      <c r="G6418" s="359">
        <v>0</v>
      </c>
      <c r="H6418" s="361">
        <v>0</v>
      </c>
      <c r="I6418" s="361">
        <v>0</v>
      </c>
    </row>
    <row r="6419" spans="1:9">
      <c r="A6419" s="359">
        <v>34039</v>
      </c>
      <c r="B6419" s="359" t="s">
        <v>562</v>
      </c>
      <c r="C6419" s="360">
        <v>340390382014</v>
      </c>
      <c r="D6419" s="359">
        <v>0</v>
      </c>
      <c r="E6419" s="359">
        <v>473</v>
      </c>
      <c r="F6419" s="359">
        <v>0</v>
      </c>
      <c r="G6419" s="359">
        <v>0</v>
      </c>
      <c r="H6419" s="361">
        <v>0</v>
      </c>
      <c r="I6419" s="361">
        <v>0</v>
      </c>
    </row>
    <row r="6420" spans="1:9">
      <c r="A6420" s="359">
        <v>34039</v>
      </c>
      <c r="B6420" s="359" t="s">
        <v>562</v>
      </c>
      <c r="C6420" s="360">
        <v>340390382021</v>
      </c>
      <c r="D6420" s="359">
        <v>0</v>
      </c>
      <c r="E6420" s="359">
        <v>526</v>
      </c>
      <c r="F6420" s="359">
        <v>0</v>
      </c>
      <c r="G6420" s="359">
        <v>0</v>
      </c>
      <c r="H6420" s="361">
        <v>0</v>
      </c>
      <c r="I6420" s="361">
        <v>0</v>
      </c>
    </row>
    <row r="6421" spans="1:9">
      <c r="A6421" s="359">
        <v>34039</v>
      </c>
      <c r="B6421" s="359" t="s">
        <v>562</v>
      </c>
      <c r="C6421" s="360">
        <v>340390382022</v>
      </c>
      <c r="D6421" s="359">
        <v>0</v>
      </c>
      <c r="E6421" s="359">
        <v>588</v>
      </c>
      <c r="F6421" s="359">
        <v>0</v>
      </c>
      <c r="G6421" s="359">
        <v>0</v>
      </c>
      <c r="H6421" s="361">
        <v>0</v>
      </c>
      <c r="I6421" s="361">
        <v>0</v>
      </c>
    </row>
    <row r="6422" spans="1:9">
      <c r="A6422" s="359">
        <v>34039</v>
      </c>
      <c r="B6422" s="359" t="s">
        <v>562</v>
      </c>
      <c r="C6422" s="360">
        <v>340390382023</v>
      </c>
      <c r="D6422" s="359">
        <v>0</v>
      </c>
      <c r="E6422" s="359">
        <v>598</v>
      </c>
      <c r="F6422" s="359">
        <v>0</v>
      </c>
      <c r="G6422" s="359">
        <v>0</v>
      </c>
      <c r="H6422" s="361">
        <v>0</v>
      </c>
      <c r="I6422" s="361">
        <v>0</v>
      </c>
    </row>
    <row r="6423" spans="1:9">
      <c r="A6423" s="359">
        <v>34039</v>
      </c>
      <c r="B6423" s="359" t="s">
        <v>562</v>
      </c>
      <c r="C6423" s="360">
        <v>340390382024</v>
      </c>
      <c r="D6423" s="359">
        <v>0</v>
      </c>
      <c r="E6423" s="359">
        <v>319</v>
      </c>
      <c r="F6423" s="359">
        <v>0</v>
      </c>
      <c r="G6423" s="359">
        <v>0</v>
      </c>
      <c r="H6423" s="361">
        <v>0</v>
      </c>
      <c r="I6423" s="361">
        <v>0</v>
      </c>
    </row>
    <row r="6424" spans="1:9">
      <c r="A6424" s="359">
        <v>34039</v>
      </c>
      <c r="B6424" s="359" t="s">
        <v>562</v>
      </c>
      <c r="C6424" s="360">
        <v>340390382025</v>
      </c>
      <c r="D6424" s="359">
        <v>1</v>
      </c>
      <c r="E6424" s="359">
        <v>331</v>
      </c>
      <c r="F6424" s="359">
        <v>0</v>
      </c>
      <c r="G6424" s="359">
        <v>0</v>
      </c>
      <c r="H6424" s="361">
        <v>3187.92</v>
      </c>
      <c r="I6424" s="361">
        <v>3187.92</v>
      </c>
    </row>
    <row r="6425" spans="1:9">
      <c r="A6425" s="359">
        <v>34039</v>
      </c>
      <c r="B6425" s="359" t="s">
        <v>562</v>
      </c>
      <c r="C6425" s="360">
        <v>340390383001</v>
      </c>
      <c r="D6425" s="359">
        <v>0</v>
      </c>
      <c r="E6425" s="359">
        <v>626</v>
      </c>
      <c r="F6425" s="359">
        <v>0</v>
      </c>
      <c r="G6425" s="359">
        <v>0</v>
      </c>
      <c r="H6425" s="361">
        <v>0</v>
      </c>
      <c r="I6425" s="361">
        <v>0</v>
      </c>
    </row>
    <row r="6426" spans="1:9">
      <c r="A6426" s="359">
        <v>34039</v>
      </c>
      <c r="B6426" s="359" t="s">
        <v>562</v>
      </c>
      <c r="C6426" s="360">
        <v>340390383002</v>
      </c>
      <c r="D6426" s="359">
        <v>0</v>
      </c>
      <c r="E6426" s="359">
        <v>613</v>
      </c>
      <c r="F6426" s="359">
        <v>0</v>
      </c>
      <c r="G6426" s="359">
        <v>0</v>
      </c>
      <c r="H6426" s="361">
        <v>0</v>
      </c>
      <c r="I6426" s="361">
        <v>0</v>
      </c>
    </row>
    <row r="6427" spans="1:9">
      <c r="A6427" s="359">
        <v>34039</v>
      </c>
      <c r="B6427" s="359" t="s">
        <v>562</v>
      </c>
      <c r="C6427" s="360">
        <v>340390383003</v>
      </c>
      <c r="D6427" s="359">
        <v>1</v>
      </c>
      <c r="E6427" s="359">
        <v>461</v>
      </c>
      <c r="F6427" s="359">
        <v>0</v>
      </c>
      <c r="G6427" s="359">
        <v>0</v>
      </c>
      <c r="H6427" s="361">
        <v>61417.87</v>
      </c>
      <c r="I6427" s="361">
        <v>61417.87</v>
      </c>
    </row>
    <row r="6428" spans="1:9">
      <c r="A6428" s="359">
        <v>34039</v>
      </c>
      <c r="B6428" s="359" t="s">
        <v>562</v>
      </c>
      <c r="C6428" s="360">
        <v>340390383004</v>
      </c>
      <c r="D6428" s="359">
        <v>0</v>
      </c>
      <c r="E6428" s="359">
        <v>323</v>
      </c>
      <c r="F6428" s="359">
        <v>0</v>
      </c>
      <c r="G6428" s="359">
        <v>0</v>
      </c>
      <c r="H6428" s="361">
        <v>0</v>
      </c>
      <c r="I6428" s="361">
        <v>0</v>
      </c>
    </row>
    <row r="6429" spans="1:9">
      <c r="A6429" s="359">
        <v>34039</v>
      </c>
      <c r="B6429" s="359" t="s">
        <v>562</v>
      </c>
      <c r="C6429" s="360">
        <v>340390383005</v>
      </c>
      <c r="D6429" s="359">
        <v>0</v>
      </c>
      <c r="E6429" s="359">
        <v>575</v>
      </c>
      <c r="F6429" s="359">
        <v>0</v>
      </c>
      <c r="G6429" s="359">
        <v>0</v>
      </c>
      <c r="H6429" s="361">
        <v>0</v>
      </c>
      <c r="I6429" s="361">
        <v>0</v>
      </c>
    </row>
    <row r="6430" spans="1:9">
      <c r="A6430" s="359">
        <v>34039</v>
      </c>
      <c r="B6430" s="359" t="s">
        <v>562</v>
      </c>
      <c r="C6430" s="360">
        <v>340390384001</v>
      </c>
      <c r="D6430" s="359">
        <v>1</v>
      </c>
      <c r="E6430" s="359">
        <v>267</v>
      </c>
      <c r="F6430" s="359">
        <v>0</v>
      </c>
      <c r="G6430" s="359">
        <v>0</v>
      </c>
      <c r="H6430" s="361">
        <v>1000</v>
      </c>
      <c r="I6430" s="361">
        <v>1000</v>
      </c>
    </row>
    <row r="6431" spans="1:9">
      <c r="A6431" s="359">
        <v>34039</v>
      </c>
      <c r="B6431" s="359" t="s">
        <v>562</v>
      </c>
      <c r="C6431" s="360">
        <v>340390384002</v>
      </c>
      <c r="D6431" s="359">
        <v>0</v>
      </c>
      <c r="E6431" s="359">
        <v>586</v>
      </c>
      <c r="F6431" s="359">
        <v>0</v>
      </c>
      <c r="G6431" s="359">
        <v>0</v>
      </c>
      <c r="H6431" s="361">
        <v>0</v>
      </c>
      <c r="I6431" s="361">
        <v>0</v>
      </c>
    </row>
    <row r="6432" spans="1:9">
      <c r="A6432" s="359">
        <v>34039</v>
      </c>
      <c r="B6432" s="359" t="s">
        <v>562</v>
      </c>
      <c r="C6432" s="360">
        <v>340390384003</v>
      </c>
      <c r="D6432" s="359">
        <v>0</v>
      </c>
      <c r="E6432" s="359">
        <v>428</v>
      </c>
      <c r="F6432" s="359">
        <v>0</v>
      </c>
      <c r="G6432" s="359">
        <v>0</v>
      </c>
      <c r="H6432" s="361">
        <v>0</v>
      </c>
      <c r="I6432" s="361">
        <v>0</v>
      </c>
    </row>
    <row r="6433" spans="1:9">
      <c r="A6433" s="359">
        <v>34039</v>
      </c>
      <c r="B6433" s="359" t="s">
        <v>562</v>
      </c>
      <c r="C6433" s="360">
        <v>340390384004</v>
      </c>
      <c r="D6433" s="359">
        <v>0</v>
      </c>
      <c r="E6433" s="359">
        <v>294</v>
      </c>
      <c r="F6433" s="359">
        <v>0</v>
      </c>
      <c r="G6433" s="359">
        <v>0</v>
      </c>
      <c r="H6433" s="361">
        <v>0</v>
      </c>
      <c r="I6433" s="361">
        <v>0</v>
      </c>
    </row>
    <row r="6434" spans="1:9">
      <c r="A6434" s="359">
        <v>34039</v>
      </c>
      <c r="B6434" s="359" t="s">
        <v>562</v>
      </c>
      <c r="C6434" s="360">
        <v>340390384005</v>
      </c>
      <c r="D6434" s="359">
        <v>0</v>
      </c>
      <c r="E6434" s="359">
        <v>321</v>
      </c>
      <c r="F6434" s="359">
        <v>0</v>
      </c>
      <c r="G6434" s="359">
        <v>0</v>
      </c>
      <c r="H6434" s="361">
        <v>0</v>
      </c>
      <c r="I6434" s="361">
        <v>0</v>
      </c>
    </row>
    <row r="6435" spans="1:9">
      <c r="A6435" s="359">
        <v>34039</v>
      </c>
      <c r="B6435" s="359" t="s">
        <v>562</v>
      </c>
      <c r="C6435" s="360">
        <v>340390385001</v>
      </c>
      <c r="D6435" s="359">
        <v>0</v>
      </c>
      <c r="E6435" s="359">
        <v>375</v>
      </c>
      <c r="F6435" s="359">
        <v>0</v>
      </c>
      <c r="G6435" s="359">
        <v>0</v>
      </c>
      <c r="H6435" s="361">
        <v>0</v>
      </c>
      <c r="I6435" s="361">
        <v>0</v>
      </c>
    </row>
    <row r="6436" spans="1:9">
      <c r="A6436" s="359">
        <v>34039</v>
      </c>
      <c r="B6436" s="359" t="s">
        <v>562</v>
      </c>
      <c r="C6436" s="360">
        <v>340390385002</v>
      </c>
      <c r="D6436" s="359">
        <v>0</v>
      </c>
      <c r="E6436" s="359">
        <v>312</v>
      </c>
      <c r="F6436" s="359">
        <v>0</v>
      </c>
      <c r="G6436" s="359">
        <v>0</v>
      </c>
      <c r="H6436" s="361">
        <v>0</v>
      </c>
      <c r="I6436" s="361">
        <v>0</v>
      </c>
    </row>
    <row r="6437" spans="1:9">
      <c r="A6437" s="359">
        <v>34039</v>
      </c>
      <c r="B6437" s="359" t="s">
        <v>562</v>
      </c>
      <c r="C6437" s="360">
        <v>340390385003</v>
      </c>
      <c r="D6437" s="359">
        <v>0</v>
      </c>
      <c r="E6437" s="359">
        <v>605</v>
      </c>
      <c r="F6437" s="359">
        <v>0</v>
      </c>
      <c r="G6437" s="359">
        <v>0</v>
      </c>
      <c r="H6437" s="361">
        <v>0</v>
      </c>
      <c r="I6437" s="361">
        <v>0</v>
      </c>
    </row>
    <row r="6438" spans="1:9">
      <c r="A6438" s="359">
        <v>34039</v>
      </c>
      <c r="B6438" s="359" t="s">
        <v>562</v>
      </c>
      <c r="C6438" s="360">
        <v>340390385004</v>
      </c>
      <c r="D6438" s="359">
        <v>0</v>
      </c>
      <c r="E6438" s="359">
        <v>283</v>
      </c>
      <c r="F6438" s="359">
        <v>0</v>
      </c>
      <c r="G6438" s="359">
        <v>0</v>
      </c>
      <c r="H6438" s="361">
        <v>0</v>
      </c>
      <c r="I6438" s="361">
        <v>0</v>
      </c>
    </row>
    <row r="6439" spans="1:9">
      <c r="A6439" s="359">
        <v>34039</v>
      </c>
      <c r="B6439" s="359" t="s">
        <v>562</v>
      </c>
      <c r="C6439" s="360">
        <v>340390385005</v>
      </c>
      <c r="D6439" s="359">
        <v>0</v>
      </c>
      <c r="E6439" s="359">
        <v>528</v>
      </c>
      <c r="F6439" s="359">
        <v>0</v>
      </c>
      <c r="G6439" s="359">
        <v>0</v>
      </c>
      <c r="H6439" s="361">
        <v>0</v>
      </c>
      <c r="I6439" s="361">
        <v>0</v>
      </c>
    </row>
    <row r="6440" spans="1:9">
      <c r="A6440" s="359">
        <v>34039</v>
      </c>
      <c r="B6440" s="359" t="s">
        <v>562</v>
      </c>
      <c r="C6440" s="360">
        <v>340390386011</v>
      </c>
      <c r="D6440" s="359">
        <v>0</v>
      </c>
      <c r="E6440" s="359">
        <v>356</v>
      </c>
      <c r="F6440" s="359">
        <v>0</v>
      </c>
      <c r="G6440" s="359">
        <v>0</v>
      </c>
      <c r="H6440" s="361">
        <v>0</v>
      </c>
      <c r="I6440" s="361">
        <v>0</v>
      </c>
    </row>
    <row r="6441" spans="1:9">
      <c r="A6441" s="359">
        <v>34039</v>
      </c>
      <c r="B6441" s="359" t="s">
        <v>562</v>
      </c>
      <c r="C6441" s="360">
        <v>340390386012</v>
      </c>
      <c r="D6441" s="359">
        <v>0</v>
      </c>
      <c r="E6441" s="359">
        <v>398</v>
      </c>
      <c r="F6441" s="359">
        <v>0</v>
      </c>
      <c r="G6441" s="359">
        <v>0</v>
      </c>
      <c r="H6441" s="361">
        <v>0</v>
      </c>
      <c r="I6441" s="361">
        <v>0</v>
      </c>
    </row>
    <row r="6442" spans="1:9">
      <c r="A6442" s="359">
        <v>34039</v>
      </c>
      <c r="B6442" s="359" t="s">
        <v>562</v>
      </c>
      <c r="C6442" s="360">
        <v>340390386013</v>
      </c>
      <c r="D6442" s="359">
        <v>0</v>
      </c>
      <c r="E6442" s="359">
        <v>846</v>
      </c>
      <c r="F6442" s="359">
        <v>0</v>
      </c>
      <c r="G6442" s="359">
        <v>0</v>
      </c>
      <c r="H6442" s="361">
        <v>0</v>
      </c>
      <c r="I6442" s="361">
        <v>0</v>
      </c>
    </row>
    <row r="6443" spans="1:9">
      <c r="A6443" s="359">
        <v>34039</v>
      </c>
      <c r="B6443" s="359" t="s">
        <v>562</v>
      </c>
      <c r="C6443" s="360">
        <v>340390386014</v>
      </c>
      <c r="D6443" s="359">
        <v>0</v>
      </c>
      <c r="E6443" s="359">
        <v>443</v>
      </c>
      <c r="F6443" s="359">
        <v>0</v>
      </c>
      <c r="G6443" s="359">
        <v>0</v>
      </c>
      <c r="H6443" s="361">
        <v>0</v>
      </c>
      <c r="I6443" s="361">
        <v>0</v>
      </c>
    </row>
    <row r="6444" spans="1:9">
      <c r="A6444" s="359">
        <v>34039</v>
      </c>
      <c r="B6444" s="359" t="s">
        <v>562</v>
      </c>
      <c r="C6444" s="360">
        <v>340390386021</v>
      </c>
      <c r="D6444" s="359">
        <v>0</v>
      </c>
      <c r="E6444" s="359">
        <v>472</v>
      </c>
      <c r="F6444" s="359">
        <v>0</v>
      </c>
      <c r="G6444" s="359">
        <v>0</v>
      </c>
      <c r="H6444" s="361">
        <v>0</v>
      </c>
      <c r="I6444" s="361">
        <v>0</v>
      </c>
    </row>
    <row r="6445" spans="1:9">
      <c r="A6445" s="359">
        <v>34039</v>
      </c>
      <c r="B6445" s="359" t="s">
        <v>562</v>
      </c>
      <c r="C6445" s="360">
        <v>340390386022</v>
      </c>
      <c r="D6445" s="359">
        <v>1</v>
      </c>
      <c r="E6445" s="359">
        <v>617</v>
      </c>
      <c r="F6445" s="359">
        <v>0</v>
      </c>
      <c r="G6445" s="359">
        <v>0</v>
      </c>
      <c r="H6445" s="361">
        <v>8263.2099999999991</v>
      </c>
      <c r="I6445" s="361">
        <v>8263.2099999999991</v>
      </c>
    </row>
    <row r="6446" spans="1:9">
      <c r="A6446" s="359">
        <v>34039</v>
      </c>
      <c r="B6446" s="359" t="s">
        <v>562</v>
      </c>
      <c r="C6446" s="360">
        <v>340390386023</v>
      </c>
      <c r="D6446" s="359">
        <v>0</v>
      </c>
      <c r="E6446" s="359">
        <v>289</v>
      </c>
      <c r="F6446" s="359">
        <v>0</v>
      </c>
      <c r="G6446" s="359">
        <v>0</v>
      </c>
      <c r="H6446" s="361">
        <v>0</v>
      </c>
      <c r="I6446" s="361">
        <v>0</v>
      </c>
    </row>
    <row r="6447" spans="1:9">
      <c r="A6447" s="359">
        <v>34039</v>
      </c>
      <c r="B6447" s="359" t="s">
        <v>562</v>
      </c>
      <c r="C6447" s="360">
        <v>340390387011</v>
      </c>
      <c r="D6447" s="359">
        <v>0</v>
      </c>
      <c r="E6447" s="359">
        <v>429</v>
      </c>
      <c r="F6447" s="359">
        <v>0</v>
      </c>
      <c r="G6447" s="359">
        <v>0</v>
      </c>
      <c r="H6447" s="361">
        <v>0</v>
      </c>
      <c r="I6447" s="361">
        <v>0</v>
      </c>
    </row>
    <row r="6448" spans="1:9">
      <c r="A6448" s="359">
        <v>34039</v>
      </c>
      <c r="B6448" s="359" t="s">
        <v>562</v>
      </c>
      <c r="C6448" s="360">
        <v>340390387012</v>
      </c>
      <c r="D6448" s="359">
        <v>0</v>
      </c>
      <c r="E6448" s="359">
        <v>339</v>
      </c>
      <c r="F6448" s="359">
        <v>0</v>
      </c>
      <c r="G6448" s="359">
        <v>0</v>
      </c>
      <c r="H6448" s="361">
        <v>0</v>
      </c>
      <c r="I6448" s="361">
        <v>0</v>
      </c>
    </row>
    <row r="6449" spans="1:9">
      <c r="A6449" s="359">
        <v>34039</v>
      </c>
      <c r="B6449" s="359" t="s">
        <v>562</v>
      </c>
      <c r="C6449" s="360">
        <v>340390387013</v>
      </c>
      <c r="D6449" s="359">
        <v>0</v>
      </c>
      <c r="E6449" s="359">
        <v>237</v>
      </c>
      <c r="F6449" s="359">
        <v>0</v>
      </c>
      <c r="G6449" s="359">
        <v>0</v>
      </c>
      <c r="H6449" s="361">
        <v>0</v>
      </c>
      <c r="I6449" s="361">
        <v>0</v>
      </c>
    </row>
    <row r="6450" spans="1:9">
      <c r="A6450" s="359">
        <v>34039</v>
      </c>
      <c r="B6450" s="359" t="s">
        <v>562</v>
      </c>
      <c r="C6450" s="360">
        <v>340390387014</v>
      </c>
      <c r="D6450" s="359">
        <v>0</v>
      </c>
      <c r="E6450" s="359">
        <v>341</v>
      </c>
      <c r="F6450" s="359">
        <v>0</v>
      </c>
      <c r="G6450" s="359">
        <v>0</v>
      </c>
      <c r="H6450" s="361">
        <v>0</v>
      </c>
      <c r="I6450" s="361">
        <v>0</v>
      </c>
    </row>
    <row r="6451" spans="1:9">
      <c r="A6451" s="359">
        <v>34039</v>
      </c>
      <c r="B6451" s="359" t="s">
        <v>562</v>
      </c>
      <c r="C6451" s="360">
        <v>340390387021</v>
      </c>
      <c r="D6451" s="359">
        <v>0</v>
      </c>
      <c r="E6451" s="359">
        <v>279</v>
      </c>
      <c r="F6451" s="359">
        <v>0</v>
      </c>
      <c r="G6451" s="359">
        <v>0</v>
      </c>
      <c r="H6451" s="361">
        <v>0</v>
      </c>
      <c r="I6451" s="361">
        <v>0</v>
      </c>
    </row>
    <row r="6452" spans="1:9">
      <c r="A6452" s="359">
        <v>34039</v>
      </c>
      <c r="B6452" s="359" t="s">
        <v>562</v>
      </c>
      <c r="C6452" s="360">
        <v>340390387022</v>
      </c>
      <c r="D6452" s="359">
        <v>0</v>
      </c>
      <c r="E6452" s="359">
        <v>264</v>
      </c>
      <c r="F6452" s="359">
        <v>0</v>
      </c>
      <c r="G6452" s="359">
        <v>0</v>
      </c>
      <c r="H6452" s="361">
        <v>0</v>
      </c>
      <c r="I6452" s="361">
        <v>0</v>
      </c>
    </row>
    <row r="6453" spans="1:9">
      <c r="A6453" s="359">
        <v>34039</v>
      </c>
      <c r="B6453" s="359" t="s">
        <v>562</v>
      </c>
      <c r="C6453" s="360">
        <v>340390387023</v>
      </c>
      <c r="D6453" s="359">
        <v>0</v>
      </c>
      <c r="E6453" s="359">
        <v>327</v>
      </c>
      <c r="F6453" s="359">
        <v>0</v>
      </c>
      <c r="G6453" s="359">
        <v>0</v>
      </c>
      <c r="H6453" s="361">
        <v>0</v>
      </c>
      <c r="I6453" s="361">
        <v>0</v>
      </c>
    </row>
    <row r="6454" spans="1:9">
      <c r="A6454" s="359">
        <v>34039</v>
      </c>
      <c r="B6454" s="359" t="s">
        <v>562</v>
      </c>
      <c r="C6454" s="360">
        <v>340390387024</v>
      </c>
      <c r="D6454" s="359">
        <v>0</v>
      </c>
      <c r="E6454" s="359">
        <v>376</v>
      </c>
      <c r="F6454" s="359">
        <v>0</v>
      </c>
      <c r="G6454" s="359">
        <v>0</v>
      </c>
      <c r="H6454" s="361">
        <v>0</v>
      </c>
      <c r="I6454" s="361">
        <v>0</v>
      </c>
    </row>
    <row r="6455" spans="1:9">
      <c r="A6455" s="359">
        <v>34039</v>
      </c>
      <c r="B6455" s="359" t="s">
        <v>562</v>
      </c>
      <c r="C6455" s="360">
        <v>340390388001</v>
      </c>
      <c r="D6455" s="359">
        <v>0</v>
      </c>
      <c r="E6455" s="359">
        <v>251</v>
      </c>
      <c r="F6455" s="359">
        <v>0</v>
      </c>
      <c r="G6455" s="359">
        <v>0</v>
      </c>
      <c r="H6455" s="361">
        <v>0</v>
      </c>
      <c r="I6455" s="361">
        <v>0</v>
      </c>
    </row>
    <row r="6456" spans="1:9">
      <c r="A6456" s="359">
        <v>34039</v>
      </c>
      <c r="B6456" s="359" t="s">
        <v>562</v>
      </c>
      <c r="C6456" s="360">
        <v>340390388002</v>
      </c>
      <c r="D6456" s="359">
        <v>0</v>
      </c>
      <c r="E6456" s="359">
        <v>431</v>
      </c>
      <c r="F6456" s="359">
        <v>0</v>
      </c>
      <c r="G6456" s="359">
        <v>0</v>
      </c>
      <c r="H6456" s="361">
        <v>0</v>
      </c>
      <c r="I6456" s="361">
        <v>0</v>
      </c>
    </row>
    <row r="6457" spans="1:9">
      <c r="A6457" s="359">
        <v>34039</v>
      </c>
      <c r="B6457" s="359" t="s">
        <v>562</v>
      </c>
      <c r="C6457" s="360">
        <v>340390388003</v>
      </c>
      <c r="D6457" s="359">
        <v>2</v>
      </c>
      <c r="E6457" s="359">
        <v>219</v>
      </c>
      <c r="F6457" s="359">
        <v>1</v>
      </c>
      <c r="G6457" s="359">
        <v>0</v>
      </c>
      <c r="H6457" s="361">
        <v>7727.73</v>
      </c>
      <c r="I6457" s="361">
        <v>15455.46</v>
      </c>
    </row>
    <row r="6458" spans="1:9">
      <c r="A6458" s="359">
        <v>34039</v>
      </c>
      <c r="B6458" s="359" t="s">
        <v>562</v>
      </c>
      <c r="C6458" s="360">
        <v>340390388004</v>
      </c>
      <c r="D6458" s="359">
        <v>0</v>
      </c>
      <c r="E6458" s="359">
        <v>274</v>
      </c>
      <c r="F6458" s="359">
        <v>0</v>
      </c>
      <c r="G6458" s="359">
        <v>0</v>
      </c>
      <c r="H6458" s="361">
        <v>0</v>
      </c>
      <c r="I6458" s="361">
        <v>0</v>
      </c>
    </row>
    <row r="6459" spans="1:9">
      <c r="A6459" s="359">
        <v>34039</v>
      </c>
      <c r="B6459" s="359" t="s">
        <v>562</v>
      </c>
      <c r="C6459" s="360">
        <v>340390389001</v>
      </c>
      <c r="D6459" s="359">
        <v>0</v>
      </c>
      <c r="E6459" s="359">
        <v>290</v>
      </c>
      <c r="F6459" s="359">
        <v>0</v>
      </c>
      <c r="G6459" s="359">
        <v>0</v>
      </c>
      <c r="H6459" s="361">
        <v>0</v>
      </c>
      <c r="I6459" s="361">
        <v>0</v>
      </c>
    </row>
    <row r="6460" spans="1:9">
      <c r="A6460" s="359">
        <v>34039</v>
      </c>
      <c r="B6460" s="359" t="s">
        <v>562</v>
      </c>
      <c r="C6460" s="360">
        <v>340390389002</v>
      </c>
      <c r="D6460" s="359">
        <v>0</v>
      </c>
      <c r="E6460" s="359">
        <v>260</v>
      </c>
      <c r="F6460" s="359">
        <v>0</v>
      </c>
      <c r="G6460" s="359">
        <v>0</v>
      </c>
      <c r="H6460" s="361">
        <v>0</v>
      </c>
      <c r="I6460" s="361">
        <v>0</v>
      </c>
    </row>
    <row r="6461" spans="1:9">
      <c r="A6461" s="359">
        <v>34039</v>
      </c>
      <c r="B6461" s="359" t="s">
        <v>562</v>
      </c>
      <c r="C6461" s="360">
        <v>340390389003</v>
      </c>
      <c r="D6461" s="359">
        <v>0</v>
      </c>
      <c r="E6461" s="359">
        <v>141</v>
      </c>
      <c r="F6461" s="359">
        <v>0</v>
      </c>
      <c r="G6461" s="359">
        <v>0</v>
      </c>
      <c r="H6461" s="361">
        <v>0</v>
      </c>
      <c r="I6461" s="361">
        <v>0</v>
      </c>
    </row>
    <row r="6462" spans="1:9">
      <c r="A6462" s="359">
        <v>34039</v>
      </c>
      <c r="B6462" s="359" t="s">
        <v>562</v>
      </c>
      <c r="C6462" s="360">
        <v>340390389004</v>
      </c>
      <c r="D6462" s="359">
        <v>0</v>
      </c>
      <c r="E6462" s="359">
        <v>94</v>
      </c>
      <c r="F6462" s="359">
        <v>0</v>
      </c>
      <c r="G6462" s="359">
        <v>0</v>
      </c>
      <c r="H6462" s="361">
        <v>0</v>
      </c>
      <c r="I6462" s="361">
        <v>0</v>
      </c>
    </row>
    <row r="6463" spans="1:9">
      <c r="A6463" s="359">
        <v>34039</v>
      </c>
      <c r="B6463" s="359" t="s">
        <v>562</v>
      </c>
      <c r="C6463" s="360">
        <v>340390390001</v>
      </c>
      <c r="D6463" s="359">
        <v>1</v>
      </c>
      <c r="E6463" s="359">
        <v>332</v>
      </c>
      <c r="F6463" s="359">
        <v>0</v>
      </c>
      <c r="G6463" s="359">
        <v>0</v>
      </c>
      <c r="H6463" s="361">
        <v>8263.2099999999991</v>
      </c>
      <c r="I6463" s="361">
        <v>8263.2099999999991</v>
      </c>
    </row>
    <row r="6464" spans="1:9">
      <c r="A6464" s="359">
        <v>34039</v>
      </c>
      <c r="B6464" s="359" t="s">
        <v>562</v>
      </c>
      <c r="C6464" s="360">
        <v>340390390002</v>
      </c>
      <c r="D6464" s="359">
        <v>0</v>
      </c>
      <c r="E6464" s="359">
        <v>230</v>
      </c>
      <c r="F6464" s="359">
        <v>0</v>
      </c>
      <c r="G6464" s="359">
        <v>0</v>
      </c>
      <c r="H6464" s="361">
        <v>0</v>
      </c>
      <c r="I6464" s="361">
        <v>0</v>
      </c>
    </row>
    <row r="6465" spans="1:9">
      <c r="A6465" s="359">
        <v>34039</v>
      </c>
      <c r="B6465" s="359" t="s">
        <v>562</v>
      </c>
      <c r="C6465" s="360">
        <v>340390390003</v>
      </c>
      <c r="D6465" s="359">
        <v>0</v>
      </c>
      <c r="E6465" s="359">
        <v>193</v>
      </c>
      <c r="F6465" s="359">
        <v>0</v>
      </c>
      <c r="G6465" s="359">
        <v>0</v>
      </c>
      <c r="H6465" s="361">
        <v>0</v>
      </c>
      <c r="I6465" s="361">
        <v>0</v>
      </c>
    </row>
    <row r="6466" spans="1:9">
      <c r="A6466" s="359">
        <v>34039</v>
      </c>
      <c r="B6466" s="359" t="s">
        <v>562</v>
      </c>
      <c r="C6466" s="360">
        <v>340390391001</v>
      </c>
      <c r="D6466" s="359">
        <v>0</v>
      </c>
      <c r="E6466" s="359">
        <v>535</v>
      </c>
      <c r="F6466" s="359">
        <v>0</v>
      </c>
      <c r="G6466" s="359">
        <v>0</v>
      </c>
      <c r="H6466" s="361">
        <v>0</v>
      </c>
      <c r="I6466" s="361">
        <v>0</v>
      </c>
    </row>
    <row r="6467" spans="1:9">
      <c r="A6467" s="359">
        <v>34039</v>
      </c>
      <c r="B6467" s="359" t="s">
        <v>562</v>
      </c>
      <c r="C6467" s="360">
        <v>340390391002</v>
      </c>
      <c r="D6467" s="359">
        <v>0</v>
      </c>
      <c r="E6467" s="359">
        <v>248</v>
      </c>
      <c r="F6467" s="359">
        <v>0</v>
      </c>
      <c r="G6467" s="359">
        <v>0</v>
      </c>
      <c r="H6467" s="361">
        <v>0</v>
      </c>
      <c r="I6467" s="361">
        <v>0</v>
      </c>
    </row>
    <row r="6468" spans="1:9">
      <c r="A6468" s="359">
        <v>34039</v>
      </c>
      <c r="B6468" s="359" t="s">
        <v>562</v>
      </c>
      <c r="C6468" s="360">
        <v>340390391003</v>
      </c>
      <c r="D6468" s="359">
        <v>1</v>
      </c>
      <c r="E6468" s="359">
        <v>249</v>
      </c>
      <c r="F6468" s="359">
        <v>0</v>
      </c>
      <c r="G6468" s="359">
        <v>0</v>
      </c>
      <c r="H6468" s="361">
        <v>8263.2099999999991</v>
      </c>
      <c r="I6468" s="361">
        <v>8263.2099999999991</v>
      </c>
    </row>
    <row r="6469" spans="1:9">
      <c r="A6469" s="359">
        <v>34039</v>
      </c>
      <c r="B6469" s="359" t="s">
        <v>562</v>
      </c>
      <c r="C6469" s="360">
        <v>340390391004</v>
      </c>
      <c r="D6469" s="359">
        <v>0</v>
      </c>
      <c r="E6469" s="359">
        <v>234</v>
      </c>
      <c r="F6469" s="359">
        <v>0</v>
      </c>
      <c r="G6469" s="359">
        <v>0</v>
      </c>
      <c r="H6469" s="361">
        <v>0</v>
      </c>
      <c r="I6469" s="361">
        <v>0</v>
      </c>
    </row>
    <row r="6470" spans="1:9">
      <c r="A6470" s="359">
        <v>34039</v>
      </c>
      <c r="B6470" s="359" t="s">
        <v>562</v>
      </c>
      <c r="C6470" s="360">
        <v>340390392001</v>
      </c>
      <c r="D6470" s="359">
        <v>0</v>
      </c>
      <c r="E6470" s="359">
        <v>266</v>
      </c>
      <c r="F6470" s="359">
        <v>0</v>
      </c>
      <c r="G6470" s="359">
        <v>0</v>
      </c>
      <c r="H6470" s="361">
        <v>0</v>
      </c>
      <c r="I6470" s="361">
        <v>0</v>
      </c>
    </row>
    <row r="6471" spans="1:9">
      <c r="A6471" s="359">
        <v>34039</v>
      </c>
      <c r="B6471" s="359" t="s">
        <v>562</v>
      </c>
      <c r="C6471" s="360">
        <v>340390392002</v>
      </c>
      <c r="D6471" s="359">
        <v>0</v>
      </c>
      <c r="E6471" s="359">
        <v>313</v>
      </c>
      <c r="F6471" s="359">
        <v>0</v>
      </c>
      <c r="G6471" s="359">
        <v>0</v>
      </c>
      <c r="H6471" s="361">
        <v>0</v>
      </c>
      <c r="I6471" s="361">
        <v>0</v>
      </c>
    </row>
    <row r="6472" spans="1:9">
      <c r="A6472" s="359">
        <v>34039</v>
      </c>
      <c r="B6472" s="359" t="s">
        <v>562</v>
      </c>
      <c r="C6472" s="360">
        <v>340390392003</v>
      </c>
      <c r="D6472" s="359">
        <v>0</v>
      </c>
      <c r="E6472" s="359">
        <v>188</v>
      </c>
      <c r="F6472" s="359">
        <v>0</v>
      </c>
      <c r="G6472" s="359">
        <v>0</v>
      </c>
      <c r="H6472" s="361">
        <v>0</v>
      </c>
      <c r="I6472" s="361">
        <v>0</v>
      </c>
    </row>
    <row r="6473" spans="1:9">
      <c r="A6473" s="359">
        <v>34039</v>
      </c>
      <c r="B6473" s="359" t="s">
        <v>562</v>
      </c>
      <c r="C6473" s="360">
        <v>340390392004</v>
      </c>
      <c r="D6473" s="359">
        <v>0</v>
      </c>
      <c r="E6473" s="359">
        <v>75</v>
      </c>
      <c r="F6473" s="359">
        <v>0</v>
      </c>
      <c r="G6473" s="359">
        <v>0</v>
      </c>
      <c r="H6473" s="361">
        <v>0</v>
      </c>
      <c r="I6473" s="361">
        <v>0</v>
      </c>
    </row>
    <row r="6474" spans="1:9">
      <c r="A6474" s="359">
        <v>34039</v>
      </c>
      <c r="B6474" s="359" t="s">
        <v>562</v>
      </c>
      <c r="C6474" s="360">
        <v>340390393011</v>
      </c>
      <c r="D6474" s="359">
        <v>1</v>
      </c>
      <c r="E6474" s="359">
        <v>153</v>
      </c>
      <c r="F6474" s="359">
        <v>1</v>
      </c>
      <c r="G6474" s="359">
        <v>0</v>
      </c>
      <c r="H6474" s="361">
        <v>625.84</v>
      </c>
      <c r="I6474" s="361">
        <v>625.84</v>
      </c>
    </row>
    <row r="6475" spans="1:9">
      <c r="A6475" s="359">
        <v>34039</v>
      </c>
      <c r="B6475" s="359" t="s">
        <v>562</v>
      </c>
      <c r="C6475" s="360">
        <v>340390393012</v>
      </c>
      <c r="D6475" s="359">
        <v>0</v>
      </c>
      <c r="E6475" s="359">
        <v>172</v>
      </c>
      <c r="F6475" s="359">
        <v>0</v>
      </c>
      <c r="G6475" s="359">
        <v>0</v>
      </c>
      <c r="H6475" s="361">
        <v>0</v>
      </c>
      <c r="I6475" s="361">
        <v>0</v>
      </c>
    </row>
    <row r="6476" spans="1:9">
      <c r="A6476" s="359">
        <v>34039</v>
      </c>
      <c r="B6476" s="359" t="s">
        <v>562</v>
      </c>
      <c r="C6476" s="360">
        <v>340390393021</v>
      </c>
      <c r="D6476" s="359">
        <v>0</v>
      </c>
      <c r="E6476" s="359">
        <v>142</v>
      </c>
      <c r="F6476" s="359">
        <v>0</v>
      </c>
      <c r="G6476" s="359">
        <v>0</v>
      </c>
      <c r="H6476" s="361">
        <v>0</v>
      </c>
      <c r="I6476" s="361">
        <v>0</v>
      </c>
    </row>
    <row r="6477" spans="1:9">
      <c r="A6477" s="359">
        <v>34039</v>
      </c>
      <c r="B6477" s="359" t="s">
        <v>562</v>
      </c>
      <c r="C6477" s="360">
        <v>340390393022</v>
      </c>
      <c r="D6477" s="359">
        <v>0</v>
      </c>
      <c r="E6477" s="359">
        <v>105</v>
      </c>
      <c r="F6477" s="359">
        <v>0</v>
      </c>
      <c r="G6477" s="359">
        <v>0</v>
      </c>
      <c r="H6477" s="361">
        <v>0</v>
      </c>
      <c r="I6477" s="361">
        <v>0</v>
      </c>
    </row>
    <row r="6478" spans="1:9">
      <c r="A6478" s="359">
        <v>34039</v>
      </c>
      <c r="B6478" s="359" t="s">
        <v>562</v>
      </c>
      <c r="C6478" s="360">
        <v>340390394001</v>
      </c>
      <c r="D6478" s="359">
        <v>0</v>
      </c>
      <c r="E6478" s="359">
        <v>344</v>
      </c>
      <c r="F6478" s="359">
        <v>0</v>
      </c>
      <c r="G6478" s="359">
        <v>0</v>
      </c>
      <c r="H6478" s="361">
        <v>0</v>
      </c>
      <c r="I6478" s="361">
        <v>0</v>
      </c>
    </row>
    <row r="6479" spans="1:9">
      <c r="A6479" s="359">
        <v>34039</v>
      </c>
      <c r="B6479" s="359" t="s">
        <v>562</v>
      </c>
      <c r="C6479" s="360">
        <v>340390394002</v>
      </c>
      <c r="D6479" s="359">
        <v>0</v>
      </c>
      <c r="E6479" s="359">
        <v>330</v>
      </c>
      <c r="F6479" s="359">
        <v>0</v>
      </c>
      <c r="G6479" s="359">
        <v>0</v>
      </c>
      <c r="H6479" s="361">
        <v>0</v>
      </c>
      <c r="I6479" s="361">
        <v>0</v>
      </c>
    </row>
    <row r="6480" spans="1:9">
      <c r="A6480" s="359">
        <v>34039</v>
      </c>
      <c r="B6480" s="359" t="s">
        <v>562</v>
      </c>
      <c r="C6480" s="360">
        <v>340390394003</v>
      </c>
      <c r="D6480" s="359">
        <v>0</v>
      </c>
      <c r="E6480" s="359">
        <v>333</v>
      </c>
      <c r="F6480" s="359">
        <v>0</v>
      </c>
      <c r="G6480" s="359">
        <v>0</v>
      </c>
      <c r="H6480" s="361">
        <v>0</v>
      </c>
      <c r="I6480" s="361">
        <v>0</v>
      </c>
    </row>
    <row r="6481" spans="1:9">
      <c r="A6481" s="359">
        <v>34039</v>
      </c>
      <c r="B6481" s="359" t="s">
        <v>562</v>
      </c>
      <c r="C6481" s="360">
        <v>340390395011</v>
      </c>
      <c r="D6481" s="359">
        <v>0</v>
      </c>
      <c r="E6481" s="359">
        <v>369</v>
      </c>
      <c r="F6481" s="359">
        <v>0</v>
      </c>
      <c r="G6481" s="359">
        <v>0</v>
      </c>
      <c r="H6481" s="361">
        <v>0</v>
      </c>
      <c r="I6481" s="361">
        <v>0</v>
      </c>
    </row>
    <row r="6482" spans="1:9">
      <c r="A6482" s="359">
        <v>34039</v>
      </c>
      <c r="B6482" s="359" t="s">
        <v>562</v>
      </c>
      <c r="C6482" s="360">
        <v>340390395012</v>
      </c>
      <c r="D6482" s="359">
        <v>0</v>
      </c>
      <c r="E6482" s="359">
        <v>276</v>
      </c>
      <c r="F6482" s="359">
        <v>0</v>
      </c>
      <c r="G6482" s="359">
        <v>0</v>
      </c>
      <c r="H6482" s="361">
        <v>0</v>
      </c>
      <c r="I6482" s="361">
        <v>0</v>
      </c>
    </row>
    <row r="6483" spans="1:9">
      <c r="A6483" s="359">
        <v>34039</v>
      </c>
      <c r="B6483" s="359" t="s">
        <v>562</v>
      </c>
      <c r="C6483" s="360">
        <v>340390395021</v>
      </c>
      <c r="D6483" s="359">
        <v>0</v>
      </c>
      <c r="E6483" s="359">
        <v>369</v>
      </c>
      <c r="F6483" s="359">
        <v>0</v>
      </c>
      <c r="G6483" s="359">
        <v>0</v>
      </c>
      <c r="H6483" s="361">
        <v>0</v>
      </c>
      <c r="I6483" s="361">
        <v>0</v>
      </c>
    </row>
    <row r="6484" spans="1:9">
      <c r="A6484" s="359">
        <v>34039</v>
      </c>
      <c r="B6484" s="359" t="s">
        <v>562</v>
      </c>
      <c r="C6484" s="360">
        <v>340390395022</v>
      </c>
      <c r="D6484" s="359">
        <v>0</v>
      </c>
      <c r="E6484" s="359">
        <v>250</v>
      </c>
      <c r="F6484" s="359">
        <v>0</v>
      </c>
      <c r="G6484" s="359">
        <v>0</v>
      </c>
      <c r="H6484" s="361">
        <v>0</v>
      </c>
      <c r="I6484" s="361">
        <v>0</v>
      </c>
    </row>
    <row r="6485" spans="1:9">
      <c r="A6485" s="359">
        <v>34039</v>
      </c>
      <c r="B6485" s="359" t="s">
        <v>562</v>
      </c>
      <c r="C6485" s="360">
        <v>340390396001</v>
      </c>
      <c r="D6485" s="359">
        <v>0</v>
      </c>
      <c r="E6485" s="359">
        <v>346</v>
      </c>
      <c r="F6485" s="359">
        <v>0</v>
      </c>
      <c r="G6485" s="359">
        <v>0</v>
      </c>
      <c r="H6485" s="361">
        <v>0</v>
      </c>
      <c r="I6485" s="361">
        <v>0</v>
      </c>
    </row>
    <row r="6486" spans="1:9">
      <c r="A6486" s="359">
        <v>34039</v>
      </c>
      <c r="B6486" s="359" t="s">
        <v>562</v>
      </c>
      <c r="C6486" s="360">
        <v>340390396002</v>
      </c>
      <c r="D6486" s="359">
        <v>0</v>
      </c>
      <c r="E6486" s="359">
        <v>314</v>
      </c>
      <c r="F6486" s="359">
        <v>0</v>
      </c>
      <c r="G6486" s="359">
        <v>0</v>
      </c>
      <c r="H6486" s="361">
        <v>0</v>
      </c>
      <c r="I6486" s="361">
        <v>0</v>
      </c>
    </row>
    <row r="6487" spans="1:9">
      <c r="A6487" s="359">
        <v>34039</v>
      </c>
      <c r="B6487" s="359" t="s">
        <v>562</v>
      </c>
      <c r="C6487" s="360">
        <v>340390396003</v>
      </c>
      <c r="D6487" s="359">
        <v>0</v>
      </c>
      <c r="E6487" s="359">
        <v>304</v>
      </c>
      <c r="F6487" s="359">
        <v>0</v>
      </c>
      <c r="G6487" s="359">
        <v>0</v>
      </c>
      <c r="H6487" s="361">
        <v>0</v>
      </c>
      <c r="I6487" s="361">
        <v>0</v>
      </c>
    </row>
    <row r="6488" spans="1:9">
      <c r="A6488" s="359">
        <v>34039</v>
      </c>
      <c r="B6488" s="359" t="s">
        <v>562</v>
      </c>
      <c r="C6488" s="360">
        <v>340390397001</v>
      </c>
      <c r="D6488" s="359">
        <v>0</v>
      </c>
      <c r="E6488" s="359">
        <v>416</v>
      </c>
      <c r="F6488" s="359">
        <v>0</v>
      </c>
      <c r="G6488" s="359">
        <v>0</v>
      </c>
      <c r="H6488" s="361">
        <v>0</v>
      </c>
      <c r="I6488" s="361">
        <v>0</v>
      </c>
    </row>
    <row r="6489" spans="1:9">
      <c r="A6489" s="359">
        <v>34039</v>
      </c>
      <c r="B6489" s="359" t="s">
        <v>562</v>
      </c>
      <c r="C6489" s="360">
        <v>340390397002</v>
      </c>
      <c r="D6489" s="359">
        <v>0</v>
      </c>
      <c r="E6489" s="359">
        <v>466</v>
      </c>
      <c r="F6489" s="359">
        <v>0</v>
      </c>
      <c r="G6489" s="359">
        <v>0</v>
      </c>
      <c r="H6489" s="361">
        <v>0</v>
      </c>
      <c r="I6489" s="361">
        <v>0</v>
      </c>
    </row>
    <row r="6490" spans="1:9">
      <c r="A6490" s="359">
        <v>34039</v>
      </c>
      <c r="B6490" s="359" t="s">
        <v>562</v>
      </c>
      <c r="C6490" s="360">
        <v>340390397003</v>
      </c>
      <c r="D6490" s="359">
        <v>1</v>
      </c>
      <c r="E6490" s="359">
        <v>367</v>
      </c>
      <c r="F6490" s="359">
        <v>0</v>
      </c>
      <c r="G6490" s="359">
        <v>0</v>
      </c>
      <c r="H6490" s="361">
        <v>1000</v>
      </c>
      <c r="I6490" s="361">
        <v>1000</v>
      </c>
    </row>
    <row r="6491" spans="1:9">
      <c r="A6491" s="359">
        <v>34039</v>
      </c>
      <c r="B6491" s="359" t="s">
        <v>562</v>
      </c>
      <c r="C6491" s="360">
        <v>340390397004</v>
      </c>
      <c r="D6491" s="359">
        <v>0</v>
      </c>
      <c r="E6491" s="359">
        <v>215</v>
      </c>
      <c r="F6491" s="359">
        <v>0</v>
      </c>
      <c r="G6491" s="359">
        <v>0</v>
      </c>
      <c r="H6491" s="361">
        <v>0</v>
      </c>
      <c r="I6491" s="361">
        <v>0</v>
      </c>
    </row>
    <row r="6492" spans="1:9">
      <c r="A6492" s="359">
        <v>34039</v>
      </c>
      <c r="B6492" s="359" t="s">
        <v>562</v>
      </c>
      <c r="C6492" s="360">
        <v>340390398011</v>
      </c>
      <c r="D6492" s="359">
        <v>0</v>
      </c>
      <c r="E6492" s="359">
        <v>158</v>
      </c>
      <c r="F6492" s="359">
        <v>0</v>
      </c>
      <c r="G6492" s="359">
        <v>0</v>
      </c>
      <c r="H6492" s="361">
        <v>0</v>
      </c>
      <c r="I6492" s="361">
        <v>0</v>
      </c>
    </row>
    <row r="6493" spans="1:9">
      <c r="A6493" s="359">
        <v>34039</v>
      </c>
      <c r="B6493" s="359" t="s">
        <v>562</v>
      </c>
      <c r="C6493" s="360">
        <v>340390398012</v>
      </c>
      <c r="D6493" s="359">
        <v>0</v>
      </c>
      <c r="E6493" s="359">
        <v>160</v>
      </c>
      <c r="F6493" s="359">
        <v>0</v>
      </c>
      <c r="G6493" s="359">
        <v>0</v>
      </c>
      <c r="H6493" s="361">
        <v>0</v>
      </c>
      <c r="I6493" s="361">
        <v>0</v>
      </c>
    </row>
    <row r="6494" spans="1:9">
      <c r="A6494" s="359">
        <v>34039</v>
      </c>
      <c r="B6494" s="359" t="s">
        <v>562</v>
      </c>
      <c r="C6494" s="360">
        <v>340390398013</v>
      </c>
      <c r="D6494" s="359">
        <v>5</v>
      </c>
      <c r="E6494" s="359">
        <v>320</v>
      </c>
      <c r="F6494" s="359">
        <v>2</v>
      </c>
      <c r="G6494" s="359">
        <v>0</v>
      </c>
      <c r="H6494" s="361">
        <v>7845.25</v>
      </c>
      <c r="I6494" s="361">
        <v>39226.25</v>
      </c>
    </row>
    <row r="6495" spans="1:9">
      <c r="A6495" s="359">
        <v>34039</v>
      </c>
      <c r="B6495" s="359" t="s">
        <v>562</v>
      </c>
      <c r="C6495" s="360">
        <v>340390399001</v>
      </c>
      <c r="D6495" s="359">
        <v>0</v>
      </c>
      <c r="E6495" s="359">
        <v>148</v>
      </c>
      <c r="F6495" s="359">
        <v>0</v>
      </c>
      <c r="G6495" s="359">
        <v>0</v>
      </c>
      <c r="H6495" s="361">
        <v>0</v>
      </c>
      <c r="I6495" s="361">
        <v>0</v>
      </c>
    </row>
    <row r="6496" spans="1:9">
      <c r="A6496" s="359">
        <v>34039</v>
      </c>
      <c r="B6496" s="359" t="s">
        <v>562</v>
      </c>
      <c r="C6496" s="360">
        <v>340390399002</v>
      </c>
      <c r="D6496" s="359">
        <v>0</v>
      </c>
      <c r="E6496" s="359">
        <v>180</v>
      </c>
      <c r="F6496" s="359">
        <v>0</v>
      </c>
      <c r="G6496" s="359">
        <v>0</v>
      </c>
      <c r="H6496" s="361">
        <v>0</v>
      </c>
      <c r="I6496" s="361">
        <v>0</v>
      </c>
    </row>
    <row r="6497" spans="1:9">
      <c r="A6497" s="359">
        <v>34039</v>
      </c>
      <c r="B6497" s="359" t="s">
        <v>562</v>
      </c>
      <c r="C6497" s="360">
        <v>340399800001</v>
      </c>
      <c r="D6497" s="359">
        <v>38</v>
      </c>
      <c r="E6497" s="359">
        <v>127</v>
      </c>
      <c r="F6497" s="359">
        <v>30</v>
      </c>
      <c r="G6497" s="359">
        <v>0</v>
      </c>
      <c r="H6497" s="361">
        <v>7348.56</v>
      </c>
      <c r="I6497" s="361">
        <v>279245.28000000003</v>
      </c>
    </row>
    <row r="6498" spans="1:9">
      <c r="A6498" s="359">
        <v>34041</v>
      </c>
      <c r="B6498" s="359" t="s">
        <v>563</v>
      </c>
      <c r="C6498" s="360">
        <v>340410306001</v>
      </c>
      <c r="D6498" s="359">
        <v>16</v>
      </c>
      <c r="E6498" s="359">
        <v>244</v>
      </c>
      <c r="F6498" s="359">
        <v>7</v>
      </c>
      <c r="G6498" s="359">
        <v>0</v>
      </c>
      <c r="H6498" s="361">
        <v>12875.94</v>
      </c>
      <c r="I6498" s="361">
        <v>206015.04</v>
      </c>
    </row>
    <row r="6499" spans="1:9">
      <c r="A6499" s="359">
        <v>34041</v>
      </c>
      <c r="B6499" s="359" t="s">
        <v>563</v>
      </c>
      <c r="C6499" s="360">
        <v>340410306002</v>
      </c>
      <c r="D6499" s="359">
        <v>14</v>
      </c>
      <c r="E6499" s="359">
        <v>469</v>
      </c>
      <c r="F6499" s="359">
        <v>3</v>
      </c>
      <c r="G6499" s="359">
        <v>0</v>
      </c>
      <c r="H6499" s="361">
        <v>1000</v>
      </c>
      <c r="I6499" s="361">
        <v>14000</v>
      </c>
    </row>
    <row r="6500" spans="1:9">
      <c r="A6500" s="359">
        <v>34041</v>
      </c>
      <c r="B6500" s="359" t="s">
        <v>563</v>
      </c>
      <c r="C6500" s="360">
        <v>340410306003</v>
      </c>
      <c r="D6500" s="359">
        <v>18</v>
      </c>
      <c r="E6500" s="359">
        <v>611</v>
      </c>
      <c r="F6500" s="359">
        <v>3</v>
      </c>
      <c r="G6500" s="359">
        <v>0</v>
      </c>
      <c r="H6500" s="361">
        <v>13338.19</v>
      </c>
      <c r="I6500" s="361">
        <v>240087.42</v>
      </c>
    </row>
    <row r="6501" spans="1:9">
      <c r="A6501" s="359">
        <v>34041</v>
      </c>
      <c r="B6501" s="359" t="s">
        <v>563</v>
      </c>
      <c r="C6501" s="360">
        <v>340410307001</v>
      </c>
      <c r="D6501" s="359">
        <v>2</v>
      </c>
      <c r="E6501" s="359">
        <v>255</v>
      </c>
      <c r="F6501" s="359">
        <v>1</v>
      </c>
      <c r="G6501" s="359">
        <v>0</v>
      </c>
      <c r="H6501" s="361">
        <v>2911.7</v>
      </c>
      <c r="I6501" s="361">
        <v>5823.4</v>
      </c>
    </row>
    <row r="6502" spans="1:9">
      <c r="A6502" s="359">
        <v>34041</v>
      </c>
      <c r="B6502" s="359" t="s">
        <v>563</v>
      </c>
      <c r="C6502" s="360">
        <v>340410307002</v>
      </c>
      <c r="D6502" s="359">
        <v>17</v>
      </c>
      <c r="E6502" s="359">
        <v>449</v>
      </c>
      <c r="F6502" s="359">
        <v>4</v>
      </c>
      <c r="G6502" s="359">
        <v>0</v>
      </c>
      <c r="H6502" s="361">
        <v>1000</v>
      </c>
      <c r="I6502" s="361">
        <v>17000</v>
      </c>
    </row>
    <row r="6503" spans="1:9">
      <c r="A6503" s="359">
        <v>34041</v>
      </c>
      <c r="B6503" s="359" t="s">
        <v>563</v>
      </c>
      <c r="C6503" s="360">
        <v>340410307003</v>
      </c>
      <c r="D6503" s="359">
        <v>19</v>
      </c>
      <c r="E6503" s="359">
        <v>484</v>
      </c>
      <c r="F6503" s="359">
        <v>4</v>
      </c>
      <c r="G6503" s="359">
        <v>0</v>
      </c>
      <c r="H6503" s="361">
        <v>867.92</v>
      </c>
      <c r="I6503" s="361">
        <v>16490.48</v>
      </c>
    </row>
    <row r="6504" spans="1:9">
      <c r="A6504" s="359">
        <v>34041</v>
      </c>
      <c r="B6504" s="359" t="s">
        <v>563</v>
      </c>
      <c r="C6504" s="360">
        <v>340410307004</v>
      </c>
      <c r="D6504" s="359">
        <v>16</v>
      </c>
      <c r="E6504" s="359">
        <v>532</v>
      </c>
      <c r="F6504" s="359">
        <v>3</v>
      </c>
      <c r="G6504" s="359">
        <v>0</v>
      </c>
      <c r="H6504" s="361">
        <v>782.43</v>
      </c>
      <c r="I6504" s="361">
        <v>12518.88</v>
      </c>
    </row>
    <row r="6505" spans="1:9">
      <c r="A6505" s="359">
        <v>34041</v>
      </c>
      <c r="B6505" s="359" t="s">
        <v>563</v>
      </c>
      <c r="C6505" s="360">
        <v>340410308001</v>
      </c>
      <c r="D6505" s="359">
        <v>3</v>
      </c>
      <c r="E6505" s="359">
        <v>493</v>
      </c>
      <c r="F6505" s="359">
        <v>1</v>
      </c>
      <c r="G6505" s="359">
        <v>0</v>
      </c>
      <c r="H6505" s="361">
        <v>3715.05</v>
      </c>
      <c r="I6505" s="361">
        <v>11145.15</v>
      </c>
    </row>
    <row r="6506" spans="1:9">
      <c r="A6506" s="359">
        <v>34041</v>
      </c>
      <c r="B6506" s="359" t="s">
        <v>563</v>
      </c>
      <c r="C6506" s="360">
        <v>340410308002</v>
      </c>
      <c r="D6506" s="359">
        <v>23</v>
      </c>
      <c r="E6506" s="359">
        <v>530</v>
      </c>
      <c r="F6506" s="359">
        <v>4</v>
      </c>
      <c r="G6506" s="359">
        <v>0</v>
      </c>
      <c r="H6506" s="361">
        <v>1260.19</v>
      </c>
      <c r="I6506" s="361">
        <v>28984.37</v>
      </c>
    </row>
    <row r="6507" spans="1:9">
      <c r="A6507" s="359">
        <v>34041</v>
      </c>
      <c r="B6507" s="359" t="s">
        <v>563</v>
      </c>
      <c r="C6507" s="360">
        <v>340410309001</v>
      </c>
      <c r="D6507" s="359">
        <v>7</v>
      </c>
      <c r="E6507" s="359">
        <v>311</v>
      </c>
      <c r="F6507" s="359">
        <v>2</v>
      </c>
      <c r="G6507" s="359">
        <v>0</v>
      </c>
      <c r="H6507" s="361">
        <v>1000</v>
      </c>
      <c r="I6507" s="361">
        <v>7000</v>
      </c>
    </row>
    <row r="6508" spans="1:9">
      <c r="A6508" s="359">
        <v>34041</v>
      </c>
      <c r="B6508" s="359" t="s">
        <v>563</v>
      </c>
      <c r="C6508" s="360">
        <v>340410309002</v>
      </c>
      <c r="D6508" s="359">
        <v>5</v>
      </c>
      <c r="E6508" s="359">
        <v>372</v>
      </c>
      <c r="F6508" s="359">
        <v>1</v>
      </c>
      <c r="G6508" s="359">
        <v>0</v>
      </c>
      <c r="H6508" s="361">
        <v>919.44</v>
      </c>
      <c r="I6508" s="361">
        <v>4597.2</v>
      </c>
    </row>
    <row r="6509" spans="1:9">
      <c r="A6509" s="359">
        <v>34041</v>
      </c>
      <c r="B6509" s="359" t="s">
        <v>563</v>
      </c>
      <c r="C6509" s="360">
        <v>340410309003</v>
      </c>
      <c r="D6509" s="359">
        <v>3</v>
      </c>
      <c r="E6509" s="359">
        <v>341</v>
      </c>
      <c r="F6509" s="359">
        <v>1</v>
      </c>
      <c r="G6509" s="359">
        <v>0</v>
      </c>
      <c r="H6509" s="361">
        <v>1000</v>
      </c>
      <c r="I6509" s="361">
        <v>3000</v>
      </c>
    </row>
    <row r="6510" spans="1:9">
      <c r="A6510" s="359">
        <v>34041</v>
      </c>
      <c r="B6510" s="359" t="s">
        <v>563</v>
      </c>
      <c r="C6510" s="360">
        <v>340410311011</v>
      </c>
      <c r="D6510" s="359">
        <v>78</v>
      </c>
      <c r="E6510" s="359">
        <v>669</v>
      </c>
      <c r="F6510" s="359">
        <v>12</v>
      </c>
      <c r="G6510" s="359">
        <v>0</v>
      </c>
      <c r="H6510" s="361">
        <v>37260.800000000003</v>
      </c>
      <c r="I6510" s="361">
        <v>2906342.4</v>
      </c>
    </row>
    <row r="6511" spans="1:9">
      <c r="A6511" s="359">
        <v>34041</v>
      </c>
      <c r="B6511" s="359" t="s">
        <v>563</v>
      </c>
      <c r="C6511" s="360">
        <v>340410311012</v>
      </c>
      <c r="D6511" s="359">
        <v>123</v>
      </c>
      <c r="E6511" s="359">
        <v>667</v>
      </c>
      <c r="F6511" s="359">
        <v>18</v>
      </c>
      <c r="G6511" s="359">
        <v>0</v>
      </c>
      <c r="H6511" s="361">
        <v>14455.69</v>
      </c>
      <c r="I6511" s="361">
        <v>1778049.87</v>
      </c>
    </row>
    <row r="6512" spans="1:9">
      <c r="A6512" s="359">
        <v>34041</v>
      </c>
      <c r="B6512" s="359" t="s">
        <v>563</v>
      </c>
      <c r="C6512" s="360">
        <v>340410311013</v>
      </c>
      <c r="D6512" s="359">
        <v>64</v>
      </c>
      <c r="E6512" s="359">
        <v>475</v>
      </c>
      <c r="F6512" s="359">
        <v>13</v>
      </c>
      <c r="G6512" s="359">
        <v>0</v>
      </c>
      <c r="H6512" s="361">
        <v>8140.85</v>
      </c>
      <c r="I6512" s="361">
        <v>521014.4</v>
      </c>
    </row>
    <row r="6513" spans="1:9">
      <c r="A6513" s="359">
        <v>34041</v>
      </c>
      <c r="B6513" s="359" t="s">
        <v>563</v>
      </c>
      <c r="C6513" s="360">
        <v>340410311014</v>
      </c>
      <c r="D6513" s="359">
        <v>45</v>
      </c>
      <c r="E6513" s="359">
        <v>545</v>
      </c>
      <c r="F6513" s="359">
        <v>8</v>
      </c>
      <c r="G6513" s="359">
        <v>0</v>
      </c>
      <c r="H6513" s="361">
        <v>13402.71</v>
      </c>
      <c r="I6513" s="361">
        <v>603121.94999999995</v>
      </c>
    </row>
    <row r="6514" spans="1:9">
      <c r="A6514" s="359">
        <v>34041</v>
      </c>
      <c r="B6514" s="359" t="s">
        <v>563</v>
      </c>
      <c r="C6514" s="360">
        <v>340410311021</v>
      </c>
      <c r="D6514" s="359">
        <v>177</v>
      </c>
      <c r="E6514" s="359">
        <v>623</v>
      </c>
      <c r="F6514" s="359">
        <v>28</v>
      </c>
      <c r="G6514" s="359">
        <v>0</v>
      </c>
      <c r="H6514" s="361">
        <v>14952.19</v>
      </c>
      <c r="I6514" s="361">
        <v>2646537.63</v>
      </c>
    </row>
    <row r="6515" spans="1:9">
      <c r="A6515" s="359">
        <v>34041</v>
      </c>
      <c r="B6515" s="359" t="s">
        <v>563</v>
      </c>
      <c r="C6515" s="360">
        <v>340410311022</v>
      </c>
      <c r="D6515" s="359">
        <v>33</v>
      </c>
      <c r="E6515" s="359">
        <v>334</v>
      </c>
      <c r="F6515" s="359">
        <v>10</v>
      </c>
      <c r="G6515" s="359">
        <v>0</v>
      </c>
      <c r="H6515" s="361">
        <v>17140.939999999999</v>
      </c>
      <c r="I6515" s="361">
        <v>565651.02</v>
      </c>
    </row>
    <row r="6516" spans="1:9">
      <c r="A6516" s="359">
        <v>34041</v>
      </c>
      <c r="B6516" s="359" t="s">
        <v>563</v>
      </c>
      <c r="C6516" s="360">
        <v>340410311023</v>
      </c>
      <c r="D6516" s="359">
        <v>168</v>
      </c>
      <c r="E6516" s="359">
        <v>592</v>
      </c>
      <c r="F6516" s="359">
        <v>28</v>
      </c>
      <c r="G6516" s="359">
        <v>0</v>
      </c>
      <c r="H6516" s="361">
        <v>13190.02</v>
      </c>
      <c r="I6516" s="361">
        <v>2215923.36</v>
      </c>
    </row>
    <row r="6517" spans="1:9">
      <c r="A6517" s="359">
        <v>34041</v>
      </c>
      <c r="B6517" s="359" t="s">
        <v>563</v>
      </c>
      <c r="C6517" s="360">
        <v>340410312001</v>
      </c>
      <c r="D6517" s="359">
        <v>44</v>
      </c>
      <c r="E6517" s="359">
        <v>826</v>
      </c>
      <c r="F6517" s="359">
        <v>5</v>
      </c>
      <c r="G6517" s="359">
        <v>0</v>
      </c>
      <c r="H6517" s="361">
        <v>12551.11</v>
      </c>
      <c r="I6517" s="361">
        <v>552248.84</v>
      </c>
    </row>
    <row r="6518" spans="1:9">
      <c r="A6518" s="359">
        <v>34041</v>
      </c>
      <c r="B6518" s="359" t="s">
        <v>563</v>
      </c>
      <c r="C6518" s="360">
        <v>340410312002</v>
      </c>
      <c r="D6518" s="359">
        <v>5</v>
      </c>
      <c r="E6518" s="359">
        <v>343</v>
      </c>
      <c r="F6518" s="359">
        <v>1</v>
      </c>
      <c r="G6518" s="359">
        <v>0</v>
      </c>
      <c r="H6518" s="361">
        <v>13907.1</v>
      </c>
      <c r="I6518" s="361">
        <v>69535.5</v>
      </c>
    </row>
    <row r="6519" spans="1:9">
      <c r="A6519" s="359">
        <v>34041</v>
      </c>
      <c r="B6519" s="359" t="s">
        <v>563</v>
      </c>
      <c r="C6519" s="360">
        <v>340410312003</v>
      </c>
      <c r="D6519" s="359">
        <v>228</v>
      </c>
      <c r="E6519" s="359">
        <v>854</v>
      </c>
      <c r="F6519" s="359">
        <v>27</v>
      </c>
      <c r="G6519" s="359">
        <v>0</v>
      </c>
      <c r="H6519" s="361">
        <v>9537.69</v>
      </c>
      <c r="I6519" s="361">
        <v>2174593.3199999998</v>
      </c>
    </row>
    <row r="6520" spans="1:9">
      <c r="A6520" s="359">
        <v>34041</v>
      </c>
      <c r="B6520" s="359" t="s">
        <v>563</v>
      </c>
      <c r="C6520" s="360">
        <v>340410312004</v>
      </c>
      <c r="D6520" s="359">
        <v>283</v>
      </c>
      <c r="E6520" s="359">
        <v>704</v>
      </c>
      <c r="F6520" s="359">
        <v>40</v>
      </c>
      <c r="G6520" s="359">
        <v>0</v>
      </c>
      <c r="H6520" s="361">
        <v>8015.89</v>
      </c>
      <c r="I6520" s="361">
        <v>2268496.87</v>
      </c>
    </row>
    <row r="6521" spans="1:9">
      <c r="A6521" s="359">
        <v>34041</v>
      </c>
      <c r="B6521" s="359" t="s">
        <v>563</v>
      </c>
      <c r="C6521" s="360">
        <v>340410312005</v>
      </c>
      <c r="D6521" s="359">
        <v>143</v>
      </c>
      <c r="E6521" s="359">
        <v>560</v>
      </c>
      <c r="F6521" s="359">
        <v>26</v>
      </c>
      <c r="G6521" s="359">
        <v>0</v>
      </c>
      <c r="H6521" s="361">
        <v>5317.8</v>
      </c>
      <c r="I6521" s="361">
        <v>760445.4</v>
      </c>
    </row>
    <row r="6522" spans="1:9">
      <c r="A6522" s="359">
        <v>34041</v>
      </c>
      <c r="B6522" s="359" t="s">
        <v>563</v>
      </c>
      <c r="C6522" s="360">
        <v>340410313011</v>
      </c>
      <c r="D6522" s="359">
        <v>35</v>
      </c>
      <c r="E6522" s="359">
        <v>752</v>
      </c>
      <c r="F6522" s="359">
        <v>5</v>
      </c>
      <c r="G6522" s="359">
        <v>0</v>
      </c>
      <c r="H6522" s="361">
        <v>7944.22</v>
      </c>
      <c r="I6522" s="361">
        <v>278047.7</v>
      </c>
    </row>
    <row r="6523" spans="1:9">
      <c r="A6523" s="359">
        <v>34041</v>
      </c>
      <c r="B6523" s="359" t="s">
        <v>563</v>
      </c>
      <c r="C6523" s="360">
        <v>340410313012</v>
      </c>
      <c r="D6523" s="359">
        <v>2</v>
      </c>
      <c r="E6523" s="359">
        <v>484</v>
      </c>
      <c r="F6523" s="359">
        <v>0</v>
      </c>
      <c r="G6523" s="359">
        <v>0</v>
      </c>
      <c r="H6523" s="361">
        <v>3607.06</v>
      </c>
      <c r="I6523" s="361">
        <v>7214.12</v>
      </c>
    </row>
    <row r="6524" spans="1:9">
      <c r="A6524" s="359">
        <v>34041</v>
      </c>
      <c r="B6524" s="359" t="s">
        <v>563</v>
      </c>
      <c r="C6524" s="360">
        <v>340410313013</v>
      </c>
      <c r="D6524" s="359">
        <v>10</v>
      </c>
      <c r="E6524" s="359">
        <v>481</v>
      </c>
      <c r="F6524" s="359">
        <v>2</v>
      </c>
      <c r="G6524" s="359">
        <v>0</v>
      </c>
      <c r="H6524" s="361">
        <v>7664.78</v>
      </c>
      <c r="I6524" s="361">
        <v>76647.8</v>
      </c>
    </row>
    <row r="6525" spans="1:9">
      <c r="A6525" s="359">
        <v>34041</v>
      </c>
      <c r="B6525" s="359" t="s">
        <v>563</v>
      </c>
      <c r="C6525" s="360">
        <v>340410313021</v>
      </c>
      <c r="D6525" s="359">
        <v>169</v>
      </c>
      <c r="E6525" s="359">
        <v>287</v>
      </c>
      <c r="F6525" s="359">
        <v>59</v>
      </c>
      <c r="G6525" s="359">
        <v>0</v>
      </c>
      <c r="H6525" s="361">
        <v>5336.98</v>
      </c>
      <c r="I6525" s="361">
        <v>901949.62</v>
      </c>
    </row>
    <row r="6526" spans="1:9">
      <c r="A6526" s="359">
        <v>34041</v>
      </c>
      <c r="B6526" s="359" t="s">
        <v>563</v>
      </c>
      <c r="C6526" s="360">
        <v>340410313022</v>
      </c>
      <c r="D6526" s="359">
        <v>5</v>
      </c>
      <c r="E6526" s="359">
        <v>753</v>
      </c>
      <c r="F6526" s="359">
        <v>1</v>
      </c>
      <c r="G6526" s="359">
        <v>0</v>
      </c>
      <c r="H6526" s="361">
        <v>2885.89</v>
      </c>
      <c r="I6526" s="361">
        <v>14429.45</v>
      </c>
    </row>
    <row r="6527" spans="1:9">
      <c r="A6527" s="359">
        <v>34041</v>
      </c>
      <c r="B6527" s="359" t="s">
        <v>563</v>
      </c>
      <c r="C6527" s="360">
        <v>340410313023</v>
      </c>
      <c r="D6527" s="359">
        <v>9</v>
      </c>
      <c r="E6527" s="359">
        <v>634</v>
      </c>
      <c r="F6527" s="359">
        <v>1</v>
      </c>
      <c r="G6527" s="359">
        <v>0</v>
      </c>
      <c r="H6527" s="361">
        <v>7200.8</v>
      </c>
      <c r="I6527" s="361">
        <v>64807.199999999997</v>
      </c>
    </row>
    <row r="6528" spans="1:9">
      <c r="A6528" s="359">
        <v>34041</v>
      </c>
      <c r="B6528" s="359" t="s">
        <v>563</v>
      </c>
      <c r="C6528" s="360">
        <v>340410314011</v>
      </c>
      <c r="D6528" s="359">
        <v>0</v>
      </c>
      <c r="E6528" s="359">
        <v>439</v>
      </c>
      <c r="F6528" s="359">
        <v>0</v>
      </c>
      <c r="G6528" s="359">
        <v>0</v>
      </c>
      <c r="H6528" s="361">
        <v>0</v>
      </c>
      <c r="I6528" s="361">
        <v>0</v>
      </c>
    </row>
    <row r="6529" spans="1:9">
      <c r="A6529" s="359">
        <v>34041</v>
      </c>
      <c r="B6529" s="359" t="s">
        <v>563</v>
      </c>
      <c r="C6529" s="360">
        <v>340410314012</v>
      </c>
      <c r="D6529" s="359">
        <v>0</v>
      </c>
      <c r="E6529" s="359">
        <v>492</v>
      </c>
      <c r="F6529" s="359">
        <v>0</v>
      </c>
      <c r="G6529" s="359">
        <v>0</v>
      </c>
      <c r="H6529" s="361">
        <v>0</v>
      </c>
      <c r="I6529" s="361">
        <v>0</v>
      </c>
    </row>
    <row r="6530" spans="1:9">
      <c r="A6530" s="359">
        <v>34041</v>
      </c>
      <c r="B6530" s="359" t="s">
        <v>563</v>
      </c>
      <c r="C6530" s="360">
        <v>340410314013</v>
      </c>
      <c r="D6530" s="359">
        <v>2</v>
      </c>
      <c r="E6530" s="359">
        <v>453</v>
      </c>
      <c r="F6530" s="359">
        <v>0</v>
      </c>
      <c r="G6530" s="359">
        <v>0</v>
      </c>
      <c r="H6530" s="361">
        <v>3483.82</v>
      </c>
      <c r="I6530" s="361">
        <v>6967.64</v>
      </c>
    </row>
    <row r="6531" spans="1:9">
      <c r="A6531" s="359">
        <v>34041</v>
      </c>
      <c r="B6531" s="359" t="s">
        <v>563</v>
      </c>
      <c r="C6531" s="360">
        <v>340410314021</v>
      </c>
      <c r="D6531" s="359">
        <v>1</v>
      </c>
      <c r="E6531" s="359">
        <v>523</v>
      </c>
      <c r="F6531" s="359">
        <v>0</v>
      </c>
      <c r="G6531" s="359">
        <v>0</v>
      </c>
      <c r="H6531" s="361">
        <v>2458.9499999999998</v>
      </c>
      <c r="I6531" s="361">
        <v>2458.9499999999998</v>
      </c>
    </row>
    <row r="6532" spans="1:9">
      <c r="A6532" s="359">
        <v>34041</v>
      </c>
      <c r="B6532" s="359" t="s">
        <v>563</v>
      </c>
      <c r="C6532" s="360">
        <v>340410314022</v>
      </c>
      <c r="D6532" s="359">
        <v>0</v>
      </c>
      <c r="E6532" s="359">
        <v>275</v>
      </c>
      <c r="F6532" s="359">
        <v>0</v>
      </c>
      <c r="G6532" s="359">
        <v>0</v>
      </c>
      <c r="H6532" s="361">
        <v>0</v>
      </c>
      <c r="I6532" s="361">
        <v>0</v>
      </c>
    </row>
    <row r="6533" spans="1:9">
      <c r="A6533" s="359">
        <v>34041</v>
      </c>
      <c r="B6533" s="359" t="s">
        <v>563</v>
      </c>
      <c r="C6533" s="360">
        <v>340410314023</v>
      </c>
      <c r="D6533" s="359">
        <v>0</v>
      </c>
      <c r="E6533" s="359">
        <v>543</v>
      </c>
      <c r="F6533" s="359">
        <v>0</v>
      </c>
      <c r="G6533" s="359">
        <v>0</v>
      </c>
      <c r="H6533" s="361">
        <v>0</v>
      </c>
      <c r="I6533" s="361">
        <v>0</v>
      </c>
    </row>
    <row r="6534" spans="1:9">
      <c r="A6534" s="359">
        <v>34041</v>
      </c>
      <c r="B6534" s="359" t="s">
        <v>563</v>
      </c>
      <c r="C6534" s="360">
        <v>340410315001</v>
      </c>
      <c r="D6534" s="359">
        <v>37</v>
      </c>
      <c r="E6534" s="359">
        <v>517</v>
      </c>
      <c r="F6534" s="359">
        <v>7</v>
      </c>
      <c r="G6534" s="359">
        <v>0</v>
      </c>
      <c r="H6534" s="361">
        <v>8545.4599999999991</v>
      </c>
      <c r="I6534" s="361">
        <v>316182.02</v>
      </c>
    </row>
    <row r="6535" spans="1:9">
      <c r="A6535" s="359">
        <v>34041</v>
      </c>
      <c r="B6535" s="359" t="s">
        <v>563</v>
      </c>
      <c r="C6535" s="360">
        <v>340410315002</v>
      </c>
      <c r="D6535" s="359">
        <v>1</v>
      </c>
      <c r="E6535" s="359">
        <v>344</v>
      </c>
      <c r="F6535" s="359">
        <v>0</v>
      </c>
      <c r="G6535" s="359">
        <v>0</v>
      </c>
      <c r="H6535" s="361">
        <v>7599.95</v>
      </c>
      <c r="I6535" s="361">
        <v>7599.95</v>
      </c>
    </row>
    <row r="6536" spans="1:9">
      <c r="A6536" s="359">
        <v>34041</v>
      </c>
      <c r="B6536" s="359" t="s">
        <v>563</v>
      </c>
      <c r="C6536" s="360">
        <v>340410315003</v>
      </c>
      <c r="D6536" s="359">
        <v>11</v>
      </c>
      <c r="E6536" s="359">
        <v>383</v>
      </c>
      <c r="F6536" s="359">
        <v>3</v>
      </c>
      <c r="G6536" s="359">
        <v>0</v>
      </c>
      <c r="H6536" s="361">
        <v>8579.2000000000007</v>
      </c>
      <c r="I6536" s="361">
        <v>94371.199999999997</v>
      </c>
    </row>
    <row r="6537" spans="1:9">
      <c r="A6537" s="359">
        <v>34041</v>
      </c>
      <c r="B6537" s="359" t="s">
        <v>563</v>
      </c>
      <c r="C6537" s="360">
        <v>340410315004</v>
      </c>
      <c r="D6537" s="359">
        <v>15</v>
      </c>
      <c r="E6537" s="359">
        <v>514</v>
      </c>
      <c r="F6537" s="359">
        <v>3</v>
      </c>
      <c r="G6537" s="359">
        <v>0</v>
      </c>
      <c r="H6537" s="361">
        <v>7806.12</v>
      </c>
      <c r="I6537" s="361">
        <v>117091.8</v>
      </c>
    </row>
    <row r="6538" spans="1:9">
      <c r="A6538" s="359">
        <v>34041</v>
      </c>
      <c r="B6538" s="359" t="s">
        <v>563</v>
      </c>
      <c r="C6538" s="360">
        <v>340410315005</v>
      </c>
      <c r="D6538" s="359">
        <v>2</v>
      </c>
      <c r="E6538" s="359">
        <v>462</v>
      </c>
      <c r="F6538" s="359">
        <v>0</v>
      </c>
      <c r="G6538" s="359">
        <v>0</v>
      </c>
      <c r="H6538" s="361">
        <v>945.17</v>
      </c>
      <c r="I6538" s="361">
        <v>1890.34</v>
      </c>
    </row>
    <row r="6539" spans="1:9">
      <c r="A6539" s="359">
        <v>34041</v>
      </c>
      <c r="B6539" s="359" t="s">
        <v>563</v>
      </c>
      <c r="C6539" s="360">
        <v>340410316011</v>
      </c>
      <c r="D6539" s="359">
        <v>28</v>
      </c>
      <c r="E6539" s="359">
        <v>440</v>
      </c>
      <c r="F6539" s="359">
        <v>6</v>
      </c>
      <c r="G6539" s="359">
        <v>0</v>
      </c>
      <c r="H6539" s="361">
        <v>9178.98</v>
      </c>
      <c r="I6539" s="361">
        <v>257011.44</v>
      </c>
    </row>
    <row r="6540" spans="1:9">
      <c r="A6540" s="359">
        <v>34041</v>
      </c>
      <c r="B6540" s="359" t="s">
        <v>563</v>
      </c>
      <c r="C6540" s="360">
        <v>340410316012</v>
      </c>
      <c r="D6540" s="359">
        <v>7</v>
      </c>
      <c r="E6540" s="359">
        <v>606</v>
      </c>
      <c r="F6540" s="359">
        <v>1</v>
      </c>
      <c r="G6540" s="359">
        <v>0</v>
      </c>
      <c r="H6540" s="361">
        <v>4911.5200000000004</v>
      </c>
      <c r="I6540" s="361">
        <v>34380.639999999999</v>
      </c>
    </row>
    <row r="6541" spans="1:9">
      <c r="A6541" s="359">
        <v>34041</v>
      </c>
      <c r="B6541" s="359" t="s">
        <v>563</v>
      </c>
      <c r="C6541" s="360">
        <v>340410316013</v>
      </c>
      <c r="D6541" s="359">
        <v>32</v>
      </c>
      <c r="E6541" s="359">
        <v>447</v>
      </c>
      <c r="F6541" s="359">
        <v>7</v>
      </c>
      <c r="G6541" s="359">
        <v>0</v>
      </c>
      <c r="H6541" s="361">
        <v>9338.7900000000009</v>
      </c>
      <c r="I6541" s="361">
        <v>298841.28000000003</v>
      </c>
    </row>
    <row r="6542" spans="1:9">
      <c r="A6542" s="359">
        <v>34041</v>
      </c>
      <c r="B6542" s="359" t="s">
        <v>563</v>
      </c>
      <c r="C6542" s="360">
        <v>340410316014</v>
      </c>
      <c r="D6542" s="359">
        <v>41</v>
      </c>
      <c r="E6542" s="359">
        <v>500</v>
      </c>
      <c r="F6542" s="359">
        <v>8</v>
      </c>
      <c r="G6542" s="359">
        <v>0</v>
      </c>
      <c r="H6542" s="361">
        <v>7496.33</v>
      </c>
      <c r="I6542" s="361">
        <v>307349.53000000003</v>
      </c>
    </row>
    <row r="6543" spans="1:9">
      <c r="A6543" s="359">
        <v>34041</v>
      </c>
      <c r="B6543" s="359" t="s">
        <v>563</v>
      </c>
      <c r="C6543" s="360">
        <v>340410316021</v>
      </c>
      <c r="D6543" s="359">
        <v>4</v>
      </c>
      <c r="E6543" s="359">
        <v>609</v>
      </c>
      <c r="F6543" s="359">
        <v>1</v>
      </c>
      <c r="G6543" s="359">
        <v>0</v>
      </c>
      <c r="H6543" s="361">
        <v>4295.7</v>
      </c>
      <c r="I6543" s="361">
        <v>17182.8</v>
      </c>
    </row>
    <row r="6544" spans="1:9">
      <c r="A6544" s="359">
        <v>34041</v>
      </c>
      <c r="B6544" s="359" t="s">
        <v>563</v>
      </c>
      <c r="C6544" s="360">
        <v>340410316022</v>
      </c>
      <c r="D6544" s="359">
        <v>13</v>
      </c>
      <c r="E6544" s="359">
        <v>360</v>
      </c>
      <c r="F6544" s="359">
        <v>4</v>
      </c>
      <c r="G6544" s="359">
        <v>0</v>
      </c>
      <c r="H6544" s="361">
        <v>4415.99</v>
      </c>
      <c r="I6544" s="361">
        <v>57407.87</v>
      </c>
    </row>
    <row r="6545" spans="1:9">
      <c r="A6545" s="359">
        <v>34041</v>
      </c>
      <c r="B6545" s="359" t="s">
        <v>563</v>
      </c>
      <c r="C6545" s="360">
        <v>340410317001</v>
      </c>
      <c r="D6545" s="359">
        <v>2</v>
      </c>
      <c r="E6545" s="359">
        <v>301</v>
      </c>
      <c r="F6545" s="359">
        <v>1</v>
      </c>
      <c r="G6545" s="359">
        <v>0</v>
      </c>
      <c r="H6545" s="361">
        <v>12587.7</v>
      </c>
      <c r="I6545" s="361">
        <v>25175.4</v>
      </c>
    </row>
    <row r="6546" spans="1:9">
      <c r="A6546" s="359">
        <v>34041</v>
      </c>
      <c r="B6546" s="359" t="s">
        <v>563</v>
      </c>
      <c r="C6546" s="360">
        <v>340410317002</v>
      </c>
      <c r="D6546" s="359">
        <v>0</v>
      </c>
      <c r="E6546" s="359">
        <v>414</v>
      </c>
      <c r="F6546" s="359">
        <v>0</v>
      </c>
      <c r="G6546" s="359">
        <v>0</v>
      </c>
      <c r="H6546" s="361">
        <v>0</v>
      </c>
      <c r="I6546" s="361">
        <v>0</v>
      </c>
    </row>
    <row r="6547" spans="1:9">
      <c r="A6547" s="359">
        <v>34041</v>
      </c>
      <c r="B6547" s="359" t="s">
        <v>563</v>
      </c>
      <c r="C6547" s="360">
        <v>340410317003</v>
      </c>
      <c r="D6547" s="359">
        <v>0</v>
      </c>
      <c r="E6547" s="359">
        <v>261</v>
      </c>
      <c r="F6547" s="359">
        <v>0</v>
      </c>
      <c r="G6547" s="359">
        <v>0</v>
      </c>
      <c r="H6547" s="361">
        <v>0</v>
      </c>
      <c r="I6547" s="361">
        <v>0</v>
      </c>
    </row>
    <row r="6548" spans="1:9">
      <c r="A6548" s="359">
        <v>34041</v>
      </c>
      <c r="B6548" s="359" t="s">
        <v>563</v>
      </c>
      <c r="C6548" s="360">
        <v>340410318001</v>
      </c>
      <c r="D6548" s="359">
        <v>17</v>
      </c>
      <c r="E6548" s="359">
        <v>278</v>
      </c>
      <c r="F6548" s="359">
        <v>6</v>
      </c>
      <c r="G6548" s="359">
        <v>0</v>
      </c>
      <c r="H6548" s="361">
        <v>6202.85</v>
      </c>
      <c r="I6548" s="361">
        <v>105448.45</v>
      </c>
    </row>
    <row r="6549" spans="1:9">
      <c r="A6549" s="359">
        <v>34041</v>
      </c>
      <c r="B6549" s="359" t="s">
        <v>563</v>
      </c>
      <c r="C6549" s="360">
        <v>340410318002</v>
      </c>
      <c r="D6549" s="359">
        <v>32</v>
      </c>
      <c r="E6549" s="359">
        <v>540</v>
      </c>
      <c r="F6549" s="359">
        <v>6</v>
      </c>
      <c r="G6549" s="359">
        <v>0</v>
      </c>
      <c r="H6549" s="361">
        <v>7090.77</v>
      </c>
      <c r="I6549" s="361">
        <v>226904.64</v>
      </c>
    </row>
    <row r="6550" spans="1:9">
      <c r="A6550" s="359">
        <v>34041</v>
      </c>
      <c r="B6550" s="359" t="s">
        <v>563</v>
      </c>
      <c r="C6550" s="360">
        <v>340410318003</v>
      </c>
      <c r="D6550" s="359">
        <v>41</v>
      </c>
      <c r="E6550" s="359">
        <v>347</v>
      </c>
      <c r="F6550" s="359">
        <v>12</v>
      </c>
      <c r="G6550" s="359">
        <v>0</v>
      </c>
      <c r="H6550" s="361">
        <v>4706.47</v>
      </c>
      <c r="I6550" s="361">
        <v>192965.27</v>
      </c>
    </row>
    <row r="6551" spans="1:9">
      <c r="A6551" s="359">
        <v>34041</v>
      </c>
      <c r="B6551" s="359" t="s">
        <v>563</v>
      </c>
      <c r="C6551" s="360">
        <v>340410319001</v>
      </c>
      <c r="D6551" s="359">
        <v>8</v>
      </c>
      <c r="E6551" s="359">
        <v>473</v>
      </c>
      <c r="F6551" s="359">
        <v>2</v>
      </c>
      <c r="G6551" s="359">
        <v>0</v>
      </c>
      <c r="H6551" s="361">
        <v>3850.87</v>
      </c>
      <c r="I6551" s="361">
        <v>30806.959999999999</v>
      </c>
    </row>
    <row r="6552" spans="1:9">
      <c r="A6552" s="359">
        <v>34041</v>
      </c>
      <c r="B6552" s="359" t="s">
        <v>563</v>
      </c>
      <c r="C6552" s="360">
        <v>340410319002</v>
      </c>
      <c r="D6552" s="359">
        <v>24</v>
      </c>
      <c r="E6552" s="359">
        <v>796</v>
      </c>
      <c r="F6552" s="359">
        <v>3</v>
      </c>
      <c r="G6552" s="359">
        <v>0</v>
      </c>
      <c r="H6552" s="361">
        <v>2928.69</v>
      </c>
      <c r="I6552" s="361">
        <v>70288.56</v>
      </c>
    </row>
    <row r="6553" spans="1:9">
      <c r="A6553" s="359">
        <v>34041</v>
      </c>
      <c r="B6553" s="359" t="s">
        <v>563</v>
      </c>
      <c r="C6553" s="360">
        <v>340410319003</v>
      </c>
      <c r="D6553" s="359">
        <v>17</v>
      </c>
      <c r="E6553" s="359">
        <v>411</v>
      </c>
      <c r="F6553" s="359">
        <v>4</v>
      </c>
      <c r="G6553" s="359">
        <v>0</v>
      </c>
      <c r="H6553" s="361">
        <v>3580.58</v>
      </c>
      <c r="I6553" s="361">
        <v>60869.86</v>
      </c>
    </row>
    <row r="6554" spans="1:9">
      <c r="A6554" s="359">
        <v>34041</v>
      </c>
      <c r="B6554" s="359" t="s">
        <v>563</v>
      </c>
      <c r="C6554" s="360">
        <v>340410319004</v>
      </c>
      <c r="D6554" s="359">
        <v>8</v>
      </c>
      <c r="E6554" s="359">
        <v>807</v>
      </c>
      <c r="F6554" s="359">
        <v>1</v>
      </c>
      <c r="G6554" s="359">
        <v>0</v>
      </c>
      <c r="H6554" s="361">
        <v>4759.54</v>
      </c>
      <c r="I6554" s="361">
        <v>38076.32</v>
      </c>
    </row>
    <row r="6555" spans="1:9">
      <c r="A6555" s="359">
        <v>34041</v>
      </c>
      <c r="B6555" s="359" t="s">
        <v>563</v>
      </c>
      <c r="C6555" s="360">
        <v>340410320001</v>
      </c>
      <c r="D6555" s="359">
        <v>0</v>
      </c>
      <c r="E6555" s="359">
        <v>611</v>
      </c>
      <c r="F6555" s="359">
        <v>0</v>
      </c>
      <c r="G6555" s="359">
        <v>0</v>
      </c>
      <c r="H6555" s="361">
        <v>0</v>
      </c>
      <c r="I6555" s="361">
        <v>0</v>
      </c>
    </row>
    <row r="6556" spans="1:9">
      <c r="A6556" s="359">
        <v>34041</v>
      </c>
      <c r="B6556" s="359" t="s">
        <v>563</v>
      </c>
      <c r="C6556" s="360">
        <v>340410320002</v>
      </c>
      <c r="D6556" s="359">
        <v>0</v>
      </c>
      <c r="E6556" s="359">
        <v>399</v>
      </c>
      <c r="F6556" s="359">
        <v>0</v>
      </c>
      <c r="G6556" s="359">
        <v>0</v>
      </c>
      <c r="H6556" s="361">
        <v>0</v>
      </c>
      <c r="I6556" s="361">
        <v>0</v>
      </c>
    </row>
    <row r="6557" spans="1:9">
      <c r="A6557" s="359">
        <v>34041</v>
      </c>
      <c r="B6557" s="359" t="s">
        <v>563</v>
      </c>
      <c r="C6557" s="360">
        <v>340410320003</v>
      </c>
      <c r="D6557" s="359">
        <v>1</v>
      </c>
      <c r="E6557" s="359">
        <v>451</v>
      </c>
      <c r="F6557" s="359">
        <v>0</v>
      </c>
      <c r="G6557" s="359">
        <v>0</v>
      </c>
      <c r="H6557" s="361">
        <v>8263.2099999999991</v>
      </c>
      <c r="I6557" s="361">
        <v>8263.2099999999991</v>
      </c>
    </row>
    <row r="6558" spans="1:9">
      <c r="A6558" s="359">
        <v>34041</v>
      </c>
      <c r="B6558" s="359" t="s">
        <v>563</v>
      </c>
      <c r="C6558" s="360">
        <v>340410320004</v>
      </c>
      <c r="D6558" s="359">
        <v>1</v>
      </c>
      <c r="E6558" s="359">
        <v>417</v>
      </c>
      <c r="F6558" s="359">
        <v>0</v>
      </c>
      <c r="G6558" s="359">
        <v>0</v>
      </c>
      <c r="H6558" s="361">
        <v>646.95000000000005</v>
      </c>
      <c r="I6558" s="361">
        <v>646.95000000000005</v>
      </c>
    </row>
    <row r="6559" spans="1:9">
      <c r="A6559" s="359">
        <v>34041</v>
      </c>
      <c r="B6559" s="359" t="s">
        <v>563</v>
      </c>
      <c r="C6559" s="360">
        <v>340410320005</v>
      </c>
      <c r="D6559" s="359">
        <v>2</v>
      </c>
      <c r="E6559" s="359">
        <v>389</v>
      </c>
      <c r="F6559" s="359">
        <v>1</v>
      </c>
      <c r="G6559" s="359">
        <v>0</v>
      </c>
      <c r="H6559" s="361">
        <v>1467.49</v>
      </c>
      <c r="I6559" s="361">
        <v>2934.98</v>
      </c>
    </row>
    <row r="6560" spans="1:9">
      <c r="A6560" s="359">
        <v>34041</v>
      </c>
      <c r="B6560" s="359" t="s">
        <v>563</v>
      </c>
      <c r="C6560" s="360">
        <v>340410321011</v>
      </c>
      <c r="D6560" s="359">
        <v>34</v>
      </c>
      <c r="E6560" s="359">
        <v>700</v>
      </c>
      <c r="F6560" s="359">
        <v>5</v>
      </c>
      <c r="G6560" s="359">
        <v>0</v>
      </c>
      <c r="H6560" s="361">
        <v>7986.74</v>
      </c>
      <c r="I6560" s="361">
        <v>271549.15999999997</v>
      </c>
    </row>
    <row r="6561" spans="1:9">
      <c r="A6561" s="359">
        <v>34041</v>
      </c>
      <c r="B6561" s="359" t="s">
        <v>563</v>
      </c>
      <c r="C6561" s="360">
        <v>340410321012</v>
      </c>
      <c r="D6561" s="359">
        <v>49</v>
      </c>
      <c r="E6561" s="359">
        <v>584</v>
      </c>
      <c r="F6561" s="359">
        <v>8</v>
      </c>
      <c r="G6561" s="359">
        <v>0</v>
      </c>
      <c r="H6561" s="361">
        <v>9674.43</v>
      </c>
      <c r="I6561" s="361">
        <v>474047.07</v>
      </c>
    </row>
    <row r="6562" spans="1:9">
      <c r="A6562" s="359">
        <v>34041</v>
      </c>
      <c r="B6562" s="359" t="s">
        <v>563</v>
      </c>
      <c r="C6562" s="360">
        <v>340410321021</v>
      </c>
      <c r="D6562" s="359">
        <v>19</v>
      </c>
      <c r="E6562" s="359">
        <v>1021</v>
      </c>
      <c r="F6562" s="359">
        <v>2</v>
      </c>
      <c r="G6562" s="359">
        <v>0</v>
      </c>
      <c r="H6562" s="361">
        <v>2458.94</v>
      </c>
      <c r="I6562" s="361">
        <v>46719.86</v>
      </c>
    </row>
    <row r="6563" spans="1:9">
      <c r="A6563" s="359">
        <v>34041</v>
      </c>
      <c r="B6563" s="359" t="s">
        <v>563</v>
      </c>
      <c r="C6563" s="360">
        <v>340410321022</v>
      </c>
      <c r="D6563" s="359">
        <v>21</v>
      </c>
      <c r="E6563" s="359">
        <v>467</v>
      </c>
      <c r="F6563" s="359">
        <v>4</v>
      </c>
      <c r="G6563" s="359">
        <v>0</v>
      </c>
      <c r="H6563" s="361">
        <v>2586.81</v>
      </c>
      <c r="I6563" s="361">
        <v>54323.01</v>
      </c>
    </row>
    <row r="6564" spans="1:9">
      <c r="A6564" s="359">
        <v>34041</v>
      </c>
      <c r="B6564" s="359" t="s">
        <v>563</v>
      </c>
      <c r="C6564" s="360">
        <v>340410321023</v>
      </c>
      <c r="D6564" s="359">
        <v>12</v>
      </c>
      <c r="E6564" s="359">
        <v>409</v>
      </c>
      <c r="F6564" s="359">
        <v>3</v>
      </c>
      <c r="G6564" s="359">
        <v>0</v>
      </c>
      <c r="H6564" s="361">
        <v>4266.29</v>
      </c>
      <c r="I6564" s="361">
        <v>51195.48</v>
      </c>
    </row>
    <row r="6565" spans="1:9">
      <c r="A6565" s="359">
        <v>34041</v>
      </c>
      <c r="B6565" s="359" t="s">
        <v>563</v>
      </c>
      <c r="C6565" s="360">
        <v>340410322001</v>
      </c>
      <c r="D6565" s="359">
        <v>11</v>
      </c>
      <c r="E6565" s="359">
        <v>404</v>
      </c>
      <c r="F6565" s="359">
        <v>3</v>
      </c>
      <c r="G6565" s="359">
        <v>0</v>
      </c>
      <c r="H6565" s="361">
        <v>1000</v>
      </c>
      <c r="I6565" s="361">
        <v>11000</v>
      </c>
    </row>
    <row r="6566" spans="1:9">
      <c r="A6566" s="359">
        <v>34041</v>
      </c>
      <c r="B6566" s="359" t="s">
        <v>563</v>
      </c>
      <c r="C6566" s="360">
        <v>340410322002</v>
      </c>
      <c r="D6566" s="359">
        <v>3</v>
      </c>
      <c r="E6566" s="359">
        <v>906</v>
      </c>
      <c r="F6566" s="359">
        <v>0</v>
      </c>
      <c r="G6566" s="359">
        <v>0</v>
      </c>
      <c r="H6566" s="361">
        <v>729.48</v>
      </c>
      <c r="I6566" s="361">
        <v>2188.44</v>
      </c>
    </row>
    <row r="6567" spans="1:9">
      <c r="A6567" s="359">
        <v>34041</v>
      </c>
      <c r="B6567" s="359" t="s">
        <v>563</v>
      </c>
      <c r="C6567" s="360">
        <v>340410322003</v>
      </c>
      <c r="D6567" s="359">
        <v>19</v>
      </c>
      <c r="E6567" s="359">
        <v>141</v>
      </c>
      <c r="F6567" s="359">
        <v>13</v>
      </c>
      <c r="G6567" s="359">
        <v>0</v>
      </c>
      <c r="H6567" s="361">
        <v>3540.31</v>
      </c>
      <c r="I6567" s="361">
        <v>67265.89</v>
      </c>
    </row>
    <row r="6568" spans="1:9">
      <c r="A6568" s="359">
        <v>34041</v>
      </c>
      <c r="B6568" s="359" t="s">
        <v>563</v>
      </c>
      <c r="C6568" s="360">
        <v>340410322004</v>
      </c>
      <c r="D6568" s="359">
        <v>48</v>
      </c>
      <c r="E6568" s="359">
        <v>856</v>
      </c>
      <c r="F6568" s="359">
        <v>6</v>
      </c>
      <c r="G6568" s="359">
        <v>0</v>
      </c>
      <c r="H6568" s="361">
        <v>4261.6000000000004</v>
      </c>
      <c r="I6568" s="361">
        <v>204556.79999999999</v>
      </c>
    </row>
    <row r="6569" spans="1:9">
      <c r="A6569" s="359">
        <v>34041</v>
      </c>
      <c r="B6569" s="359" t="s">
        <v>563</v>
      </c>
      <c r="C6569" s="360">
        <v>340410322005</v>
      </c>
      <c r="D6569" s="359">
        <v>1</v>
      </c>
      <c r="E6569" s="359">
        <v>299</v>
      </c>
      <c r="F6569" s="359">
        <v>0</v>
      </c>
      <c r="G6569" s="359">
        <v>0</v>
      </c>
      <c r="H6569" s="361">
        <v>1000</v>
      </c>
      <c r="I6569" s="361">
        <v>1000</v>
      </c>
    </row>
    <row r="6570" spans="1:9">
      <c r="A6570" s="359">
        <v>34041</v>
      </c>
      <c r="B6570" s="359" t="s">
        <v>563</v>
      </c>
      <c r="C6570" s="360">
        <v>340410323001</v>
      </c>
      <c r="D6570" s="359">
        <v>1</v>
      </c>
      <c r="E6570" s="359">
        <v>265</v>
      </c>
      <c r="F6570" s="359">
        <v>0</v>
      </c>
      <c r="G6570" s="359">
        <v>0</v>
      </c>
      <c r="H6570" s="361">
        <v>8263.2099999999991</v>
      </c>
      <c r="I6570" s="361">
        <v>8263.2099999999991</v>
      </c>
    </row>
    <row r="6571" spans="1:9">
      <c r="A6571" s="359">
        <v>34041</v>
      </c>
      <c r="B6571" s="359" t="s">
        <v>563</v>
      </c>
      <c r="C6571" s="360">
        <v>340410323002</v>
      </c>
      <c r="D6571" s="359">
        <v>25</v>
      </c>
      <c r="E6571" s="359">
        <v>474</v>
      </c>
      <c r="F6571" s="359">
        <v>5</v>
      </c>
      <c r="G6571" s="359">
        <v>0</v>
      </c>
      <c r="H6571" s="361">
        <v>2613.81</v>
      </c>
      <c r="I6571" s="361">
        <v>65345.25</v>
      </c>
    </row>
    <row r="6572" spans="1:9">
      <c r="A6572" s="359">
        <v>34041</v>
      </c>
      <c r="B6572" s="359" t="s">
        <v>563</v>
      </c>
      <c r="C6572" s="360">
        <v>340410323003</v>
      </c>
      <c r="D6572" s="359">
        <v>28</v>
      </c>
      <c r="E6572" s="359">
        <v>341</v>
      </c>
      <c r="F6572" s="359">
        <v>8</v>
      </c>
      <c r="G6572" s="359">
        <v>0</v>
      </c>
      <c r="H6572" s="361">
        <v>4867.29</v>
      </c>
      <c r="I6572" s="361">
        <v>136284.12</v>
      </c>
    </row>
    <row r="6573" spans="1:9">
      <c r="A6573" s="359">
        <v>34041</v>
      </c>
      <c r="B6573" s="359" t="s">
        <v>563</v>
      </c>
      <c r="C6573" s="360">
        <v>340410323004</v>
      </c>
      <c r="D6573" s="359">
        <v>29</v>
      </c>
      <c r="E6573" s="359">
        <v>373</v>
      </c>
      <c r="F6573" s="359">
        <v>8</v>
      </c>
      <c r="G6573" s="359">
        <v>0</v>
      </c>
      <c r="H6573" s="361">
        <v>1757.24</v>
      </c>
      <c r="I6573" s="361">
        <v>50959.96</v>
      </c>
    </row>
    <row r="6574" spans="1:9">
      <c r="A6574" s="359">
        <v>34041</v>
      </c>
      <c r="B6574" s="359" t="s">
        <v>563</v>
      </c>
      <c r="C6574" s="360">
        <v>340410324001</v>
      </c>
      <c r="D6574" s="359">
        <v>68</v>
      </c>
      <c r="E6574" s="359">
        <v>441</v>
      </c>
      <c r="F6574" s="359">
        <v>15</v>
      </c>
      <c r="G6574" s="359">
        <v>0</v>
      </c>
      <c r="H6574" s="361">
        <v>1000</v>
      </c>
      <c r="I6574" s="361">
        <v>68000</v>
      </c>
    </row>
    <row r="6575" spans="1:9">
      <c r="A6575" s="359">
        <v>34041</v>
      </c>
      <c r="B6575" s="359" t="s">
        <v>563</v>
      </c>
      <c r="C6575" s="360">
        <v>340410324002</v>
      </c>
      <c r="D6575" s="359">
        <v>350</v>
      </c>
      <c r="E6575" s="359">
        <v>476</v>
      </c>
      <c r="F6575" s="359">
        <v>74</v>
      </c>
      <c r="G6575" s="359">
        <v>0</v>
      </c>
      <c r="H6575" s="361">
        <v>2183.0100000000002</v>
      </c>
      <c r="I6575" s="361">
        <v>764053.5</v>
      </c>
    </row>
  </sheetData>
  <sheetProtection sheet="1" objects="1" scenarios="1" formatCells="0" formatColumns="0" formatRows="0" sort="0"/>
  <pageMargins left="0.7" right="0.7" top="0.75" bottom="0.75" header="0.3" footer="0.3"/>
  <pageSetup scale="8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18d5453-ec31-4be7-8a03-73e1d5a9ec29" xsi:nil="true"/>
    <lcf76f155ced4ddcb4097134ff3c332f xmlns="bb54a966-7eb9-4b30-848e-63af507d0f7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EA0904AD2E8E4D8A3860A20A346AC0" ma:contentTypeVersion="11" ma:contentTypeDescription="Create a new document." ma:contentTypeScope="" ma:versionID="99d7e19f083c68f0c619c7876e88e1fb">
  <xsd:schema xmlns:xsd="http://www.w3.org/2001/XMLSchema" xmlns:xs="http://www.w3.org/2001/XMLSchema" xmlns:p="http://schemas.microsoft.com/office/2006/metadata/properties" xmlns:ns2="bb54a966-7eb9-4b30-848e-63af507d0f75" xmlns:ns3="b18d5453-ec31-4be7-8a03-73e1d5a9ec29" targetNamespace="http://schemas.microsoft.com/office/2006/metadata/properties" ma:root="true" ma:fieldsID="c33a2da966c86c26e283b98b32d18589" ns2:_="" ns3:_="">
    <xsd:import namespace="bb54a966-7eb9-4b30-848e-63af507d0f75"/>
    <xsd:import namespace="b18d5453-ec31-4be7-8a03-73e1d5a9ec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54a966-7eb9-4b30-848e-63af507d0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eb3a52-a9ad-454e-96a1-46bb4cd16a8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8d5453-ec31-4be7-8a03-73e1d5a9ec2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f537df1-e969-49e4-9865-2b8dd63d1479}" ma:internalName="TaxCatchAll" ma:showField="CatchAllData" ma:web="b18d5453-ec31-4be7-8a03-73e1d5a9e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B49D89-52B6-40F3-86BD-9B74CE90F2E9}">
  <ds:schemaRefs>
    <ds:schemaRef ds:uri="http://schemas.microsoft.com/office/2006/metadata/properties"/>
    <ds:schemaRef ds:uri="http://schemas.microsoft.com/office/infopath/2007/PartnerControls"/>
    <ds:schemaRef ds:uri="b18d5453-ec31-4be7-8a03-73e1d5a9ec29"/>
    <ds:schemaRef ds:uri="bb54a966-7eb9-4b30-848e-63af507d0f75"/>
  </ds:schemaRefs>
</ds:datastoreItem>
</file>

<file path=customXml/itemProps2.xml><?xml version="1.0" encoding="utf-8"?>
<ds:datastoreItem xmlns:ds="http://schemas.openxmlformats.org/officeDocument/2006/customXml" ds:itemID="{DE00A422-085C-4806-8340-3715FF0404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54a966-7eb9-4b30-848e-63af507d0f75"/>
    <ds:schemaRef ds:uri="b18d5453-ec31-4be7-8a03-73e1d5a9ec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36649C-3247-49BE-BEF6-D16EF35176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vt:lpstr>
      <vt:lpstr>Qualification and Partnerships</vt:lpstr>
      <vt:lpstr>Project Area</vt:lpstr>
      <vt:lpstr>Environmental Checklist</vt:lpstr>
      <vt:lpstr>Offering Details</vt:lpstr>
      <vt:lpstr>Technical Report</vt:lpstr>
      <vt:lpstr>Proposed Services</vt:lpstr>
      <vt:lpstr>Budget</vt:lpstr>
      <vt:lpstr>Budget Template - Fiber</vt:lpstr>
      <vt:lpstr>Budget Template - Hybrid</vt:lpstr>
      <vt:lpstr>Bill of Materials Estimate</vt:lpstr>
      <vt:lpstr>Reference Prices - Do Not Edit</vt:lpstr>
      <vt:lpstr>Budget!Print_Area</vt:lpstr>
      <vt:lpstr>'Budget Template - Hybrid'!Print_Area</vt:lpstr>
      <vt:lpstr>'Environmental Checklist'!Print_Area</vt:lpstr>
      <vt:lpstr>Instruction!Print_Area</vt:lpstr>
      <vt:lpstr>'Offering Details'!Print_Area</vt:lpstr>
      <vt:lpstr>'Project Area'!Print_Area</vt:lpstr>
      <vt:lpstr>'Proposed Services'!Print_Area</vt:lpstr>
      <vt:lpstr>'Qualification and Partnerships'!Print_Area</vt:lpstr>
      <vt:lpstr>'Reference Prices - Do Not Edit'!Print_Area</vt:lpstr>
      <vt:lpstr>'Technical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Finn Wang</cp:lastModifiedBy>
  <cp:revision/>
  <dcterms:created xsi:type="dcterms:W3CDTF">2024-11-04T15:50:47Z</dcterms:created>
  <dcterms:modified xsi:type="dcterms:W3CDTF">2025-01-13T17:30:34Z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0x01010020EA0904AD2E8E4D8A3860A20A346AC0</vt:lpwstr>
  </property>
  <property fmtid="{D5CDD505-2E9C-101B-9397-08002B2CF9AE}" pid="3" name="MediaServiceImageTags">
    <vt:lpwstr/>
  </property>
</Properties>
</file>